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4.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10.xml" ContentType="application/vnd.openxmlformats-officedocument.themeOverride+xml"/>
  <Override PartName="/xl/charts/chart15.xml" ContentType="application/vnd.openxmlformats-officedocument.drawingml.chart+xml"/>
  <Override PartName="/xl/theme/themeOverride11.xml" ContentType="application/vnd.openxmlformats-officedocument.themeOverride+xml"/>
  <Override PartName="/xl/charts/chart16.xml" ContentType="application/vnd.openxmlformats-officedocument.drawingml.chart+xml"/>
  <Override PartName="/xl/theme/themeOverride12.xml" ContentType="application/vnd.openxmlformats-officedocument.themeOverrid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0620" yWindow="480" windowWidth="6315" windowHeight="9060" tabRatio="922" firstSheet="4" activeTab="4"/>
  </bookViews>
  <sheets>
    <sheet name="Template" sheetId="1" state="veryHidden" r:id="rId1"/>
    <sheet name="FinFisher-AV-Ext" sheetId="19" state="veryHidden" r:id="rId2"/>
    <sheet name="FinFisher-AV-Live " sheetId="113" state="veryHidden" r:id="rId3"/>
    <sheet name="FinUSB-Basic" sheetId="23" state="veryHidden" r:id="rId4"/>
    <sheet name="FinUSB-AV-Ext" sheetId="22" r:id="rId5"/>
    <sheet name="FinSpyV2-FFT-Report" sheetId="42" state="veryHidden" r:id="rId6"/>
    <sheet name="FinSpyV2-FFT32-Install" sheetId="62" state="veryHidden" r:id="rId7"/>
    <sheet name="FinSpyV2-FFT32-MetaInfo" sheetId="117" state="veryHidden" r:id="rId8"/>
    <sheet name="FinSpyV2-FFT32-ControlsElements" sheetId="121" state="veryHidden" r:id="rId9"/>
    <sheet name="FinSpyV2-FFT32-Agent-Login " sheetId="63" state="veryHidden" r:id="rId10"/>
    <sheet name="FinSpyV2-FFT32-SysConf" sheetId="122" state="veryHidden" r:id="rId11"/>
    <sheet name="FinSpyV2-FFT32-Targen " sheetId="64" state="veryHidden" r:id="rId12"/>
    <sheet name="FinSpyV2-FFT32-TargenLi" sheetId="128" state="veryHidden" r:id="rId13"/>
    <sheet name="FinSpyV2-FFT64-TargenLi " sheetId="129" state="veryHidden" r:id="rId14"/>
    <sheet name="FinSpyV2-FFT64-Targen" sheetId="65" state="veryHidden" r:id="rId15"/>
    <sheet name="FinSpyV2-FFT32-Tarcon " sheetId="66" state="veryHidden" r:id="rId16"/>
    <sheet name="FinSpyV2-FFT64-Tarcon" sheetId="67" state="veryHidden" r:id="rId17"/>
    <sheet name="FinSpyV2-FFT32-Tarinst " sheetId="68" state="veryHidden" r:id="rId18"/>
    <sheet name="FinSpyV2-FFT32-TarinstLi" sheetId="130" state="veryHidden" r:id="rId19"/>
    <sheet name="FinSpyV2-FFT64-TarinstLi " sheetId="131" state="veryHidden" r:id="rId20"/>
    <sheet name="FinSpyV2-FFT64-Tarinst" sheetId="69" state="veryHidden" r:id="rId21"/>
    <sheet name="FinSpyV2-FFT32-Tarrem " sheetId="70" state="veryHidden" r:id="rId22"/>
    <sheet name="FinSpyV2-FFT64-Tarrem" sheetId="71" state="veryHidden" r:id="rId23"/>
    <sheet name="FinSpyV2-FFT32-Video " sheetId="72" state="veryHidden" r:id="rId24"/>
    <sheet name="FinSpyV2-FFT64-Video" sheetId="73" state="veryHidden" r:id="rId25"/>
    <sheet name="FinSpyV2-FFT32-Audio " sheetId="74" state="veryHidden" r:id="rId26"/>
    <sheet name="FinSpyV2-FFT64-Audio" sheetId="75" state="veryHidden" r:id="rId27"/>
    <sheet name="FinSpyV2-FFT32-Skype " sheetId="76" state="veryHidden" r:id="rId28"/>
    <sheet name="FinSpyV2-FFT64-Skype  " sheetId="110" state="veryHidden" r:id="rId29"/>
    <sheet name="FinSpyV2-FFT32-Keylogger " sheetId="78" state="veryHidden" r:id="rId30"/>
    <sheet name="FinSpyV2-FFT32-KeyloggerLi" sheetId="132" state="veryHidden" r:id="rId31"/>
    <sheet name="FinSpyV2-FFT64-KeyloggerLi " sheetId="133" state="veryHidden" r:id="rId32"/>
    <sheet name="FinSpyV2-FFT64-Keylogger" sheetId="79" state="veryHidden" r:id="rId33"/>
    <sheet name="FinSpyV2-FFT32-Schedule " sheetId="80" state="veryHidden" r:id="rId34"/>
    <sheet name="FinSpyV2-FFT64-Schedule" sheetId="81" state="veryHidden" r:id="rId35"/>
    <sheet name="FinSpyV2-FFT32-Alert  " sheetId="82" state="veryHidden" r:id="rId36"/>
    <sheet name="FinSpyV2-FFT64-Alert" sheetId="84" state="veryHidden" r:id="rId37"/>
    <sheet name="FinSpyV2-FFT32-FileAccess  " sheetId="85" state="veryHidden" r:id="rId38"/>
    <sheet name="FinSpyV2-FFT64-FileAccess " sheetId="111" state="veryHidden" r:id="rId39"/>
    <sheet name="FinSpyV2-FFT32- Shell   " sheetId="87" state="veryHidden" r:id="rId40"/>
    <sheet name="FinSpyV2-FFT64- Shell" sheetId="88" state="veryHidden" r:id="rId41"/>
    <sheet name="FinSpyV2-FFT32-EvidencePro" sheetId="95" state="veryHidden" r:id="rId42"/>
    <sheet name="FinSpyV2-FFT64-EvidencePro" sheetId="96" state="veryHidden" r:id="rId43"/>
    <sheet name="FinSpyV2-FFT32-MasterSch" sheetId="89" state="veryHidden" r:id="rId44"/>
    <sheet name="FinSpyV2-FFT64-MasterSch" sheetId="90" state="veryHidden" r:id="rId45"/>
    <sheet name="FinSpyV2-FFT32-Deleted" sheetId="149" state="veryHidden" r:id="rId46"/>
    <sheet name="FinSpyV2-FFT64-Deleted" sheetId="92" state="veryHidden" r:id="rId47"/>
    <sheet name="FinSpyV2-FFT32-Changed " sheetId="93" state="veryHidden" r:id="rId48"/>
    <sheet name="FinSpyV2-FFT32-AccFile" sheetId="126" state="veryHidden" r:id="rId49"/>
    <sheet name="FinSpyV2-FFT64-AccFile " sheetId="127" state="veryHidden" r:id="rId50"/>
    <sheet name="FinSpyV2-FFT64-Changed" sheetId="94" state="veryHidden" r:id="rId51"/>
    <sheet name="FinSpyV2-FFT-Download" sheetId="97" state="veryHidden" r:id="rId52"/>
    <sheet name="FinSpyV2-FFT64-Download" sheetId="98" state="veryHidden" r:id="rId53"/>
    <sheet name="FinSpyV2-FFT32-TargetUpdate" sheetId="99" state="veryHidden" r:id="rId54"/>
    <sheet name="FinSpyV2-FFT64-TargetUpdate" sheetId="100" state="veryHidden" r:id="rId55"/>
    <sheet name="FinSpyV2-FFT32-MBR" sheetId="101" state="veryHidden" r:id="rId56"/>
    <sheet name="FinSpyV2-FFT64-MBR" sheetId="102" state="veryHidden" r:id="rId57"/>
    <sheet name="FinSpyV2-FFT32-TargetLicense" sheetId="109" state="veryHidden" r:id="rId58"/>
    <sheet name="FinSpyV2-FFT32-Forensics" sheetId="56" state="veryHidden" r:id="rId59"/>
    <sheet name="FinSpyV2-FFT64-Forensics" sheetId="124" state="veryHidden" r:id="rId60"/>
    <sheet name="FinSpyV2-FFT32-Printer " sheetId="112" state="veryHidden" r:id="rId61"/>
    <sheet name="FinSpyV2-FFT64-Printer" sheetId="57" state="veryHidden" r:id="rId62"/>
    <sheet name="FinSpyV2-FFT32-VoIP" sheetId="119" state="veryHidden" r:id="rId63"/>
    <sheet name="FinSpyV2-FFT64-VoIP " sheetId="120" state="veryHidden" r:id="rId64"/>
    <sheet name="FinUSB-FFT-Report" sheetId="49" state="veryHidden" r:id="rId65"/>
    <sheet name="FinUSB-FFT32-Headq-Installer" sheetId="143" state="veryHidden" r:id="rId66"/>
    <sheet name="FinUSB-FFT64-Headq-Installer" sheetId="148" state="veryHidden" r:id="rId67"/>
    <sheet name="FinUSB-FFT32-Headquarter-File" sheetId="8" state="veryHidden" r:id="rId68"/>
    <sheet name="FinUSB-FFT64-Headquarter-File" sheetId="134" state="veryHidden" r:id="rId69"/>
    <sheet name="FinUSB-FFT32-Headquarter-MainW." sheetId="46" state="veryHidden" r:id="rId70"/>
    <sheet name="FinUSB-FFT64-Headquarter-MainW" sheetId="135" state="veryHidden" r:id="rId71"/>
    <sheet name="FinUSB-FFT32-Headq-Dongle-Cfg" sheetId="142" state="veryHidden" r:id="rId72"/>
    <sheet name="FinUSB-FFT64-Headq-Dongle-Cfg" sheetId="145" state="veryHidden" r:id="rId73"/>
    <sheet name="FinUSB-FFT32-Dongle-System " sheetId="144" state="veryHidden" r:id="rId74"/>
    <sheet name="FinUSB-FFT64-Dongle-System " sheetId="147" state="veryHidden" r:id="rId75"/>
    <sheet name="FinFlyWeb-FFT-Gui" sheetId="107" state="veryHidden" r:id="rId76"/>
    <sheet name="FinFlyWeb-FFT-Target" sheetId="108" state="veryHidden" r:id="rId77"/>
    <sheet name="FinFlyLan-FFT-Gui" sheetId="139" state="veryHidden" r:id="rId78"/>
    <sheet name="FinFlyLan-FFT-Target" sheetId="140" state="veryHidden" r:id="rId79"/>
    <sheet name="FinFireWire-FFT-Gui" sheetId="116" state="veryHidden" r:id="rId80"/>
    <sheet name="FinFireWire-FFT-Target" sheetId="114" state="veryHidden" r:id="rId81"/>
    <sheet name="FinFireWire-FFT-DLL_Match" sheetId="115" state="very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dd" localSheetId="39">'[1]FinSpy-FFT-MasterSchReDataDown'!$X$5:$X$8</definedName>
    <definedName name="dd" localSheetId="48">'[1]FinSpy-FFT-MasterSchReDataDown'!$X$5:$X$8</definedName>
    <definedName name="dd" localSheetId="35">'[1]FinSpy-FFT-MasterSchReDataDown'!$X$5:$X$8</definedName>
    <definedName name="dd" localSheetId="47">'[1]FinSpy-FFT-MasterSchReDataDown'!$X$5:$X$8</definedName>
    <definedName name="dd" localSheetId="45">'[1]FinSpy-FFT-MasterSchReDataDown'!$X$5:$X$8</definedName>
    <definedName name="dd" localSheetId="41">'[1]FinSpy-FFT-MasterSchReDataDown'!$X$5:$X$8</definedName>
    <definedName name="dd" localSheetId="37">'[1]FinSpy-FFT-MasterSchReDataDown'!$X$5:$X$8</definedName>
    <definedName name="dd" localSheetId="43">'[1]FinSpy-FFT-MasterSchReDataDown'!$X$5:$X$8</definedName>
    <definedName name="dd" localSheetId="55">'[1]FinSpy-FFT-MasterSchReDataDown'!$X$5:$X$8</definedName>
    <definedName name="dd" localSheetId="33">'[2]FinSpy-FFT-MasterSchReDataDown'!$X$5:$X$8</definedName>
    <definedName name="dd" localSheetId="21">'[2]FinSpy-FFT-MasterSchReDataDown'!$X$5:$X$8</definedName>
    <definedName name="dd" localSheetId="40">'[1]FinSpy-FFT-MasterSchReDataDown'!$X$5:$X$8</definedName>
    <definedName name="dd" localSheetId="49">'[1]FinSpy-FFT-MasterSchReDataDown'!$X$5:$X$8</definedName>
    <definedName name="dd" localSheetId="36">'[1]FinSpy-FFT-MasterSchReDataDown'!$X$5:$X$8</definedName>
    <definedName name="dd" localSheetId="50">'[1]FinSpy-FFT-MasterSchReDataDown'!$X$5:$X$8</definedName>
    <definedName name="dd" localSheetId="46">'[1]FinSpy-FFT-MasterSchReDataDown'!$X$5:$X$8</definedName>
    <definedName name="dd" localSheetId="42">'[1]FinSpy-FFT-MasterSchReDataDown'!$X$5:$X$8</definedName>
    <definedName name="dd" localSheetId="38">'[1]FinSpy-FFT-MasterSchReDataDown'!$X$5:$X$8</definedName>
    <definedName name="dd" localSheetId="44">'[1]FinSpy-FFT-MasterSchReDataDown'!$X$5:$X$8</definedName>
    <definedName name="dd" localSheetId="56">'[1]FinSpy-FFT-MasterSchReDataDown'!$X$5:$X$8</definedName>
    <definedName name="dd" localSheetId="34">'[2]FinSpy-FFT-MasterSchReDataDown'!$X$5:$X$8</definedName>
    <definedName name="dd" localSheetId="22">'[2]FinSpy-FFT-MasterSchReDataDown'!$X$5:$X$8</definedName>
    <definedName name="dd">'[3]FinSpy-FFT-MasterSchReDataDown'!$X$5:$X$8</definedName>
    <definedName name="erg" localSheetId="2">#REF!</definedName>
    <definedName name="erg" localSheetId="39">'[4]FinSpy-FFT-MasterSchReDataDown'!$X$5:$X$8</definedName>
    <definedName name="erg" localSheetId="48">#REF!</definedName>
    <definedName name="erg" localSheetId="9">'[5]FinSpy-FFT-MasterSchReDataDown'!$X$5:$X$8</definedName>
    <definedName name="erg" localSheetId="35">'[4]FinSpy-FFT-MasterSchReDataDown'!$X$5:$X$8</definedName>
    <definedName name="erg" localSheetId="25">'[5]FinSpy-FFT-MasterSchReDataDown'!$X$5:$X$8</definedName>
    <definedName name="erg" localSheetId="47">#REF!</definedName>
    <definedName name="erg" localSheetId="45">#REF!</definedName>
    <definedName name="erg" localSheetId="41">'[4]FinSpy-FFT-MasterSchReDataDown'!$X$5:$X$8</definedName>
    <definedName name="erg" localSheetId="37">'[4]FinSpy-FFT-MasterSchReDataDown'!$X$5:$X$8</definedName>
    <definedName name="erg" localSheetId="6">'[5]FinSpy-FFT-MasterSchReDataDown'!$X$5:$X$8</definedName>
    <definedName name="erg" localSheetId="29">'[5]FinSpy-FFT-MasterSchReDataDown'!$X$5:$X$8</definedName>
    <definedName name="erg" localSheetId="30">'[5]FinSpy-FFT-MasterSchReDataDown'!$X$5:$X$8</definedName>
    <definedName name="erg" localSheetId="43">'FinSpyV2-FFT32-MasterSch'!$X$5:$X$8</definedName>
    <definedName name="erg" localSheetId="55">#REF!</definedName>
    <definedName name="erg" localSheetId="60">#REF!</definedName>
    <definedName name="erg" localSheetId="33">'[6]FinSpy-FFT-MasterSchReDataDown'!$X$5:$X$8</definedName>
    <definedName name="erg" localSheetId="27">'[7]FinSpy-FFT-MasterSchReDataDown'!$X$5:$X$8</definedName>
    <definedName name="erg" localSheetId="10">#REF!</definedName>
    <definedName name="erg" localSheetId="15">'[5]FinSpy-FFT-MasterSchReDataDown'!$X$5:$X$8</definedName>
    <definedName name="erg" localSheetId="11">'[5]FinSpy-FFT-MasterSchReDataDown'!$X$5:$X$8</definedName>
    <definedName name="erg" localSheetId="12">'[5]FinSpy-FFT-MasterSchReDataDown'!$X$5:$X$8</definedName>
    <definedName name="erg" localSheetId="53">#REF!</definedName>
    <definedName name="erg" localSheetId="17">'[5]FinSpy-FFT-MasterSchReDataDown'!$X$5:$X$8</definedName>
    <definedName name="erg" localSheetId="18">'[5]FinSpy-FFT-MasterSchReDataDown'!$X$5:$X$8</definedName>
    <definedName name="erg" localSheetId="21">'[6]FinSpy-FFT-MasterSchReDataDown'!$X$5:$X$8</definedName>
    <definedName name="erg" localSheetId="23">'[5]FinSpy-FFT-MasterSchReDataDown'!$X$5:$X$8</definedName>
    <definedName name="erg" localSheetId="40">'[4]FinSpy-FFT-MasterSchReDataDown'!$X$5:$X$8</definedName>
    <definedName name="erg" localSheetId="49">#REF!</definedName>
    <definedName name="erg" localSheetId="36">'[4]FinSpy-FFT-MasterSchReDataDown'!$X$5:$X$8</definedName>
    <definedName name="erg" localSheetId="26">'[5]FinSpy-FFT-MasterSchReDataDown'!$X$5:$X$8</definedName>
    <definedName name="erg" localSheetId="50">#REF!</definedName>
    <definedName name="erg" localSheetId="46">#REF!</definedName>
    <definedName name="erg" localSheetId="52">#REF!</definedName>
    <definedName name="erg" localSheetId="42">'[4]FinSpy-FFT-MasterSchReDataDown'!$X$5:$X$8</definedName>
    <definedName name="erg" localSheetId="38">'[4]FinSpy-FFT-MasterSchReDataDown'!$X$5:$X$8</definedName>
    <definedName name="erg" localSheetId="59">#REF!</definedName>
    <definedName name="erg" localSheetId="32">'[5]FinSpy-FFT-MasterSchReDataDown'!$X$5:$X$8</definedName>
    <definedName name="erg" localSheetId="31">'[5]FinSpy-FFT-MasterSchReDataDown'!$X$5:$X$8</definedName>
    <definedName name="erg" localSheetId="44">'FinSpyV2-FFT64-MasterSch'!$X$5:$X$8</definedName>
    <definedName name="erg" localSheetId="56">#REF!</definedName>
    <definedName name="erg" localSheetId="34">'[6]FinSpy-FFT-MasterSchReDataDown'!$X$5:$X$8</definedName>
    <definedName name="erg" localSheetId="28">'[7]FinSpy-FFT-MasterSchReDataDown'!$X$5:$X$8</definedName>
    <definedName name="erg" localSheetId="16">'[5]FinSpy-FFT-MasterSchReDataDown'!$X$5:$X$8</definedName>
    <definedName name="erg" localSheetId="14">'[5]FinSpy-FFT-MasterSchReDataDown'!$X$5:$X$8</definedName>
    <definedName name="erg" localSheetId="13">'[5]FinSpy-FFT-MasterSchReDataDown'!$X$5:$X$8</definedName>
    <definedName name="erg" localSheetId="54">#REF!</definedName>
    <definedName name="erg" localSheetId="20">'[5]FinSpy-FFT-MasterSchReDataDown'!$X$5:$X$8</definedName>
    <definedName name="erg" localSheetId="19">'[5]FinSpy-FFT-MasterSchReDataDown'!$X$5:$X$8</definedName>
    <definedName name="erg" localSheetId="22">'[6]FinSpy-FFT-MasterSchReDataDown'!$X$5:$X$8</definedName>
    <definedName name="erg" localSheetId="24">'[5]FinSpy-FFT-MasterSchReDataDown'!$X$5:$X$8</definedName>
    <definedName name="erg" localSheetId="51">#REF!</definedName>
    <definedName name="erg" localSheetId="73">#REF!</definedName>
    <definedName name="erg" localSheetId="71">#REF!</definedName>
    <definedName name="erg" localSheetId="65">#REF!</definedName>
    <definedName name="erg" localSheetId="74">#REF!</definedName>
    <definedName name="erg" localSheetId="72">#REF!</definedName>
    <definedName name="erg" localSheetId="66">#REF!</definedName>
    <definedName name="erg" localSheetId="68">#REF!</definedName>
    <definedName name="erg" localSheetId="70">#REF!</definedName>
    <definedName name="erg">#REF!</definedName>
    <definedName name="result" localSheetId="39">'[8]FinUSB-FFT--Dongle-System'!$AO$409:$AO$411</definedName>
    <definedName name="result" localSheetId="48">'[9]FinUSB-FFT--Dongle-System'!$AO$409:$AO$411</definedName>
    <definedName name="result" localSheetId="9">'[10]FinUSB-FFT--Dongle-System'!$AO$409:$AO$411</definedName>
    <definedName name="result" localSheetId="35">'[8]FinUSB-FFT--Dongle-System'!$AO$409:$AO$411</definedName>
    <definedName name="result" localSheetId="25">'[10]FinUSB-FFT--Dongle-System'!$AO$409:$AO$411</definedName>
    <definedName name="result" localSheetId="47">'[9]FinUSB-FFT--Dongle-System'!$AO$409:$AO$411</definedName>
    <definedName name="result" localSheetId="45">'[11]FinUSB-FFT--Dongle-System'!$AO$409:$AO$411</definedName>
    <definedName name="result" localSheetId="41">'[8]FinUSB-FFT--Dongle-System'!$AO$409:$AO$411</definedName>
    <definedName name="result" localSheetId="37">'[8]FinUSB-FFT--Dongle-System'!$AO$409:$AO$411</definedName>
    <definedName name="result" localSheetId="6">'[10]FinUSB-FFT--Dongle-System'!$AO$409:$AO$411</definedName>
    <definedName name="result" localSheetId="29">'[10]FinUSB-FFT--Dongle-System'!$AO$409:$AO$411</definedName>
    <definedName name="result" localSheetId="30">'[10]FinUSB-FFT--Dongle-System'!$AO$409:$AO$411</definedName>
    <definedName name="result" localSheetId="43">'[12]FinUSB-FFT--Dongle-System'!$AO$409:$AO$411</definedName>
    <definedName name="result" localSheetId="55">'[9]FinUSB-FFT--Dongle-System'!$AO$409:$AO$411</definedName>
    <definedName name="result" localSheetId="33">'[13]FinUSB-FFT--Dongle-System'!$AO$409:$AO$411</definedName>
    <definedName name="result" localSheetId="27">'[10]FinUSB-FFT--Dongle-System'!$AO$409:$AO$411</definedName>
    <definedName name="result" localSheetId="10">'[14]FinUSB-FFT--Dongle-System'!$AO$409:$AO$411</definedName>
    <definedName name="result" localSheetId="15">'[10]FinUSB-FFT--Dongle-System'!$AO$409:$AO$411</definedName>
    <definedName name="result" localSheetId="11">'[10]FinUSB-FFT--Dongle-System'!$AO$409:$AO$411</definedName>
    <definedName name="result" localSheetId="12">'[10]FinUSB-FFT--Dongle-System'!$AO$409:$AO$411</definedName>
    <definedName name="result" localSheetId="53">'[15]FinUSB-FFT--Dongle-System'!$AO$409:$AO$411</definedName>
    <definedName name="result" localSheetId="17">'[10]FinUSB-FFT--Dongle-System'!$AO$409:$AO$411</definedName>
    <definedName name="result" localSheetId="18">'[10]FinUSB-FFT--Dongle-System'!$AO$409:$AO$411</definedName>
    <definedName name="result" localSheetId="21">'[10]FinUSB-FFT--Dongle-System'!$AO$409:$AO$411</definedName>
    <definedName name="result" localSheetId="23">'[10]FinUSB-FFT--Dongle-System'!$AO$409:$AO$411</definedName>
    <definedName name="result" localSheetId="40">'[8]FinUSB-FFT--Dongle-System'!$AO$409:$AO$411</definedName>
    <definedName name="result" localSheetId="49">'[9]FinUSB-FFT--Dongle-System'!$AO$409:$AO$411</definedName>
    <definedName name="result" localSheetId="36">'[8]FinUSB-FFT--Dongle-System'!$AO$409:$AO$411</definedName>
    <definedName name="result" localSheetId="26">'[10]FinUSB-FFT--Dongle-System'!$AO$409:$AO$411</definedName>
    <definedName name="result" localSheetId="50">'[9]FinUSB-FFT--Dongle-System'!$AO$409:$AO$411</definedName>
    <definedName name="result" localSheetId="46">'[11]FinUSB-FFT--Dongle-System'!$AO$409:$AO$411</definedName>
    <definedName name="result" localSheetId="52">'[15]FinUSB-FFT--Dongle-System'!$AO$409:$AO$411</definedName>
    <definedName name="result" localSheetId="42">'[8]FinUSB-FFT--Dongle-System'!$AO$409:$AO$411</definedName>
    <definedName name="result" localSheetId="38">'[8]FinUSB-FFT--Dongle-System'!$AO$409:$AO$411</definedName>
    <definedName name="result" localSheetId="32">'[10]FinUSB-FFT--Dongle-System'!$AO$409:$AO$411</definedName>
    <definedName name="result" localSheetId="31">'[10]FinUSB-FFT--Dongle-System'!$AO$409:$AO$411</definedName>
    <definedName name="result" localSheetId="44">'[12]FinUSB-FFT--Dongle-System'!$AO$409:$AO$411</definedName>
    <definedName name="result" localSheetId="56">'[9]FinUSB-FFT--Dongle-System'!$AO$409:$AO$411</definedName>
    <definedName name="result" localSheetId="34">'[13]FinUSB-FFT--Dongle-System'!$AO$409:$AO$411</definedName>
    <definedName name="result" localSheetId="28">'[10]FinUSB-FFT--Dongle-System'!$AO$409:$AO$411</definedName>
    <definedName name="result" localSheetId="16">'[10]FinUSB-FFT--Dongle-System'!$AO$409:$AO$411</definedName>
    <definedName name="result" localSheetId="14">'[10]FinUSB-FFT--Dongle-System'!$AO$409:$AO$411</definedName>
    <definedName name="result" localSheetId="13">'[10]FinUSB-FFT--Dongle-System'!$AO$409:$AO$411</definedName>
    <definedName name="result" localSheetId="54">'[15]FinUSB-FFT--Dongle-System'!$AO$409:$AO$411</definedName>
    <definedName name="result" localSheetId="20">'[10]FinUSB-FFT--Dongle-System'!$AO$409:$AO$411</definedName>
    <definedName name="result" localSheetId="19">'[10]FinUSB-FFT--Dongle-System'!$AO$409:$AO$411</definedName>
    <definedName name="result" localSheetId="22">'[10]FinUSB-FFT--Dongle-System'!$AO$409:$AO$411</definedName>
    <definedName name="result" localSheetId="24">'[10]FinUSB-FFT--Dongle-System'!$AO$409:$AO$411</definedName>
    <definedName name="result" localSheetId="51">'[15]FinUSB-FFT--Dongle-System'!$AO$409:$AO$411</definedName>
    <definedName name="result" localSheetId="73">'FinUSB-FFT32-Dongle-System '!$AO$439:$AO$441</definedName>
    <definedName name="result" localSheetId="71">#REF!</definedName>
    <definedName name="result" localSheetId="65">#REF!</definedName>
    <definedName name="result" localSheetId="74">'FinUSB-FFT64-Dongle-System '!$AO$435:$AO$437</definedName>
    <definedName name="result" localSheetId="72">#REF!</definedName>
    <definedName name="result" localSheetId="66">#REF!</definedName>
    <definedName name="result">#REF!</definedName>
  </definedNames>
  <calcPr calcId="144525"/>
</workbook>
</file>

<file path=xl/calcChain.xml><?xml version="1.0" encoding="utf-8"?>
<calcChain xmlns="http://schemas.openxmlformats.org/spreadsheetml/2006/main">
  <c r="B9" i="22" l="1"/>
  <c r="B49" i="22"/>
  <c r="B34" i="22"/>
  <c r="P437" i="147"/>
  <c r="O437" i="147"/>
  <c r="N437" i="147"/>
  <c r="M437" i="147"/>
  <c r="P429" i="147"/>
  <c r="O429" i="147"/>
  <c r="N429" i="147"/>
  <c r="M429" i="147"/>
  <c r="P421" i="147"/>
  <c r="O421" i="147"/>
  <c r="N421" i="147"/>
  <c r="M421" i="147"/>
  <c r="P413" i="147"/>
  <c r="O413" i="147"/>
  <c r="N413" i="147"/>
  <c r="M413" i="147"/>
  <c r="P405" i="147"/>
  <c r="O405" i="147"/>
  <c r="N405" i="147"/>
  <c r="M405" i="147"/>
  <c r="P397" i="147"/>
  <c r="O397" i="147"/>
  <c r="N397" i="147"/>
  <c r="M397" i="147"/>
  <c r="P389" i="147"/>
  <c r="O389" i="147"/>
  <c r="N389" i="147"/>
  <c r="M389" i="147"/>
  <c r="P381" i="147"/>
  <c r="O381" i="147"/>
  <c r="N381" i="147"/>
  <c r="M381" i="147"/>
  <c r="P373" i="147"/>
  <c r="O373" i="147"/>
  <c r="N373" i="147"/>
  <c r="M373" i="147"/>
  <c r="P365" i="147"/>
  <c r="O365" i="147"/>
  <c r="N365" i="147"/>
  <c r="M365" i="147"/>
  <c r="P357" i="147"/>
  <c r="O357" i="147"/>
  <c r="N357" i="147"/>
  <c r="M357" i="147"/>
  <c r="P349" i="147"/>
  <c r="O349" i="147"/>
  <c r="N349" i="147"/>
  <c r="M349" i="147"/>
  <c r="P341" i="147"/>
  <c r="O341" i="147"/>
  <c r="N341" i="147"/>
  <c r="M341" i="147"/>
  <c r="P333" i="147"/>
  <c r="O333" i="147"/>
  <c r="N333" i="147"/>
  <c r="M333" i="147"/>
  <c r="P325" i="147"/>
  <c r="O325" i="147"/>
  <c r="N325" i="147"/>
  <c r="M325" i="147"/>
  <c r="P317" i="147"/>
  <c r="O317" i="147"/>
  <c r="N317" i="147"/>
  <c r="M317" i="147"/>
  <c r="P309" i="147"/>
  <c r="O309" i="147"/>
  <c r="N309" i="147"/>
  <c r="M309" i="147"/>
  <c r="P301" i="147"/>
  <c r="O301" i="147"/>
  <c r="N301" i="147"/>
  <c r="M301" i="147"/>
  <c r="P293" i="147"/>
  <c r="O293" i="147"/>
  <c r="N293" i="147"/>
  <c r="M293" i="147"/>
  <c r="P285" i="147"/>
  <c r="O285" i="147"/>
  <c r="N285" i="147"/>
  <c r="M285" i="147"/>
  <c r="P277" i="147"/>
  <c r="O277" i="147"/>
  <c r="N277" i="147"/>
  <c r="M277" i="147"/>
  <c r="P269" i="147"/>
  <c r="O269" i="147"/>
  <c r="N269" i="147"/>
  <c r="M269" i="147"/>
  <c r="P261" i="147"/>
  <c r="O261" i="147"/>
  <c r="N261" i="147"/>
  <c r="M261" i="147"/>
  <c r="P253" i="147"/>
  <c r="O253" i="147"/>
  <c r="N253" i="147"/>
  <c r="M253" i="147"/>
  <c r="P245" i="147"/>
  <c r="O245" i="147"/>
  <c r="N245" i="147"/>
  <c r="M245" i="147"/>
  <c r="P237" i="147"/>
  <c r="O237" i="147"/>
  <c r="N237" i="147"/>
  <c r="M237" i="147"/>
  <c r="P229" i="147"/>
  <c r="O229" i="147"/>
  <c r="N229" i="147"/>
  <c r="M229" i="147"/>
  <c r="P221" i="147"/>
  <c r="O221" i="147"/>
  <c r="N221" i="147"/>
  <c r="M221" i="147"/>
  <c r="P213" i="147"/>
  <c r="O213" i="147"/>
  <c r="N213" i="147"/>
  <c r="M213" i="147"/>
  <c r="P205" i="147"/>
  <c r="O205" i="147"/>
  <c r="N205" i="147"/>
  <c r="M205" i="147"/>
  <c r="P197" i="147"/>
  <c r="O197" i="147"/>
  <c r="N197" i="147"/>
  <c r="M197" i="147"/>
  <c r="P189" i="147"/>
  <c r="O189" i="147"/>
  <c r="N189" i="147"/>
  <c r="M189" i="147"/>
  <c r="P181" i="147"/>
  <c r="O181" i="147"/>
  <c r="N181" i="147"/>
  <c r="M181" i="147"/>
  <c r="P173" i="147"/>
  <c r="O173" i="147"/>
  <c r="N173" i="147"/>
  <c r="M173" i="147"/>
  <c r="P165" i="147"/>
  <c r="O165" i="147"/>
  <c r="N165" i="147"/>
  <c r="M165" i="147"/>
  <c r="P157" i="147"/>
  <c r="O157" i="147"/>
  <c r="N157" i="147"/>
  <c r="M157" i="147"/>
  <c r="P149" i="147"/>
  <c r="O149" i="147"/>
  <c r="N149" i="147"/>
  <c r="M149" i="147"/>
  <c r="P143" i="147"/>
  <c r="O143" i="147"/>
  <c r="N143" i="147"/>
  <c r="M143" i="147"/>
  <c r="P142" i="147"/>
  <c r="O142" i="147"/>
  <c r="N142" i="147"/>
  <c r="M142" i="147"/>
  <c r="P141" i="147"/>
  <c r="O141" i="147"/>
  <c r="N141" i="147"/>
  <c r="M141" i="147"/>
  <c r="P140" i="147"/>
  <c r="O140" i="147"/>
  <c r="N140" i="147"/>
  <c r="M140" i="147"/>
  <c r="P139" i="147"/>
  <c r="O139" i="147"/>
  <c r="N139" i="147"/>
  <c r="M139" i="147"/>
  <c r="P138" i="147"/>
  <c r="O138" i="147"/>
  <c r="N138" i="147"/>
  <c r="M138" i="147"/>
  <c r="P137" i="147"/>
  <c r="O137" i="147"/>
  <c r="N137" i="147"/>
  <c r="M137" i="147"/>
  <c r="P136" i="147"/>
  <c r="O136" i="147"/>
  <c r="N136" i="147"/>
  <c r="M136" i="147"/>
  <c r="P135" i="147"/>
  <c r="O135" i="147"/>
  <c r="N135" i="147"/>
  <c r="M135" i="147"/>
  <c r="P134" i="147"/>
  <c r="O134" i="147"/>
  <c r="N134" i="147"/>
  <c r="M134" i="147"/>
  <c r="P133" i="147"/>
  <c r="O133" i="147"/>
  <c r="N133" i="147"/>
  <c r="M133" i="147"/>
  <c r="P123" i="147"/>
  <c r="O123" i="147"/>
  <c r="N123" i="147"/>
  <c r="M123" i="147"/>
  <c r="P122" i="147"/>
  <c r="O122" i="147"/>
  <c r="N122" i="147"/>
  <c r="M122" i="147"/>
  <c r="P121" i="147"/>
  <c r="O121" i="147"/>
  <c r="N121" i="147"/>
  <c r="M121" i="147"/>
  <c r="P120" i="147"/>
  <c r="O120" i="147"/>
  <c r="N120" i="147"/>
  <c r="M120" i="147"/>
  <c r="P119" i="147"/>
  <c r="O119" i="147"/>
  <c r="N119" i="147"/>
  <c r="M119" i="147"/>
  <c r="P118" i="147"/>
  <c r="O118" i="147"/>
  <c r="N118" i="147"/>
  <c r="M118" i="147"/>
  <c r="P117" i="147"/>
  <c r="O117" i="147"/>
  <c r="N117" i="147"/>
  <c r="M117" i="147"/>
  <c r="P116" i="147"/>
  <c r="O116" i="147"/>
  <c r="N116" i="147"/>
  <c r="M116" i="147"/>
  <c r="P115" i="147"/>
  <c r="O115" i="147"/>
  <c r="N115" i="147"/>
  <c r="M115" i="147"/>
  <c r="P114" i="147"/>
  <c r="O114" i="147"/>
  <c r="N114" i="147"/>
  <c r="M114" i="147"/>
  <c r="P113" i="147"/>
  <c r="O113" i="147"/>
  <c r="N113" i="147"/>
  <c r="M113" i="147"/>
  <c r="P112" i="147"/>
  <c r="O112" i="147"/>
  <c r="N112" i="147"/>
  <c r="M112" i="147"/>
  <c r="P100" i="147"/>
  <c r="O100" i="147"/>
  <c r="N100" i="147"/>
  <c r="M100" i="147"/>
  <c r="P92" i="147"/>
  <c r="O92" i="147"/>
  <c r="N92" i="147"/>
  <c r="M92" i="147"/>
  <c r="P84" i="147"/>
  <c r="O84" i="147"/>
  <c r="N84" i="147"/>
  <c r="M84" i="147"/>
  <c r="P76" i="147"/>
  <c r="O76" i="147"/>
  <c r="N76" i="147"/>
  <c r="M76" i="147"/>
  <c r="P68" i="147"/>
  <c r="O68" i="147"/>
  <c r="N68" i="147"/>
  <c r="M68" i="147"/>
  <c r="P54" i="147"/>
  <c r="O54" i="147"/>
  <c r="N54" i="147"/>
  <c r="M54" i="147"/>
  <c r="P46" i="147"/>
  <c r="O46" i="147"/>
  <c r="N46" i="147"/>
  <c r="M46" i="147"/>
  <c r="P38" i="147"/>
  <c r="O38" i="147"/>
  <c r="N38" i="147"/>
  <c r="M38" i="147"/>
  <c r="P30" i="147"/>
  <c r="O30" i="147"/>
  <c r="N30" i="147"/>
  <c r="M30" i="147"/>
  <c r="P26" i="147"/>
  <c r="O26" i="147"/>
  <c r="N26" i="147"/>
  <c r="M26" i="147"/>
  <c r="P22" i="147"/>
  <c r="O22" i="147"/>
  <c r="N22" i="147"/>
  <c r="M22" i="147"/>
  <c r="P18" i="147"/>
  <c r="O18" i="147"/>
  <c r="N18" i="147"/>
  <c r="M18" i="147"/>
  <c r="P14" i="147"/>
  <c r="O14" i="147"/>
  <c r="N14" i="147"/>
  <c r="M14" i="147"/>
  <c r="P5" i="147"/>
  <c r="O5" i="147"/>
  <c r="N5" i="147"/>
  <c r="M5" i="147"/>
  <c r="M348" i="145"/>
  <c r="M341" i="145"/>
  <c r="M334" i="145"/>
  <c r="M327" i="145"/>
  <c r="M320" i="145"/>
  <c r="M313" i="145"/>
  <c r="M306" i="145"/>
  <c r="M299" i="145"/>
  <c r="M292" i="145"/>
  <c r="M285" i="145"/>
  <c r="M278" i="145"/>
  <c r="M271" i="145"/>
  <c r="M264" i="145"/>
  <c r="M257" i="145"/>
  <c r="M250" i="145"/>
  <c r="M243" i="145"/>
  <c r="M236" i="145"/>
  <c r="M229" i="145"/>
  <c r="M222" i="145"/>
  <c r="M215" i="145"/>
  <c r="M208" i="145"/>
  <c r="M201" i="145"/>
  <c r="M194" i="145"/>
  <c r="M187" i="145"/>
  <c r="M180" i="145"/>
  <c r="M173" i="145"/>
  <c r="M166" i="145"/>
  <c r="M159" i="145"/>
  <c r="M152" i="145"/>
  <c r="M145" i="145"/>
  <c r="M138" i="145"/>
  <c r="M131" i="145"/>
  <c r="M124" i="145"/>
  <c r="M117" i="145"/>
  <c r="M110" i="145"/>
  <c r="M103" i="145"/>
  <c r="M96" i="145"/>
  <c r="M89" i="145"/>
  <c r="M82" i="145"/>
  <c r="M75" i="145"/>
  <c r="M68" i="145"/>
  <c r="M61" i="145"/>
  <c r="M54" i="145"/>
  <c r="M47" i="145"/>
  <c r="M40" i="145"/>
  <c r="M34" i="145"/>
  <c r="M28" i="145"/>
  <c r="M22" i="145"/>
  <c r="M16" i="145"/>
  <c r="M5" i="145"/>
  <c r="P441" i="144"/>
  <c r="O441" i="144"/>
  <c r="N441" i="144"/>
  <c r="M441" i="144"/>
  <c r="P433" i="144"/>
  <c r="O433" i="144"/>
  <c r="N433" i="144"/>
  <c r="M433" i="144"/>
  <c r="P425" i="144"/>
  <c r="O425" i="144"/>
  <c r="N425" i="144"/>
  <c r="M425" i="144"/>
  <c r="P417" i="144"/>
  <c r="O417" i="144"/>
  <c r="N417" i="144"/>
  <c r="M417" i="144"/>
  <c r="P409" i="144"/>
  <c r="O409" i="144"/>
  <c r="N409" i="144"/>
  <c r="M409" i="144"/>
  <c r="P401" i="144"/>
  <c r="O401" i="144"/>
  <c r="N401" i="144"/>
  <c r="M401" i="144"/>
  <c r="P393" i="144"/>
  <c r="O393" i="144"/>
  <c r="N393" i="144"/>
  <c r="M393" i="144"/>
  <c r="P385" i="144"/>
  <c r="O385" i="144"/>
  <c r="N385" i="144"/>
  <c r="M385" i="144"/>
  <c r="P377" i="144"/>
  <c r="O377" i="144"/>
  <c r="N377" i="144"/>
  <c r="M377" i="144"/>
  <c r="P369" i="144"/>
  <c r="O369" i="144"/>
  <c r="N369" i="144"/>
  <c r="M369" i="144"/>
  <c r="P361" i="144"/>
  <c r="O361" i="144"/>
  <c r="N361" i="144"/>
  <c r="M361" i="144"/>
  <c r="P353" i="144"/>
  <c r="O353" i="144"/>
  <c r="N353" i="144"/>
  <c r="M353" i="144"/>
  <c r="P345" i="144"/>
  <c r="O345" i="144"/>
  <c r="N345" i="144"/>
  <c r="M345" i="144"/>
  <c r="P337" i="144"/>
  <c r="O337" i="144"/>
  <c r="N337" i="144"/>
  <c r="M337" i="144"/>
  <c r="P329" i="144"/>
  <c r="O329" i="144"/>
  <c r="N329" i="144"/>
  <c r="M329" i="144"/>
  <c r="P321" i="144"/>
  <c r="O321" i="144"/>
  <c r="N321" i="144"/>
  <c r="M321" i="144"/>
  <c r="P313" i="144"/>
  <c r="O313" i="144"/>
  <c r="N313" i="144"/>
  <c r="M313" i="144"/>
  <c r="P305" i="144"/>
  <c r="O305" i="144"/>
  <c r="N305" i="144"/>
  <c r="M305" i="144"/>
  <c r="P297" i="144"/>
  <c r="O297" i="144"/>
  <c r="N297" i="144"/>
  <c r="M297" i="144"/>
  <c r="P289" i="144"/>
  <c r="O289" i="144"/>
  <c r="N289" i="144"/>
  <c r="M289" i="144"/>
  <c r="P281" i="144"/>
  <c r="O281" i="144"/>
  <c r="N281" i="144"/>
  <c r="M281" i="144"/>
  <c r="P273" i="144"/>
  <c r="O273" i="144"/>
  <c r="N273" i="144"/>
  <c r="M273" i="144"/>
  <c r="P265" i="144"/>
  <c r="O265" i="144"/>
  <c r="N265" i="144"/>
  <c r="M265" i="144"/>
  <c r="P257" i="144"/>
  <c r="O257" i="144"/>
  <c r="N257" i="144"/>
  <c r="M257" i="144"/>
  <c r="P249" i="144"/>
  <c r="O249" i="144"/>
  <c r="N249" i="144"/>
  <c r="M249" i="144"/>
  <c r="P241" i="144"/>
  <c r="O241" i="144"/>
  <c r="N241" i="144"/>
  <c r="M241" i="144"/>
  <c r="P233" i="144"/>
  <c r="O233" i="144"/>
  <c r="N233" i="144"/>
  <c r="M233" i="144"/>
  <c r="P225" i="144"/>
  <c r="O225" i="144"/>
  <c r="N225" i="144"/>
  <c r="M225" i="144"/>
  <c r="P217" i="144"/>
  <c r="O217" i="144"/>
  <c r="N217" i="144"/>
  <c r="M217" i="144"/>
  <c r="P209" i="144"/>
  <c r="O209" i="144"/>
  <c r="N209" i="144"/>
  <c r="M209" i="144"/>
  <c r="P201" i="144"/>
  <c r="O201" i="144"/>
  <c r="N201" i="144"/>
  <c r="M201" i="144"/>
  <c r="P193" i="144"/>
  <c r="O193" i="144"/>
  <c r="N193" i="144"/>
  <c r="M193" i="144"/>
  <c r="P185" i="144"/>
  <c r="O185" i="144"/>
  <c r="N185" i="144"/>
  <c r="M185" i="144"/>
  <c r="P177" i="144"/>
  <c r="O177" i="144"/>
  <c r="N177" i="144"/>
  <c r="M177" i="144"/>
  <c r="P169" i="144"/>
  <c r="O169" i="144"/>
  <c r="N169" i="144"/>
  <c r="M169" i="144"/>
  <c r="P161" i="144"/>
  <c r="O161" i="144"/>
  <c r="N161" i="144"/>
  <c r="M161" i="144"/>
  <c r="P153" i="144"/>
  <c r="O153" i="144"/>
  <c r="N153" i="144"/>
  <c r="M153" i="144"/>
  <c r="P147" i="144"/>
  <c r="O147" i="144"/>
  <c r="N147" i="144"/>
  <c r="M147" i="144"/>
  <c r="P146" i="144"/>
  <c r="O146" i="144"/>
  <c r="N146" i="144"/>
  <c r="M146" i="144"/>
  <c r="P145" i="144"/>
  <c r="O145" i="144"/>
  <c r="N145" i="144"/>
  <c r="M145" i="144"/>
  <c r="P144" i="144"/>
  <c r="O144" i="144"/>
  <c r="N144" i="144"/>
  <c r="M144" i="144"/>
  <c r="P143" i="144"/>
  <c r="O143" i="144"/>
  <c r="N143" i="144"/>
  <c r="M143" i="144"/>
  <c r="P142" i="144"/>
  <c r="O142" i="144"/>
  <c r="N142" i="144"/>
  <c r="M142" i="144"/>
  <c r="P141" i="144"/>
  <c r="O141" i="144"/>
  <c r="N141" i="144"/>
  <c r="M141" i="144"/>
  <c r="P140" i="144"/>
  <c r="O140" i="144"/>
  <c r="N140" i="144"/>
  <c r="M140" i="144"/>
  <c r="P139" i="144"/>
  <c r="O139" i="144"/>
  <c r="N139" i="144"/>
  <c r="M139" i="144"/>
  <c r="P138" i="144"/>
  <c r="O138" i="144"/>
  <c r="N138" i="144"/>
  <c r="M138" i="144"/>
  <c r="P137" i="144"/>
  <c r="O137" i="144"/>
  <c r="N137" i="144"/>
  <c r="M137" i="144"/>
  <c r="P136" i="144"/>
  <c r="O136" i="144"/>
  <c r="N136" i="144"/>
  <c r="M136" i="144"/>
  <c r="P135" i="144"/>
  <c r="O135" i="144"/>
  <c r="N135" i="144"/>
  <c r="M135" i="144"/>
  <c r="P125" i="144"/>
  <c r="O125" i="144"/>
  <c r="N125" i="144"/>
  <c r="M125" i="144"/>
  <c r="P124" i="144"/>
  <c r="O124" i="144"/>
  <c r="N124" i="144"/>
  <c r="M124" i="144"/>
  <c r="P123" i="144"/>
  <c r="O123" i="144"/>
  <c r="N123" i="144"/>
  <c r="M123" i="144"/>
  <c r="P122" i="144"/>
  <c r="O122" i="144"/>
  <c r="N122" i="144"/>
  <c r="M122" i="144"/>
  <c r="P121" i="144"/>
  <c r="O121" i="144"/>
  <c r="N121" i="144"/>
  <c r="M121" i="144"/>
  <c r="P120" i="144"/>
  <c r="O120" i="144"/>
  <c r="N120" i="144"/>
  <c r="M120" i="144"/>
  <c r="P119" i="144"/>
  <c r="O119" i="144"/>
  <c r="N119" i="144"/>
  <c r="M119" i="144"/>
  <c r="P118" i="144"/>
  <c r="O118" i="144"/>
  <c r="N118" i="144"/>
  <c r="M118" i="144"/>
  <c r="P117" i="144"/>
  <c r="O117" i="144"/>
  <c r="N117" i="144"/>
  <c r="M117" i="144"/>
  <c r="P116" i="144"/>
  <c r="O116" i="144"/>
  <c r="N116" i="144"/>
  <c r="M116" i="144"/>
  <c r="P115" i="144"/>
  <c r="O115" i="144"/>
  <c r="N115" i="144"/>
  <c r="M115" i="144"/>
  <c r="P114" i="144"/>
  <c r="O114" i="144"/>
  <c r="N114" i="144"/>
  <c r="M114" i="144"/>
  <c r="P113" i="144"/>
  <c r="O113" i="144"/>
  <c r="N113" i="144"/>
  <c r="M113" i="144"/>
  <c r="P112" i="144"/>
  <c r="O112" i="144"/>
  <c r="N112" i="144"/>
  <c r="M112" i="144"/>
  <c r="P100" i="144"/>
  <c r="O100" i="144"/>
  <c r="N100" i="144"/>
  <c r="M100" i="144"/>
  <c r="P92" i="144"/>
  <c r="O92" i="144"/>
  <c r="N92" i="144"/>
  <c r="M92" i="144"/>
  <c r="P84" i="144"/>
  <c r="O84" i="144"/>
  <c r="N84" i="144"/>
  <c r="M84" i="144"/>
  <c r="P76" i="144"/>
  <c r="O76" i="144"/>
  <c r="N76" i="144"/>
  <c r="M76" i="144"/>
  <c r="P68" i="144"/>
  <c r="O68" i="144"/>
  <c r="N68" i="144"/>
  <c r="M68" i="144"/>
  <c r="P54" i="144"/>
  <c r="O54" i="144"/>
  <c r="N54" i="144"/>
  <c r="M54" i="144"/>
  <c r="P46" i="144"/>
  <c r="O46" i="144"/>
  <c r="N46" i="144"/>
  <c r="M46" i="144"/>
  <c r="P38" i="144"/>
  <c r="O38" i="144"/>
  <c r="N38" i="144"/>
  <c r="M38" i="144"/>
  <c r="P30" i="144"/>
  <c r="O30" i="144"/>
  <c r="N30" i="144"/>
  <c r="M30" i="144"/>
  <c r="P26" i="144"/>
  <c r="O26" i="144"/>
  <c r="N26" i="144"/>
  <c r="M26" i="144"/>
  <c r="P22" i="144"/>
  <c r="O22" i="144"/>
  <c r="N22" i="144"/>
  <c r="M22" i="144"/>
  <c r="P18" i="144"/>
  <c r="O18" i="144"/>
  <c r="N18" i="144"/>
  <c r="M18" i="144"/>
  <c r="P14" i="144"/>
  <c r="O14" i="144"/>
  <c r="N14" i="144"/>
  <c r="M14" i="144"/>
  <c r="P5" i="144"/>
  <c r="O5" i="144"/>
  <c r="N5" i="144"/>
  <c r="M5" i="144"/>
  <c r="M348" i="142"/>
  <c r="M341" i="142"/>
  <c r="M334" i="142"/>
  <c r="M327" i="142"/>
  <c r="M320" i="142"/>
  <c r="M313" i="142"/>
  <c r="M306" i="142"/>
  <c r="M299" i="142"/>
  <c r="M292" i="142"/>
  <c r="M285" i="142"/>
  <c r="M278" i="142"/>
  <c r="M271" i="142"/>
  <c r="M264" i="142"/>
  <c r="M257" i="142"/>
  <c r="M250" i="142"/>
  <c r="M243" i="142"/>
  <c r="M236" i="142"/>
  <c r="M229" i="142"/>
  <c r="M222" i="142"/>
  <c r="M215" i="142"/>
  <c r="M208" i="142"/>
  <c r="M201" i="142"/>
  <c r="M194" i="142"/>
  <c r="M187" i="142"/>
  <c r="M180" i="142"/>
  <c r="M173" i="142"/>
  <c r="M166" i="142"/>
  <c r="M159" i="142"/>
  <c r="M152" i="142"/>
  <c r="M145" i="142"/>
  <c r="M138" i="142"/>
  <c r="M131" i="142"/>
  <c r="M124" i="142"/>
  <c r="M117" i="142"/>
  <c r="M110" i="142"/>
  <c r="M103" i="142"/>
  <c r="M96" i="142"/>
  <c r="M89" i="142"/>
  <c r="M82" i="142"/>
  <c r="M75" i="142"/>
  <c r="M68" i="142"/>
  <c r="M61" i="142"/>
  <c r="M54" i="142"/>
  <c r="M47" i="142"/>
  <c r="M40" i="142"/>
  <c r="M34" i="142"/>
  <c r="M28" i="142"/>
  <c r="M22" i="142"/>
  <c r="M16" i="142"/>
  <c r="M5" i="142"/>
  <c r="M52" i="135"/>
  <c r="M47" i="135"/>
  <c r="M41" i="135"/>
  <c r="M37" i="135"/>
  <c r="M33" i="135"/>
  <c r="M26" i="135"/>
  <c r="M18" i="135"/>
  <c r="M11" i="135"/>
  <c r="M4" i="135"/>
  <c r="M34" i="134"/>
  <c r="M29" i="134"/>
  <c r="M24" i="134"/>
  <c r="M19" i="134"/>
  <c r="M14" i="134"/>
  <c r="M8" i="134"/>
  <c r="A3" i="84"/>
  <c r="B9" i="121" l="1"/>
  <c r="B3" i="117"/>
  <c r="B23" i="113"/>
  <c r="B19" i="113"/>
  <c r="B15" i="113"/>
  <c r="B11" i="113"/>
  <c r="B11" i="19"/>
  <c r="D154" i="19"/>
  <c r="AB154" i="19" s="1"/>
  <c r="D153" i="19"/>
  <c r="AA153" i="19" s="1"/>
  <c r="D152" i="19"/>
  <c r="AC152" i="19" s="1"/>
  <c r="B151" i="19"/>
  <c r="AC151" i="19"/>
  <c r="AB151" i="19"/>
  <c r="AA151" i="19"/>
  <c r="Z151" i="19"/>
  <c r="Y151" i="19"/>
  <c r="X151" i="19"/>
  <c r="W151" i="19"/>
  <c r="V151" i="19"/>
  <c r="U151" i="19"/>
  <c r="T151" i="19"/>
  <c r="S151" i="19"/>
  <c r="R151" i="19"/>
  <c r="Q151" i="19"/>
  <c r="J151" i="19"/>
  <c r="I151" i="19"/>
  <c r="H151" i="19"/>
  <c r="G151" i="19"/>
  <c r="F151" i="19"/>
  <c r="E151" i="19"/>
  <c r="B147" i="19"/>
  <c r="B143" i="19"/>
  <c r="B139" i="19"/>
  <c r="B135" i="19"/>
  <c r="D25" i="113"/>
  <c r="N25" i="113" s="1"/>
  <c r="D24" i="113"/>
  <c r="R24" i="113" s="1"/>
  <c r="D23" i="113"/>
  <c r="AC23" i="113" s="1"/>
  <c r="AF22" i="113"/>
  <c r="AE22" i="113"/>
  <c r="AD22" i="113"/>
  <c r="AC22" i="113"/>
  <c r="AB22" i="113"/>
  <c r="AA22" i="113"/>
  <c r="Z22" i="113"/>
  <c r="Y22" i="113"/>
  <c r="X22" i="113"/>
  <c r="U22" i="113"/>
  <c r="T22" i="113"/>
  <c r="S22" i="113"/>
  <c r="R22" i="113"/>
  <c r="Q22" i="113"/>
  <c r="P22" i="113"/>
  <c r="D21" i="113"/>
  <c r="Z21" i="113" s="1"/>
  <c r="D20" i="113"/>
  <c r="AD20" i="113" s="1"/>
  <c r="D19" i="113"/>
  <c r="P19" i="113" s="1"/>
  <c r="AF18" i="113"/>
  <c r="AE18" i="113"/>
  <c r="AD18" i="113"/>
  <c r="AC18" i="113"/>
  <c r="AB18" i="113"/>
  <c r="AA18" i="113"/>
  <c r="Z18" i="113"/>
  <c r="Y18" i="113"/>
  <c r="X18" i="113"/>
  <c r="U18" i="113"/>
  <c r="T18" i="113"/>
  <c r="S18" i="113"/>
  <c r="R18" i="113"/>
  <c r="Q18" i="113"/>
  <c r="P18" i="113"/>
  <c r="D17" i="113"/>
  <c r="D16" i="113"/>
  <c r="M16" i="113" s="1"/>
  <c r="D15" i="113"/>
  <c r="AF14" i="113"/>
  <c r="AE14" i="113"/>
  <c r="AD14" i="113"/>
  <c r="AC14" i="113"/>
  <c r="AB14" i="113"/>
  <c r="AA14" i="113"/>
  <c r="Z14" i="113"/>
  <c r="Y14" i="113"/>
  <c r="X14" i="113"/>
  <c r="U14" i="113"/>
  <c r="T14" i="113"/>
  <c r="S14" i="113"/>
  <c r="R14" i="113"/>
  <c r="Q14" i="113"/>
  <c r="P14" i="113"/>
  <c r="D13" i="113"/>
  <c r="AD13" i="113" s="1"/>
  <c r="D12" i="113"/>
  <c r="D11" i="113"/>
  <c r="AD11" i="113" s="1"/>
  <c r="B2" i="113"/>
  <c r="N20" i="113" l="1"/>
  <c r="U20" i="113"/>
  <c r="N151" i="19"/>
  <c r="O151" i="19"/>
  <c r="P151" i="19"/>
  <c r="K151" i="19"/>
  <c r="L151" i="19"/>
  <c r="M151" i="19"/>
  <c r="P20" i="113"/>
  <c r="O20" i="113"/>
  <c r="O25" i="113"/>
  <c r="L16" i="113"/>
  <c r="K16" i="113"/>
  <c r="AF21" i="113"/>
  <c r="K21" i="113"/>
  <c r="L20" i="113"/>
  <c r="O16" i="113"/>
  <c r="N16" i="113"/>
  <c r="AC154" i="19"/>
  <c r="AA154" i="19"/>
  <c r="AB153" i="19"/>
  <c r="AC153" i="19"/>
  <c r="AB152" i="19"/>
  <c r="N13" i="113"/>
  <c r="M13" i="113"/>
  <c r="G13" i="113"/>
  <c r="F13" i="113"/>
  <c r="AE25" i="113"/>
  <c r="M15" i="113"/>
  <c r="AC25" i="113"/>
  <c r="AD25" i="113"/>
  <c r="P25" i="113"/>
  <c r="L15" i="113"/>
  <c r="Y20" i="113"/>
  <c r="X20" i="113"/>
  <c r="E24" i="113"/>
  <c r="AA12" i="113"/>
  <c r="L12" i="113"/>
  <c r="K12" i="113"/>
  <c r="AB15" i="113"/>
  <c r="E17" i="113"/>
  <c r="K23" i="113"/>
  <c r="AB25" i="113"/>
  <c r="U25" i="113"/>
  <c r="AE17" i="113"/>
  <c r="Q25" i="113"/>
  <c r="AB23" i="113"/>
  <c r="AA23" i="113"/>
  <c r="AD17" i="113"/>
  <c r="J17" i="113"/>
  <c r="AC20" i="113"/>
  <c r="Z23" i="113"/>
  <c r="AF17" i="113"/>
  <c r="R25" i="113"/>
  <c r="P17" i="113"/>
  <c r="H17" i="113"/>
  <c r="AF19" i="113"/>
  <c r="N23" i="113"/>
  <c r="G17" i="113"/>
  <c r="AE19" i="113"/>
  <c r="M23" i="113"/>
  <c r="AB12" i="113"/>
  <c r="AD19" i="113"/>
  <c r="Z20" i="113"/>
  <c r="L23" i="113"/>
  <c r="AE15" i="113"/>
  <c r="Z15" i="113"/>
  <c r="Q24" i="113"/>
  <c r="AA15" i="113"/>
  <c r="Q15" i="113"/>
  <c r="AC17" i="113"/>
  <c r="AF15" i="113"/>
  <c r="AB17" i="113"/>
  <c r="AD15" i="113"/>
  <c r="AC15" i="113"/>
  <c r="AB16" i="113"/>
  <c r="M20" i="113"/>
  <c r="N24" i="113"/>
  <c r="S15" i="113"/>
  <c r="R15" i="113"/>
  <c r="AF24" i="113"/>
  <c r="AD24" i="113"/>
  <c r="M24" i="113"/>
  <c r="AE24" i="113"/>
  <c r="O15" i="113"/>
  <c r="K20" i="113"/>
  <c r="L24" i="113"/>
  <c r="P15" i="113"/>
  <c r="AA16" i="113"/>
  <c r="Z13" i="113"/>
  <c r="N15" i="113"/>
  <c r="P16" i="113"/>
  <c r="AB20" i="113"/>
  <c r="K24" i="113"/>
  <c r="K11" i="113"/>
  <c r="AC11" i="113"/>
  <c r="L21" i="113"/>
  <c r="X11" i="113"/>
  <c r="U11" i="113"/>
  <c r="AC19" i="113"/>
  <c r="X21" i="113"/>
  <c r="AB19" i="113"/>
  <c r="AE21" i="113"/>
  <c r="AB21" i="113"/>
  <c r="X23" i="113"/>
  <c r="S19" i="113"/>
  <c r="Q19" i="113"/>
  <c r="T21" i="113"/>
  <c r="R21" i="113"/>
  <c r="R19" i="113"/>
  <c r="X24" i="113"/>
  <c r="P21" i="113"/>
  <c r="U24" i="113"/>
  <c r="M25" i="113"/>
  <c r="AA25" i="113"/>
  <c r="AD21" i="113"/>
  <c r="T19" i="113"/>
  <c r="T23" i="113"/>
  <c r="AC24" i="113"/>
  <c r="P11" i="113"/>
  <c r="Y15" i="113"/>
  <c r="O11" i="113"/>
  <c r="X15" i="113"/>
  <c r="AA20" i="113"/>
  <c r="O21" i="113"/>
  <c r="T24" i="113"/>
  <c r="L25" i="113"/>
  <c r="Z25" i="113"/>
  <c r="U21" i="113"/>
  <c r="Y23" i="113"/>
  <c r="S21" i="113"/>
  <c r="N11" i="113"/>
  <c r="AB13" i="113"/>
  <c r="N21" i="113"/>
  <c r="P23" i="113"/>
  <c r="S24" i="113"/>
  <c r="K25" i="113"/>
  <c r="Y25" i="113"/>
  <c r="U23" i="113"/>
  <c r="Q21" i="113"/>
  <c r="M11" i="113"/>
  <c r="AA13" i="113"/>
  <c r="M21" i="113"/>
  <c r="O23" i="113"/>
  <c r="X25" i="113"/>
  <c r="Z12" i="113"/>
  <c r="X12" i="113"/>
  <c r="Y13" i="113"/>
  <c r="Y12" i="113"/>
  <c r="R12" i="113"/>
  <c r="AC12" i="113"/>
  <c r="AD12" i="113"/>
  <c r="AC16" i="113"/>
  <c r="AD16" i="113"/>
  <c r="AE16" i="113"/>
  <c r="Q16" i="113"/>
  <c r="AF16" i="113"/>
  <c r="R16" i="113"/>
  <c r="S16" i="113"/>
  <c r="S12" i="113"/>
  <c r="Q13" i="113"/>
  <c r="Q12" i="113"/>
  <c r="U12" i="113"/>
  <c r="AE11" i="113"/>
  <c r="Q11" i="113"/>
  <c r="T11" i="113"/>
  <c r="R11" i="113"/>
  <c r="S11" i="113"/>
  <c r="U17" i="113"/>
  <c r="K17" i="113"/>
  <c r="X17" i="113"/>
  <c r="L17" i="113"/>
  <c r="Y17" i="113"/>
  <c r="M17" i="113"/>
  <c r="Z17" i="113"/>
  <c r="N17" i="113"/>
  <c r="O17" i="113"/>
  <c r="AA17" i="113"/>
  <c r="AE13" i="113"/>
  <c r="U16" i="113"/>
  <c r="AF12" i="113"/>
  <c r="T16" i="113"/>
  <c r="T17" i="113"/>
  <c r="S13" i="113"/>
  <c r="H13" i="113"/>
  <c r="U13" i="113"/>
  <c r="X13" i="113"/>
  <c r="L13" i="113"/>
  <c r="T13" i="113"/>
  <c r="J13" i="113"/>
  <c r="K13" i="113"/>
  <c r="AA24" i="113"/>
  <c r="O24" i="113"/>
  <c r="AB24" i="113"/>
  <c r="P24" i="113"/>
  <c r="Z16" i="113"/>
  <c r="AF13" i="113"/>
  <c r="P12" i="113"/>
  <c r="AA11" i="113"/>
  <c r="S17" i="113"/>
  <c r="AA21" i="113"/>
  <c r="Z11" i="113"/>
  <c r="N12" i="113"/>
  <c r="P13" i="113"/>
  <c r="R17" i="113"/>
  <c r="Z24" i="113"/>
  <c r="AC21" i="113"/>
  <c r="U19" i="113"/>
  <c r="K19" i="113"/>
  <c r="Y19" i="113"/>
  <c r="M19" i="113"/>
  <c r="Z19" i="113"/>
  <c r="N19" i="113"/>
  <c r="X19" i="113"/>
  <c r="L19" i="113"/>
  <c r="AA19" i="113"/>
  <c r="O19" i="113"/>
  <c r="T12" i="113"/>
  <c r="R13" i="113"/>
  <c r="Y16" i="113"/>
  <c r="X16" i="113"/>
  <c r="AB11" i="113"/>
  <c r="O12" i="113"/>
  <c r="AE12" i="113"/>
  <c r="AC13" i="113"/>
  <c r="Y11" i="113"/>
  <c r="M12" i="113"/>
  <c r="O13" i="113"/>
  <c r="Q17" i="113"/>
  <c r="Y21" i="113"/>
  <c r="Y24" i="113"/>
  <c r="T20" i="113"/>
  <c r="S23" i="113"/>
  <c r="R23" i="113"/>
  <c r="AF23" i="113"/>
  <c r="Q23" i="113"/>
  <c r="AE23" i="113"/>
  <c r="K15" i="113"/>
  <c r="U15" i="113"/>
  <c r="Q20" i="113"/>
  <c r="AE20" i="113"/>
  <c r="AD23" i="113"/>
  <c r="E25" i="113"/>
  <c r="T25" i="113"/>
  <c r="S20" i="113"/>
  <c r="R20" i="113"/>
  <c r="AF20" i="113"/>
  <c r="T15" i="113"/>
  <c r="S25" i="113"/>
  <c r="B99" i="19"/>
  <c r="B103" i="19"/>
  <c r="B107" i="19"/>
  <c r="B111" i="19"/>
  <c r="B115" i="19"/>
  <c r="B119" i="19"/>
  <c r="B123" i="19"/>
  <c r="B127" i="19"/>
  <c r="B131" i="19"/>
  <c r="B164" i="22"/>
  <c r="B159" i="22"/>
  <c r="B154" i="22"/>
  <c r="B149" i="22"/>
  <c r="B144" i="22"/>
  <c r="B139" i="22"/>
  <c r="B134" i="22"/>
  <c r="B129" i="22"/>
  <c r="B124" i="22"/>
  <c r="B119" i="22"/>
  <c r="B114" i="22"/>
  <c r="B109" i="22"/>
  <c r="B104" i="22"/>
  <c r="B99" i="22"/>
  <c r="B94" i="22"/>
  <c r="B89" i="22"/>
  <c r="B84" i="22"/>
  <c r="B79" i="22"/>
  <c r="B74" i="22"/>
  <c r="B69" i="22"/>
  <c r="B64" i="22"/>
  <c r="B59" i="22"/>
  <c r="B54" i="22"/>
  <c r="B44" i="22"/>
  <c r="B40" i="22"/>
  <c r="B29" i="22"/>
  <c r="B24" i="22"/>
  <c r="B19" i="22"/>
  <c r="B14" i="22"/>
  <c r="B8" i="22"/>
  <c r="B64" i="23"/>
  <c r="B63" i="23"/>
  <c r="B59" i="23"/>
  <c r="B58" i="23"/>
  <c r="B54" i="23"/>
  <c r="B53" i="23"/>
  <c r="B49" i="23"/>
  <c r="B48" i="23"/>
  <c r="B44" i="23"/>
  <c r="B43" i="23"/>
  <c r="B39" i="23"/>
  <c r="B38" i="23"/>
  <c r="B34" i="23"/>
  <c r="B33" i="23"/>
  <c r="B29" i="23"/>
  <c r="B28" i="23"/>
  <c r="B24" i="23"/>
  <c r="B23" i="23"/>
  <c r="B19" i="23"/>
  <c r="B18" i="23"/>
  <c r="B14" i="23"/>
  <c r="B13" i="23"/>
  <c r="B9" i="23"/>
  <c r="B8" i="23" s="1"/>
  <c r="M107" i="84"/>
  <c r="M96" i="84"/>
  <c r="M86" i="84"/>
  <c r="M76" i="84"/>
  <c r="M67" i="84"/>
  <c r="M62" i="84"/>
  <c r="M57" i="84"/>
  <c r="M49" i="84"/>
  <c r="M41" i="84"/>
  <c r="M34" i="84"/>
  <c r="M25" i="84"/>
  <c r="M18" i="84"/>
  <c r="M9" i="84"/>
  <c r="M107" i="82"/>
  <c r="M96" i="82"/>
  <c r="M86" i="82"/>
  <c r="M76" i="82"/>
  <c r="M67" i="82"/>
  <c r="M62" i="82"/>
  <c r="M57" i="82"/>
  <c r="M49" i="82"/>
  <c r="M41" i="82"/>
  <c r="M34" i="82"/>
  <c r="M25" i="82"/>
  <c r="M18" i="82"/>
  <c r="M9" i="82"/>
  <c r="A3" i="82"/>
  <c r="N62" i="67"/>
  <c r="N57" i="67"/>
  <c r="N51" i="67"/>
  <c r="N48" i="67"/>
  <c r="N36" i="67"/>
  <c r="N32" i="67"/>
  <c r="N25" i="67"/>
  <c r="N19" i="67"/>
  <c r="N13" i="67"/>
  <c r="N8" i="67"/>
  <c r="N62" i="66"/>
  <c r="N57" i="66"/>
  <c r="N51" i="66"/>
  <c r="N48" i="66"/>
  <c r="N36" i="66"/>
  <c r="N32" i="66"/>
  <c r="N25" i="66"/>
  <c r="N19" i="66"/>
  <c r="N13" i="66"/>
  <c r="N8" i="66"/>
  <c r="L39" i="63"/>
  <c r="L33" i="63"/>
  <c r="L27" i="63"/>
  <c r="L23" i="63"/>
  <c r="L19" i="63"/>
  <c r="L14" i="63"/>
  <c r="L9" i="63"/>
  <c r="L5" i="63"/>
  <c r="L30" i="62"/>
  <c r="L25" i="62"/>
  <c r="L21" i="62"/>
  <c r="L15" i="62"/>
  <c r="L9" i="62"/>
  <c r="B3" i="62"/>
  <c r="I176" i="42"/>
  <c r="I158" i="42"/>
  <c r="I140" i="42"/>
  <c r="I122" i="42"/>
  <c r="I104" i="42"/>
  <c r="I86" i="42"/>
  <c r="I68" i="42"/>
  <c r="I50" i="42"/>
  <c r="I14" i="42"/>
  <c r="I50" i="49"/>
  <c r="I49" i="49"/>
  <c r="M33" i="46"/>
  <c r="M26" i="46"/>
  <c r="M11" i="46"/>
  <c r="M4" i="46"/>
  <c r="M52" i="46"/>
  <c r="M47" i="46"/>
  <c r="M41" i="46"/>
  <c r="M37" i="46"/>
  <c r="M18" i="46"/>
  <c r="M34" i="8"/>
  <c r="M29" i="8"/>
  <c r="M24" i="8"/>
  <c r="M19" i="8"/>
  <c r="M14" i="8"/>
  <c r="M8" i="8"/>
  <c r="C3" i="49"/>
  <c r="E15" i="19"/>
  <c r="F15" i="19"/>
  <c r="G15" i="19"/>
  <c r="H15" i="19"/>
  <c r="I15" i="19"/>
  <c r="J15" i="19"/>
  <c r="Q15" i="19"/>
  <c r="R15" i="19"/>
  <c r="S15" i="19"/>
  <c r="T15" i="19"/>
  <c r="U15" i="19"/>
  <c r="V15" i="19"/>
  <c r="W15" i="19"/>
  <c r="X15" i="19"/>
  <c r="Y15" i="19"/>
  <c r="Z15" i="19"/>
  <c r="AA15" i="19"/>
  <c r="AB15" i="19"/>
  <c r="AC15" i="19"/>
  <c r="E19" i="19"/>
  <c r="F19" i="19"/>
  <c r="G19" i="19"/>
  <c r="H19" i="19"/>
  <c r="I19" i="19"/>
  <c r="J19" i="19"/>
  <c r="Q19" i="19"/>
  <c r="R19" i="19"/>
  <c r="S19" i="19"/>
  <c r="T19" i="19"/>
  <c r="U19" i="19"/>
  <c r="V19" i="19"/>
  <c r="W19" i="19"/>
  <c r="X19" i="19"/>
  <c r="Y19" i="19"/>
  <c r="Z19" i="19"/>
  <c r="AA19" i="19"/>
  <c r="AB19" i="19"/>
  <c r="AC19" i="19"/>
  <c r="E23" i="19"/>
  <c r="F23" i="19"/>
  <c r="G23" i="19"/>
  <c r="H23" i="19"/>
  <c r="I23" i="19"/>
  <c r="J23" i="19"/>
  <c r="Q23" i="19"/>
  <c r="R23" i="19"/>
  <c r="S23" i="19"/>
  <c r="T23" i="19"/>
  <c r="U23" i="19"/>
  <c r="V23" i="19"/>
  <c r="W23" i="19"/>
  <c r="X23" i="19"/>
  <c r="Y23" i="19"/>
  <c r="Z23" i="19"/>
  <c r="AA23" i="19"/>
  <c r="AB23" i="19"/>
  <c r="AC23" i="19"/>
  <c r="E27" i="19"/>
  <c r="F27" i="19"/>
  <c r="G27" i="19"/>
  <c r="H27" i="19"/>
  <c r="I27" i="19"/>
  <c r="J27" i="19"/>
  <c r="Q27" i="19"/>
  <c r="R27" i="19"/>
  <c r="S27" i="19"/>
  <c r="T27" i="19"/>
  <c r="U27" i="19"/>
  <c r="V27" i="19"/>
  <c r="W27" i="19"/>
  <c r="X27" i="19"/>
  <c r="Y27" i="19"/>
  <c r="Z27" i="19"/>
  <c r="AA27" i="19"/>
  <c r="AB27" i="19"/>
  <c r="AC27" i="19"/>
  <c r="E31" i="19"/>
  <c r="F31" i="19"/>
  <c r="G31" i="19"/>
  <c r="H31" i="19"/>
  <c r="I31" i="19"/>
  <c r="J31" i="19"/>
  <c r="Q31" i="19"/>
  <c r="R31" i="19"/>
  <c r="S31" i="19"/>
  <c r="T31" i="19"/>
  <c r="U31" i="19"/>
  <c r="V31" i="19"/>
  <c r="W31" i="19"/>
  <c r="X31" i="19"/>
  <c r="Y31" i="19"/>
  <c r="Z31" i="19"/>
  <c r="AA31" i="19"/>
  <c r="AB31" i="19"/>
  <c r="AC31" i="19"/>
  <c r="E35" i="19"/>
  <c r="F35" i="19"/>
  <c r="G35" i="19"/>
  <c r="H35" i="19"/>
  <c r="I35" i="19"/>
  <c r="J35" i="19"/>
  <c r="Q35" i="19"/>
  <c r="R35" i="19"/>
  <c r="S35" i="19"/>
  <c r="T35" i="19"/>
  <c r="U35" i="19"/>
  <c r="V35" i="19"/>
  <c r="W35" i="19"/>
  <c r="X35" i="19"/>
  <c r="Y35" i="19"/>
  <c r="Z35" i="19"/>
  <c r="AA35" i="19"/>
  <c r="AB35" i="19"/>
  <c r="AC35" i="19"/>
  <c r="E39" i="19"/>
  <c r="F39" i="19"/>
  <c r="G39" i="19"/>
  <c r="H39" i="19"/>
  <c r="I39" i="19"/>
  <c r="J39" i="19"/>
  <c r="Q39" i="19"/>
  <c r="R39" i="19"/>
  <c r="S39" i="19"/>
  <c r="T39" i="19"/>
  <c r="U39" i="19"/>
  <c r="V39" i="19"/>
  <c r="W39" i="19"/>
  <c r="X39" i="19"/>
  <c r="Y39" i="19"/>
  <c r="Z39" i="19"/>
  <c r="AA39" i="19"/>
  <c r="AB39" i="19"/>
  <c r="AC39" i="19"/>
  <c r="E43" i="19"/>
  <c r="F43" i="19"/>
  <c r="G43" i="19"/>
  <c r="H43" i="19"/>
  <c r="I43" i="19"/>
  <c r="J43" i="19"/>
  <c r="Q43" i="19"/>
  <c r="R43" i="19"/>
  <c r="S43" i="19"/>
  <c r="T43" i="19"/>
  <c r="U43" i="19"/>
  <c r="V43" i="19"/>
  <c r="W43" i="19"/>
  <c r="X43" i="19"/>
  <c r="Y43" i="19"/>
  <c r="Z43" i="19"/>
  <c r="AA43" i="19"/>
  <c r="AB43" i="19"/>
  <c r="AC43" i="19"/>
  <c r="E47" i="19"/>
  <c r="F47" i="19"/>
  <c r="G47" i="19"/>
  <c r="H47" i="19"/>
  <c r="I47" i="19"/>
  <c r="J47" i="19"/>
  <c r="Q47" i="19"/>
  <c r="R47" i="19"/>
  <c r="S47" i="19"/>
  <c r="T47" i="19"/>
  <c r="U47" i="19"/>
  <c r="V47" i="19"/>
  <c r="W47" i="19"/>
  <c r="X47" i="19"/>
  <c r="Y47" i="19"/>
  <c r="Z47" i="19"/>
  <c r="AA47" i="19"/>
  <c r="AB47" i="19"/>
  <c r="AC47" i="19"/>
  <c r="E51" i="19"/>
  <c r="F51" i="19"/>
  <c r="G51" i="19"/>
  <c r="H51" i="19"/>
  <c r="I51" i="19"/>
  <c r="J51" i="19"/>
  <c r="Q51" i="19"/>
  <c r="R51" i="19"/>
  <c r="S51" i="19"/>
  <c r="T51" i="19"/>
  <c r="U51" i="19"/>
  <c r="V51" i="19"/>
  <c r="W51" i="19"/>
  <c r="X51" i="19"/>
  <c r="Y51" i="19"/>
  <c r="Z51" i="19"/>
  <c r="AA51" i="19"/>
  <c r="AB51" i="19"/>
  <c r="AC51" i="19"/>
  <c r="E55" i="19"/>
  <c r="F55" i="19"/>
  <c r="G55" i="19"/>
  <c r="H55" i="19"/>
  <c r="I55" i="19"/>
  <c r="J55" i="19"/>
  <c r="Q55" i="19"/>
  <c r="R55" i="19"/>
  <c r="S55" i="19"/>
  <c r="T55" i="19"/>
  <c r="U55" i="19"/>
  <c r="V55" i="19"/>
  <c r="W55" i="19"/>
  <c r="X55" i="19"/>
  <c r="Y55" i="19"/>
  <c r="Z55" i="19"/>
  <c r="AA55" i="19"/>
  <c r="AB55" i="19"/>
  <c r="AC55" i="19"/>
  <c r="E59" i="19"/>
  <c r="F59" i="19"/>
  <c r="G59" i="19"/>
  <c r="H59" i="19"/>
  <c r="I59" i="19"/>
  <c r="J59" i="19"/>
  <c r="Q59" i="19"/>
  <c r="R59" i="19"/>
  <c r="S59" i="19"/>
  <c r="T59" i="19"/>
  <c r="U59" i="19"/>
  <c r="V59" i="19"/>
  <c r="W59" i="19"/>
  <c r="X59" i="19"/>
  <c r="Y59" i="19"/>
  <c r="Z59" i="19"/>
  <c r="AA59" i="19"/>
  <c r="AB59" i="19"/>
  <c r="AC59" i="19"/>
  <c r="E63" i="19"/>
  <c r="F63" i="19"/>
  <c r="G63" i="19"/>
  <c r="H63" i="19"/>
  <c r="I63" i="19"/>
  <c r="J63" i="19"/>
  <c r="Q63" i="19"/>
  <c r="R63" i="19"/>
  <c r="S63" i="19"/>
  <c r="T63" i="19"/>
  <c r="U63" i="19"/>
  <c r="V63" i="19"/>
  <c r="W63" i="19"/>
  <c r="X63" i="19"/>
  <c r="Y63" i="19"/>
  <c r="Z63" i="19"/>
  <c r="AA63" i="19"/>
  <c r="AB63" i="19"/>
  <c r="AC63" i="19"/>
  <c r="E67" i="19"/>
  <c r="F67" i="19"/>
  <c r="G67" i="19"/>
  <c r="H67" i="19"/>
  <c r="I67" i="19"/>
  <c r="J67" i="19"/>
  <c r="Q67" i="19"/>
  <c r="R67" i="19"/>
  <c r="S67" i="19"/>
  <c r="T67" i="19"/>
  <c r="U67" i="19"/>
  <c r="V67" i="19"/>
  <c r="W67" i="19"/>
  <c r="X67" i="19"/>
  <c r="Y67" i="19"/>
  <c r="Z67" i="19"/>
  <c r="AA67" i="19"/>
  <c r="AB67" i="19"/>
  <c r="AC67" i="19"/>
  <c r="E71" i="19"/>
  <c r="F71" i="19"/>
  <c r="G71" i="19"/>
  <c r="H71" i="19"/>
  <c r="I71" i="19"/>
  <c r="J71" i="19"/>
  <c r="Q71" i="19"/>
  <c r="R71" i="19"/>
  <c r="S71" i="19"/>
  <c r="T71" i="19"/>
  <c r="U71" i="19"/>
  <c r="V71" i="19"/>
  <c r="W71" i="19"/>
  <c r="X71" i="19"/>
  <c r="Y71" i="19"/>
  <c r="Z71" i="19"/>
  <c r="AA71" i="19"/>
  <c r="AB71" i="19"/>
  <c r="AC71" i="19"/>
  <c r="E75" i="19"/>
  <c r="F75" i="19"/>
  <c r="G75" i="19"/>
  <c r="H75" i="19"/>
  <c r="I75" i="19"/>
  <c r="J75" i="19"/>
  <c r="Q75" i="19"/>
  <c r="R75" i="19"/>
  <c r="S75" i="19"/>
  <c r="T75" i="19"/>
  <c r="U75" i="19"/>
  <c r="V75" i="19"/>
  <c r="W75" i="19"/>
  <c r="X75" i="19"/>
  <c r="Y75" i="19"/>
  <c r="Z75" i="19"/>
  <c r="AA75" i="19"/>
  <c r="AB75" i="19"/>
  <c r="AC75" i="19"/>
  <c r="E79" i="19"/>
  <c r="F79" i="19"/>
  <c r="G79" i="19"/>
  <c r="H79" i="19"/>
  <c r="I79" i="19"/>
  <c r="J79" i="19"/>
  <c r="Q79" i="19"/>
  <c r="R79" i="19"/>
  <c r="S79" i="19"/>
  <c r="T79" i="19"/>
  <c r="U79" i="19"/>
  <c r="V79" i="19"/>
  <c r="W79" i="19"/>
  <c r="X79" i="19"/>
  <c r="Y79" i="19"/>
  <c r="Z79" i="19"/>
  <c r="AA79" i="19"/>
  <c r="AB79" i="19"/>
  <c r="AC79" i="19"/>
  <c r="E83" i="19"/>
  <c r="F83" i="19"/>
  <c r="G83" i="19"/>
  <c r="H83" i="19"/>
  <c r="I83" i="19"/>
  <c r="J83" i="19"/>
  <c r="Q83" i="19"/>
  <c r="R83" i="19"/>
  <c r="S83" i="19"/>
  <c r="T83" i="19"/>
  <c r="U83" i="19"/>
  <c r="V83" i="19"/>
  <c r="W83" i="19"/>
  <c r="X83" i="19"/>
  <c r="Y83" i="19"/>
  <c r="Z83" i="19"/>
  <c r="AA83" i="19"/>
  <c r="AB83" i="19"/>
  <c r="AC83" i="19"/>
  <c r="E87" i="19"/>
  <c r="F87" i="19"/>
  <c r="G87" i="19"/>
  <c r="H87" i="19"/>
  <c r="I87" i="19"/>
  <c r="J87" i="19"/>
  <c r="Q87" i="19"/>
  <c r="R87" i="19"/>
  <c r="S87" i="19"/>
  <c r="T87" i="19"/>
  <c r="U87" i="19"/>
  <c r="V87" i="19"/>
  <c r="W87" i="19"/>
  <c r="X87" i="19"/>
  <c r="Y87" i="19"/>
  <c r="Z87" i="19"/>
  <c r="AA87" i="19"/>
  <c r="AB87" i="19"/>
  <c r="AC87" i="19"/>
  <c r="E91" i="19"/>
  <c r="F91" i="19"/>
  <c r="G91" i="19"/>
  <c r="H91" i="19"/>
  <c r="I91" i="19"/>
  <c r="J91" i="19"/>
  <c r="Q91" i="19"/>
  <c r="R91" i="19"/>
  <c r="S91" i="19"/>
  <c r="T91" i="19"/>
  <c r="U91" i="19"/>
  <c r="V91" i="19"/>
  <c r="W91" i="19"/>
  <c r="X91" i="19"/>
  <c r="Y91" i="19"/>
  <c r="Z91" i="19"/>
  <c r="AA91" i="19"/>
  <c r="AB91" i="19"/>
  <c r="AC91" i="19"/>
  <c r="E95" i="19"/>
  <c r="F95" i="19"/>
  <c r="G95" i="19"/>
  <c r="H95" i="19"/>
  <c r="I95" i="19"/>
  <c r="J95" i="19"/>
  <c r="Q95" i="19"/>
  <c r="R95" i="19"/>
  <c r="S95" i="19"/>
  <c r="T95" i="19"/>
  <c r="U95" i="19"/>
  <c r="V95" i="19"/>
  <c r="W95" i="19"/>
  <c r="X95" i="19"/>
  <c r="Y95" i="19"/>
  <c r="Z95" i="19"/>
  <c r="AA95" i="19"/>
  <c r="AB95" i="19"/>
  <c r="AC95" i="19"/>
  <c r="E99" i="19"/>
  <c r="F99" i="19"/>
  <c r="G99" i="19"/>
  <c r="H99" i="19"/>
  <c r="I99" i="19"/>
  <c r="J99" i="19"/>
  <c r="Q99" i="19"/>
  <c r="R99" i="19"/>
  <c r="S99" i="19"/>
  <c r="T99" i="19"/>
  <c r="U99" i="19"/>
  <c r="V99" i="19"/>
  <c r="W99" i="19"/>
  <c r="X99" i="19"/>
  <c r="Y99" i="19"/>
  <c r="Z99" i="19"/>
  <c r="AA99" i="19"/>
  <c r="AB99" i="19"/>
  <c r="AC99" i="19"/>
  <c r="E103" i="19"/>
  <c r="F103" i="19"/>
  <c r="G103" i="19"/>
  <c r="H103" i="19"/>
  <c r="I103" i="19"/>
  <c r="J103" i="19"/>
  <c r="Q103" i="19"/>
  <c r="R103" i="19"/>
  <c r="S103" i="19"/>
  <c r="T103" i="19"/>
  <c r="U103" i="19"/>
  <c r="V103" i="19"/>
  <c r="W103" i="19"/>
  <c r="X103" i="19"/>
  <c r="Y103" i="19"/>
  <c r="Z103" i="19"/>
  <c r="AA103" i="19"/>
  <c r="AB103" i="19"/>
  <c r="AC103" i="19"/>
  <c r="E107" i="19"/>
  <c r="F107" i="19"/>
  <c r="G107" i="19"/>
  <c r="H107" i="19"/>
  <c r="I107" i="19"/>
  <c r="J107" i="19"/>
  <c r="Q107" i="19"/>
  <c r="R107" i="19"/>
  <c r="S107" i="19"/>
  <c r="T107" i="19"/>
  <c r="U107" i="19"/>
  <c r="V107" i="19"/>
  <c r="W107" i="19"/>
  <c r="X107" i="19"/>
  <c r="Y107" i="19"/>
  <c r="Z107" i="19"/>
  <c r="AA107" i="19"/>
  <c r="AB107" i="19"/>
  <c r="AC107" i="19"/>
  <c r="E111" i="19"/>
  <c r="F111" i="19"/>
  <c r="G111" i="19"/>
  <c r="H111" i="19"/>
  <c r="I111" i="19"/>
  <c r="J111" i="19"/>
  <c r="Q111" i="19"/>
  <c r="R111" i="19"/>
  <c r="S111" i="19"/>
  <c r="T111" i="19"/>
  <c r="U111" i="19"/>
  <c r="V111" i="19"/>
  <c r="W111" i="19"/>
  <c r="X111" i="19"/>
  <c r="Y111" i="19"/>
  <c r="Z111" i="19"/>
  <c r="AA111" i="19"/>
  <c r="AB111" i="19"/>
  <c r="AC111" i="19"/>
  <c r="E115" i="19"/>
  <c r="F115" i="19"/>
  <c r="G115" i="19"/>
  <c r="H115" i="19"/>
  <c r="I115" i="19"/>
  <c r="J115" i="19"/>
  <c r="Q115" i="19"/>
  <c r="R115" i="19"/>
  <c r="S115" i="19"/>
  <c r="T115" i="19"/>
  <c r="U115" i="19"/>
  <c r="V115" i="19"/>
  <c r="W115" i="19"/>
  <c r="X115" i="19"/>
  <c r="Y115" i="19"/>
  <c r="Z115" i="19"/>
  <c r="AA115" i="19"/>
  <c r="AB115" i="19"/>
  <c r="AC115" i="19"/>
  <c r="E119" i="19"/>
  <c r="F119" i="19"/>
  <c r="G119" i="19"/>
  <c r="H119" i="19"/>
  <c r="I119" i="19"/>
  <c r="J119" i="19"/>
  <c r="Q119" i="19"/>
  <c r="R119" i="19"/>
  <c r="S119" i="19"/>
  <c r="T119" i="19"/>
  <c r="U119" i="19"/>
  <c r="V119" i="19"/>
  <c r="W119" i="19"/>
  <c r="X119" i="19"/>
  <c r="Y119" i="19"/>
  <c r="Z119" i="19"/>
  <c r="AA119" i="19"/>
  <c r="AB119" i="19"/>
  <c r="AC119" i="19"/>
  <c r="E123" i="19"/>
  <c r="F123" i="19"/>
  <c r="G123" i="19"/>
  <c r="H123" i="19"/>
  <c r="I123" i="19"/>
  <c r="J123" i="19"/>
  <c r="Q123" i="19"/>
  <c r="R123" i="19"/>
  <c r="S123" i="19"/>
  <c r="T123" i="19"/>
  <c r="U123" i="19"/>
  <c r="V123" i="19"/>
  <c r="W123" i="19"/>
  <c r="X123" i="19"/>
  <c r="Y123" i="19"/>
  <c r="Z123" i="19"/>
  <c r="AA123" i="19"/>
  <c r="AB123" i="19"/>
  <c r="AC123" i="19"/>
  <c r="E127" i="19"/>
  <c r="F127" i="19"/>
  <c r="G127" i="19"/>
  <c r="H127" i="19"/>
  <c r="I127" i="19"/>
  <c r="J127" i="19"/>
  <c r="Q127" i="19"/>
  <c r="R127" i="19"/>
  <c r="S127" i="19"/>
  <c r="T127" i="19"/>
  <c r="U127" i="19"/>
  <c r="V127" i="19"/>
  <c r="W127" i="19"/>
  <c r="X127" i="19"/>
  <c r="Y127" i="19"/>
  <c r="Z127" i="19"/>
  <c r="AA127" i="19"/>
  <c r="AB127" i="19"/>
  <c r="AC127" i="19"/>
  <c r="E131" i="19"/>
  <c r="F131" i="19"/>
  <c r="G131" i="19"/>
  <c r="H131" i="19"/>
  <c r="I131" i="19"/>
  <c r="J131" i="19"/>
  <c r="Q131" i="19"/>
  <c r="R131" i="19"/>
  <c r="S131" i="19"/>
  <c r="T131" i="19"/>
  <c r="U131" i="19"/>
  <c r="V131" i="19"/>
  <c r="W131" i="19"/>
  <c r="X131" i="19"/>
  <c r="Y131" i="19"/>
  <c r="Z131" i="19"/>
  <c r="AA131" i="19"/>
  <c r="AB131" i="19"/>
  <c r="AC131" i="19"/>
  <c r="E135" i="19"/>
  <c r="F135" i="19"/>
  <c r="G135" i="19"/>
  <c r="H135" i="19"/>
  <c r="I135" i="19"/>
  <c r="J135" i="19"/>
  <c r="Q135" i="19"/>
  <c r="R135" i="19"/>
  <c r="S135" i="19"/>
  <c r="T135" i="19"/>
  <c r="U135" i="19"/>
  <c r="V135" i="19"/>
  <c r="W135" i="19"/>
  <c r="X135" i="19"/>
  <c r="Y135" i="19"/>
  <c r="Z135" i="19"/>
  <c r="AA135" i="19"/>
  <c r="AB135" i="19"/>
  <c r="AC135" i="19"/>
  <c r="E139" i="19"/>
  <c r="F139" i="19"/>
  <c r="G139" i="19"/>
  <c r="H139" i="19"/>
  <c r="I139" i="19"/>
  <c r="J139" i="19"/>
  <c r="Q139" i="19"/>
  <c r="R139" i="19"/>
  <c r="S139" i="19"/>
  <c r="T139" i="19"/>
  <c r="U139" i="19"/>
  <c r="V139" i="19"/>
  <c r="W139" i="19"/>
  <c r="X139" i="19"/>
  <c r="Y139" i="19"/>
  <c r="Z139" i="19"/>
  <c r="AA139" i="19"/>
  <c r="AB139" i="19"/>
  <c r="AC139" i="19"/>
  <c r="E143" i="19"/>
  <c r="F143" i="19"/>
  <c r="G143" i="19"/>
  <c r="H143" i="19"/>
  <c r="I143" i="19"/>
  <c r="J143" i="19"/>
  <c r="Q143" i="19"/>
  <c r="R143" i="19"/>
  <c r="S143" i="19"/>
  <c r="T143" i="19"/>
  <c r="U143" i="19"/>
  <c r="V143" i="19"/>
  <c r="W143" i="19"/>
  <c r="X143" i="19"/>
  <c r="Y143" i="19"/>
  <c r="Z143" i="19"/>
  <c r="AA143" i="19"/>
  <c r="AB143" i="19"/>
  <c r="AC143" i="19"/>
  <c r="E147" i="19"/>
  <c r="F147" i="19"/>
  <c r="G147" i="19"/>
  <c r="H147" i="19"/>
  <c r="I147" i="19"/>
  <c r="J147" i="19"/>
  <c r="Q147" i="19"/>
  <c r="R147" i="19"/>
  <c r="S147" i="19"/>
  <c r="T147" i="19"/>
  <c r="U147" i="19"/>
  <c r="V147" i="19"/>
  <c r="W147" i="19"/>
  <c r="X147" i="19"/>
  <c r="Y147" i="19"/>
  <c r="Z147" i="19"/>
  <c r="AA147" i="19"/>
  <c r="AB147" i="19"/>
  <c r="AC147" i="19"/>
  <c r="C3" i="42"/>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E67" i="23"/>
  <c r="D66" i="23"/>
  <c r="AS66" i="23" s="1"/>
  <c r="D65" i="23"/>
  <c r="AS65" i="23" s="1"/>
  <c r="D64" i="23"/>
  <c r="AS64" i="23" s="1"/>
  <c r="D63" i="23"/>
  <c r="AS63" i="23" s="1"/>
  <c r="AS62" i="23"/>
  <c r="AR62"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O62" i="23"/>
  <c r="E62" i="23"/>
  <c r="D61" i="23"/>
  <c r="AS61" i="23" s="1"/>
  <c r="D60" i="23"/>
  <c r="AS60" i="23" s="1"/>
  <c r="D59" i="23"/>
  <c r="AS59" i="23" s="1"/>
  <c r="D58" i="23"/>
  <c r="AS58" i="23" s="1"/>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O57" i="23"/>
  <c r="E57" i="23"/>
  <c r="D56" i="23"/>
  <c r="AS56" i="23" s="1"/>
  <c r="D55" i="23"/>
  <c r="AS55" i="23" s="1"/>
  <c r="D54" i="23"/>
  <c r="AS54" i="23" s="1"/>
  <c r="D53" i="23"/>
  <c r="AS53" i="23" s="1"/>
  <c r="AS52" i="23"/>
  <c r="AR52" i="23"/>
  <c r="AQ52" i="23"/>
  <c r="AP52" i="23"/>
  <c r="AO52" i="23"/>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E52" i="23"/>
  <c r="D51" i="23"/>
  <c r="AS51" i="23" s="1"/>
  <c r="D50" i="23"/>
  <c r="AS50" i="23" s="1"/>
  <c r="D49" i="23"/>
  <c r="AS49" i="23" s="1"/>
  <c r="D48" i="23"/>
  <c r="AS48" i="23" s="1"/>
  <c r="AS47" i="23"/>
  <c r="AR47" i="23"/>
  <c r="AQ47" i="23"/>
  <c r="AP47" i="23"/>
  <c r="AO47" i="23"/>
  <c r="AN47" i="23"/>
  <c r="AM47" i="23"/>
  <c r="AL47" i="23"/>
  <c r="AK47" i="23"/>
  <c r="AJ47" i="23"/>
  <c r="AI47" i="23"/>
  <c r="AH47" i="23"/>
  <c r="AG47" i="23"/>
  <c r="AF47" i="23"/>
  <c r="AE47" i="23"/>
  <c r="AD47" i="23"/>
  <c r="AC47" i="23"/>
  <c r="AB47" i="23"/>
  <c r="AA47" i="23"/>
  <c r="Z47" i="23"/>
  <c r="Y47" i="23"/>
  <c r="X47" i="23"/>
  <c r="W47" i="23"/>
  <c r="V47" i="23"/>
  <c r="U47" i="23"/>
  <c r="T47" i="23"/>
  <c r="S47" i="23"/>
  <c r="R47" i="23"/>
  <c r="Q47" i="23"/>
  <c r="P47" i="23"/>
  <c r="O47" i="23"/>
  <c r="E47" i="23"/>
  <c r="D46" i="23"/>
  <c r="AS46" i="23" s="1"/>
  <c r="D45" i="23"/>
  <c r="AS45" i="23" s="1"/>
  <c r="D44" i="23"/>
  <c r="AS44" i="23" s="1"/>
  <c r="D43" i="23"/>
  <c r="AS43" i="23" s="1"/>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E42" i="23"/>
  <c r="D41" i="23"/>
  <c r="AS41" i="23" s="1"/>
  <c r="D40" i="23"/>
  <c r="AS40" i="23" s="1"/>
  <c r="D39" i="23"/>
  <c r="AS39" i="23" s="1"/>
  <c r="D38" i="23"/>
  <c r="AS38" i="23" s="1"/>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E37" i="23"/>
  <c r="D36" i="23"/>
  <c r="AS36" i="23" s="1"/>
  <c r="D35" i="23"/>
  <c r="AS35" i="23" s="1"/>
  <c r="D34" i="23"/>
  <c r="AS34" i="23" s="1"/>
  <c r="D33" i="23"/>
  <c r="AS33" i="23" s="1"/>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E32" i="23"/>
  <c r="D31" i="23"/>
  <c r="AS31" i="23" s="1"/>
  <c r="D30" i="23"/>
  <c r="AS30" i="23" s="1"/>
  <c r="D29" i="23"/>
  <c r="AS29" i="23" s="1"/>
  <c r="D28" i="23"/>
  <c r="AS28" i="23" s="1"/>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E27" i="23"/>
  <c r="D26" i="23"/>
  <c r="AS26" i="23" s="1"/>
  <c r="D25" i="23"/>
  <c r="AS25" i="23" s="1"/>
  <c r="D24" i="23"/>
  <c r="AS24" i="23" s="1"/>
  <c r="D23" i="23"/>
  <c r="AS23" i="23" s="1"/>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D21" i="23"/>
  <c r="AS21" i="23" s="1"/>
  <c r="D20" i="23"/>
  <c r="AS20" i="23" s="1"/>
  <c r="D19" i="23"/>
  <c r="AS19" i="23" s="1"/>
  <c r="D18" i="23"/>
  <c r="AS18" i="23" s="1"/>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D16" i="23"/>
  <c r="AS16" i="23" s="1"/>
  <c r="D15" i="23"/>
  <c r="AS15" i="23" s="1"/>
  <c r="D14" i="23"/>
  <c r="AS14" i="23" s="1"/>
  <c r="D13" i="23"/>
  <c r="AS13" i="23" s="1"/>
  <c r="AS12" i="23"/>
  <c r="AR12"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O12" i="23"/>
  <c r="D11" i="23"/>
  <c r="AS11" i="23" s="1"/>
  <c r="D10" i="23"/>
  <c r="AS10" i="23" s="1"/>
  <c r="D9" i="23"/>
  <c r="AS9" i="23" s="1"/>
  <c r="D8" i="23"/>
  <c r="AS8" i="23" s="1"/>
  <c r="B2" i="23"/>
  <c r="O13" i="22"/>
  <c r="P13" i="22"/>
  <c r="Q13" i="22"/>
  <c r="R13" i="22"/>
  <c r="S13" i="22"/>
  <c r="T13" i="22"/>
  <c r="U13" i="22"/>
  <c r="V13" i="22"/>
  <c r="W13" i="22"/>
  <c r="X13" i="22"/>
  <c r="Y13" i="22"/>
  <c r="Z13" i="22"/>
  <c r="AA13" i="22"/>
  <c r="AC13" i="22"/>
  <c r="AD13" i="22"/>
  <c r="AE13" i="22"/>
  <c r="AF13" i="22"/>
  <c r="AG13" i="22"/>
  <c r="AH13" i="22"/>
  <c r="AI13" i="22"/>
  <c r="AL13" i="22"/>
  <c r="AM13" i="22"/>
  <c r="AN13" i="22"/>
  <c r="AO13" i="22"/>
  <c r="AP13" i="22"/>
  <c r="AQ13" i="22"/>
  <c r="AR13" i="22"/>
  <c r="AS13" i="22"/>
  <c r="AT13" i="22"/>
  <c r="AU13" i="22"/>
  <c r="AV13" i="22"/>
  <c r="O18" i="22"/>
  <c r="P18" i="22"/>
  <c r="Q18" i="22"/>
  <c r="R18" i="22"/>
  <c r="S18" i="22"/>
  <c r="T18" i="22"/>
  <c r="U18" i="22"/>
  <c r="V18" i="22"/>
  <c r="W18" i="22"/>
  <c r="X18" i="22"/>
  <c r="Y18" i="22"/>
  <c r="Z18" i="22"/>
  <c r="AA18" i="22"/>
  <c r="AC18" i="22"/>
  <c r="AD18" i="22"/>
  <c r="AE18" i="22"/>
  <c r="AF18" i="22"/>
  <c r="AG18" i="22"/>
  <c r="AH18" i="22"/>
  <c r="AI18" i="22"/>
  <c r="AL18" i="22"/>
  <c r="AM18" i="22"/>
  <c r="AN18" i="22"/>
  <c r="AO18" i="22"/>
  <c r="AP18" i="22"/>
  <c r="AQ18" i="22"/>
  <c r="AR18" i="22"/>
  <c r="AS18" i="22"/>
  <c r="AT18" i="22"/>
  <c r="AU18" i="22"/>
  <c r="AV18" i="22"/>
  <c r="O23" i="22"/>
  <c r="P23" i="22"/>
  <c r="Q23" i="22"/>
  <c r="R23" i="22"/>
  <c r="S23" i="22"/>
  <c r="T23" i="22"/>
  <c r="U23" i="22"/>
  <c r="V23" i="22"/>
  <c r="W23" i="22"/>
  <c r="X23" i="22"/>
  <c r="Y23" i="22"/>
  <c r="Z23" i="22"/>
  <c r="AA23" i="22"/>
  <c r="AC23" i="22"/>
  <c r="AD23" i="22"/>
  <c r="AE23" i="22"/>
  <c r="AF23" i="22"/>
  <c r="AG23" i="22"/>
  <c r="AH23" i="22"/>
  <c r="AI23" i="22"/>
  <c r="AL23" i="22"/>
  <c r="AM23" i="22"/>
  <c r="AN23" i="22"/>
  <c r="AO23" i="22"/>
  <c r="AP23" i="22"/>
  <c r="AQ23" i="22"/>
  <c r="AR23" i="22"/>
  <c r="AS23" i="22"/>
  <c r="AT23" i="22"/>
  <c r="AU23" i="22"/>
  <c r="AV23" i="22"/>
  <c r="O28" i="22"/>
  <c r="P28" i="22"/>
  <c r="Q28" i="22"/>
  <c r="R28" i="22"/>
  <c r="S28" i="22"/>
  <c r="T28" i="22"/>
  <c r="U28" i="22"/>
  <c r="V28" i="22"/>
  <c r="W28" i="22"/>
  <c r="X28" i="22"/>
  <c r="Y28" i="22"/>
  <c r="Z28" i="22"/>
  <c r="AA28" i="22"/>
  <c r="AC28" i="22"/>
  <c r="AD28" i="22"/>
  <c r="AE28" i="22"/>
  <c r="AF28" i="22"/>
  <c r="AG28" i="22"/>
  <c r="AH28" i="22"/>
  <c r="AI28" i="22"/>
  <c r="AL28" i="22"/>
  <c r="AM28" i="22"/>
  <c r="AN28" i="22"/>
  <c r="AO28" i="22"/>
  <c r="AP28" i="22"/>
  <c r="AQ28" i="22"/>
  <c r="AR28" i="22"/>
  <c r="AS28" i="22"/>
  <c r="AT28" i="22"/>
  <c r="AU28" i="22"/>
  <c r="AV28" i="22"/>
  <c r="O33" i="22"/>
  <c r="P33" i="22"/>
  <c r="Q33" i="22"/>
  <c r="R33" i="22"/>
  <c r="S33" i="22"/>
  <c r="T33" i="22"/>
  <c r="U33" i="22"/>
  <c r="V33" i="22"/>
  <c r="W33" i="22"/>
  <c r="X33" i="22"/>
  <c r="Y33" i="22"/>
  <c r="Z33" i="22"/>
  <c r="AA33" i="22"/>
  <c r="AC33" i="22"/>
  <c r="AD33" i="22"/>
  <c r="AE33" i="22"/>
  <c r="AF33" i="22"/>
  <c r="AG33" i="22"/>
  <c r="AH33" i="22"/>
  <c r="AI33" i="22"/>
  <c r="AL33" i="22"/>
  <c r="AM33" i="22"/>
  <c r="AN33" i="22"/>
  <c r="AO33" i="22"/>
  <c r="AP33" i="22"/>
  <c r="AQ33" i="22"/>
  <c r="AR33" i="22"/>
  <c r="AS33" i="22"/>
  <c r="AT33" i="22"/>
  <c r="AU33" i="22"/>
  <c r="AV33" i="22"/>
  <c r="O38" i="22"/>
  <c r="P38" i="22"/>
  <c r="Q38" i="22"/>
  <c r="R38" i="22"/>
  <c r="S38" i="22"/>
  <c r="T38" i="22"/>
  <c r="U38" i="22"/>
  <c r="V38" i="22"/>
  <c r="W38" i="22"/>
  <c r="X38" i="22"/>
  <c r="Y38" i="22"/>
  <c r="Z38" i="22"/>
  <c r="AA38" i="22"/>
  <c r="AC38" i="22"/>
  <c r="AD38" i="22"/>
  <c r="AE38" i="22"/>
  <c r="AF38" i="22"/>
  <c r="AG38" i="22"/>
  <c r="AH38" i="22"/>
  <c r="AI38" i="22"/>
  <c r="AL38" i="22"/>
  <c r="AM38" i="22"/>
  <c r="AN38" i="22"/>
  <c r="AO38" i="22"/>
  <c r="AP38" i="22"/>
  <c r="AQ38" i="22"/>
  <c r="AR38" i="22"/>
  <c r="AS38" i="22"/>
  <c r="AT38" i="22"/>
  <c r="AU38" i="22"/>
  <c r="AV38" i="22"/>
  <c r="O43" i="22"/>
  <c r="P43" i="22"/>
  <c r="Q43" i="22"/>
  <c r="R43" i="22"/>
  <c r="S43" i="22"/>
  <c r="T43" i="22"/>
  <c r="U43" i="22"/>
  <c r="V43" i="22"/>
  <c r="W43" i="22"/>
  <c r="X43" i="22"/>
  <c r="Y43" i="22"/>
  <c r="Z43" i="22"/>
  <c r="AA43" i="22"/>
  <c r="AC43" i="22"/>
  <c r="AD43" i="22"/>
  <c r="AE43" i="22"/>
  <c r="AF43" i="22"/>
  <c r="AG43" i="22"/>
  <c r="AH43" i="22"/>
  <c r="AI43" i="22"/>
  <c r="AL43" i="22"/>
  <c r="AM43" i="22"/>
  <c r="AN43" i="22"/>
  <c r="AO43" i="22"/>
  <c r="AP43" i="22"/>
  <c r="AQ43" i="22"/>
  <c r="AR43" i="22"/>
  <c r="AS43" i="22"/>
  <c r="AT43" i="22"/>
  <c r="AU43" i="22"/>
  <c r="AV43" i="22"/>
  <c r="O48" i="22"/>
  <c r="P48" i="22"/>
  <c r="Q48" i="22"/>
  <c r="R48" i="22"/>
  <c r="S48" i="22"/>
  <c r="T48" i="22"/>
  <c r="U48" i="22"/>
  <c r="V48" i="22"/>
  <c r="W48" i="22"/>
  <c r="X48" i="22"/>
  <c r="Y48" i="22"/>
  <c r="Z48" i="22"/>
  <c r="AA48" i="22"/>
  <c r="AC48" i="22"/>
  <c r="AD48" i="22"/>
  <c r="AE48" i="22"/>
  <c r="AF48" i="22"/>
  <c r="AG48" i="22"/>
  <c r="AH48" i="22"/>
  <c r="AI48" i="22"/>
  <c r="AL48" i="22"/>
  <c r="AM48" i="22"/>
  <c r="AN48" i="22"/>
  <c r="AO48" i="22"/>
  <c r="AP48" i="22"/>
  <c r="AQ48" i="22"/>
  <c r="AR48" i="22"/>
  <c r="AS48" i="22"/>
  <c r="AT48" i="22"/>
  <c r="AU48" i="22"/>
  <c r="AV48" i="22"/>
  <c r="O53" i="22"/>
  <c r="P53" i="22"/>
  <c r="Q53" i="22"/>
  <c r="R53" i="22"/>
  <c r="S53" i="22"/>
  <c r="T53" i="22"/>
  <c r="U53" i="22"/>
  <c r="V53" i="22"/>
  <c r="W53" i="22"/>
  <c r="X53" i="22"/>
  <c r="Y53" i="22"/>
  <c r="Z53" i="22"/>
  <c r="AA53" i="22"/>
  <c r="AC53" i="22"/>
  <c r="AD53" i="22"/>
  <c r="AE53" i="22"/>
  <c r="AF53" i="22"/>
  <c r="AG53" i="22"/>
  <c r="AH53" i="22"/>
  <c r="AI53" i="22"/>
  <c r="AL53" i="22"/>
  <c r="AM53" i="22"/>
  <c r="AN53" i="22"/>
  <c r="AO53" i="22"/>
  <c r="AP53" i="22"/>
  <c r="AQ53" i="22"/>
  <c r="AR53" i="22"/>
  <c r="AS53" i="22"/>
  <c r="AT53" i="22"/>
  <c r="AU53" i="22"/>
  <c r="AV53" i="22"/>
  <c r="O58" i="22"/>
  <c r="P58" i="22"/>
  <c r="Q58" i="22"/>
  <c r="R58" i="22"/>
  <c r="S58" i="22"/>
  <c r="T58" i="22"/>
  <c r="U58" i="22"/>
  <c r="V58" i="22"/>
  <c r="W58" i="22"/>
  <c r="X58" i="22"/>
  <c r="Y58" i="22"/>
  <c r="Z58" i="22"/>
  <c r="AA58" i="22"/>
  <c r="AC58" i="22"/>
  <c r="AD58" i="22"/>
  <c r="AE58" i="22"/>
  <c r="AF58" i="22"/>
  <c r="AG58" i="22"/>
  <c r="AH58" i="22"/>
  <c r="AI58" i="22"/>
  <c r="AL58" i="22"/>
  <c r="AM58" i="22"/>
  <c r="AN58" i="22"/>
  <c r="AO58" i="22"/>
  <c r="AP58" i="22"/>
  <c r="AQ58" i="22"/>
  <c r="AR58" i="22"/>
  <c r="AS58" i="22"/>
  <c r="AT58" i="22"/>
  <c r="AU58" i="22"/>
  <c r="AV58" i="22"/>
  <c r="O63" i="22"/>
  <c r="P63" i="22"/>
  <c r="Q63" i="22"/>
  <c r="R63" i="22"/>
  <c r="S63" i="22"/>
  <c r="T63" i="22"/>
  <c r="U63" i="22"/>
  <c r="V63" i="22"/>
  <c r="W63" i="22"/>
  <c r="X63" i="22"/>
  <c r="Y63" i="22"/>
  <c r="Z63" i="22"/>
  <c r="AA63" i="22"/>
  <c r="AC63" i="22"/>
  <c r="AD63" i="22"/>
  <c r="AE63" i="22"/>
  <c r="AF63" i="22"/>
  <c r="AG63" i="22"/>
  <c r="AH63" i="22"/>
  <c r="AI63" i="22"/>
  <c r="AL63" i="22"/>
  <c r="AM63" i="22"/>
  <c r="AN63" i="22"/>
  <c r="AO63" i="22"/>
  <c r="AP63" i="22"/>
  <c r="AQ63" i="22"/>
  <c r="AR63" i="22"/>
  <c r="AS63" i="22"/>
  <c r="AT63" i="22"/>
  <c r="AU63" i="22"/>
  <c r="AV63" i="22"/>
  <c r="O68" i="22"/>
  <c r="P68" i="22"/>
  <c r="Q68" i="22"/>
  <c r="R68" i="22"/>
  <c r="S68" i="22"/>
  <c r="T68" i="22"/>
  <c r="U68" i="22"/>
  <c r="V68" i="22"/>
  <c r="W68" i="22"/>
  <c r="X68" i="22"/>
  <c r="Y68" i="22"/>
  <c r="Z68" i="22"/>
  <c r="AA68" i="22"/>
  <c r="AC68" i="22"/>
  <c r="AD68" i="22"/>
  <c r="AE68" i="22"/>
  <c r="AF68" i="22"/>
  <c r="AG68" i="22"/>
  <c r="AH68" i="22"/>
  <c r="AI68" i="22"/>
  <c r="AL68" i="22"/>
  <c r="AM68" i="22"/>
  <c r="AN68" i="22"/>
  <c r="AO68" i="22"/>
  <c r="AP68" i="22"/>
  <c r="AQ68" i="22"/>
  <c r="AR68" i="22"/>
  <c r="AS68" i="22"/>
  <c r="AT68" i="22"/>
  <c r="AU68" i="22"/>
  <c r="AV68" i="22"/>
  <c r="O73" i="22"/>
  <c r="P73" i="22"/>
  <c r="Q73" i="22"/>
  <c r="R73" i="22"/>
  <c r="S73" i="22"/>
  <c r="T73" i="22"/>
  <c r="U73" i="22"/>
  <c r="V73" i="22"/>
  <c r="W73" i="22"/>
  <c r="X73" i="22"/>
  <c r="Y73" i="22"/>
  <c r="Z73" i="22"/>
  <c r="AA73" i="22"/>
  <c r="AC73" i="22"/>
  <c r="AD73" i="22"/>
  <c r="AE73" i="22"/>
  <c r="AF73" i="22"/>
  <c r="AG73" i="22"/>
  <c r="AH73" i="22"/>
  <c r="AI73" i="22"/>
  <c r="AL73" i="22"/>
  <c r="AM73" i="22"/>
  <c r="AN73" i="22"/>
  <c r="AO73" i="22"/>
  <c r="AP73" i="22"/>
  <c r="AQ73" i="22"/>
  <c r="AR73" i="22"/>
  <c r="AS73" i="22"/>
  <c r="AT73" i="22"/>
  <c r="AU73" i="22"/>
  <c r="AV73" i="22"/>
  <c r="O78" i="22"/>
  <c r="P78" i="22"/>
  <c r="Q78" i="22"/>
  <c r="R78" i="22"/>
  <c r="S78" i="22"/>
  <c r="T78" i="22"/>
  <c r="U78" i="22"/>
  <c r="V78" i="22"/>
  <c r="W78" i="22"/>
  <c r="X78" i="22"/>
  <c r="Y78" i="22"/>
  <c r="Z78" i="22"/>
  <c r="AA78" i="22"/>
  <c r="AC78" i="22"/>
  <c r="AD78" i="22"/>
  <c r="AE78" i="22"/>
  <c r="AF78" i="22"/>
  <c r="AG78" i="22"/>
  <c r="AH78" i="22"/>
  <c r="AI78" i="22"/>
  <c r="AL78" i="22"/>
  <c r="AM78" i="22"/>
  <c r="AN78" i="22"/>
  <c r="AO78" i="22"/>
  <c r="AP78" i="22"/>
  <c r="AQ78" i="22"/>
  <c r="AR78" i="22"/>
  <c r="AS78" i="22"/>
  <c r="AT78" i="22"/>
  <c r="AU78" i="22"/>
  <c r="AV78" i="22"/>
  <c r="O83" i="22"/>
  <c r="P83" i="22"/>
  <c r="Q83" i="22"/>
  <c r="R83" i="22"/>
  <c r="S83" i="22"/>
  <c r="T83" i="22"/>
  <c r="U83" i="22"/>
  <c r="V83" i="22"/>
  <c r="W83" i="22"/>
  <c r="X83" i="22"/>
  <c r="Y83" i="22"/>
  <c r="Z83" i="22"/>
  <c r="AA83" i="22"/>
  <c r="AC83" i="22"/>
  <c r="AD83" i="22"/>
  <c r="AE83" i="22"/>
  <c r="AF83" i="22"/>
  <c r="AG83" i="22"/>
  <c r="AH83" i="22"/>
  <c r="AI83" i="22"/>
  <c r="AL83" i="22"/>
  <c r="AM83" i="22"/>
  <c r="AN83" i="22"/>
  <c r="AO83" i="22"/>
  <c r="AP83" i="22"/>
  <c r="AQ83" i="22"/>
  <c r="AR83" i="22"/>
  <c r="AS83" i="22"/>
  <c r="AT83" i="22"/>
  <c r="AU83" i="22"/>
  <c r="AV83" i="22"/>
  <c r="O88" i="22"/>
  <c r="P88" i="22"/>
  <c r="Q88" i="22"/>
  <c r="R88" i="22"/>
  <c r="S88" i="22"/>
  <c r="T88" i="22"/>
  <c r="U88" i="22"/>
  <c r="V88" i="22"/>
  <c r="W88" i="22"/>
  <c r="X88" i="22"/>
  <c r="Y88" i="22"/>
  <c r="Z88" i="22"/>
  <c r="AA88" i="22"/>
  <c r="AC88" i="22"/>
  <c r="AD88" i="22"/>
  <c r="AE88" i="22"/>
  <c r="AF88" i="22"/>
  <c r="AG88" i="22"/>
  <c r="AH88" i="22"/>
  <c r="AI88" i="22"/>
  <c r="AL88" i="22"/>
  <c r="AM88" i="22"/>
  <c r="AN88" i="22"/>
  <c r="AO88" i="22"/>
  <c r="AP88" i="22"/>
  <c r="AQ88" i="22"/>
  <c r="AR88" i="22"/>
  <c r="AS88" i="22"/>
  <c r="AT88" i="22"/>
  <c r="AU88" i="22"/>
  <c r="AV88" i="22"/>
  <c r="O93" i="22"/>
  <c r="P93" i="22"/>
  <c r="Q93" i="22"/>
  <c r="R93" i="22"/>
  <c r="S93" i="22"/>
  <c r="T93" i="22"/>
  <c r="U93" i="22"/>
  <c r="V93" i="22"/>
  <c r="W93" i="22"/>
  <c r="X93" i="22"/>
  <c r="Y93" i="22"/>
  <c r="Z93" i="22"/>
  <c r="AA93" i="22"/>
  <c r="AC93" i="22"/>
  <c r="AD93" i="22"/>
  <c r="AE93" i="22"/>
  <c r="AF93" i="22"/>
  <c r="AG93" i="22"/>
  <c r="AH93" i="22"/>
  <c r="AI93" i="22"/>
  <c r="AL93" i="22"/>
  <c r="AM93" i="22"/>
  <c r="AN93" i="22"/>
  <c r="AO93" i="22"/>
  <c r="AP93" i="22"/>
  <c r="AQ93" i="22"/>
  <c r="AR93" i="22"/>
  <c r="AS93" i="22"/>
  <c r="AT93" i="22"/>
  <c r="AU93" i="22"/>
  <c r="AV93" i="22"/>
  <c r="O98" i="22"/>
  <c r="P98" i="22"/>
  <c r="Q98" i="22"/>
  <c r="R98" i="22"/>
  <c r="S98" i="22"/>
  <c r="T98" i="22"/>
  <c r="U98" i="22"/>
  <c r="V98" i="22"/>
  <c r="W98" i="22"/>
  <c r="X98" i="22"/>
  <c r="Y98" i="22"/>
  <c r="Z98" i="22"/>
  <c r="AA98" i="22"/>
  <c r="AC98" i="22"/>
  <c r="AD98" i="22"/>
  <c r="AE98" i="22"/>
  <c r="AF98" i="22"/>
  <c r="AG98" i="22"/>
  <c r="AH98" i="22"/>
  <c r="AI98" i="22"/>
  <c r="AL98" i="22"/>
  <c r="AM98" i="22"/>
  <c r="AN98" i="22"/>
  <c r="AO98" i="22"/>
  <c r="AP98" i="22"/>
  <c r="AQ98" i="22"/>
  <c r="AR98" i="22"/>
  <c r="AS98" i="22"/>
  <c r="AT98" i="22"/>
  <c r="AU98" i="22"/>
  <c r="AV98" i="22"/>
  <c r="O103" i="22"/>
  <c r="P103" i="22"/>
  <c r="Q103" i="22"/>
  <c r="R103" i="22"/>
  <c r="S103" i="22"/>
  <c r="T103" i="22"/>
  <c r="U103" i="22"/>
  <c r="V103" i="22"/>
  <c r="W103" i="22"/>
  <c r="X103" i="22"/>
  <c r="Y103" i="22"/>
  <c r="Z103" i="22"/>
  <c r="AA103" i="22"/>
  <c r="AC103" i="22"/>
  <c r="AD103" i="22"/>
  <c r="AE103" i="22"/>
  <c r="AF103" i="22"/>
  <c r="AG103" i="22"/>
  <c r="AH103" i="22"/>
  <c r="AI103" i="22"/>
  <c r="AL103" i="22"/>
  <c r="AM103" i="22"/>
  <c r="AN103" i="22"/>
  <c r="AO103" i="22"/>
  <c r="AP103" i="22"/>
  <c r="AQ103" i="22"/>
  <c r="AR103" i="22"/>
  <c r="AS103" i="22"/>
  <c r="AT103" i="22"/>
  <c r="AU103" i="22"/>
  <c r="AV103" i="22"/>
  <c r="O108" i="22"/>
  <c r="P108" i="22"/>
  <c r="Q108" i="22"/>
  <c r="R108" i="22"/>
  <c r="S108" i="22"/>
  <c r="T108" i="22"/>
  <c r="U108" i="22"/>
  <c r="V108" i="22"/>
  <c r="W108" i="22"/>
  <c r="X108" i="22"/>
  <c r="Y108" i="22"/>
  <c r="Z108" i="22"/>
  <c r="AA108" i="22"/>
  <c r="AC108" i="22"/>
  <c r="AD108" i="22"/>
  <c r="AE108" i="22"/>
  <c r="AF108" i="22"/>
  <c r="AG108" i="22"/>
  <c r="AH108" i="22"/>
  <c r="AI108" i="22"/>
  <c r="AL108" i="22"/>
  <c r="AM108" i="22"/>
  <c r="AN108" i="22"/>
  <c r="AO108" i="22"/>
  <c r="AP108" i="22"/>
  <c r="AQ108" i="22"/>
  <c r="AR108" i="22"/>
  <c r="AS108" i="22"/>
  <c r="AT108" i="22"/>
  <c r="AU108" i="22"/>
  <c r="AV108" i="22"/>
  <c r="O113" i="22"/>
  <c r="P113" i="22"/>
  <c r="Q113" i="22"/>
  <c r="R113" i="22"/>
  <c r="S113" i="22"/>
  <c r="T113" i="22"/>
  <c r="U113" i="22"/>
  <c r="V113" i="22"/>
  <c r="W113" i="22"/>
  <c r="X113" i="22"/>
  <c r="Y113" i="22"/>
  <c r="Z113" i="22"/>
  <c r="AA113" i="22"/>
  <c r="AC113" i="22"/>
  <c r="AD113" i="22"/>
  <c r="AE113" i="22"/>
  <c r="AF113" i="22"/>
  <c r="AG113" i="22"/>
  <c r="AH113" i="22"/>
  <c r="AI113" i="22"/>
  <c r="AL113" i="22"/>
  <c r="AM113" i="22"/>
  <c r="AN113" i="22"/>
  <c r="AO113" i="22"/>
  <c r="AP113" i="22"/>
  <c r="AQ113" i="22"/>
  <c r="AR113" i="22"/>
  <c r="AS113" i="22"/>
  <c r="AT113" i="22"/>
  <c r="AU113" i="22"/>
  <c r="AV113" i="22"/>
  <c r="O118" i="22"/>
  <c r="P118" i="22"/>
  <c r="Q118" i="22"/>
  <c r="R118" i="22"/>
  <c r="S118" i="22"/>
  <c r="T118" i="22"/>
  <c r="U118" i="22"/>
  <c r="V118" i="22"/>
  <c r="W118" i="22"/>
  <c r="X118" i="22"/>
  <c r="Y118" i="22"/>
  <c r="Z118" i="22"/>
  <c r="AA118" i="22"/>
  <c r="AC118" i="22"/>
  <c r="AD118" i="22"/>
  <c r="AE118" i="22"/>
  <c r="AF118" i="22"/>
  <c r="AG118" i="22"/>
  <c r="AH118" i="22"/>
  <c r="AI118" i="22"/>
  <c r="AL118" i="22"/>
  <c r="AM118" i="22"/>
  <c r="AN118" i="22"/>
  <c r="AO118" i="22"/>
  <c r="AP118" i="22"/>
  <c r="AQ118" i="22"/>
  <c r="AR118" i="22"/>
  <c r="AS118" i="22"/>
  <c r="AT118" i="22"/>
  <c r="AU118" i="22"/>
  <c r="AV118" i="22"/>
  <c r="O123" i="22"/>
  <c r="P123" i="22"/>
  <c r="Q123" i="22"/>
  <c r="R123" i="22"/>
  <c r="S123" i="22"/>
  <c r="T123" i="22"/>
  <c r="U123" i="22"/>
  <c r="V123" i="22"/>
  <c r="W123" i="22"/>
  <c r="X123" i="22"/>
  <c r="Y123" i="22"/>
  <c r="Z123" i="22"/>
  <c r="AA123" i="22"/>
  <c r="AC123" i="22"/>
  <c r="AD123" i="22"/>
  <c r="AE123" i="22"/>
  <c r="AF123" i="22"/>
  <c r="AG123" i="22"/>
  <c r="AH123" i="22"/>
  <c r="AI123" i="22"/>
  <c r="AL123" i="22"/>
  <c r="AM123" i="22"/>
  <c r="AN123" i="22"/>
  <c r="AO123" i="22"/>
  <c r="AP123" i="22"/>
  <c r="AQ123" i="22"/>
  <c r="AR123" i="22"/>
  <c r="AS123" i="22"/>
  <c r="AT123" i="22"/>
  <c r="AU123" i="22"/>
  <c r="AV123" i="22"/>
  <c r="O128" i="22"/>
  <c r="P128" i="22"/>
  <c r="Q128" i="22"/>
  <c r="R128" i="22"/>
  <c r="S128" i="22"/>
  <c r="T128" i="22"/>
  <c r="U128" i="22"/>
  <c r="V128" i="22"/>
  <c r="W128" i="22"/>
  <c r="X128" i="22"/>
  <c r="Y128" i="22"/>
  <c r="Z128" i="22"/>
  <c r="AA128" i="22"/>
  <c r="AC128" i="22"/>
  <c r="AD128" i="22"/>
  <c r="AE128" i="22"/>
  <c r="AF128" i="22"/>
  <c r="AG128" i="22"/>
  <c r="AH128" i="22"/>
  <c r="AI128" i="22"/>
  <c r="AL128" i="22"/>
  <c r="AM128" i="22"/>
  <c r="AN128" i="22"/>
  <c r="AO128" i="22"/>
  <c r="AP128" i="22"/>
  <c r="AQ128" i="22"/>
  <c r="AR128" i="22"/>
  <c r="AS128" i="22"/>
  <c r="AT128" i="22"/>
  <c r="AU128" i="22"/>
  <c r="AV128" i="22"/>
  <c r="O133" i="22"/>
  <c r="P133" i="22"/>
  <c r="Q133" i="22"/>
  <c r="R133" i="22"/>
  <c r="S133" i="22"/>
  <c r="T133" i="22"/>
  <c r="U133" i="22"/>
  <c r="V133" i="22"/>
  <c r="W133" i="22"/>
  <c r="X133" i="22"/>
  <c r="Y133" i="22"/>
  <c r="Z133" i="22"/>
  <c r="AA133" i="22"/>
  <c r="AC133" i="22"/>
  <c r="AD133" i="22"/>
  <c r="AE133" i="22"/>
  <c r="AF133" i="22"/>
  <c r="AG133" i="22"/>
  <c r="AH133" i="22"/>
  <c r="AI133" i="22"/>
  <c r="AL133" i="22"/>
  <c r="AM133" i="22"/>
  <c r="AN133" i="22"/>
  <c r="AO133" i="22"/>
  <c r="AP133" i="22"/>
  <c r="AQ133" i="22"/>
  <c r="AR133" i="22"/>
  <c r="AS133" i="22"/>
  <c r="AT133" i="22"/>
  <c r="AU133" i="22"/>
  <c r="AV133" i="22"/>
  <c r="O138" i="22"/>
  <c r="P138" i="22"/>
  <c r="Q138" i="22"/>
  <c r="R138" i="22"/>
  <c r="S138" i="22"/>
  <c r="T138" i="22"/>
  <c r="U138" i="22"/>
  <c r="V138" i="22"/>
  <c r="W138" i="22"/>
  <c r="X138" i="22"/>
  <c r="Y138" i="22"/>
  <c r="Z138" i="22"/>
  <c r="AA138" i="22"/>
  <c r="AC138" i="22"/>
  <c r="AD138" i="22"/>
  <c r="AE138" i="22"/>
  <c r="AF138" i="22"/>
  <c r="AG138" i="22"/>
  <c r="AH138" i="22"/>
  <c r="AI138" i="22"/>
  <c r="AL138" i="22"/>
  <c r="AM138" i="22"/>
  <c r="AN138" i="22"/>
  <c r="AO138" i="22"/>
  <c r="AP138" i="22"/>
  <c r="AQ138" i="22"/>
  <c r="AR138" i="22"/>
  <c r="AS138" i="22"/>
  <c r="AT138" i="22"/>
  <c r="AU138" i="22"/>
  <c r="AV138" i="22"/>
  <c r="O143" i="22"/>
  <c r="P143" i="22"/>
  <c r="Q143" i="22"/>
  <c r="R143" i="22"/>
  <c r="S143" i="22"/>
  <c r="T143" i="22"/>
  <c r="U143" i="22"/>
  <c r="V143" i="22"/>
  <c r="W143" i="22"/>
  <c r="X143" i="22"/>
  <c r="Y143" i="22"/>
  <c r="Z143" i="22"/>
  <c r="AA143" i="22"/>
  <c r="AC143" i="22"/>
  <c r="AD143" i="22"/>
  <c r="AE143" i="22"/>
  <c r="AF143" i="22"/>
  <c r="AG143" i="22"/>
  <c r="AH143" i="22"/>
  <c r="AI143" i="22"/>
  <c r="AL143" i="22"/>
  <c r="AM143" i="22"/>
  <c r="AN143" i="22"/>
  <c r="AO143" i="22"/>
  <c r="AP143" i="22"/>
  <c r="AQ143" i="22"/>
  <c r="AR143" i="22"/>
  <c r="AS143" i="22"/>
  <c r="AT143" i="22"/>
  <c r="AU143" i="22"/>
  <c r="AV143" i="22"/>
  <c r="O148" i="22"/>
  <c r="P148" i="22"/>
  <c r="Q148" i="22"/>
  <c r="R148" i="22"/>
  <c r="S148" i="22"/>
  <c r="T148" i="22"/>
  <c r="U148" i="22"/>
  <c r="V148" i="22"/>
  <c r="W148" i="22"/>
  <c r="X148" i="22"/>
  <c r="Y148" i="22"/>
  <c r="Z148" i="22"/>
  <c r="AA148" i="22"/>
  <c r="AC148" i="22"/>
  <c r="AD148" i="22"/>
  <c r="AE148" i="22"/>
  <c r="AF148" i="22"/>
  <c r="AG148" i="22"/>
  <c r="AH148" i="22"/>
  <c r="AI148" i="22"/>
  <c r="AL148" i="22"/>
  <c r="AM148" i="22"/>
  <c r="AN148" i="22"/>
  <c r="AO148" i="22"/>
  <c r="AP148" i="22"/>
  <c r="AQ148" i="22"/>
  <c r="AR148" i="22"/>
  <c r="AS148" i="22"/>
  <c r="AT148" i="22"/>
  <c r="AU148" i="22"/>
  <c r="AV148" i="22"/>
  <c r="O153" i="22"/>
  <c r="P153" i="22"/>
  <c r="Q153" i="22"/>
  <c r="R153" i="22"/>
  <c r="S153" i="22"/>
  <c r="T153" i="22"/>
  <c r="U153" i="22"/>
  <c r="V153" i="22"/>
  <c r="W153" i="22"/>
  <c r="X153" i="22"/>
  <c r="Y153" i="22"/>
  <c r="Z153" i="22"/>
  <c r="AA153" i="22"/>
  <c r="AC153" i="22"/>
  <c r="AD153" i="22"/>
  <c r="AE153" i="22"/>
  <c r="AF153" i="22"/>
  <c r="AG153" i="22"/>
  <c r="AH153" i="22"/>
  <c r="AI153" i="22"/>
  <c r="AL153" i="22"/>
  <c r="AM153" i="22"/>
  <c r="AN153" i="22"/>
  <c r="AO153" i="22"/>
  <c r="AP153" i="22"/>
  <c r="AQ153" i="22"/>
  <c r="AR153" i="22"/>
  <c r="AS153" i="22"/>
  <c r="AT153" i="22"/>
  <c r="AU153" i="22"/>
  <c r="AV153" i="22"/>
  <c r="O158" i="22"/>
  <c r="P158" i="22"/>
  <c r="Q158" i="22"/>
  <c r="R158" i="22"/>
  <c r="S158" i="22"/>
  <c r="T158" i="22"/>
  <c r="U158" i="22"/>
  <c r="V158" i="22"/>
  <c r="W158" i="22"/>
  <c r="X158" i="22"/>
  <c r="Y158" i="22"/>
  <c r="Z158" i="22"/>
  <c r="AA158" i="22"/>
  <c r="AC158" i="22"/>
  <c r="AD158" i="22"/>
  <c r="AE158" i="22"/>
  <c r="AF158" i="22"/>
  <c r="AG158" i="22"/>
  <c r="AH158" i="22"/>
  <c r="AI158" i="22"/>
  <c r="AL158" i="22"/>
  <c r="AM158" i="22"/>
  <c r="AN158" i="22"/>
  <c r="AO158" i="22"/>
  <c r="AP158" i="22"/>
  <c r="AQ158" i="22"/>
  <c r="AR158" i="22"/>
  <c r="AS158" i="22"/>
  <c r="AT158" i="22"/>
  <c r="AU158" i="22"/>
  <c r="AV158" i="22"/>
  <c r="O163" i="22"/>
  <c r="P163" i="22"/>
  <c r="Q163" i="22"/>
  <c r="R163" i="22"/>
  <c r="S163" i="22"/>
  <c r="T163" i="22"/>
  <c r="U163" i="22"/>
  <c r="V163" i="22"/>
  <c r="W163" i="22"/>
  <c r="X163" i="22"/>
  <c r="Y163" i="22"/>
  <c r="Z163" i="22"/>
  <c r="AA163" i="22"/>
  <c r="AC163" i="22"/>
  <c r="AD163" i="22"/>
  <c r="AE163" i="22"/>
  <c r="AF163" i="22"/>
  <c r="AG163" i="22"/>
  <c r="AH163" i="22"/>
  <c r="AI163" i="22"/>
  <c r="AL163" i="22"/>
  <c r="AM163" i="22"/>
  <c r="AN163" i="22"/>
  <c r="AO163" i="22"/>
  <c r="AP163" i="22"/>
  <c r="AQ163" i="22"/>
  <c r="AR163" i="22"/>
  <c r="AS163" i="22"/>
  <c r="AT163" i="22"/>
  <c r="AU163" i="22"/>
  <c r="AV163" i="22"/>
  <c r="O168" i="22"/>
  <c r="P168" i="22"/>
  <c r="Q168" i="22"/>
  <c r="R168" i="22"/>
  <c r="S168" i="22"/>
  <c r="T168" i="22"/>
  <c r="U168" i="22"/>
  <c r="V168" i="22"/>
  <c r="W168" i="22"/>
  <c r="X168" i="22"/>
  <c r="Y168" i="22"/>
  <c r="Z168" i="22"/>
  <c r="AA168" i="22"/>
  <c r="AC168" i="22"/>
  <c r="AD168" i="22"/>
  <c r="AE168" i="22"/>
  <c r="AF168" i="22"/>
  <c r="AG168" i="22"/>
  <c r="AH168" i="22"/>
  <c r="AI168" i="22"/>
  <c r="AL168" i="22"/>
  <c r="AM168" i="22"/>
  <c r="AN168" i="22"/>
  <c r="AO168" i="22"/>
  <c r="AP168" i="22"/>
  <c r="AQ168" i="22"/>
  <c r="AR168" i="22"/>
  <c r="AS168" i="22"/>
  <c r="AT168" i="22"/>
  <c r="AU168" i="22"/>
  <c r="AV168" i="22"/>
  <c r="E168" i="22"/>
  <c r="D167" i="22"/>
  <c r="D166" i="22"/>
  <c r="D165" i="22"/>
  <c r="D164" i="22"/>
  <c r="E163" i="22"/>
  <c r="D162" i="22"/>
  <c r="D161" i="22"/>
  <c r="D160" i="22"/>
  <c r="D159" i="22"/>
  <c r="N159" i="22" s="1"/>
  <c r="E158" i="22"/>
  <c r="D157" i="22"/>
  <c r="D156" i="22"/>
  <c r="D155" i="22"/>
  <c r="D154" i="22"/>
  <c r="N154" i="22" s="1"/>
  <c r="E153" i="22"/>
  <c r="D152" i="22"/>
  <c r="D151" i="22"/>
  <c r="D150" i="22"/>
  <c r="D149" i="22"/>
  <c r="E148" i="22"/>
  <c r="D147" i="22"/>
  <c r="D146" i="22"/>
  <c r="D145" i="22"/>
  <c r="D144" i="22"/>
  <c r="E143" i="22"/>
  <c r="D142" i="22"/>
  <c r="D141" i="22"/>
  <c r="D140" i="22"/>
  <c r="D139" i="22"/>
  <c r="E138" i="22"/>
  <c r="D137" i="22"/>
  <c r="D136" i="22"/>
  <c r="D135" i="22"/>
  <c r="D134" i="22"/>
  <c r="E133" i="22"/>
  <c r="F133" i="22" s="1"/>
  <c r="G133" i="22" s="1"/>
  <c r="I133" i="22" s="1"/>
  <c r="D132" i="22"/>
  <c r="D131" i="22"/>
  <c r="D130" i="22"/>
  <c r="D129" i="22"/>
  <c r="E128" i="22"/>
  <c r="D127" i="22"/>
  <c r="D126" i="22"/>
  <c r="D125" i="22"/>
  <c r="D124" i="22"/>
  <c r="E123" i="22"/>
  <c r="D122" i="22"/>
  <c r="D121" i="22"/>
  <c r="D120" i="22"/>
  <c r="D119" i="22"/>
  <c r="E118" i="22"/>
  <c r="D117" i="22"/>
  <c r="D116" i="22"/>
  <c r="D115" i="22"/>
  <c r="D114" i="22"/>
  <c r="E113" i="22"/>
  <c r="D112" i="22"/>
  <c r="D111" i="22"/>
  <c r="D110" i="22"/>
  <c r="D109" i="22"/>
  <c r="E108" i="22"/>
  <c r="D107" i="22"/>
  <c r="D106" i="22"/>
  <c r="D105" i="22"/>
  <c r="D104" i="22"/>
  <c r="E103" i="22"/>
  <c r="D102" i="22"/>
  <c r="D101" i="22"/>
  <c r="D100" i="22"/>
  <c r="D99" i="22"/>
  <c r="E98" i="22"/>
  <c r="D97" i="22"/>
  <c r="D96" i="22"/>
  <c r="D95" i="22"/>
  <c r="D94" i="22"/>
  <c r="E93" i="22"/>
  <c r="D92" i="22"/>
  <c r="D91" i="22"/>
  <c r="D90" i="22"/>
  <c r="D89" i="22"/>
  <c r="E88" i="22"/>
  <c r="D87" i="22"/>
  <c r="D86" i="22"/>
  <c r="D85" i="22"/>
  <c r="D84" i="22"/>
  <c r="E83" i="22"/>
  <c r="D82" i="22"/>
  <c r="D81" i="22"/>
  <c r="D80" i="22"/>
  <c r="D79" i="22"/>
  <c r="E78" i="22"/>
  <c r="D77" i="22"/>
  <c r="D76" i="22"/>
  <c r="D75" i="22"/>
  <c r="D74" i="22"/>
  <c r="E73" i="22"/>
  <c r="D72" i="22"/>
  <c r="D71" i="22"/>
  <c r="D70" i="22"/>
  <c r="D69" i="22"/>
  <c r="E68" i="22"/>
  <c r="D67" i="22"/>
  <c r="D66" i="22"/>
  <c r="D65" i="22"/>
  <c r="D64" i="22"/>
  <c r="E63" i="22"/>
  <c r="D62" i="22"/>
  <c r="D61" i="22"/>
  <c r="D60" i="22"/>
  <c r="D59" i="22"/>
  <c r="E58" i="22"/>
  <c r="D57" i="22"/>
  <c r="D56" i="22"/>
  <c r="D55" i="22"/>
  <c r="D54" i="22"/>
  <c r="E53" i="22"/>
  <c r="D52" i="22"/>
  <c r="D51" i="22"/>
  <c r="D50" i="22"/>
  <c r="D49" i="22"/>
  <c r="E48" i="22"/>
  <c r="D47" i="22"/>
  <c r="D46" i="22"/>
  <c r="D45" i="22"/>
  <c r="D44" i="22"/>
  <c r="E43" i="22"/>
  <c r="D42" i="22"/>
  <c r="D41" i="22"/>
  <c r="D40" i="22"/>
  <c r="D39" i="22"/>
  <c r="E38" i="22"/>
  <c r="D37" i="22"/>
  <c r="D36" i="22"/>
  <c r="D35" i="22"/>
  <c r="D34" i="22"/>
  <c r="E33" i="22"/>
  <c r="D32" i="22"/>
  <c r="D31" i="22"/>
  <c r="D30" i="22"/>
  <c r="D29" i="22"/>
  <c r="E28" i="22"/>
  <c r="D27" i="22"/>
  <c r="D26" i="22"/>
  <c r="D25" i="22"/>
  <c r="D24" i="22"/>
  <c r="D22" i="22"/>
  <c r="D21" i="22"/>
  <c r="D20" i="22"/>
  <c r="D19" i="22"/>
  <c r="D17" i="22"/>
  <c r="D16" i="22"/>
  <c r="D15" i="22"/>
  <c r="D14" i="22"/>
  <c r="D12" i="22"/>
  <c r="D11" i="22"/>
  <c r="D10" i="22"/>
  <c r="D8" i="22"/>
  <c r="N8" i="22" s="1"/>
  <c r="B2" i="22"/>
  <c r="D150" i="19"/>
  <c r="D149" i="19"/>
  <c r="D148" i="19"/>
  <c r="D146" i="19"/>
  <c r="D145" i="19"/>
  <c r="D144" i="19"/>
  <c r="D142" i="19"/>
  <c r="D141" i="19"/>
  <c r="D140" i="19"/>
  <c r="D138" i="19"/>
  <c r="D137" i="19"/>
  <c r="D136" i="19"/>
  <c r="D134" i="19"/>
  <c r="E134" i="19" s="1"/>
  <c r="D133" i="19"/>
  <c r="E133" i="19" s="1"/>
  <c r="D132" i="19"/>
  <c r="E132" i="19" s="1"/>
  <c r="D130" i="19"/>
  <c r="E130" i="19" s="1"/>
  <c r="D129" i="19"/>
  <c r="E129" i="19" s="1"/>
  <c r="D128" i="19"/>
  <c r="E128" i="19" s="1"/>
  <c r="D126" i="19"/>
  <c r="E126" i="19" s="1"/>
  <c r="D125" i="19"/>
  <c r="E125" i="19" s="1"/>
  <c r="D124" i="19"/>
  <c r="E124" i="19" s="1"/>
  <c r="D122" i="19"/>
  <c r="E122" i="19" s="1"/>
  <c r="D121" i="19"/>
  <c r="E121" i="19" s="1"/>
  <c r="D120" i="19"/>
  <c r="E120" i="19" s="1"/>
  <c r="D118" i="19"/>
  <c r="E118" i="19" s="1"/>
  <c r="D117" i="19"/>
  <c r="E117" i="19" s="1"/>
  <c r="D116" i="19"/>
  <c r="E116" i="19" s="1"/>
  <c r="D114" i="19"/>
  <c r="E114" i="19" s="1"/>
  <c r="D113" i="19"/>
  <c r="D112" i="19"/>
  <c r="D110" i="19"/>
  <c r="D109" i="19"/>
  <c r="D108" i="19"/>
  <c r="D106" i="19"/>
  <c r="D105" i="19"/>
  <c r="D104" i="19"/>
  <c r="D102" i="19"/>
  <c r="D101" i="19"/>
  <c r="D100" i="19"/>
  <c r="D98" i="19"/>
  <c r="D97" i="19"/>
  <c r="D96" i="19"/>
  <c r="D94" i="19"/>
  <c r="D93" i="19"/>
  <c r="D92" i="19"/>
  <c r="D90" i="19"/>
  <c r="D89" i="19"/>
  <c r="D88" i="19"/>
  <c r="D86" i="19"/>
  <c r="D85" i="19"/>
  <c r="D84" i="19"/>
  <c r="D82" i="19"/>
  <c r="D81" i="19"/>
  <c r="D80" i="19"/>
  <c r="D78" i="19"/>
  <c r="D77" i="19"/>
  <c r="D76" i="19"/>
  <c r="D74" i="19"/>
  <c r="D73" i="19"/>
  <c r="D72" i="19"/>
  <c r="D70" i="19"/>
  <c r="D69" i="19"/>
  <c r="D68" i="19"/>
  <c r="D66" i="19"/>
  <c r="D65" i="19"/>
  <c r="D64" i="19"/>
  <c r="D62" i="19"/>
  <c r="D61" i="19"/>
  <c r="D60" i="19"/>
  <c r="B95" i="19"/>
  <c r="B91" i="19"/>
  <c r="B87" i="19"/>
  <c r="B83" i="19"/>
  <c r="B79" i="19"/>
  <c r="B75" i="19"/>
  <c r="B71" i="19"/>
  <c r="B67" i="19"/>
  <c r="B63" i="19"/>
  <c r="B59" i="19"/>
  <c r="B2" i="19"/>
  <c r="D58" i="19"/>
  <c r="D57" i="19"/>
  <c r="D56" i="19"/>
  <c r="B55" i="19"/>
  <c r="D54" i="19"/>
  <c r="D53" i="19"/>
  <c r="D52" i="19"/>
  <c r="B51" i="19"/>
  <c r="D50" i="19"/>
  <c r="D49" i="19"/>
  <c r="D48" i="19"/>
  <c r="B47" i="19"/>
  <c r="D46" i="19"/>
  <c r="D45" i="19"/>
  <c r="D44" i="19"/>
  <c r="B43" i="19"/>
  <c r="D42" i="19"/>
  <c r="D41" i="19"/>
  <c r="D40" i="19"/>
  <c r="B39" i="19"/>
  <c r="D38" i="19"/>
  <c r="D37" i="19"/>
  <c r="D36" i="19"/>
  <c r="B35" i="19"/>
  <c r="D34" i="19"/>
  <c r="D33" i="19"/>
  <c r="D32" i="19"/>
  <c r="B31" i="19"/>
  <c r="D30" i="19"/>
  <c r="D29" i="19"/>
  <c r="D28" i="19"/>
  <c r="B27" i="19"/>
  <c r="D26" i="19"/>
  <c r="D25" i="19"/>
  <c r="D24" i="19"/>
  <c r="B23" i="19"/>
  <c r="D22" i="19"/>
  <c r="D21" i="19"/>
  <c r="D20" i="19"/>
  <c r="B19" i="19"/>
  <c r="D18" i="19"/>
  <c r="D17" i="19"/>
  <c r="D16" i="19"/>
  <c r="B15" i="19"/>
  <c r="D14" i="19"/>
  <c r="D13" i="19"/>
  <c r="D12" i="19"/>
  <c r="F21" i="1"/>
  <c r="E21" i="1"/>
  <c r="D21" i="1"/>
  <c r="C21" i="1"/>
  <c r="B21" i="1"/>
  <c r="A21" i="1"/>
  <c r="F30" i="1"/>
  <c r="E30" i="1"/>
  <c r="F25" i="1"/>
  <c r="F24" i="1"/>
  <c r="F23" i="1"/>
  <c r="F22" i="1"/>
  <c r="E25" i="1"/>
  <c r="E24" i="1"/>
  <c r="E23" i="1"/>
  <c r="E22" i="1"/>
  <c r="D25" i="1"/>
  <c r="D24" i="1"/>
  <c r="D23" i="1"/>
  <c r="D22" i="1"/>
  <c r="C30" i="1"/>
  <c r="B30" i="1"/>
  <c r="C27" i="1"/>
  <c r="B27" i="1"/>
  <c r="C26" i="1"/>
  <c r="B26" i="1"/>
  <c r="C25" i="1"/>
  <c r="C24" i="1"/>
  <c r="C23" i="1"/>
  <c r="C22" i="1"/>
  <c r="B25" i="1"/>
  <c r="B24" i="1"/>
  <c r="B23" i="1"/>
  <c r="B22" i="1"/>
  <c r="A22" i="1"/>
  <c r="A25" i="1"/>
  <c r="A24" i="1"/>
  <c r="A23" i="1"/>
  <c r="U101" i="22" l="1"/>
  <c r="T101" i="22"/>
  <c r="S101" i="22"/>
  <c r="R101" i="22"/>
  <c r="U102" i="22"/>
  <c r="T102" i="22"/>
  <c r="S102" i="22"/>
  <c r="R102" i="22"/>
  <c r="U106" i="22"/>
  <c r="T106" i="22"/>
  <c r="S106" i="22"/>
  <c r="R106" i="22"/>
  <c r="U107" i="22"/>
  <c r="T107" i="22"/>
  <c r="S107" i="22"/>
  <c r="R107" i="22"/>
  <c r="I13" i="49"/>
  <c r="I68" i="49"/>
  <c r="N143" i="19"/>
  <c r="O143" i="19"/>
  <c r="P143" i="19"/>
  <c r="N83" i="19"/>
  <c r="O83" i="19"/>
  <c r="P83" i="19"/>
  <c r="N19" i="19"/>
  <c r="O19" i="19"/>
  <c r="P19" i="19"/>
  <c r="N123" i="19"/>
  <c r="O123" i="19"/>
  <c r="P123" i="19"/>
  <c r="O63" i="19"/>
  <c r="N63" i="19"/>
  <c r="P63" i="19"/>
  <c r="P43" i="19"/>
  <c r="N43" i="19"/>
  <c r="O43" i="19"/>
  <c r="O87" i="19"/>
  <c r="P87" i="19"/>
  <c r="N87" i="19"/>
  <c r="O23" i="19"/>
  <c r="P23" i="19"/>
  <c r="N23" i="19"/>
  <c r="N127" i="19"/>
  <c r="O127" i="19"/>
  <c r="P127" i="19"/>
  <c r="P67" i="19"/>
  <c r="N67" i="19"/>
  <c r="O67" i="19"/>
  <c r="N47" i="19"/>
  <c r="O47" i="19"/>
  <c r="P47" i="19"/>
  <c r="N147" i="19"/>
  <c r="O147" i="19"/>
  <c r="P147" i="19"/>
  <c r="N91" i="19"/>
  <c r="O91" i="19"/>
  <c r="P91" i="19"/>
  <c r="N27" i="19"/>
  <c r="O27" i="19"/>
  <c r="P27" i="19"/>
  <c r="O111" i="19"/>
  <c r="P111" i="19"/>
  <c r="N111" i="19"/>
  <c r="O51" i="19"/>
  <c r="N51" i="19"/>
  <c r="P51" i="19"/>
  <c r="N95" i="19"/>
  <c r="O95" i="19"/>
  <c r="P95" i="19"/>
  <c r="N31" i="19"/>
  <c r="P31" i="19"/>
  <c r="O31" i="19"/>
  <c r="P135" i="19"/>
  <c r="N135" i="19"/>
  <c r="O135" i="19"/>
  <c r="O75" i="19"/>
  <c r="N75" i="19"/>
  <c r="P75" i="19"/>
  <c r="O55" i="19"/>
  <c r="N55" i="19"/>
  <c r="P55" i="19"/>
  <c r="N99" i="19"/>
  <c r="O99" i="19"/>
  <c r="P99" i="19"/>
  <c r="N35" i="19"/>
  <c r="O35" i="19"/>
  <c r="P35" i="19"/>
  <c r="O115" i="19"/>
  <c r="P115" i="19"/>
  <c r="N115" i="19"/>
  <c r="N139" i="19"/>
  <c r="O139" i="19"/>
  <c r="P139" i="19"/>
  <c r="N79" i="19"/>
  <c r="O79" i="19"/>
  <c r="P79" i="19"/>
  <c r="N15" i="19"/>
  <c r="O15" i="19"/>
  <c r="P15" i="19"/>
  <c r="N107" i="19"/>
  <c r="O107" i="19"/>
  <c r="P107" i="19"/>
  <c r="N131" i="19"/>
  <c r="O131" i="19"/>
  <c r="P131" i="19"/>
  <c r="N119" i="19"/>
  <c r="O119" i="19"/>
  <c r="P119" i="19"/>
  <c r="N59" i="19"/>
  <c r="O59" i="19"/>
  <c r="P59" i="19"/>
  <c r="N71" i="19"/>
  <c r="O71" i="19"/>
  <c r="P71" i="19"/>
  <c r="N103" i="19"/>
  <c r="O103" i="19"/>
  <c r="P103" i="19"/>
  <c r="N39" i="19"/>
  <c r="O39" i="19"/>
  <c r="P39" i="19"/>
  <c r="M91" i="19"/>
  <c r="L91" i="19"/>
  <c r="K91" i="19"/>
  <c r="M27" i="19"/>
  <c r="L27" i="19"/>
  <c r="K27" i="19"/>
  <c r="K111" i="19"/>
  <c r="M111" i="19"/>
  <c r="L111" i="19"/>
  <c r="M51" i="19"/>
  <c r="K51" i="19"/>
  <c r="L51" i="19"/>
  <c r="L95" i="19"/>
  <c r="K95" i="19"/>
  <c r="M95" i="19"/>
  <c r="M31" i="19"/>
  <c r="L31" i="19"/>
  <c r="K31" i="19"/>
  <c r="M75" i="19"/>
  <c r="K75" i="19"/>
  <c r="L75" i="19"/>
  <c r="K131" i="19"/>
  <c r="M131" i="19"/>
  <c r="L131" i="19"/>
  <c r="K55" i="19"/>
  <c r="L55" i="19"/>
  <c r="M55" i="19"/>
  <c r="K99" i="19"/>
  <c r="L99" i="19"/>
  <c r="M99" i="19"/>
  <c r="K35" i="19"/>
  <c r="L35" i="19"/>
  <c r="M35" i="19"/>
  <c r="K139" i="19"/>
  <c r="M139" i="19"/>
  <c r="L139" i="19"/>
  <c r="K79" i="19"/>
  <c r="L79" i="19"/>
  <c r="M79" i="19"/>
  <c r="K15" i="19"/>
  <c r="L15" i="19"/>
  <c r="M15" i="19"/>
  <c r="M119" i="19"/>
  <c r="L119" i="19"/>
  <c r="K119" i="19"/>
  <c r="M103" i="19"/>
  <c r="K103" i="19"/>
  <c r="L103" i="19"/>
  <c r="M39" i="19"/>
  <c r="L39" i="19"/>
  <c r="K39" i="19"/>
  <c r="L143" i="19"/>
  <c r="K143" i="19"/>
  <c r="M143" i="19"/>
  <c r="L83" i="19"/>
  <c r="M83" i="19"/>
  <c r="K83" i="19"/>
  <c r="L19" i="19"/>
  <c r="K19" i="19"/>
  <c r="M19" i="19"/>
  <c r="M123" i="19"/>
  <c r="K123" i="19"/>
  <c r="L123" i="19"/>
  <c r="M63" i="19"/>
  <c r="K63" i="19"/>
  <c r="L63" i="19"/>
  <c r="M43" i="19"/>
  <c r="L43" i="19"/>
  <c r="K43" i="19"/>
  <c r="L71" i="19"/>
  <c r="M71" i="19"/>
  <c r="K71" i="19"/>
  <c r="K147" i="19"/>
  <c r="L147" i="19"/>
  <c r="M147" i="19"/>
  <c r="K87" i="19"/>
  <c r="L87" i="19"/>
  <c r="M87" i="19"/>
  <c r="K23" i="19"/>
  <c r="L23" i="19"/>
  <c r="M23" i="19"/>
  <c r="M59" i="19"/>
  <c r="L59" i="19"/>
  <c r="K59" i="19"/>
  <c r="K127" i="19"/>
  <c r="L127" i="19"/>
  <c r="M127" i="19"/>
  <c r="K67" i="19"/>
  <c r="L67" i="19"/>
  <c r="M67" i="19"/>
  <c r="M135" i="19"/>
  <c r="K135" i="19"/>
  <c r="L135" i="19"/>
  <c r="K115" i="19"/>
  <c r="L115" i="19"/>
  <c r="M115" i="19"/>
  <c r="K107" i="19"/>
  <c r="L107" i="19"/>
  <c r="M107" i="19"/>
  <c r="K47" i="19"/>
  <c r="L47" i="19"/>
  <c r="M47" i="19"/>
  <c r="I32" i="42"/>
  <c r="I32" i="49"/>
  <c r="I14" i="49"/>
  <c r="I31" i="49"/>
  <c r="I33" i="49" s="1"/>
  <c r="I67" i="49"/>
  <c r="I209" i="42"/>
  <c r="I208" i="42"/>
  <c r="I175" i="42"/>
  <c r="I177" i="42" s="1"/>
  <c r="I157" i="42"/>
  <c r="I159" i="42" s="1"/>
  <c r="I121" i="42"/>
  <c r="I123" i="42" s="1"/>
  <c r="I103" i="42"/>
  <c r="I105" i="42" s="1"/>
  <c r="I85" i="42"/>
  <c r="I87" i="42" s="1"/>
  <c r="I67" i="42"/>
  <c r="I69" i="42" s="1"/>
  <c r="I49" i="42"/>
  <c r="I51" i="42" s="1"/>
  <c r="I31" i="42"/>
  <c r="I139" i="42"/>
  <c r="I141" i="42" s="1"/>
  <c r="I192" i="42"/>
  <c r="I193" i="42"/>
  <c r="I13" i="42"/>
  <c r="I52" i="49"/>
  <c r="G12" i="19"/>
  <c r="R12" i="19"/>
  <c r="U12" i="19"/>
  <c r="W12" i="19"/>
  <c r="Y12" i="19"/>
  <c r="AA12" i="19"/>
  <c r="AB12" i="19"/>
  <c r="E13" i="19"/>
  <c r="G13" i="19"/>
  <c r="H13" i="19"/>
  <c r="J13" i="19"/>
  <c r="Q13" i="19"/>
  <c r="R13" i="19"/>
  <c r="S13" i="19"/>
  <c r="T13" i="19"/>
  <c r="U13" i="19"/>
  <c r="W13" i="19"/>
  <c r="X13" i="19"/>
  <c r="Y13" i="19"/>
  <c r="Z13" i="19"/>
  <c r="AA13" i="19"/>
  <c r="AB13" i="19"/>
  <c r="AC13" i="19"/>
  <c r="E14" i="19"/>
  <c r="G14" i="19"/>
  <c r="H14" i="19"/>
  <c r="J14" i="19"/>
  <c r="Q14" i="19"/>
  <c r="R14" i="19"/>
  <c r="S14" i="19"/>
  <c r="T14" i="19"/>
  <c r="U14" i="19"/>
  <c r="V14" i="19"/>
  <c r="W14" i="19"/>
  <c r="X14" i="19"/>
  <c r="Y14" i="19"/>
  <c r="Z14" i="19"/>
  <c r="AA14" i="19"/>
  <c r="AB14" i="19"/>
  <c r="AC14" i="19"/>
  <c r="E16" i="19"/>
  <c r="F16" i="19"/>
  <c r="G16" i="19"/>
  <c r="J16" i="19"/>
  <c r="Q16" i="19"/>
  <c r="R16" i="19"/>
  <c r="U16" i="19"/>
  <c r="V16" i="19"/>
  <c r="W16" i="19"/>
  <c r="X16" i="19"/>
  <c r="Y16" i="19"/>
  <c r="Z16" i="19"/>
  <c r="AA16" i="19"/>
  <c r="AB16" i="19"/>
  <c r="AC16" i="19"/>
  <c r="E17" i="19"/>
  <c r="G17" i="19"/>
  <c r="H17" i="19"/>
  <c r="J17" i="19"/>
  <c r="Q17" i="19"/>
  <c r="R17" i="19"/>
  <c r="S17" i="19"/>
  <c r="T17" i="19"/>
  <c r="U17" i="19"/>
  <c r="V17" i="19"/>
  <c r="W17" i="19"/>
  <c r="X17" i="19"/>
  <c r="Y17" i="19"/>
  <c r="Z17" i="19"/>
  <c r="AA17" i="19"/>
  <c r="AB17" i="19"/>
  <c r="AC17" i="19"/>
  <c r="E18" i="19"/>
  <c r="G18" i="19"/>
  <c r="H18" i="19"/>
  <c r="J18" i="19"/>
  <c r="Q18" i="19"/>
  <c r="R18" i="19"/>
  <c r="S18" i="19"/>
  <c r="T18" i="19"/>
  <c r="U18" i="19"/>
  <c r="V18" i="19"/>
  <c r="W18" i="19"/>
  <c r="X18" i="19"/>
  <c r="Y18" i="19"/>
  <c r="Z18" i="19"/>
  <c r="AA18" i="19"/>
  <c r="AB18" i="19"/>
  <c r="AC18" i="19"/>
  <c r="E20" i="19"/>
  <c r="F20" i="19"/>
  <c r="G20" i="19"/>
  <c r="J20" i="19"/>
  <c r="Q20" i="19"/>
  <c r="R20" i="19"/>
  <c r="U20" i="19"/>
  <c r="V20" i="19"/>
  <c r="W20" i="19"/>
  <c r="X20" i="19"/>
  <c r="Y20" i="19"/>
  <c r="Z20" i="19"/>
  <c r="AA20" i="19"/>
  <c r="AB20" i="19"/>
  <c r="AC20" i="19"/>
  <c r="E21" i="19"/>
  <c r="G21" i="19"/>
  <c r="H21" i="19"/>
  <c r="J21" i="19"/>
  <c r="Q21" i="19"/>
  <c r="R21" i="19"/>
  <c r="S21" i="19"/>
  <c r="T21" i="19"/>
  <c r="U21" i="19"/>
  <c r="V21" i="19"/>
  <c r="W21" i="19"/>
  <c r="X21" i="19"/>
  <c r="Y21" i="19"/>
  <c r="Z21" i="19"/>
  <c r="AA21" i="19"/>
  <c r="AB21" i="19"/>
  <c r="AC21" i="19"/>
  <c r="E22" i="19"/>
  <c r="G22" i="19"/>
  <c r="H22" i="19"/>
  <c r="J22" i="19"/>
  <c r="Q22" i="19"/>
  <c r="R22" i="19"/>
  <c r="S22" i="19"/>
  <c r="T22" i="19"/>
  <c r="U22" i="19"/>
  <c r="V22" i="19"/>
  <c r="W22" i="19"/>
  <c r="X22" i="19"/>
  <c r="Y22" i="19"/>
  <c r="Z22" i="19"/>
  <c r="AA22" i="19"/>
  <c r="AB22" i="19"/>
  <c r="AC22" i="19"/>
  <c r="E24" i="19"/>
  <c r="F24" i="19"/>
  <c r="G24" i="19"/>
  <c r="J24" i="19"/>
  <c r="Q24" i="19"/>
  <c r="R24" i="19"/>
  <c r="U24" i="19"/>
  <c r="V24" i="19"/>
  <c r="W24" i="19"/>
  <c r="X24" i="19"/>
  <c r="Y24" i="19"/>
  <c r="Z24" i="19"/>
  <c r="AA24" i="19"/>
  <c r="AB24" i="19"/>
  <c r="AC24" i="19"/>
  <c r="T25" i="19"/>
  <c r="S25" i="19"/>
  <c r="E25" i="19"/>
  <c r="G25" i="19"/>
  <c r="H25" i="19"/>
  <c r="J25" i="19"/>
  <c r="Q25" i="19"/>
  <c r="R25" i="19"/>
  <c r="U25" i="19"/>
  <c r="V25" i="19"/>
  <c r="W25" i="19"/>
  <c r="X25" i="19"/>
  <c r="Y25" i="19"/>
  <c r="Z25" i="19"/>
  <c r="AA25" i="19"/>
  <c r="AB25" i="19"/>
  <c r="AC25" i="19"/>
  <c r="E26" i="19"/>
  <c r="G26" i="19"/>
  <c r="H26" i="19"/>
  <c r="J26" i="19"/>
  <c r="Q26" i="19"/>
  <c r="R26" i="19"/>
  <c r="S26" i="19"/>
  <c r="T26" i="19"/>
  <c r="U26" i="19"/>
  <c r="V26" i="19"/>
  <c r="W26" i="19"/>
  <c r="X26" i="19"/>
  <c r="Y26" i="19"/>
  <c r="Z26" i="19"/>
  <c r="AA26" i="19"/>
  <c r="AB26" i="19"/>
  <c r="AC26" i="19"/>
  <c r="E28" i="19"/>
  <c r="F28" i="19"/>
  <c r="G28" i="19"/>
  <c r="J28" i="19"/>
  <c r="Q28" i="19"/>
  <c r="R28" i="19"/>
  <c r="U28" i="19"/>
  <c r="V28" i="19"/>
  <c r="W28" i="19"/>
  <c r="X28" i="19"/>
  <c r="Y28" i="19"/>
  <c r="Z28" i="19"/>
  <c r="AA28" i="19"/>
  <c r="AB28" i="19"/>
  <c r="AC28" i="19"/>
  <c r="E29" i="19"/>
  <c r="G29" i="19"/>
  <c r="H29" i="19"/>
  <c r="J29" i="19"/>
  <c r="Q29" i="19"/>
  <c r="R29" i="19"/>
  <c r="S29" i="19"/>
  <c r="T29" i="19"/>
  <c r="U29" i="19"/>
  <c r="V29" i="19"/>
  <c r="W29" i="19"/>
  <c r="X29" i="19"/>
  <c r="Y29" i="19"/>
  <c r="Z29" i="19"/>
  <c r="AA29" i="19"/>
  <c r="AB29" i="19"/>
  <c r="AC29" i="19"/>
  <c r="E30" i="19"/>
  <c r="G30" i="19"/>
  <c r="H30" i="19"/>
  <c r="J30" i="19"/>
  <c r="Q30" i="19"/>
  <c r="R30" i="19"/>
  <c r="S30" i="19"/>
  <c r="T30" i="19"/>
  <c r="U30" i="19"/>
  <c r="V30" i="19"/>
  <c r="W30" i="19"/>
  <c r="X30" i="19"/>
  <c r="Y30" i="19"/>
  <c r="Z30" i="19"/>
  <c r="AA30" i="19"/>
  <c r="AB30" i="19"/>
  <c r="AC30" i="19"/>
  <c r="E32" i="19"/>
  <c r="F32" i="19"/>
  <c r="G32" i="19"/>
  <c r="J32" i="19"/>
  <c r="Q32" i="19"/>
  <c r="R32" i="19"/>
  <c r="U32" i="19"/>
  <c r="V32" i="19"/>
  <c r="W32" i="19"/>
  <c r="X32" i="19"/>
  <c r="Y32" i="19"/>
  <c r="Z32" i="19"/>
  <c r="AA32" i="19"/>
  <c r="AB32" i="19"/>
  <c r="AC32" i="19"/>
  <c r="E33" i="19"/>
  <c r="G33" i="19"/>
  <c r="H33" i="19"/>
  <c r="J33" i="19"/>
  <c r="Q33" i="19"/>
  <c r="R33" i="19"/>
  <c r="S33" i="19"/>
  <c r="T33" i="19"/>
  <c r="U33" i="19"/>
  <c r="V33" i="19"/>
  <c r="W33" i="19"/>
  <c r="X33" i="19"/>
  <c r="Y33" i="19"/>
  <c r="Z33" i="19"/>
  <c r="AA33" i="19"/>
  <c r="AB33" i="19"/>
  <c r="AC33" i="19"/>
  <c r="E34" i="19"/>
  <c r="G34" i="19"/>
  <c r="H34" i="19"/>
  <c r="J34" i="19"/>
  <c r="Q34" i="19"/>
  <c r="R34" i="19"/>
  <c r="S34" i="19"/>
  <c r="T34" i="19"/>
  <c r="U34" i="19"/>
  <c r="V34" i="19"/>
  <c r="W34" i="19"/>
  <c r="X34" i="19"/>
  <c r="Y34" i="19"/>
  <c r="Z34" i="19"/>
  <c r="AA34" i="19"/>
  <c r="AB34" i="19"/>
  <c r="AC34" i="19"/>
  <c r="E36" i="19"/>
  <c r="F36" i="19"/>
  <c r="G36" i="19"/>
  <c r="J36" i="19"/>
  <c r="Q36" i="19"/>
  <c r="R36" i="19"/>
  <c r="U36" i="19"/>
  <c r="V36" i="19"/>
  <c r="W36" i="19"/>
  <c r="X36" i="19"/>
  <c r="Y36" i="19"/>
  <c r="Z36" i="19"/>
  <c r="AA36" i="19"/>
  <c r="AB36" i="19"/>
  <c r="AC36" i="19"/>
  <c r="E37" i="19"/>
  <c r="G37" i="19"/>
  <c r="H37" i="19"/>
  <c r="J37" i="19"/>
  <c r="Q37" i="19"/>
  <c r="R37" i="19"/>
  <c r="S37" i="19"/>
  <c r="T37" i="19"/>
  <c r="U37" i="19"/>
  <c r="V37" i="19"/>
  <c r="W37" i="19"/>
  <c r="X37" i="19"/>
  <c r="Y37" i="19"/>
  <c r="Z37" i="19"/>
  <c r="AA37" i="19"/>
  <c r="AB37" i="19"/>
  <c r="AC37" i="19"/>
  <c r="E38" i="19"/>
  <c r="G38" i="19"/>
  <c r="H38" i="19"/>
  <c r="J38" i="19"/>
  <c r="Q38" i="19"/>
  <c r="R38" i="19"/>
  <c r="S38" i="19"/>
  <c r="T38" i="19"/>
  <c r="U38" i="19"/>
  <c r="V38" i="19"/>
  <c r="W38" i="19"/>
  <c r="X38" i="19"/>
  <c r="Y38" i="19"/>
  <c r="Z38" i="19"/>
  <c r="AA38" i="19"/>
  <c r="AB38" i="19"/>
  <c r="AC38" i="19"/>
  <c r="E40" i="19"/>
  <c r="F40" i="19"/>
  <c r="G40" i="19"/>
  <c r="J40" i="19"/>
  <c r="Q40" i="19"/>
  <c r="R40" i="19"/>
  <c r="U40" i="19"/>
  <c r="V40" i="19"/>
  <c r="W40" i="19"/>
  <c r="X40" i="19"/>
  <c r="Y40" i="19"/>
  <c r="Z40" i="19"/>
  <c r="AA40" i="19"/>
  <c r="AB40" i="19"/>
  <c r="AC40" i="19"/>
  <c r="E41" i="19"/>
  <c r="G41" i="19"/>
  <c r="H41" i="19"/>
  <c r="J41" i="19"/>
  <c r="Q41" i="19"/>
  <c r="R41" i="19"/>
  <c r="S41" i="19"/>
  <c r="T41" i="19"/>
  <c r="U41" i="19"/>
  <c r="V41" i="19"/>
  <c r="W41" i="19"/>
  <c r="X41" i="19"/>
  <c r="Y41" i="19"/>
  <c r="Z41" i="19"/>
  <c r="AA41" i="19"/>
  <c r="AB41" i="19"/>
  <c r="AC41" i="19"/>
  <c r="E42" i="19"/>
  <c r="G42" i="19"/>
  <c r="H42" i="19"/>
  <c r="J42" i="19"/>
  <c r="Q42" i="19"/>
  <c r="R42" i="19"/>
  <c r="S42" i="19"/>
  <c r="T42" i="19"/>
  <c r="U42" i="19"/>
  <c r="V42" i="19"/>
  <c r="W42" i="19"/>
  <c r="X42" i="19"/>
  <c r="Y42" i="19"/>
  <c r="Z42" i="19"/>
  <c r="AA42" i="19"/>
  <c r="AB42" i="19"/>
  <c r="AC42" i="19"/>
  <c r="E44" i="19"/>
  <c r="F44" i="19"/>
  <c r="G44" i="19"/>
  <c r="J44" i="19"/>
  <c r="Q44" i="19"/>
  <c r="R44" i="19"/>
  <c r="U44" i="19"/>
  <c r="V44" i="19"/>
  <c r="W44" i="19"/>
  <c r="X44" i="19"/>
  <c r="Y44" i="19"/>
  <c r="Z44" i="19"/>
  <c r="AA44" i="19"/>
  <c r="AB44" i="19"/>
  <c r="AC44" i="19"/>
  <c r="E45" i="19"/>
  <c r="G45" i="19"/>
  <c r="H45" i="19"/>
  <c r="J45" i="19"/>
  <c r="Q45" i="19"/>
  <c r="R45" i="19"/>
  <c r="S45" i="19"/>
  <c r="T45" i="19"/>
  <c r="U45" i="19"/>
  <c r="V45" i="19"/>
  <c r="W45" i="19"/>
  <c r="X45" i="19"/>
  <c r="Y45" i="19"/>
  <c r="Z45" i="19"/>
  <c r="AA45" i="19"/>
  <c r="AB45" i="19"/>
  <c r="AC45" i="19"/>
  <c r="E46" i="19"/>
  <c r="G46" i="19"/>
  <c r="H46" i="19"/>
  <c r="J46" i="19"/>
  <c r="Q46" i="19"/>
  <c r="R46" i="19"/>
  <c r="S46" i="19"/>
  <c r="T46" i="19"/>
  <c r="U46" i="19"/>
  <c r="V46" i="19"/>
  <c r="W46" i="19"/>
  <c r="X46" i="19"/>
  <c r="Y46" i="19"/>
  <c r="Z46" i="19"/>
  <c r="AA46" i="19"/>
  <c r="AB46" i="19"/>
  <c r="AC46" i="19"/>
  <c r="E48" i="19"/>
  <c r="F48" i="19"/>
  <c r="G48" i="19"/>
  <c r="J48" i="19"/>
  <c r="Q48" i="19"/>
  <c r="R48" i="19"/>
  <c r="U48" i="19"/>
  <c r="V48" i="19"/>
  <c r="W48" i="19"/>
  <c r="X48" i="19"/>
  <c r="Y48" i="19"/>
  <c r="Z48" i="19"/>
  <c r="AA48" i="19"/>
  <c r="AB48" i="19"/>
  <c r="AC48" i="19"/>
  <c r="E49" i="19"/>
  <c r="G49" i="19"/>
  <c r="H49" i="19"/>
  <c r="J49" i="19"/>
  <c r="Q49" i="19"/>
  <c r="R49" i="19"/>
  <c r="S49" i="19"/>
  <c r="T49" i="19"/>
  <c r="U49" i="19"/>
  <c r="V49" i="19"/>
  <c r="W49" i="19"/>
  <c r="X49" i="19"/>
  <c r="Y49" i="19"/>
  <c r="Z49" i="19"/>
  <c r="AA49" i="19"/>
  <c r="AB49" i="19"/>
  <c r="AC49" i="19"/>
  <c r="E50" i="19"/>
  <c r="G50" i="19"/>
  <c r="H50" i="19"/>
  <c r="J50" i="19"/>
  <c r="Q50" i="19"/>
  <c r="R50" i="19"/>
  <c r="S50" i="19"/>
  <c r="T50" i="19"/>
  <c r="U50" i="19"/>
  <c r="V50" i="19"/>
  <c r="W50" i="19"/>
  <c r="X50" i="19"/>
  <c r="Y50" i="19"/>
  <c r="Z50" i="19"/>
  <c r="AA50" i="19"/>
  <c r="AB50" i="19"/>
  <c r="AC50" i="19"/>
  <c r="E52" i="19"/>
  <c r="F52" i="19"/>
  <c r="G52" i="19"/>
  <c r="J52" i="19"/>
  <c r="Q52" i="19"/>
  <c r="R52" i="19"/>
  <c r="U52" i="19"/>
  <c r="V52" i="19"/>
  <c r="W52" i="19"/>
  <c r="X52" i="19"/>
  <c r="Y52" i="19"/>
  <c r="Z52" i="19"/>
  <c r="AA52" i="19"/>
  <c r="AB52" i="19"/>
  <c r="AC52" i="19"/>
  <c r="E53" i="19"/>
  <c r="G53" i="19"/>
  <c r="H53" i="19"/>
  <c r="J53" i="19"/>
  <c r="Q53" i="19"/>
  <c r="R53" i="19"/>
  <c r="S53" i="19"/>
  <c r="T53" i="19"/>
  <c r="U53" i="19"/>
  <c r="V53" i="19"/>
  <c r="W53" i="19"/>
  <c r="X53" i="19"/>
  <c r="Y53" i="19"/>
  <c r="Z53" i="19"/>
  <c r="AA53" i="19"/>
  <c r="AB53" i="19"/>
  <c r="AC53" i="19"/>
  <c r="E54" i="19"/>
  <c r="G54" i="19"/>
  <c r="H54" i="19"/>
  <c r="J54" i="19"/>
  <c r="Q54" i="19"/>
  <c r="R54" i="19"/>
  <c r="S54" i="19"/>
  <c r="T54" i="19"/>
  <c r="U54" i="19"/>
  <c r="V54" i="19"/>
  <c r="W54" i="19"/>
  <c r="X54" i="19"/>
  <c r="Y54" i="19"/>
  <c r="Z54" i="19"/>
  <c r="AA54" i="19"/>
  <c r="AB54" i="19"/>
  <c r="AC54" i="19"/>
  <c r="E56" i="19"/>
  <c r="F56" i="19"/>
  <c r="G56" i="19"/>
  <c r="J56" i="19"/>
  <c r="Q56" i="19"/>
  <c r="R56" i="19"/>
  <c r="U56" i="19"/>
  <c r="V56" i="19"/>
  <c r="W56" i="19"/>
  <c r="X56" i="19"/>
  <c r="Y56" i="19"/>
  <c r="Z56" i="19"/>
  <c r="AA56" i="19"/>
  <c r="AB56" i="19"/>
  <c r="AC56" i="19"/>
  <c r="E57" i="19"/>
  <c r="G57" i="19"/>
  <c r="H57" i="19"/>
  <c r="J57" i="19"/>
  <c r="Q57" i="19"/>
  <c r="R57" i="19"/>
  <c r="S57" i="19"/>
  <c r="T57" i="19"/>
  <c r="U57" i="19"/>
  <c r="V57" i="19"/>
  <c r="W57" i="19"/>
  <c r="X57" i="19"/>
  <c r="Y57" i="19"/>
  <c r="Z57" i="19"/>
  <c r="AA57" i="19"/>
  <c r="AB57" i="19"/>
  <c r="AC57" i="19"/>
  <c r="E58" i="19"/>
  <c r="G58" i="19"/>
  <c r="H58" i="19"/>
  <c r="J58" i="19"/>
  <c r="Q58" i="19"/>
  <c r="R58" i="19"/>
  <c r="S58" i="19"/>
  <c r="T58" i="19"/>
  <c r="U58" i="19"/>
  <c r="V58" i="19"/>
  <c r="W58" i="19"/>
  <c r="X58" i="19"/>
  <c r="Y58" i="19"/>
  <c r="Z58" i="19"/>
  <c r="AA58" i="19"/>
  <c r="AB58" i="19"/>
  <c r="AC58" i="19"/>
  <c r="E60" i="19"/>
  <c r="F60" i="19"/>
  <c r="G60" i="19"/>
  <c r="J60" i="19"/>
  <c r="Q60" i="19"/>
  <c r="R60" i="19"/>
  <c r="U60" i="19"/>
  <c r="V60" i="19"/>
  <c r="W60" i="19"/>
  <c r="X60" i="19"/>
  <c r="Y60" i="19"/>
  <c r="Z60" i="19"/>
  <c r="AA60" i="19"/>
  <c r="AB60" i="19"/>
  <c r="AC60" i="19"/>
  <c r="E61" i="19"/>
  <c r="G61" i="19"/>
  <c r="H61" i="19"/>
  <c r="J61" i="19"/>
  <c r="Q61" i="19"/>
  <c r="R61" i="19"/>
  <c r="S61" i="19"/>
  <c r="T61" i="19"/>
  <c r="U61" i="19"/>
  <c r="V61" i="19"/>
  <c r="W61" i="19"/>
  <c r="X61" i="19"/>
  <c r="Y61" i="19"/>
  <c r="Z61" i="19"/>
  <c r="AA61" i="19"/>
  <c r="AB61" i="19"/>
  <c r="AC61" i="19"/>
  <c r="E62" i="19"/>
  <c r="G62" i="19"/>
  <c r="H62" i="19"/>
  <c r="J62" i="19"/>
  <c r="Q62" i="19"/>
  <c r="R62" i="19"/>
  <c r="S62" i="19"/>
  <c r="T62" i="19"/>
  <c r="U62" i="19"/>
  <c r="V62" i="19"/>
  <c r="W62" i="19"/>
  <c r="X62" i="19"/>
  <c r="Y62" i="19"/>
  <c r="Z62" i="19"/>
  <c r="AA62" i="19"/>
  <c r="AB62" i="19"/>
  <c r="AC62" i="19"/>
  <c r="E64" i="19"/>
  <c r="F64" i="19"/>
  <c r="G64" i="19"/>
  <c r="J64" i="19"/>
  <c r="Q64" i="19"/>
  <c r="R64" i="19"/>
  <c r="U64" i="19"/>
  <c r="V64" i="19"/>
  <c r="W64" i="19"/>
  <c r="X64" i="19"/>
  <c r="Y64" i="19"/>
  <c r="Z64" i="19"/>
  <c r="AA64" i="19"/>
  <c r="AB64" i="19"/>
  <c r="AC64" i="19"/>
  <c r="E65" i="19"/>
  <c r="G65" i="19"/>
  <c r="H65" i="19"/>
  <c r="J65" i="19"/>
  <c r="Q65" i="19"/>
  <c r="R65" i="19"/>
  <c r="S65" i="19"/>
  <c r="T65" i="19"/>
  <c r="U65" i="19"/>
  <c r="V65" i="19"/>
  <c r="W65" i="19"/>
  <c r="X65" i="19"/>
  <c r="Y65" i="19"/>
  <c r="Z65" i="19"/>
  <c r="AA65" i="19"/>
  <c r="AB65" i="19"/>
  <c r="AC65" i="19"/>
  <c r="E66" i="19"/>
  <c r="G66" i="19"/>
  <c r="H66" i="19"/>
  <c r="J66" i="19"/>
  <c r="Q66" i="19"/>
  <c r="R66" i="19"/>
  <c r="S66" i="19"/>
  <c r="T66" i="19"/>
  <c r="U66" i="19"/>
  <c r="V66" i="19"/>
  <c r="W66" i="19"/>
  <c r="X66" i="19"/>
  <c r="Y66" i="19"/>
  <c r="Z66" i="19"/>
  <c r="AA66" i="19"/>
  <c r="AB66" i="19"/>
  <c r="AC66" i="19"/>
  <c r="E68" i="19"/>
  <c r="F68" i="19"/>
  <c r="G68" i="19"/>
  <c r="J68" i="19"/>
  <c r="Q68" i="19"/>
  <c r="R68" i="19"/>
  <c r="U68" i="19"/>
  <c r="V68" i="19"/>
  <c r="W68" i="19"/>
  <c r="X68" i="19"/>
  <c r="Y68" i="19"/>
  <c r="Z68" i="19"/>
  <c r="AA68" i="19"/>
  <c r="AB68" i="19"/>
  <c r="AC68" i="19"/>
  <c r="E69" i="19"/>
  <c r="G69" i="19"/>
  <c r="H69" i="19"/>
  <c r="J69" i="19"/>
  <c r="Q69" i="19"/>
  <c r="R69" i="19"/>
  <c r="S69" i="19"/>
  <c r="T69" i="19"/>
  <c r="U69" i="19"/>
  <c r="V69" i="19"/>
  <c r="W69" i="19"/>
  <c r="X69" i="19"/>
  <c r="Y69" i="19"/>
  <c r="Z69" i="19"/>
  <c r="AA69" i="19"/>
  <c r="AB69" i="19"/>
  <c r="AC69" i="19"/>
  <c r="E70" i="19"/>
  <c r="G70" i="19"/>
  <c r="H70" i="19"/>
  <c r="J70" i="19"/>
  <c r="Q70" i="19"/>
  <c r="R70" i="19"/>
  <c r="S70" i="19"/>
  <c r="T70" i="19"/>
  <c r="U70" i="19"/>
  <c r="V70" i="19"/>
  <c r="W70" i="19"/>
  <c r="X70" i="19"/>
  <c r="Y70" i="19"/>
  <c r="Z70" i="19"/>
  <c r="AA70" i="19"/>
  <c r="AB70" i="19"/>
  <c r="AC70" i="19"/>
  <c r="E72" i="19"/>
  <c r="F72" i="19"/>
  <c r="G72" i="19"/>
  <c r="J72" i="19"/>
  <c r="Q72" i="19"/>
  <c r="R72" i="19"/>
  <c r="U72" i="19"/>
  <c r="V72" i="19"/>
  <c r="W72" i="19"/>
  <c r="X72" i="19"/>
  <c r="Y72" i="19"/>
  <c r="Z72" i="19"/>
  <c r="AA72" i="19"/>
  <c r="AB72" i="19"/>
  <c r="AC72" i="19"/>
  <c r="E73" i="19"/>
  <c r="G73" i="19"/>
  <c r="H73" i="19"/>
  <c r="J73" i="19"/>
  <c r="Q73" i="19"/>
  <c r="R73" i="19"/>
  <c r="S73" i="19"/>
  <c r="T73" i="19"/>
  <c r="U73" i="19"/>
  <c r="V73" i="19"/>
  <c r="W73" i="19"/>
  <c r="X73" i="19"/>
  <c r="Y73" i="19"/>
  <c r="Z73" i="19"/>
  <c r="AA73" i="19"/>
  <c r="AB73" i="19"/>
  <c r="AC73" i="19"/>
  <c r="E74" i="19"/>
  <c r="G74" i="19"/>
  <c r="H74" i="19"/>
  <c r="J74" i="19"/>
  <c r="Q74" i="19"/>
  <c r="R74" i="19"/>
  <c r="S74" i="19"/>
  <c r="T74" i="19"/>
  <c r="U74" i="19"/>
  <c r="V74" i="19"/>
  <c r="W74" i="19"/>
  <c r="X74" i="19"/>
  <c r="Y74" i="19"/>
  <c r="Z74" i="19"/>
  <c r="AA74" i="19"/>
  <c r="AB74" i="19"/>
  <c r="AC74" i="19"/>
  <c r="E76" i="19"/>
  <c r="F76" i="19"/>
  <c r="G76" i="19"/>
  <c r="J76" i="19"/>
  <c r="Q76" i="19"/>
  <c r="R76" i="19"/>
  <c r="U76" i="19"/>
  <c r="V76" i="19"/>
  <c r="W76" i="19"/>
  <c r="X76" i="19"/>
  <c r="Y76" i="19"/>
  <c r="Z76" i="19"/>
  <c r="AA76" i="19"/>
  <c r="AB76" i="19"/>
  <c r="AC76" i="19"/>
  <c r="G77" i="19"/>
  <c r="H77" i="19"/>
  <c r="J77" i="19"/>
  <c r="Q77" i="19"/>
  <c r="R77" i="19"/>
  <c r="S77" i="19"/>
  <c r="T77" i="19"/>
  <c r="U77" i="19"/>
  <c r="V77" i="19"/>
  <c r="W77" i="19"/>
  <c r="X77" i="19"/>
  <c r="Y77" i="19"/>
  <c r="Z77" i="19"/>
  <c r="AA77" i="19"/>
  <c r="AB77" i="19"/>
  <c r="AC77" i="19"/>
  <c r="E78" i="19"/>
  <c r="G78" i="19"/>
  <c r="H78" i="19"/>
  <c r="J78" i="19"/>
  <c r="Q78" i="19"/>
  <c r="R78" i="19"/>
  <c r="S78" i="19"/>
  <c r="T78" i="19"/>
  <c r="U78" i="19"/>
  <c r="V78" i="19"/>
  <c r="W78" i="19"/>
  <c r="X78" i="19"/>
  <c r="Y78" i="19"/>
  <c r="Z78" i="19"/>
  <c r="AA78" i="19"/>
  <c r="AB78" i="19"/>
  <c r="AC78" i="19"/>
  <c r="E80" i="19"/>
  <c r="F80" i="19"/>
  <c r="G80" i="19"/>
  <c r="J80" i="19"/>
  <c r="Q80" i="19"/>
  <c r="R80" i="19"/>
  <c r="U80" i="19"/>
  <c r="V80" i="19"/>
  <c r="W80" i="19"/>
  <c r="X80" i="19"/>
  <c r="Y80" i="19"/>
  <c r="Z80" i="19"/>
  <c r="AA80" i="19"/>
  <c r="AB80" i="19"/>
  <c r="AC80" i="19"/>
  <c r="E81" i="19"/>
  <c r="G81" i="19"/>
  <c r="H81" i="19"/>
  <c r="J81" i="19"/>
  <c r="Q81" i="19"/>
  <c r="R81" i="19"/>
  <c r="S81" i="19"/>
  <c r="T81" i="19"/>
  <c r="U81" i="19"/>
  <c r="V81" i="19"/>
  <c r="W81" i="19"/>
  <c r="X81" i="19"/>
  <c r="Y81" i="19"/>
  <c r="Z81" i="19"/>
  <c r="AA81" i="19"/>
  <c r="AB81" i="19"/>
  <c r="AC81" i="19"/>
  <c r="E82" i="19"/>
  <c r="G82" i="19"/>
  <c r="H82" i="19"/>
  <c r="J82" i="19"/>
  <c r="Q82" i="19"/>
  <c r="R82" i="19"/>
  <c r="S82" i="19"/>
  <c r="T82" i="19"/>
  <c r="U82" i="19"/>
  <c r="V82" i="19"/>
  <c r="W82" i="19"/>
  <c r="X82" i="19"/>
  <c r="Y82" i="19"/>
  <c r="Z82" i="19"/>
  <c r="AA82" i="19"/>
  <c r="AB82" i="19"/>
  <c r="AC82" i="19"/>
  <c r="E84" i="19"/>
  <c r="F84" i="19"/>
  <c r="G84" i="19"/>
  <c r="J84" i="19"/>
  <c r="Q84" i="19"/>
  <c r="R84" i="19"/>
  <c r="U84" i="19"/>
  <c r="V84" i="19"/>
  <c r="W84" i="19"/>
  <c r="X84" i="19"/>
  <c r="Y84" i="19"/>
  <c r="Z84" i="19"/>
  <c r="AA84" i="19"/>
  <c r="AB84" i="19"/>
  <c r="AC84" i="19"/>
  <c r="E85" i="19"/>
  <c r="G85" i="19"/>
  <c r="H85" i="19"/>
  <c r="J85" i="19"/>
  <c r="Q85" i="19"/>
  <c r="R85" i="19"/>
  <c r="S85" i="19"/>
  <c r="T85" i="19"/>
  <c r="U85" i="19"/>
  <c r="V85" i="19"/>
  <c r="W85" i="19"/>
  <c r="X85" i="19"/>
  <c r="Y85" i="19"/>
  <c r="Z85" i="19"/>
  <c r="AA85" i="19"/>
  <c r="AB85" i="19"/>
  <c r="AC85" i="19"/>
  <c r="E86" i="19"/>
  <c r="G86" i="19"/>
  <c r="H86" i="19"/>
  <c r="J86" i="19"/>
  <c r="Q86" i="19"/>
  <c r="R86" i="19"/>
  <c r="S86" i="19"/>
  <c r="T86" i="19"/>
  <c r="U86" i="19"/>
  <c r="V86" i="19"/>
  <c r="W86" i="19"/>
  <c r="X86" i="19"/>
  <c r="Y86" i="19"/>
  <c r="Z86" i="19"/>
  <c r="AA86" i="19"/>
  <c r="AB86" i="19"/>
  <c r="AC86" i="19"/>
  <c r="E88" i="19"/>
  <c r="F88" i="19"/>
  <c r="G88" i="19"/>
  <c r="J88" i="19"/>
  <c r="Q88" i="19"/>
  <c r="R88" i="19"/>
  <c r="U88" i="19"/>
  <c r="V88" i="19"/>
  <c r="W88" i="19"/>
  <c r="X88" i="19"/>
  <c r="Y88" i="19"/>
  <c r="Z88" i="19"/>
  <c r="AA88" i="19"/>
  <c r="AB88" i="19"/>
  <c r="AC88" i="19"/>
  <c r="E89" i="19"/>
  <c r="G89" i="19"/>
  <c r="H89" i="19"/>
  <c r="J89" i="19"/>
  <c r="Q89" i="19"/>
  <c r="R89" i="19"/>
  <c r="S89" i="19"/>
  <c r="T89" i="19"/>
  <c r="U89" i="19"/>
  <c r="V89" i="19"/>
  <c r="W89" i="19"/>
  <c r="X89" i="19"/>
  <c r="Y89" i="19"/>
  <c r="Z89" i="19"/>
  <c r="AA89" i="19"/>
  <c r="AB89" i="19"/>
  <c r="AC89" i="19"/>
  <c r="E90" i="19"/>
  <c r="G90" i="19"/>
  <c r="H90" i="19"/>
  <c r="J90" i="19"/>
  <c r="Q90" i="19"/>
  <c r="R90" i="19"/>
  <c r="S90" i="19"/>
  <c r="T90" i="19"/>
  <c r="U90" i="19"/>
  <c r="V90" i="19"/>
  <c r="W90" i="19"/>
  <c r="X90" i="19"/>
  <c r="Y90" i="19"/>
  <c r="Z90" i="19"/>
  <c r="AA90" i="19"/>
  <c r="AB90" i="19"/>
  <c r="AC90" i="19"/>
  <c r="E92" i="19"/>
  <c r="F92" i="19"/>
  <c r="G92" i="19"/>
  <c r="J92" i="19"/>
  <c r="Q92" i="19"/>
  <c r="R92" i="19"/>
  <c r="U92" i="19"/>
  <c r="V92" i="19"/>
  <c r="W92" i="19"/>
  <c r="X92" i="19"/>
  <c r="Y92" i="19"/>
  <c r="Z92" i="19"/>
  <c r="AA92" i="19"/>
  <c r="AB92" i="19"/>
  <c r="AC92" i="19"/>
  <c r="E93" i="19"/>
  <c r="G93" i="19"/>
  <c r="H93" i="19"/>
  <c r="J93" i="19"/>
  <c r="Q93" i="19"/>
  <c r="R93" i="19"/>
  <c r="S93" i="19"/>
  <c r="T93" i="19"/>
  <c r="U93" i="19"/>
  <c r="V93" i="19"/>
  <c r="W93" i="19"/>
  <c r="X93" i="19"/>
  <c r="Y93" i="19"/>
  <c r="Z93" i="19"/>
  <c r="AA93" i="19"/>
  <c r="AB93" i="19"/>
  <c r="AC93" i="19"/>
  <c r="E94" i="19"/>
  <c r="G94" i="19"/>
  <c r="H94" i="19"/>
  <c r="J94" i="19"/>
  <c r="Q94" i="19"/>
  <c r="R94" i="19"/>
  <c r="S94" i="19"/>
  <c r="T94" i="19"/>
  <c r="U94" i="19"/>
  <c r="V94" i="19"/>
  <c r="W94" i="19"/>
  <c r="X94" i="19"/>
  <c r="Y94" i="19"/>
  <c r="Z94" i="19"/>
  <c r="AA94" i="19"/>
  <c r="AB94" i="19"/>
  <c r="AC94" i="19"/>
  <c r="E96" i="19"/>
  <c r="F96" i="19"/>
  <c r="G96" i="19"/>
  <c r="J96" i="19"/>
  <c r="Q96" i="19"/>
  <c r="R96" i="19"/>
  <c r="U96" i="19"/>
  <c r="V96" i="19"/>
  <c r="W96" i="19"/>
  <c r="X96" i="19"/>
  <c r="Y96" i="19"/>
  <c r="Z96" i="19"/>
  <c r="AA96" i="19"/>
  <c r="AB96" i="19"/>
  <c r="AC96" i="19"/>
  <c r="E97" i="19"/>
  <c r="G97" i="19"/>
  <c r="H97" i="19"/>
  <c r="J97" i="19"/>
  <c r="Q97" i="19"/>
  <c r="R97" i="19"/>
  <c r="S97" i="19"/>
  <c r="T97" i="19"/>
  <c r="U97" i="19"/>
  <c r="V97" i="19"/>
  <c r="W97" i="19"/>
  <c r="X97" i="19"/>
  <c r="Y97" i="19"/>
  <c r="Z97" i="19"/>
  <c r="AA97" i="19"/>
  <c r="AB97" i="19"/>
  <c r="AC97" i="19"/>
  <c r="E98" i="19"/>
  <c r="G98" i="19"/>
  <c r="H98" i="19"/>
  <c r="J98" i="19"/>
  <c r="Q98" i="19"/>
  <c r="R98" i="19"/>
  <c r="S98" i="19"/>
  <c r="T98" i="19"/>
  <c r="U98" i="19"/>
  <c r="V98" i="19"/>
  <c r="W98" i="19"/>
  <c r="X98" i="19"/>
  <c r="Y98" i="19"/>
  <c r="Z98" i="19"/>
  <c r="AA98" i="19"/>
  <c r="AB98" i="19"/>
  <c r="AC98" i="19"/>
  <c r="E100" i="19"/>
  <c r="F100" i="19"/>
  <c r="G100" i="19"/>
  <c r="J100" i="19"/>
  <c r="Q100" i="19"/>
  <c r="R100" i="19"/>
  <c r="U100" i="19"/>
  <c r="V100" i="19"/>
  <c r="W100" i="19"/>
  <c r="X100" i="19"/>
  <c r="Y100" i="19"/>
  <c r="Z100" i="19"/>
  <c r="AA100" i="19"/>
  <c r="AB100" i="19"/>
  <c r="AC100" i="19"/>
  <c r="E101" i="19"/>
  <c r="G101" i="19"/>
  <c r="H101" i="19"/>
  <c r="J101" i="19"/>
  <c r="Q101" i="19"/>
  <c r="R101" i="19"/>
  <c r="S101" i="19"/>
  <c r="T101" i="19"/>
  <c r="U101" i="19"/>
  <c r="V101" i="19"/>
  <c r="W101" i="19"/>
  <c r="X101" i="19"/>
  <c r="Y101" i="19"/>
  <c r="Z101" i="19"/>
  <c r="AA101" i="19"/>
  <c r="AB101" i="19"/>
  <c r="AC101" i="19"/>
  <c r="E102" i="19"/>
  <c r="G102" i="19"/>
  <c r="H102" i="19"/>
  <c r="J102" i="19"/>
  <c r="Q102" i="19"/>
  <c r="R102" i="19"/>
  <c r="S102" i="19"/>
  <c r="T102" i="19"/>
  <c r="U102" i="19"/>
  <c r="V102" i="19"/>
  <c r="W102" i="19"/>
  <c r="X102" i="19"/>
  <c r="Y102" i="19"/>
  <c r="Z102" i="19"/>
  <c r="AA102" i="19"/>
  <c r="AB102" i="19"/>
  <c r="AC102" i="19"/>
  <c r="E104" i="19"/>
  <c r="F104" i="19"/>
  <c r="G104" i="19"/>
  <c r="J104" i="19"/>
  <c r="Q104" i="19"/>
  <c r="R104" i="19"/>
  <c r="U104" i="19"/>
  <c r="V104" i="19"/>
  <c r="W104" i="19"/>
  <c r="X104" i="19"/>
  <c r="Y104" i="19"/>
  <c r="Z104" i="19"/>
  <c r="AA104" i="19"/>
  <c r="AB104" i="19"/>
  <c r="AC104" i="19"/>
  <c r="E105" i="19"/>
  <c r="G105" i="19"/>
  <c r="H105" i="19"/>
  <c r="J105" i="19"/>
  <c r="Q105" i="19"/>
  <c r="R105" i="19"/>
  <c r="S105" i="19"/>
  <c r="T105" i="19"/>
  <c r="U105" i="19"/>
  <c r="V105" i="19"/>
  <c r="W105" i="19"/>
  <c r="X105" i="19"/>
  <c r="Y105" i="19"/>
  <c r="Z105" i="19"/>
  <c r="AA105" i="19"/>
  <c r="AB105" i="19"/>
  <c r="AC105" i="19"/>
  <c r="E106" i="19"/>
  <c r="G106" i="19"/>
  <c r="H106" i="19"/>
  <c r="J106" i="19"/>
  <c r="Q106" i="19"/>
  <c r="R106" i="19"/>
  <c r="S106" i="19"/>
  <c r="T106" i="19"/>
  <c r="U106" i="19"/>
  <c r="V106" i="19"/>
  <c r="W106" i="19"/>
  <c r="X106" i="19"/>
  <c r="Y106" i="19"/>
  <c r="Z106" i="19"/>
  <c r="AA106" i="19"/>
  <c r="AB106" i="19"/>
  <c r="AC106" i="19"/>
  <c r="E108" i="19"/>
  <c r="F108" i="19"/>
  <c r="G108" i="19"/>
  <c r="J108" i="19"/>
  <c r="Q108" i="19"/>
  <c r="R108" i="19"/>
  <c r="U108" i="19"/>
  <c r="V108" i="19"/>
  <c r="W108" i="19"/>
  <c r="X108" i="19"/>
  <c r="Y108" i="19"/>
  <c r="Z108" i="19"/>
  <c r="AA108" i="19"/>
  <c r="AB108" i="19"/>
  <c r="AC108" i="19"/>
  <c r="E109" i="19"/>
  <c r="G109" i="19"/>
  <c r="H109" i="19"/>
  <c r="J109" i="19"/>
  <c r="Q109" i="19"/>
  <c r="R109" i="19"/>
  <c r="S109" i="19"/>
  <c r="T109" i="19"/>
  <c r="U109" i="19"/>
  <c r="V109" i="19"/>
  <c r="W109" i="19"/>
  <c r="X109" i="19"/>
  <c r="Y109" i="19"/>
  <c r="Z109" i="19"/>
  <c r="AA109" i="19"/>
  <c r="AB109" i="19"/>
  <c r="AC109" i="19"/>
  <c r="E110" i="19"/>
  <c r="G110" i="19"/>
  <c r="H110" i="19"/>
  <c r="J110" i="19"/>
  <c r="Q110" i="19"/>
  <c r="R110" i="19"/>
  <c r="S110" i="19"/>
  <c r="T110" i="19"/>
  <c r="U110" i="19"/>
  <c r="V110" i="19"/>
  <c r="W110" i="19"/>
  <c r="X110" i="19"/>
  <c r="Y110" i="19"/>
  <c r="Z110" i="19"/>
  <c r="AA110" i="19"/>
  <c r="AB110" i="19"/>
  <c r="AC110" i="19"/>
  <c r="E112" i="19"/>
  <c r="F112" i="19"/>
  <c r="G112" i="19"/>
  <c r="J112" i="19"/>
  <c r="Q112" i="19"/>
  <c r="R112" i="19"/>
  <c r="U112" i="19"/>
  <c r="V112" i="19"/>
  <c r="W112" i="19"/>
  <c r="X112" i="19"/>
  <c r="Y112" i="19"/>
  <c r="Z112" i="19"/>
  <c r="AA112" i="19"/>
  <c r="AB112" i="19"/>
  <c r="AC112" i="19"/>
  <c r="E113" i="19"/>
  <c r="G113" i="19"/>
  <c r="H113" i="19"/>
  <c r="J113" i="19"/>
  <c r="Q113" i="19"/>
  <c r="R113" i="19"/>
  <c r="S113" i="19"/>
  <c r="AC150" i="19"/>
  <c r="AB150" i="19"/>
  <c r="AA150" i="19"/>
  <c r="AC149" i="19"/>
  <c r="AB149" i="19"/>
  <c r="AA149" i="19"/>
  <c r="AC148" i="19"/>
  <c r="AB148" i="19"/>
  <c r="AC146" i="19"/>
  <c r="AB146" i="19"/>
  <c r="AA146" i="19"/>
  <c r="AC145" i="19"/>
  <c r="AB145" i="19"/>
  <c r="AA145" i="19"/>
  <c r="AC144" i="19"/>
  <c r="AB144" i="19"/>
  <c r="AA144" i="19"/>
  <c r="AC142" i="19"/>
  <c r="AB142" i="19"/>
  <c r="AA142" i="19"/>
  <c r="AC141" i="19"/>
  <c r="AB141" i="19"/>
  <c r="AA141" i="19"/>
  <c r="AC140" i="19"/>
  <c r="AB140" i="19"/>
  <c r="AA140" i="19"/>
  <c r="AC138" i="19"/>
  <c r="AB138" i="19"/>
  <c r="AA138" i="19"/>
  <c r="AC137" i="19"/>
  <c r="AB137" i="19"/>
  <c r="AA137" i="19"/>
  <c r="AC136" i="19"/>
  <c r="AB136" i="19"/>
  <c r="AA136" i="19"/>
  <c r="AC134" i="19"/>
  <c r="AB134" i="19"/>
  <c r="AA134" i="19"/>
  <c r="Z134" i="19"/>
  <c r="Y134" i="19"/>
  <c r="X134" i="19"/>
  <c r="W134" i="19"/>
  <c r="V134" i="19"/>
  <c r="U134" i="19"/>
  <c r="T134" i="19"/>
  <c r="S134" i="19"/>
  <c r="R134" i="19"/>
  <c r="Q134" i="19"/>
  <c r="J134" i="19"/>
  <c r="H134" i="19"/>
  <c r="G134" i="19"/>
  <c r="AC133" i="19"/>
  <c r="AB133" i="19"/>
  <c r="AA133" i="19"/>
  <c r="Z133" i="19"/>
  <c r="Y133" i="19"/>
  <c r="X133" i="19"/>
  <c r="W133" i="19"/>
  <c r="V133" i="19"/>
  <c r="U133" i="19"/>
  <c r="T133" i="19"/>
  <c r="S133" i="19"/>
  <c r="R133" i="19"/>
  <c r="Q133" i="19"/>
  <c r="J133" i="19"/>
  <c r="H133" i="19"/>
  <c r="G133" i="19"/>
  <c r="AC132" i="19"/>
  <c r="AB132" i="19"/>
  <c r="AA132" i="19"/>
  <c r="Z132" i="19"/>
  <c r="Y132" i="19"/>
  <c r="X132" i="19"/>
  <c r="W132" i="19"/>
  <c r="V132" i="19"/>
  <c r="U132" i="19"/>
  <c r="R132" i="19"/>
  <c r="Q132" i="19"/>
  <c r="J132" i="19"/>
  <c r="G132" i="19"/>
  <c r="F132" i="19"/>
  <c r="AC130" i="19"/>
  <c r="AB130" i="19"/>
  <c r="AA130" i="19"/>
  <c r="Z130" i="19"/>
  <c r="Y130" i="19"/>
  <c r="X130" i="19"/>
  <c r="W130" i="19"/>
  <c r="V130" i="19"/>
  <c r="U130" i="19"/>
  <c r="T130" i="19"/>
  <c r="S130" i="19"/>
  <c r="R130" i="19"/>
  <c r="Q130" i="19"/>
  <c r="J130" i="19"/>
  <c r="H130" i="19"/>
  <c r="G130" i="19"/>
  <c r="AC129" i="19"/>
  <c r="AB129" i="19"/>
  <c r="AA129" i="19"/>
  <c r="Z129" i="19"/>
  <c r="Y129" i="19"/>
  <c r="X129" i="19"/>
  <c r="W129" i="19"/>
  <c r="V129" i="19"/>
  <c r="U129" i="19"/>
  <c r="T129" i="19"/>
  <c r="S129" i="19"/>
  <c r="R129" i="19"/>
  <c r="Q129" i="19"/>
  <c r="J129" i="19"/>
  <c r="H129" i="19"/>
  <c r="G129" i="19"/>
  <c r="AC128" i="19"/>
  <c r="AB128" i="19"/>
  <c r="AA128" i="19"/>
  <c r="Z128" i="19"/>
  <c r="Y128" i="19"/>
  <c r="X128" i="19"/>
  <c r="W128" i="19"/>
  <c r="V128" i="19"/>
  <c r="U128" i="19"/>
  <c r="R128" i="19"/>
  <c r="Q128" i="19"/>
  <c r="J128" i="19"/>
  <c r="G128" i="19"/>
  <c r="F128" i="19"/>
  <c r="AC126" i="19"/>
  <c r="AB126" i="19"/>
  <c r="AA126" i="19"/>
  <c r="Z126" i="19"/>
  <c r="Y126" i="19"/>
  <c r="X126" i="19"/>
  <c r="W126" i="19"/>
  <c r="V126" i="19"/>
  <c r="U126" i="19"/>
  <c r="T126" i="19"/>
  <c r="S126" i="19"/>
  <c r="R126" i="19"/>
  <c r="Q126" i="19"/>
  <c r="J126" i="19"/>
  <c r="H126" i="19"/>
  <c r="G126" i="19"/>
  <c r="AC125" i="19"/>
  <c r="AB125" i="19"/>
  <c r="AA125" i="19"/>
  <c r="Z125" i="19"/>
  <c r="Y125" i="19"/>
  <c r="X125" i="19"/>
  <c r="W125" i="19"/>
  <c r="V125" i="19"/>
  <c r="U125" i="19"/>
  <c r="T125" i="19"/>
  <c r="S125" i="19"/>
  <c r="R125" i="19"/>
  <c r="Q125" i="19"/>
  <c r="J125" i="19"/>
  <c r="H125" i="19"/>
  <c r="G125" i="19"/>
  <c r="AC124" i="19"/>
  <c r="AB124" i="19"/>
  <c r="AA124" i="19"/>
  <c r="Z124" i="19"/>
  <c r="Y124" i="19"/>
  <c r="X124" i="19"/>
  <c r="W124" i="19"/>
  <c r="V124" i="19"/>
  <c r="U124" i="19"/>
  <c r="R124" i="19"/>
  <c r="Q124" i="19"/>
  <c r="J124" i="19"/>
  <c r="G124" i="19"/>
  <c r="F124" i="19"/>
  <c r="AC122" i="19"/>
  <c r="AB122" i="19"/>
  <c r="AA122" i="19"/>
  <c r="Z122" i="19"/>
  <c r="Y122" i="19"/>
  <c r="X122" i="19"/>
  <c r="W122" i="19"/>
  <c r="V122" i="19"/>
  <c r="U122" i="19"/>
  <c r="T122" i="19"/>
  <c r="S122" i="19"/>
  <c r="R122" i="19"/>
  <c r="Q122" i="19"/>
  <c r="J122" i="19"/>
  <c r="H122" i="19"/>
  <c r="G122" i="19"/>
  <c r="AC121" i="19"/>
  <c r="AB121" i="19"/>
  <c r="AA121" i="19"/>
  <c r="Z121" i="19"/>
  <c r="Y121" i="19"/>
  <c r="X121" i="19"/>
  <c r="W121" i="19"/>
  <c r="V121" i="19"/>
  <c r="U121" i="19"/>
  <c r="T121" i="19"/>
  <c r="S121" i="19"/>
  <c r="R121" i="19"/>
  <c r="Q121" i="19"/>
  <c r="J121" i="19"/>
  <c r="H121" i="19"/>
  <c r="G121" i="19"/>
  <c r="AC120" i="19"/>
  <c r="AB120" i="19"/>
  <c r="AA120" i="19"/>
  <c r="Z120" i="19"/>
  <c r="Y120" i="19"/>
  <c r="X120" i="19"/>
  <c r="W120" i="19"/>
  <c r="V120" i="19"/>
  <c r="U120" i="19"/>
  <c r="R120" i="19"/>
  <c r="Q120" i="19"/>
  <c r="J120" i="19"/>
  <c r="G120" i="19"/>
  <c r="F120" i="19"/>
  <c r="AC118" i="19"/>
  <c r="AB118" i="19"/>
  <c r="AA118" i="19"/>
  <c r="Z118" i="19"/>
  <c r="Y118" i="19"/>
  <c r="X118" i="19"/>
  <c r="W118" i="19"/>
  <c r="V118" i="19"/>
  <c r="U118" i="19"/>
  <c r="T118" i="19"/>
  <c r="S118" i="19"/>
  <c r="R118" i="19"/>
  <c r="Q118" i="19"/>
  <c r="J118" i="19"/>
  <c r="H118" i="19"/>
  <c r="G118" i="19"/>
  <c r="AC117" i="19"/>
  <c r="AB117" i="19"/>
  <c r="AA117" i="19"/>
  <c r="Z117" i="19"/>
  <c r="Y117" i="19"/>
  <c r="X117" i="19"/>
  <c r="W117" i="19"/>
  <c r="V117" i="19"/>
  <c r="U117" i="19"/>
  <c r="T117" i="19"/>
  <c r="S117" i="19"/>
  <c r="R117" i="19"/>
  <c r="Q117" i="19"/>
  <c r="J117" i="19"/>
  <c r="H117" i="19"/>
  <c r="G117" i="19"/>
  <c r="AC116" i="19"/>
  <c r="AB116" i="19"/>
  <c r="AA116" i="19"/>
  <c r="Z116" i="19"/>
  <c r="Y116" i="19"/>
  <c r="X116" i="19"/>
  <c r="W116" i="19"/>
  <c r="V116" i="19"/>
  <c r="U116" i="19"/>
  <c r="R116" i="19"/>
  <c r="Q116" i="19"/>
  <c r="J116" i="19"/>
  <c r="G116" i="19"/>
  <c r="F116" i="19"/>
  <c r="AC114" i="19"/>
  <c r="AB114" i="19"/>
  <c r="AA114" i="19"/>
  <c r="Z114" i="19"/>
  <c r="Y114" i="19"/>
  <c r="X114" i="19"/>
  <c r="W114" i="19"/>
  <c r="V114" i="19"/>
  <c r="U114" i="19"/>
  <c r="T114" i="19"/>
  <c r="S114" i="19"/>
  <c r="R114" i="19"/>
  <c r="Q114" i="19"/>
  <c r="J114" i="19"/>
  <c r="H114" i="19"/>
  <c r="G114" i="19"/>
  <c r="AC113" i="19"/>
  <c r="AB113" i="19"/>
  <c r="AA113" i="19"/>
  <c r="Z113" i="19"/>
  <c r="Y113" i="19"/>
  <c r="X113" i="19"/>
  <c r="W113" i="19"/>
  <c r="V113" i="19"/>
  <c r="U113" i="19"/>
  <c r="T113" i="19"/>
  <c r="I142" i="42"/>
  <c r="F8" i="23"/>
  <c r="G8" i="23"/>
  <c r="H8" i="23"/>
  <c r="I8" i="23"/>
  <c r="J8" i="23"/>
  <c r="K8" i="23"/>
  <c r="L8" i="23"/>
  <c r="M8" i="23"/>
  <c r="N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F9" i="23"/>
  <c r="G9" i="23"/>
  <c r="H9" i="23"/>
  <c r="I9" i="23"/>
  <c r="J9" i="23"/>
  <c r="K9" i="23"/>
  <c r="L9" i="23"/>
  <c r="M9" i="23"/>
  <c r="N9" i="23"/>
  <c r="O9" i="23"/>
  <c r="P9" i="23"/>
  <c r="Q9" i="23"/>
  <c r="R9" i="23"/>
  <c r="T9" i="23"/>
  <c r="U9" i="23"/>
  <c r="V9" i="23"/>
  <c r="W9" i="23"/>
  <c r="X9" i="23"/>
  <c r="Y9" i="23"/>
  <c r="Z9" i="23"/>
  <c r="AA9" i="23"/>
  <c r="AB9" i="23"/>
  <c r="AC9" i="23"/>
  <c r="AD9" i="23"/>
  <c r="AE9" i="23"/>
  <c r="AF9" i="23"/>
  <c r="AG9" i="23"/>
  <c r="AH9" i="23"/>
  <c r="AI9" i="23"/>
  <c r="AJ9" i="23"/>
  <c r="AK9" i="23"/>
  <c r="AL9" i="23"/>
  <c r="AN9" i="23"/>
  <c r="AO9" i="23"/>
  <c r="AP9" i="23"/>
  <c r="AQ9" i="23"/>
  <c r="AR9"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E18"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E19"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E23"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E24" i="23"/>
  <c r="F24" i="23"/>
  <c r="G24" i="23"/>
  <c r="H24" i="23"/>
  <c r="I24" i="23"/>
  <c r="J24" i="23"/>
  <c r="K24" i="23"/>
  <c r="L24" i="23"/>
  <c r="M24" i="23"/>
  <c r="N24" i="23"/>
  <c r="O24" i="23"/>
  <c r="P24" i="23"/>
  <c r="Q24" i="23"/>
  <c r="R24" i="23"/>
  <c r="S24" i="23"/>
  <c r="T24" i="23"/>
  <c r="U24" i="23"/>
  <c r="V24" i="23"/>
  <c r="W24" i="23"/>
  <c r="X24" i="23"/>
  <c r="Y24" i="23"/>
  <c r="Z24" i="23"/>
  <c r="AA24" i="23"/>
  <c r="AB24" i="23"/>
  <c r="AC24" i="23"/>
  <c r="AD24" i="23"/>
  <c r="AE24" i="23"/>
  <c r="AF24" i="23"/>
  <c r="AG24" i="23"/>
  <c r="AH24" i="23"/>
  <c r="AI24" i="23"/>
  <c r="AJ24" i="23"/>
  <c r="AK24" i="23"/>
  <c r="AL24" i="23"/>
  <c r="AM24" i="23"/>
  <c r="AN24" i="23"/>
  <c r="AO24" i="23"/>
  <c r="AP24" i="23"/>
  <c r="AQ24" i="23"/>
  <c r="AR24" i="23"/>
  <c r="E25" i="23"/>
  <c r="F25"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E26" i="23"/>
  <c r="F26" i="23"/>
  <c r="G26" i="23"/>
  <c r="H26" i="23"/>
  <c r="I26" i="23"/>
  <c r="J26" i="23"/>
  <c r="K26" i="23"/>
  <c r="L26" i="23"/>
  <c r="M26" i="23"/>
  <c r="N26" i="23"/>
  <c r="O26" i="23"/>
  <c r="P26" i="23"/>
  <c r="Q26" i="23"/>
  <c r="R26" i="23"/>
  <c r="S26" i="23"/>
  <c r="T26" i="23"/>
  <c r="U26" i="23"/>
  <c r="V26" i="23"/>
  <c r="W26" i="23"/>
  <c r="X26" i="23"/>
  <c r="Y26" i="23"/>
  <c r="Z26" i="23"/>
  <c r="AA26" i="23"/>
  <c r="AB26" i="23"/>
  <c r="AC26" i="23"/>
  <c r="AD26" i="23"/>
  <c r="AE26" i="23"/>
  <c r="AF26" i="23"/>
  <c r="AG26" i="23"/>
  <c r="AH26" i="23"/>
  <c r="AI26" i="23"/>
  <c r="AJ26" i="23"/>
  <c r="AK26" i="23"/>
  <c r="AL26" i="23"/>
  <c r="AM26" i="23"/>
  <c r="AN26" i="23"/>
  <c r="AO26" i="23"/>
  <c r="AP26" i="23"/>
  <c r="AQ26" i="23"/>
  <c r="AR26" i="23"/>
  <c r="E28"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E30" i="23"/>
  <c r="F30"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E33" i="23"/>
  <c r="F33" i="23"/>
  <c r="G33" i="23"/>
  <c r="H33" i="23"/>
  <c r="I33" i="23"/>
  <c r="J33" i="23"/>
  <c r="K33" i="23"/>
  <c r="L33" i="23"/>
  <c r="M33" i="23"/>
  <c r="N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E34" i="23"/>
  <c r="F34" i="23"/>
  <c r="G34" i="23"/>
  <c r="H34" i="23"/>
  <c r="I34" i="23"/>
  <c r="J34" i="23"/>
  <c r="K34" i="23"/>
  <c r="L34" i="23"/>
  <c r="M34" i="23"/>
  <c r="N34" i="23"/>
  <c r="O34"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AP34" i="23"/>
  <c r="AQ34" i="23"/>
  <c r="AR34" i="23"/>
  <c r="E35" i="23"/>
  <c r="F35"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E36" i="23"/>
  <c r="F36" i="23"/>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E38" i="23"/>
  <c r="F38" i="23"/>
  <c r="G38" i="23"/>
  <c r="H38" i="23"/>
  <c r="I38" i="23"/>
  <c r="J38" i="23"/>
  <c r="K38" i="23"/>
  <c r="L38" i="23"/>
  <c r="M38" i="23"/>
  <c r="N38" i="23"/>
  <c r="O38"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AP38" i="23"/>
  <c r="AQ38" i="23"/>
  <c r="AR38" i="23"/>
  <c r="E39"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E40" i="23"/>
  <c r="F40"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E41" i="23"/>
  <c r="F41" i="23"/>
  <c r="H41" i="23"/>
  <c r="I41" i="23"/>
  <c r="J41" i="23"/>
  <c r="K41" i="23"/>
  <c r="L41" i="23"/>
  <c r="M41" i="23"/>
  <c r="N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E4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E44" i="23"/>
  <c r="F44" i="23"/>
  <c r="G44" i="23"/>
  <c r="H44" i="23"/>
  <c r="I44" i="23"/>
  <c r="J44" i="23"/>
  <c r="K44" i="23"/>
  <c r="L44" i="23"/>
  <c r="M44" i="23"/>
  <c r="N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E45" i="23"/>
  <c r="F45" i="23"/>
  <c r="G45" i="23"/>
  <c r="H45" i="23"/>
  <c r="I45" i="23"/>
  <c r="J45" i="23"/>
  <c r="K45" i="23"/>
  <c r="L45" i="23"/>
  <c r="M45" i="23"/>
  <c r="N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E46" i="23"/>
  <c r="F46"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E48" i="23"/>
  <c r="F48" i="23"/>
  <c r="G48" i="23"/>
  <c r="H48" i="23"/>
  <c r="I48" i="23"/>
  <c r="J48" i="23"/>
  <c r="K48" i="23"/>
  <c r="L48" i="23"/>
  <c r="M48" i="23"/>
  <c r="N48" i="23"/>
  <c r="O48" i="23"/>
  <c r="P48" i="23"/>
  <c r="Q48" i="23"/>
  <c r="R48" i="23"/>
  <c r="S48" i="23"/>
  <c r="T48" i="23"/>
  <c r="U48" i="23"/>
  <c r="V48" i="23"/>
  <c r="W48" i="23"/>
  <c r="X48" i="23"/>
  <c r="Y48" i="23"/>
  <c r="Z48" i="23"/>
  <c r="AA48" i="23"/>
  <c r="AB48" i="23"/>
  <c r="AC48" i="23"/>
  <c r="AD48" i="23"/>
  <c r="AE48" i="23"/>
  <c r="AF48" i="23"/>
  <c r="AG48" i="23"/>
  <c r="AH48" i="23"/>
  <c r="AI48" i="23"/>
  <c r="AJ48" i="23"/>
  <c r="AK48" i="23"/>
  <c r="AL48" i="23"/>
  <c r="AM48" i="23"/>
  <c r="AN48" i="23"/>
  <c r="AO48" i="23"/>
  <c r="AP48" i="23"/>
  <c r="AQ48" i="23"/>
  <c r="AR48" i="23"/>
  <c r="E49" i="23"/>
  <c r="F49" i="23"/>
  <c r="G49" i="23"/>
  <c r="H49" i="23"/>
  <c r="I49" i="23"/>
  <c r="J49" i="23"/>
  <c r="K49" i="23"/>
  <c r="L49" i="23"/>
  <c r="M49" i="23"/>
  <c r="N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E50" i="23"/>
  <c r="F50"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E51" i="23"/>
  <c r="F51" i="23"/>
  <c r="G51" i="23"/>
  <c r="H51" i="23"/>
  <c r="I51" i="23"/>
  <c r="J51" i="23"/>
  <c r="K51" i="23"/>
  <c r="L51" i="23"/>
  <c r="M51" i="23"/>
  <c r="N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E53"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F54"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E56"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AP56" i="23"/>
  <c r="AQ56" i="23"/>
  <c r="AR56" i="23"/>
  <c r="E58" i="23"/>
  <c r="F58" i="23"/>
  <c r="G58" i="23"/>
  <c r="H58" i="23"/>
  <c r="I58" i="23"/>
  <c r="J58" i="23"/>
  <c r="K58" i="23"/>
  <c r="L58" i="23"/>
  <c r="M58" i="23"/>
  <c r="N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E59" i="23"/>
  <c r="F59" i="23"/>
  <c r="G59" i="23"/>
  <c r="H59" i="23"/>
  <c r="I59" i="23"/>
  <c r="J59" i="23"/>
  <c r="K59" i="23"/>
  <c r="L59" i="23"/>
  <c r="M59" i="23"/>
  <c r="N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E60" i="23"/>
  <c r="F60" i="23"/>
  <c r="G60" i="23"/>
  <c r="H60" i="23"/>
  <c r="I60" i="23"/>
  <c r="J60" i="23"/>
  <c r="K60" i="23"/>
  <c r="L60" i="23"/>
  <c r="M60" i="23"/>
  <c r="N60" i="23"/>
  <c r="O60"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AP60" i="23"/>
  <c r="AQ60" i="23"/>
  <c r="AR60" i="23"/>
  <c r="E61" i="23"/>
  <c r="F61" i="23"/>
  <c r="G61" i="23"/>
  <c r="H61" i="23"/>
  <c r="I61" i="23"/>
  <c r="J61" i="23"/>
  <c r="K61" i="23"/>
  <c r="L61" i="23"/>
  <c r="M61" i="23"/>
  <c r="N61" i="23"/>
  <c r="O61"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AP61" i="23"/>
  <c r="AQ61" i="23"/>
  <c r="AR61" i="23"/>
  <c r="E63" i="23"/>
  <c r="F63" i="23"/>
  <c r="G63" i="23"/>
  <c r="H63" i="23"/>
  <c r="I63" i="23"/>
  <c r="J63" i="23"/>
  <c r="K63" i="23"/>
  <c r="L63" i="23"/>
  <c r="M63" i="23"/>
  <c r="N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E64" i="23"/>
  <c r="F64" i="23"/>
  <c r="G64" i="23"/>
  <c r="H64" i="23"/>
  <c r="I64" i="23"/>
  <c r="J64" i="23"/>
  <c r="K64" i="23"/>
  <c r="L64" i="23"/>
  <c r="M64" i="23"/>
  <c r="N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E65" i="23"/>
  <c r="F65" i="23"/>
  <c r="G65" i="23"/>
  <c r="H65" i="23"/>
  <c r="I65" i="23"/>
  <c r="J65" i="23"/>
  <c r="K65" i="23"/>
  <c r="L65" i="23"/>
  <c r="M65" i="23"/>
  <c r="N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E66" i="23"/>
  <c r="F66" i="23"/>
  <c r="G66" i="23"/>
  <c r="H66" i="23"/>
  <c r="I66" i="23"/>
  <c r="K66" i="23"/>
  <c r="L66" i="23"/>
  <c r="N66" i="23"/>
  <c r="O66" i="23"/>
  <c r="P66" i="23"/>
  <c r="Q66" i="23"/>
  <c r="R66" i="23"/>
  <c r="S66" i="23"/>
  <c r="T66" i="23"/>
  <c r="U66" i="23"/>
  <c r="V66" i="23"/>
  <c r="W66" i="23"/>
  <c r="X66" i="23"/>
  <c r="Y66" i="23"/>
  <c r="Z66" i="23"/>
  <c r="AA66" i="23"/>
  <c r="AB66" i="23"/>
  <c r="AC66" i="23"/>
  <c r="AD66" i="23"/>
  <c r="AE66" i="23"/>
  <c r="AF66" i="23"/>
  <c r="AG66" i="23"/>
  <c r="AH66" i="23"/>
  <c r="AI66" i="23"/>
  <c r="AJ66" i="23"/>
  <c r="AK66" i="23"/>
  <c r="AL66" i="23"/>
  <c r="AM66" i="23"/>
  <c r="AN66" i="23"/>
  <c r="AO66" i="23"/>
  <c r="AP66" i="23"/>
  <c r="AQ66" i="23"/>
  <c r="AR66" i="23"/>
  <c r="R10" i="22"/>
  <c r="T10" i="22"/>
  <c r="U10" i="22"/>
  <c r="AM10" i="22"/>
  <c r="AN10" i="22"/>
  <c r="AO10" i="22"/>
  <c r="AQ10" i="22"/>
  <c r="AR10" i="22"/>
  <c r="AS10" i="22"/>
  <c r="AT10" i="22"/>
  <c r="AU10" i="22"/>
  <c r="AV10" i="22"/>
  <c r="R11" i="22"/>
  <c r="S11" i="22"/>
  <c r="T11" i="22"/>
  <c r="U11" i="22"/>
  <c r="AM11" i="22"/>
  <c r="AN11" i="22"/>
  <c r="AO11" i="22"/>
  <c r="AP11" i="22"/>
  <c r="AQ11" i="22"/>
  <c r="AR11" i="22"/>
  <c r="AS11" i="22"/>
  <c r="AT11" i="22"/>
  <c r="AU11" i="22"/>
  <c r="AV11" i="22"/>
  <c r="AM12" i="22"/>
  <c r="AN12" i="22"/>
  <c r="AO12" i="22"/>
  <c r="AP12" i="22"/>
  <c r="AQ12" i="22"/>
  <c r="AR12" i="22"/>
  <c r="AS12" i="22"/>
  <c r="AT12" i="22"/>
  <c r="AU12" i="22"/>
  <c r="AV12" i="22"/>
  <c r="N14" i="22"/>
  <c r="O14" i="22"/>
  <c r="P14" i="22"/>
  <c r="Q14" i="22"/>
  <c r="R14" i="22"/>
  <c r="S14" i="22"/>
  <c r="T14" i="22"/>
  <c r="U14" i="22"/>
  <c r="V14" i="22"/>
  <c r="W14" i="22"/>
  <c r="X14" i="22"/>
  <c r="Y14" i="22"/>
  <c r="Z14" i="22"/>
  <c r="AA14" i="22"/>
  <c r="AL14" i="22"/>
  <c r="AM14" i="22"/>
  <c r="AN14" i="22"/>
  <c r="AO14" i="22"/>
  <c r="AP14" i="22"/>
  <c r="AQ14" i="22"/>
  <c r="AR14" i="22"/>
  <c r="AS14" i="22"/>
  <c r="AT14" i="22"/>
  <c r="AU14" i="22"/>
  <c r="AV14" i="22"/>
  <c r="R15" i="22"/>
  <c r="S15" i="22"/>
  <c r="T15" i="22"/>
  <c r="U15" i="22"/>
  <c r="AM15" i="22"/>
  <c r="AN15" i="22"/>
  <c r="AO15" i="22"/>
  <c r="AP15" i="22"/>
  <c r="AQ15" i="22"/>
  <c r="AR15" i="22"/>
  <c r="AS15" i="22"/>
  <c r="AT15" i="22"/>
  <c r="AU15" i="22"/>
  <c r="AV15" i="22"/>
  <c r="R16" i="22"/>
  <c r="S16" i="22"/>
  <c r="T16" i="22"/>
  <c r="U16" i="22"/>
  <c r="AM16" i="22"/>
  <c r="AN16" i="22"/>
  <c r="AO16" i="22"/>
  <c r="AP16" i="22"/>
  <c r="AQ16" i="22"/>
  <c r="AR16" i="22"/>
  <c r="AS16" i="22"/>
  <c r="AT16" i="22"/>
  <c r="AU16" i="22"/>
  <c r="AV16" i="22"/>
  <c r="R17" i="22"/>
  <c r="S17" i="22"/>
  <c r="T17" i="22"/>
  <c r="U17" i="22"/>
  <c r="AM17" i="22"/>
  <c r="AN17" i="22"/>
  <c r="AO17" i="22"/>
  <c r="AP17" i="22"/>
  <c r="AQ17" i="22"/>
  <c r="AR17" i="22"/>
  <c r="AS17" i="22"/>
  <c r="AT17" i="22"/>
  <c r="AU17" i="22"/>
  <c r="AV17" i="22"/>
  <c r="N19" i="22"/>
  <c r="O19" i="22"/>
  <c r="P19" i="22"/>
  <c r="Q19" i="22"/>
  <c r="R19" i="22"/>
  <c r="S19" i="22"/>
  <c r="T19" i="22"/>
  <c r="U19" i="22"/>
  <c r="V19" i="22"/>
  <c r="W19" i="22"/>
  <c r="X19" i="22"/>
  <c r="Y19" i="22"/>
  <c r="Z19" i="22"/>
  <c r="AA19" i="22"/>
  <c r="AC19" i="22"/>
  <c r="AD19" i="22"/>
  <c r="AE19" i="22"/>
  <c r="AF19" i="22"/>
  <c r="AG19" i="22"/>
  <c r="AH19" i="22"/>
  <c r="AI19" i="22"/>
  <c r="AL19" i="22"/>
  <c r="AM19" i="22"/>
  <c r="AN19" i="22"/>
  <c r="AO19" i="22"/>
  <c r="AP19" i="22"/>
  <c r="AQ19" i="22"/>
  <c r="AR19" i="22"/>
  <c r="AS19" i="22"/>
  <c r="AT19" i="22"/>
  <c r="AU19" i="22"/>
  <c r="AV19" i="22"/>
  <c r="AM20" i="22"/>
  <c r="AN20" i="22"/>
  <c r="AO20" i="22"/>
  <c r="AP20" i="22"/>
  <c r="AQ20" i="22"/>
  <c r="AR20" i="22"/>
  <c r="AS20" i="22"/>
  <c r="AT20" i="22"/>
  <c r="AU20" i="22"/>
  <c r="AV20" i="22"/>
  <c r="AM21" i="22"/>
  <c r="AN21" i="22"/>
  <c r="AO21" i="22"/>
  <c r="AP21" i="22"/>
  <c r="AQ21" i="22"/>
  <c r="AR21" i="22"/>
  <c r="AS21" i="22"/>
  <c r="AT21" i="22"/>
  <c r="AU21" i="22"/>
  <c r="AV21" i="22"/>
  <c r="AM22" i="22"/>
  <c r="AN22" i="22"/>
  <c r="AO22" i="22"/>
  <c r="AP22" i="22"/>
  <c r="AQ22" i="22"/>
  <c r="AR22" i="22"/>
  <c r="AS22" i="22"/>
  <c r="AT22" i="22"/>
  <c r="AU22" i="22"/>
  <c r="AV22" i="22"/>
  <c r="N24" i="22"/>
  <c r="O24" i="22"/>
  <c r="P24" i="22"/>
  <c r="Q24" i="22"/>
  <c r="R24" i="22"/>
  <c r="S24" i="22"/>
  <c r="T24" i="22"/>
  <c r="U24" i="22"/>
  <c r="V24" i="22"/>
  <c r="W24" i="22"/>
  <c r="X24" i="22"/>
  <c r="Y24" i="22"/>
  <c r="Z24" i="22"/>
  <c r="AA24" i="22"/>
  <c r="AC24" i="22"/>
  <c r="AD24" i="22"/>
  <c r="AE24" i="22"/>
  <c r="AF24" i="22"/>
  <c r="AG24" i="22"/>
  <c r="AH24" i="22"/>
  <c r="AI24" i="22"/>
  <c r="AL24" i="22"/>
  <c r="AM24" i="22"/>
  <c r="AN24" i="22"/>
  <c r="AO24" i="22"/>
  <c r="AP24" i="22"/>
  <c r="AQ24" i="22"/>
  <c r="AR24" i="22"/>
  <c r="AS24" i="22"/>
  <c r="AT24" i="22"/>
  <c r="AU24" i="22"/>
  <c r="AV24" i="22"/>
  <c r="AM25" i="22"/>
  <c r="AN25" i="22"/>
  <c r="AO25" i="22"/>
  <c r="AP25" i="22"/>
  <c r="AQ25" i="22"/>
  <c r="AR25" i="22"/>
  <c r="AS25" i="22"/>
  <c r="AT25" i="22"/>
  <c r="AU25" i="22"/>
  <c r="AV25" i="22"/>
  <c r="AM26" i="22"/>
  <c r="AN26" i="22"/>
  <c r="AO26" i="22"/>
  <c r="AP26" i="22"/>
  <c r="AQ26" i="22"/>
  <c r="AR26" i="22"/>
  <c r="AS26" i="22"/>
  <c r="AT26" i="22"/>
  <c r="AU26" i="22"/>
  <c r="AV26" i="22"/>
  <c r="AM27" i="22"/>
  <c r="AN27" i="22"/>
  <c r="AO27" i="22"/>
  <c r="AP27" i="22"/>
  <c r="AQ27" i="22"/>
  <c r="AR27" i="22"/>
  <c r="AS27" i="22"/>
  <c r="AT27" i="22"/>
  <c r="AU27" i="22"/>
  <c r="AV27" i="22"/>
  <c r="N29" i="22"/>
  <c r="O29" i="22"/>
  <c r="P29" i="22"/>
  <c r="Q29" i="22"/>
  <c r="R29" i="22"/>
  <c r="S29" i="22"/>
  <c r="T29" i="22"/>
  <c r="U29" i="22"/>
  <c r="V29" i="22"/>
  <c r="W29" i="22"/>
  <c r="X29" i="22"/>
  <c r="Y29" i="22"/>
  <c r="Z29" i="22"/>
  <c r="AA29" i="22"/>
  <c r="AC29" i="22"/>
  <c r="AD29" i="22"/>
  <c r="AE29" i="22"/>
  <c r="AF29" i="22"/>
  <c r="AG29" i="22"/>
  <c r="AH29" i="22"/>
  <c r="AI29" i="22"/>
  <c r="AL29" i="22"/>
  <c r="AM29" i="22"/>
  <c r="AN29" i="22"/>
  <c r="AO29" i="22"/>
  <c r="AP29" i="22"/>
  <c r="AQ29" i="22"/>
  <c r="AR29" i="22"/>
  <c r="AS29" i="22"/>
  <c r="AT29" i="22"/>
  <c r="AU29" i="22"/>
  <c r="AV29" i="22"/>
  <c r="AM30" i="22"/>
  <c r="AN30" i="22"/>
  <c r="AO30" i="22"/>
  <c r="AP30" i="22"/>
  <c r="AQ30" i="22"/>
  <c r="AR30" i="22"/>
  <c r="AS30" i="22"/>
  <c r="AT30" i="22"/>
  <c r="AU30" i="22"/>
  <c r="AV30" i="22"/>
  <c r="AM31" i="22"/>
  <c r="AN31" i="22"/>
  <c r="AO31" i="22"/>
  <c r="AP31" i="22"/>
  <c r="AQ31" i="22"/>
  <c r="AR31" i="22"/>
  <c r="AS31" i="22"/>
  <c r="AT31" i="22"/>
  <c r="AU31" i="22"/>
  <c r="AV31" i="22"/>
  <c r="AM32" i="22"/>
  <c r="AN32" i="22"/>
  <c r="AO32" i="22"/>
  <c r="AP32" i="22"/>
  <c r="AQ32" i="22"/>
  <c r="AR32" i="22"/>
  <c r="AS32" i="22"/>
  <c r="AT32" i="22"/>
  <c r="AU32" i="22"/>
  <c r="AV32" i="22"/>
  <c r="N34" i="22"/>
  <c r="O34" i="22"/>
  <c r="P34" i="22"/>
  <c r="Q34" i="22"/>
  <c r="R34" i="22"/>
  <c r="S34" i="22"/>
  <c r="T34" i="22"/>
  <c r="U34" i="22"/>
  <c r="V34" i="22"/>
  <c r="W34" i="22"/>
  <c r="X34" i="22"/>
  <c r="Y34" i="22"/>
  <c r="Z34" i="22"/>
  <c r="AA34" i="22"/>
  <c r="AC34" i="22"/>
  <c r="AD34" i="22"/>
  <c r="AE34" i="22"/>
  <c r="AF34" i="22"/>
  <c r="AG34" i="22"/>
  <c r="AH34" i="22"/>
  <c r="AI34" i="22"/>
  <c r="AL34" i="22"/>
  <c r="AM34" i="22"/>
  <c r="AN34" i="22"/>
  <c r="AO34" i="22"/>
  <c r="AP34" i="22"/>
  <c r="AQ34" i="22"/>
  <c r="AR34" i="22"/>
  <c r="AS34" i="22"/>
  <c r="AT34" i="22"/>
  <c r="AU34" i="22"/>
  <c r="AV34" i="22"/>
  <c r="AM35" i="22"/>
  <c r="AN35" i="22"/>
  <c r="AO35" i="22"/>
  <c r="AP35" i="22"/>
  <c r="AQ35" i="22"/>
  <c r="AR35" i="22"/>
  <c r="AS35" i="22"/>
  <c r="AT35" i="22"/>
  <c r="AU35" i="22"/>
  <c r="AV35" i="22"/>
  <c r="AM36" i="22"/>
  <c r="AN36" i="22"/>
  <c r="AO36" i="22"/>
  <c r="AP36" i="22"/>
  <c r="AQ36" i="22"/>
  <c r="AR36" i="22"/>
  <c r="AS36" i="22"/>
  <c r="AT36" i="22"/>
  <c r="AU36" i="22"/>
  <c r="AV36" i="22"/>
  <c r="AM37" i="22"/>
  <c r="AN37" i="22"/>
  <c r="AO37" i="22"/>
  <c r="AP37" i="22"/>
  <c r="AQ37" i="22"/>
  <c r="AR37" i="22"/>
  <c r="AS37" i="22"/>
  <c r="AT37" i="22"/>
  <c r="AU37" i="22"/>
  <c r="AV37" i="22"/>
  <c r="N39" i="22"/>
  <c r="O39" i="22"/>
  <c r="P39" i="22"/>
  <c r="Q39" i="22"/>
  <c r="R39" i="22"/>
  <c r="S39" i="22"/>
  <c r="T39" i="22"/>
  <c r="U39" i="22"/>
  <c r="V39" i="22"/>
  <c r="W39" i="22"/>
  <c r="X39" i="22"/>
  <c r="Y39" i="22"/>
  <c r="Z39" i="22"/>
  <c r="AA39" i="22"/>
  <c r="AC39" i="22"/>
  <c r="AD39" i="22"/>
  <c r="AE39" i="22"/>
  <c r="AF39" i="22"/>
  <c r="AG39" i="22"/>
  <c r="AH39" i="22"/>
  <c r="AI39" i="22"/>
  <c r="AL39" i="22"/>
  <c r="AM39" i="22"/>
  <c r="AN39" i="22"/>
  <c r="AO39" i="22"/>
  <c r="AP39" i="22"/>
  <c r="AQ39" i="22"/>
  <c r="AR39" i="22"/>
  <c r="AS39" i="22"/>
  <c r="AT39" i="22"/>
  <c r="AU39" i="22"/>
  <c r="AV39" i="22"/>
  <c r="AM40" i="22"/>
  <c r="AN40" i="22"/>
  <c r="AO40" i="22"/>
  <c r="AP40" i="22"/>
  <c r="AQ40" i="22"/>
  <c r="AR40" i="22"/>
  <c r="AS40" i="22"/>
  <c r="AT40" i="22"/>
  <c r="AU40" i="22"/>
  <c r="AV40" i="22"/>
  <c r="AM41" i="22"/>
  <c r="AN41" i="22"/>
  <c r="AO41" i="22"/>
  <c r="AP41" i="22"/>
  <c r="AQ41" i="22"/>
  <c r="AR41" i="22"/>
  <c r="AS41" i="22"/>
  <c r="AT41" i="22"/>
  <c r="AU41" i="22"/>
  <c r="AV41" i="22"/>
  <c r="AM42" i="22"/>
  <c r="AN42" i="22"/>
  <c r="AO42" i="22"/>
  <c r="AP42" i="22"/>
  <c r="AQ42" i="22"/>
  <c r="AR42" i="22"/>
  <c r="AS42" i="22"/>
  <c r="AT42" i="22"/>
  <c r="AU42" i="22"/>
  <c r="AV42" i="22"/>
  <c r="N44" i="22"/>
  <c r="O44" i="22"/>
  <c r="P44" i="22"/>
  <c r="Q44" i="22"/>
  <c r="R44" i="22"/>
  <c r="S44" i="22"/>
  <c r="T44" i="22"/>
  <c r="U44" i="22"/>
  <c r="V44" i="22"/>
  <c r="W44" i="22"/>
  <c r="X44" i="22"/>
  <c r="Y44" i="22"/>
  <c r="Z44" i="22"/>
  <c r="AA44" i="22"/>
  <c r="AC44" i="22"/>
  <c r="AD44" i="22"/>
  <c r="AE44" i="22"/>
  <c r="AF44" i="22"/>
  <c r="AG44" i="22"/>
  <c r="AH44" i="22"/>
  <c r="AI44" i="22"/>
  <c r="AL44" i="22"/>
  <c r="AM44" i="22"/>
  <c r="AN44" i="22"/>
  <c r="AO44" i="22"/>
  <c r="AP44" i="22"/>
  <c r="AQ44" i="22"/>
  <c r="AR44" i="22"/>
  <c r="AS44" i="22"/>
  <c r="AT44" i="22"/>
  <c r="AU44" i="22"/>
  <c r="AV44" i="22"/>
  <c r="AM45" i="22"/>
  <c r="AN45" i="22"/>
  <c r="AO45" i="22"/>
  <c r="AP45" i="22"/>
  <c r="AQ45" i="22"/>
  <c r="AR45" i="22"/>
  <c r="AS45" i="22"/>
  <c r="AT45" i="22"/>
  <c r="AU45" i="22"/>
  <c r="AV45" i="22"/>
  <c r="AM46" i="22"/>
  <c r="AN46" i="22"/>
  <c r="AO46" i="22"/>
  <c r="AP46" i="22"/>
  <c r="AQ46" i="22"/>
  <c r="AR46" i="22"/>
  <c r="AS46" i="22"/>
  <c r="AT46" i="22"/>
  <c r="AU46" i="22"/>
  <c r="AV46" i="22"/>
  <c r="AM47" i="22"/>
  <c r="AN47" i="22"/>
  <c r="AO47" i="22"/>
  <c r="AP47" i="22"/>
  <c r="AQ47" i="22"/>
  <c r="AR47" i="22"/>
  <c r="AS47" i="22"/>
  <c r="AT47" i="22"/>
  <c r="AU47" i="22"/>
  <c r="AV47" i="22"/>
  <c r="N49" i="22"/>
  <c r="O49" i="22"/>
  <c r="P49" i="22"/>
  <c r="Q49" i="22"/>
  <c r="R49" i="22"/>
  <c r="S49" i="22"/>
  <c r="T49" i="22"/>
  <c r="U49" i="22"/>
  <c r="V49" i="22"/>
  <c r="W49" i="22"/>
  <c r="X49" i="22"/>
  <c r="Y49" i="22"/>
  <c r="Z49" i="22"/>
  <c r="AA49" i="22"/>
  <c r="AC49" i="22"/>
  <c r="AD49" i="22"/>
  <c r="AE49" i="22"/>
  <c r="AF49" i="22"/>
  <c r="AG49" i="22"/>
  <c r="AH49" i="22"/>
  <c r="AI49" i="22"/>
  <c r="AL49" i="22"/>
  <c r="AM49" i="22"/>
  <c r="AN49" i="22"/>
  <c r="AO49" i="22"/>
  <c r="AP49" i="22"/>
  <c r="AQ49" i="22"/>
  <c r="AR49" i="22"/>
  <c r="AS49" i="22"/>
  <c r="AT49" i="22"/>
  <c r="AU49" i="22"/>
  <c r="AV49" i="22"/>
  <c r="R50" i="22"/>
  <c r="S50" i="22"/>
  <c r="T50" i="22"/>
  <c r="U50" i="22"/>
  <c r="AM50" i="22"/>
  <c r="AN50" i="22"/>
  <c r="AO50" i="22"/>
  <c r="AP50" i="22"/>
  <c r="AQ50" i="22"/>
  <c r="AR50" i="22"/>
  <c r="AS50" i="22"/>
  <c r="AT50" i="22"/>
  <c r="AU50" i="22"/>
  <c r="AV50" i="22"/>
  <c r="R51" i="22"/>
  <c r="S51" i="22"/>
  <c r="T51" i="22"/>
  <c r="U51" i="22"/>
  <c r="AM51" i="22"/>
  <c r="AN51" i="22"/>
  <c r="AO51" i="22"/>
  <c r="AP51" i="22"/>
  <c r="AQ51" i="22"/>
  <c r="AR51" i="22"/>
  <c r="AS51" i="22"/>
  <c r="AT51" i="22"/>
  <c r="AU51" i="22"/>
  <c r="AV51" i="22"/>
  <c r="R52" i="22"/>
  <c r="S52" i="22"/>
  <c r="T52" i="22"/>
  <c r="U52" i="22"/>
  <c r="AM52" i="22"/>
  <c r="AN52" i="22"/>
  <c r="AO52" i="22"/>
  <c r="AP52" i="22"/>
  <c r="AQ52" i="22"/>
  <c r="AR52" i="22"/>
  <c r="AS52" i="22"/>
  <c r="AT52" i="22"/>
  <c r="AU52" i="22"/>
  <c r="AV52" i="22"/>
  <c r="N54" i="22"/>
  <c r="O54" i="22"/>
  <c r="P54" i="22"/>
  <c r="Q54" i="22"/>
  <c r="R54" i="22"/>
  <c r="S54" i="22"/>
  <c r="T54" i="22"/>
  <c r="U54" i="22"/>
  <c r="V54" i="22"/>
  <c r="W54" i="22"/>
  <c r="X54" i="22"/>
  <c r="Y54" i="22"/>
  <c r="Z54" i="22"/>
  <c r="AA54" i="22"/>
  <c r="AC54" i="22"/>
  <c r="AD54" i="22"/>
  <c r="AE54" i="22"/>
  <c r="AF54" i="22"/>
  <c r="AG54" i="22"/>
  <c r="AH54" i="22"/>
  <c r="AI54" i="22"/>
  <c r="AL54" i="22"/>
  <c r="AM54" i="22"/>
  <c r="AN54" i="22"/>
  <c r="AO54" i="22"/>
  <c r="AP54" i="22"/>
  <c r="AQ54" i="22"/>
  <c r="AR54" i="22"/>
  <c r="AS54" i="22"/>
  <c r="AT54" i="22"/>
  <c r="AU54" i="22"/>
  <c r="AV54" i="22"/>
  <c r="N59" i="22"/>
  <c r="O59" i="22"/>
  <c r="P59" i="22"/>
  <c r="Q59" i="22"/>
  <c r="R59" i="22"/>
  <c r="S59" i="22"/>
  <c r="T59" i="22"/>
  <c r="U59" i="22"/>
  <c r="V59" i="22"/>
  <c r="W59" i="22"/>
  <c r="X59" i="22"/>
  <c r="Y59" i="22"/>
  <c r="Z59" i="22"/>
  <c r="AA59" i="22"/>
  <c r="AC59" i="22"/>
  <c r="AD59" i="22"/>
  <c r="AE59" i="22"/>
  <c r="AF59" i="22"/>
  <c r="AG59" i="22"/>
  <c r="AH59" i="22"/>
  <c r="AI59" i="22"/>
  <c r="AL59" i="22"/>
  <c r="AM59" i="22"/>
  <c r="AN59" i="22"/>
  <c r="AO59" i="22"/>
  <c r="AP59" i="22"/>
  <c r="AQ59" i="22"/>
  <c r="AR59" i="22"/>
  <c r="AS59" i="22"/>
  <c r="AT59" i="22"/>
  <c r="AU59" i="22"/>
  <c r="AV59" i="22"/>
  <c r="AM60" i="22"/>
  <c r="AN60" i="22"/>
  <c r="AO60" i="22"/>
  <c r="AP60" i="22"/>
  <c r="AQ60" i="22"/>
  <c r="AR60" i="22"/>
  <c r="AS60" i="22"/>
  <c r="AT60" i="22"/>
  <c r="AU60" i="22"/>
  <c r="AV60" i="22"/>
  <c r="AM61" i="22"/>
  <c r="AN61" i="22"/>
  <c r="AO61" i="22"/>
  <c r="AP61" i="22"/>
  <c r="AQ61" i="22"/>
  <c r="AR61" i="22"/>
  <c r="AS61" i="22"/>
  <c r="AT61" i="22"/>
  <c r="AU61" i="22"/>
  <c r="AV61" i="22"/>
  <c r="AM62" i="22"/>
  <c r="AN62" i="22"/>
  <c r="AO62" i="22"/>
  <c r="AP62" i="22"/>
  <c r="AQ62" i="22"/>
  <c r="AR62" i="22"/>
  <c r="AS62" i="22"/>
  <c r="AT62" i="22"/>
  <c r="AU62" i="22"/>
  <c r="AV62" i="22"/>
  <c r="N64" i="22"/>
  <c r="O64" i="22"/>
  <c r="P64" i="22"/>
  <c r="Q64" i="22"/>
  <c r="R64" i="22"/>
  <c r="S64" i="22"/>
  <c r="T64" i="22"/>
  <c r="U64" i="22"/>
  <c r="V64" i="22"/>
  <c r="W64" i="22"/>
  <c r="X64" i="22"/>
  <c r="Y64" i="22"/>
  <c r="Z64" i="22"/>
  <c r="AA64" i="22"/>
  <c r="AC64" i="22"/>
  <c r="AD64" i="22"/>
  <c r="AE64" i="22"/>
  <c r="AF64" i="22"/>
  <c r="AG64" i="22"/>
  <c r="AH64" i="22"/>
  <c r="AI64" i="22"/>
  <c r="AL64" i="22"/>
  <c r="AM64" i="22"/>
  <c r="AN64" i="22"/>
  <c r="AO64" i="22"/>
  <c r="AP64" i="22"/>
  <c r="AQ64" i="22"/>
  <c r="AR64" i="22"/>
  <c r="AS64" i="22"/>
  <c r="AT64" i="22"/>
  <c r="AU64" i="22"/>
  <c r="AV64" i="22"/>
  <c r="AM65" i="22"/>
  <c r="AN65" i="22"/>
  <c r="AO65" i="22"/>
  <c r="AP65" i="22"/>
  <c r="AQ65" i="22"/>
  <c r="AR65" i="22"/>
  <c r="AS65" i="22"/>
  <c r="AT65" i="22"/>
  <c r="AU65" i="22"/>
  <c r="AV65" i="22"/>
  <c r="AM66" i="22"/>
  <c r="AN66" i="22"/>
  <c r="AO66" i="22"/>
  <c r="AP66" i="22"/>
  <c r="AQ66" i="22"/>
  <c r="AR66" i="22"/>
  <c r="AS66" i="22"/>
  <c r="AT66" i="22"/>
  <c r="AU66" i="22"/>
  <c r="AV66" i="22"/>
  <c r="AM67" i="22"/>
  <c r="AN67" i="22"/>
  <c r="AO67" i="22"/>
  <c r="AP67" i="22"/>
  <c r="AQ67" i="22"/>
  <c r="AR67" i="22"/>
  <c r="AS67" i="22"/>
  <c r="AT67" i="22"/>
  <c r="AU67" i="22"/>
  <c r="AV67" i="22"/>
  <c r="N69" i="22"/>
  <c r="O69" i="22"/>
  <c r="P69" i="22"/>
  <c r="Q69" i="22"/>
  <c r="R69" i="22"/>
  <c r="S69" i="22"/>
  <c r="T69" i="22"/>
  <c r="U69" i="22"/>
  <c r="V69" i="22"/>
  <c r="W69" i="22"/>
  <c r="X69" i="22"/>
  <c r="Y69" i="22"/>
  <c r="Z69" i="22"/>
  <c r="AA69" i="22"/>
  <c r="AC69" i="22"/>
  <c r="AD69" i="22"/>
  <c r="AE69" i="22"/>
  <c r="AF69" i="22"/>
  <c r="AG69" i="22"/>
  <c r="AH69" i="22"/>
  <c r="AI69" i="22"/>
  <c r="AL69" i="22"/>
  <c r="AM69" i="22"/>
  <c r="AN69" i="22"/>
  <c r="AO69" i="22"/>
  <c r="AP69" i="22"/>
  <c r="AQ69" i="22"/>
  <c r="AR69" i="22"/>
  <c r="AS69" i="22"/>
  <c r="AT69" i="22"/>
  <c r="AU69" i="22"/>
  <c r="AV69" i="22"/>
  <c r="AM70" i="22"/>
  <c r="AN70" i="22"/>
  <c r="AO70" i="22"/>
  <c r="AP70" i="22"/>
  <c r="AQ70" i="22"/>
  <c r="AR70" i="22"/>
  <c r="AS70" i="22"/>
  <c r="AT70" i="22"/>
  <c r="AU70" i="22"/>
  <c r="AV70" i="22"/>
  <c r="R71" i="22"/>
  <c r="S71" i="22"/>
  <c r="T71" i="22"/>
  <c r="U71" i="22"/>
  <c r="AM71" i="22"/>
  <c r="AN71" i="22"/>
  <c r="AO71" i="22"/>
  <c r="AP71" i="22"/>
  <c r="AQ71" i="22"/>
  <c r="AR71" i="22"/>
  <c r="AS71" i="22"/>
  <c r="AT71" i="22"/>
  <c r="AU71" i="22"/>
  <c r="AV71" i="22"/>
  <c r="R72" i="22"/>
  <c r="S72" i="22"/>
  <c r="T72" i="22"/>
  <c r="U72" i="22"/>
  <c r="AM72" i="22"/>
  <c r="AN72" i="22"/>
  <c r="AO72" i="22"/>
  <c r="AP72" i="22"/>
  <c r="AQ72" i="22"/>
  <c r="AR72" i="22"/>
  <c r="AS72" i="22"/>
  <c r="AT72" i="22"/>
  <c r="AU72" i="22"/>
  <c r="AV72" i="22"/>
  <c r="N74" i="22"/>
  <c r="O74" i="22"/>
  <c r="P74" i="22"/>
  <c r="Q74" i="22"/>
  <c r="R74" i="22"/>
  <c r="S74" i="22"/>
  <c r="T74" i="22"/>
  <c r="U74" i="22"/>
  <c r="V74" i="22"/>
  <c r="W74" i="22"/>
  <c r="X74" i="22"/>
  <c r="Y74" i="22"/>
  <c r="Z74" i="22"/>
  <c r="AA74" i="22"/>
  <c r="AC74" i="22"/>
  <c r="AD74" i="22"/>
  <c r="AE74" i="22"/>
  <c r="AF74" i="22"/>
  <c r="AG74" i="22"/>
  <c r="AH74" i="22"/>
  <c r="AI74" i="22"/>
  <c r="AL74" i="22"/>
  <c r="AM74" i="22"/>
  <c r="AN74" i="22"/>
  <c r="AO74" i="22"/>
  <c r="AP74" i="22"/>
  <c r="AQ74" i="22"/>
  <c r="AR74" i="22"/>
  <c r="AS74" i="22"/>
  <c r="AT74" i="22"/>
  <c r="AU74" i="22"/>
  <c r="AV74" i="22"/>
  <c r="AM75" i="22"/>
  <c r="AN75" i="22"/>
  <c r="AO75" i="22"/>
  <c r="AP75" i="22"/>
  <c r="AQ75" i="22"/>
  <c r="AR75" i="22"/>
  <c r="AS75" i="22"/>
  <c r="AT75" i="22"/>
  <c r="AU75" i="22"/>
  <c r="AV75" i="22"/>
  <c r="AM76" i="22"/>
  <c r="AN76" i="22"/>
  <c r="AO76" i="22"/>
  <c r="AP76" i="22"/>
  <c r="AQ76" i="22"/>
  <c r="AR76" i="22"/>
  <c r="AS76" i="22"/>
  <c r="AT76" i="22"/>
  <c r="AU76" i="22"/>
  <c r="AV76" i="22"/>
  <c r="AM77" i="22"/>
  <c r="AN77" i="22"/>
  <c r="AO77" i="22"/>
  <c r="AP77" i="22"/>
  <c r="AQ77" i="22"/>
  <c r="AR77" i="22"/>
  <c r="AS77" i="22"/>
  <c r="AT77" i="22"/>
  <c r="AU77" i="22"/>
  <c r="AV77" i="22"/>
  <c r="N79" i="22"/>
  <c r="O79" i="22"/>
  <c r="P79" i="22"/>
  <c r="Q79" i="22"/>
  <c r="R79" i="22"/>
  <c r="S79" i="22"/>
  <c r="T79" i="22"/>
  <c r="U79" i="22"/>
  <c r="V79" i="22"/>
  <c r="W79" i="22"/>
  <c r="X79" i="22"/>
  <c r="Y79" i="22"/>
  <c r="Z79" i="22"/>
  <c r="AA79" i="22"/>
  <c r="AC79" i="22"/>
  <c r="AD79" i="22"/>
  <c r="AE79" i="22"/>
  <c r="AF79" i="22"/>
  <c r="AG79" i="22"/>
  <c r="AH79" i="22"/>
  <c r="AI79" i="22"/>
  <c r="AL79" i="22"/>
  <c r="AM79" i="22"/>
  <c r="AN79" i="22"/>
  <c r="AO79" i="22"/>
  <c r="AP79" i="22"/>
  <c r="AQ79" i="22"/>
  <c r="AR79" i="22"/>
  <c r="AS79" i="22"/>
  <c r="AT79" i="22"/>
  <c r="AU79" i="22"/>
  <c r="AV79" i="22"/>
  <c r="R80" i="22"/>
  <c r="S80" i="22"/>
  <c r="T80" i="22"/>
  <c r="U80" i="22"/>
  <c r="AM80" i="22"/>
  <c r="AN80" i="22"/>
  <c r="AO80" i="22"/>
  <c r="AP80" i="22"/>
  <c r="AQ80" i="22"/>
  <c r="AR80" i="22"/>
  <c r="AS80" i="22"/>
  <c r="AT80" i="22"/>
  <c r="AU80" i="22"/>
  <c r="AV80" i="22"/>
  <c r="R81" i="22"/>
  <c r="S81" i="22"/>
  <c r="T81" i="22"/>
  <c r="U81" i="22"/>
  <c r="AM81" i="22"/>
  <c r="AN81" i="22"/>
  <c r="AO81" i="22"/>
  <c r="AP81" i="22"/>
  <c r="AQ81" i="22"/>
  <c r="AR81" i="22"/>
  <c r="AS81" i="22"/>
  <c r="AT81" i="22"/>
  <c r="AU81" i="22"/>
  <c r="AV81" i="22"/>
  <c r="R82" i="22"/>
  <c r="S82" i="22"/>
  <c r="T82" i="22"/>
  <c r="U82" i="22"/>
  <c r="AM82" i="22"/>
  <c r="AN82" i="22"/>
  <c r="AO82" i="22"/>
  <c r="AP82" i="22"/>
  <c r="AQ82" i="22"/>
  <c r="AR82" i="22"/>
  <c r="AS82" i="22"/>
  <c r="AT82" i="22"/>
  <c r="AU82" i="22"/>
  <c r="AV82" i="22"/>
  <c r="N84" i="22"/>
  <c r="O84" i="22"/>
  <c r="P84" i="22"/>
  <c r="Q84" i="22"/>
  <c r="R84" i="22"/>
  <c r="S84" i="22"/>
  <c r="T84" i="22"/>
  <c r="U84" i="22"/>
  <c r="V84" i="22"/>
  <c r="W84" i="22"/>
  <c r="X84" i="22"/>
  <c r="Y84" i="22"/>
  <c r="Z84" i="22"/>
  <c r="AA84" i="22"/>
  <c r="AC84" i="22"/>
  <c r="AD84" i="22"/>
  <c r="AE84" i="22"/>
  <c r="AF84" i="22"/>
  <c r="AG84" i="22"/>
  <c r="AH84" i="22"/>
  <c r="AI84" i="22"/>
  <c r="AL84" i="22"/>
  <c r="AM84" i="22"/>
  <c r="AN84" i="22"/>
  <c r="AO84" i="22"/>
  <c r="AP84" i="22"/>
  <c r="AQ84" i="22"/>
  <c r="AR84" i="22"/>
  <c r="AS84" i="22"/>
  <c r="AT84" i="22"/>
  <c r="AU84" i="22"/>
  <c r="AV84" i="22"/>
  <c r="AM85" i="22"/>
  <c r="AN85" i="22"/>
  <c r="AO85" i="22"/>
  <c r="AP85" i="22"/>
  <c r="AQ85" i="22"/>
  <c r="AR85" i="22"/>
  <c r="AS85" i="22"/>
  <c r="AT85" i="22"/>
  <c r="AU85" i="22"/>
  <c r="AV85" i="22"/>
  <c r="AM86" i="22"/>
  <c r="AN86" i="22"/>
  <c r="AO86" i="22"/>
  <c r="AP86" i="22"/>
  <c r="AQ86" i="22"/>
  <c r="AR86" i="22"/>
  <c r="AS86" i="22"/>
  <c r="AT86" i="22"/>
  <c r="AU86" i="22"/>
  <c r="AV86" i="22"/>
  <c r="AM87" i="22"/>
  <c r="AN87" i="22"/>
  <c r="AO87" i="22"/>
  <c r="AP87" i="22"/>
  <c r="AQ87" i="22"/>
  <c r="AR87" i="22"/>
  <c r="AS87" i="22"/>
  <c r="AT87" i="22"/>
  <c r="AU87" i="22"/>
  <c r="AV87" i="22"/>
  <c r="N89" i="22"/>
  <c r="O89" i="22"/>
  <c r="P89" i="22"/>
  <c r="Q89" i="22"/>
  <c r="R89" i="22"/>
  <c r="S89" i="22"/>
  <c r="T89" i="22"/>
  <c r="U89" i="22"/>
  <c r="V89" i="22"/>
  <c r="W89" i="22"/>
  <c r="X89" i="22"/>
  <c r="Y89" i="22"/>
  <c r="Z89" i="22"/>
  <c r="AA89" i="22"/>
  <c r="AC89" i="22"/>
  <c r="AD89" i="22"/>
  <c r="AE89" i="22"/>
  <c r="AF89" i="22"/>
  <c r="AG89" i="22"/>
  <c r="AH89" i="22"/>
  <c r="AI89" i="22"/>
  <c r="AL89" i="22"/>
  <c r="AM89" i="22"/>
  <c r="AN89" i="22"/>
  <c r="AO89" i="22"/>
  <c r="AP89" i="22"/>
  <c r="AQ89" i="22"/>
  <c r="AR89" i="22"/>
  <c r="AS89" i="22"/>
  <c r="AT89" i="22"/>
  <c r="AU89" i="22"/>
  <c r="AV89" i="22"/>
  <c r="AM90" i="22"/>
  <c r="AN90" i="22"/>
  <c r="AO90" i="22"/>
  <c r="AP90" i="22"/>
  <c r="AQ90" i="22"/>
  <c r="AR90" i="22"/>
  <c r="AS90" i="22"/>
  <c r="AT90" i="22"/>
  <c r="AU90" i="22"/>
  <c r="AV90" i="22"/>
  <c r="AM91" i="22"/>
  <c r="AN91" i="22"/>
  <c r="AO91" i="22"/>
  <c r="AP91" i="22"/>
  <c r="AQ91" i="22"/>
  <c r="AR91" i="22"/>
  <c r="AS91" i="22"/>
  <c r="AT91" i="22"/>
  <c r="AU91" i="22"/>
  <c r="AV91" i="22"/>
  <c r="AM92" i="22"/>
  <c r="AN92" i="22"/>
  <c r="AO92" i="22"/>
  <c r="AP92" i="22"/>
  <c r="AQ92" i="22"/>
  <c r="AR92" i="22"/>
  <c r="AS92" i="22"/>
  <c r="AT92" i="22"/>
  <c r="AU92" i="22"/>
  <c r="AV92" i="22"/>
  <c r="N94" i="22"/>
  <c r="O94" i="22"/>
  <c r="P94" i="22"/>
  <c r="Q94" i="22"/>
  <c r="R94" i="22"/>
  <c r="S94" i="22"/>
  <c r="T94" i="22"/>
  <c r="U94" i="22"/>
  <c r="V94" i="22"/>
  <c r="W94" i="22"/>
  <c r="X94" i="22"/>
  <c r="Y94" i="22"/>
  <c r="Z94" i="22"/>
  <c r="AA94" i="22"/>
  <c r="AC94" i="22"/>
  <c r="AD94" i="22"/>
  <c r="AE94" i="22"/>
  <c r="AF94" i="22"/>
  <c r="AG94" i="22"/>
  <c r="AH94" i="22"/>
  <c r="AI94" i="22"/>
  <c r="AL94" i="22"/>
  <c r="AM94" i="22"/>
  <c r="AN94" i="22"/>
  <c r="AO94" i="22"/>
  <c r="AP94" i="22"/>
  <c r="AQ94" i="22"/>
  <c r="AR94" i="22"/>
  <c r="AS94" i="22"/>
  <c r="AT94" i="22"/>
  <c r="AU94" i="22"/>
  <c r="AV94" i="22"/>
  <c r="AM95" i="22"/>
  <c r="AN95" i="22"/>
  <c r="AO95" i="22"/>
  <c r="AP95" i="22"/>
  <c r="AQ95" i="22"/>
  <c r="AR95" i="22"/>
  <c r="AS95" i="22"/>
  <c r="AT95" i="22"/>
  <c r="AU95" i="22"/>
  <c r="AV95" i="22"/>
  <c r="AM96" i="22"/>
  <c r="AN96" i="22"/>
  <c r="AO96" i="22"/>
  <c r="AP96" i="22"/>
  <c r="AQ96" i="22"/>
  <c r="AR96" i="22"/>
  <c r="AS96" i="22"/>
  <c r="AT96" i="22"/>
  <c r="AU96" i="22"/>
  <c r="AV96" i="22"/>
  <c r="AM97" i="22"/>
  <c r="AN97" i="22"/>
  <c r="AO97" i="22"/>
  <c r="AP97" i="22"/>
  <c r="AQ97" i="22"/>
  <c r="AR97" i="22"/>
  <c r="AS97" i="22"/>
  <c r="AT97" i="22"/>
  <c r="AU97" i="22"/>
  <c r="AV97" i="22"/>
  <c r="N99" i="22"/>
  <c r="O99" i="22"/>
  <c r="P99" i="22"/>
  <c r="Q99" i="22"/>
  <c r="R99" i="22"/>
  <c r="S99" i="22"/>
  <c r="T99" i="22"/>
  <c r="U99" i="22"/>
  <c r="V99" i="22"/>
  <c r="W99" i="22"/>
  <c r="X99" i="22"/>
  <c r="Y99" i="22"/>
  <c r="Z99" i="22"/>
  <c r="AA99" i="22"/>
  <c r="AC99" i="22"/>
  <c r="AD99" i="22"/>
  <c r="AE99" i="22"/>
  <c r="AF99" i="22"/>
  <c r="AG99" i="22"/>
  <c r="AH99" i="22"/>
  <c r="AI99" i="22"/>
  <c r="AL99" i="22"/>
  <c r="AM99" i="22"/>
  <c r="AN99" i="22"/>
  <c r="AO99" i="22"/>
  <c r="AP99" i="22"/>
  <c r="AQ99" i="22"/>
  <c r="AR99" i="22"/>
  <c r="AS99" i="22"/>
  <c r="AT99" i="22"/>
  <c r="AU99" i="22"/>
  <c r="AV99" i="22"/>
  <c r="AM100" i="22"/>
  <c r="AN100" i="22"/>
  <c r="AO100" i="22"/>
  <c r="AP100" i="22"/>
  <c r="AQ100" i="22"/>
  <c r="AR100" i="22"/>
  <c r="AS100" i="22"/>
  <c r="AT100" i="22"/>
  <c r="AU100" i="22"/>
  <c r="AV100" i="22"/>
  <c r="AM101" i="22"/>
  <c r="AN101" i="22"/>
  <c r="AO101" i="22"/>
  <c r="AP101" i="22"/>
  <c r="AQ101" i="22"/>
  <c r="AR101" i="22"/>
  <c r="AS101" i="22"/>
  <c r="AT101" i="22"/>
  <c r="AU101" i="22"/>
  <c r="AV101" i="22"/>
  <c r="AM102" i="22"/>
  <c r="AN102" i="22"/>
  <c r="AO102" i="22"/>
  <c r="AP102" i="22"/>
  <c r="AQ102" i="22"/>
  <c r="AR102" i="22"/>
  <c r="AS102" i="22"/>
  <c r="AT102" i="22"/>
  <c r="AU102" i="22"/>
  <c r="AV102" i="22"/>
  <c r="N104" i="22"/>
  <c r="O104" i="22"/>
  <c r="P104" i="22"/>
  <c r="Q104" i="22"/>
  <c r="R104" i="22"/>
  <c r="S104" i="22"/>
  <c r="T104" i="22"/>
  <c r="U104" i="22"/>
  <c r="V104" i="22"/>
  <c r="W104" i="22"/>
  <c r="X104" i="22"/>
  <c r="Y104" i="22"/>
  <c r="Z104" i="22"/>
  <c r="AA104" i="22"/>
  <c r="AC104" i="22"/>
  <c r="AD104" i="22"/>
  <c r="AE104" i="22"/>
  <c r="AF104" i="22"/>
  <c r="AG104" i="22"/>
  <c r="AH104" i="22"/>
  <c r="AI104" i="22"/>
  <c r="AL104" i="22"/>
  <c r="AM104" i="22"/>
  <c r="AN104" i="22"/>
  <c r="AO104" i="22"/>
  <c r="AP104" i="22"/>
  <c r="AQ104" i="22"/>
  <c r="AR104" i="22"/>
  <c r="AS104" i="22"/>
  <c r="AT104" i="22"/>
  <c r="AU104" i="22"/>
  <c r="AV104" i="22"/>
  <c r="AM105" i="22"/>
  <c r="AN105" i="22"/>
  <c r="AO105" i="22"/>
  <c r="AP105" i="22"/>
  <c r="AQ105" i="22"/>
  <c r="AR105" i="22"/>
  <c r="AS105" i="22"/>
  <c r="AT105" i="22"/>
  <c r="AU105" i="22"/>
  <c r="AV105" i="22"/>
  <c r="AM106" i="22"/>
  <c r="AN106" i="22"/>
  <c r="AO106" i="22"/>
  <c r="AP106" i="22"/>
  <c r="AQ106" i="22"/>
  <c r="AR106" i="22"/>
  <c r="AS106" i="22"/>
  <c r="AT106" i="22"/>
  <c r="AU106" i="22"/>
  <c r="AV106" i="22"/>
  <c r="AM107" i="22"/>
  <c r="AN107" i="22"/>
  <c r="AO107" i="22"/>
  <c r="AP107" i="22"/>
  <c r="AQ107" i="22"/>
  <c r="AR107" i="22"/>
  <c r="AS107" i="22"/>
  <c r="AT107" i="22"/>
  <c r="AU107" i="22"/>
  <c r="AV107" i="22"/>
  <c r="N109" i="22"/>
  <c r="O109" i="22"/>
  <c r="P109" i="22"/>
  <c r="Q109" i="22"/>
  <c r="R109" i="22"/>
  <c r="S109" i="22"/>
  <c r="T109" i="22"/>
  <c r="U109" i="22"/>
  <c r="V109" i="22"/>
  <c r="W109" i="22"/>
  <c r="X109" i="22"/>
  <c r="Y109" i="22"/>
  <c r="Z109" i="22"/>
  <c r="AA109" i="22"/>
  <c r="AC109" i="22"/>
  <c r="AD109" i="22"/>
  <c r="AE109" i="22"/>
  <c r="AF109" i="22"/>
  <c r="AG109" i="22"/>
  <c r="AH109" i="22"/>
  <c r="AI109" i="22"/>
  <c r="AL109" i="22"/>
  <c r="AM109" i="22"/>
  <c r="AN109" i="22"/>
  <c r="AO109" i="22"/>
  <c r="AP109" i="22"/>
  <c r="AQ109" i="22"/>
  <c r="AR109" i="22"/>
  <c r="AS109" i="22"/>
  <c r="AT109" i="22"/>
  <c r="AU109" i="22"/>
  <c r="AV109" i="22"/>
  <c r="AM110" i="22"/>
  <c r="AN110" i="22"/>
  <c r="AO110" i="22"/>
  <c r="AP110" i="22"/>
  <c r="AQ110" i="22"/>
  <c r="AR110" i="22"/>
  <c r="AS110" i="22"/>
  <c r="AT110" i="22"/>
  <c r="AU110" i="22"/>
  <c r="AV110" i="22"/>
  <c r="AM111" i="22"/>
  <c r="AN111" i="22"/>
  <c r="AO111" i="22"/>
  <c r="AP111" i="22"/>
  <c r="AQ111" i="22"/>
  <c r="AR111" i="22"/>
  <c r="AS111" i="22"/>
  <c r="AT111" i="22"/>
  <c r="AU111" i="22"/>
  <c r="AV111" i="22"/>
  <c r="AM112" i="22"/>
  <c r="AN112" i="22"/>
  <c r="AO112" i="22"/>
  <c r="AP112" i="22"/>
  <c r="AQ112" i="22"/>
  <c r="AR112" i="22"/>
  <c r="AS112" i="22"/>
  <c r="AT112" i="22"/>
  <c r="AU112" i="22"/>
  <c r="AV112" i="22"/>
  <c r="N114" i="22"/>
  <c r="O114" i="22"/>
  <c r="P114" i="22"/>
  <c r="Q114" i="22"/>
  <c r="R114" i="22"/>
  <c r="S114" i="22"/>
  <c r="T114" i="22"/>
  <c r="U114" i="22"/>
  <c r="V114" i="22"/>
  <c r="W114" i="22"/>
  <c r="X114" i="22"/>
  <c r="Y114" i="22"/>
  <c r="Z114" i="22"/>
  <c r="AA114" i="22"/>
  <c r="AC114" i="22"/>
  <c r="AD114" i="22"/>
  <c r="AE114" i="22"/>
  <c r="AF114" i="22"/>
  <c r="AG114" i="22"/>
  <c r="AH114" i="22"/>
  <c r="AI114" i="22"/>
  <c r="AL114" i="22"/>
  <c r="AM114" i="22"/>
  <c r="AN114" i="22"/>
  <c r="AO114" i="22"/>
  <c r="AP114" i="22"/>
  <c r="AQ114" i="22"/>
  <c r="AR114" i="22"/>
  <c r="AS114" i="22"/>
  <c r="AT114" i="22"/>
  <c r="AU114" i="22"/>
  <c r="AV114" i="22"/>
  <c r="R115" i="22"/>
  <c r="S115" i="22"/>
  <c r="T115" i="22"/>
  <c r="U115" i="22"/>
  <c r="AM115" i="22"/>
  <c r="AN115" i="22"/>
  <c r="AO115" i="22"/>
  <c r="AP115" i="22"/>
  <c r="AQ115" i="22"/>
  <c r="AR115" i="22"/>
  <c r="AS115" i="22"/>
  <c r="AT115" i="22"/>
  <c r="AU115" i="22"/>
  <c r="AV115" i="22"/>
  <c r="R116" i="22"/>
  <c r="S116" i="22"/>
  <c r="T116" i="22"/>
  <c r="U116" i="22"/>
  <c r="AM116" i="22"/>
  <c r="AN116" i="22"/>
  <c r="AO116" i="22"/>
  <c r="AP116" i="22"/>
  <c r="AQ116" i="22"/>
  <c r="AR116" i="22"/>
  <c r="AS116" i="22"/>
  <c r="AT116" i="22"/>
  <c r="AU116" i="22"/>
  <c r="AV116" i="22"/>
  <c r="R117" i="22"/>
  <c r="S117" i="22"/>
  <c r="T117" i="22"/>
  <c r="U117" i="22"/>
  <c r="AM117" i="22"/>
  <c r="AN117" i="22"/>
  <c r="AO117" i="22"/>
  <c r="AP117" i="22"/>
  <c r="AQ117" i="22"/>
  <c r="AR117" i="22"/>
  <c r="AS117" i="22"/>
  <c r="AT117" i="22"/>
  <c r="AU117" i="22"/>
  <c r="AV117" i="22"/>
  <c r="N119" i="22"/>
  <c r="O119" i="22"/>
  <c r="P119" i="22"/>
  <c r="Q119" i="22"/>
  <c r="R119" i="22"/>
  <c r="S119" i="22"/>
  <c r="T119" i="22"/>
  <c r="U119" i="22"/>
  <c r="V119" i="22"/>
  <c r="W119" i="22"/>
  <c r="X119" i="22"/>
  <c r="Y119" i="22"/>
  <c r="Z119" i="22"/>
  <c r="AA119" i="22"/>
  <c r="AC119" i="22"/>
  <c r="AD119" i="22"/>
  <c r="AE119" i="22"/>
  <c r="AF119" i="22"/>
  <c r="AG119" i="22"/>
  <c r="AH119" i="22"/>
  <c r="AI119" i="22"/>
  <c r="AL119" i="22"/>
  <c r="AM119" i="22"/>
  <c r="AN119" i="22"/>
  <c r="AO119" i="22"/>
  <c r="AP119" i="22"/>
  <c r="AQ119" i="22"/>
  <c r="AR119" i="22"/>
  <c r="AS119" i="22"/>
  <c r="AT119" i="22"/>
  <c r="AU119" i="22"/>
  <c r="AV119" i="22"/>
  <c r="R120" i="22"/>
  <c r="S120" i="22"/>
  <c r="T120" i="22"/>
  <c r="U120" i="22"/>
  <c r="AM120" i="22"/>
  <c r="AN120" i="22"/>
  <c r="AO120" i="22"/>
  <c r="AP120" i="22"/>
  <c r="AQ120" i="22"/>
  <c r="AR120" i="22"/>
  <c r="AS120" i="22"/>
  <c r="AT120" i="22"/>
  <c r="AU120" i="22"/>
  <c r="AV120" i="22"/>
  <c r="R121" i="22"/>
  <c r="S121" i="22"/>
  <c r="T121" i="22"/>
  <c r="U121" i="22"/>
  <c r="AM121" i="22"/>
  <c r="AN121" i="22"/>
  <c r="AO121" i="22"/>
  <c r="AP121" i="22"/>
  <c r="AQ121" i="22"/>
  <c r="AR121" i="22"/>
  <c r="AS121" i="22"/>
  <c r="AT121" i="22"/>
  <c r="AU121" i="22"/>
  <c r="AV121" i="22"/>
  <c r="R122" i="22"/>
  <c r="S122" i="22"/>
  <c r="T122" i="22"/>
  <c r="U122" i="22"/>
  <c r="AM122" i="22"/>
  <c r="AN122" i="22"/>
  <c r="AO122" i="22"/>
  <c r="AP122" i="22"/>
  <c r="AQ122" i="22"/>
  <c r="AR122" i="22"/>
  <c r="AS122" i="22"/>
  <c r="AT122" i="22"/>
  <c r="AU122" i="22"/>
  <c r="AV122" i="22"/>
  <c r="N124" i="22"/>
  <c r="O124" i="22"/>
  <c r="P124" i="22"/>
  <c r="Q124" i="22"/>
  <c r="R124" i="22"/>
  <c r="S124" i="22"/>
  <c r="T124" i="22"/>
  <c r="U124" i="22"/>
  <c r="V124" i="22"/>
  <c r="W124" i="22"/>
  <c r="X124" i="22"/>
  <c r="Y124" i="22"/>
  <c r="Z124" i="22"/>
  <c r="AA124" i="22"/>
  <c r="AC124" i="22"/>
  <c r="AD124" i="22"/>
  <c r="AE124" i="22"/>
  <c r="AF124" i="22"/>
  <c r="AG124" i="22"/>
  <c r="AH124" i="22"/>
  <c r="AI124" i="22"/>
  <c r="AL124" i="22"/>
  <c r="AM124" i="22"/>
  <c r="AN124" i="22"/>
  <c r="AO124" i="22"/>
  <c r="AP124" i="22"/>
  <c r="AQ124" i="22"/>
  <c r="AR124" i="22"/>
  <c r="AS124" i="22"/>
  <c r="AT124" i="22"/>
  <c r="AU124" i="22"/>
  <c r="AV124" i="22"/>
  <c r="R125" i="22"/>
  <c r="S125" i="22"/>
  <c r="T125" i="22"/>
  <c r="U125" i="22"/>
  <c r="AM125" i="22"/>
  <c r="AN125" i="22"/>
  <c r="AO125" i="22"/>
  <c r="AP125" i="22"/>
  <c r="AQ125" i="22"/>
  <c r="AR125" i="22"/>
  <c r="AS125" i="22"/>
  <c r="AT125" i="22"/>
  <c r="AU125" i="22"/>
  <c r="AV125" i="22"/>
  <c r="R126" i="22"/>
  <c r="S126" i="22"/>
  <c r="T126" i="22"/>
  <c r="U126" i="22"/>
  <c r="AM126" i="22"/>
  <c r="AN126" i="22"/>
  <c r="AO126" i="22"/>
  <c r="AP126" i="22"/>
  <c r="AQ126" i="22"/>
  <c r="AR126" i="22"/>
  <c r="AS126" i="22"/>
  <c r="AT126" i="22"/>
  <c r="AU126" i="22"/>
  <c r="AV126" i="22"/>
  <c r="R127" i="22"/>
  <c r="S127" i="22"/>
  <c r="T127" i="22"/>
  <c r="U127" i="22"/>
  <c r="AM127" i="22"/>
  <c r="AN127" i="22"/>
  <c r="AO127" i="22"/>
  <c r="AP127" i="22"/>
  <c r="AQ127" i="22"/>
  <c r="AR127" i="22"/>
  <c r="AS127" i="22"/>
  <c r="AT127" i="22"/>
  <c r="AU127" i="22"/>
  <c r="AV127" i="22"/>
  <c r="N129" i="22"/>
  <c r="O129" i="22"/>
  <c r="P129" i="22"/>
  <c r="Q129" i="22"/>
  <c r="R129" i="22"/>
  <c r="S129" i="22"/>
  <c r="T129" i="22"/>
  <c r="U129" i="22"/>
  <c r="V129" i="22"/>
  <c r="W129" i="22"/>
  <c r="X129" i="22"/>
  <c r="Y129" i="22"/>
  <c r="Z129" i="22"/>
  <c r="AA129" i="22"/>
  <c r="AC129" i="22"/>
  <c r="AD129" i="22"/>
  <c r="AE129" i="22"/>
  <c r="AF129" i="22"/>
  <c r="AG129" i="22"/>
  <c r="AH129" i="22"/>
  <c r="AI129" i="22"/>
  <c r="AL129" i="22"/>
  <c r="AM129" i="22"/>
  <c r="AN129" i="22"/>
  <c r="AO129" i="22"/>
  <c r="AP129" i="22"/>
  <c r="AQ129" i="22"/>
  <c r="AR129" i="22"/>
  <c r="AS129" i="22"/>
  <c r="AT129" i="22"/>
  <c r="AU129" i="22"/>
  <c r="AV129" i="22"/>
  <c r="AM130" i="22"/>
  <c r="AN130" i="22"/>
  <c r="AO130" i="22"/>
  <c r="AP130" i="22"/>
  <c r="AQ130" i="22"/>
  <c r="AR130" i="22"/>
  <c r="AS130" i="22"/>
  <c r="AT130" i="22"/>
  <c r="AU130" i="22"/>
  <c r="AV130" i="22"/>
  <c r="AM131" i="22"/>
  <c r="AN131" i="22"/>
  <c r="AO131" i="22"/>
  <c r="AP131" i="22"/>
  <c r="AQ131" i="22"/>
  <c r="AR131" i="22"/>
  <c r="AS131" i="22"/>
  <c r="AT131" i="22"/>
  <c r="AU131" i="22"/>
  <c r="AV131" i="22"/>
  <c r="AM132" i="22"/>
  <c r="AN132" i="22"/>
  <c r="AO132" i="22"/>
  <c r="AP132" i="22"/>
  <c r="AQ132" i="22"/>
  <c r="AR132" i="22"/>
  <c r="AS132" i="22"/>
  <c r="AT132" i="22"/>
  <c r="AU132" i="22"/>
  <c r="AV132" i="22"/>
  <c r="N134" i="22"/>
  <c r="O134" i="22"/>
  <c r="P134" i="22"/>
  <c r="Q134" i="22"/>
  <c r="R134" i="22"/>
  <c r="S134" i="22"/>
  <c r="T134" i="22"/>
  <c r="U134" i="22"/>
  <c r="V134" i="22"/>
  <c r="W134" i="22"/>
  <c r="X134" i="22"/>
  <c r="Y134" i="22"/>
  <c r="Z134" i="22"/>
  <c r="AA134" i="22"/>
  <c r="AC134" i="22"/>
  <c r="AD134" i="22"/>
  <c r="AE134" i="22"/>
  <c r="AF134" i="22"/>
  <c r="AG134" i="22"/>
  <c r="AH134" i="22"/>
  <c r="AI134" i="22"/>
  <c r="AL134" i="22"/>
  <c r="AM134" i="22"/>
  <c r="AN134" i="22"/>
  <c r="AO134" i="22"/>
  <c r="AP134" i="22"/>
  <c r="AQ134" i="22"/>
  <c r="AR134" i="22"/>
  <c r="AS134" i="22"/>
  <c r="AT134" i="22"/>
  <c r="AU134" i="22"/>
  <c r="AV134" i="22"/>
  <c r="AM135" i="22"/>
  <c r="AN135" i="22"/>
  <c r="AO135" i="22"/>
  <c r="AP135" i="22"/>
  <c r="AQ135" i="22"/>
  <c r="AR135" i="22"/>
  <c r="AS135" i="22"/>
  <c r="AT135" i="22"/>
  <c r="AU135" i="22"/>
  <c r="AV135" i="22"/>
  <c r="AM136" i="22"/>
  <c r="AN136" i="22"/>
  <c r="AO136" i="22"/>
  <c r="AP136" i="22"/>
  <c r="AQ136" i="22"/>
  <c r="AR136" i="22"/>
  <c r="AS136" i="22"/>
  <c r="AT136" i="22"/>
  <c r="AU136" i="22"/>
  <c r="AV136" i="22"/>
  <c r="AM137" i="22"/>
  <c r="AN137" i="22"/>
  <c r="AO137" i="22"/>
  <c r="AP137" i="22"/>
  <c r="AQ137" i="22"/>
  <c r="AR137" i="22"/>
  <c r="AS137" i="22"/>
  <c r="AT137" i="22"/>
  <c r="AU137" i="22"/>
  <c r="AV137" i="22"/>
  <c r="N139" i="22"/>
  <c r="O139" i="22"/>
  <c r="P139" i="22"/>
  <c r="Q139" i="22"/>
  <c r="R139" i="22"/>
  <c r="S139" i="22"/>
  <c r="T139" i="22"/>
  <c r="U139" i="22"/>
  <c r="V139" i="22"/>
  <c r="W139" i="22"/>
  <c r="X139" i="22"/>
  <c r="Y139" i="22"/>
  <c r="Z139" i="22"/>
  <c r="AA139" i="22"/>
  <c r="AC139" i="22"/>
  <c r="AD139" i="22"/>
  <c r="AE139" i="22"/>
  <c r="AF139" i="22"/>
  <c r="AG139" i="22"/>
  <c r="AH139" i="22"/>
  <c r="AI139" i="22"/>
  <c r="AL139" i="22"/>
  <c r="AM139" i="22"/>
  <c r="AN139" i="22"/>
  <c r="AO139" i="22"/>
  <c r="AP139" i="22"/>
  <c r="AQ139" i="22"/>
  <c r="AR139" i="22"/>
  <c r="AS139" i="22"/>
  <c r="AT139" i="22"/>
  <c r="AU139" i="22"/>
  <c r="AV139" i="22"/>
  <c r="AM140" i="22"/>
  <c r="AN140" i="22"/>
  <c r="AO140" i="22"/>
  <c r="AP140" i="22"/>
  <c r="AQ140" i="22"/>
  <c r="AR140" i="22"/>
  <c r="AS140" i="22"/>
  <c r="AT140" i="22"/>
  <c r="AU140" i="22"/>
  <c r="AV140" i="22"/>
  <c r="AM141" i="22"/>
  <c r="AN141" i="22"/>
  <c r="AO141" i="22"/>
  <c r="AP141" i="22"/>
  <c r="AQ141" i="22"/>
  <c r="AR141" i="22"/>
  <c r="AS141" i="22"/>
  <c r="AT141" i="22"/>
  <c r="AU141" i="22"/>
  <c r="AV141" i="22"/>
  <c r="AM142" i="22"/>
  <c r="AN142" i="22"/>
  <c r="AO142" i="22"/>
  <c r="AP142" i="22"/>
  <c r="AQ142" i="22"/>
  <c r="AR142" i="22"/>
  <c r="AS142" i="22"/>
  <c r="AT142" i="22"/>
  <c r="AU142" i="22"/>
  <c r="AV142" i="22"/>
  <c r="N144" i="22"/>
  <c r="O144" i="22"/>
  <c r="P144" i="22"/>
  <c r="Q144" i="22"/>
  <c r="R144" i="22"/>
  <c r="S144" i="22"/>
  <c r="T144" i="22"/>
  <c r="U144" i="22"/>
  <c r="V144" i="22"/>
  <c r="W144" i="22"/>
  <c r="X144" i="22"/>
  <c r="Y144" i="22"/>
  <c r="Z144" i="22"/>
  <c r="AA144" i="22"/>
  <c r="AC144" i="22"/>
  <c r="AD144" i="22"/>
  <c r="AE144" i="22"/>
  <c r="AF144" i="22"/>
  <c r="AG144" i="22"/>
  <c r="AH144" i="22"/>
  <c r="AI144" i="22"/>
  <c r="AL144" i="22"/>
  <c r="AM144" i="22"/>
  <c r="AN144" i="22"/>
  <c r="AO144" i="22"/>
  <c r="AP144" i="22"/>
  <c r="AQ144" i="22"/>
  <c r="AR144" i="22"/>
  <c r="AS144" i="22"/>
  <c r="AT144" i="22"/>
  <c r="AU144" i="22"/>
  <c r="AV144" i="22"/>
  <c r="AM145" i="22"/>
  <c r="AN145" i="22"/>
  <c r="AO145" i="22"/>
  <c r="AP145" i="22"/>
  <c r="AQ145" i="22"/>
  <c r="AR145" i="22"/>
  <c r="AS145" i="22"/>
  <c r="AT145" i="22"/>
  <c r="AU145" i="22"/>
  <c r="AV145" i="22"/>
  <c r="AM146" i="22"/>
  <c r="AN146" i="22"/>
  <c r="AO146" i="22"/>
  <c r="AP146" i="22"/>
  <c r="AQ146" i="22"/>
  <c r="AR146" i="22"/>
  <c r="AS146" i="22"/>
  <c r="AT146" i="22"/>
  <c r="AU146" i="22"/>
  <c r="AV146" i="22"/>
  <c r="AM147" i="22"/>
  <c r="AN147" i="22"/>
  <c r="AO147" i="22"/>
  <c r="AP147" i="22"/>
  <c r="AQ147" i="22"/>
  <c r="AR147" i="22"/>
  <c r="AS147" i="22"/>
  <c r="AT147" i="22"/>
  <c r="AU147" i="22"/>
  <c r="AV147" i="22"/>
  <c r="N149" i="22"/>
  <c r="O149" i="22"/>
  <c r="P149" i="22"/>
  <c r="Q149" i="22"/>
  <c r="R149" i="22"/>
  <c r="S149" i="22"/>
  <c r="T149" i="22"/>
  <c r="U149" i="22"/>
  <c r="V149" i="22"/>
  <c r="W149" i="22"/>
  <c r="X149" i="22"/>
  <c r="Y149" i="22"/>
  <c r="Z149" i="22"/>
  <c r="AA149" i="22"/>
  <c r="AC149" i="22"/>
  <c r="AD149" i="22"/>
  <c r="AE149" i="22"/>
  <c r="AF149" i="22"/>
  <c r="AG149" i="22"/>
  <c r="AH149" i="22"/>
  <c r="AI149" i="22"/>
  <c r="AL149" i="22"/>
  <c r="AM149" i="22"/>
  <c r="AN149" i="22"/>
  <c r="AO149" i="22"/>
  <c r="AP149" i="22"/>
  <c r="AQ149" i="22"/>
  <c r="AR149" i="22"/>
  <c r="O8" i="22"/>
  <c r="P8" i="22"/>
  <c r="Q8" i="22"/>
  <c r="R8" i="22"/>
  <c r="S8" i="22"/>
  <c r="T8" i="22"/>
  <c r="U8" i="22"/>
  <c r="V8" i="22"/>
  <c r="W8" i="22"/>
  <c r="X8" i="22"/>
  <c r="Y8" i="22"/>
  <c r="AC8" i="22"/>
  <c r="AD8" i="22"/>
  <c r="AE8" i="22"/>
  <c r="AF8" i="22"/>
  <c r="AG8" i="22"/>
  <c r="AH8" i="22"/>
  <c r="AI8" i="22"/>
  <c r="AL8" i="22"/>
  <c r="AM8" i="22"/>
  <c r="AN8" i="22"/>
  <c r="AO8" i="22"/>
  <c r="AP8" i="22"/>
  <c r="AQ8" i="22"/>
  <c r="AR8" i="22"/>
  <c r="AS8" i="22"/>
  <c r="AT8" i="22"/>
  <c r="AU8" i="22"/>
  <c r="AV8" i="22"/>
  <c r="Z8" i="22"/>
  <c r="AA8" i="22"/>
  <c r="AV167" i="22"/>
  <c r="AU167" i="22"/>
  <c r="AT167" i="22"/>
  <c r="AS167" i="22"/>
  <c r="AR167" i="22"/>
  <c r="AQ167" i="22"/>
  <c r="AP167" i="22"/>
  <c r="AO167" i="22"/>
  <c r="AN167" i="22"/>
  <c r="AM167" i="22"/>
  <c r="AV166" i="22"/>
  <c r="AU166" i="22"/>
  <c r="AT166" i="22"/>
  <c r="AS166" i="22"/>
  <c r="AR166" i="22"/>
  <c r="AQ166" i="22"/>
  <c r="AP166" i="22"/>
  <c r="AO166" i="22"/>
  <c r="AN166" i="22"/>
  <c r="AM166" i="22"/>
  <c r="AV165" i="22"/>
  <c r="AU165" i="22"/>
  <c r="AT165" i="22"/>
  <c r="AS165" i="22"/>
  <c r="AR165" i="22"/>
  <c r="AQ165" i="22"/>
  <c r="AP165" i="22"/>
  <c r="AO165" i="22"/>
  <c r="AN165" i="22"/>
  <c r="AM165" i="22"/>
  <c r="AV164" i="22"/>
  <c r="AU164" i="22"/>
  <c r="AT164" i="22"/>
  <c r="AS164" i="22"/>
  <c r="AR164" i="22"/>
  <c r="AQ164" i="22"/>
  <c r="AP164" i="22"/>
  <c r="AO164" i="22"/>
  <c r="AN164" i="22"/>
  <c r="AM164" i="22"/>
  <c r="AV162" i="22"/>
  <c r="AU162" i="22"/>
  <c r="AT162" i="22"/>
  <c r="AS162" i="22"/>
  <c r="AR162" i="22"/>
  <c r="AQ162" i="22"/>
  <c r="AP162" i="22"/>
  <c r="AO162" i="22"/>
  <c r="AN162" i="22"/>
  <c r="AM162" i="22"/>
  <c r="AV161" i="22"/>
  <c r="AU161" i="22"/>
  <c r="AT161" i="22"/>
  <c r="AS161" i="22"/>
  <c r="AR161" i="22"/>
  <c r="AQ161" i="22"/>
  <c r="AP161" i="22"/>
  <c r="AO161" i="22"/>
  <c r="AN161" i="22"/>
  <c r="AM161" i="22"/>
  <c r="AV159" i="22"/>
  <c r="AU159" i="22"/>
  <c r="AT159" i="22"/>
  <c r="AS159" i="22"/>
  <c r="AR159" i="22"/>
  <c r="AQ159" i="22"/>
  <c r="AP159" i="22"/>
  <c r="AO159" i="22"/>
  <c r="AN159" i="22"/>
  <c r="AM159" i="22"/>
  <c r="AL159" i="22"/>
  <c r="AI159" i="22"/>
  <c r="AH159" i="22"/>
  <c r="AG159" i="22"/>
  <c r="AF159" i="22"/>
  <c r="AE159" i="22"/>
  <c r="AD159" i="22"/>
  <c r="AC159" i="22"/>
  <c r="AA159" i="22"/>
  <c r="Z159" i="22"/>
  <c r="Y159" i="22"/>
  <c r="X159" i="22"/>
  <c r="W159" i="22"/>
  <c r="V159" i="22"/>
  <c r="U159" i="22"/>
  <c r="T159" i="22"/>
  <c r="S159" i="22"/>
  <c r="R159" i="22"/>
  <c r="Q159" i="22"/>
  <c r="P159" i="22"/>
  <c r="O159" i="22"/>
  <c r="AV157" i="22"/>
  <c r="AU157" i="22"/>
  <c r="AT157" i="22"/>
  <c r="AS157" i="22"/>
  <c r="AR157" i="22"/>
  <c r="AQ157" i="22"/>
  <c r="AP157" i="22"/>
  <c r="AO157" i="22"/>
  <c r="AN157" i="22"/>
  <c r="AM157" i="22"/>
  <c r="AV156" i="22"/>
  <c r="AU156" i="22"/>
  <c r="AT156" i="22"/>
  <c r="AS156" i="22"/>
  <c r="AR156" i="22"/>
  <c r="AQ156" i="22"/>
  <c r="AP156" i="22"/>
  <c r="AO156" i="22"/>
  <c r="AN156" i="22"/>
  <c r="AM156" i="22"/>
  <c r="U156" i="22"/>
  <c r="T156" i="22"/>
  <c r="S156" i="22"/>
  <c r="R156" i="22"/>
  <c r="AV155" i="22"/>
  <c r="AU155" i="22"/>
  <c r="AT155" i="22"/>
  <c r="AS155" i="22"/>
  <c r="AR155" i="22"/>
  <c r="AQ155" i="22"/>
  <c r="AP155" i="22"/>
  <c r="AO155" i="22"/>
  <c r="AN155" i="22"/>
  <c r="AM155" i="22"/>
  <c r="U155" i="22"/>
  <c r="T155" i="22"/>
  <c r="S155" i="22"/>
  <c r="R155" i="22"/>
  <c r="AV154" i="22"/>
  <c r="AU154" i="22"/>
  <c r="AT154" i="22"/>
  <c r="AS154" i="22"/>
  <c r="AR154" i="22"/>
  <c r="AQ154" i="22"/>
  <c r="AP154" i="22"/>
  <c r="AO154" i="22"/>
  <c r="AN154" i="22"/>
  <c r="AM154" i="22"/>
  <c r="AI154" i="22"/>
  <c r="AH154" i="22"/>
  <c r="AG154" i="22"/>
  <c r="AF154" i="22"/>
  <c r="AE154" i="22"/>
  <c r="AD154" i="22"/>
  <c r="AC154" i="22"/>
  <c r="AA154" i="22"/>
  <c r="Z154" i="22"/>
  <c r="Y154" i="22"/>
  <c r="X154" i="22"/>
  <c r="W154" i="22"/>
  <c r="V154" i="22"/>
  <c r="U154" i="22"/>
  <c r="T154" i="22"/>
  <c r="S154" i="22"/>
  <c r="R154" i="22"/>
  <c r="Q154" i="22"/>
  <c r="P154" i="22"/>
  <c r="O154" i="22"/>
  <c r="AV152" i="22"/>
  <c r="AU152" i="22"/>
  <c r="AT152" i="22"/>
  <c r="AS152" i="22"/>
  <c r="AR152" i="22"/>
  <c r="AQ152" i="22"/>
  <c r="AP152" i="22"/>
  <c r="AO152" i="22"/>
  <c r="AN152" i="22"/>
  <c r="AM152" i="22"/>
  <c r="AV151" i="22"/>
  <c r="AU151" i="22"/>
  <c r="AT151" i="22"/>
  <c r="AS151" i="22"/>
  <c r="AR151" i="22"/>
  <c r="AQ151" i="22"/>
  <c r="AP151" i="22"/>
  <c r="AO151" i="22"/>
  <c r="AN151" i="22"/>
  <c r="AM151" i="22"/>
  <c r="AV150" i="22"/>
  <c r="AU150" i="22"/>
  <c r="AT150" i="22"/>
  <c r="AS150" i="22"/>
  <c r="AR150" i="22"/>
  <c r="AQ150" i="22"/>
  <c r="AP150" i="22"/>
  <c r="AO150" i="22"/>
  <c r="AN150" i="22"/>
  <c r="AM150" i="22"/>
  <c r="AV149" i="22"/>
  <c r="AU149" i="22"/>
  <c r="AT149" i="22"/>
  <c r="AS149" i="22"/>
  <c r="E8" i="22"/>
  <c r="F8" i="22"/>
  <c r="G8" i="22"/>
  <c r="H8" i="22"/>
  <c r="I8" i="22"/>
  <c r="J8" i="22"/>
  <c r="K8" i="22"/>
  <c r="L8" i="22"/>
  <c r="M8" i="22"/>
  <c r="E14" i="22"/>
  <c r="F14" i="22"/>
  <c r="G14" i="22"/>
  <c r="I14" i="22"/>
  <c r="J14" i="22"/>
  <c r="K14" i="22"/>
  <c r="L14" i="22"/>
  <c r="M14" i="22"/>
  <c r="E19" i="22"/>
  <c r="F19" i="22"/>
  <c r="G19" i="22"/>
  <c r="I19" i="22"/>
  <c r="J19" i="22"/>
  <c r="K19" i="22"/>
  <c r="L19" i="22"/>
  <c r="M19" i="22"/>
  <c r="E24" i="22"/>
  <c r="K24" i="22"/>
  <c r="L24" i="22"/>
  <c r="M24" i="22"/>
  <c r="E29" i="22"/>
  <c r="F29" i="22"/>
  <c r="G29" i="22"/>
  <c r="I29" i="22"/>
  <c r="J29" i="22"/>
  <c r="K29" i="22"/>
  <c r="L29" i="22"/>
  <c r="M29" i="22"/>
  <c r="J34" i="22"/>
  <c r="K34" i="22"/>
  <c r="L34" i="22"/>
  <c r="M34" i="22"/>
  <c r="E39" i="22"/>
  <c r="J39" i="22"/>
  <c r="K39" i="22"/>
  <c r="L39" i="22"/>
  <c r="M39" i="22"/>
  <c r="K44" i="22"/>
  <c r="L44" i="22"/>
  <c r="M44" i="22"/>
  <c r="E49" i="22"/>
  <c r="J49" i="22"/>
  <c r="K49" i="22"/>
  <c r="L49" i="22"/>
  <c r="M49" i="22"/>
  <c r="E54" i="22"/>
  <c r="F54" i="22"/>
  <c r="G54" i="22"/>
  <c r="I54" i="22"/>
  <c r="J54" i="22"/>
  <c r="K54" i="22"/>
  <c r="L54" i="22"/>
  <c r="M54" i="22"/>
  <c r="J59" i="22"/>
  <c r="K59" i="22"/>
  <c r="L59" i="22"/>
  <c r="M59" i="22"/>
  <c r="J64" i="22"/>
  <c r="K64" i="22"/>
  <c r="L64" i="22"/>
  <c r="M64" i="22"/>
  <c r="J69" i="22"/>
  <c r="K69" i="22"/>
  <c r="L69" i="22"/>
  <c r="M69" i="22"/>
  <c r="E74" i="22"/>
  <c r="F74" i="22"/>
  <c r="G74" i="22"/>
  <c r="I74" i="22"/>
  <c r="J74" i="22"/>
  <c r="K74" i="22"/>
  <c r="L74" i="22"/>
  <c r="M74" i="22"/>
  <c r="J79" i="22"/>
  <c r="K79" i="22"/>
  <c r="L79" i="22"/>
  <c r="M79" i="22"/>
  <c r="E84" i="22"/>
  <c r="J84" i="22"/>
  <c r="K84" i="22"/>
  <c r="L84" i="22"/>
  <c r="M84" i="22"/>
  <c r="J89" i="22"/>
  <c r="K89" i="22"/>
  <c r="L89" i="22"/>
  <c r="M89" i="22"/>
  <c r="K94" i="22"/>
  <c r="L94" i="22"/>
  <c r="M94" i="22"/>
  <c r="E99" i="22"/>
  <c r="F99" i="22"/>
  <c r="G99" i="22"/>
  <c r="I99" i="22"/>
  <c r="J99" i="22"/>
  <c r="K99" i="22"/>
  <c r="L99" i="22"/>
  <c r="M99" i="22"/>
  <c r="J104" i="22"/>
  <c r="K104" i="22"/>
  <c r="L104" i="22"/>
  <c r="M104" i="22"/>
  <c r="E109" i="22"/>
  <c r="J109" i="22"/>
  <c r="K109" i="22"/>
  <c r="L109" i="22"/>
  <c r="M109" i="22"/>
  <c r="J114" i="22"/>
  <c r="K114" i="22"/>
  <c r="L114" i="22"/>
  <c r="M114" i="22"/>
  <c r="J119" i="22"/>
  <c r="K119" i="22"/>
  <c r="L119" i="22"/>
  <c r="M119" i="22"/>
  <c r="J124" i="22"/>
  <c r="K124" i="22"/>
  <c r="L124" i="22"/>
  <c r="M124" i="22"/>
  <c r="E129" i="22"/>
  <c r="F129" i="22"/>
  <c r="G129" i="22"/>
  <c r="I129" i="22"/>
  <c r="J129" i="22"/>
  <c r="K129" i="22"/>
  <c r="L129" i="22"/>
  <c r="M129" i="22"/>
  <c r="J134" i="22"/>
  <c r="K134" i="22"/>
  <c r="L134" i="22"/>
  <c r="M134" i="22"/>
  <c r="E139" i="22"/>
  <c r="F139" i="22"/>
  <c r="G139" i="22"/>
  <c r="I139" i="22"/>
  <c r="J139" i="22"/>
  <c r="K139" i="22"/>
  <c r="L139" i="22"/>
  <c r="M139" i="22"/>
  <c r="E144" i="22"/>
  <c r="F144" i="22"/>
  <c r="G144" i="22"/>
  <c r="I144" i="22"/>
  <c r="J144" i="22"/>
  <c r="K144" i="22"/>
  <c r="L144" i="22"/>
  <c r="M144" i="22"/>
  <c r="E149" i="22"/>
  <c r="F149" i="22"/>
  <c r="G149" i="22"/>
  <c r="I149" i="22"/>
  <c r="J149" i="22"/>
  <c r="K149" i="22"/>
  <c r="L149" i="22"/>
  <c r="M149" i="22"/>
  <c r="E154" i="22"/>
  <c r="F154" i="22"/>
  <c r="G154" i="22"/>
  <c r="I154" i="22"/>
  <c r="J154" i="22"/>
  <c r="K154" i="22"/>
  <c r="L154" i="22"/>
  <c r="M154" i="22"/>
  <c r="E159" i="22"/>
  <c r="F159" i="22"/>
  <c r="G159" i="22"/>
  <c r="I159" i="22"/>
  <c r="J159" i="22"/>
  <c r="K159" i="22"/>
  <c r="L159" i="22"/>
  <c r="M159" i="22"/>
  <c r="I16" i="49" l="1"/>
  <c r="I69" i="49"/>
  <c r="I70" i="49"/>
  <c r="I15" i="49"/>
  <c r="N114" i="19"/>
  <c r="O114" i="19"/>
  <c r="P114" i="19"/>
  <c r="N117" i="19"/>
  <c r="O117" i="19"/>
  <c r="P117" i="19"/>
  <c r="N110" i="19"/>
  <c r="O110" i="19"/>
  <c r="P110" i="19"/>
  <c r="O77" i="19"/>
  <c r="P77" i="19"/>
  <c r="N77" i="19"/>
  <c r="N62" i="19"/>
  <c r="P62" i="19"/>
  <c r="O62" i="19"/>
  <c r="N102" i="19"/>
  <c r="P102" i="19"/>
  <c r="O102" i="19"/>
  <c r="N50" i="19"/>
  <c r="P50" i="19"/>
  <c r="O50" i="19"/>
  <c r="N113" i="19"/>
  <c r="O113" i="19"/>
  <c r="P113" i="19"/>
  <c r="N90" i="19"/>
  <c r="O90" i="19"/>
  <c r="P90" i="19"/>
  <c r="N65" i="19"/>
  <c r="O65" i="19"/>
  <c r="P65" i="19"/>
  <c r="N38" i="19"/>
  <c r="P38" i="19"/>
  <c r="O38" i="19"/>
  <c r="O25" i="19"/>
  <c r="N25" i="19"/>
  <c r="P25" i="19"/>
  <c r="N13" i="19"/>
  <c r="O13" i="19"/>
  <c r="P13" i="19"/>
  <c r="N105" i="19"/>
  <c r="O105" i="19"/>
  <c r="P105" i="19"/>
  <c r="N78" i="19"/>
  <c r="O78" i="19"/>
  <c r="P78" i="19"/>
  <c r="N53" i="19"/>
  <c r="O53" i="19"/>
  <c r="P53" i="19"/>
  <c r="N26" i="19"/>
  <c r="O26" i="19"/>
  <c r="P26" i="19"/>
  <c r="P93" i="19"/>
  <c r="N93" i="19"/>
  <c r="O93" i="19"/>
  <c r="N41" i="19"/>
  <c r="O41" i="19"/>
  <c r="P41" i="19"/>
  <c r="N14" i="19"/>
  <c r="O14" i="19"/>
  <c r="P14" i="19"/>
  <c r="O81" i="19"/>
  <c r="N81" i="19"/>
  <c r="P81" i="19"/>
  <c r="N66" i="19"/>
  <c r="O66" i="19"/>
  <c r="P66" i="19"/>
  <c r="O29" i="19"/>
  <c r="P29" i="19"/>
  <c r="N29" i="19"/>
  <c r="P134" i="19"/>
  <c r="O134" i="19"/>
  <c r="N134" i="19"/>
  <c r="P106" i="19"/>
  <c r="O106" i="19"/>
  <c r="N106" i="19"/>
  <c r="N54" i="19"/>
  <c r="O54" i="19"/>
  <c r="P54" i="19"/>
  <c r="O17" i="19"/>
  <c r="N17" i="19"/>
  <c r="P17" i="19"/>
  <c r="N94" i="19"/>
  <c r="O94" i="19"/>
  <c r="P94" i="19"/>
  <c r="P69" i="19"/>
  <c r="N69" i="19"/>
  <c r="O69" i="19"/>
  <c r="P42" i="19"/>
  <c r="N42" i="19"/>
  <c r="O42" i="19"/>
  <c r="N133" i="19"/>
  <c r="O133" i="19"/>
  <c r="P133" i="19"/>
  <c r="O82" i="19"/>
  <c r="N82" i="19"/>
  <c r="P82" i="19"/>
  <c r="N57" i="19"/>
  <c r="P57" i="19"/>
  <c r="O57" i="19"/>
  <c r="N30" i="19"/>
  <c r="O30" i="19"/>
  <c r="P30" i="19"/>
  <c r="P130" i="19"/>
  <c r="N130" i="19"/>
  <c r="O130" i="19"/>
  <c r="N97" i="19"/>
  <c r="O97" i="19"/>
  <c r="P97" i="19"/>
  <c r="N45" i="19"/>
  <c r="O45" i="19"/>
  <c r="P45" i="19"/>
  <c r="O18" i="19"/>
  <c r="N18" i="19"/>
  <c r="P18" i="19"/>
  <c r="N126" i="19"/>
  <c r="O126" i="19"/>
  <c r="P126" i="19"/>
  <c r="O129" i="19"/>
  <c r="N129" i="19"/>
  <c r="P129" i="19"/>
  <c r="N85" i="19"/>
  <c r="O85" i="19"/>
  <c r="P85" i="19"/>
  <c r="N70" i="19"/>
  <c r="O70" i="19"/>
  <c r="P70" i="19"/>
  <c r="N33" i="19"/>
  <c r="O33" i="19"/>
  <c r="P33" i="19"/>
  <c r="N58" i="19"/>
  <c r="O58" i="19"/>
  <c r="P58" i="19"/>
  <c r="N21" i="19"/>
  <c r="O21" i="19"/>
  <c r="P21" i="19"/>
  <c r="N122" i="19"/>
  <c r="P122" i="19"/>
  <c r="O122" i="19"/>
  <c r="N98" i="19"/>
  <c r="O98" i="19"/>
  <c r="P98" i="19"/>
  <c r="N73" i="19"/>
  <c r="O73" i="19"/>
  <c r="P73" i="19"/>
  <c r="N46" i="19"/>
  <c r="O46" i="19"/>
  <c r="P46" i="19"/>
  <c r="N61" i="19"/>
  <c r="O61" i="19"/>
  <c r="P61" i="19"/>
  <c r="N34" i="19"/>
  <c r="O34" i="19"/>
  <c r="P34" i="19"/>
  <c r="N125" i="19"/>
  <c r="O125" i="19"/>
  <c r="P125" i="19"/>
  <c r="O109" i="19"/>
  <c r="N109" i="19"/>
  <c r="P109" i="19"/>
  <c r="N86" i="19"/>
  <c r="O86" i="19"/>
  <c r="P86" i="19"/>
  <c r="N118" i="19"/>
  <c r="O118" i="19"/>
  <c r="P118" i="19"/>
  <c r="P121" i="19"/>
  <c r="N121" i="19"/>
  <c r="O121" i="19"/>
  <c r="O101" i="19"/>
  <c r="N101" i="19"/>
  <c r="P101" i="19"/>
  <c r="O49" i="19"/>
  <c r="P49" i="19"/>
  <c r="N49" i="19"/>
  <c r="N22" i="19"/>
  <c r="O22" i="19"/>
  <c r="P22" i="19"/>
  <c r="O89" i="19"/>
  <c r="N89" i="19"/>
  <c r="P89" i="19"/>
  <c r="P74" i="19"/>
  <c r="N74" i="19"/>
  <c r="O74" i="19"/>
  <c r="O37" i="19"/>
  <c r="N37" i="19"/>
  <c r="P37" i="19"/>
  <c r="K134" i="19"/>
  <c r="L134" i="19"/>
  <c r="M134" i="19"/>
  <c r="L98" i="19"/>
  <c r="M98" i="19"/>
  <c r="K98" i="19"/>
  <c r="K73" i="19"/>
  <c r="L73" i="19"/>
  <c r="M73" i="19"/>
  <c r="M46" i="19"/>
  <c r="L46" i="19"/>
  <c r="K46" i="19"/>
  <c r="L130" i="19"/>
  <c r="K130" i="19"/>
  <c r="M130" i="19"/>
  <c r="K133" i="19"/>
  <c r="L133" i="19"/>
  <c r="M133" i="19"/>
  <c r="M101" i="19"/>
  <c r="K101" i="19"/>
  <c r="L101" i="19"/>
  <c r="K49" i="19"/>
  <c r="L49" i="19"/>
  <c r="M49" i="19"/>
  <c r="K22" i="19"/>
  <c r="L22" i="19"/>
  <c r="M22" i="19"/>
  <c r="K86" i="19"/>
  <c r="L86" i="19"/>
  <c r="M86" i="19"/>
  <c r="L89" i="19"/>
  <c r="M89" i="19"/>
  <c r="K89" i="19"/>
  <c r="K74" i="19"/>
  <c r="L74" i="19"/>
  <c r="M74" i="19"/>
  <c r="L37" i="19"/>
  <c r="M37" i="19"/>
  <c r="K37" i="19"/>
  <c r="L126" i="19"/>
  <c r="M126" i="19"/>
  <c r="K126" i="19"/>
  <c r="L129" i="19"/>
  <c r="K129" i="19"/>
  <c r="M129" i="19"/>
  <c r="K110" i="19"/>
  <c r="L110" i="19"/>
  <c r="M110" i="19"/>
  <c r="L77" i="19"/>
  <c r="M77" i="19"/>
  <c r="K77" i="19"/>
  <c r="M62" i="19"/>
  <c r="K62" i="19"/>
  <c r="L62" i="19"/>
  <c r="M102" i="19"/>
  <c r="L102" i="19"/>
  <c r="K102" i="19"/>
  <c r="M50" i="19"/>
  <c r="K50" i="19"/>
  <c r="L50" i="19"/>
  <c r="M122" i="19"/>
  <c r="K122" i="19"/>
  <c r="L122" i="19"/>
  <c r="K125" i="19"/>
  <c r="L125" i="19"/>
  <c r="M125" i="19"/>
  <c r="M113" i="19"/>
  <c r="K113" i="19"/>
  <c r="L113" i="19"/>
  <c r="L90" i="19"/>
  <c r="M90" i="19"/>
  <c r="K90" i="19"/>
  <c r="M65" i="19"/>
  <c r="L65" i="19"/>
  <c r="K65" i="19"/>
  <c r="L38" i="19"/>
  <c r="K38" i="19"/>
  <c r="M38" i="19"/>
  <c r="L25" i="19"/>
  <c r="M25" i="19"/>
  <c r="K25" i="19"/>
  <c r="K13" i="19"/>
  <c r="L13" i="19"/>
  <c r="M13" i="19"/>
  <c r="K105" i="19"/>
  <c r="L105" i="19"/>
  <c r="M105" i="19"/>
  <c r="M78" i="19"/>
  <c r="L78" i="19"/>
  <c r="K78" i="19"/>
  <c r="M53" i="19"/>
  <c r="L53" i="19"/>
  <c r="K53" i="19"/>
  <c r="K26" i="19"/>
  <c r="L26" i="19"/>
  <c r="M26" i="19"/>
  <c r="K121" i="19"/>
  <c r="L121" i="19"/>
  <c r="M121" i="19"/>
  <c r="K93" i="19"/>
  <c r="L93" i="19"/>
  <c r="M93" i="19"/>
  <c r="K41" i="19"/>
  <c r="L41" i="19"/>
  <c r="M41" i="19"/>
  <c r="L14" i="19"/>
  <c r="M14" i="19"/>
  <c r="K14" i="19"/>
  <c r="K118" i="19"/>
  <c r="M118" i="19"/>
  <c r="L118" i="19"/>
  <c r="K81" i="19"/>
  <c r="L81" i="19"/>
  <c r="M81" i="19"/>
  <c r="L66" i="19"/>
  <c r="M66" i="19"/>
  <c r="K66" i="19"/>
  <c r="K29" i="19"/>
  <c r="L29" i="19"/>
  <c r="M29" i="19"/>
  <c r="K61" i="19"/>
  <c r="L61" i="19"/>
  <c r="M61" i="19"/>
  <c r="K106" i="19"/>
  <c r="L106" i="19"/>
  <c r="M106" i="19"/>
  <c r="K54" i="19"/>
  <c r="L54" i="19"/>
  <c r="M54" i="19"/>
  <c r="K17" i="19"/>
  <c r="L17" i="19"/>
  <c r="M17" i="19"/>
  <c r="K109" i="19"/>
  <c r="L109" i="19"/>
  <c r="M109" i="19"/>
  <c r="M94" i="19"/>
  <c r="K94" i="19"/>
  <c r="L94" i="19"/>
  <c r="L69" i="19"/>
  <c r="M69" i="19"/>
  <c r="K69" i="19"/>
  <c r="K42" i="19"/>
  <c r="L42" i="19"/>
  <c r="M42" i="19"/>
  <c r="K114" i="19"/>
  <c r="L114" i="19"/>
  <c r="M114" i="19"/>
  <c r="K82" i="19"/>
  <c r="L82" i="19"/>
  <c r="M82" i="19"/>
  <c r="M57" i="19"/>
  <c r="K57" i="19"/>
  <c r="L57" i="19"/>
  <c r="M30" i="19"/>
  <c r="K30" i="19"/>
  <c r="L30" i="19"/>
  <c r="M97" i="19"/>
  <c r="L97" i="19"/>
  <c r="K97" i="19"/>
  <c r="L45" i="19"/>
  <c r="M45" i="19"/>
  <c r="K45" i="19"/>
  <c r="M18" i="19"/>
  <c r="L18" i="19"/>
  <c r="K18" i="19"/>
  <c r="K117" i="19"/>
  <c r="M117" i="19"/>
  <c r="L117" i="19"/>
  <c r="M85" i="19"/>
  <c r="K85" i="19"/>
  <c r="L85" i="19"/>
  <c r="K70" i="19"/>
  <c r="L70" i="19"/>
  <c r="M70" i="19"/>
  <c r="K33" i="19"/>
  <c r="M33" i="19"/>
  <c r="L33" i="19"/>
  <c r="L34" i="19"/>
  <c r="M34" i="19"/>
  <c r="K34" i="19"/>
  <c r="K58" i="19"/>
  <c r="M58" i="19"/>
  <c r="L58" i="19"/>
  <c r="M21" i="19"/>
  <c r="L21" i="19"/>
  <c r="K21" i="19"/>
  <c r="I194" i="42"/>
  <c r="I178" i="42"/>
  <c r="I88" i="42"/>
  <c r="I210" i="42"/>
  <c r="I211" i="42"/>
  <c r="I160" i="42"/>
  <c r="I124" i="42"/>
  <c r="I106" i="42"/>
  <c r="I70" i="42"/>
  <c r="I34" i="42"/>
  <c r="I52" i="42"/>
  <c r="I33" i="42"/>
  <c r="I195" i="42"/>
  <c r="I15" i="42"/>
  <c r="I16" i="42"/>
  <c r="I51" i="49"/>
  <c r="I34" i="49"/>
</calcChain>
</file>

<file path=xl/comments1.xml><?xml version="1.0" encoding="utf-8"?>
<comments xmlns="http://schemas.openxmlformats.org/spreadsheetml/2006/main">
  <authors>
    <author>Author</author>
  </authors>
  <commentList>
    <comment ref="E4" authorId="0">
      <text>
        <r>
          <rPr>
            <b/>
            <sz val="8"/>
            <color indexed="81"/>
            <rFont val="Tahoma"/>
            <family val="2"/>
          </rPr>
          <t>Author:</t>
        </r>
        <r>
          <rPr>
            <sz val="8"/>
            <color indexed="81"/>
            <rFont val="Tahoma"/>
            <family val="2"/>
          </rPr>
          <t xml:space="preserve">
UserNameLa= UserName with Latin character
Generate = Infection Generation</t>
        </r>
      </text>
    </comment>
  </commentList>
</comments>
</file>

<file path=xl/sharedStrings.xml><?xml version="1.0" encoding="utf-8"?>
<sst xmlns="http://schemas.openxmlformats.org/spreadsheetml/2006/main" count="36332" uniqueCount="3904">
  <si>
    <t>Antivirus Test</t>
  </si>
  <si>
    <t>Minmal Functional Test</t>
  </si>
  <si>
    <t>Full Functional Test</t>
  </si>
  <si>
    <t>FinSpyV2 Products</t>
  </si>
  <si>
    <t>Trojan</t>
  </si>
  <si>
    <t>FinSpyV2 Agent</t>
  </si>
  <si>
    <t>Win2K</t>
  </si>
  <si>
    <t>WinXP Pro</t>
  </si>
  <si>
    <t xml:space="preserve">WinVista </t>
  </si>
  <si>
    <t>Win2K SP4</t>
  </si>
  <si>
    <t xml:space="preserve">Relevante Operating Systems </t>
  </si>
  <si>
    <t>WinXP Pro SP3</t>
  </si>
  <si>
    <t>WinVista Home SP2</t>
  </si>
  <si>
    <t>Windows7</t>
  </si>
  <si>
    <t>XP Chinese</t>
  </si>
  <si>
    <t>XP Arabic</t>
  </si>
  <si>
    <t>N/A</t>
  </si>
  <si>
    <t>FinUSB Products</t>
  </si>
  <si>
    <t>USB Dongle</t>
  </si>
  <si>
    <t>FinUSB HeadQuater</t>
  </si>
  <si>
    <t>Operating Systems to be tested sorted by products</t>
  </si>
  <si>
    <t>Product to be tested</t>
  </si>
  <si>
    <t>Products</t>
  </si>
  <si>
    <t>Test Scenarios</t>
  </si>
  <si>
    <t>Ikarus</t>
  </si>
  <si>
    <t>Template Section</t>
  </si>
  <si>
    <t>Auswahl Menu</t>
  </si>
  <si>
    <t>FS Plain = FinSpy Stand-Alone (no added modules)</t>
  </si>
  <si>
    <t>FS Full = FinSpy Stand-Alone (all modules added)</t>
  </si>
  <si>
    <t>FS Merged = FinSpy merged into notepad.exe (no added modules)</t>
  </si>
  <si>
    <t>FF Merged = calc.exe merged into notepad.exe (FinFly Loader)</t>
  </si>
  <si>
    <t>ID</t>
  </si>
  <si>
    <t>Software</t>
  </si>
  <si>
    <t>System</t>
  </si>
  <si>
    <t>Install</t>
  </si>
  <si>
    <t>Scan</t>
  </si>
  <si>
    <t>AV01</t>
  </si>
  <si>
    <t>XP</t>
  </si>
  <si>
    <t>Vista</t>
  </si>
  <si>
    <t>AV02</t>
  </si>
  <si>
    <t>AV03</t>
  </si>
  <si>
    <t>AV04</t>
  </si>
  <si>
    <t>AV05</t>
  </si>
  <si>
    <t>AV06</t>
  </si>
  <si>
    <t>AV07</t>
  </si>
  <si>
    <t>pass</t>
  </si>
  <si>
    <t>fail</t>
  </si>
  <si>
    <t>n/a</t>
  </si>
  <si>
    <t>BitDefender Internet Security 2010</t>
  </si>
  <si>
    <t>F-PROT Antivirus Version 6</t>
  </si>
  <si>
    <t>F-Secure Internet Security 2010</t>
  </si>
  <si>
    <t>G DATA Internet Security 2010</t>
  </si>
  <si>
    <t>Sophos Security Suite</t>
  </si>
  <si>
    <t>Spybot Search &amp; Destroy (Version 1.6.2)</t>
  </si>
  <si>
    <t>Trend Micro Internet Security PRO 2010</t>
  </si>
  <si>
    <t>Trustport PC Security</t>
  </si>
  <si>
    <t>VirusBuster Internet Security Suite</t>
  </si>
  <si>
    <t>Norton Internet Security2010</t>
  </si>
  <si>
    <t>ESET Smart Security 4</t>
  </si>
  <si>
    <t>Dr.Web Security Space</t>
  </si>
  <si>
    <t>Security Essentials</t>
  </si>
  <si>
    <t>AV08</t>
  </si>
  <si>
    <t>AV09</t>
  </si>
  <si>
    <t>AV10</t>
  </si>
  <si>
    <t>AV11</t>
  </si>
  <si>
    <t>AV12</t>
  </si>
  <si>
    <t>yes</t>
  </si>
  <si>
    <t>no</t>
  </si>
  <si>
    <t>W2K</t>
  </si>
  <si>
    <t>W7</t>
  </si>
  <si>
    <t>AV</t>
  </si>
  <si>
    <t>Support</t>
  </si>
  <si>
    <t>AV13</t>
  </si>
  <si>
    <t>AV14</t>
  </si>
  <si>
    <t>AV15</t>
  </si>
  <si>
    <t>AV16</t>
  </si>
  <si>
    <t>AV17</t>
  </si>
  <si>
    <t>AV18</t>
  </si>
  <si>
    <t>AV19</t>
  </si>
  <si>
    <t>AV20</t>
  </si>
  <si>
    <t>AV21</t>
  </si>
  <si>
    <t>AV22</t>
  </si>
  <si>
    <t>AV23</t>
  </si>
  <si>
    <t>AV24</t>
  </si>
  <si>
    <t>AV26</t>
  </si>
  <si>
    <t>AV27</t>
  </si>
  <si>
    <t>AV28</t>
  </si>
  <si>
    <t>AV29</t>
  </si>
  <si>
    <t>AV30</t>
  </si>
  <si>
    <t>AV31</t>
  </si>
  <si>
    <t>AV32</t>
  </si>
  <si>
    <t>AV33</t>
  </si>
  <si>
    <t>AV34</t>
  </si>
  <si>
    <t>AV35</t>
  </si>
  <si>
    <t>AV36</t>
  </si>
  <si>
    <t>AV37</t>
  </si>
  <si>
    <t>FinFisher Products Extended Antivirus Test</t>
  </si>
  <si>
    <t>Display Progress during operation</t>
  </si>
  <si>
    <t>Auto-remove dongle</t>
  </si>
  <si>
    <t>Shortcut for manual start(autorun.inf)</t>
  </si>
  <si>
    <t>Shortcut for manual start(LaunchU3_manual.exe)</t>
  </si>
  <si>
    <t>Generic</t>
  </si>
  <si>
    <t>Windows account hashes</t>
  </si>
  <si>
    <t>E-mail accounts</t>
  </si>
  <si>
    <t>Messenger accounts</t>
  </si>
  <si>
    <t>Dial-up accounts</t>
  </si>
  <si>
    <t>Network passwords</t>
  </si>
  <si>
    <t>Protected storage password</t>
  </si>
  <si>
    <t>PST Protection passwords</t>
  </si>
  <si>
    <t>Remote Desktop Passwords</t>
  </si>
  <si>
    <t>Internet Explorer Stored passwords</t>
  </si>
  <si>
    <t>Mozilla Firefox stored passwords</t>
  </si>
  <si>
    <t>Google Chrome stored passwords</t>
  </si>
  <si>
    <t>VNC passwords</t>
  </si>
  <si>
    <t>LSA Secret Dump</t>
  </si>
  <si>
    <t>Installed Windows Updates</t>
  </si>
  <si>
    <t>Product Keys of Microsoft Software</t>
  </si>
  <si>
    <t>Auto-inject DLL's</t>
  </si>
  <si>
    <t>Running Processes</t>
  </si>
  <si>
    <t>Autorun Software</t>
  </si>
  <si>
    <t>Open TCP/UDP Ports</t>
  </si>
  <si>
    <t>Network Adapter Information</t>
  </si>
  <si>
    <t>Internet Explorer History</t>
  </si>
  <si>
    <t>Mozilla Firefox History</t>
  </si>
  <si>
    <t>Wireless WEP/WPA keys</t>
  </si>
  <si>
    <t>Outlook auto-complete e-mail addresses</t>
  </si>
  <si>
    <t>Mozilla cookies</t>
  </si>
  <si>
    <t>Skype Log History</t>
  </si>
  <si>
    <t>Network</t>
  </si>
  <si>
    <t>Outlook/Outlook Express</t>
  </si>
  <si>
    <t>Windows Mail</t>
  </si>
  <si>
    <t>Mozilla Thunderbird</t>
  </si>
  <si>
    <t>Opera Mail</t>
  </si>
  <si>
    <t>E-mails</t>
  </si>
  <si>
    <t>Search Locations</t>
  </si>
  <si>
    <t>Files Types: MS Office</t>
  </si>
  <si>
    <t>Files Types: Open Office</t>
  </si>
  <si>
    <t>Files Types: Images</t>
  </si>
  <si>
    <t>Files Types: PGP/GnuPG</t>
  </si>
  <si>
    <t>Files Types: Custom file extensions</t>
  </si>
  <si>
    <t>Files</t>
  </si>
  <si>
    <t>Password</t>
  </si>
  <si>
    <t>AV Support</t>
  </si>
  <si>
    <t>p</t>
  </si>
  <si>
    <t>f</t>
  </si>
  <si>
    <t>FinUSB Extended Antivirus Developer Report</t>
  </si>
  <si>
    <t>FinSpy Suite v2.x Full Functional Testing</t>
  </si>
  <si>
    <t>Test ID</t>
  </si>
  <si>
    <t>Name</t>
  </si>
  <si>
    <t>Description</t>
  </si>
  <si>
    <t>INSTALL001</t>
  </si>
  <si>
    <t>Agent Software Installation</t>
  </si>
  <si>
    <t>step1.  boot a VISTA system which has no prevously installed FinSpy Agent software.</t>
  </si>
  <si>
    <t>step3.  check if the software files were installed in the folder provided by you (not the default one)</t>
  </si>
  <si>
    <t>step4.  check if was created an entry in the Start-&gt;All Programs for the FinSpy-&gt;FinSpy Agent</t>
  </si>
  <si>
    <t>step5.  check if an shortcut to the application was places on the Desktop</t>
  </si>
  <si>
    <t>INSTALL002</t>
  </si>
  <si>
    <t>Agent Software ReInstallation</t>
  </si>
  <si>
    <t>step1.  follow the steps from INSTALL001 to provide a base for this test.</t>
  </si>
  <si>
    <t>step2. execute an FinSpy installer with a version bigger than the one executed at step 1.</t>
  </si>
  <si>
    <t>INSTALL003</t>
  </si>
  <si>
    <t>Agent Software Older Version</t>
  </si>
  <si>
    <t>step1.  follow the steps from INSTALL002 to provide a base for this test.</t>
  </si>
  <si>
    <t>step2. try to execute an older version of FinSpy v2.x installer. (the one installed in INSTALL001:step2)</t>
  </si>
  <si>
    <t>step3. the installation should detect that an older version is trying to be installed and should not continue.</t>
  </si>
  <si>
    <t>INSTALL004</t>
  </si>
  <si>
    <t>Agent Software UnInstall</t>
  </si>
  <si>
    <t>step2. choose to uninstall the software (Control Panel -&gt; Programs and Features)</t>
  </si>
  <si>
    <t>step3. check if the icon from the desktop was removed</t>
  </si>
  <si>
    <t>step4.  check if the entry in the Start-&gt;All Programs for the FinSpy-&gt;FinSpy Agent was removed</t>
  </si>
  <si>
    <t>INSTALL005</t>
  </si>
  <si>
    <t>Agent Software Multiple Users</t>
  </si>
  <si>
    <t>step1.  prepare a machine with 2 users: 1 admin user and 1 regular user</t>
  </si>
  <si>
    <t>step2. install the software (using the admin account ; as regular user account won't work)</t>
  </si>
  <si>
    <t>step3. logout from the admin account and login with the regular user account</t>
  </si>
  <si>
    <t>step6. try to start the application from the regular user account</t>
  </si>
  <si>
    <t>or Upgrade</t>
  </si>
  <si>
    <t>over a Newer Version Install</t>
  </si>
  <si>
    <t>MAIN SECTION: INSTALLATION</t>
  </si>
  <si>
    <t>LOGIN001</t>
  </si>
  <si>
    <t>Login without network cable</t>
  </si>
  <si>
    <t>step1. start the FinSpy Application without a network connection</t>
  </si>
  <si>
    <t>step2. input the CORRECT login/password/master/port values provided for the QA</t>
  </si>
  <si>
    <t>step3. the login should fail with an error message similar with "no network/unknown host"</t>
  </si>
  <si>
    <t>LOGIN002</t>
  </si>
  <si>
    <t>Login with a false username or</t>
  </si>
  <si>
    <t>step1. start the FinSpy Agent Application</t>
  </si>
  <si>
    <t>password</t>
  </si>
  <si>
    <t>step2. input the CORRECT master/port values provided for the QA</t>
  </si>
  <si>
    <t xml:space="preserve">step3. Try all possible combination of FALSE username and password.  </t>
  </si>
  <si>
    <t>step4. the login should fail with a error message similar to "wrong/bad credentials"</t>
  </si>
  <si>
    <t>LOGIN003</t>
  </si>
  <si>
    <t>Login with a false master or port</t>
  </si>
  <si>
    <t>step2. input the CORRECT user/pass values provided for the QA</t>
  </si>
  <si>
    <t>step3. Try all possible combination of FALSE master and port</t>
  </si>
  <si>
    <t>LOGIN004</t>
  </si>
  <si>
    <t>Successful Login</t>
  </si>
  <si>
    <t>step1. start the FinSpy Application</t>
  </si>
  <si>
    <t>step3. the loggin should be successful</t>
  </si>
  <si>
    <t>LOGIN005</t>
  </si>
  <si>
    <t>More instances of FinSpy on a</t>
  </si>
  <si>
    <t>machine</t>
  </si>
  <si>
    <t>step2. try to start the FinSpy Application one more time on the same machine</t>
  </si>
  <si>
    <t>step3. you should receive an error message similar with "another instance is already running"</t>
  </si>
  <si>
    <t>LOGIN006</t>
  </si>
  <si>
    <t>Multiple Logins with the same</t>
  </si>
  <si>
    <t>step1. start the FinSpy Application on machine A</t>
  </si>
  <si>
    <t>username</t>
  </si>
  <si>
    <t>step3. start the FinSpy Application on machine B</t>
  </si>
  <si>
    <t>step4. input the CORRECT login/password/master/port values provided for the QA, same ones from step2</t>
  </si>
  <si>
    <t>step5. an error messge similar with "same user already connected on a different machine"</t>
  </si>
  <si>
    <t>LOGIN007</t>
  </si>
  <si>
    <t>Multiple Logins with different</t>
  </si>
  <si>
    <t>step4. input the CORRECT login/password/master/port values provided for the QA, different from step2</t>
  </si>
  <si>
    <t>step5. on both machines the login should be successful</t>
  </si>
  <si>
    <t>LOGIN008</t>
  </si>
  <si>
    <t>Loss of conectivity</t>
  </si>
  <si>
    <t>step3. remove the network cable from the machine</t>
  </si>
  <si>
    <t>MAIN SECTION: LOGIN INTO MASTER</t>
  </si>
  <si>
    <t>MAIN SECTION: TARGET PACKAGE GENERATION</t>
  </si>
  <si>
    <t>TARGEN001</t>
  </si>
  <si>
    <t>Generate An Empty Target Package</t>
  </si>
  <si>
    <t>step1. start the FinSpy Application; connect it to the master</t>
  </si>
  <si>
    <t>step2. Choose from menu Tools-&gt;Create Trojan</t>
  </si>
  <si>
    <t>step3. Input a name for the torjan and choose a heart beat value (write them down for later reference)</t>
  </si>
  <si>
    <t>step4. The proxy names should be "tiger.gamma-international.de" and "blabla"</t>
  </si>
  <si>
    <t>step5. Remove "blabla" and add a different name(s) (write them down for later reference)</t>
  </si>
  <si>
    <t>step8. Modify the values of the "Self-removal"  (write them down for later reference)</t>
  </si>
  <si>
    <t>step9. do not select any Module.</t>
  </si>
  <si>
    <t>step10. check if in the "Trojan summary" the values correspond to the ones inputed by you.</t>
  </si>
  <si>
    <t>step11. press "Generate"</t>
  </si>
  <si>
    <t>step12. the trojan should be successfully generated; open the folder where the trojan resides to see the file.</t>
  </si>
  <si>
    <t>step13. save the generated trojan for later use</t>
  </si>
  <si>
    <t>TARGEN002</t>
  </si>
  <si>
    <t>Generate An Full Target Package</t>
  </si>
  <si>
    <t>step3. setup all the values as described in test  TARGEN001:step3-step8</t>
  </si>
  <si>
    <t>step4. select all the available Modules</t>
  </si>
  <si>
    <t>step5. go through each module settings and change the default values (write them down for later reference)</t>
  </si>
  <si>
    <t>step6. check if in the "Trojan summary" the values correspond to the ones inputed by you and generate</t>
  </si>
  <si>
    <t>step7. the trojan should be successfully generated; open the folder where the trojan resides to see the file.</t>
  </si>
  <si>
    <t>step8. save the generated trojan for later use</t>
  </si>
  <si>
    <t>TARGEN003</t>
  </si>
  <si>
    <t>step4. connect to the target by choosing the "Configure Options" button (hammer and key icon)</t>
  </si>
  <si>
    <t>step5. you will obtain a list with the installed modules; there should be only "General"</t>
  </si>
  <si>
    <t>step6. open the "General" and check the values agains the values you wrote down in TARGEN001</t>
  </si>
  <si>
    <t>TARGEN004</t>
  </si>
  <si>
    <t>TARGEN005</t>
  </si>
  <si>
    <t>step5. you will obtain a list with the installed modules; there should be all the modules installed</t>
  </si>
  <si>
    <t>step6. open the each and check the values agains the values you wrote down in TARGEN002</t>
  </si>
  <si>
    <t>Trac ID</t>
  </si>
  <si>
    <r>
      <rPr>
        <sz val="11"/>
        <color rgb="FFFF0000"/>
        <rFont val="Calibri"/>
        <family val="2"/>
        <scheme val="minor"/>
      </rPr>
      <t xml:space="preserve">Important:    Make sure that you leave the value: </t>
    </r>
    <r>
      <rPr>
        <b/>
        <sz val="11"/>
        <color rgb="FFFF0000"/>
        <rFont val="Calibri"/>
        <family val="2"/>
        <scheme val="minor"/>
      </rPr>
      <t>tiger.gamma-international.de</t>
    </r>
    <r>
      <rPr>
        <sz val="11"/>
        <color rgb="FFFF0000"/>
        <rFont val="Calibri"/>
        <family val="2"/>
        <scheme val="minor"/>
      </rPr>
      <t xml:space="preserve"> and port 4</t>
    </r>
    <r>
      <rPr>
        <b/>
        <sz val="11"/>
        <color rgb="FFFF0000"/>
        <rFont val="Calibri"/>
        <family val="2"/>
        <scheme val="minor"/>
      </rPr>
      <t>111</t>
    </r>
    <r>
      <rPr>
        <sz val="11"/>
        <color rgb="FFFF0000"/>
        <rFont val="Calibri"/>
        <family val="2"/>
        <scheme val="minor"/>
      </rPr>
      <t xml:space="preserve"> in the "General" configuration page; because otherwise you will loose conectivity with the master.</t>
    </r>
  </si>
  <si>
    <r>
      <t xml:space="preserve"> </t>
    </r>
    <r>
      <rPr>
        <sz val="11"/>
        <color rgb="FFFF0000"/>
        <rFont val="Calibri"/>
        <family val="2"/>
        <scheme val="minor"/>
      </rPr>
      <t xml:space="preserve">                         You can add more values but don't remove the ones mentioned above.</t>
    </r>
  </si>
  <si>
    <t xml:space="preserve">                          All the network timeouts are computed using the heartbeat value. So you should consider as valid update times  up to 3*heartbeat value.</t>
  </si>
  <si>
    <t>TARCON001</t>
  </si>
  <si>
    <t>Configuration Pages Management</t>
  </si>
  <si>
    <t>step2. open the configuration pages for all the modules.</t>
  </si>
  <si>
    <t>step3. choose to close the connection with the target by pressing "Close connection to target" button.</t>
  </si>
  <si>
    <t>TARCON002</t>
  </si>
  <si>
    <t>Reconfigure Basic Test</t>
  </si>
  <si>
    <t>step4. close the connection with the target.</t>
  </si>
  <si>
    <t>TARCON003</t>
  </si>
  <si>
    <t>Reconfigure Extended Test</t>
  </si>
  <si>
    <t>TARCON004</t>
  </si>
  <si>
    <t>Reconfigure Repetitive Test</t>
  </si>
  <si>
    <t>step3.  repeat step2 several time by changing the values to different values (keep the last values written)</t>
  </si>
  <si>
    <t>step6. repeat step3-step5 several times</t>
  </si>
  <si>
    <t>TARCON005</t>
  </si>
  <si>
    <t>Setup bad values for Master</t>
  </si>
  <si>
    <t xml:space="preserve"> and Ports</t>
  </si>
  <si>
    <t>TARCON006</t>
  </si>
  <si>
    <t>Remove Installed Modules</t>
  </si>
  <si>
    <t>step2. connect to the target by choosing the "Configure Options" button (hammer and key icon)</t>
  </si>
  <si>
    <t>step3. choose to remove one of the listed modules.</t>
  </si>
  <si>
    <t>step4. disconnect from the target</t>
  </si>
  <si>
    <t>step5. reconnect to the target</t>
  </si>
  <si>
    <t>step6. the remove module should not be in the list</t>
  </si>
  <si>
    <t>step7. try to add back the module - "Add new module" button</t>
  </si>
  <si>
    <t>step8. once the module added should be appear on the module list</t>
  </si>
  <si>
    <t>step9. disconnect from the target.</t>
  </si>
  <si>
    <t>step10. reconnect to the target; the module should be listed.</t>
  </si>
  <si>
    <t>step11. repeat step3-step10 for all modules</t>
  </si>
  <si>
    <t>TARCON007</t>
  </si>
  <si>
    <t>Multiple Remove Installed Modules</t>
  </si>
  <si>
    <t>step2. repeat step1. for several times (min. 10 times)</t>
  </si>
  <si>
    <t>TARCON008</t>
  </si>
  <si>
    <t>Remove/Add Module Configuration</t>
  </si>
  <si>
    <t>Persistance</t>
  </si>
  <si>
    <t>step2. change the configuration values for a module (write the values down for later reference)</t>
  </si>
  <si>
    <t>step3. remove the module; disconnect; reconnect;add the module;disconnect;reconnect</t>
  </si>
  <si>
    <t>step4. check if the configuration values from step2 are still in place for the module removed/added back</t>
  </si>
  <si>
    <t>step5. repeat the step2-step4 for all the modules.</t>
  </si>
  <si>
    <t>TARCON009</t>
  </si>
  <si>
    <t>TARCON010</t>
  </si>
  <si>
    <t>Configuration GUI Behaviour</t>
  </si>
  <si>
    <t>Generic Test</t>
  </si>
  <si>
    <t>step2. open the configuration of a module</t>
  </si>
  <si>
    <t>step3. some of the configuration options are mutually exclusive or dependend to one another.</t>
  </si>
  <si>
    <t xml:space="preserve">              e.g. for Skype Module - File Options: if "All Files" is selected the "Specific File types" check boxes</t>
  </si>
  <si>
    <t xml:space="preserve">             should be invalidated because it makes no sense to select specific types once "All files" were selected.</t>
  </si>
  <si>
    <t xml:space="preserve">             These kind of relations should be observed and if they don't seem logical please check out with the </t>
  </si>
  <si>
    <t xml:space="preserve">             developer.</t>
  </si>
  <si>
    <t>TARINST001</t>
  </si>
  <si>
    <r>
      <t xml:space="preserve">step1. make sure that the target machine has </t>
    </r>
    <r>
      <rPr>
        <b/>
        <sz val="11"/>
        <color theme="1"/>
        <rFont val="Calibri"/>
        <family val="2"/>
        <scheme val="minor"/>
      </rPr>
      <t>internet</t>
    </r>
    <r>
      <rPr>
        <sz val="11"/>
        <color theme="1"/>
        <rFont val="Calibri"/>
        <family val="2"/>
        <scheme val="minor"/>
      </rPr>
      <t xml:space="preserve"> connection and logged in as </t>
    </r>
    <r>
      <rPr>
        <b/>
        <sz val="11"/>
        <color theme="1"/>
        <rFont val="Calibri"/>
        <family val="2"/>
        <scheme val="minor"/>
      </rPr>
      <t>admin</t>
    </r>
    <r>
      <rPr>
        <sz val="11"/>
        <color theme="1"/>
        <rFont val="Calibri"/>
        <family val="2"/>
        <scheme val="minor"/>
      </rPr>
      <t xml:space="preserve"> user</t>
    </r>
  </si>
  <si>
    <t>with network and master online</t>
  </si>
  <si>
    <t>step2. make sure that the proxy and master are running</t>
  </si>
  <si>
    <t>(all XP versions)</t>
  </si>
  <si>
    <t>TARINST002</t>
  </si>
  <si>
    <r>
      <t xml:space="preserve">step1. make sure that the target machine has </t>
    </r>
    <r>
      <rPr>
        <b/>
        <sz val="11"/>
        <color theme="1"/>
        <rFont val="Calibri"/>
        <family val="2"/>
        <scheme val="minor"/>
      </rPr>
      <t>internet</t>
    </r>
    <r>
      <rPr>
        <sz val="11"/>
        <color theme="1"/>
        <rFont val="Calibri"/>
        <family val="2"/>
        <scheme val="minor"/>
      </rPr>
      <t xml:space="preserve"> connection and logged in as </t>
    </r>
    <r>
      <rPr>
        <b/>
        <sz val="11"/>
        <color theme="1"/>
        <rFont val="Calibri"/>
        <family val="2"/>
        <scheme val="minor"/>
      </rPr>
      <t>non-admin</t>
    </r>
    <r>
      <rPr>
        <sz val="11"/>
        <color theme="1"/>
        <rFont val="Calibri"/>
        <family val="2"/>
        <scheme val="minor"/>
      </rPr>
      <t xml:space="preserve"> user</t>
    </r>
  </si>
  <si>
    <t>TARINST003</t>
  </si>
  <si>
    <r>
      <t xml:space="preserve">step1. make sure that the target machine has </t>
    </r>
    <r>
      <rPr>
        <b/>
        <sz val="11"/>
        <color theme="1"/>
        <rFont val="Calibri"/>
        <family val="2"/>
        <scheme val="minor"/>
      </rPr>
      <t>NO</t>
    </r>
    <r>
      <rPr>
        <sz val="11"/>
        <color theme="1"/>
        <rFont val="Calibri"/>
        <family val="2"/>
        <scheme val="minor"/>
      </rPr>
      <t xml:space="preserve"> </t>
    </r>
    <r>
      <rPr>
        <b/>
        <sz val="11"/>
        <color theme="1"/>
        <rFont val="Calibri"/>
        <family val="2"/>
        <scheme val="minor"/>
      </rPr>
      <t>internet</t>
    </r>
    <r>
      <rPr>
        <sz val="11"/>
        <color theme="1"/>
        <rFont val="Calibri"/>
        <family val="2"/>
        <scheme val="minor"/>
      </rPr>
      <t xml:space="preserve"> connection and logged in as </t>
    </r>
    <r>
      <rPr>
        <b/>
        <sz val="11"/>
        <color theme="1"/>
        <rFont val="Calibri"/>
        <family val="2"/>
        <scheme val="minor"/>
      </rPr>
      <t>admin</t>
    </r>
    <r>
      <rPr>
        <sz val="11"/>
        <color theme="1"/>
        <rFont val="Calibri"/>
        <family val="2"/>
        <scheme val="minor"/>
      </rPr>
      <t xml:space="preserve"> user</t>
    </r>
  </si>
  <si>
    <t>step4. it should appear on the Agent online list</t>
  </si>
  <si>
    <t>TARINST004</t>
  </si>
  <si>
    <r>
      <t xml:space="preserve">step1. make sure that the target machine has </t>
    </r>
    <r>
      <rPr>
        <b/>
        <sz val="11"/>
        <color theme="1"/>
        <rFont val="Calibri"/>
        <family val="2"/>
        <scheme val="minor"/>
      </rPr>
      <t>NO internet</t>
    </r>
    <r>
      <rPr>
        <sz val="11"/>
        <color theme="1"/>
        <rFont val="Calibri"/>
        <family val="2"/>
        <scheme val="minor"/>
      </rPr>
      <t xml:space="preserve"> connection and logged in as </t>
    </r>
    <r>
      <rPr>
        <b/>
        <sz val="11"/>
        <color theme="1"/>
        <rFont val="Calibri"/>
        <family val="2"/>
        <scheme val="minor"/>
      </rPr>
      <t>non-admin</t>
    </r>
    <r>
      <rPr>
        <sz val="11"/>
        <color theme="1"/>
        <rFont val="Calibri"/>
        <family val="2"/>
        <scheme val="minor"/>
      </rPr>
      <t xml:space="preserve"> user</t>
    </r>
  </si>
  <si>
    <t>TARINST005</t>
  </si>
  <si>
    <r>
      <t xml:space="preserve">step2. make sure that the proxy and master are </t>
    </r>
    <r>
      <rPr>
        <b/>
        <sz val="11"/>
        <color theme="1"/>
        <rFont val="Calibri"/>
        <family val="2"/>
        <scheme val="minor"/>
      </rPr>
      <t>NOT</t>
    </r>
    <r>
      <rPr>
        <sz val="11"/>
        <color theme="1"/>
        <rFont val="Calibri"/>
        <family val="2"/>
        <scheme val="minor"/>
      </rPr>
      <t xml:space="preserve"> running</t>
    </r>
  </si>
  <si>
    <t>step3. execute the target executable</t>
  </si>
  <si>
    <t>step4. after 30 seconds start the master and proxy</t>
  </si>
  <si>
    <t>step5. it should appear on the Agent online list</t>
  </si>
  <si>
    <t>TARINST006</t>
  </si>
  <si>
    <t>Verify the Empty Trojan</t>
  </si>
  <si>
    <t>XP SP1</t>
  </si>
  <si>
    <t>XP SP2</t>
  </si>
  <si>
    <t>XP SP3</t>
  </si>
  <si>
    <t>XP Latest</t>
  </si>
  <si>
    <t>XP clean</t>
  </si>
  <si>
    <t>Vista clean</t>
  </si>
  <si>
    <t>Vista SP1</t>
  </si>
  <si>
    <t>Vista Latest</t>
  </si>
  <si>
    <t>W7 clean</t>
  </si>
  <si>
    <t>W7 Latest</t>
  </si>
  <si>
    <t>without network and master online</t>
  </si>
  <si>
    <t>with network and master offline</t>
  </si>
  <si>
    <t>Admin Target Install W2k</t>
  </si>
  <si>
    <t>Normal User Target Install W2k</t>
  </si>
  <si>
    <t>Admin Target Install Win W2k</t>
  </si>
  <si>
    <t>Normal User Target Install Win W2k</t>
  </si>
  <si>
    <t>W2K Latest</t>
  </si>
  <si>
    <t>(all Vista versions)</t>
  </si>
  <si>
    <t xml:space="preserve">TARREM001 Remove Target </t>
  </si>
  <si>
    <t>At Agent Request (user)</t>
  </si>
  <si>
    <t>TARREM001</t>
  </si>
  <si>
    <t xml:space="preserve">TARREM002 </t>
  </si>
  <si>
    <t xml:space="preserve">Auto-Remove At Date </t>
  </si>
  <si>
    <t>At Agent Request (admin)</t>
  </si>
  <si>
    <t xml:space="preserve">when machine started (admin) </t>
  </si>
  <si>
    <t xml:space="preserve">when machine shutdown (user) </t>
  </si>
  <si>
    <t>TARREM005</t>
  </si>
  <si>
    <t>TARREM006</t>
  </si>
  <si>
    <t xml:space="preserve">when machine shutdown (admin) </t>
  </si>
  <si>
    <t>TARREM007</t>
  </si>
  <si>
    <t xml:space="preserve">Auto-Remove if no connection </t>
  </si>
  <si>
    <t>TARREM008</t>
  </si>
  <si>
    <t xml:space="preserve">NO_ Auto-Remove if connection </t>
  </si>
  <si>
    <t>TARREM009</t>
  </si>
  <si>
    <t>step2. Press "remove target" button</t>
  </si>
  <si>
    <t>step3. Wait for a period of time up to 4*heartbeat value</t>
  </si>
  <si>
    <t>step5. reboot the target machine so the disinfection is completed.</t>
  </si>
  <si>
    <t>step6. check if is there any trace of the infection in the system</t>
  </si>
  <si>
    <t xml:space="preserve">       (ask the developer how to find the traces - DON'T write them down)</t>
  </si>
  <si>
    <t>step2.  Infect a machine in _user_mode_ with the generated trojan</t>
  </si>
  <si>
    <t>step3.  Keep the machine _turned_on_.</t>
  </si>
  <si>
    <t xml:space="preserve">step1.  Generate a trojan and configure a date for removal in the 'target removal' pane from the target generation wizard       </t>
  </si>
  <si>
    <t>step2.  Infect a machine in _admin_mode_ with the generated trojan</t>
  </si>
  <si>
    <t xml:space="preserve">step4.  After 00:00:00 at the specified auto-removal date the target should be removed. Give some minutes so the auto-removal is completed.       </t>
  </si>
  <si>
    <t xml:space="preserve">step1.  Generate a trojan and configure a date for removal in the 'target removal' pane from the target generation wizard        </t>
  </si>
  <si>
    <t>step3.  _Shutdown_ the machine.</t>
  </si>
  <si>
    <t xml:space="preserve">step4.  Turn on the machine one day or more days after the auto-removal was scheduled. Logon and give some minutes so the removal can happen.        </t>
  </si>
  <si>
    <t>step1.  Generate a trojan and configure bad values for proxy name or proxy ports.</t>
  </si>
  <si>
    <t>step2.  Set the 'remove if no connection to proxy' to smallest value.</t>
  </si>
  <si>
    <t>step3.  Infect a machine in _user_mode_ with the generated trojan</t>
  </si>
  <si>
    <t>step4.  Keep the machine on with internet connection.</t>
  </si>
  <si>
    <t>step5.  after the period of time configured in step2. reboot the machine.</t>
  </si>
  <si>
    <t>step6.  The infection should be removed.</t>
  </si>
  <si>
    <t>step1.  Generate a trojan and configure correct values to proxy and ports.</t>
  </si>
  <si>
    <t>step3.  Infect a machine in _admin_mode_ with the generated trojan</t>
  </si>
  <si>
    <t>step5.  shutdown the master&amp;proxy platform for auto-configured value -1 hour.</t>
  </si>
  <si>
    <t>step6.  restart the master &amp; proxy</t>
  </si>
  <si>
    <t>step7.  after the auto-configured value time the target should be still alive.</t>
  </si>
  <si>
    <t xml:space="preserve">when machine started (user) </t>
  </si>
  <si>
    <t xml:space="preserve">to proxy (user) </t>
  </si>
  <si>
    <t>to proxy from time to time (user)</t>
  </si>
  <si>
    <t xml:space="preserve">to proxy (admin) </t>
  </si>
  <si>
    <t>to proxy from time to time (admin)</t>
  </si>
  <si>
    <t>Reconfigure Auto-Removal</t>
  </si>
  <si>
    <t>(on VISTA latest)</t>
  </si>
  <si>
    <t>(on XP latest)</t>
  </si>
  <si>
    <t>Dependencies:   To be able to reliably test the video module make sure that on the target is installed a trojan loaded with all the data collector modules.</t>
  </si>
  <si>
    <t xml:space="preserve">                              Leave it run on the desktop of the target machine the clock and maybe another application which changes frames (like a movie or a ticker web site)</t>
  </si>
  <si>
    <t xml:space="preserve">                              To be able to play .ogv movies you should install the DirectX codecs from: </t>
  </si>
  <si>
    <t xml:space="preserve">                          available for Agent search and inspection. The delay is direct proportional with the number of frames.</t>
  </si>
  <si>
    <t>VIDEO001</t>
  </si>
  <si>
    <t>ScreenShot Basic Functionality</t>
  </si>
  <si>
    <t>step1. make sure that on the target system is a trojan software with a video module installed</t>
  </si>
  <si>
    <t>step2. connect to the target and choose "Record Display" option</t>
  </si>
  <si>
    <t>step3. press start button</t>
  </si>
  <si>
    <t>step5. press stop button; the screen shots should stop coming.</t>
  </si>
  <si>
    <t>step6. in the "target list" window choose "inspect recorded data" for the target in discussion</t>
  </si>
  <si>
    <t>step7. in the list of the recorded data obtained (in the list should be a recording copy of the life session)</t>
  </si>
  <si>
    <t>step8. choose "show" and the default movie player should start and play the recording</t>
  </si>
  <si>
    <t>step4. screen shots from the target should appear on agent machine; leave it run to collect a certain amount of frames.</t>
  </si>
  <si>
    <t>step9. choose "download" and a windows explore window will open with the folder where all the data from the master is downloaded and the current downloaded item is selected.</t>
  </si>
  <si>
    <t>step10. repeate the step3 to step5 and optional step 7 to step 9 several times to make sure that no unexpected crashes occur and to check if for every live session started and stopped there is a corespondent movie recorded on the master.</t>
  </si>
  <si>
    <t>VIDEO002</t>
  </si>
  <si>
    <t>WebCam Basic Functionality</t>
  </si>
  <si>
    <t>step2. connect to the target and choose "Record WebCam" option</t>
  </si>
  <si>
    <t>step5. press stop button; the frames should stop coming.</t>
  </si>
  <si>
    <t>step4.  frames from the target webcam should appear on agent machine; leave it run to collect a certain amount of frames.</t>
  </si>
  <si>
    <t>step9. choose "download" and a windows explore window will open with the folder where all the data from   the master is downloaded and the current downloaded item is selected.</t>
  </si>
  <si>
    <t>step10. repeate the step3 to step5 and optional step 7 to step 9 several times to make sure that no unexpected   crashes occur and to check if for every live session started and stopped there is a corespondent movie   recorded on the master.</t>
  </si>
  <si>
    <t>VIDEO003</t>
  </si>
  <si>
    <t>step1. connect to the target.</t>
  </si>
  <si>
    <t>step2. open the configuration page of the video module and change the screen shot quality to low.</t>
  </si>
  <si>
    <t>step3. start the screen shot live session; and observe the quality; stop the screen shot live session</t>
  </si>
  <si>
    <t>Screen Change Quality Settings</t>
  </si>
  <si>
    <t>step4. repeat step2 and step3 by increasing the quality and observe the difference. If no difference appear fail the test and write your observations.</t>
  </si>
  <si>
    <t>VIDEO004</t>
  </si>
  <si>
    <t>step2. open the configuration page of the video module and change the screen size to lowest value.</t>
  </si>
  <si>
    <t>step3. start the screen shot live session; and observe the size; the size may remain constant because it's stretched to the windows size but it will looks like it's digitally zoomed; stop the session.</t>
  </si>
  <si>
    <t>step4. repeat step2 and step3 by increasing the size and observe the difference. If no difference appear fail the test and write your observations.</t>
  </si>
  <si>
    <t>Screen Change Size Settings</t>
  </si>
  <si>
    <t>VIDEO005</t>
  </si>
  <si>
    <t>Screen Change Mode</t>
  </si>
  <si>
    <t>step2. open the configuration page of the video module and change the mode to B&amp;W.</t>
  </si>
  <si>
    <t>step3. start the screen shot live session; and observe if is B&amp;W. stop the session.</t>
  </si>
  <si>
    <t>step4. change the mode to "Color"</t>
  </si>
  <si>
    <t>step3. start the screen shot live session; and observe if is Collor. stop the session.</t>
  </si>
  <si>
    <t>VIDEO006</t>
  </si>
  <si>
    <t>Screen Change Frequency</t>
  </si>
  <si>
    <t>step2. open the configuration page of the video module and change the frequency to 5s.</t>
  </si>
  <si>
    <t>step3. start the screen shot live session; and observe if is the frames are coming at aprox 5s. stop the session.</t>
  </si>
  <si>
    <t>VIDEO007</t>
  </si>
  <si>
    <t>Webcam Change Quality Settings</t>
  </si>
  <si>
    <t>step2. open the configuration page of the video module and change the webcam shot quality to low.</t>
  </si>
  <si>
    <t>step3. start the webcam live session; and observe the quality; stop session</t>
  </si>
  <si>
    <t>step4. repeat step2 and step3 by increasing the quality and observe the difference.  If no difference appear fail the test and write your observations.</t>
  </si>
  <si>
    <t>VIDEO008</t>
  </si>
  <si>
    <t>WebCam Change Size Settings</t>
  </si>
  <si>
    <t>step2. open the configuration page of the video module and change the webcam size to lowest value.</t>
  </si>
  <si>
    <t>step3. start the webcam live session; and observe the size; the size may remain constant because it's  stretched to the windows size but it will looks like it's digitally zoomed; stop the session.</t>
  </si>
  <si>
    <t>VIDEO009</t>
  </si>
  <si>
    <t>WebCam Change Mode</t>
  </si>
  <si>
    <t>step3. start the webcam ive session; and observe if is B&amp;W. stop the session.</t>
  </si>
  <si>
    <t>VIDEO010</t>
  </si>
  <si>
    <t>WebCam Change Frequency</t>
  </si>
  <si>
    <t>step3. start the webcam live session; and observe if is the frames are coming at aprox 5s. stop the session.</t>
  </si>
  <si>
    <t>Dependencies:   To be able to reliably test the audio module make sure that on the target is installed a trojan loaded with all the data collector modules.</t>
  </si>
  <si>
    <t xml:space="preserve">                             Make some noise on the target machine which you can recognize on the agent machine so you can reliably identify if the recording was done correct.</t>
  </si>
  <si>
    <t xml:space="preserve">                              To be able to play .ogg  audio files you should install the DirectX codecs from: </t>
  </si>
  <si>
    <t xml:space="preserve">                          available for Agent search and inspection. The delay is direct proportional with the number seconds recorded.</t>
  </si>
  <si>
    <t>AUDIO001</t>
  </si>
  <si>
    <t>AUDIO002</t>
  </si>
  <si>
    <t>Audio Basic Functionality</t>
  </si>
  <si>
    <t>step1. make sure that on the target system is a trojan software with a audio module installed</t>
  </si>
  <si>
    <t>step4. an audio stream  from the target should be played on the agent speakers.</t>
  </si>
  <si>
    <t>step5. press stop button; the audio stream should stop..</t>
  </si>
  <si>
    <t>step8. choose "show" and the default audio player should start and play the recording</t>
  </si>
  <si>
    <t>step9. choose "download" and a windows explore window will open with the folder where all the data from  the master is downloaded and the current downloaded item is selected.</t>
  </si>
  <si>
    <t>step10. repeate the step3 to step5 and optional step 7 to step 9 several times to make sure that no unexpected crashes occur and to check if for every live session started and stopped there is a corespondent audio file  recorded on the master.</t>
  </si>
  <si>
    <t>Audio Change Quality Settings</t>
  </si>
  <si>
    <t>step2. open the configuration page of the audio module and change the quality to low.</t>
  </si>
  <si>
    <t>step3. start the microphone live session; listen for 10 seconds; stop the  live session</t>
  </si>
  <si>
    <t xml:space="preserve">step4. repeat step2 and step3 by increasing the quality and observe the difference.  The difference can be observed easyer by choosing "inspect recorded data" for the target in focus and "download" the recordings for different  this you should listen for the same amount of time for each quality setting. E.g. 30 seconds.quality settings and compare the file sizes. IMPORTANT: to obtain </t>
  </si>
  <si>
    <t>Dependencies:   To be able to reliably test the skype module make sure that on the target is installed a trojan loaded with all the data collector modules.</t>
  </si>
  <si>
    <t xml:space="preserve">                             On the target machine a skype version 3.x or 4.x (as stated in the test requirement) should be installed, configured and a test user account logged in.</t>
  </si>
  <si>
    <t xml:space="preserve">                             Other minimum 2 skype accounts are required to be online on different machines to be able to cover all test scenarios.</t>
  </si>
  <si>
    <t xml:space="preserve">                         data acquisition on the master. The delays are dictated by the type of events which triger data download. For these tests recomeded is "download when data is available"</t>
  </si>
  <si>
    <t>SKYPE001</t>
  </si>
  <si>
    <t>Basic Messaging Recording</t>
  </si>
  <si>
    <t>SKYPE002</t>
  </si>
  <si>
    <t>Basic Audio Call Recording</t>
  </si>
  <si>
    <t>SKYPE003</t>
  </si>
  <si>
    <t>Basic Incoming file transfer Recording</t>
  </si>
  <si>
    <t>SKYPE004</t>
  </si>
  <si>
    <t>Basic Outgoing file transfer Recording</t>
  </si>
  <si>
    <t>step1.  write a message from the target account on one other online account.</t>
  </si>
  <si>
    <t>step2. write a message addressed to the target account from another account.</t>
  </si>
  <si>
    <t>step3. repeat step1 - step2 several times.</t>
  </si>
  <si>
    <t>step4. give up to 5 minutes to the master to download the data.</t>
  </si>
  <si>
    <t>step5. connect to the target in focus and choose "inspect recorded data"</t>
  </si>
  <si>
    <t>step6. choose "show" and check if the recorded text is correct.</t>
  </si>
  <si>
    <t>step7. repeat step1. - step6 several times, to check if the messages are reliably recorded.</t>
  </si>
  <si>
    <r>
      <rPr>
        <b/>
        <sz val="11"/>
        <color theme="1"/>
        <rFont val="Calibri"/>
        <family val="2"/>
        <scheme val="minor"/>
      </rPr>
      <t xml:space="preserve">OBS: </t>
    </r>
    <r>
      <rPr>
        <sz val="11"/>
        <color theme="1"/>
        <rFont val="Calibri"/>
        <family val="2"/>
        <scheme val="minor"/>
      </rPr>
      <t xml:space="preserve">there might be some messaging missing in one download but they </t>
    </r>
    <r>
      <rPr>
        <b/>
        <sz val="11"/>
        <color theme="1"/>
        <rFont val="Calibri"/>
        <family val="2"/>
        <scheme val="minor"/>
      </rPr>
      <t>MUST</t>
    </r>
    <r>
      <rPr>
        <sz val="11"/>
        <color theme="1"/>
        <rFont val="Calibri"/>
        <family val="2"/>
        <scheme val="minor"/>
      </rPr>
      <t xml:space="preserve"> be present in the next one.</t>
    </r>
  </si>
  <si>
    <t>all it depends when the Master initiated the download.</t>
  </si>
  <si>
    <t>step1. on the target machine initiate a call to "Skype test account" and carry out the required conversation.</t>
  </si>
  <si>
    <t>step2. give up to 5 minutes to the master to download the data.</t>
  </si>
  <si>
    <t>step3. connect to the target in focus and choose "inspect recorded data"</t>
  </si>
  <si>
    <t>step4. choose "show" and check if the recorded audio conversation is correct.</t>
  </si>
  <si>
    <r>
      <rPr>
        <b/>
        <sz val="11"/>
        <color theme="1"/>
        <rFont val="Calibri"/>
        <family val="2"/>
        <scheme val="minor"/>
      </rPr>
      <t xml:space="preserve">OBS: </t>
    </r>
    <r>
      <rPr>
        <sz val="11"/>
        <color theme="1"/>
        <rFont val="Calibri"/>
        <family val="2"/>
        <scheme val="minor"/>
      </rPr>
      <t>if the conversation is long it might take more time to get to the master site because it is first processed</t>
    </r>
  </si>
  <si>
    <t>on the target site to be brought to the configured quality and to ogg encoding.</t>
  </si>
  <si>
    <r>
      <t xml:space="preserve">step1. on </t>
    </r>
    <r>
      <rPr>
        <b/>
        <sz val="11"/>
        <color theme="1"/>
        <rFont val="Calibri"/>
        <family val="2"/>
        <scheme val="minor"/>
      </rPr>
      <t>other</t>
    </r>
    <r>
      <rPr>
        <sz val="11"/>
        <color theme="1"/>
        <rFont val="Calibri"/>
        <family val="2"/>
        <scheme val="minor"/>
      </rPr>
      <t xml:space="preserve"> machine than the target send a file to the target machine skype account</t>
    </r>
  </si>
  <si>
    <t>step2. on the target machine accpet the transfer and wait the file to be downloaded.</t>
  </si>
  <si>
    <t>step3. upon a successful download the file will be recorded.</t>
  </si>
  <si>
    <t>step6. choose "download" and check if the recorded file is the expected one (the one sent in step1)</t>
  </si>
  <si>
    <r>
      <rPr>
        <b/>
        <sz val="11"/>
        <color theme="1"/>
        <rFont val="Calibri"/>
        <family val="2"/>
        <scheme val="minor"/>
      </rPr>
      <t xml:space="preserve">OBS: </t>
    </r>
    <r>
      <rPr>
        <sz val="11"/>
        <color theme="1"/>
        <rFont val="Calibri"/>
        <family val="2"/>
        <scheme val="minor"/>
      </rPr>
      <t>if the transferred file  is long it might take more time to get to the master site because of the bandwidth</t>
    </r>
  </si>
  <si>
    <t>step1. on target machine send a file to another skype account</t>
  </si>
  <si>
    <t>step2. on the other machine accpet the transfer and wait the file to be downloaded.</t>
  </si>
  <si>
    <t>SKYPE005</t>
  </si>
  <si>
    <t>Messaging Recording</t>
  </si>
  <si>
    <t>enable/disable</t>
  </si>
  <si>
    <t>SKYPE006</t>
  </si>
  <si>
    <t>with single participants</t>
  </si>
  <si>
    <t>SKYPE008</t>
  </si>
  <si>
    <t>Audio Call Recording</t>
  </si>
  <si>
    <t>quality settings</t>
  </si>
  <si>
    <t>SKYPE010</t>
  </si>
  <si>
    <t>Transferred files Recording</t>
  </si>
  <si>
    <t>filtering</t>
  </si>
  <si>
    <t>SKYPE007</t>
  </si>
  <si>
    <t>FinSpyV2</t>
  </si>
  <si>
    <t>FinFisher AV</t>
  </si>
  <si>
    <t xml:space="preserve">KEYLOG001 </t>
  </si>
  <si>
    <t>Basic Live Keylogger Testing (admin)</t>
  </si>
  <si>
    <t>Basic Live Keylogger Testing (user)</t>
  </si>
  <si>
    <t>Keylogger Recording (admin)</t>
  </si>
  <si>
    <t>KEYLOG004</t>
  </si>
  <si>
    <t>step1.  Infect a machine with a trojan _admin_mode_ which has the keylogger module installed.</t>
  </si>
  <si>
    <t>step2.  Connect to the target and open a keylogger live session</t>
  </si>
  <si>
    <t>step5.  Stop the live session</t>
  </si>
  <si>
    <t>step6.  repeat step2-step5 several times.</t>
  </si>
  <si>
    <t xml:space="preserve">       </t>
  </si>
  <si>
    <t>step3.  On the target machine open several applications and type  (please remember every key you pressed)</t>
  </si>
  <si>
    <t>step4.  In parallel take a look on the Agent, you should see everything you typed in the opened Agent window</t>
  </si>
  <si>
    <t>OBS: the cygwin, cmdline applications are not logged</t>
  </si>
  <si>
    <t>KEYLOG002</t>
  </si>
  <si>
    <t>step1.  Infect a machine with a trojan _user_mode_ which has the keylogger module installed.</t>
  </si>
  <si>
    <t>KEYLOG003</t>
  </si>
  <si>
    <t>step2.  make sure that the module is enabled.</t>
  </si>
  <si>
    <t>step3.  type in more applications (remember the key combinations you typed.)</t>
  </si>
  <si>
    <t>Keylogger Recording (user)</t>
  </si>
  <si>
    <t>KEYLOG005</t>
  </si>
  <si>
    <t>step2   install the Software from the provided .msi package by choosing a installaiton folder different from the one provided by the installer.</t>
  </si>
  <si>
    <t>step3. in the install window where the installation folder should be entered the default value should be the value provided in INSTALL001:step2; continue with the installation</t>
  </si>
  <si>
    <t>step4. the login should fail with a error message similar to "unknown host" for false master value and similar with "connection refused " for a false port value.</t>
  </si>
  <si>
    <t>step4. after a  period of time less than 30s the login window should appear with an error message similar with "conection with master broken; try to connect again."</t>
  </si>
  <si>
    <t>step3. after a certain period of time close to the heartbeat value set for the trojan the target should appear  on the online list</t>
  </si>
  <si>
    <t>step4. all the windows related with the target should be closed. (or you should be asked if you want to  close them)</t>
  </si>
  <si>
    <t>step3. after a period of time aproximatively equal with the heartbeat value the target entry in the online targets should be updated accordingly</t>
  </si>
  <si>
    <t>step5. open the connection with the target and check if the values in "General" configuration are similar with the values set by you in step2</t>
  </si>
  <si>
    <t>step3. after a period of time aproximatively equal with the heartbeat value the target entry in the   online targets should be updated accordingly</t>
  </si>
  <si>
    <t>step5. open the connection with the target and check if the values in all the configurations are similar with the values set by you in step2.</t>
  </si>
  <si>
    <t>step5. open the connection with the target and check if the values in all the configurations are similar with   the values set by you in step3.</t>
  </si>
  <si>
    <t>step4. after 1 minute turn on the network connection</t>
  </si>
  <si>
    <t xml:space="preserve">Dependencies:    The tests listed in this section will be conduced using the target  generated at test TARGEN002 /  for Vista and W7 User mode using the target generation at test </t>
  </si>
  <si>
    <t xml:space="preserve">                                TARGEN04.  Instructions will be provided on how to start/stop the master and proxy (see email with subject: "how to access the qa master and proxy platform")</t>
  </si>
  <si>
    <t>nd</t>
  </si>
  <si>
    <t>Report</t>
  </si>
  <si>
    <t>amount</t>
  </si>
  <si>
    <t>Tests Pass</t>
  </si>
  <si>
    <t>Tests Fail</t>
  </si>
  <si>
    <t>Tested Steps</t>
  </si>
  <si>
    <t>Complette Tests steps in Section</t>
  </si>
  <si>
    <t>Install Admin</t>
  </si>
  <si>
    <t>Install User</t>
  </si>
  <si>
    <t>warn</t>
  </si>
  <si>
    <t>MAIN SECTION: HEADQUARTER FUNCTIONAL TESTING - FILE MENU</t>
  </si>
  <si>
    <t>Check for updates - manual</t>
  </si>
  <si>
    <t>step1.  boot a VISTA system which has OpenSSL installed</t>
  </si>
  <si>
    <t>step2   Start the FinUSB Headquarter software</t>
  </si>
  <si>
    <t>step3. In the FinUSB Headquarter choose the "File" menu entry and then "Check for updates"</t>
  </si>
  <si>
    <t>step4.  In the Check for updates dialog press the "Check now", the software should check for a new version and display a message accordingly</t>
  </si>
  <si>
    <t>step5. Press the "Close" button.</t>
  </si>
  <si>
    <t>Check for updates - automatic</t>
  </si>
  <si>
    <t>step2   Check the "At startup" option</t>
  </si>
  <si>
    <t>step3. Close the dialog and exit the application.</t>
  </si>
  <si>
    <t>step4.  Restart the application, the software should check for the availability of a new version and display a message accordingly</t>
  </si>
  <si>
    <t>step2   Check the "Daily" option</t>
  </si>
  <si>
    <t>step3. Close the dialog,exit the application and move the system time one day ahead.</t>
  </si>
  <si>
    <t>step2   Check the "Weekly" option</t>
  </si>
  <si>
    <t>step3. Close the dialog,exit the application and move the system time one week ahead.</t>
  </si>
  <si>
    <t>step2   Check the "Monthly" option</t>
  </si>
  <si>
    <t>step3. Close the dialog,exit the application and move the system time one month ahead.</t>
  </si>
  <si>
    <t>Exit</t>
  </si>
  <si>
    <t>step3. In the FinUSB Headquarter choose the "File" menu entry and then "Exit". The application should terminate</t>
  </si>
  <si>
    <t>HEADQUARTER FUNCTIONAL TESTING - DONGLE MENU - UPDATE DONGLE</t>
  </si>
  <si>
    <t>Update Dongle</t>
  </si>
  <si>
    <t>step2. In the folder where FinUSB Headquarter is installed there is a subfolder named "Dongles". In that subfolder create another subfolder named after the major current version( ex: if the current version is 2.5, name that subfolder "2") and then under the major current version subfoder create another subfolder named after the minor current version( in this example "5").</t>
  </si>
  <si>
    <t>step3   In the above mentioned directory structure ( "dongles/2/5/") place the zipped version of the dongle software</t>
  </si>
  <si>
    <t>step4. Create a FinUSB dongle that has a version from before the current version( ex : if the current version is 2.5 the version on the FinUSB dongle should be 2.4)</t>
  </si>
  <si>
    <t>step5. Connect the dongle to the system</t>
  </si>
  <si>
    <t>step6. In the FinUSB Headquarter choose the "Dongle" menu entry and then "Update Dongle". The software on the dongle should be upgraded to the current version( in this example to version 2.5). When the operation is completed a message should be displayed confirming the success of the operation</t>
  </si>
  <si>
    <t>step2. In the FinUSB Headquarter choose the "Crypto" menu entry and then "Generate RSA certificates". New certificates should be generated.</t>
  </si>
  <si>
    <t>step3. Connect a FinUSB dongle to the system</t>
  </si>
  <si>
    <t>step4. In the FinUSB Headquarter choose the "Dongle" menu entry and then "Update Dongle". The certificates on the dongle should be updated.When the operation is completed a message should be displayed confirming the success of the it</t>
  </si>
  <si>
    <t>step5. Use the dongle to collect data</t>
  </si>
  <si>
    <t>step6. Return to the FinUSB Headquarter , connect the dongle and try to import the collected data. The import operation should succeed.</t>
  </si>
  <si>
    <t>step4. Create a FinUSB dongle</t>
  </si>
  <si>
    <t>step3. Try to collect data with the FinUSB dongle. The operation should fail as there are no crypto libraries installed on the dongle yet</t>
  </si>
  <si>
    <t>Delete Dongle Data</t>
  </si>
  <si>
    <t>step2. Create a FinUSB dongle</t>
  </si>
  <si>
    <t>step3. Use the dongle to collect data.</t>
  </si>
  <si>
    <t xml:space="preserve">step4. Return to the FinUSB Headquarter , connect the dongle and import the collected data. </t>
  </si>
  <si>
    <t>step5. In the FinUSB Headquarter choose the "Dongle" menu entry and then "Delete Dongle Data". When the operation is completed a message should be displayed confirming the success of the it</t>
  </si>
  <si>
    <t>step6. Try to import the collected data again. The operation should fail as there shouldn’t be any data left on the dongle</t>
  </si>
  <si>
    <t>Generate RSA certificates</t>
  </si>
  <si>
    <t>step3. In the FinUSB Headquarter choose the "Crypto" menu entry and then "Generate RSA certificates". When the operation is completed a message should be displayed confirming its success. The new certificates should be uploaded on the operational FinUSB dongles and used to encrypt collected data.</t>
  </si>
  <si>
    <t>About</t>
  </si>
  <si>
    <t>step3. In the FinUSB Headquarter choose the "Info" menu entry and then "About". A message box should be displayed showing the current software version number.</t>
  </si>
  <si>
    <t>Import Data</t>
  </si>
  <si>
    <t>step3. Create a FinUSB dongle</t>
  </si>
  <si>
    <t>step4. Use the dongle to collect data</t>
  </si>
  <si>
    <t>step5. Return to the FinUSB Headquarter , connect the dongle and import the collected data. In the main List Control there should a new index created of the imported data</t>
  </si>
  <si>
    <t>View Data</t>
  </si>
  <si>
    <t>step3. Check the main List Control. If there are already entries of imported data present, press the "View Data" button. An html report should come up displaying details of the collected data.</t>
  </si>
  <si>
    <t>Deleted Data</t>
  </si>
  <si>
    <t>step3. Check the main List Control. If there are already entries of imported data present, select one and press the "Delete Data" button. The selected entry should be removed from the main Control List.</t>
  </si>
  <si>
    <t>MAIN SECTION: HEADQUARTER FUNCTIONAL TESTING - DONGLE CONFIGURATION</t>
  </si>
  <si>
    <t>step3. Connect a FinUSB Dongle to the system</t>
  </si>
  <si>
    <t>step4. In the FinUSB Headquarter choose the "Dongle" menu entry and then "Configure Dongle"</t>
  </si>
  <si>
    <t>step5. Choose the "Generic" tab</t>
  </si>
  <si>
    <t>step6.  Check the "Shortcut for manual start(LaunchU3_manual.exe)" option</t>
  </si>
  <si>
    <t>step7.  Press the Ok button on the bottom of the dialog</t>
  </si>
  <si>
    <t>step8.  Repeat step4</t>
  </si>
  <si>
    <t>step9.  When the "Configure Dongle" window comes up, the "Shortcut for manual start(LaunchU3_manual.exe)" option should be checked</t>
  </si>
  <si>
    <t>step10.  Uncheck the "Shortcut for manual start(LaunchU3_manual.exe)" option and press the "Ok" button</t>
  </si>
  <si>
    <t>step1.  Repeat step1-step5 from the TEST001</t>
  </si>
  <si>
    <t>step2. Check the "Shortcut for manual start(autorun.inf)" option</t>
  </si>
  <si>
    <t>step3. Repeat step7-step8 from TEST001</t>
  </si>
  <si>
    <t>step4.  When the "Configure Dongle" window comes up, the "Shortcut for manual start(autorun.inf)" option should be checked</t>
  </si>
  <si>
    <t>step5.  Repeat step10 from TEST001</t>
  </si>
  <si>
    <t>step2.  In the "Configure Dongle" window check the "Shortcut for manual start(autorun.inf)" option</t>
  </si>
  <si>
    <t>step3. Repeat step6-step7 from TEST001</t>
  </si>
  <si>
    <t>step4.  When the "Configure Dongle" window comes up, the "Auto-remove dongle" option should be checked</t>
  </si>
  <si>
    <t>step2.  In the "Configure Dongle" window check the "Display Progress during operation" option</t>
  </si>
  <si>
    <t>step4.  When the "Configure Dongle" window comes up, the "Display Progress during operation" option should be checked</t>
  </si>
  <si>
    <t>Aggressive mode</t>
  </si>
  <si>
    <t>step2.  In the "Configure Dongle" window check the "Aggressive mode" option</t>
  </si>
  <si>
    <t>step4.  When the "Configure Dongle" window comes up, the "Aggressive mode" option should be checked</t>
  </si>
  <si>
    <t>step1.  Repeat step1-step4 from the TEST001</t>
  </si>
  <si>
    <t>step5. Choose the "Passwords" tab</t>
  </si>
  <si>
    <t>step3.  In the "Configure Dongle" window check the "VNC passwords" option</t>
  </si>
  <si>
    <t>step4. Repeat step6-step7 from TEST001</t>
  </si>
  <si>
    <t>step5.  When the "Configure Dongle" window comes up, the "VNC passwords" option should be checked</t>
  </si>
  <si>
    <t>step6.  Repeat step10 from TEST001</t>
  </si>
  <si>
    <t>step3.  In the "Configure Dongle" window check the "Google Chrome stored passwords" option</t>
  </si>
  <si>
    <t>step5.  When the "Configure Dongle" window comes up, the "Google Chrome stored passwords" option should be checked</t>
  </si>
  <si>
    <t>step3.  In the "Configure Dongle" window check the "Internet Explorer Stored passwords" option</t>
  </si>
  <si>
    <t>step3.  In the "Configure Dongle" window check the "Remote Desktop Passwords" option</t>
  </si>
  <si>
    <t>step5.  When the "Configure Dongle" window comes up, the "Remote Desktop Passwords" option should be checked</t>
  </si>
  <si>
    <t>PST protection passwords</t>
  </si>
  <si>
    <t>step3.  In the "Configure Dongle" window check the "Shortcut for manual start(autorun.inf)" option</t>
  </si>
  <si>
    <t>step5.  When the "Configure Dongle" window comes up, the "Auto-remove dongle" option should be checked</t>
  </si>
  <si>
    <t>step3.  In the "Configure Dongle" window check the "Protected storage password" option</t>
  </si>
  <si>
    <t>step5.  When the "Configure Dongle" window comes up, the "Protected storage password" option should be checked</t>
  </si>
  <si>
    <t>step3.  In the "Configure Dongle" window check the "Network passwords" option</t>
  </si>
  <si>
    <t>step5.  When the "Configure Dongle" window comes up, the "Network passwords" option should be checked</t>
  </si>
  <si>
    <t>step3.  In the "Configure Dongle" window check the "Dial-up accounts" option</t>
  </si>
  <si>
    <t>step5.  When the "Configure Dongle" window comes up, the "Dial-up accounts" option should be checked</t>
  </si>
  <si>
    <t>step3.  In the "Configure Dongle" window check the "Messenger accounts" option</t>
  </si>
  <si>
    <t>step5.  When the "Configure Dongle" window comes up, the "Messenger accounts" option should be checked</t>
  </si>
  <si>
    <t>step3.  In the "Configure Dongle" window check the "E-mail accounts" option</t>
  </si>
  <si>
    <t>step5.  When the "Configure Dongle" window comes up, the "E-mail accounts" option should be checked</t>
  </si>
  <si>
    <t>step3.  In the "Configure Dongle" window check the "Windows account hashes" option</t>
  </si>
  <si>
    <t>step5.  When the "Configure Dongle" window comes up, the "Windows account hashes" option should be checked</t>
  </si>
  <si>
    <t>step3.  In the "Configure Dongle" window check the "Autorun Software" option</t>
  </si>
  <si>
    <t>step5.  When the "Configure Dongle" window comes up, the "Autorun Software" option should be checked</t>
  </si>
  <si>
    <t>step3.  In the "Configure Dongle" window check the "Running Processes" option</t>
  </si>
  <si>
    <t>step5.  When the "Configure Dongle" window comes up, the "Running Processes" option should be checked</t>
  </si>
  <si>
    <t>step3.  In the "Configure Dongle" window check the "Auto-inject DLL's" option</t>
  </si>
  <si>
    <t>step5.  When the "Configure Dongle" window comes up, the "Auto-inject DLL's" option should be checked</t>
  </si>
  <si>
    <t>step3.  In the "Configure Dongle" window check the "Product Keys of Microsoft Software" option</t>
  </si>
  <si>
    <t>step5.  When the "Configure Dongle" window comes up, the "Product Keys of Microsoft Software" option should be checked</t>
  </si>
  <si>
    <t>step3.  In the "Configure Dongle" window check the "Installed Windows Updates" option</t>
  </si>
  <si>
    <t>step5.  When the "Configure Dongle" window comes up, the "Installed Windows Updates" option should be checked</t>
  </si>
  <si>
    <t>step3.  In the "Configure Dongle" window check the "LSA Secret Dump" option</t>
  </si>
  <si>
    <t>step5.  When the "Configure Dongle" window comes up, the "LSA Secret Dump" option should be checked</t>
  </si>
  <si>
    <t>step3.  In the "Configure Dongle" window check the "Skype Log History" option</t>
  </si>
  <si>
    <t>step5.  When the "Configure Dongle" window comes up, the "Skype Log History" option should be checked</t>
  </si>
  <si>
    <t>step3.  In the "Configure Dongle" window check the "Mozilla cookies" option</t>
  </si>
  <si>
    <t>step5.  When the "Configure Dongle" window comes up, the "Mozilla cookies" option should be checked</t>
  </si>
  <si>
    <t>step3.  In the "Configure Dongle" window check the "Outlook auto-complete e-mail addresses" option</t>
  </si>
  <si>
    <t>step5.  When the "Configure Dongle" window comes up, the "Outlook auto-complete e-mail addresses" option should be checked</t>
  </si>
  <si>
    <t>step3.  In the "Configure Dongle" window check the "Wireless WEP/WPA keys" option</t>
  </si>
  <si>
    <t>step5.  When the "Configure Dongle" window comes up, the "Wireless WEP/WPA keys" option should be checked</t>
  </si>
  <si>
    <t>step3.  In the "Configure Dongle" window check the "Mozilla Firefox History" option</t>
  </si>
  <si>
    <t>step5.  When the "Configure Dongle" window comes up, the "Mozilla Firefox History" option should be checked</t>
  </si>
  <si>
    <t>step3.  In the "Configure Dongle" window check the "Internet Explorer History" option</t>
  </si>
  <si>
    <t>step5.  When the "Configure Dongle" window comes up, the "Internet Explorer History" option should be checked</t>
  </si>
  <si>
    <t>step3.  In the "Configure Dongle" window check the "Network Adapter Information" option</t>
  </si>
  <si>
    <t>step5.  When the "Configure Dongle" window comes up, the "Network Adapter Information" option should be checked</t>
  </si>
  <si>
    <t>step3.  In the "Configure Dongle" window check the "Open TCP/UDP Ports" option</t>
  </si>
  <si>
    <t>step5.  When the "Configure Dongle" window comes up, the "Open TCP/UDP Ports" option should be checked</t>
  </si>
  <si>
    <t>step2. Choose the "Emails" tab</t>
  </si>
  <si>
    <t>step3.  In the "Configure Dongle" window check the "Mozilla Thunderbird" option</t>
  </si>
  <si>
    <t>step3.  In the "Configure Dongle" window check the "Windows Mail" option</t>
  </si>
  <si>
    <t>step3.  In the "Configure Dongle" window check the "Outlook/Outlook Express" option</t>
  </si>
  <si>
    <t>step5.  When the "Configure Dongle" window comes up, the "Outlook/Outlook Express" option should be checked</t>
  </si>
  <si>
    <t>step2. Choose the "Files" tab and then the "Generic" tab</t>
  </si>
  <si>
    <t>step3.  In the "Configure Dongle" window,enter a location to search for files</t>
  </si>
  <si>
    <t>Generic Search : File Types :Office Documents</t>
  </si>
  <si>
    <t>step3.  In the "Configure Dongle" window,under the "File Types" section, check the "Office Documents" option</t>
  </si>
  <si>
    <t>Generic Search : File Types :Image</t>
  </si>
  <si>
    <t>step3.  In the "Configure Dongle" window,under the "File Types" section, check the "Images" option</t>
  </si>
  <si>
    <t>step5.  When the "Configure Dongle" window comes up, the "Images" option should be checked</t>
  </si>
  <si>
    <t>Generic Search : File Types : PGP</t>
  </si>
  <si>
    <t>step3.  In the "Configure Dongle" window,under the "File Types" section, check the "PGP Files" option</t>
  </si>
  <si>
    <t>step5.  When the "Configure Dongle" window comes up, the "PGP Files" option should be checked</t>
  </si>
  <si>
    <t>Generic Search : File Types : Custom file extension</t>
  </si>
  <si>
    <t>step3.  In the "Configure Dongle" window,under the "File Types" section, check the "Custom file extension" option</t>
  </si>
  <si>
    <t>step5.  When the "Configure Dongle" window comes up, the "Custom file extension" option should be checked</t>
  </si>
  <si>
    <t>Recent Documents Search : File Types :Office Documents</t>
  </si>
  <si>
    <t>step2. Choose the "Files" tab and then the "Recent Documents" tab</t>
  </si>
  <si>
    <t>step3.  In the "Configure Dongle" window check the "Office Documents" option</t>
  </si>
  <si>
    <t>Recent Documents Search : File Types :Image</t>
  </si>
  <si>
    <t>step3.  In the "Configure Dongle" window check the "Images" option</t>
  </si>
  <si>
    <t>Recent Documents Search : File Types : PGP</t>
  </si>
  <si>
    <t>step3.  In the "Configure Dongle" window check the "PGP" option</t>
  </si>
  <si>
    <t>step5.  When the "Configure Dongle" window comes up, the "PGP" option should be checked</t>
  </si>
  <si>
    <t>Recent Documents Search : File Types : Custom file extension</t>
  </si>
  <si>
    <t>step3.  In the "Configure Dongle" window check the "Custom File extension" option</t>
  </si>
  <si>
    <t>Recent Documents Search : Options : SearchFolders</t>
  </si>
  <si>
    <t>step3.  In the "Configure Dongle" window, in the "Options" section, check the "SearchFolders" option</t>
  </si>
  <si>
    <t>step5.  When the "Configure Dongle" window comes up, the "SearchFolders" option should be checked</t>
  </si>
  <si>
    <t>Recent Documents Search : Options : Maximum Entries</t>
  </si>
  <si>
    <t>step3.  In the "Configure Dongle" window, in the "Options" section, check the "Maximum entries" option</t>
  </si>
  <si>
    <t>step5.  When the "Configure Dongle" window comes up, the "Maximum entries" option should be checked</t>
  </si>
  <si>
    <t>Recycle Bin Search : File Types :Office Documents</t>
  </si>
  <si>
    <t>step2. Choose the "Files" tab and then the "Recycle Bin" tab</t>
  </si>
  <si>
    <t>step3.  In the "Configure Dongle" window, check the "Office documents" option</t>
  </si>
  <si>
    <t>step5.  When the "Configure Dongle" window comes up, the "Office documents" option should be checked</t>
  </si>
  <si>
    <t>Recycle Bin Search : File Types :Image</t>
  </si>
  <si>
    <t>step3.  In the "Configure Dongle" window, check the "Images" option</t>
  </si>
  <si>
    <t>Recycle Bin Search : File Types : PGP</t>
  </si>
  <si>
    <t>step3.  In the "Configure Dongle" window, check the "PGP" option</t>
  </si>
  <si>
    <t>Recycle Bin Search : File Types : Custom file extension</t>
  </si>
  <si>
    <t>step3.  In the "Configure Dongle" window check the "Custom file extensions" option</t>
  </si>
  <si>
    <t>step5.  When the "Configure Dongle" window comes up, the "Custom file extensions" option should be checked</t>
  </si>
  <si>
    <t>FinUSB Suite v2.x Full Functional Testing</t>
  </si>
  <si>
    <t>FinUSB Suite v2.5 Full Functional Testing</t>
  </si>
  <si>
    <t>MAIN SECTION:  FUNCTIONAL TESTING - DONGLE SYSTEM</t>
  </si>
  <si>
    <t>step8.  Check the data drive on the FinUSB dongle, the LaunchU3_manual.exe should be present</t>
  </si>
  <si>
    <t>step3.  Check the data drive on the FinUSB dongle, the autoron.inf should be present</t>
  </si>
  <si>
    <t>step2.  In the "Configure Dongle" window check the "Auto-remove dongle" option</t>
  </si>
  <si>
    <t>step3. Use the dongle to collect data from a target system. At the end of the operation the dongle should remove himself from the system</t>
  </si>
  <si>
    <t>step3. Use the dongle to collect data from a target system. While data is being collected a Progress bar window should be displayed</t>
  </si>
  <si>
    <t>step3. Use the dongle to collect data from a target system that has an antivirus running. Before starting the gathering process the antivirus process should be terminated</t>
  </si>
  <si>
    <t>step4.  On a target system install the VNC tool an use it to control a remote PC.</t>
  </si>
  <si>
    <t xml:space="preserve">step5. Use the dongle to collect data from a target system. The user names and passwords used to log-in to the remote computer should be gathered </t>
  </si>
  <si>
    <t>step6. Return to the FinUSB headquarter, insert the FinUSB dongle and import the collected data.</t>
  </si>
  <si>
    <t xml:space="preserve">step7. In the main window of the FinUSB Headquarter select the imported data in the List Control and press the "View Data" button. The generated report should contain a section of the collected VNC passwords </t>
  </si>
  <si>
    <t>step4.  On a target system install the Google Chrome browser. Create a fake account on Facebook and log-in into it. When the browser asks you whether to save the password or not, choose yes</t>
  </si>
  <si>
    <t xml:space="preserve">step5. Use the dongle to collect data from a target system. The user name and password used to log-in to the fake Facebook account should be gathered </t>
  </si>
  <si>
    <t xml:space="preserve">step7. In the main window of the FinUSB Headquarter select the imported data in the List Control and press the "View Data" button. The generated report should contain a section of the collected Google Chrome passwords </t>
  </si>
  <si>
    <t xml:space="preserve">step7. In the main window of the FinUSB Headquarter select the imported data in the List Control and press the "View Data" button. The generated report should contain a section of the collected Internet Explorer passwords </t>
  </si>
  <si>
    <t>step4.  This options that reveals the password stored by Microsoft Remote Desktop Connection utility inside the .rdp files</t>
  </si>
  <si>
    <t xml:space="preserve">step5. Use the dongle to collect data from a target system. The user name and password used to connect to the remote computer should be gathered </t>
  </si>
  <si>
    <t xml:space="preserve">step7. In the main window of the FinUSB Headquarter select the imported data in the List Control and press the "View Data" button. The generated report should contain a section of the collected Remote Desktop Connection passwords </t>
  </si>
  <si>
    <t>step4. This option can recover the PST passwords of Outlook 97, Outlook 2000, Outlook XP, Outlook 2003, and Outlook 2007. You don't have to install MS-Outlook in order to use this utility. You only need the original PST file that you locked with a password</t>
  </si>
  <si>
    <t xml:space="preserve">step5. Use the dongle to collect data from a target system. The password used to protect the PST file should be gathered </t>
  </si>
  <si>
    <t xml:space="preserve">step7. In the main window of the FinUSB Headquarter select the imported data in the List Control and press the "View Data" button. The generated report should contain a section of the collected PST passwords </t>
  </si>
  <si>
    <t>Mozilla Firefox Stored passwords</t>
  </si>
  <si>
    <t xml:space="preserve">step5. Use the dongle to collect data from a target system. The user name and password used to logg to the fake Facebook account should be gathered </t>
  </si>
  <si>
    <t xml:space="preserve">step7. In the main window of the FinUSB Headquarter select the imported data in the List Control and press the "View Data" button. The generated report should contain a section of the collected Mozilla Firefox passwords </t>
  </si>
  <si>
    <t>step4. This option reveals the passwords stored on your computer by Internet Explorer, Outlook Express and MSN Explorer. The passwords are revealed by reading the information from the Protected Storage.
It reveals all AutoComplete strings stored in Internet Explorer, not only the AutoComplete password</t>
  </si>
  <si>
    <t>step7. In the main window of the FinUSB Headquarter select the imported data in the List Control and press the "View Data" button. The generated report should contain a section of the collected Protected storage passwords</t>
  </si>
  <si>
    <t>step4. Connect to a network share on your LAN or to your .NET Passport account, Windows allows you to save your password in order to use it in each time that you connect the remote server. This utility recovers all network passwords stored on your system for the current logged-on user. It can also recover the passwords stored in Credentials file of external drive, as long as you know the last log-on password</t>
  </si>
  <si>
    <t xml:space="preserve">step5. Use the dongle to collect data from a target system. The user name and password used to log-in to the network shared account should be gathered </t>
  </si>
  <si>
    <t>step7. In the main window of the FinUSB Headquarter select the imported data in the List Control and press the "View Data" button. The generated report should contain a section of the collected network shared accounts credentials</t>
  </si>
  <si>
    <t>step4. Use the "Dial-Up Networking" module for connecting to the internet or to other networks, the operating system gives you the option to store the password and use it when it needed.</t>
  </si>
  <si>
    <t>step7. In the main window of the FinUSB Headquarter select the imported data in the List Control and press the "View Data" button. The generated report should contain a section of the collected dial-up accounts credentials</t>
  </si>
  <si>
    <t xml:space="preserve">step5. Use the dongle to collect data from a target system. The passwords used to log-in to the above mentioned instant messengers should be gathered </t>
  </si>
  <si>
    <t>step7. In the main window of the FinUSB Headquarter select the imported data in the List Control and press the "View Data" button. The generated report should contain a section of the collected instant messenger credentials</t>
  </si>
  <si>
    <t>step7. In the main window of the FinUSB Headquarter select the imported data in the List Control and press the "View Data" button. The generated report should contain a section of the collected email client credentials</t>
  </si>
  <si>
    <t>step2. Choose the "Passwords" tab</t>
  </si>
  <si>
    <t>step4. This option extracts the Windows account hashes</t>
  </si>
  <si>
    <t xml:space="preserve">step5. Use the dongle to collect data from a target system. The Windows account hashes should be gathered </t>
  </si>
  <si>
    <t>step7. In the main window of the FinUSB Headquarter select the imported data in the List Control and press the "View Data" button. The generated report should contain a section of the Windows account hashes</t>
  </si>
  <si>
    <t>step4. This option displays the list of all applications that are loaded automatically when Windows starts up</t>
  </si>
  <si>
    <t xml:space="preserve">step5. Use the dongle to collect data from a target system. The displays the list of all applications that are loaded automatically when Windows starts up should be gathered </t>
  </si>
  <si>
    <t>step7. In the main window of the FinUSB Headquarter select the imported data in the List Control and press the "View Data" button. The generated report should contain a section of the collected applications that are loaded automatically when Windows starts up</t>
  </si>
  <si>
    <t>step4. This option displays the list of all processes currently running on your system</t>
  </si>
  <si>
    <t xml:space="preserve">step5. Use the dongle to collect data from a target system. The names of all running processes should be gathered </t>
  </si>
  <si>
    <t>step7. In the main window of the FinUSB Headquarter select the imported data in the List Control and press the "View Data" button. The generated report should contain a section of the collected running processes</t>
  </si>
  <si>
    <t>step4. This option displays the list of DLLs that are automatically injected on every process in the target system</t>
  </si>
  <si>
    <t xml:space="preserve">step5. Use the dongle to collect data from a target system. The names of DLLs that are automatically injected on every process in the target system should be gathered </t>
  </si>
  <si>
    <t>step7. In the main window of the FinUSB Headquarter select the imported data in the List Control and press the "View Data" button. The generated report should contain a section of the DLLs that are automatically injected on every process in the target system</t>
  </si>
  <si>
    <t>step4. This option displays the ProductID and the CD-Key of Microsoft Office (Microsoft Office 2003, Microsoft Office 2007), Windows (Including Windows 7 and Windows Vista), Exchange Server, and SQL Server installed on your computer</t>
  </si>
  <si>
    <t xml:space="preserve">step5. Use the dongle to collect data from a target system. The ProductID and the CD-Key of the softwares mentioned above on the target system should be gathered </t>
  </si>
  <si>
    <t>step7. In the main window of the FinUSB Headquarter select the imported data in the List Control and press the "View Data" button. The generated report should contain a section with the ProductID and the CD-Key of the softwares mentioned above</t>
  </si>
  <si>
    <t>step4. This option displays the list of all Windows updates (Service Packs and Hotfixes) installed on your local computer</t>
  </si>
  <si>
    <t xml:space="preserve">step5. Use the dongle to collect data from a target system. All Windows updates (Service Packs and Hotfixes) installed on the target computer should be gathered </t>
  </si>
  <si>
    <t>step7. In the main window of the FinUSB Headquarter select the imported data in the List Control and press the "View Data" button. The generated report should contain a section with all Windows updates (Service Packs and Hotfixes) installed on the target computer</t>
  </si>
  <si>
    <t>step4. This option extracts the LSA secrets from the Registry and decrypts them.</t>
  </si>
  <si>
    <t xml:space="preserve">step5. Use the dongle to collect data from a target system. The LSA secrets on the target system should be gathered </t>
  </si>
  <si>
    <t>step7. In the main window of the FinUSB Headquarter select the imported data in the List Control and press the "View Data" button. The generated report should contain a section of the extracted LSA secrets</t>
  </si>
  <si>
    <t xml:space="preserve">step5. Use the dongle to collect data from a target system. The cookies stored by Firefox should be gathered </t>
  </si>
  <si>
    <t>step7. In the main window of the FinUSB Headquarter select the imported data in the List Control and press the "View Data" button. The generated report should contain a section with Firefox's cookies</t>
  </si>
  <si>
    <t>step4. This option extracts the browsing history of Mozilla Firefox. The browser should be installed on the target system</t>
  </si>
  <si>
    <t xml:space="preserve">step5. Use the dongle to collect data from a target system. The browsing history of Mozilla Firefox should be gathered </t>
  </si>
  <si>
    <t>step7. In the main window of the FinUSB Headquarter select the imported data in the List Control and press the "View Data" button. The generated report should contain a section of the browsing history of Mozilla Firefox</t>
  </si>
  <si>
    <t>step4. This option extracts the browsing history of Mozilla Firefox</t>
  </si>
  <si>
    <t xml:space="preserve">step5. Use the dongle to collect data from a target system. The browsing history of Internet Explorer should be gathered </t>
  </si>
  <si>
    <t>step7. In the main window of the FinUSB Headquarter select the imported data in the List Control and press the "View Data" button. The generated report should contain a section of the browsing history of Internet Explorer</t>
  </si>
  <si>
    <t>step4. This option displays useful information about your network adapters: IP addresses, Hardware address, WINS servers, DNS servers, MTU value, Number of bytes received or sent, The current transfer speed, and more</t>
  </si>
  <si>
    <t xml:space="preserve">step5. Use the dongle to collect data from a target system. Information about the network adapters should be gathered </t>
  </si>
  <si>
    <t>step7. In the main window of the FinUSB Headquarter select the imported data in the List Control and press the "View Data" button. The generated report should contain a section of the Information about the network adapters</t>
  </si>
  <si>
    <t xml:space="preserve">step5. Use the dongle to collect data from a target system. </t>
  </si>
  <si>
    <t>step7. In the main window of the FinUSB Headquarter select the imported data in the List Control and press the "View Data" button. The generated report should contain a section of the collected emails</t>
  </si>
  <si>
    <t>step4. This option extracts the mail stored by the Mozilla Thunderbird client. The Mozilla Thunderbird client has to be installed on the target system</t>
  </si>
  <si>
    <t>step4. This option extracts the mail stored by the Windows Mail client. The Windows Mail client has to be installed on the target system</t>
  </si>
  <si>
    <t>step3.  In the "Configure Dongle" window check the Outlook/Outlook Express Mail option</t>
  </si>
  <si>
    <t>step4. This option extracts the mail stored by the Outlook/Outlook Express Mail mail clients. The Outlook/Outlook Express Mail clients have to be installed on the target system</t>
  </si>
  <si>
    <t xml:space="preserve">step4. Here the location where to look for files can be set. </t>
  </si>
  <si>
    <t xml:space="preserve">step5. Use the dongle to collect data from a target system. Files from the specified location should be gathered </t>
  </si>
  <si>
    <t>step7. In the main window of the FinUSB Headquarter select the imported data in the List Control and press the "View Data" button. The generated report should contain a section of the collected files</t>
  </si>
  <si>
    <t>step4. This option enables the search only for Office Documents. This option can be combined with other different file types</t>
  </si>
  <si>
    <t xml:space="preserve">step5. Use the dongle to collect data from a target system. The Office Documents from the specified location should be gathered </t>
  </si>
  <si>
    <t>step4. This option enables the search only for Images. This option can be combined with other different file types</t>
  </si>
  <si>
    <t xml:space="preserve">step5. Use the dongle to collect data from a target system. The Images from the specified location should be gathered </t>
  </si>
  <si>
    <t>step4. This option enables the search for PGP Files.This option can be combined with other different file types</t>
  </si>
  <si>
    <t xml:space="preserve">step5. Use the dongle to collect data from a target system. The PGP Files from the specified location should be gathered </t>
  </si>
  <si>
    <t>step4. This option enables the search for Files types not predefined yet.This option can be combined with other different file types</t>
  </si>
  <si>
    <t xml:space="preserve">step5. Use the dongle to collect data from a target system. The Custom extension Files from the specified location should be gathered </t>
  </si>
  <si>
    <t xml:space="preserve">step5. Use the dongle to collect data from a target system. The Office Documents from the Recent Documents should be gathered </t>
  </si>
  <si>
    <t xml:space="preserve">step5. Use the dongle to collect data from a target system. The Images from the Recent Documents should be gathered </t>
  </si>
  <si>
    <t>step4. This option enables the search only for PGP Files. This option can be combined with other different file types</t>
  </si>
  <si>
    <t xml:space="preserve">step5. Use the dongle to collect data from a target system. The PGP Files from the Recent Documents should be gathered </t>
  </si>
  <si>
    <t xml:space="preserve">step5. Use the dongle to collect data from a target system. The custom extension files from the Recent Documents should be gathered </t>
  </si>
  <si>
    <t>step4. As Recently opened documents can also folders be recorded, not only files. This option extends the search to the folders recently opened on the target system</t>
  </si>
  <si>
    <t xml:space="preserve">step5. Use the dongle to collect data from a target system. The Files from the Recent Documents should be gathered </t>
  </si>
  <si>
    <t>step4. In the Recently opened documents history log can be recorded a large number of files. This options limits the search to a user defined number of entries</t>
  </si>
  <si>
    <t xml:space="preserve">step5. Use the dongle to collect data from a target system. The Office Documents from the Recycle Bin should be gathered </t>
  </si>
  <si>
    <t xml:space="preserve">step5. Use the dongle to collect data from a target system. The PGP Files from the Recycle Bin should be gathered </t>
  </si>
  <si>
    <t xml:space="preserve">step5. Use the dongle to collect data from a target system. The custom extensionfiles from the Recycle Bin should be gathered </t>
  </si>
  <si>
    <t>step4. This option reveals the passwords and other account details for the following email clients:</t>
  </si>
  <si>
    <t>* Outlook Express</t>
  </si>
  <si>
    <t xml:space="preserve">    * Microsoft Outlook 2000 (POP3 and SMTP Accounts only)</t>
  </si>
  <si>
    <t xml:space="preserve"> * Microsoft Outlook 2002/2003/2007 (POP3, IMAP, HTTP and SMTP Accounts)</t>
  </si>
  <si>
    <t xml:space="preserve">    * Windows Mail</t>
  </si>
  <si>
    <t>* Windows Live Mail</t>
  </si>
  <si>
    <t xml:space="preserve">  * IncrediMail</t>
  </si>
  <si>
    <t>* Eudora</t>
  </si>
  <si>
    <t xml:space="preserve">   * Netscape 6.x/7.x (If the password is not encrypted with master password)</t>
  </si>
  <si>
    <t xml:space="preserve"> * Mozilla Thunderbird (If the password is not encrypted with master password)</t>
  </si>
  <si>
    <t xml:space="preserve"> * Group Mail Free</t>
  </si>
  <si>
    <t xml:space="preserve">  * Yahoo! Mail - If the password is saved in Yahoo! Messenger application.</t>
  </si>
  <si>
    <t xml:space="preserve">   * Hotmail/MSN mail - If the password is saved in MSN/Windows/Live Messenger application.</t>
  </si>
  <si>
    <t xml:space="preserve"> * Gmail - If the password is saved by Gmail Notifier application, Google Desktop, or by Google </t>
  </si>
  <si>
    <t xml:space="preserve"> Talk. Prepare a target system that has installed all the above mentioned email clients</t>
  </si>
  <si>
    <t>step4. This option reveals the passwords of the following instant messenger applications:</t>
  </si>
  <si>
    <t xml:space="preserve">    * MSN Messenger</t>
  </si>
  <si>
    <t xml:space="preserve">    * Windows Messenger (In Windows XP)</t>
  </si>
  <si>
    <t xml:space="preserve">    * Windows Live Messenger (In Windows XP And Vista)</t>
  </si>
  <si>
    <t xml:space="preserve">    * Yahoo Messenger (Versions 5.x and 6.x)</t>
  </si>
  <si>
    <t>* Google Talk</t>
  </si>
  <si>
    <t>* ICQ Lite 4.x/5.x/2003</t>
  </si>
  <si>
    <t xml:space="preserve"> * AOL Instant Messenger v4.6 or below, AIM 6.x, and AIM Pro.</t>
  </si>
  <si>
    <t xml:space="preserve"> * Trillian</t>
  </si>
  <si>
    <t>* Trillian Astra</t>
  </si>
  <si>
    <t>* Miranda</t>
  </si>
  <si>
    <t>* GAIM/Pidgin</t>
  </si>
  <si>
    <t>* MySpace IM</t>
  </si>
  <si>
    <t xml:space="preserve"> * PaltalkScene</t>
  </si>
  <si>
    <t xml:space="preserve">   * Digsby </t>
  </si>
  <si>
    <t>MessenPass can only be used to recover the passwords for the current logged-on user on your local computer, and it only works if you chose the remember your password in one of the above programs. You cannot use this utility for grabbing the passwords of other users. Prepare a target system that has installed all these instant messengers</t>
  </si>
  <si>
    <t>FinUSB-Suite</t>
  </si>
  <si>
    <t>HQFile001</t>
  </si>
  <si>
    <t>HQFile002</t>
  </si>
  <si>
    <t>HQFile003</t>
  </si>
  <si>
    <t>HQFile004</t>
  </si>
  <si>
    <t>HQFile005</t>
  </si>
  <si>
    <t>HQFile006</t>
  </si>
  <si>
    <t>HQMW001</t>
  </si>
  <si>
    <t>HQMW002</t>
  </si>
  <si>
    <t>HQMW003</t>
  </si>
  <si>
    <t>HQMW004</t>
  </si>
  <si>
    <t>HQMW005</t>
  </si>
  <si>
    <t>HQMW006</t>
  </si>
  <si>
    <t>HQMW007</t>
  </si>
  <si>
    <t>HQMW008</t>
  </si>
  <si>
    <t>HQMW009</t>
  </si>
  <si>
    <t>HQDCFG001</t>
  </si>
  <si>
    <t>HQDCFG002</t>
  </si>
  <si>
    <t>HQDCFG003</t>
  </si>
  <si>
    <t>HQDCFG004</t>
  </si>
  <si>
    <t>HQDCFG005</t>
  </si>
  <si>
    <t>HQDCFG006</t>
  </si>
  <si>
    <t>HQDCFG007</t>
  </si>
  <si>
    <t>HQDCFG008</t>
  </si>
  <si>
    <t>HQDCFG009</t>
  </si>
  <si>
    <t>HQDCFG010</t>
  </si>
  <si>
    <t>HQDCFG011</t>
  </si>
  <si>
    <t>HQDCFG012</t>
  </si>
  <si>
    <t>HQDCFG013</t>
  </si>
  <si>
    <t>HQDCFG014</t>
  </si>
  <si>
    <t>HQDCFG015</t>
  </si>
  <si>
    <t>HQDCFG016</t>
  </si>
  <si>
    <t>HQDCFG017</t>
  </si>
  <si>
    <t>HQDCFG018</t>
  </si>
  <si>
    <t>HQDCFG019</t>
  </si>
  <si>
    <t>HQDCFG020</t>
  </si>
  <si>
    <t>HQDCFG021</t>
  </si>
  <si>
    <t>HQDCFG022</t>
  </si>
  <si>
    <t>HQDCFG023</t>
  </si>
  <si>
    <t>HQDCFG025</t>
  </si>
  <si>
    <t>HQDCFG026</t>
  </si>
  <si>
    <t>HQDCFG027</t>
  </si>
  <si>
    <t>HQDCFG028</t>
  </si>
  <si>
    <t>HQDCFG029</t>
  </si>
  <si>
    <t>HQDCFG030</t>
  </si>
  <si>
    <t>HQDCFG031</t>
  </si>
  <si>
    <t>HQDCFG035</t>
  </si>
  <si>
    <t>HQDCFG039</t>
  </si>
  <si>
    <t>HQDCFG040</t>
  </si>
  <si>
    <t>HQDCFG041</t>
  </si>
  <si>
    <t>HQDCFG042</t>
  </si>
  <si>
    <t>HQDCFG043</t>
  </si>
  <si>
    <t>HQDCFG044</t>
  </si>
  <si>
    <t>HQDCFG045</t>
  </si>
  <si>
    <t>HQDCFG046</t>
  </si>
  <si>
    <t>HQDCFG047</t>
  </si>
  <si>
    <t>HQDCFG048</t>
  </si>
  <si>
    <t>DONGLE001</t>
  </si>
  <si>
    <t>DONGLE002</t>
  </si>
  <si>
    <t>DONGLE003</t>
  </si>
  <si>
    <t>DONGLE004</t>
  </si>
  <si>
    <t>DONGLE005</t>
  </si>
  <si>
    <t>DONGLE006</t>
  </si>
  <si>
    <t>DONGLE007</t>
  </si>
  <si>
    <t>DONGLE008</t>
  </si>
  <si>
    <t>DONGLE009</t>
  </si>
  <si>
    <t>DONGLE010</t>
  </si>
  <si>
    <t>DONGLE011</t>
  </si>
  <si>
    <t>DONGLE012</t>
  </si>
  <si>
    <t>DONGLE013</t>
  </si>
  <si>
    <t>DONGLE014</t>
  </si>
  <si>
    <t>DONGLE015</t>
  </si>
  <si>
    <t>DONGLE016</t>
  </si>
  <si>
    <t>DONGLE017</t>
  </si>
  <si>
    <t>DONGLE018</t>
  </si>
  <si>
    <t>DONGLE020</t>
  </si>
  <si>
    <t>DONGLE023</t>
  </si>
  <si>
    <t>DONGLE024</t>
  </si>
  <si>
    <t>DONGLE025</t>
  </si>
  <si>
    <t>DONGLE027</t>
  </si>
  <si>
    <t>DONGLE028</t>
  </si>
  <si>
    <t>DONGLE029</t>
  </si>
  <si>
    <t>DONGLE030</t>
  </si>
  <si>
    <t>DONGLE031</t>
  </si>
  <si>
    <t>DONGLE032</t>
  </si>
  <si>
    <t>DONGLE033</t>
  </si>
  <si>
    <t>DONGLE034</t>
  </si>
  <si>
    <t>DONGLE035</t>
  </si>
  <si>
    <t>DONGLE036</t>
  </si>
  <si>
    <t>DONGLE037</t>
  </si>
  <si>
    <t>DONGLE038</t>
  </si>
  <si>
    <t>DONGLE039</t>
  </si>
  <si>
    <t>DONGLE040</t>
  </si>
  <si>
    <t>DONGLE041</t>
  </si>
  <si>
    <t>DONGLE042</t>
  </si>
  <si>
    <t>DONGLE043</t>
  </si>
  <si>
    <t>DONGLE044</t>
  </si>
  <si>
    <t>DONGLE045</t>
  </si>
  <si>
    <t>DONGLE046</t>
  </si>
  <si>
    <t>DONGLE047</t>
  </si>
  <si>
    <t>DONGLE048</t>
  </si>
  <si>
    <t>DONGLE049</t>
  </si>
  <si>
    <t>DONGLE050</t>
  </si>
  <si>
    <t>step1.  Repeat step1-step3 from HQFile001</t>
  </si>
  <si>
    <t>Comments</t>
  </si>
  <si>
    <t>step1.  Repeat step1-step5 from the DONGLE001</t>
  </si>
  <si>
    <t>step1.  Repeat step1-step4 from the DONGLE001</t>
  </si>
  <si>
    <t>step1.  connect to a target</t>
  </si>
  <si>
    <t>step2.  open target configuration and open the scheduler configuration</t>
  </si>
  <si>
    <t>step3.  press add new event</t>
  </si>
  <si>
    <t>step4.  choose microphone</t>
  </si>
  <si>
    <t>step5.  choose a datetime; choose as "Time Bias" Target; choose 5 min recording; chose repetion "one shot"</t>
  </si>
  <si>
    <t>step6.  press "Add Event"; press "Store"</t>
  </si>
  <si>
    <t>step7.  check if teh value was corretly introduced by disconnecting to the target and connecting back again</t>
  </si>
  <si>
    <t>step8.  wait for the recording to be start and finish (observe the file on the target)</t>
  </si>
  <si>
    <t>step9.  wait for the recorded data to be downloaded on the master site</t>
  </si>
  <si>
    <t>step10. check the recorded data.</t>
  </si>
  <si>
    <t>step5.  choose a datetime; choose as "Time Bias" Local/Master; choose 5 min recording; chose repetion "one shot"</t>
  </si>
  <si>
    <t>step5.  choose a datetime; choose as "Time Bias" UTC time; choose 5 min recording; chose repetion "one shot"</t>
  </si>
  <si>
    <t>step4.  choose Screen</t>
  </si>
  <si>
    <t>step4.  choose WebCam</t>
  </si>
  <si>
    <t>step5.  choose a datetime; choose as "Time Bias" Target time; choose 5 min recording; chose repetion "daily"</t>
  </si>
  <si>
    <t>step6.  add the recording to the scheduler and store it to the target</t>
  </si>
  <si>
    <t>step7.  wait for the recording to happen and to be downloaded on the master.</t>
  </si>
  <si>
    <t>step8.  set the datetime to +1day and the proper time so the recording will happen again.</t>
  </si>
  <si>
    <t>step9   goto step7. (repeat it 3 times)</t>
  </si>
  <si>
    <t>step8.  set the datetime to +1day/+3days/+1week/+2weeks/+4month and the proper time so the recording will happen again.</t>
  </si>
  <si>
    <t>step9   goto step7.</t>
  </si>
  <si>
    <t>step5.  choose a datetime; choose as "Time Bias" Target time; choose 5 min recording; chose repetion "weekly"</t>
  </si>
  <si>
    <t>step8.  set the datetime to +1week and the proper time so the recording will happen again.</t>
  </si>
  <si>
    <t>step8.  set the datetime to +1week/+3weeks/+1month/+5month/+1year and the proper time so the recording will happen again.</t>
  </si>
  <si>
    <t>step5.  choose a datetime; choose as "Time Bias" Target time; choose 5 min recording; chose repetion "monthly"</t>
  </si>
  <si>
    <t>step8.  set the datetime to +1month and the proper time so the recording will happen again.</t>
  </si>
  <si>
    <t>step8.  set the datetime to +1month/+3monts/+9months/+4years and the proper time so the recording will happen again.</t>
  </si>
  <si>
    <t>step3.  add one microphone recording task</t>
  </si>
  <si>
    <t>step4.  add one screen recording task</t>
  </si>
  <si>
    <t>step5.  add one webcam recording task</t>
  </si>
  <si>
    <t>step6.  store all of them</t>
  </si>
  <si>
    <t>step7.  check if they were corectly storred (by disconnect and reconnect to the target)</t>
  </si>
  <si>
    <t>step8.  wait for the recordings to happen and to be downloaded on the master.</t>
  </si>
  <si>
    <t>step3.  add more microphone recording task</t>
  </si>
  <si>
    <t>step4.  add more screen recording task</t>
  </si>
  <si>
    <t>step5.  add more webcam recording task</t>
  </si>
  <si>
    <t>step4.  add another microphone recording task which overlaps</t>
  </si>
  <si>
    <t>step9.  check if the recorded period is the sum of all the overlapping tasks</t>
  </si>
  <si>
    <t>step3.  add more microphone overlapping tasks</t>
  </si>
  <si>
    <t>step4.  add more screen overlapping tasks</t>
  </si>
  <si>
    <t>step5.  add more webcam overlapping tasks</t>
  </si>
  <si>
    <t xml:space="preserve">step4.  store it </t>
  </si>
  <si>
    <t>step3.  add one screen recording task</t>
  </si>
  <si>
    <t>step3.  add one webcam recording task</t>
  </si>
  <si>
    <t>step1.  setup more scheduler tasks</t>
  </si>
  <si>
    <t>step2.  save them on the targer</t>
  </si>
  <si>
    <t xml:space="preserve">step3.  reconnect to the target </t>
  </si>
  <si>
    <t>step4.  reedit the scheduler tasks; save the changes</t>
  </si>
  <si>
    <t>step5.  disconnect from the target; reconnect to the target and check if the parameters were correctly changed</t>
  </si>
  <si>
    <t>step1.  setup a screen recording task for 10 minutes.</t>
  </si>
  <si>
    <t>step2.  start and stop more live sessions.</t>
  </si>
  <si>
    <t>step3.  check if the recorded tasks/live sessions were correctly recorded.</t>
  </si>
  <si>
    <t>step1. setup a recording microphone for 1 hour/3 hours/24 hours at the lowest quality</t>
  </si>
  <si>
    <t>step2. wait for the recording to happen and to be dowloaded on the master site.</t>
  </si>
  <si>
    <t>step3. check if the recording was correctly completed.</t>
  </si>
  <si>
    <t>step4. repeat step1. for all the values written there.</t>
  </si>
  <si>
    <t>step1. setup a recording screen for 1 hour/3 hours/24 hours at the lowest quality</t>
  </si>
  <si>
    <t>step1. setup a recording WebCam for 1 hour/3 hours/24 hours at the lowest quality</t>
  </si>
  <si>
    <t>SCHED001</t>
  </si>
  <si>
    <t>Basic Microphone Recording - target time</t>
  </si>
  <si>
    <t>SCHED002</t>
  </si>
  <si>
    <t>SCHED003</t>
  </si>
  <si>
    <t>SCHED004</t>
  </si>
  <si>
    <t>SCHED005</t>
  </si>
  <si>
    <t>SCHED006</t>
  </si>
  <si>
    <t>Basic Microphone Recording - local/master time</t>
  </si>
  <si>
    <t>Basic Microphone Recording - UTC time</t>
  </si>
  <si>
    <t>Basic Video:Screen Recording - target time</t>
  </si>
  <si>
    <t>SCHED007</t>
  </si>
  <si>
    <t>SCHED008</t>
  </si>
  <si>
    <t>SCHED009</t>
  </si>
  <si>
    <t>SCHED010</t>
  </si>
  <si>
    <t>SCHED011</t>
  </si>
  <si>
    <t>SCHED012</t>
  </si>
  <si>
    <t>SCHED013</t>
  </si>
  <si>
    <t>SCHED014</t>
  </si>
  <si>
    <t>SCHED015</t>
  </si>
  <si>
    <t>SCHED016</t>
  </si>
  <si>
    <t>SCHED017</t>
  </si>
  <si>
    <t>SCHED018</t>
  </si>
  <si>
    <t>SCHED019</t>
  </si>
  <si>
    <t>SCHED020</t>
  </si>
  <si>
    <t>SCHED021</t>
  </si>
  <si>
    <t>SCHED022</t>
  </si>
  <si>
    <t>Basic Video:Screen Recording - local/master time</t>
  </si>
  <si>
    <t>Basic Video:Screen Recording - UTC time</t>
  </si>
  <si>
    <t>Basic Video:WebCam Recording - target time</t>
  </si>
  <si>
    <t>Basic Video:WebCam Recording - local/master time</t>
  </si>
  <si>
    <t>Basic Video:WebCam Recording - UTC time</t>
  </si>
  <si>
    <t>Basic Scheduler Repetitive Recordings</t>
  </si>
  <si>
    <t>Advanced Scheduler Repetitive Recordings</t>
  </si>
  <si>
    <t>Basic Scheduler Multiple Recordings</t>
  </si>
  <si>
    <t>Advanced Scheduler Multiple Recordings</t>
  </si>
  <si>
    <t>Basic Scheduler Multiple Overlapping Recordings</t>
  </si>
  <si>
    <t>Advanced Scheduler Multiple overlapping Recordings</t>
  </si>
  <si>
    <t>Basic Scheduler Microphone Recordings + Live Session</t>
  </si>
  <si>
    <t>Basic Scheduler Screen Recordings + Live Session</t>
  </si>
  <si>
    <t>Basic Scheduler WebCam Recordings + Live Session</t>
  </si>
  <si>
    <t>SCHED023</t>
  </si>
  <si>
    <t>SCHED024</t>
  </si>
  <si>
    <t>SCHED025</t>
  </si>
  <si>
    <t>SCHED026</t>
  </si>
  <si>
    <t>Advanced Scheduler Recordings + Live Session</t>
  </si>
  <si>
    <t>Stress Scheduler Microphone Recordings</t>
  </si>
  <si>
    <t>Stress Scheduler Screen Recordings</t>
  </si>
  <si>
    <t>SCHED027</t>
  </si>
  <si>
    <t>Stress Scheduler WebCam Recordings</t>
  </si>
  <si>
    <t>step4. If the main List Control is empty repeat the steps from TEST007. When there's a entry of imported data in the main List Control press the "View Data" button.An html report should come up displaying details of the collected data.</t>
  </si>
  <si>
    <t>step4. Connect a FinUSB dongle to the system</t>
  </si>
  <si>
    <t>step5. In the FinUSB Headquarter choose the "Dongle" menu entry and then "Update Dongle". The crypto libraries should be copied to the dongle.When the operation is completed a message should be displayed confirming the success of the it</t>
  </si>
  <si>
    <t>step6. Use the dongle to collect data. The operation should succeed this time</t>
  </si>
  <si>
    <t>step7. Return to the FinUSB Headquarter , connect the dongle and try to import the collected data. The import operation should succeed.</t>
  </si>
  <si>
    <t>Not Applicable or Tested</t>
  </si>
  <si>
    <t>step6. The port values should be 4111 and 4112</t>
  </si>
  <si>
    <t>step7. Add some new port values in the range 4200 - 4299 (write them down for later reference)</t>
  </si>
  <si>
    <r>
      <t xml:space="preserve">step4. repeat step2-step3 several times with different frequency values. You </t>
    </r>
    <r>
      <rPr>
        <b/>
        <sz val="11"/>
        <color theme="1"/>
        <rFont val="Calibri"/>
        <family val="2"/>
        <scheme val="minor"/>
      </rPr>
      <t>DON'T</t>
    </r>
    <r>
      <rPr>
        <sz val="11"/>
        <color theme="1"/>
        <rFont val="Calibri"/>
        <family val="2"/>
        <scheme val="minor"/>
      </rPr>
      <t xml:space="preserve"> have to try all of them.</t>
    </r>
  </si>
  <si>
    <t>step4.  have the master data recording scheduler setup to download data when available</t>
  </si>
  <si>
    <t>step5.  after 5 minutes (this is subject to change - please ask the developer and update the test)  check on the master for the key logging recording.</t>
  </si>
  <si>
    <t>step6.  the master data download is not a deterministic moment from the Agent pow so it might be  that not all the data which was typed was downloaded. to make sure that all the data was recorded wait another 5 minutes and check again. The missing data should be in the next recorded data file.</t>
  </si>
  <si>
    <t>step1. make sure that in the agent you have at least one target listed as offline or online</t>
  </si>
  <si>
    <t>step2. choose a target and press the "Alert Settings" button</t>
  </si>
  <si>
    <t>step3. add 3 email addreses (in this test they don't havfe to be valid email addresses)</t>
  </si>
  <si>
    <t>step5. press Store to store the values</t>
  </si>
  <si>
    <t xml:space="preserve">step6. exit the Agent </t>
  </si>
  <si>
    <t>step7. restart the Agent and check if the values set at step4 are correct.</t>
  </si>
  <si>
    <t>step8. repeat steps3-step7 several times</t>
  </si>
  <si>
    <t>step4. configure differently each alert (by unchecking the some of the check boxes)  remember the configuration you choose</t>
  </si>
  <si>
    <t>ALERT001</t>
  </si>
  <si>
    <t>Basic Alert Configure Test</t>
  </si>
  <si>
    <t>ALERT002</t>
  </si>
  <si>
    <t>Basic Alert Configuration Change Test</t>
  </si>
  <si>
    <t>step1. setup some alert configuration as described in ALERT001 step1-step7</t>
  </si>
  <si>
    <t>step3. press Store (in the next tests I will not write this step this should considered by defaut)</t>
  </si>
  <si>
    <t xml:space="preserve">step4. exit the Agent </t>
  </si>
  <si>
    <t>step5. restart the Agent and check if the values set at step2 are correct.</t>
  </si>
  <si>
    <t>step6. repeat step2-step5 several times</t>
  </si>
  <si>
    <t>step2. open the "Alert Settings" page and change the values you set        by adding/removing email addresses of modifying checkboxes values.</t>
  </si>
  <si>
    <t>ALERT003</t>
  </si>
  <si>
    <t>ALERT004</t>
  </si>
  <si>
    <t>Advanced Alert Configure Test</t>
  </si>
  <si>
    <t>step1. make sure that in the agent you have at least 3 target listed as offline _and_ online</t>
  </si>
  <si>
    <t>step3. add 2/3 email addreses (in this test they don't have to be valid email addresses)</t>
  </si>
  <si>
    <t>step6. repeat step2-step5 so you set alerts for all the targets listed.</t>
  </si>
  <si>
    <t>step8. repeat steps2-step7 several times</t>
  </si>
  <si>
    <t>step1. setup some alert configuration as described in ALERT003 step1-step7</t>
  </si>
  <si>
    <t>step6. repeat step2-step5 several times and for different targets</t>
  </si>
  <si>
    <t>step2. open the "Alert Settings" page and change the values you set by adding/removing email addresses of modifying checkboxes values.</t>
  </si>
  <si>
    <t>Advanced Alert Configuration Change Test</t>
  </si>
  <si>
    <t>step1. infect a machine (OS is not important) - you don't have to infect at every test (just have one infected)</t>
  </si>
  <si>
    <t>step2. once the machine is listed on the Agent edit the "Alert Settings"</t>
  </si>
  <si>
    <t>step3. add a valid email address and leave checked only the Target Online</t>
  </si>
  <si>
    <t>step4. remove the network cable from the target to simulated the target shutdown</t>
  </si>
  <si>
    <t>step5. when the target is listed as offline put back the cable</t>
  </si>
  <si>
    <t>OBS: if the target is not moving from online list to offline list and back you will not get the notification</t>
  </si>
  <si>
    <t>step1. repeat ALERT005 so you make sure that you get a notification</t>
  </si>
  <si>
    <t>step2. disable the alert by unchecking the checkbox in front of the email address</t>
  </si>
  <si>
    <t>step1. make sure that you have more valid target installed</t>
  </si>
  <si>
    <t>step2. configure notifications for each target to receive an email when they get online</t>
  </si>
  <si>
    <t>OBS: by restarted I mean: remove cable, when offline put back cable</t>
  </si>
  <si>
    <t>step2. repeat test ALERT007 so you make sure that you get notifications</t>
  </si>
  <si>
    <t>step3. now enable/disable Alerts and check if you get or _NO_ get the emails accordingly</t>
  </si>
  <si>
    <t>step4. repeat step3 several times for different targets</t>
  </si>
  <si>
    <t>step2. simulate some data collection by typing something on the target machine</t>
  </si>
  <si>
    <t>step3. after 3.5 minutes you should get an email with the title Data Available</t>
  </si>
  <si>
    <t>step4. repeat step2-step3 several times</t>
  </si>
  <si>
    <t>step5. disable the alert</t>
  </si>
  <si>
    <t>step6. generate some data (step2)</t>
  </si>
  <si>
    <t>step7. wait 4 minutes you should get no email that data is available</t>
  </si>
  <si>
    <t>step8. repeate step1-step7 several times</t>
  </si>
  <si>
    <t xml:space="preserve">step0. make sure that you have more than one target </t>
  </si>
  <si>
    <t>step2. simulate some data collection by typing something on the targets machines</t>
  </si>
  <si>
    <t>step3. after 3.5 minutes you should get emails with the title Data Available</t>
  </si>
  <si>
    <t>step5. disable the alerts for one or all the targets (you can try different combinations)</t>
  </si>
  <si>
    <t>step7. wait 4 minutes you should get no email that data is available on the disabled email address</t>
  </si>
  <si>
    <t>step8. repeate step1-step7 several times for all the targets</t>
  </si>
  <si>
    <t>step4. you should receive an email</t>
  </si>
  <si>
    <t>step5. repeat step2-step4 several times</t>
  </si>
  <si>
    <t>step6. disable the alert</t>
  </si>
  <si>
    <t>step7. generate some data (step2) and trigger its download</t>
  </si>
  <si>
    <t>step8. you should get _NO_ email.</t>
  </si>
  <si>
    <t>step9. repeate step1-step8 several times</t>
  </si>
  <si>
    <t>step1. setup at least 2 Alerts and check only the "Data Downloaded" check box on each target</t>
  </si>
  <si>
    <t>step2. generate some recording on the targets</t>
  </si>
  <si>
    <t>step3. triger the download of recorded data</t>
  </si>
  <si>
    <t>step4. check if you receive the emails which were configured in the Alerts</t>
  </si>
  <si>
    <t>step5. repeat step1-step4 several times</t>
  </si>
  <si>
    <t>step6. disable some alerts</t>
  </si>
  <si>
    <t>step8. you should get _NO_ email for the disabled alerts</t>
  </si>
  <si>
    <t>step2. simulate the target offline-online cycle</t>
  </si>
  <si>
    <t>step3. you should get the email that the target came online</t>
  </si>
  <si>
    <t>step4. simulate some data collection</t>
  </si>
  <si>
    <t>step5. after the defined period of time you should get an email that data is available</t>
  </si>
  <si>
    <t>step6. simulate offline, generate some data, wait for 4 minutes simulate online</t>
  </si>
  <si>
    <t>step7. you should get 2 emails: data available and target online</t>
  </si>
  <si>
    <t>step8. simulate offline;generate data;simulate online;triger data download</t>
  </si>
  <si>
    <t>step10.repeat step1.-step9 several times</t>
  </si>
  <si>
    <t xml:space="preserve"> Basic Alert When Target Comes Online</t>
  </si>
  <si>
    <t>ALERT005</t>
  </si>
  <si>
    <t>ALERT006</t>
  </si>
  <si>
    <t>ALERT007</t>
  </si>
  <si>
    <t>ALERT008</t>
  </si>
  <si>
    <t>ALERT009</t>
  </si>
  <si>
    <t>ALERT010</t>
  </si>
  <si>
    <t>ALERT011</t>
  </si>
  <si>
    <t>ALERT012</t>
  </si>
  <si>
    <t>ALERT013</t>
  </si>
  <si>
    <t>Basic Alert When Target Comes Online Disabled</t>
  </si>
  <si>
    <t>Advanced Alert When More Targets Comes Online</t>
  </si>
  <si>
    <t>Advanced Alert When More Targets Comes Online Enable/Disable</t>
  </si>
  <si>
    <t>Basic Alert When Data Available</t>
  </si>
  <si>
    <t>Advanced Alert When Data Available</t>
  </si>
  <si>
    <t>Advanced Alert When Data Donwloaded from Multiple Targts</t>
  </si>
  <si>
    <t>Basic Multiple Alerts Reasons testing</t>
  </si>
  <si>
    <t>step6. when the taret is listed back as online check the email (some grace period of up to 1 minute is acceptable until the email arrives)</t>
  </si>
  <si>
    <t>step3. try different combination of online-offline for the targets and check if you get the notifications e.g. if you have to target try:1. one restarted, the other stays allways online; 2. both restarted</t>
  </si>
  <si>
    <t>step3. after 3.5 minutes triger the data download either by pressing "Download Data" or by scheduling a download "when recorded data available on the target"</t>
  </si>
  <si>
    <t>step1. add 2 or more Alerts and configure more resons to get the alert  s.a. when target comes online;data is available;data downloaded</t>
  </si>
  <si>
    <t xml:space="preserve">     </t>
  </si>
  <si>
    <t>step9. you should get 3 notification email                                                                                                                                  OBS: you might not get the "data available" because it was already downloaded   if you don't get this one but the other 2 is NOT a bug</t>
  </si>
  <si>
    <t>step3. remove the network cable from the target to simulated the target shutdown</t>
  </si>
  <si>
    <t>step4. when the target is listed as offline put back the cable</t>
  </si>
  <si>
    <t>step5. when the taret is listed back as online check the email - you should get _NO_ email</t>
  </si>
  <si>
    <t>step6. enable the alert and make the target offline-online, check the email - you should get the email</t>
  </si>
  <si>
    <t>step7. repeat steps2-step7 several times</t>
  </si>
  <si>
    <t>step5.  check if they were corectly storred (by disconnect and reconnect to the target)</t>
  </si>
  <si>
    <t>step6.  start a live session in the same time the recording runs</t>
  </si>
  <si>
    <t>step7.  wait for the recordings to happen and to be downloaded on the master.</t>
  </si>
  <si>
    <t>step8.  stop the live session</t>
  </si>
  <si>
    <t>step9. check if data was correctly recorded for both scheduled task and live session.</t>
  </si>
  <si>
    <t>FinUSB AV</t>
  </si>
  <si>
    <t>LaunchU3 (Core application)</t>
  </si>
  <si>
    <t>HQFile007</t>
  </si>
  <si>
    <t>License Info - Display Information</t>
  </si>
  <si>
    <t>step1.  boot a system(XP/W7) which has OpenSSL installed</t>
  </si>
  <si>
    <t>step3. In the FinUSB Headquarter choose the "File" menu entry and then "License Information"</t>
  </si>
  <si>
    <t>step4. The dialog that comes up should display Infos about the license. Check those fields.</t>
  </si>
  <si>
    <t>step5. In the message area should be displayed "License is valid".</t>
  </si>
  <si>
    <t>HQFile008</t>
  </si>
  <si>
    <t>License Info - Import new license</t>
  </si>
  <si>
    <t>step1.  Repeat step1-step3 from HQFile006</t>
  </si>
  <si>
    <t>step2. Press the Import license button.</t>
  </si>
  <si>
    <t>step3. Select a new license. A message box should be displayed, previewing the license that's about to be imported. Choose yes when asked if you want to import that license.</t>
  </si>
  <si>
    <t>step4. The values for the new license should be now displayed in the License Info dialog.</t>
  </si>
  <si>
    <t>step5. In case of a broken license after closing the dialog the user is notified about that.</t>
  </si>
  <si>
    <t>HQFile009</t>
  </si>
  <si>
    <t>License Info - Check license</t>
  </si>
  <si>
    <t>step3. Select an expired license. Choose yes when asked if you want to import that license.</t>
  </si>
  <si>
    <t>step5. In the message area of the dialog it should be displayed the following text: "License is valid. However no updates are available."</t>
  </si>
  <si>
    <t>HQFile0010</t>
  </si>
  <si>
    <t>step3. Select a license that will be valid a week later. Choose yes when asked if you want to import that license.</t>
  </si>
  <si>
    <t>step5. In the message area of the dialog it should be displayed the following text: "Invalid license ! It is used too early".</t>
  </si>
  <si>
    <t>step6. After closing the License Information dialog the user should be notified that a broken license was imported and that the application will exit.</t>
  </si>
  <si>
    <t>step7. The application should terminate.</t>
  </si>
  <si>
    <t>HQFile011</t>
  </si>
  <si>
    <t>step3. Select a license that has a different Machine UID than of the current workstation. Choose yes when asked if you want to import that license.</t>
  </si>
  <si>
    <t>step5. In the message area of the dialog it should be displayed the following text: "Invalid license ! The Machine UID is wrong".</t>
  </si>
  <si>
    <t>HQFile012</t>
  </si>
  <si>
    <t>step3. Select a license that has a different Software Name than FinUSB. Choose yes when asked if you want to import that license.</t>
  </si>
  <si>
    <t>step5. In the message area of the dialog it should be displayed the following text: "Invalid license ! The license is meant for a different application".</t>
  </si>
  <si>
    <t>step5.  When the "Configure Dongle" window comes up, the "Custom file extensions" option should be checked, if no custom extensions were previously entered, the default custom extension should be .*</t>
  </si>
  <si>
    <t>Recently Opened documents Search : File Types : Custom file extension</t>
  </si>
  <si>
    <t>DONGLE051</t>
  </si>
  <si>
    <t>Generic : File Types : Custom file extension</t>
  </si>
  <si>
    <t>step3.  In the "Configure Dongle" window,under the "File Types" section, check the "All" option</t>
  </si>
  <si>
    <t>step4. This option enables the search for all Files types.</t>
  </si>
  <si>
    <t xml:space="preserve">step5. Enter as location a path to a large file ( 1GB &gt;).Use the dongle to collect data. Measure the time needed to collect the file. </t>
  </si>
  <si>
    <t>DONGLE052</t>
  </si>
  <si>
    <t>Recent Opened Documents File Types : Custom file extension</t>
  </si>
  <si>
    <t>step1.  Repeat test DONGLE051 but change the source location of the large file to Recently Opened documents</t>
  </si>
  <si>
    <t>DONGLE053</t>
  </si>
  <si>
    <t>Recycle Bin : File Types : Custom file extension</t>
  </si>
  <si>
    <t>step1.  Repeat test DONGLE051 but change the source location of the large file to Recycle Bin</t>
  </si>
  <si>
    <t>DONGLE054</t>
  </si>
  <si>
    <t>Custom Location : File Types : Custom file extension</t>
  </si>
  <si>
    <t>step1.  Combine tests DONGLE051,DONGLE052,DONGLE053 all together. It means place a large file(1GB) in a Generic location, in Recently Opened Documents and in Recycle Bin.</t>
  </si>
  <si>
    <t>DONGLE055</t>
  </si>
  <si>
    <t xml:space="preserve">step5. Enter as location a path to a large number of files ( 1000 &gt;, different file types, different sizes).Use the dongle to collect data. </t>
  </si>
  <si>
    <t>DONGLE056</t>
  </si>
  <si>
    <t>step1.  Repeat test DONGLE055 but change the source location to Recently Opened documents</t>
  </si>
  <si>
    <t>DONGLE057</t>
  </si>
  <si>
    <t>step1.  Repeat test DONGLE055 but change the source location to Recycle Bin</t>
  </si>
  <si>
    <t>DONGLE058</t>
  </si>
  <si>
    <t>step1.  Combine tests DONGLE051,DONGLE052,DONGLE053 all together. It means place a large  number of files(1000&gt; ) in a Generic location, in Recently Opened Documents and in Recycle Bin.</t>
  </si>
  <si>
    <t>DONGLE059</t>
  </si>
  <si>
    <t xml:space="preserve">step5. Enter as location the Windows folder .Use the dongle to collect data. </t>
  </si>
  <si>
    <t>DONGLE060</t>
  </si>
  <si>
    <t xml:space="preserve">step5. Enter as location the Program Files folder .Use the dongle to collect data. </t>
  </si>
  <si>
    <t>DONGLE061</t>
  </si>
  <si>
    <t xml:space="preserve">step5. Enter as location the Users(Documents and Settings) folder .Use the dongle to collect data. </t>
  </si>
  <si>
    <t>DONGLE062</t>
  </si>
  <si>
    <t>step1.  Repeat Test DONGLE059, DONGLE060, DONGLE061 on an Arabic system</t>
  </si>
  <si>
    <t>DONGLE063</t>
  </si>
  <si>
    <t>step1.  Repeat Test DONGLE059, DONGLE060, DONGLE061 on an Chinese system</t>
  </si>
  <si>
    <t>DONGLE064</t>
  </si>
  <si>
    <t>step 5.Configure inside the Mozilla Thunderbird client several email accounts( 3+ profiles). Configure the location to store the emails for the accounts to differ from the default one( ex: create a Truecrypt container , mount it on a Z drive and there create folders to store the emails for the several accounts)</t>
  </si>
  <si>
    <t xml:space="preserve">step6. Use the dongle to collect data from a target system. </t>
  </si>
  <si>
    <t>step7. Return to the FinUSB headquarter, insert the FinUSB dongle and import the collected data.</t>
  </si>
  <si>
    <t>step8. In the main window of the FinUSB Headquarter select the imported data in the List Control and press the "View Data" button. The generated report should contain a section of the collected emails</t>
  </si>
  <si>
    <t>step 9. Verify that the collected profiles can be loaded in Thunderbird email client. For that, at a command line prompt run the following command: " path to thunderbird.exe" -profile "path to the profile". The path to the profile can be taken from the previously generated report.</t>
  </si>
  <si>
    <t>Outlook</t>
  </si>
  <si>
    <t>step1.  Repeat step1-step8 from the DONGLE064 but, of course, for Microsoft Outlook</t>
  </si>
  <si>
    <t>step1.  Repeat step1-step8 from the DONGLE064 but, of course, for Opera Mail</t>
  </si>
  <si>
    <t>step1.  Repeat step1-step8 from the DONGLE064 but, of course, for Windows Mail</t>
  </si>
  <si>
    <t>Mail</t>
  </si>
  <si>
    <t>step1.  Repeat tests DONGLE064, DONGLE065, DONGLE066, DONGLE067 on an Arabic system</t>
  </si>
  <si>
    <t>step1.  Repeat tests DONGLE064, DONGLE065, DONGLE066, DONGLE067 on an Chinese system</t>
  </si>
  <si>
    <t>MAIN SECTION:  FUNCTIONAL TESTING - SOFTWARE INSTALLER</t>
  </si>
  <si>
    <t>step1.  boot a system that has a FinUSB HQ 2.4 installed and some data already imported.</t>
  </si>
  <si>
    <t>step2   Run the installer of FinUSB HQ 2.5</t>
  </si>
  <si>
    <t>step3. After the installation is done start the FinUSB HQ</t>
  </si>
  <si>
    <t>step4. The data imported with version 2.4 should be also available in ver 2.5</t>
  </si>
  <si>
    <t>Step6 view the data imported in the version 2.4</t>
  </si>
  <si>
    <t>Step5 Please check in registry "install location" for FinUSB by finding "FinUSB Suite"</t>
  </si>
  <si>
    <t>FSSYS001</t>
  </si>
  <si>
    <t>Test file system browsing</t>
  </si>
  <si>
    <t>step1.   infect a machine and make sure that the FileAccess module is loaded on the target</t>
  </si>
  <si>
    <t>step2.  start a live session with the target.</t>
  </si>
  <si>
    <t>step3.  choose "File Access"</t>
  </si>
  <si>
    <t>step4.  browse some folders from the C: driver e.g. Windows folder</t>
  </si>
  <si>
    <t>step5.  check if the folder contents are similar with the ones from the target.</t>
  </si>
  <si>
    <t>step6.  also check if the file attributes are correct displayed. (read only/hidden/system)</t>
  </si>
  <si>
    <t xml:space="preserve">FSSYS002 </t>
  </si>
  <si>
    <t>Test file download</t>
  </si>
  <si>
    <t>step1.   infect a machine and make sure that the FileAccess module is loaded on the target.</t>
  </si>
  <si>
    <t>step4.  browse to Windows folder    (it will take a couple of seconds until is displayed)</t>
  </si>
  <si>
    <t>step5. choose an image file e.g. Feder.bmp</t>
  </si>
  <si>
    <t>step6. choose download</t>
  </si>
  <si>
    <t>step7. the progress bar from bottom-right corner indicates when the download was completed</t>
  </si>
  <si>
    <t>step8. go to analyse and check out of the file was donwloaded.</t>
  </si>
  <si>
    <t>step9. repeat step1-step8 several times with different files with different sizes</t>
  </si>
  <si>
    <t>FSSYS003</t>
  </si>
  <si>
    <t>Test multiple files download</t>
  </si>
  <si>
    <t xml:space="preserve">to be able reliably execute this test create a folder on </t>
  </si>
  <si>
    <t>the target machine where you put more files with different sizes.</t>
  </si>
  <si>
    <t>e.g.  1k, 10k, 100k, 500k, 1Mb, 2Mb, 10Mb, 50Mb, 100Mb</t>
  </si>
  <si>
    <t>step1.  repeat step1 to step3 from FSYS002</t>
  </si>
  <si>
    <t xml:space="preserve">step2.  browse to the folder where the files which you want to download are situated </t>
  </si>
  <si>
    <t>step3.  choose to download 2 or more files in parallel.</t>
  </si>
  <si>
    <t>step4. once files are downloaded check if the files were correct downloaded using the analysis</t>
  </si>
  <si>
    <t>step5. repeat step3-step4. serveral times with different files (file sizes)</t>
  </si>
  <si>
    <t xml:space="preserve"> you can see the number of files which download is in progress in the bottom-right corner.</t>
  </si>
  <si>
    <t>Vista SP2</t>
  </si>
  <si>
    <t>LaunchU3(core application)</t>
  </si>
  <si>
    <t>HQFile013</t>
  </si>
  <si>
    <t>Step1 Remove "certs folder" from C:\Users\username\AppData\Roaming\FinUSB Suite"</t>
  </si>
  <si>
    <t>Step3 A Dialogbox must display "no license present" and the application will exit when clicking "OK"</t>
  </si>
  <si>
    <t>W7(32Bit)</t>
  </si>
  <si>
    <t>Vista(32Bit)</t>
  </si>
  <si>
    <t>W7(64Bit)</t>
  </si>
  <si>
    <t>Vista (32Bit)</t>
  </si>
  <si>
    <t>W7 (64Bit)</t>
  </si>
  <si>
    <t>W7 (32Bit)</t>
  </si>
  <si>
    <t>MAIN SECTION: File Access  MODULE (All tests must be  performed FinSpy Agent 32bit and 64bit)</t>
  </si>
  <si>
    <t>MAIN SECTION: INSTALLATION (All tests must be Performed with FinSpy Agent 32bit and 64bit)</t>
  </si>
  <si>
    <t>MAIN SECTION: TARGET CONFIGURATION &amp; RECONFIGURATION(All tests must be performed with FinSpy 32bit and 64bit)</t>
  </si>
  <si>
    <t>MAIN SECTION: TARGET DEPLOYMENT / INSTALLATION FOR FULL TROJAN(All tests must be performed with FinSpy Agent 32bit and 64bit)</t>
  </si>
  <si>
    <t>MAIN SECTION: TARGET REMOVEL / AUTO REMOVAL TESTING(All test must be performed with FinSpy Agent 32bit and 64bit)</t>
  </si>
  <si>
    <t>MAIN SECTION: VIDEO MODULE (all test must be performed with FinSpy agent 32bit and 64bit)</t>
  </si>
  <si>
    <t xml:space="preserve">MAIN SECTION: AUDIO MODULE(all test must be performed with FinSpy agent 32bit and 64bit) </t>
  </si>
  <si>
    <t xml:space="preserve">MAIN SECTION: Skype MODULE (all test must be performed with FinSpy agent 32bit and 64bit) </t>
  </si>
  <si>
    <t xml:space="preserve">MAIN SECTION: Keylogger MODULE (all test must be performed with FinSpy agent 32bit and 64bit) </t>
  </si>
  <si>
    <t xml:space="preserve">MAIN SECTION: Schedule MODULE (all test must be performed with FinSpy agent 32bit and 64bit) </t>
  </si>
  <si>
    <t>Win2K  Latest</t>
  </si>
  <si>
    <t>Skype 4.2</t>
  </si>
  <si>
    <t xml:space="preserve">Skype 4.2 </t>
  </si>
  <si>
    <t>Skype 4.2 Business</t>
  </si>
  <si>
    <t xml:space="preserve">Step1. Infect a machine with a trojan _admin_mode_ which has the keylogger module installed. </t>
  </si>
  <si>
    <t>Step2.  Connect to the target and open a keylogger live session</t>
  </si>
  <si>
    <t xml:space="preserve">Step3. start  to type on the target machine (use a lot the Enter key)
       type until the data comes out of the screen in the Agent window.
       The windows should scroll down to see always the last keys typed.
</t>
  </si>
  <si>
    <t>Basic live Keylogger Testing</t>
  </si>
  <si>
    <t>only on one operating System</t>
  </si>
  <si>
    <t>MAIN SECTION: Evidence Protection (All tests must be  performed FinSpy Agent 32bit and 64bit)</t>
  </si>
  <si>
    <t>obs:</t>
  </si>
  <si>
    <t>- Set the activity logging on NORMAL on the master.</t>
  </si>
  <si>
    <t>- The tests has to be conducted on 1-3 targets which are installed on XP, Vista, Win7 latest.</t>
  </si>
  <si>
    <t>- To be able to get acurrate results, please after each test remove the recorded data. Some of the</t>
  </si>
  <si>
    <t>tests reuse the data from previous tests, in this case you can leave the recroded data.</t>
  </si>
  <si>
    <t xml:space="preserve">- remove all the event/time scheduled recorded download from the master, so no extra recorded </t>
  </si>
  <si>
    <t>data is downloaded from the master.</t>
  </si>
  <si>
    <t>EVPROT001</t>
  </si>
  <si>
    <t xml:space="preserve"> Activity Logging - online Target</t>
  </si>
  <si>
    <t>BASIC/MINIMAL</t>
  </si>
  <si>
    <t>step1: infect a target</t>
  </si>
  <si>
    <t>step2: connect the agent to the master</t>
  </si>
  <si>
    <t>step3: select the new infected target and choose "evidence protection"</t>
  </si>
  <si>
    <t xml:space="preserve">       the target HAS to be online</t>
  </si>
  <si>
    <t>step4: choose the Activity tab and you should see the target activities</t>
  </si>
  <si>
    <t>step5: scroll down until the end and new entries in the list should appear</t>
  </si>
  <si>
    <t>EVPROT002</t>
  </si>
  <si>
    <t>Activity Logging - offline Target</t>
  </si>
  <si>
    <t>step2: connect with the agent to the master and wait the target to be online</t>
  </si>
  <si>
    <t>step3: remove the network cable until the target goes offline</t>
  </si>
  <si>
    <t>step4: select the new infected target and choose "evidence protection"</t>
  </si>
  <si>
    <t xml:space="preserve">       the target HAS to be _offline_</t>
  </si>
  <si>
    <t>step5: choose the Activity tab and you should see the target activities</t>
  </si>
  <si>
    <t>EVPROT003</t>
  </si>
  <si>
    <t>Activity Logging - new logging</t>
  </si>
  <si>
    <t xml:space="preserve">       the target HAS to be _online_</t>
  </si>
  <si>
    <t>step5: scroll down until the last entries</t>
  </si>
  <si>
    <t>step6: connect to the target and start a video live session and close it after 20 seconds</t>
  </si>
  <si>
    <t>step7: go back to the "Evidence Protection" page and right click and choose "Update"</t>
  </si>
  <si>
    <t>step8: the information that you had a live session with the target should appear.</t>
  </si>
  <si>
    <t>EVPROT004</t>
  </si>
  <si>
    <t>Activity Logging - for multiple targets</t>
  </si>
  <si>
    <t>step1: infect targets target</t>
  </si>
  <si>
    <t>step2: connect with the agent to the master and wait the targets to be online</t>
  </si>
  <si>
    <t>step3: select one target and choose "evidence protection"</t>
  </si>
  <si>
    <t>step6: repeat the step2-step5 for the other 2 targets</t>
  </si>
  <si>
    <t xml:space="preserve">       now you have 3 evidence protection tabs opened</t>
  </si>
  <si>
    <t>step7: connect to a target and start a video live session and close it after 20 seconds</t>
  </si>
  <si>
    <t>step8: repeat step7 for the other 2 targets with different actions s.a. change configuration or other live session</t>
  </si>
  <si>
    <t>step9: go back to the "Evidence Protection" pages and right click and choose "Update"</t>
  </si>
  <si>
    <t>step10: the information that you had a live session with the targets should appear.</t>
  </si>
  <si>
    <t>EVPROT100</t>
  </si>
  <si>
    <t>Digital Signatures - online targets</t>
  </si>
  <si>
    <t>step1:   infect a target</t>
  </si>
  <si>
    <t>step2:   connect the agent to the master</t>
  </si>
  <si>
    <t>step3:   make a video live session of 20 seconds</t>
  </si>
  <si>
    <t>step4:   download a file using file browsing (not a very big file)</t>
  </si>
  <si>
    <t>step5:   make a live keylogger session</t>
  </si>
  <si>
    <t>step6:   close the connection with the target</t>
  </si>
  <si>
    <t>step7:   make a querry to seee that you have the recorded data on the master</t>
  </si>
  <si>
    <t>step8:   select the new infected target and choose "evidence protection"</t>
  </si>
  <si>
    <t xml:space="preserve">         the target HAS to be online</t>
  </si>
  <si>
    <t xml:space="preserve">step9:   choose the "Evidence" tab and you should the page populated with the </t>
  </si>
  <si>
    <t xml:space="preserve">         collected evidence.</t>
  </si>
  <si>
    <t>step10:  go one by one too all entries and press "Check now" in the signature columns</t>
  </si>
  <si>
    <t xml:space="preserve">         you should get a "Valid" text.</t>
  </si>
  <si>
    <t>EVPROT101</t>
  </si>
  <si>
    <t>Digital Signatures - offline targets</t>
  </si>
  <si>
    <t>step7:   remove the network cable from the target so the target goes offline</t>
  </si>
  <si>
    <t>step8:   make a querry to seee that you have the recorded data on the master</t>
  </si>
  <si>
    <t>step9:   select the new infected target and choose "evidence protection"</t>
  </si>
  <si>
    <t xml:space="preserve">         the target HAS to be offline</t>
  </si>
  <si>
    <t xml:space="preserve">step10:  choose the "Evidence" tab and you should the page populated with the </t>
  </si>
  <si>
    <t>step11:  go one by one too all entries and press "Check now" in the signature columns</t>
  </si>
  <si>
    <t>EVPROT102</t>
  </si>
  <si>
    <t xml:space="preserve"> Digital Signatures - multiple selection </t>
  </si>
  <si>
    <t>step1:   run test 100 or 101</t>
  </si>
  <si>
    <t>step2:   disconnect the agent from the master</t>
  </si>
  <si>
    <t>step3:   reconnect the target to the master</t>
  </si>
  <si>
    <t>step4:   select the new infected target and choose "evidence protection"</t>
  </si>
  <si>
    <t xml:space="preserve">         the target can be online or offline; is not important</t>
  </si>
  <si>
    <t xml:space="preserve">step5:   choose the "Evidence" tab and you should the page populated with the </t>
  </si>
  <si>
    <t>step6:   select all the entries; right click and choose "check signatures"</t>
  </si>
  <si>
    <t>step7:   all the entries in the list should be check and "valid" text should appear.</t>
  </si>
  <si>
    <t>EVPROT103</t>
  </si>
  <si>
    <t xml:space="preserve"> Digital Signatures - new entries</t>
  </si>
  <si>
    <t>step1:   run test 100</t>
  </si>
  <si>
    <t>step8:   establish a new live session with the target and record some new data.</t>
  </si>
  <si>
    <t>step9:   go back to the "Evidence" tab, right click and choose "Refresh".</t>
  </si>
  <si>
    <t xml:space="preserve">         the new recorded data should appear in the list.</t>
  </si>
  <si>
    <t>step10:  select all the entries; right click and choose "check signatures"</t>
  </si>
  <si>
    <t>step11:  all the entries in the list should be check and "valid" text should appear.</t>
  </si>
  <si>
    <t>EVPROT104</t>
  </si>
  <si>
    <t>Digital Signatures - recorded data downloaded from the master</t>
  </si>
  <si>
    <t>step2:   schedule a video recording for 4-5 minutes on the infected target</t>
  </si>
  <si>
    <t>step3:   once new recorded data is available on the target, choose "Download Data".</t>
  </si>
  <si>
    <t>step4:   once data is downloaded on the master;</t>
  </si>
  <si>
    <t xml:space="preserve">         make a querry to seee that you have the recorded data on the master</t>
  </si>
  <si>
    <t>step10:  make sure that the scheduled recording appears in this list. and "check now"</t>
  </si>
  <si>
    <t xml:space="preserve">         is successfully completed.</t>
  </si>
  <si>
    <t>EVPROT110</t>
  </si>
  <si>
    <t xml:space="preserve"> Export</t>
  </si>
  <si>
    <t xml:space="preserve">step2:   choose "Export Evidence" </t>
  </si>
  <si>
    <t>step3:   in the folder "MyDocuments/FinSpyAgent/Evidence/&lt;targetUID&gt;-&lt;targetID&gt;</t>
  </si>
  <si>
    <t xml:space="preserve">         should be the exported data. For each evidence there will be 3 files:</t>
  </si>
  <si>
    <t xml:space="preserve">         1.dataFile; 2.signatureFile; 3.MetaFile. Additionally should be another</t>
  </si>
  <si>
    <t xml:space="preserve">         2 files: Activity.log and Activity.log.sig which contains the target</t>
  </si>
  <si>
    <t xml:space="preserve">         activity logging.</t>
  </si>
  <si>
    <t>MAIN SECTION: Commands  shell  (All tests must be  performed FinSpy Agent 32bit and 64bit)</t>
  </si>
  <si>
    <t>Test for command shell module.</t>
  </si>
  <si>
    <t>To be able to extensively test this module you will require minimal knowlegdes of DOS commands.</t>
  </si>
  <si>
    <t>The test _MUST_ be run all all possible target architectures.</t>
  </si>
  <si>
    <t>There is not special requirement for Agent host computer architecture.</t>
  </si>
  <si>
    <t>CMDLINE001</t>
  </si>
  <si>
    <t>Start Command shell</t>
  </si>
  <si>
    <t>step1: infect a target and make sure that it has the commnadline module</t>
  </si>
  <si>
    <t>step2: make a live session to the target</t>
  </si>
  <si>
    <t>step3: open the commnadline by choosing "Command shell"</t>
  </si>
  <si>
    <t>step4: when the window opens type a command in the "command" field and press enter to execute</t>
  </si>
  <si>
    <t>step5: type "c:" &lt;ENTER&gt;</t>
  </si>
  <si>
    <t>step6: type "cd c:\Windows" &lt;ENTER&gt;</t>
  </si>
  <si>
    <t>step7: type "dir" &lt;ENTER&gt;</t>
  </si>
  <si>
    <t>step8: you should get the contents of the windows folder</t>
  </si>
  <si>
    <t>step9: close the session by choosing the window close button from up-right</t>
  </si>
  <si>
    <t xml:space="preserve">       pay attention not to close the entire Agent</t>
  </si>
  <si>
    <t>step10: make a querry in the master to see if the recording was stored.</t>
  </si>
  <si>
    <t>step11: open the recording and check if everything was stored correctly.</t>
  </si>
  <si>
    <t>CMDLINE002</t>
  </si>
  <si>
    <t xml:space="preserve">force stop Command shell </t>
  </si>
  <si>
    <t>step1: execute CMDLINE001 step1-step8</t>
  </si>
  <si>
    <t>step2: remove the network cable from the target</t>
  </si>
  <si>
    <t xml:space="preserve">       and wait until you get a popup from the agent that the target is offline</t>
  </si>
  <si>
    <t>step3: make a querry in the master to see if the recording was stored.</t>
  </si>
  <si>
    <t>step4: open the recording and check if everything was stored correctly.</t>
  </si>
  <si>
    <t>CMDLINE003</t>
  </si>
  <si>
    <t>step2: remove the network cable from the agent</t>
  </si>
  <si>
    <t xml:space="preserve">       and wait until you get a popup from the agent that the agent is disconnected.</t>
  </si>
  <si>
    <t>step3: insert back the cable and reconnect to the master</t>
  </si>
  <si>
    <t>CMDLINE004</t>
  </si>
  <si>
    <t xml:space="preserve">  stop Command shell by "exit"</t>
  </si>
  <si>
    <t>step2: type "exit" &lt;ENTER&gt;</t>
  </si>
  <si>
    <t>step3: an error should be displayed that the session was closed</t>
  </si>
  <si>
    <t>step4: close the window (CMDLINE001-step9)</t>
  </si>
  <si>
    <t>step5: make a querry in the master to see if the recording was stored.</t>
  </si>
  <si>
    <t>step6: open the recording and check if everything was stored correctly.</t>
  </si>
  <si>
    <t>n/s</t>
  </si>
  <si>
    <t>TARINST007</t>
  </si>
  <si>
    <t>step1. create a infection package and infect a target</t>
  </si>
  <si>
    <t>step2. wait for the target to come online</t>
  </si>
  <si>
    <t>step3. test that the target is responsive by changing a configuration</t>
  </si>
  <si>
    <t xml:space="preserve">       value or making a live recording session.</t>
  </si>
  <si>
    <t>step5. put the machine to SLEEP</t>
  </si>
  <si>
    <t>step6. wait until the target goes offline</t>
  </si>
  <si>
    <t>step7. wake up the machine from SLEEP</t>
  </si>
  <si>
    <t>step8. wait for the target to come online</t>
  </si>
  <si>
    <t>step9. repeat step3</t>
  </si>
  <si>
    <t>TARINST008</t>
  </si>
  <si>
    <t>Target reconnetion after sleep mode</t>
  </si>
  <si>
    <t>Target reconnect after Hibernate mode</t>
  </si>
  <si>
    <t>step5. put the machine to HIBERNATE</t>
  </si>
  <si>
    <t>step7. wake up the machine from HIBERNATE</t>
  </si>
  <si>
    <t>INSTALL006</t>
  </si>
  <si>
    <t xml:space="preserve"> Agent Update through the Master</t>
  </si>
  <si>
    <t>step1: install an older version of the Agent</t>
  </si>
  <si>
    <t>step3: you should get a popup with update</t>
  </si>
  <si>
    <t>step4: accept the update and start the installation</t>
  </si>
  <si>
    <t>step5: the installation should be successfully completed</t>
  </si>
  <si>
    <t>step6: start the agent and connect to the master</t>
  </si>
  <si>
    <t>step7: make a querry and a live session with a target so you see that</t>
  </si>
  <si>
    <t xml:space="preserve">       the agent is ok</t>
  </si>
  <si>
    <t>DOWN001</t>
  </si>
  <si>
    <t xml:space="preserve"> Test if the recorded tasks are persistent - with target offline</t>
  </si>
  <si>
    <t>step1. create a target and infect a machine; remove the network cable of the target and wait the target gets offline</t>
  </si>
  <si>
    <t>step2. select "Download Schedule"</t>
  </si>
  <si>
    <t>step3. check a combination of Application Events - write it down for futher reference</t>
  </si>
  <si>
    <t>step4. add some time events (4-5 entries with different values) - write it down for futher reference</t>
  </si>
  <si>
    <t xml:space="preserve">step5. save changes </t>
  </si>
  <si>
    <t>step6. exit the agent; start the agent an login on the master;</t>
  </si>
  <si>
    <t>step7. check if the values from step3. and step4. were correctly saved</t>
  </si>
  <si>
    <t xml:space="preserve">step8. repeat 4-5 times step3-step7 with different values </t>
  </si>
  <si>
    <t>DOWN002</t>
  </si>
  <si>
    <t>Test if the recorded tasks are persistent - with target online</t>
  </si>
  <si>
    <t>step1. create a target and infect a machine; wait until the target heartbeats</t>
  </si>
  <si>
    <t>DOWN003</t>
  </si>
  <si>
    <t xml:space="preserve"> Test if the recorded tasks are persistent - with more targets online/offline</t>
  </si>
  <si>
    <t>step1. infect at least 5 machines;remove the network cable of 2-3 targets and wait the targets get offline</t>
  </si>
  <si>
    <t>step2. select "Download Schedule" for all the targets</t>
  </si>
  <si>
    <t xml:space="preserve">step3. check a combination of Application Events (write it down for futher reference) for all targets </t>
  </si>
  <si>
    <t>step4. add some time events (4-5 entries with different values)  (write it down for futher reference) for all targets</t>
  </si>
  <si>
    <t>step5. save changes for all targets</t>
  </si>
  <si>
    <t>DOWN004</t>
  </si>
  <si>
    <t>Test downloading when "Data available" with one recorded file</t>
  </si>
  <si>
    <t>step1. create a target and infect a machine</t>
  </si>
  <si>
    <t>step3. uncheck all the Application Events; remove all the Time Events and save settings</t>
  </si>
  <si>
    <t>step4. create a recorded file by scheduling a video/microphone for few minutes</t>
  </si>
  <si>
    <t>step5. make sure that the recorded was successfully completed</t>
  </si>
  <si>
    <t>step6. check "Data Available" from "Application Events" and save setings</t>
  </si>
  <si>
    <t>step7. within 5 minutes data should be downloaded on the master</t>
  </si>
  <si>
    <t xml:space="preserve">       IMPORTANT: if the files are big the download could take more time !!! But the download</t>
  </si>
  <si>
    <t xml:space="preserve">       process should start within 5 minutes.</t>
  </si>
  <si>
    <t>step8. check if the file was also removed from the target</t>
  </si>
  <si>
    <t>step9. repeat the test 3 times</t>
  </si>
  <si>
    <t>DOWN005</t>
  </si>
  <si>
    <t xml:space="preserve"> Test downloading when "Data available" with more recorded files</t>
  </si>
  <si>
    <t xml:space="preserve">step4. create more recorded file by scheduling a video/microphone for few minutes </t>
  </si>
  <si>
    <t xml:space="preserve">       and by creating a keyboard log and by creating a skype recording;</t>
  </si>
  <si>
    <t xml:space="preserve">       you should have at least 5 recorded files on the target</t>
  </si>
  <si>
    <t>step9. repeat the test 5 times</t>
  </si>
  <si>
    <t>DOWN006</t>
  </si>
  <si>
    <t>Test downloading when "Screen Saver Active" with one recorded file</t>
  </si>
  <si>
    <t>step6. check "Screen Saver Active" from "Application Events" and save setings</t>
  </si>
  <si>
    <t>step8. Wait until screensaver is active</t>
  </si>
  <si>
    <t>step7. within few minutes (1-2 minutes) data should be downloaded on the master</t>
  </si>
  <si>
    <t xml:space="preserve">       process should start within few minutes (1-2 minutes) after the screen saver is on. </t>
  </si>
  <si>
    <t>DOWN007</t>
  </si>
  <si>
    <t>Test downloading when "Screen Saver Active" with more recorded files</t>
  </si>
  <si>
    <t>DOWN008</t>
  </si>
  <si>
    <t>Test downloading when "Screen Locked" with one recorded file</t>
  </si>
  <si>
    <t>step6. check "Screen Locked" from "Application Events" and save setings</t>
  </si>
  <si>
    <t>step8. Lock the screen.</t>
  </si>
  <si>
    <t xml:space="preserve">       process should start within few minutes (1-2 minutes) after the screen screen locked. </t>
  </si>
  <si>
    <t>DOWN009</t>
  </si>
  <si>
    <t>Test downloading when "Screen Locked" with more recorded files</t>
  </si>
  <si>
    <t xml:space="preserve">       process should start within few minutes (1-2 minutes) after the screen locked. </t>
  </si>
  <si>
    <t>DOWN010</t>
  </si>
  <si>
    <t xml:space="preserve"> Test downloading by Scheduled Time Event</t>
  </si>
  <si>
    <t>step7. at the scheduled time the download of recroded data should begin</t>
  </si>
  <si>
    <t xml:space="preserve">       IMPORTANT: if the files are big the download could take more time !!! </t>
  </si>
  <si>
    <t>DOWN011</t>
  </si>
  <si>
    <t xml:space="preserve">  Test downloading by Scheduled Time Event Interval:Daily</t>
  </si>
  <si>
    <t>step1.  create a target and infect a machine</t>
  </si>
  <si>
    <t>step2.  select "Download Schedule"</t>
  </si>
  <si>
    <t>step3.  uncheck all the Application Events; remove all the Time Events and save settings</t>
  </si>
  <si>
    <t>step4.  create a recorded file by scheduling a video/microphone for few minutes</t>
  </si>
  <si>
    <t>step5.  make sure that the recorded was successfully completed</t>
  </si>
  <si>
    <t>step6.  select "Download Schedule" and create a time event with  TimeZone: Target; Interval: daily; save setings</t>
  </si>
  <si>
    <t>step7.  at the scheduled time the download of recroded data should begin</t>
  </si>
  <si>
    <t xml:space="preserve">        IMPORTANT: if the files are big the download could take more time !!! </t>
  </si>
  <si>
    <t>step8.  check if the file was also removed from the target</t>
  </si>
  <si>
    <t>step9.  generate another recording step4-step5</t>
  </si>
  <si>
    <t>step10. change the local machine time to a day in the future and the time just before the download should be triggered</t>
  </si>
  <si>
    <t>step11. wait the download to be completed. (step7-step8)</t>
  </si>
  <si>
    <t xml:space="preserve">step12. repeat step9 - step11 3 times </t>
  </si>
  <si>
    <t>DOWN012</t>
  </si>
  <si>
    <t>Test downloading by Scheduled Time Event Interval:Weekly</t>
  </si>
  <si>
    <t>step6.  select "Download Schedule" and create a time event with  TimeZone: Target; Interval: weekly; save setings</t>
  </si>
  <si>
    <t>step10. change the local machine time to a week in the future and the time just before the download should be triggered</t>
  </si>
  <si>
    <t xml:space="preserve">DOWN013 </t>
  </si>
  <si>
    <t xml:space="preserve"> Test downloading by Scheduled Time Event Interval:monthly</t>
  </si>
  <si>
    <t>step6.  select "Download Schedule" and create a time event with  TimeZone: Target; Interval: month; save setings</t>
  </si>
  <si>
    <t>step10. change the local machine time to a month in the future and the time just before the download should be triggered</t>
  </si>
  <si>
    <t>basic/minimal</t>
  </si>
  <si>
    <t>advanced</t>
  </si>
  <si>
    <t xml:space="preserve">MAIN SECTION:  Master Scheduler for Recorded Data Download (all test must be performed with FinSpy agent 32bit and 64bit) </t>
  </si>
  <si>
    <t>TARCON011</t>
  </si>
  <si>
    <t>White &amp; Black Listing - disabled</t>
  </si>
  <si>
    <t>step1. generate a trojan which has the Target Application Based Events "disabled".</t>
  </si>
  <si>
    <t>step2. infect a machine and wait for it's hteartbeats.</t>
  </si>
  <si>
    <t xml:space="preserve"> White &amp; Black Listing - "Activate for Event" - heartbeat from beginning</t>
  </si>
  <si>
    <t>step1.  generate a trojan which has the Target Application Based Events "Activate for Event".</t>
  </si>
  <si>
    <t>step2.  start on the target machine an application listed in the "Activate for Event" list.</t>
  </si>
  <si>
    <t>step3.  infect the machine</t>
  </si>
  <si>
    <t>step4.  the target should heartbeat</t>
  </si>
  <si>
    <t>step5.  choose "configure" target</t>
  </si>
  <si>
    <t xml:space="preserve">step6.  in the "general" configuration tab remove the application started at step2;save configuration </t>
  </si>
  <si>
    <t xml:space="preserve">        and disconnect from the target.</t>
  </si>
  <si>
    <t>step7.  in up to 3*heartbeat time interval the target should appear as offline</t>
  </si>
  <si>
    <t>step8.  start another application listed in "Activate for Event" list</t>
  </si>
  <si>
    <t>step9.  the target should appear online</t>
  </si>
  <si>
    <t>step10. repeat step5. - step9. for 5 times</t>
  </si>
  <si>
    <t>White &amp; Black Listing - "Activate for Event" - NO heartbeat from beginning</t>
  </si>
  <si>
    <t>step1. generate a trojan which has the Target Application Based Events "Activate for Event".</t>
  </si>
  <si>
    <t>step2. start on the target machine and make sure that _NO_ application from "Activate for Event" is running.</t>
  </si>
  <si>
    <t>step3. infect the machine</t>
  </si>
  <si>
    <t>step4. the machine should be infected but the target should _NOT_ heartbeat</t>
  </si>
  <si>
    <t>step5. start an application listed in "Activate for Event"</t>
  </si>
  <si>
    <t>step6. the target should come online</t>
  </si>
  <si>
    <t>step7. stop the application started at step5</t>
  </si>
  <si>
    <t xml:space="preserve">step8. the target should go offline </t>
  </si>
  <si>
    <t>step9. repeat step5. - step8.</t>
  </si>
  <si>
    <t>White &amp; Black Listing - "Deactivate for Event" - heartbeat from beginning</t>
  </si>
  <si>
    <t>step1. generate a trojan which has the Target Application Based Events "Deactivate for Event".</t>
  </si>
  <si>
    <t>step2. start on the target machine and make sure that _NO_ application from "Deactivate for Event" is running.</t>
  </si>
  <si>
    <t>step4. the target should heartbeat</t>
  </si>
  <si>
    <t>step5. start an application from the "Deactivate for Event"</t>
  </si>
  <si>
    <t>step6. the target should go offline</t>
  </si>
  <si>
    <t>step7. stop the application from the "Deactivate for Event" list.</t>
  </si>
  <si>
    <t xml:space="preserve">step8. the target should come back online </t>
  </si>
  <si>
    <t>step9. repeat step5 - step8 several times with different applications</t>
  </si>
  <si>
    <t>White &amp; Black Listing - "Deactivate for Event" - NO heartbeat from beginning</t>
  </si>
  <si>
    <t>step2. start on the target machine an application listed in the "Deactivate for Event" list.</t>
  </si>
  <si>
    <t>step5. stop the application started at step 2.</t>
  </si>
  <si>
    <t>step7. choose configure target and remove from the "Deactivate for Event" list the application from the step2.</t>
  </si>
  <si>
    <t xml:space="preserve">       save the configuration</t>
  </si>
  <si>
    <t>step8. start the application you removed from the list</t>
  </si>
  <si>
    <t>step9. the target should still heartbeat</t>
  </si>
  <si>
    <t>step10. start another application from the "Deactivate for Event" list</t>
  </si>
  <si>
    <t>step11. the target should go offline</t>
  </si>
  <si>
    <t>step12. repeat step5 - step 11 serveral times with different applications</t>
  </si>
  <si>
    <t>TARCON012</t>
  </si>
  <si>
    <t>TARCON013</t>
  </si>
  <si>
    <t>TARCON014</t>
  </si>
  <si>
    <t>black</t>
  </si>
  <si>
    <t>W7 Chinese</t>
  </si>
  <si>
    <t>W7 corean</t>
  </si>
  <si>
    <t>W7 arabic</t>
  </si>
  <si>
    <t>Vista Chinese</t>
  </si>
  <si>
    <t>Vista  corean</t>
  </si>
  <si>
    <t>Vista arabic</t>
  </si>
  <si>
    <t>XP corean</t>
  </si>
  <si>
    <t>Win2kLatest</t>
  </si>
  <si>
    <t>step1. execute test TARGEN005</t>
  </si>
  <si>
    <t>step2. upon a successful execution of test TARGEN005; change the values from the "General" configuration  (write the values down for later reference)</t>
  </si>
  <si>
    <t>step2. upon a successful execution of test TARGEN005; change the values from all the configuration pages   (write the values down for later reference)</t>
  </si>
  <si>
    <t>step2. upon a successful execution of test TARGEN005; change the values from all the configuration pages (write the values down for later reference)</t>
  </si>
  <si>
    <t>step2. upon a successful execution of test TARGEN005; change the proxy and ports values which were mentioned in the note above not to be changed.</t>
  </si>
  <si>
    <t>step3. the target conectivity will be lost and the on the agent list the target should appear as offline after a period of time</t>
  </si>
  <si>
    <t>Vista corean</t>
  </si>
  <si>
    <t>TARINST009</t>
  </si>
  <si>
    <t>Multiple Execution of trojan on the target</t>
  </si>
  <si>
    <t>step1. create a trojan</t>
  </si>
  <si>
    <t>Basic/Mininal</t>
  </si>
  <si>
    <t>step2. login as admin on the target machine</t>
  </si>
  <si>
    <t>step3. run the trojan and make sure that the machine is infected.</t>
  </si>
  <si>
    <t>step4. look in the registry key under HKLM_LOCAL_MACHINE to see that</t>
  </si>
  <si>
    <t xml:space="preserve">       the infection was done in admin mode.</t>
  </si>
  <si>
    <t>step5. run one more time the same executable.</t>
  </si>
  <si>
    <t>step6. look in the registry key HKLM_CURRENT_USER in the "Run" key and</t>
  </si>
  <si>
    <t xml:space="preserve">       make sure that the "rundll.exe" entry created by our infection is</t>
  </si>
  <si>
    <t xml:space="preserve">       not there.</t>
  </si>
  <si>
    <t>TARINST0010</t>
  </si>
  <si>
    <t>97-2003</t>
  </si>
  <si>
    <t>Step2.  Copy the infected office document on the target machine, then open it in order to infect the target</t>
  </si>
  <si>
    <t>Step3. After a few minutes check if the target comes online</t>
  </si>
  <si>
    <t>w7 corean</t>
  </si>
  <si>
    <t>step1. Infect the target in User Mode Connect to the infected target online</t>
  </si>
  <si>
    <t>online</t>
  </si>
  <si>
    <t>step4. the target should appear in the archive list</t>
  </si>
  <si>
    <t>step1. Infect the target in Admin Mode Connect to the infected target online</t>
  </si>
  <si>
    <t>TARREM003</t>
  </si>
  <si>
    <t>step1. Infect the target in User Mode Connect to the infected target offline</t>
  </si>
  <si>
    <t>offline</t>
  </si>
  <si>
    <t>Step3. Start or reboot the infected Target</t>
  </si>
  <si>
    <t>step3. Wait for a period of time up to 1*heartbeat value</t>
  </si>
  <si>
    <t xml:space="preserve">step4. the target should immediately appear  in archive list </t>
  </si>
  <si>
    <t>TARREM004</t>
  </si>
  <si>
    <t>step1. Infect the target in Admin mode Connect to the infected target offline</t>
  </si>
  <si>
    <t>At Agent Request (Admin)</t>
  </si>
  <si>
    <t xml:space="preserve">step4. the target should immediately appear in archive list </t>
  </si>
  <si>
    <t xml:space="preserve">step5. the target should appear online for few seconds and then in archive list </t>
  </si>
  <si>
    <t>step6.  Reboot the machine.</t>
  </si>
  <si>
    <t>step7.  Check if the removal was completed.</t>
  </si>
  <si>
    <t xml:space="preserve">  </t>
  </si>
  <si>
    <t xml:space="preserve">step7. the target should appear  in archive list </t>
  </si>
  <si>
    <t>TARREM0010</t>
  </si>
  <si>
    <t>TARREM0011</t>
  </si>
  <si>
    <t>TARREM012</t>
  </si>
  <si>
    <t>TARREM013</t>
  </si>
  <si>
    <t>TARREM014</t>
  </si>
  <si>
    <t>Remove target during the schedule process</t>
  </si>
  <si>
    <t>Step1. Gernerate a trojan and infect the target machine</t>
  </si>
  <si>
    <t>Step2.  Configure a recofiguration a Schedule recording  on the target</t>
  </si>
  <si>
    <t>Step3.  Wait until the recording starts  after 1 min  remove the infection</t>
  </si>
  <si>
    <t>Step4. The target and machine should not crash</t>
  </si>
  <si>
    <t>TARREM015</t>
  </si>
  <si>
    <t>Remove Data</t>
  </si>
  <si>
    <t>step1. Infect the target , Connect to the infected target online</t>
  </si>
  <si>
    <t xml:space="preserve">step5. Connect to target in the archive list and press the "remove Data" button </t>
  </si>
  <si>
    <t>step6. The target should be removed from the archiv list</t>
  </si>
  <si>
    <t>VIDEO011</t>
  </si>
  <si>
    <t>Screen with Gadget on the Desktop</t>
  </si>
  <si>
    <r>
      <t xml:space="preserve">step5. Check </t>
    </r>
    <r>
      <rPr>
        <b/>
        <sz val="11"/>
        <color theme="1"/>
        <rFont val="Calibri"/>
        <family val="2"/>
        <scheme val="minor"/>
      </rPr>
      <t>if the gadgets are also displayed in the screen shots</t>
    </r>
  </si>
  <si>
    <t>step.6 Press  the stop button and check if the gadgets is also displayed in the recorded data.</t>
  </si>
  <si>
    <t>.</t>
  </si>
  <si>
    <t>step2. connect to the target and choose "Record Microphone" option</t>
  </si>
  <si>
    <t xml:space="preserve">Adding  new contacts </t>
  </si>
  <si>
    <t>Step1. Infect the machine the machine with  a trojan containing the Skype modul</t>
  </si>
  <si>
    <t xml:space="preserve">Step2. Start the Skype application and  connect a user  </t>
  </si>
  <si>
    <t>Step3. add new contacts to the  connected user.  The  Finspy application should not crash</t>
  </si>
  <si>
    <t>SKYPE009</t>
  </si>
  <si>
    <t>SKYPE011</t>
  </si>
  <si>
    <t>SCHED028</t>
  </si>
  <si>
    <t>Stress Scheduler Microphone, Screen</t>
  </si>
  <si>
    <t>step1. setup a recording Microphone, Screen and WebCam for 1 hour/3 hours/24 hours at the lowest quality</t>
  </si>
  <si>
    <t>and Webcam Recordings</t>
  </si>
  <si>
    <t>step1. setup at least 2 Targets and check only the "Data Available" check box</t>
  </si>
  <si>
    <t>step1. setup at least 2 Targets and check only the "Data Available" check box for each target</t>
  </si>
  <si>
    <t>Basic Alert When Data Donwloaded</t>
  </si>
  <si>
    <t>step1. setup at least 2 Targets and check only the "Data Downloaded" check box</t>
  </si>
  <si>
    <t>ALERT014</t>
  </si>
  <si>
    <t>Basic Multiple Alerts Mail Notification</t>
  </si>
  <si>
    <t xml:space="preserve">step3. add 3 valid email addreses </t>
  </si>
  <si>
    <t>step4. check only the target comes online checkbox</t>
  </si>
  <si>
    <t>step6. you should get for 1 mail in to one of the valid accounts on step2</t>
  </si>
  <si>
    <t>step7. check if you received an mail with the Subject: Notification 'Target Name', 2010-05-07 16:02:24: Target comes online</t>
  </si>
  <si>
    <t>step8. repeat this test 3 - 4 times</t>
  </si>
  <si>
    <t>W7 Corean</t>
  </si>
  <si>
    <t>Vista Corean</t>
  </si>
  <si>
    <t>Win2K Latest</t>
  </si>
  <si>
    <t>step4. create a recorded file by scheduling a video/microphone /keylogger for few minutes</t>
  </si>
  <si>
    <t>Target time</t>
  </si>
  <si>
    <t>step6. select "Download Schedule" and create a time event with  TimeZone: TARGET; Interval: once; save setings</t>
  </si>
  <si>
    <t>Local time</t>
  </si>
  <si>
    <t>step6. select "Download Schedule" and create a time event with  TimeZone: LOCAL; Interval: once; save setings</t>
  </si>
  <si>
    <t>UTC time</t>
  </si>
  <si>
    <t>step6. select "Download Schedule" and create a time event with  TimeZone: UTC; Interval: once; save setings</t>
  </si>
  <si>
    <t xml:space="preserve">        IMPORTANT the day of the week should stay unchanged. So if the Time Event is e.g. on friday when you change the target time in the future the day should be also a Friday</t>
  </si>
  <si>
    <t xml:space="preserve">        IMPORTANT the date of the month should stay unchanged. So if the Time Event is e.g. on 12.XX.2010 when you change the target time in the future the day should be also 12:YY:2010</t>
  </si>
  <si>
    <t>MAIN SECTION: Delete Module (All tests must be  performed FinSpy Agent 32bit and 64bit)</t>
  </si>
  <si>
    <t>DELMOD001</t>
  </si>
  <si>
    <t>Check if the ALL the default directories are stored</t>
  </si>
  <si>
    <t>step1. Generate a fully loaded trojan and infect a machine in ADMIN-Mode</t>
  </si>
  <si>
    <t>ADMIN MODE</t>
  </si>
  <si>
    <t>step2. open the configuration page of the infected target and choose deleted</t>
  </si>
  <si>
    <t>step3. uncheck all Drives and Folders</t>
  </si>
  <si>
    <t>step4. check if ALL the default directories are listed correctly (in Drives and Folders; Exceptions)</t>
  </si>
  <si>
    <t>DELMOD002</t>
  </si>
  <si>
    <t>Test to add more directories for Drivers and Folders and Exceptions</t>
  </si>
  <si>
    <t>step1. execute DELMOD001 step1. to step2.</t>
  </si>
  <si>
    <t>step2. uncheck All Drives and Folders</t>
  </si>
  <si>
    <t>step3. add more directory combination of Drives&amp;Folders and Exceptions- write it down for futher reference</t>
  </si>
  <si>
    <t>step4. save the changes</t>
  </si>
  <si>
    <t>step5. exit the agent; start the agent an login on the master;</t>
  </si>
  <si>
    <t>step6. check if the values from step3. and step4. were correctly saved</t>
  </si>
  <si>
    <t xml:space="preserve">step7. repeat 2-3 times step3-step6 with different values </t>
  </si>
  <si>
    <t>DELMOD003</t>
  </si>
  <si>
    <t>Test to enable Drives and Folders</t>
  </si>
  <si>
    <t>step2. chcheck All Drives and Folders</t>
  </si>
  <si>
    <t>step3. you should not able to add directories anymore</t>
  </si>
  <si>
    <t>step6. check if the values from step2. were correctly saved</t>
  </si>
  <si>
    <t>DELMOD004</t>
  </si>
  <si>
    <t>Test to enable All File Types</t>
  </si>
  <si>
    <t>step2. check All File Types</t>
  </si>
  <si>
    <t>step3. all the other file types and custom should be disabled</t>
  </si>
  <si>
    <t>step6. check if the values from step2. and step3. were correctly saved</t>
  </si>
  <si>
    <t>DELMOD005</t>
  </si>
  <si>
    <t>Test to record all Drives and Folders</t>
  </si>
  <si>
    <t>step3. leave the Exceptions as default</t>
  </si>
  <si>
    <t>step5. go to the target and delete some different files in different directories to the recycle bin</t>
  </si>
  <si>
    <t>step6. wait until the master has downloaded the recorded data</t>
  </si>
  <si>
    <t>step7. check if the files you deleted are recorded correctly</t>
  </si>
  <si>
    <t>DELMOD006</t>
  </si>
  <si>
    <t>Test to record some custom directories</t>
  </si>
  <si>
    <t>step2. unchcheck All Drives and Folders</t>
  </si>
  <si>
    <t>step3. add some own directories to record the deleted data</t>
  </si>
  <si>
    <t>step4. leave the Exceptions as default</t>
  </si>
  <si>
    <t>step5. save the changes</t>
  </si>
  <si>
    <t>step6. go to the target and delete some files in the directory you add in step4.</t>
  </si>
  <si>
    <t>step7. wait until the master has downloaded the recorded data</t>
  </si>
  <si>
    <t>step8. check if the files you deleted are recorded correctly</t>
  </si>
  <si>
    <t>DELMOD007</t>
  </si>
  <si>
    <t>Test the Exception directories</t>
  </si>
  <si>
    <t>step3. delete all entries in Drives and Folders</t>
  </si>
  <si>
    <t>step4. add some own directories for Exceptions</t>
  </si>
  <si>
    <t>step7. wait a few minutes the deleted Files in Exceptions should not be avaulable on the target and master</t>
  </si>
  <si>
    <t>DELMOD008</t>
  </si>
  <si>
    <t>Test All Files and Folders with All Files Types</t>
  </si>
  <si>
    <t>step2. check All Drives and Folders</t>
  </si>
  <si>
    <t>step4. check All File Types</t>
  </si>
  <si>
    <t>Test All Files and Folders with special File Types</t>
  </si>
  <si>
    <t>step4. uncheck All File Types and specify which file type should be recorded (offece, Image,....etc.)</t>
  </si>
  <si>
    <t>step8. repeat this test several times with different file types</t>
  </si>
  <si>
    <t>DELMOD010</t>
  </si>
  <si>
    <t>Test All Files and Folders with custom File Types</t>
  </si>
  <si>
    <t>step4. uncheck All File Types and specify some custom file type to be recorded (txt, mp3, mp4, ....etc.)</t>
  </si>
  <si>
    <t>DELMOD011</t>
  </si>
  <si>
    <t>Test some custom Drives and Folders with special File Types</t>
  </si>
  <si>
    <t>step4. add some entries for Drives and Folders</t>
  </si>
  <si>
    <t>step5. uncheck All File Types and specify which file type should be recorded (offece, Image,....etc.)</t>
  </si>
  <si>
    <t>step6. save the changes</t>
  </si>
  <si>
    <t>step7. go to the target and delete some files in the directory you add in step4.</t>
  </si>
  <si>
    <t>step8. wait a few minutes the deleted Files in Exceptions should not be avaulable on the target and master</t>
  </si>
  <si>
    <t>DELMOD012</t>
  </si>
  <si>
    <t>Test some custom Drives and Folders with custom File Types</t>
  </si>
  <si>
    <t>DELMOD013</t>
  </si>
  <si>
    <t>NON ADMIN MODE</t>
  </si>
  <si>
    <t>Drives and Folders: 2 entries; Exceptions: 5 entries</t>
  </si>
  <si>
    <t>DELMOD014</t>
  </si>
  <si>
    <t>DELMOD015</t>
  </si>
  <si>
    <t>DELMOD016</t>
  </si>
  <si>
    <t>DELMOD017</t>
  </si>
  <si>
    <t>DELMOD018</t>
  </si>
  <si>
    <t>DELMOD019</t>
  </si>
  <si>
    <t>DELMOD020</t>
  </si>
  <si>
    <t>Test All Files and Folders with All FilesTypes</t>
  </si>
  <si>
    <t>DELMOD021</t>
  </si>
  <si>
    <t>DELMOD022</t>
  </si>
  <si>
    <t>DELMOD023</t>
  </si>
  <si>
    <t>DELMOD024</t>
  </si>
  <si>
    <t>MAIN SECTION: changed Module (All tests must be  performed FinSpy Agent 32bit and 64bit)</t>
  </si>
  <si>
    <t>CHMOD001</t>
  </si>
  <si>
    <t>step2. open the configuration page of the infected target and choose changed</t>
  </si>
  <si>
    <t>CHMOD002</t>
  </si>
  <si>
    <t>step1. execute CHMOD001 step1. to step2.</t>
  </si>
  <si>
    <t>CHMOD003</t>
  </si>
  <si>
    <t>CHMOD004</t>
  </si>
  <si>
    <t>CHMOD005</t>
  </si>
  <si>
    <t>step5. go to the target and changed some different files in different directories</t>
  </si>
  <si>
    <t>step7. check if the files you changed are recorded correctly</t>
  </si>
  <si>
    <t>CHMOD006</t>
  </si>
  <si>
    <t>step3. add some own directories to record the changed data</t>
  </si>
  <si>
    <t>step6. go to the target and changed some files in the directory you add in step4.</t>
  </si>
  <si>
    <t>step8. check if the files you changed are recorded correctly</t>
  </si>
  <si>
    <t>CHMOD007</t>
  </si>
  <si>
    <t>step3. changed all entries in Drives and Folders</t>
  </si>
  <si>
    <t>step7. wait a few minutes the changedd Files in Exceptions should not be avaulable on the target and master</t>
  </si>
  <si>
    <t>CHMOD008</t>
  </si>
  <si>
    <t>step3. add some own Exception directories (like one or two dongles, another partition, etc.) to record the changedd data</t>
  </si>
  <si>
    <t>step5. go to the target and changed some files in the directory you add in step3. They should NOT recorded.</t>
  </si>
  <si>
    <t>CHMOD009</t>
  </si>
  <si>
    <t>Test All Files and Folders with All File Types</t>
  </si>
  <si>
    <t>step5. go to the target and changed some different files in different directories to the recycle bin</t>
  </si>
  <si>
    <t xml:space="preserve">            Office Documents</t>
  </si>
  <si>
    <t xml:space="preserve">            Images</t>
  </si>
  <si>
    <t xml:space="preserve">            PDF</t>
  </si>
  <si>
    <t xml:space="preserve">            HTML</t>
  </si>
  <si>
    <t xml:space="preserve">            Music</t>
  </si>
  <si>
    <t xml:space="preserve">            Video</t>
  </si>
  <si>
    <t>step7. check if the files you changedd are recorded correctly</t>
  </si>
  <si>
    <t>CHMOD010</t>
  </si>
  <si>
    <t>CHMOD011</t>
  </si>
  <si>
    <t>CHMOD012</t>
  </si>
  <si>
    <t>step2. open the configuration page of the infected target and choose changedd</t>
  </si>
  <si>
    <t>CHMOD013</t>
  </si>
  <si>
    <t>CHMOD014</t>
  </si>
  <si>
    <t>CHMOD015</t>
  </si>
  <si>
    <t>CHMOD016</t>
  </si>
  <si>
    <t>step5. go to the target and changed some different files in the drives and folders directories</t>
  </si>
  <si>
    <t>step3. add some own directories (like one or two dongles, another partition, etc.) to record the changedd data</t>
  </si>
  <si>
    <t>step8. check if the files you changedd are recorded correctly</t>
  </si>
  <si>
    <t>CHMOD018</t>
  </si>
  <si>
    <t>step5. go to the target and changed some files in the Exceptions directory. They should NOT recorded.</t>
  </si>
  <si>
    <t>CHMOD019</t>
  </si>
  <si>
    <t>CHMOD020</t>
  </si>
  <si>
    <t>Test All Drives and Folders with All File Types</t>
  </si>
  <si>
    <t>CHMOD021</t>
  </si>
  <si>
    <t>Test All Drives and Folders with special File Types</t>
  </si>
  <si>
    <t>CHMOD022</t>
  </si>
  <si>
    <t>Test All Drives and Folders with custom File Types</t>
  </si>
  <si>
    <t>step6: scroll down until the end and new entries in the list should not appear</t>
  </si>
  <si>
    <t>Evidence tool</t>
  </si>
  <si>
    <t>EVCK001</t>
  </si>
  <si>
    <t>Install software</t>
  </si>
  <si>
    <t>step1.  boot a system with .NET 3.5 installed (and FinAgent to provide evidence files)</t>
  </si>
  <si>
    <t>step2 install the software from the provided .zip package by extracting it to a installation folder</t>
  </si>
  <si>
    <t>step3. provide some evidence files by exporting evidence from FinAgent</t>
  </si>
  <si>
    <t>step4.  check if the software executes and the tool window is shown</t>
  </si>
  <si>
    <t>EVCK002</t>
  </si>
  <si>
    <t>Select random folder</t>
  </si>
  <si>
    <t>step1.  follow the steps from TEST001 to provide a base for this test.</t>
  </si>
  <si>
    <t>step2. select a random folder that does not contain evidence files</t>
  </si>
  <si>
    <t>step3.  check if a messagebox is shown with a message that the selected folder does not contain evidence files</t>
  </si>
  <si>
    <t>and a different folder should be selected</t>
  </si>
  <si>
    <t>EVCK003</t>
  </si>
  <si>
    <t>Select evidence folder</t>
  </si>
  <si>
    <t>step1.  follow the steps fromTEST001 to provide a base for this test.</t>
  </si>
  <si>
    <t>step2. select the folder where the evidence files where exported</t>
  </si>
  <si>
    <t>step3. check if the evidence files are displayed in the evidence file list with no status</t>
  </si>
  <si>
    <t>EVCK004</t>
  </si>
  <si>
    <t>Show details of evidence files</t>
  </si>
  <si>
    <t>step1.  follow the steps from TEST003 to provide a base for this test.</t>
  </si>
  <si>
    <t>step2. click on a evidence item in the list</t>
  </si>
  <si>
    <t>step3. check if the details for that file are displayed beneath the item</t>
  </si>
  <si>
    <t>EVCK005</t>
  </si>
  <si>
    <t>Check evidence signature</t>
  </si>
  <si>
    <t>step1.  follow the steps from TEST004 to provide a base for this test.</t>
  </si>
  <si>
    <t>step2. click the "Check" Button to start checking the integraty of all files in the list</t>
  </si>
  <si>
    <t>step3. check if all list items changed to status "valid"</t>
  </si>
  <si>
    <t>EVCK006</t>
  </si>
  <si>
    <t>with missing meta file</t>
  </si>
  <si>
    <t>step2: in the folder with exported evidence, delete the *.meta file of an evidence file</t>
  </si>
  <si>
    <t>step3. select the folder where the evidence files where exported</t>
  </si>
  <si>
    <t>step4: check if one evidence file in the list is marked 'invalid' with the comment "Metainformation missing"</t>
  </si>
  <si>
    <t>EVCK007</t>
  </si>
  <si>
    <t>with missing signature file</t>
  </si>
  <si>
    <t>step2: in the folder with exported evidence, delete the *.p7s file of an evidence file</t>
  </si>
  <si>
    <t>step4: check if one evidence file in the list is marked 'invalid' with the comment "Signature missing"</t>
  </si>
  <si>
    <t>EVCK008</t>
  </si>
  <si>
    <t>with modified file</t>
  </si>
  <si>
    <t>step2: in the folder with exported evidence, modify an evidence file (like changing a character in a *.txt file)</t>
  </si>
  <si>
    <t>step4. check if the evidence files are displayed in the evidence file list with no status</t>
  </si>
  <si>
    <t>step5. click the "Check" Button to start checking the integraty of all files in the list</t>
  </si>
  <si>
    <t>step6: check if the modified evidence file in the list is marked 'invalid'</t>
  </si>
  <si>
    <t>W7 64bit</t>
  </si>
  <si>
    <t>MAIN SECTION: Download Data by using Download button (All tests must be  performed FinSpy Agent 32bit and 64bit)</t>
  </si>
  <si>
    <t>Downow001</t>
  </si>
  <si>
    <t>Download data : "Select all" button</t>
  </si>
  <si>
    <t>step2 Generate some recording data on the target, e.g. Deleted/Change / Keylogger ....</t>
  </si>
  <si>
    <t>step2. Connect to the  target by  pressing  "Download now"</t>
  </si>
  <si>
    <t xml:space="preserve">step3. In the "Download now" Tab only "Select all" must be enabled. Press on it </t>
  </si>
  <si>
    <t>step4. Check if all items are selected</t>
  </si>
  <si>
    <t>Downow002</t>
  </si>
  <si>
    <t>Download data : "Select none" button</t>
  </si>
  <si>
    <t>step3. Connect to the  target by  pressing  "Download now"</t>
  </si>
  <si>
    <t xml:space="preserve">step4. In the "Download now" Tab, select an item  to  enable  "Select None" button. Press on it </t>
  </si>
  <si>
    <t>step5. Check if all items are unselected</t>
  </si>
  <si>
    <t>Downow003</t>
  </si>
  <si>
    <t>Download data : Remove item</t>
  </si>
  <si>
    <t xml:space="preserve">step4. In the "Download now" Tab, click on the red cross of an item </t>
  </si>
  <si>
    <t>step5. Check if  the  item is remove from the list</t>
  </si>
  <si>
    <t>Downow004</t>
  </si>
  <si>
    <t xml:space="preserve">Download data : Select some items </t>
  </si>
  <si>
    <t>but not all ADMIN MODE</t>
  </si>
  <si>
    <t>step4. In the "Download now" Tab, select some items by clicking on them</t>
  </si>
  <si>
    <t xml:space="preserve">step5. Check if  the items remain checked </t>
  </si>
  <si>
    <t>Downow005</t>
  </si>
  <si>
    <t>Download data : "Download" button</t>
  </si>
  <si>
    <t xml:space="preserve">step4. In the "Download now" Tab, select some items or press "Select all"button  to  enable  "Download" button. Press on it </t>
  </si>
  <si>
    <t>step5. Press "Download" button  go back to "Target list" Tab , use Analyse Data to check if the data are correctly downloaded</t>
  </si>
  <si>
    <t>MAIN SECTION: Target Update (All tests must be  performed FinSpy Agent 32bit and 64bit)</t>
  </si>
  <si>
    <t>TARUP001</t>
  </si>
  <si>
    <t>Target update when it comes online</t>
  </si>
  <si>
    <t>step2. Connect to the target write down the current version then press "Update"</t>
  </si>
  <si>
    <t>step3. Wait until the update process is completed.</t>
  </si>
  <si>
    <t>step4. Restart the target machine and wait until the target comes online.</t>
  </si>
  <si>
    <t>step5. Check if target version on the agent matches to the one available on the  server</t>
  </si>
  <si>
    <t>TARUP002</t>
  </si>
  <si>
    <t>step1. Generate a fully loaded trojan and infect a machine in User-Mode</t>
  </si>
  <si>
    <t>User MODE</t>
  </si>
  <si>
    <t>MAIN SECTION: MBR (All tests must be  performed FinSpy Agent 32bit and 64bit)</t>
  </si>
  <si>
    <t>MBR001</t>
  </si>
  <si>
    <t>Create a MBR Trojan</t>
  </si>
  <si>
    <t>step1: Create an MBR - Infection and infect a Target and restart the system</t>
  </si>
  <si>
    <t>step2: check if the Target comes online</t>
  </si>
  <si>
    <t>step3: check if the trojan is installed on the right folder</t>
  </si>
  <si>
    <t>MBR002</t>
  </si>
  <si>
    <t>Remove the MBR Infection from online</t>
  </si>
  <si>
    <t>step1. execute MBR001 step1 to step2.</t>
  </si>
  <si>
    <t>Phoenix Bios on the "VMWARE IMAGES"</t>
  </si>
  <si>
    <t>step2. choose Remove Infection</t>
  </si>
  <si>
    <t>step3. the target should go to the archive list</t>
  </si>
  <si>
    <t>step4. press remove data and the target should remove from the archive list</t>
  </si>
  <si>
    <t>step5. reboot the system</t>
  </si>
  <si>
    <t>step6. boot from the mbr cd and check if the mbr infection was not found and boot with any key</t>
  </si>
  <si>
    <t>step7. check if the infection was removed completely</t>
  </si>
  <si>
    <t>Remove the MBR Infection from Offline</t>
  </si>
  <si>
    <t>step2. remove the network connection. The target should go offline</t>
  </si>
  <si>
    <t>step3. choose Remove Infection</t>
  </si>
  <si>
    <t>step4. connect the network connection back</t>
  </si>
  <si>
    <t>step5. the target should jump to the archive list</t>
  </si>
  <si>
    <t>step6. press remove data and the target should remove from the archive list. Reboot the system</t>
  </si>
  <si>
    <t>step7. boot from the mbr cd and check if the mbr infection was not found and boot with any key</t>
  </si>
  <si>
    <t>step8. check if the infection was removed completely</t>
  </si>
  <si>
    <t>Phoenix Bios on the "TOSHIBA LAPTOPS"</t>
  </si>
  <si>
    <t>MBR003</t>
  </si>
  <si>
    <t>MBR004</t>
  </si>
  <si>
    <t>AMI Bios on the EEE-PCs</t>
  </si>
  <si>
    <t>MBR005</t>
  </si>
  <si>
    <t>MBR006</t>
  </si>
  <si>
    <t>Phoenix Bios on the Lenovo laptop</t>
  </si>
  <si>
    <t>MBR007</t>
  </si>
  <si>
    <t>&lt;</t>
  </si>
  <si>
    <t>Full Functional Test 64bit</t>
  </si>
  <si>
    <t>Full Functional Test 32bit</t>
  </si>
  <si>
    <t>FinFlyWeb GUI Test Cases</t>
  </si>
  <si>
    <t>TestID</t>
  </si>
  <si>
    <t>Test Name</t>
  </si>
  <si>
    <t>Test cases description</t>
  </si>
  <si>
    <t>TracID</t>
  </si>
  <si>
    <t>GUI001</t>
  </si>
  <si>
    <t xml:space="preserve">Net. Framework 4.0 </t>
  </si>
  <si>
    <t>Step1. Download the msi file (installer) from Wiki</t>
  </si>
  <si>
    <t>Dependency Check</t>
  </si>
  <si>
    <t>Step2. Login as admin Start the FinFlyWeb Installation on an OS where .Net 4.0 is not installed</t>
  </si>
  <si>
    <t>Admin</t>
  </si>
  <si>
    <t>Step3. You should get a messageBox that you must installed .Net 4.0 to able to continue the installation</t>
  </si>
  <si>
    <t>GUI002</t>
  </si>
  <si>
    <t>JDK Dependency Check</t>
  </si>
  <si>
    <t>Step2. Login as admin Start the FinFlyWeb Installation on an OS where .Net 4.0 is  installed and not JDK</t>
  </si>
  <si>
    <t>Step3. You should get a messageBox that you must installed JDK to able to continue the installation</t>
  </si>
  <si>
    <t>GUI003</t>
  </si>
  <si>
    <t>GTK Dependency check</t>
  </si>
  <si>
    <t>Step2. Login as admin, Start the FinFlyWeb Installation on an OS where .Net 4.0 and JDK are installed and GTKnot</t>
  </si>
  <si>
    <t>Step3. You should get a messageBox that you must installed JDK to able to continue  the installation</t>
  </si>
  <si>
    <t>GUI004</t>
  </si>
  <si>
    <t>GUI Installation</t>
  </si>
  <si>
    <t>Step1. Make sure that all dependency environment(.Net 4.0, JDK,GTK) are installed on the System</t>
  </si>
  <si>
    <t>Step2. Login as admin, Start the installation, follow the instructions on display</t>
  </si>
  <si>
    <t>Step3. The installation must be successfully completed</t>
  </si>
  <si>
    <t>Step4. Check the is the application is present in Progam Listview, by click on"Start, control Panel , Programs and Features"</t>
  </si>
  <si>
    <t>Step5. Check if the application is present in "Start , all Programs" and the shortcut on the desktop</t>
  </si>
  <si>
    <t>Step6 Start the application from "Start , all Programs" and then by double clicking on desktop shortcut</t>
  </si>
  <si>
    <t>GUI005</t>
  </si>
  <si>
    <t>Gui uninstall</t>
  </si>
  <si>
    <t>Step1. Login as admin, On Window OS  select"Start", "Control Panel", "Program and Software"</t>
  </si>
  <si>
    <t xml:space="preserve">Admin </t>
  </si>
  <si>
    <t>Step2. In program and software listview,select the FinFlyWeb application</t>
  </si>
  <si>
    <t>Step3. Press Uninstall</t>
  </si>
  <si>
    <t>Step4. Check if the application is correctly uninstalled(All files are removed from C:\Program Files\FinFlyWeb) and User directories</t>
  </si>
  <si>
    <t>GUI006</t>
  </si>
  <si>
    <t>Step2. Login as user Start the FinFlyWeb Installation on an OS where .Net 4.0 is not installed</t>
  </si>
  <si>
    <t>user</t>
  </si>
  <si>
    <t>GUI007</t>
  </si>
  <si>
    <t>Step2. Login as user Start the FinFlyWeb Installation on an OS where .Net 4.0 is  installed and not JDK</t>
  </si>
  <si>
    <t>GUI008</t>
  </si>
  <si>
    <t>Step2.  Login as user, Start the FinFlyWeb Installation on an OS where .Net 4.0 and JDK are installed and GTKnot</t>
  </si>
  <si>
    <t>GUI009</t>
  </si>
  <si>
    <t>Step2.  Login as user , Start the installation, follow the instructions on display</t>
  </si>
  <si>
    <t>Step4. Check the is the application is present in Progam Listview, by click on"Start, control Pamel , Programs and Features"</t>
  </si>
  <si>
    <t>GUI0010</t>
  </si>
  <si>
    <t>GUI uninstall</t>
  </si>
  <si>
    <t>Step1.  Login as user ,On Window OS  select"Start", "Control Panel", "Program and Software"</t>
  </si>
  <si>
    <t>GUI011</t>
  </si>
  <si>
    <t>Configuration Group Box:</t>
  </si>
  <si>
    <t xml:space="preserve"> Step1. Start the application.</t>
  </si>
  <si>
    <t>Updates</t>
  </si>
  <si>
    <t>Step2. In the configuration Group Box, press "Updates" button</t>
  </si>
  <si>
    <t>Step3. A dialog box should appear which enable you to schedule your updates</t>
  </si>
  <si>
    <t>GUI011a</t>
  </si>
  <si>
    <t xml:space="preserve">Step1. Press "check now" button  </t>
  </si>
  <si>
    <t>Updates: Manual updates</t>
  </si>
  <si>
    <t xml:space="preserve">Step2. Check if the splash appear showing the update check. </t>
  </si>
  <si>
    <t>Step3. a message box should be displayed at the end showing whether the updates are avaible or not</t>
  </si>
  <si>
    <t>GUI011b1</t>
  </si>
  <si>
    <r>
      <t>Step1. In automatic update checkbox select "</t>
    </r>
    <r>
      <rPr>
        <b/>
        <sz val="11"/>
        <color theme="1"/>
        <rFont val="Calibri"/>
        <family val="2"/>
        <scheme val="minor"/>
      </rPr>
      <t>at startup</t>
    </r>
    <r>
      <rPr>
        <sz val="11"/>
        <color theme="1"/>
        <rFont val="Calibri"/>
        <family val="2"/>
        <scheme val="minor"/>
      </rPr>
      <t>"</t>
    </r>
  </si>
  <si>
    <t>Updates: automatic updates</t>
  </si>
  <si>
    <t>Step 2. Close the application and and restart it</t>
  </si>
  <si>
    <t>: at Startup</t>
  </si>
  <si>
    <t xml:space="preserve">Step3. Check if the splash appear showing the update check. </t>
  </si>
  <si>
    <t>Step4. a message box should be displayed at the end showing whether the updates are avaible or not</t>
  </si>
  <si>
    <t>GUI011b2</t>
  </si>
  <si>
    <r>
      <t>Step1. In automatic update checkbox select "</t>
    </r>
    <r>
      <rPr>
        <b/>
        <sz val="11"/>
        <color theme="1"/>
        <rFont val="Calibri"/>
        <family val="2"/>
        <scheme val="minor"/>
      </rPr>
      <t>daily</t>
    </r>
    <r>
      <rPr>
        <sz val="11"/>
        <color theme="1"/>
        <rFont val="Calibri"/>
        <family val="2"/>
        <scheme val="minor"/>
      </rPr>
      <t>"</t>
    </r>
  </si>
  <si>
    <t>Step 2. Close the application, set the date on your machine one day ahead and and restart it</t>
  </si>
  <si>
    <t>: daily</t>
  </si>
  <si>
    <t xml:space="preserve">Step3. Check if the splash appear showing the update scheck. </t>
  </si>
  <si>
    <t>GUI011b3</t>
  </si>
  <si>
    <r>
      <t>Step1. In automatic update checkbox select "</t>
    </r>
    <r>
      <rPr>
        <b/>
        <sz val="11"/>
        <color theme="1"/>
        <rFont val="Calibri"/>
        <family val="2"/>
        <scheme val="minor"/>
      </rPr>
      <t>weekly</t>
    </r>
    <r>
      <rPr>
        <sz val="11"/>
        <color theme="1"/>
        <rFont val="Calibri"/>
        <family val="2"/>
        <scheme val="minor"/>
      </rPr>
      <t>"</t>
    </r>
  </si>
  <si>
    <t>Step 2. Close the application, set the date on your machine one week ahead and and restart it</t>
  </si>
  <si>
    <t>: weekly</t>
  </si>
  <si>
    <t>GUI011b4</t>
  </si>
  <si>
    <r>
      <t>Step1. In automatic update checkbox select "</t>
    </r>
    <r>
      <rPr>
        <b/>
        <sz val="11"/>
        <color theme="1"/>
        <rFont val="Calibri"/>
        <family val="2"/>
        <scheme val="minor"/>
      </rPr>
      <t>monthly</t>
    </r>
    <r>
      <rPr>
        <sz val="11"/>
        <color theme="1"/>
        <rFont val="Calibri"/>
        <family val="2"/>
        <scheme val="minor"/>
      </rPr>
      <t>"</t>
    </r>
  </si>
  <si>
    <t>Step 2. Close the application, set the date on your machine one month ahead and and restart it</t>
  </si>
  <si>
    <t>: monthly</t>
  </si>
  <si>
    <t>GUI011b5</t>
  </si>
  <si>
    <r>
      <t>Step1. In automatic update checkbox select "</t>
    </r>
    <r>
      <rPr>
        <b/>
        <sz val="11"/>
        <color theme="1"/>
        <rFont val="Calibri"/>
        <family val="2"/>
        <scheme val="minor"/>
      </rPr>
      <t>disabled</t>
    </r>
    <r>
      <rPr>
        <sz val="11"/>
        <color theme="1"/>
        <rFont val="Calibri"/>
        <family val="2"/>
        <scheme val="minor"/>
      </rPr>
      <t>"</t>
    </r>
  </si>
  <si>
    <t>Step 2. Close the application, set the date on your machine  restart it</t>
  </si>
  <si>
    <t>: disabled</t>
  </si>
  <si>
    <t xml:space="preserve">Step3. No action related to update should be performed </t>
  </si>
  <si>
    <t>GUI012</t>
  </si>
  <si>
    <t>Modules</t>
  </si>
  <si>
    <t>Step2. In the configuration Group Box, press "Modules" button</t>
  </si>
  <si>
    <t>Step3. A dialog box should appear  consisting of 5 Tabs(Generic , XPI, JAVA, IFRAME and STATIC</t>
  </si>
  <si>
    <t>GUI012a</t>
  </si>
  <si>
    <t xml:space="preserve">Step1 Select "Generic" Tab </t>
  </si>
  <si>
    <t>Modules: Generic: Save</t>
  </si>
  <si>
    <t>Step2. Change all entries which can be modified write down the change (s)</t>
  </si>
  <si>
    <t>Step3. Press "save" button</t>
  </si>
  <si>
    <t>Step4. Close the dialog box , press "Modules" button</t>
  </si>
  <si>
    <t>Step5. Select "Generic" Tab  again and check if the change (s) performed in step2. were saved.</t>
  </si>
  <si>
    <t>GUI012a1</t>
  </si>
  <si>
    <t>Modules: Generic: Cancel</t>
  </si>
  <si>
    <t>Step2. Write down all entries which can be modified, change all of them</t>
  </si>
  <si>
    <t>Step3. Press "Cancel" button</t>
  </si>
  <si>
    <t>Step4. Press "Modules" button again</t>
  </si>
  <si>
    <t>Step5. Select "Generic" Tab  again and check if all entries written down in step2 are displayed</t>
  </si>
  <si>
    <t>GUI012b</t>
  </si>
  <si>
    <t xml:space="preserve">Step1 Select "XPI" Tab </t>
  </si>
  <si>
    <t>Modules: XPI: Save</t>
  </si>
  <si>
    <t>Step5. Select "XPI" Tab  again and check if the change (s) performed in step2. were saved.</t>
  </si>
  <si>
    <t>GUI012b1</t>
  </si>
  <si>
    <t>Modules: XPI: Default setting</t>
  </si>
  <si>
    <t>Step5. Press"Default settings" button and check if the setting appear in all entries</t>
  </si>
  <si>
    <t>GUI012b2</t>
  </si>
  <si>
    <t>Modules: XPI: Cancel</t>
  </si>
  <si>
    <t>Step5. Select "XPI" Tab  again and check if all entries written down in step2 are displayed</t>
  </si>
  <si>
    <t>GUI012c</t>
  </si>
  <si>
    <t xml:space="preserve">Step1 Select "JAVA" Tab </t>
  </si>
  <si>
    <t>Modules:JAVA : Save</t>
  </si>
  <si>
    <t>Step5. Select "JAVA" Tab  again and check if the change (s) performed in step2. were saved.</t>
  </si>
  <si>
    <t>GUI012c1</t>
  </si>
  <si>
    <t>Modules: JAVA: Default setting</t>
  </si>
  <si>
    <t>GUI012c2</t>
  </si>
  <si>
    <t>Modules: JAVA: Cancel</t>
  </si>
  <si>
    <t>Step5. Select "JAVA" Tab  again and check if all entries written down in step2 are displayed</t>
  </si>
  <si>
    <t>GUI012d</t>
  </si>
  <si>
    <t xml:space="preserve">Step1 Select "IFRAME" Tab </t>
  </si>
  <si>
    <t>Modules:IFRAME : Save</t>
  </si>
  <si>
    <t>Step5. Select "IFRAME" Tab  again and check if the change (s) performed in step2. were saved.</t>
  </si>
  <si>
    <t>GUI012d1</t>
  </si>
  <si>
    <t>Modules: IFRAME: Default setting</t>
  </si>
  <si>
    <t>GUI012d2</t>
  </si>
  <si>
    <t>Modules: IFRAME: Cancel</t>
  </si>
  <si>
    <t>Step5. Select "IFRAME" Tab  again and check if all entries written down in step2 are displayed</t>
  </si>
  <si>
    <t>GUI012e</t>
  </si>
  <si>
    <t xml:space="preserve">Step1 Select "STATIC" Tab </t>
  </si>
  <si>
    <t>Modules:STATIC : Save</t>
  </si>
  <si>
    <t>Step5. Select "STATIC" Tab  again and check if the change (s) performed in step2. were saved.</t>
  </si>
  <si>
    <t>GUI012e1</t>
  </si>
  <si>
    <t>Modules: STATIC: Default setting</t>
  </si>
  <si>
    <t>GUI012e2</t>
  </si>
  <si>
    <t>GUI013</t>
  </si>
  <si>
    <t xml:space="preserve">License </t>
  </si>
  <si>
    <t>Step2. In the configuration Group Box, press "License" button</t>
  </si>
  <si>
    <t>Step3. A dialog box should appear  with all License information( Machine uid, Software name, etc..</t>
  </si>
  <si>
    <t>GUI013a</t>
  </si>
  <si>
    <t>Delete all file in the license folder</t>
  </si>
  <si>
    <t>License: Import License</t>
  </si>
  <si>
    <t>Step1. press "Import License" button,</t>
  </si>
  <si>
    <t>Step2. a folder browser dialog should appear allowing you to select only a License file.</t>
  </si>
  <si>
    <t>Step3 Select a License file and press"Import"button</t>
  </si>
  <si>
    <t>Step4. A message box should appear  with all license information contained in License file, write down all information in the message box an press "ok" button</t>
  </si>
  <si>
    <t xml:space="preserve">Step5. The dialog box should appear again. Check if all license information here matches with those in step4  </t>
  </si>
  <si>
    <t>Step6. Go to the license folder check if all license files are copied there</t>
  </si>
  <si>
    <t>GUI014</t>
  </si>
  <si>
    <t>Help Group Box:</t>
  </si>
  <si>
    <t xml:space="preserve">Step1.In the Help Group Box, press "about" button a license  </t>
  </si>
  <si>
    <t>Step2 a dialog box should appear with label mentioning the application version and a text box  containing the license agreement.</t>
  </si>
  <si>
    <t>GUI014a</t>
  </si>
  <si>
    <t xml:space="preserve">Help Group Box: </t>
  </si>
  <si>
    <t>About: close</t>
  </si>
  <si>
    <t>Step3. Press "close" button, the dialog box should disappear.</t>
  </si>
  <si>
    <t xml:space="preserve">Step1.In the Help Group Box, press "Online Help" button a license  </t>
  </si>
  <si>
    <t>online Help</t>
  </si>
  <si>
    <t>Step2. An the default internet browser must displayed the website of Gamma international.</t>
  </si>
  <si>
    <t>GUI015</t>
  </si>
  <si>
    <t>Statusbar Test</t>
  </si>
  <si>
    <t xml:space="preserve">Step1. Start the application </t>
  </si>
  <si>
    <t>Step2. The Status at the bottom of the GUI should display the following text "Welcome to FinFlyWeb"on the left site</t>
  </si>
  <si>
    <t>Step3. Click on all button  in the "Configuration" and "Help" group box one by one,</t>
  </si>
  <si>
    <t>Step4.Check If the status bar  on the right site displays the text accordingly</t>
  </si>
  <si>
    <t>GUI 016</t>
  </si>
  <si>
    <t>Operating System list box</t>
  </si>
  <si>
    <t>Step1. Start the application</t>
  </si>
  <si>
    <t>Step2. On right side of the splitter,  on the OS(Windows, Linux, MaCOS) list box should be enabled, "Infecton Module" list box and the "payload" test box should be disabled</t>
  </si>
  <si>
    <t>Step3. Select an OS in the list box , check if the  "Infecton Module" list box is enabled</t>
  </si>
  <si>
    <t>GUI 017</t>
  </si>
  <si>
    <t>Infection Module</t>
  </si>
  <si>
    <t>Step2. Select an OS to enable the the Infection Module list box</t>
  </si>
  <si>
    <t xml:space="preserve">Step3. Check if the infection module list box contains four entries(XPI, JAVA, IFRAME,STATIC) </t>
  </si>
  <si>
    <t>GUI 018</t>
  </si>
  <si>
    <t>Payload</t>
  </si>
  <si>
    <t>Step2. Select an OS and an infection module to enable Payload text box and the file open dialog button</t>
  </si>
  <si>
    <t>Step3. Press the file open dialog button, select a file an press "open" button</t>
  </si>
  <si>
    <t>Step4. Check if the file name appear in the payload text box.</t>
  </si>
  <si>
    <t>GUI 019</t>
  </si>
  <si>
    <t>Test and Generate  button</t>
  </si>
  <si>
    <t xml:space="preserve">Step2. Select an OS , an infection module and open a payload file  to enable " Test "and "Generate" button </t>
  </si>
  <si>
    <t>Step3. Press "Generate" button a message box should appear mentioning whether the infection module is successfully generated or failed.</t>
  </si>
  <si>
    <t>Step4. Press "Test" button, the folder where the infection file are stored, should be opened.</t>
  </si>
  <si>
    <t>GUI 020</t>
  </si>
  <si>
    <t>Infection Generation</t>
  </si>
  <si>
    <t>:XPI</t>
  </si>
  <si>
    <t xml:space="preserve">Step2. Select an OS , the XPI infection module and open a payload file  to enable " Test "and "Generate" button </t>
  </si>
  <si>
    <t xml:space="preserve">Step3. Press "Generate" button a message box should appear mentioning that the infection module is successfully generated </t>
  </si>
  <si>
    <t>Press "Test" button a folder with the module  should be opened</t>
  </si>
  <si>
    <t>an html file, java script file, xpi file and a Mozilla folder containing many gif files</t>
  </si>
  <si>
    <t>GUI 021</t>
  </si>
  <si>
    <t>:JAVA</t>
  </si>
  <si>
    <t xml:space="preserve">Step2. Select an OS , the JAVA infection module and open a payload file  to enable " Test "and "Generate" button </t>
  </si>
  <si>
    <t>an html file, java executable file, the payload file and an image file</t>
  </si>
  <si>
    <t>GUI 022</t>
  </si>
  <si>
    <t>:IFRAME</t>
  </si>
  <si>
    <t xml:space="preserve">Step2. Select an OS , the IFRAME infection module and open a payload file  to enable " Test "and "Generate" button </t>
  </si>
  <si>
    <t>an html file, java script file,  executablle file and an image file</t>
  </si>
  <si>
    <t>GUI 023</t>
  </si>
  <si>
    <t>:STATIC</t>
  </si>
  <si>
    <t xml:space="preserve">Step2. Select an OS , the STATIC infection module and open a payload file  to enable " Test "and "Generate" button </t>
  </si>
  <si>
    <t>an html file, java script file,  executable file and an image file</t>
  </si>
  <si>
    <t>GUI 024</t>
  </si>
  <si>
    <t>Check if the license is</t>
  </si>
  <si>
    <t>Step1. Start the application without  any license files in the license folder</t>
  </si>
  <si>
    <t>present</t>
  </si>
  <si>
    <t>Step2. Dialogbox should appear mentioning that there is no license present</t>
  </si>
  <si>
    <t>Step3. After closing the dialog box the application start will stop.</t>
  </si>
  <si>
    <t>GUI 025</t>
  </si>
  <si>
    <t>Import license</t>
  </si>
  <si>
    <t>at the start up</t>
  </si>
  <si>
    <t>Step3. Press the "import" button  and select the gamma license file</t>
  </si>
  <si>
    <t xml:space="preserve">Step4. a message box should appear with the license infomation </t>
  </si>
  <si>
    <t>Step5. Press"yes" and check the license info in the dialog box and if the license files are copied in their folder</t>
  </si>
  <si>
    <t>GUI 026</t>
  </si>
  <si>
    <t xml:space="preserve">Step2. In the configuration group box, press "License" button </t>
  </si>
  <si>
    <t>Step3. A dialog box with license  information should appear, press " import" button</t>
  </si>
  <si>
    <t>Step4. Press the "import" button  and select the gamma license file</t>
  </si>
  <si>
    <t xml:space="preserve">Step5. The message box should appear with the license infomation </t>
  </si>
  <si>
    <t>Step6. Press"yes" and check the license info in the dialog box and if the license files are copied in their folder</t>
  </si>
  <si>
    <t>GUI027</t>
  </si>
  <si>
    <t>License check: Valid</t>
  </si>
  <si>
    <t>Full version</t>
  </si>
  <si>
    <t>Step4. Press the "import" button  and select a valid gamma license file</t>
  </si>
  <si>
    <t>Step5.The dialog box should display an area  mentioning that license is valid</t>
  </si>
  <si>
    <t>GUI028</t>
  </si>
  <si>
    <t>Demo version</t>
  </si>
  <si>
    <t>Step4. Press the "import" button  and select a valid gamma license file for Demo</t>
  </si>
  <si>
    <t>Step5.The dialog box should display an area  mentioning that license is valid and it is a demo version</t>
  </si>
  <si>
    <t>GUI029</t>
  </si>
  <si>
    <t>License check: Wrong MUID</t>
  </si>
  <si>
    <t>Step4. Press the "import" button  and select a  gamma license file with with a wrong machine UID</t>
  </si>
  <si>
    <t>Step5.The dialog box should display an area  mentioning that Machine UID is wrong</t>
  </si>
  <si>
    <t>Step6. Close the dialog box, a message box should appear mentioning that the application will exit due to the invalid license</t>
  </si>
  <si>
    <t>Step7. Close the message box and the application will exit.</t>
  </si>
  <si>
    <t>GUI 030</t>
  </si>
  <si>
    <t>Demo</t>
  </si>
  <si>
    <t>Step5.The dialog box should display an area  mentioning that Machine UID is wrong and it is Demo</t>
  </si>
  <si>
    <t>GUI 031</t>
  </si>
  <si>
    <t>License check: Expired</t>
  </si>
  <si>
    <t xml:space="preserve">Step4. Press the "import" button  and select a  gamma license file which has expired </t>
  </si>
  <si>
    <t>Step5.The dialog box should display an area  mentioning that the license has expired and no updates will be available</t>
  </si>
  <si>
    <t>GUI 032</t>
  </si>
  <si>
    <t xml:space="preserve">Step4. Press the "import" button  and select a  gamma license file for demo which has expired </t>
  </si>
  <si>
    <t>Step5.The dialog box should display an area  mentioning that the license has expired  and it is a demo</t>
  </si>
  <si>
    <t>GUI 033</t>
  </si>
  <si>
    <t>License check: too early</t>
  </si>
  <si>
    <t>Step4. Press the "import" button  and select a  gamma license file which has a start date in the futur</t>
  </si>
  <si>
    <t>Step5.The dialog box should display an area  mentioning that  it is too early to use the license.</t>
  </si>
  <si>
    <t>GUI 034</t>
  </si>
  <si>
    <t>Step4. Press the "import" button  and select a  gamma license file which has a start date in the futur : Demo version</t>
  </si>
  <si>
    <t>GUI 035</t>
  </si>
  <si>
    <t>XPI: arabic</t>
  </si>
  <si>
    <t>Perform GUI 12b by entering arabic character</t>
  </si>
  <si>
    <t>Perform GUI 12b1 by entering arabic character</t>
  </si>
  <si>
    <t>GUI 036</t>
  </si>
  <si>
    <t>JAVA: arabic</t>
  </si>
  <si>
    <t>Perform GUI 12c by entering arabic character</t>
  </si>
  <si>
    <t>Perform GUI 12c1 by entering arabic character</t>
  </si>
  <si>
    <t>GUI 037</t>
  </si>
  <si>
    <t>IFRAME: arabic</t>
  </si>
  <si>
    <t>Perform GUI 12d by entering arabic character</t>
  </si>
  <si>
    <t>Perform GUI 12d1 by entering arabic character</t>
  </si>
  <si>
    <t>GUI 038</t>
  </si>
  <si>
    <t>STATIC: arabic</t>
  </si>
  <si>
    <t>Perform GUI 12e by entering arabic character</t>
  </si>
  <si>
    <t>Perform GUI 12e1 by entering arabic character</t>
  </si>
  <si>
    <t>GUI 039</t>
  </si>
  <si>
    <t>Perform GUI 020</t>
  </si>
  <si>
    <t>Arabic</t>
  </si>
  <si>
    <t>Perform GUI 021</t>
  </si>
  <si>
    <t>Perform GUI 022</t>
  </si>
  <si>
    <t>Perform GUI 023</t>
  </si>
  <si>
    <t>GUI 040</t>
  </si>
  <si>
    <t>Import License: Arabic</t>
  </si>
  <si>
    <t>Perform GUI 026</t>
  </si>
  <si>
    <t>GUI 041</t>
  </si>
  <si>
    <t>XPI: chinese</t>
  </si>
  <si>
    <t>Perform GUI 12b by entering chinese character</t>
  </si>
  <si>
    <t>Perform GUI 12b1 by entering chinese character</t>
  </si>
  <si>
    <t>GUI 042</t>
  </si>
  <si>
    <t>JAVA: chinese</t>
  </si>
  <si>
    <t>Perform GUI 12c by entering chinese character</t>
  </si>
  <si>
    <t>Perform GUI 12c1 by entering chinese character</t>
  </si>
  <si>
    <t>GUI 043</t>
  </si>
  <si>
    <t>IFRAME: chinese</t>
  </si>
  <si>
    <t>Perform GUI 12d by entering chinese character</t>
  </si>
  <si>
    <t>Perform GUI 12d1 by entering chinese character</t>
  </si>
  <si>
    <t>GUI 044</t>
  </si>
  <si>
    <t>STATIC: chinese</t>
  </si>
  <si>
    <t>Perform GUI 12e by entering chinese character</t>
  </si>
  <si>
    <t>Perform GUI 12e1 by entering chinese character</t>
  </si>
  <si>
    <t>GUI 045</t>
  </si>
  <si>
    <t>Chinese</t>
  </si>
  <si>
    <t>GUI 046</t>
  </si>
  <si>
    <t>Import License: Chinese</t>
  </si>
  <si>
    <t>GUI 047</t>
  </si>
  <si>
    <t>XPI: corean</t>
  </si>
  <si>
    <t>GUI 048</t>
  </si>
  <si>
    <t>JAVA: corean</t>
  </si>
  <si>
    <t>GUI 049</t>
  </si>
  <si>
    <t>IFRAME: corean</t>
  </si>
  <si>
    <t>GUI 050</t>
  </si>
  <si>
    <t>STATIC: corean</t>
  </si>
  <si>
    <t>GUI 051</t>
  </si>
  <si>
    <t>corean</t>
  </si>
  <si>
    <t>GUI 052</t>
  </si>
  <si>
    <t>Import License: corean</t>
  </si>
  <si>
    <t>GUI 053</t>
  </si>
  <si>
    <t>Configuration box:</t>
  </si>
  <si>
    <t>peform GUI 011b2</t>
  </si>
  <si>
    <t>peform GUI 011b3</t>
  </si>
  <si>
    <t>arabic</t>
  </si>
  <si>
    <t>peform GUI 011b4</t>
  </si>
  <si>
    <t>peform GUI 011b5</t>
  </si>
  <si>
    <t>GUI 054</t>
  </si>
  <si>
    <t>peform GUI 011b1</t>
  </si>
  <si>
    <t>Korean</t>
  </si>
  <si>
    <t>FinFlyWeb Target Test Cases</t>
  </si>
  <si>
    <t>OBS: All the tests consist of generating the infection file with the FinFlyWeb application</t>
  </si>
  <si>
    <t>Copying the infection file on  the server and  infect the target according to the test table</t>
  </si>
  <si>
    <t>Test Procedure</t>
  </si>
  <si>
    <t>Step1. Generate a target with the FinSpy agent</t>
  </si>
  <si>
    <t>Step2. Copy it in folder on the System where FinFlyWeb is installed</t>
  </si>
  <si>
    <t>Step3. Configure the module you wish to perform by clicking on Modules in the Configuration TAB</t>
  </si>
  <si>
    <t>Step4. Select the OS and the Infection module</t>
  </si>
  <si>
    <t>Step5. Select the payload by clicking on the folder browse button and select the trojan generated with FinSpy</t>
  </si>
  <si>
    <t>Step6. Generate the infection files by clicking on "Generate"button</t>
  </si>
  <si>
    <t>Step7. Press "Test" button  to open the folder where the infection files are strored</t>
  </si>
  <si>
    <t>Step8. Copy the infection files on the server and infect the target</t>
  </si>
  <si>
    <t>ImageFile: *.jpg</t>
  </si>
  <si>
    <t xml:space="preserve">Browser </t>
  </si>
  <si>
    <t>OS</t>
  </si>
  <si>
    <t>Browser Version</t>
  </si>
  <si>
    <t>IFFRAME</t>
  </si>
  <si>
    <t>JAVA</t>
  </si>
  <si>
    <t>STATIC</t>
  </si>
  <si>
    <t>XPI</t>
  </si>
  <si>
    <t>TRAC</t>
  </si>
  <si>
    <t>Internet explorer</t>
  </si>
  <si>
    <t>Firefox</t>
  </si>
  <si>
    <t xml:space="preserve">XP clean </t>
  </si>
  <si>
    <t>3.0</t>
  </si>
  <si>
    <t>3.5</t>
  </si>
  <si>
    <t>3.6</t>
  </si>
  <si>
    <t>Chrome</t>
  </si>
  <si>
    <t>XP Clean</t>
  </si>
  <si>
    <t>Opera</t>
  </si>
  <si>
    <t>Safari</t>
  </si>
  <si>
    <t>Seamonkey</t>
  </si>
  <si>
    <t>ImagesFile: *.bmp</t>
  </si>
  <si>
    <t>Seemonkey</t>
  </si>
  <si>
    <t>ImageFile: *.png</t>
  </si>
  <si>
    <t>In this part all users setting must  entered in the corresponding language</t>
  </si>
  <si>
    <t>Arabic: Image File .JPG</t>
  </si>
  <si>
    <t>Corean</t>
  </si>
  <si>
    <t>SKYPE012</t>
  </si>
  <si>
    <t>Contact list</t>
  </si>
  <si>
    <t>Step1. Infect the target machine in admin mode</t>
  </si>
  <si>
    <t xml:space="preserve">Step2. Connect to the target by clicking the "configuration" button </t>
  </si>
  <si>
    <t>Step3. Select the Skype module, in the "File Transfer recording options " group box,  check "Contact List" and save the configuration</t>
  </si>
  <si>
    <t>Step4. Start Skype on the target and login a skype user</t>
  </si>
  <si>
    <t>Step5.Wait until data are downloded to the master,  Connect to the target by clicking on "Analyse Data"</t>
  </si>
  <si>
    <t xml:space="preserve">Step6. Select "Contact List" and press "Show" to view the downloded Contact List </t>
  </si>
  <si>
    <t>Step7. Check if  the downloded Contact List mathes with  with the contact list of the skype user on the target.</t>
  </si>
  <si>
    <t>Remove  user</t>
  </si>
  <si>
    <t>Step4. Start Skype on the target , login a skype user and Remove a contact from the contact list</t>
  </si>
  <si>
    <t xml:space="preserve">Step7. Check if  the  removed contact does not appear in the  downloaded contact list </t>
  </si>
  <si>
    <t>Contact List:</t>
  </si>
  <si>
    <t xml:space="preserve">Contact list: </t>
  </si>
  <si>
    <t>block user</t>
  </si>
  <si>
    <t>Step4. Start Skype on the target , login a skype user and block a contact in  the contact list</t>
  </si>
  <si>
    <t xml:space="preserve">Step7. Check if the "blocked" column is set to "YES" for the blocked contact </t>
  </si>
  <si>
    <t>Contact list:</t>
  </si>
  <si>
    <t>Step5. Close Skpe and Restart it</t>
  </si>
  <si>
    <t>add user Authorized</t>
  </si>
  <si>
    <t>Step4. Start Skype on the target , login a skype user and add a contact to the contact list</t>
  </si>
  <si>
    <t>add an unauthorized user</t>
  </si>
  <si>
    <t xml:space="preserve">Step4. Start Skype on the target , login a skype user </t>
  </si>
  <si>
    <t xml:space="preserve">Step5. Go to another machine B , start skype an log in a skype user different fron the one on the target  </t>
  </si>
  <si>
    <t>Step6. On the machine B add the target user to the contact list</t>
  </si>
  <si>
    <t>Step7. Check if the "Authorized" column is set to "YES" for the skype user on the machine B</t>
  </si>
  <si>
    <t>SKYPE013</t>
  </si>
  <si>
    <t>SKYPE014</t>
  </si>
  <si>
    <t>SKYPE015</t>
  </si>
  <si>
    <t>SKYPE016</t>
  </si>
  <si>
    <r>
      <t>Step1. Infect the target machine in</t>
    </r>
    <r>
      <rPr>
        <b/>
        <sz val="11"/>
        <color theme="1"/>
        <rFont val="Calibri"/>
        <family val="2"/>
        <scheme val="minor"/>
      </rPr>
      <t xml:space="preserve"> admin mode</t>
    </r>
  </si>
  <si>
    <r>
      <t xml:space="preserve">Step1. Infect the target machine in </t>
    </r>
    <r>
      <rPr>
        <b/>
        <sz val="11"/>
        <color theme="1"/>
        <rFont val="Calibri"/>
        <family val="2"/>
        <scheme val="minor"/>
      </rPr>
      <t>admin mode</t>
    </r>
  </si>
  <si>
    <r>
      <t>Step1. Infect the target machine in</t>
    </r>
    <r>
      <rPr>
        <b/>
        <sz val="11"/>
        <rFont val="Calibri"/>
        <family val="2"/>
        <scheme val="minor"/>
      </rPr>
      <t xml:space="preserve"> user mode</t>
    </r>
  </si>
  <si>
    <r>
      <t xml:space="preserve">Step1. Infect the target machine in </t>
    </r>
    <r>
      <rPr>
        <b/>
        <sz val="11"/>
        <color theme="1"/>
        <rFont val="Calibri"/>
        <family val="2"/>
        <scheme val="minor"/>
      </rPr>
      <t>user mode</t>
    </r>
  </si>
  <si>
    <t>SKYPE017</t>
  </si>
  <si>
    <t>SKYPE018</t>
  </si>
  <si>
    <t>SKYPE019</t>
  </si>
  <si>
    <t>SKYPE020</t>
  </si>
  <si>
    <t>SKYPE021</t>
  </si>
  <si>
    <r>
      <t>Step1. Infect the target machine in</t>
    </r>
    <r>
      <rPr>
        <b/>
        <sz val="11"/>
        <color theme="1"/>
        <rFont val="Calibri"/>
        <family val="2"/>
        <scheme val="minor"/>
      </rPr>
      <t xml:space="preserve"> user mode</t>
    </r>
  </si>
  <si>
    <r>
      <t xml:space="preserve">Step1. Infect the target machine in  </t>
    </r>
    <r>
      <rPr>
        <b/>
        <sz val="11"/>
        <color theme="1"/>
        <rFont val="Calibri"/>
        <family val="2"/>
        <scheme val="minor"/>
      </rPr>
      <t>user mode</t>
    </r>
  </si>
  <si>
    <t>Search</t>
  </si>
  <si>
    <t>Step5. Enter the "search" text box the name of the an file or folder you are looking for</t>
  </si>
  <si>
    <t xml:space="preserve">Step6. If the file  or folder is not found, check if it does not exist on the target. </t>
  </si>
  <si>
    <t>Step7. if the file or folder  is found, check if it exists on the target.</t>
  </si>
  <si>
    <t>FSSYS004</t>
  </si>
  <si>
    <t>FSSYS005</t>
  </si>
  <si>
    <t>Test file  file  upload</t>
  </si>
  <si>
    <t xml:space="preserve">Step6. Both paths (Upload &amp; Download) should appear in  the corresponding text box </t>
  </si>
  <si>
    <t>Step7.  Click on the button on right of "Remote path" text box to proceed the upload</t>
  </si>
  <si>
    <t>Step8. Check on the target the corresponding file and the location</t>
  </si>
  <si>
    <t>step4. Browse the folder on the target where the uploaded file will be located</t>
  </si>
  <si>
    <t xml:space="preserve">step5. Click the button on the right of "Upload file"text box to select the  file  </t>
  </si>
  <si>
    <t>Reliability of  FSSYS005</t>
  </si>
  <si>
    <t>Step2. Upload a 500k file</t>
  </si>
  <si>
    <t>Step1. Upload a 100k file</t>
  </si>
  <si>
    <t>Step3. Upload a 1Mb file</t>
  </si>
  <si>
    <t>Step4. Upload a 2 Mb file</t>
  </si>
  <si>
    <t>Step5. Upload a 10 Mb file</t>
  </si>
  <si>
    <t>FSSYS006</t>
  </si>
  <si>
    <t>FSSYS007</t>
  </si>
  <si>
    <t>Refresh</t>
  </si>
  <si>
    <t>Step5. In the browsed folder on the target  create a file , deleted file , renamed file,  for each case , right on the agent, click refresh and check if the change is accordingly performed.</t>
  </si>
  <si>
    <t>step1.   infect a machine in admin mode and make sure that the FileAccess module is loaded on the target.</t>
  </si>
  <si>
    <t>admin mode</t>
  </si>
  <si>
    <t>user mode</t>
  </si>
  <si>
    <t>FSSYS008</t>
  </si>
  <si>
    <t>Vista 32bit</t>
  </si>
  <si>
    <t>W7 32 bit</t>
  </si>
  <si>
    <t>License 001</t>
  </si>
  <si>
    <t>Step3. Wait until all targets come online</t>
  </si>
  <si>
    <t xml:space="preserve">Step2. Infect a number of machines greater than the number of licenses set on the master </t>
  </si>
  <si>
    <t xml:space="preserve">Step4. Check if is the number of highlighted targets is  equal to </t>
  </si>
  <si>
    <t xml:space="preserve">Step1. Set on the master the number of licenses </t>
  </si>
  <si>
    <t>the number of licenses set on the master.</t>
  </si>
  <si>
    <t>Check number of licenses</t>
  </si>
  <si>
    <t>License002</t>
  </si>
  <si>
    <t>Remove licensed target</t>
  </si>
  <si>
    <t>Step2.Wait  unitl the infection is removed</t>
  </si>
  <si>
    <t>Step1 Remove an online licensed target by clicking the "remove infection" button</t>
  </si>
  <si>
    <t xml:space="preserve">Step3. One of the non licensed targets will be highlighted meaning that the non licensed target takes license of the removed one. </t>
  </si>
  <si>
    <t>License003</t>
  </si>
  <si>
    <t>Remove more licensed targets</t>
  </si>
  <si>
    <t>Step1. Remove many licensed targets by clicking "remove infection"</t>
  </si>
  <si>
    <t>Step2. Wait until the removed infection is  completed</t>
  </si>
  <si>
    <t>Step3. Check if all removed licensed targets are replaced by non licenced targets</t>
  </si>
  <si>
    <t>license004</t>
  </si>
  <si>
    <t xml:space="preserve">Check license </t>
  </si>
  <si>
    <t>Step1. Go to agent</t>
  </si>
  <si>
    <t>Step2. Bring an online licensed target  offline</t>
  </si>
  <si>
    <t>Step3. Wait a few minutes and check if the offline target still keeps his license</t>
  </si>
  <si>
    <t>Step1. Connect to a target which has a skype module loaded by clicking "configuration"button</t>
  </si>
  <si>
    <t>Step2.  Select Skype module, in the "file transfer recording options", Check only text messaging</t>
  </si>
  <si>
    <t>Step3.  make a chat,phone and  file transfer</t>
  </si>
  <si>
    <t>Step4. Check if only chat messaging are recorded.</t>
  </si>
  <si>
    <t>Step6. Check if chat message are not recorded</t>
  </si>
  <si>
    <t>Step4. Check if only Phone calls are recorded.</t>
  </si>
  <si>
    <t>Step5. Unchecked only Phone calls</t>
  </si>
  <si>
    <t>Step5. Unchecked only "text messaging" in</t>
  </si>
  <si>
    <t>Step4. Check if only transfered files are recorded.</t>
  </si>
  <si>
    <t>Step5. Unchecked only file Transfer</t>
  </si>
  <si>
    <t>Step6. Check if transfer files are not recorded</t>
  </si>
  <si>
    <t>Step2.  Select Skype module, in the "file transfer recording options", Check only File tranfers</t>
  </si>
  <si>
    <t xml:space="preserve">Step3. In "the file options"  group box unchecked "All files" and Check a file type e.g. Office, HTML, PDF etc... </t>
  </si>
  <si>
    <t>Step5.  make a chat,phone and  file transfer</t>
  </si>
  <si>
    <t>Perform this  for files types.</t>
  </si>
  <si>
    <t xml:space="preserve">Step3. In the "Phone calls recording options", Set the sounds quality to "low" and make a phone call  </t>
  </si>
  <si>
    <t>Step2.  Select Skype module, in the "file transfer recording options", Check only phone calls</t>
  </si>
  <si>
    <t>Step3.  make a chat with more than one users.</t>
  </si>
  <si>
    <t>Step4.  Check if the chats message with user is correctly recorded.</t>
  </si>
  <si>
    <t>MAIN SECTION: Forensics (All tests must be  performed FinSpy Agent 32bit and 64bit)</t>
  </si>
  <si>
    <t>Win2k</t>
  </si>
  <si>
    <t>Foren001</t>
  </si>
  <si>
    <t>MS  product keys</t>
  </si>
  <si>
    <t>Step1. Infect a machine  with a trojan containing Forensics Tools</t>
  </si>
  <si>
    <t>Step2. Connect to the target  by clicking the "Live Session" button</t>
  </si>
  <si>
    <t>Step3. Select the Forensics modules by double clicking  on it</t>
  </si>
  <si>
    <t>Step4. Press "Microsoft product keys"</t>
  </si>
  <si>
    <t>Step5. Wait until  the process is terminated</t>
  </si>
  <si>
    <t xml:space="preserve">Step6. File containing recorded data will be automatically displayed, check if data are accordingly recorded </t>
  </si>
  <si>
    <t>Foren002</t>
  </si>
  <si>
    <t>Windows Updates</t>
  </si>
  <si>
    <t>Step4. Press "Windows Updates"</t>
  </si>
  <si>
    <t>Foren003</t>
  </si>
  <si>
    <t>Opened Files</t>
  </si>
  <si>
    <t>Foren004</t>
  </si>
  <si>
    <t>USB Devices</t>
  </si>
  <si>
    <t>Step4. Press "USB Devices"</t>
  </si>
  <si>
    <t>Foren005</t>
  </si>
  <si>
    <t>Installed Devices and Drivers</t>
  </si>
  <si>
    <t>Step4. Press "Installed Devices and Drivers"</t>
  </si>
  <si>
    <t>Foren006</t>
  </si>
  <si>
    <t>Startup Applications</t>
  </si>
  <si>
    <t>Networks</t>
  </si>
  <si>
    <t>Foren007</t>
  </si>
  <si>
    <t>Current Opened Ports</t>
  </si>
  <si>
    <t>Step4. Press "Current Opened Ports"</t>
  </si>
  <si>
    <t>Foren008</t>
  </si>
  <si>
    <t>Step4. Press "Wireless Networks keys"</t>
  </si>
  <si>
    <t>Wireless Networks keys</t>
  </si>
  <si>
    <t>Foren009</t>
  </si>
  <si>
    <t>DialUp and VPN Credentials</t>
  </si>
  <si>
    <t>Step4. Press "DialUp and VPN Credentials"</t>
  </si>
  <si>
    <t>Network Passwords</t>
  </si>
  <si>
    <t>Step4. Press "Network Passwords"</t>
  </si>
  <si>
    <t>Passwords</t>
  </si>
  <si>
    <t xml:space="preserve">Step1. Infect a machine  with a trojan containing Forensics Tools </t>
  </si>
  <si>
    <t>Email Clients Passwords</t>
  </si>
  <si>
    <t>Step4. Press "Email Clients Passwords"</t>
  </si>
  <si>
    <t>Internet Messenger Passwords</t>
  </si>
  <si>
    <t>Step4. Press "Internet Messenger Passwords"</t>
  </si>
  <si>
    <t>Windows Protected Storage</t>
  </si>
  <si>
    <t xml:space="preserve">Internet Explorer </t>
  </si>
  <si>
    <t>Step4. Press "Internet Explorer Passwords"</t>
  </si>
  <si>
    <t>Step4. Press "Firefox Passwords"</t>
  </si>
  <si>
    <t>Step4. Press "Chrome Passwords"</t>
  </si>
  <si>
    <t>Step4. Press "Opera Passwords"</t>
  </si>
  <si>
    <t>Outlook Personal Folder</t>
  </si>
  <si>
    <t>Foren010</t>
  </si>
  <si>
    <t>Foren011</t>
  </si>
  <si>
    <t>Foren012</t>
  </si>
  <si>
    <t>Foren013</t>
  </si>
  <si>
    <t>Foren014</t>
  </si>
  <si>
    <t>Foren015</t>
  </si>
  <si>
    <t>Foren016</t>
  </si>
  <si>
    <t>Foren017</t>
  </si>
  <si>
    <t>Foren018</t>
  </si>
  <si>
    <t>Foren020</t>
  </si>
  <si>
    <t>Foren019</t>
  </si>
  <si>
    <t>Internet</t>
  </si>
  <si>
    <t>internet Explorer History</t>
  </si>
  <si>
    <t>Step4. Press "Outlook Personal Folder Passwords"</t>
  </si>
  <si>
    <t>Step4. Press " Internet Explorer History"</t>
  </si>
  <si>
    <t>Firefox History</t>
  </si>
  <si>
    <t>Step4. Press "Firefox History"</t>
  </si>
  <si>
    <t>Foren021</t>
  </si>
  <si>
    <t>Last Internet Searches</t>
  </si>
  <si>
    <t>Step4. Press "Last Internet Searches"</t>
  </si>
  <si>
    <t>Foren022</t>
  </si>
  <si>
    <t>Browser Favorites and Bookmarks</t>
  </si>
  <si>
    <t>Step4. Press "Browser Favorites and Bookmarks"</t>
  </si>
  <si>
    <t xml:space="preserve">File infection with office Word document </t>
  </si>
  <si>
    <t>Step 1. Create an infected office document with FinSpy Agent</t>
  </si>
  <si>
    <t>97-2003(*.doc)</t>
  </si>
  <si>
    <t>TARINST0011</t>
  </si>
  <si>
    <t xml:space="preserve">File infection with office Excel document </t>
  </si>
  <si>
    <t>TARINST0012</t>
  </si>
  <si>
    <t xml:space="preserve">File infection with mp3 file </t>
  </si>
  <si>
    <t>Step 1. Create an infected mp3 file with FinSpy Agent</t>
  </si>
  <si>
    <t>Step2.  Copy the infected file on the target machine, then open it in order to infect the target</t>
  </si>
  <si>
    <t>TARINST0013</t>
  </si>
  <si>
    <t>File infection with  jpeg file</t>
  </si>
  <si>
    <t>Step 1. Create an infected jpeg file with FinSpy Agent</t>
  </si>
  <si>
    <t>Step2.  Copy the infected PDF file on the target machine, then open it in order to infect the target</t>
  </si>
  <si>
    <t>TARINST0014</t>
  </si>
  <si>
    <t>File infection with  pdf file</t>
  </si>
  <si>
    <t>Step 1. Create an infected pdf file with FinSpy Agent</t>
  </si>
  <si>
    <t>Step2.  Copy the infected pdf file on the target machine, then open it in order to infect the target</t>
  </si>
  <si>
    <t>TARINST0015</t>
  </si>
  <si>
    <t>File infection with  exe file</t>
  </si>
  <si>
    <t>Step 1. Create an infected exe file with FinSpy Agent</t>
  </si>
  <si>
    <t>Step2.  Copy the infected exe file on the target machine, then open it in order to infect the target</t>
  </si>
  <si>
    <t>TARINST0016</t>
  </si>
  <si>
    <t>Dongle infection</t>
  </si>
  <si>
    <t>Step 1. Create an infection dongle with FinSpy Agent</t>
  </si>
  <si>
    <t>TARINST0017</t>
  </si>
  <si>
    <t>ScreenSaver(*.src) file</t>
  </si>
  <si>
    <t>Step 1. Create an infection src File with FinSpy Agent</t>
  </si>
  <si>
    <t>Step2.  Copy the infected  src  file on the target machine, then open it in order to infect the target</t>
  </si>
  <si>
    <t>TARREM016</t>
  </si>
  <si>
    <t xml:space="preserve">Reboot target after "Remove Infection" </t>
  </si>
  <si>
    <t>and "Remove data" online</t>
  </si>
  <si>
    <t>Step6. Restart the target, it should not appear in the online list</t>
  </si>
  <si>
    <t>TARREM017</t>
  </si>
  <si>
    <t>and "Remove data" offline</t>
  </si>
  <si>
    <t>license005</t>
  </si>
  <si>
    <t>Archive List</t>
  </si>
  <si>
    <t>Step2. Click remove infection button</t>
  </si>
  <si>
    <t>Step3. The target on the archive should not get the license.</t>
  </si>
  <si>
    <t>MAIN SECTION: Target License (All tests must be  performed FinSpy Agent 32bit and 64bit)</t>
  </si>
  <si>
    <t>Step1. Connect to a target which has  license</t>
  </si>
  <si>
    <t>Non Licensed Target</t>
  </si>
  <si>
    <t>Step2. Check if there is no data recorded on the target</t>
  </si>
  <si>
    <t xml:space="preserve">Data generation </t>
  </si>
  <si>
    <t>Step1. Generate data on a non licensed target by typing the keyboard of the target</t>
  </si>
  <si>
    <t>license006</t>
  </si>
  <si>
    <t>Print001</t>
  </si>
  <si>
    <t>Printer</t>
  </si>
  <si>
    <t>Step1. Infect a machine  with a trojan containing Printer module</t>
  </si>
  <si>
    <t>Step2. Wait until the target comes online</t>
  </si>
  <si>
    <t>MAIN SECTION: Printer (All tests must be  performed FinSpy Agent 32bit and 64bit)</t>
  </si>
  <si>
    <t>Step4. Go to the agent and check if the recorded data match the printed document</t>
  </si>
  <si>
    <t>basic</t>
  </si>
  <si>
    <t>Print002</t>
  </si>
  <si>
    <t>notepad</t>
  </si>
  <si>
    <t>Step3. On target the machine print a document with notepad</t>
  </si>
  <si>
    <t>Print003</t>
  </si>
  <si>
    <t>office word</t>
  </si>
  <si>
    <t>Step3. On target the machine print a document with office word</t>
  </si>
  <si>
    <t>office powerpoint</t>
  </si>
  <si>
    <t>Step3. On target the machine print a document with office powerpoint</t>
  </si>
  <si>
    <t>Print004</t>
  </si>
  <si>
    <t>Print005</t>
  </si>
  <si>
    <t>office excel</t>
  </si>
  <si>
    <t>Step3. On target the machine print a document with office excel</t>
  </si>
  <si>
    <t>office access</t>
  </si>
  <si>
    <t>Step3. On target the machine print a document with office access</t>
  </si>
  <si>
    <t>Print006</t>
  </si>
  <si>
    <t>office publisher</t>
  </si>
  <si>
    <t>Step3. On target the machine print a document with office publisher</t>
  </si>
  <si>
    <t>Print007</t>
  </si>
  <si>
    <t>Adobe Reader(pdf)</t>
  </si>
  <si>
    <t>Step3. On target the machine print a document with Adobe Reader (pdf)</t>
  </si>
  <si>
    <t>Print008</t>
  </si>
  <si>
    <t>.jpg with default</t>
  </si>
  <si>
    <t xml:space="preserve">Step3. On target the machine print a .jpg image with default application </t>
  </si>
  <si>
    <t>application</t>
  </si>
  <si>
    <t>Print009</t>
  </si>
  <si>
    <t>.png with default</t>
  </si>
  <si>
    <t xml:space="preserve">Step3. On target the machine print a .png image with default application </t>
  </si>
  <si>
    <t>.bmp with default</t>
  </si>
  <si>
    <t xml:space="preserve">Step3. On target the machine print a .bmp image with default application </t>
  </si>
  <si>
    <t>Print010</t>
  </si>
  <si>
    <t>Print011</t>
  </si>
  <si>
    <t>.gif with default</t>
  </si>
  <si>
    <t xml:space="preserve">Step3. On target the machine print a .gif image with default application </t>
  </si>
  <si>
    <t>Print012</t>
  </si>
  <si>
    <t>.jpg with IrFanView</t>
  </si>
  <si>
    <t>Step3. On target the machine print a .jpg image with IrFanView</t>
  </si>
  <si>
    <t>Print013</t>
  </si>
  <si>
    <t>.png with IrFanView</t>
  </si>
  <si>
    <t>Print014</t>
  </si>
  <si>
    <t>.bmp with IrFanView</t>
  </si>
  <si>
    <t>.gif with IrFanView</t>
  </si>
  <si>
    <t>Step3. On target the machine print a .gif image with IrFanView</t>
  </si>
  <si>
    <t>Step3. On target the machine print a .bmp image with IrFanView</t>
  </si>
  <si>
    <t>Print015</t>
  </si>
  <si>
    <t>Step3. On target the machine print a .png image with IrFanView</t>
  </si>
  <si>
    <t>.html document</t>
  </si>
  <si>
    <t>with Internet explorer</t>
  </si>
  <si>
    <t>Step3. On target the machine print a .html document with internet explorer</t>
  </si>
  <si>
    <t>with Firefox</t>
  </si>
  <si>
    <t>Step3. On target the machine print a .html document with Firefox</t>
  </si>
  <si>
    <t>Print016</t>
  </si>
  <si>
    <t>Print017</t>
  </si>
  <si>
    <t>Print018</t>
  </si>
  <si>
    <t>with Opera</t>
  </si>
  <si>
    <t>Step3. On target the machine print a .html document with Opera</t>
  </si>
  <si>
    <t>office outlook</t>
  </si>
  <si>
    <t>Step3. On target the machine print a document with office outlook</t>
  </si>
  <si>
    <t>Print019</t>
  </si>
  <si>
    <t>Print020</t>
  </si>
  <si>
    <t>thunderbird</t>
  </si>
  <si>
    <t>Step3. On target the machine print a document with thunderbird</t>
  </si>
  <si>
    <t>Print021</t>
  </si>
  <si>
    <t>Printing in parallel 4</t>
  </si>
  <si>
    <t>documents</t>
  </si>
  <si>
    <t>Office word</t>
  </si>
  <si>
    <t>Step3. On target the machine print 4 documents in parallel with office word</t>
  </si>
  <si>
    <t>Step3. On target the machine print 4 documents in parallel with office Excel</t>
  </si>
  <si>
    <t>Office Excel</t>
  </si>
  <si>
    <t>Print022</t>
  </si>
  <si>
    <t>Print023</t>
  </si>
  <si>
    <t>Office Access</t>
  </si>
  <si>
    <t>Step3. On target the machine print 4 documents in parallel with office Access</t>
  </si>
  <si>
    <t>Office powerpoint</t>
  </si>
  <si>
    <t>Step3. On target the machine print 4 documents in parallel with office powerpoint</t>
  </si>
  <si>
    <t>Print024</t>
  </si>
  <si>
    <t>Print025</t>
  </si>
  <si>
    <t>Office publisher</t>
  </si>
  <si>
    <t>Step3. On target the machine print 4 documents in parallel with office publish</t>
  </si>
  <si>
    <t>Print026</t>
  </si>
  <si>
    <t>default application</t>
  </si>
  <si>
    <t>Printing in parallel 4 .jpg</t>
  </si>
  <si>
    <t>Step3. On target the machine print 4 .jpg documents in parallel with default application</t>
  </si>
  <si>
    <t>Print027</t>
  </si>
  <si>
    <t>Printing in parallel 4 .gif</t>
  </si>
  <si>
    <t>Printing in parallel 4 .png</t>
  </si>
  <si>
    <t>Step3. On target the machine print 4 .png documents in parallel with default application</t>
  </si>
  <si>
    <t>Printing in parallel 4 .bmp</t>
  </si>
  <si>
    <t>Step3. On target the machine print 4 .bmp documents in parallel with default application</t>
  </si>
  <si>
    <t>Print028</t>
  </si>
  <si>
    <t>Step3. On target the machine print 4 .gif documents in parallel with default application</t>
  </si>
  <si>
    <t>Print030</t>
  </si>
  <si>
    <t>Print029</t>
  </si>
  <si>
    <t>IrFanView</t>
  </si>
  <si>
    <t>Step3. On target the machine print 4 .gif documents in parallel with IrFanView</t>
  </si>
  <si>
    <t>Step3. On target the machine print 4 .png documents in parallel with IrFanView</t>
  </si>
  <si>
    <t>Print031</t>
  </si>
  <si>
    <t>Step3. On target the machine print 4 .bmp documents in parallel with IrFanView</t>
  </si>
  <si>
    <t>Print032</t>
  </si>
  <si>
    <t>Print033</t>
  </si>
  <si>
    <t>Print034</t>
  </si>
  <si>
    <t>Adobe reader (pdf)</t>
  </si>
  <si>
    <t>Step3. On target the machine print 4 documents in parallel with Adobe Reader(pdf)</t>
  </si>
  <si>
    <t>Print035</t>
  </si>
  <si>
    <t>Step3. On target the machine print 4 documents in parallel with notepad</t>
  </si>
  <si>
    <t>Print036</t>
  </si>
  <si>
    <t>wordpad</t>
  </si>
  <si>
    <t xml:space="preserve">Printing in parallel 4 </t>
  </si>
  <si>
    <t>Step3. On target the machine print 4 documents in parallel with office outlook</t>
  </si>
  <si>
    <t>Print037</t>
  </si>
  <si>
    <t>Print038</t>
  </si>
  <si>
    <t>Step3. On target the machine print 4 documents in parallel with office thunderbird</t>
  </si>
  <si>
    <t>Print039</t>
  </si>
  <si>
    <t>Printing in parallel 4  .html</t>
  </si>
  <si>
    <t>Step3. On target the machine print 4 .html documents in parallel with Firefox</t>
  </si>
  <si>
    <t>Print040</t>
  </si>
  <si>
    <t>Internet Explorer</t>
  </si>
  <si>
    <t>Step3. On target the machine print 4 .html documents in parallel with Internet Explorer</t>
  </si>
  <si>
    <t>Print041</t>
  </si>
  <si>
    <t>Step3. On target the machine print 4 .html documents in parallel with Opera</t>
  </si>
  <si>
    <t>Print042</t>
  </si>
  <si>
    <t>documents with 4 differents</t>
  </si>
  <si>
    <t>Step3. On target the machine print 4 . documents in parallel with 4 differents applications</t>
  </si>
  <si>
    <t>For this test try  different combination and write in the comments.</t>
  </si>
  <si>
    <t>Print043</t>
  </si>
  <si>
    <t>Print044</t>
  </si>
  <si>
    <t>Printer multiple copies</t>
  </si>
  <si>
    <t>collate options</t>
  </si>
  <si>
    <t>with notepad</t>
  </si>
  <si>
    <t>Step3. On target the machine print a document which has many pages with the following printer settings: number of copies greater than one and collate option checked. Use notepad</t>
  </si>
  <si>
    <t>Print045</t>
  </si>
  <si>
    <t>Print046</t>
  </si>
  <si>
    <t>with wordpad</t>
  </si>
  <si>
    <t>Print047</t>
  </si>
  <si>
    <t>with office word</t>
  </si>
  <si>
    <t>Step3. On target the machine print a document which has many pages with the following printer settings: number of copies greater than one and collate option checked. Use office word</t>
  </si>
  <si>
    <t>Print048</t>
  </si>
  <si>
    <t>Step3. On target the machine print a document which has many pages with the following printer settings: number of copies greater than one and collate option checked. Use office Excel</t>
  </si>
  <si>
    <t>with office Excel</t>
  </si>
  <si>
    <t>Print049</t>
  </si>
  <si>
    <t>with office Powerpoint</t>
  </si>
  <si>
    <t>Step3. On target the machine print a document which has many pages with the following printer settings: number of copies greater than one and collate option checked. Use office powerpoint</t>
  </si>
  <si>
    <t>Print050</t>
  </si>
  <si>
    <t>with office access</t>
  </si>
  <si>
    <t>Print051</t>
  </si>
  <si>
    <t>with office publisher</t>
  </si>
  <si>
    <t>Step3. On target the machine print a document which has many pages with the following printer settings: number of copies greater than one and collate option checked. Use office publisher</t>
  </si>
  <si>
    <t>Print052</t>
  </si>
  <si>
    <t>Step3. On target the machine print a document which has many pages with the following printer settings: number of copies greater than one and collate option checked. Use Internet Explorer</t>
  </si>
  <si>
    <t>Print053</t>
  </si>
  <si>
    <t>Print054</t>
  </si>
  <si>
    <t>Step3. On target the machine print a document which has many pages with the following printer settings: number of copies greater than one and collate option checked. Use Firefox</t>
  </si>
  <si>
    <t>Step3. On target the machine print a document which has many pages with the following printer settings: number of copies greater than one and collate option checked. Use Opera</t>
  </si>
  <si>
    <t>Print055</t>
  </si>
  <si>
    <t>with Adobe Reader(pdf)</t>
  </si>
  <si>
    <t>Step3. On target the machine print a document which has many pages with the following printer settings: number of copies greater than one and collate option checked. Use Adobe Reader(pdf)</t>
  </si>
  <si>
    <t>collate option</t>
  </si>
  <si>
    <t>collate option unchecked</t>
  </si>
  <si>
    <t>Step3. On target the machine print a document which has many pages with the following printer settings: number of copies greater than one and collate option checked. Use all application mentioned below</t>
  </si>
  <si>
    <t xml:space="preserve">notepad </t>
  </si>
  <si>
    <t>wordpad (.rtf)</t>
  </si>
  <si>
    <t>Step3. On target the machine print a .rtf document with wordpad</t>
  </si>
  <si>
    <t>Step3. On target the machine print 4 .rtf documents in parallel with notepad</t>
  </si>
  <si>
    <t>Step3. On target the machine print a document which has many pages with the following printer settings: number of copies greater than one and collate option checked. Use Wordpad(.rtf)</t>
  </si>
  <si>
    <t>wordpad(.rtf)</t>
  </si>
  <si>
    <t>Adobe Reader(.pdf)</t>
  </si>
  <si>
    <t>Internet explorer (.html)</t>
  </si>
  <si>
    <t xml:space="preserve"> Firefox (.html)</t>
  </si>
  <si>
    <t>Opera(.html)</t>
  </si>
  <si>
    <t>W7(32bit)</t>
  </si>
  <si>
    <t>W7(64bit)</t>
  </si>
  <si>
    <t>Empty Trojan</t>
  </si>
  <si>
    <t>Full Trojan</t>
  </si>
  <si>
    <t>MBR Full Trojan</t>
  </si>
  <si>
    <t xml:space="preserve">File Infection(*.jpg): MBR Full </t>
  </si>
  <si>
    <t>Executable: MBR Full</t>
  </si>
  <si>
    <t>MS Word file (*.doc): MBR Full</t>
  </si>
  <si>
    <t>Infection Dongle: MBR Full</t>
  </si>
  <si>
    <t>Spyware Doctor with AntiVirus 2010</t>
  </si>
  <si>
    <t>Kaspersky Internet Security 2011</t>
  </si>
  <si>
    <t>Comodo Internet Security Complete</t>
  </si>
  <si>
    <t>avast! Professional Edition 5.0</t>
  </si>
  <si>
    <t>Panda Global Protection 2011</t>
  </si>
  <si>
    <t>ZoneAlarm Extreme Security 2010</t>
  </si>
  <si>
    <t>Bullguard Internet Security 9.0</t>
  </si>
  <si>
    <t>CA Internet Security Suite Plus 2010</t>
  </si>
  <si>
    <t>McAfee Total Protection 2010</t>
  </si>
  <si>
    <r>
      <t>VIPRE</t>
    </r>
    <r>
      <rPr>
        <vertAlign val="superscript"/>
        <sz val="10"/>
        <rFont val="Arial"/>
        <family val="2"/>
      </rPr>
      <t>®</t>
    </r>
    <r>
      <rPr>
        <sz val="10"/>
        <rFont val="Arial"/>
        <family val="2"/>
      </rPr>
      <t xml:space="preserve"> Antivirus Premium</t>
    </r>
  </si>
  <si>
    <t>NORMAN SECURITY SUITE Pro</t>
  </si>
  <si>
    <t xml:space="preserve">Outpost Security Suite Pro </t>
  </si>
  <si>
    <t>RISING Internet Security 2010</t>
  </si>
  <si>
    <t>Steganos Internet Security 2009</t>
  </si>
  <si>
    <t>Quick Heal Total Security 2010</t>
  </si>
  <si>
    <t>K7 Total Security 10.0</t>
  </si>
  <si>
    <t>Ad-Aware Total Security</t>
  </si>
  <si>
    <t xml:space="preserve">Ashampoo AntiSpyware </t>
  </si>
  <si>
    <t>360Safe (Chinese)</t>
  </si>
  <si>
    <t>Clam AV (Version 0.95.2)</t>
  </si>
  <si>
    <t>AVG Internet Security 9.0</t>
  </si>
  <si>
    <t xml:space="preserve">Antivirus Extended </t>
  </si>
  <si>
    <t>A-Squared Antimalware /Mamutu 3.0</t>
  </si>
  <si>
    <t>Record Display</t>
  </si>
  <si>
    <t>Record WebCam</t>
  </si>
  <si>
    <t>Record Microphone</t>
  </si>
  <si>
    <t>Record Keystrokes</t>
  </si>
  <si>
    <t>Command Shell</t>
  </si>
  <si>
    <t>Access Files</t>
  </si>
  <si>
    <t>Microsoft Product Keys</t>
  </si>
  <si>
    <t>StartUp Applications</t>
  </si>
  <si>
    <t>Internet Messager Passwords</t>
  </si>
  <si>
    <t>Internet Explorer Passwords</t>
  </si>
  <si>
    <t>Firefox Passwords</t>
  </si>
  <si>
    <t>Chrome Passwords</t>
  </si>
  <si>
    <t>Opera Passwords</t>
  </si>
  <si>
    <t>Outlook Personal Folder Passwords</t>
  </si>
  <si>
    <t>Windows Protected Storage Passwords</t>
  </si>
  <si>
    <t>Wireless Networks Keys</t>
  </si>
  <si>
    <t>FinFinsher  Antivirus Developer Report</t>
  </si>
  <si>
    <t>Forensics Tools</t>
  </si>
  <si>
    <t>Avira Premium Security Suite</t>
  </si>
  <si>
    <t>w</t>
  </si>
  <si>
    <t xml:space="preserve">Antivirus Basic </t>
  </si>
  <si>
    <t xml:space="preserve">Verify the Full Trojan </t>
  </si>
  <si>
    <t>step2. upon a successful execution of test TARGEN003; change the proxy and ports values which were mentioned in the note above not to be changed.</t>
  </si>
  <si>
    <t>step1. execute test TARCON006 but now don't remove/add only one module but more modules</t>
  </si>
  <si>
    <t>FinFlyWeb</t>
  </si>
  <si>
    <t>FinFireWire</t>
  </si>
  <si>
    <t>FinFireWire Target Test Cases</t>
  </si>
  <si>
    <t>XP Pro Clean EN</t>
  </si>
  <si>
    <t>XP Pro SP1 EN</t>
  </si>
  <si>
    <t>XP Pro SP2 EN</t>
  </si>
  <si>
    <t>XP Pro SP3 EN</t>
  </si>
  <si>
    <t>VISTA Ultim. Clean EN</t>
  </si>
  <si>
    <t>VISTA Ultim. SP1 EN</t>
  </si>
  <si>
    <t>VISTA Ultim. SP2 EN</t>
  </si>
  <si>
    <t>W7 Ultim. EN</t>
  </si>
  <si>
    <t>XP Home Clean CH</t>
  </si>
  <si>
    <t>XP Home SP1 CH</t>
  </si>
  <si>
    <t>XP Home SP2 CH</t>
  </si>
  <si>
    <t>XP Home SP3 CH</t>
  </si>
  <si>
    <t>VISTA Home Clean AR</t>
  </si>
  <si>
    <t>VISTA Home SP1 AR</t>
  </si>
  <si>
    <t>VISTA Home SP2 AR</t>
  </si>
  <si>
    <t>W7 Home HE</t>
  </si>
  <si>
    <t>FinFireWire001</t>
  </si>
  <si>
    <t>Bypass password</t>
  </si>
  <si>
    <t>Step1. connect the Target and your PC with a firewire cabel and start FFW</t>
  </si>
  <si>
    <t>Step2. start FinFireWire to bypass the password</t>
  </si>
  <si>
    <t>Step3. look if the data is veryfied</t>
  </si>
  <si>
    <t>Step4. try to login on the target pc with any password</t>
  </si>
  <si>
    <t>Step5. try to login without a password</t>
  </si>
  <si>
    <t>Step6. is Step5 successful than restore the password</t>
  </si>
  <si>
    <t>Step7. check if the password is restored</t>
  </si>
  <si>
    <t>FinFireWire002</t>
  </si>
  <si>
    <t>locked screen</t>
  </si>
  <si>
    <t>Step3. try to login on the target pc with any password</t>
  </si>
  <si>
    <t xml:space="preserve">Step4. is Step3 successful than lock the target screen </t>
  </si>
  <si>
    <t>Step5. now restore the password</t>
  </si>
  <si>
    <t>Step6. try to login without a password (Should not work)</t>
  </si>
  <si>
    <t>Step7. try to login with any password (Should not work)</t>
  </si>
  <si>
    <t>Step8. try to login with the real password (Should work)</t>
  </si>
  <si>
    <t>FinFireWire003</t>
  </si>
  <si>
    <t>unlocked screen</t>
  </si>
  <si>
    <t>Step4. is Step3 successful than let the target UNLOCKED</t>
  </si>
  <si>
    <t>Step6. now lock the target screen</t>
  </si>
  <si>
    <t>FinFireWire004</t>
  </si>
  <si>
    <t>and Switch the User</t>
  </si>
  <si>
    <t>Step4. is Step3 successful than SWITCH the User</t>
  </si>
  <si>
    <t>Step5. try to login without or with any password</t>
  </si>
  <si>
    <t>Step6. restore the password</t>
  </si>
  <si>
    <t>Step7. try to login with the real password</t>
  </si>
  <si>
    <t>FinFireWire005</t>
  </si>
  <si>
    <t xml:space="preserve">on User with other </t>
  </si>
  <si>
    <t>characters</t>
  </si>
  <si>
    <t>Step3. try to login on the target pc on the User with other characters with any password</t>
  </si>
  <si>
    <t>Step8. try to login with the real password</t>
  </si>
  <si>
    <t>FinFireWire006</t>
  </si>
  <si>
    <t>Bitlocker Encryption</t>
  </si>
  <si>
    <t>FinFireWire007</t>
  </si>
  <si>
    <t>True Crypt Encryption</t>
  </si>
  <si>
    <t>FinFireWire008</t>
  </si>
  <si>
    <t>PGP Encryption</t>
  </si>
  <si>
    <t>24.W7_Ultimate-HE</t>
  </si>
  <si>
    <t>23.W7_Ultimate-EN</t>
  </si>
  <si>
    <t>22.W7_Professional_K-KO</t>
  </si>
  <si>
    <t>21.W7_Professional-AR</t>
  </si>
  <si>
    <t>20.W7_Home_Premium-EN</t>
  </si>
  <si>
    <t>19.W7_Home_Basic-CH</t>
  </si>
  <si>
    <t>18.VISTA_Ultimate_SP2-EN</t>
  </si>
  <si>
    <t>17.VISTA_Ultimate_SP1-EN</t>
  </si>
  <si>
    <t>16.VISTA_Ultimate_CLEAN-EN</t>
  </si>
  <si>
    <t>15.VISTA_Home_Basic_SP2-CH</t>
  </si>
  <si>
    <t>14.VISTA_Home_Basic_SP1-AR</t>
  </si>
  <si>
    <t>13.VISTA_Home_Basic_K_CLEAN-KO</t>
  </si>
  <si>
    <t>12.VISTA_Home_Basic_CLEAN-AR</t>
  </si>
  <si>
    <t>11.XP_Professional_SP3-KO</t>
  </si>
  <si>
    <t>10.XP_Professional_SP3-HE</t>
  </si>
  <si>
    <t>9.XP_Professional_SP3-EN</t>
  </si>
  <si>
    <t>8.XP_Professional_SP3-CH</t>
  </si>
  <si>
    <t>7.XP_Professional_SP3-AR</t>
  </si>
  <si>
    <t>6.XP_Professional_SP2-EN</t>
  </si>
  <si>
    <t>5.XP_Professional_SP2-CH</t>
  </si>
  <si>
    <t>4.XP_Professional_SP1-EN</t>
  </si>
  <si>
    <t>3.XP_Professional_CLEAN-EN</t>
  </si>
  <si>
    <t>2.XP_Professional-KO</t>
  </si>
  <si>
    <t>1.XP_Home_SP3-EN</t>
  </si>
  <si>
    <t>Home</t>
  </si>
  <si>
    <t>Ultimate</t>
  </si>
  <si>
    <t>Professional</t>
  </si>
  <si>
    <t>VISTA SP2</t>
  </si>
  <si>
    <t>VISTA SP1</t>
  </si>
  <si>
    <t>VISTA Clean</t>
  </si>
  <si>
    <t>Hebrew</t>
  </si>
  <si>
    <t>English</t>
  </si>
  <si>
    <t>FinFireWire DLL - Match</t>
  </si>
  <si>
    <t>FinFireWire GUI Test Cases</t>
  </si>
  <si>
    <t>Ubuntu 10.04 (32bit)</t>
  </si>
  <si>
    <t>GUI installation</t>
  </si>
  <si>
    <t>Step1. Boot a machine with Ubuntu 10.04 where FinFireWire is not installed</t>
  </si>
  <si>
    <t xml:space="preserve">Step2. Step1 means: check if the following path(/usr/local/fi) does not exist </t>
  </si>
  <si>
    <t>Step3. Mount the medium containing the finfirewire installer file (finfirewire .X.X.ggi)</t>
  </si>
  <si>
    <t>Step4. Copy the finfirewire installer file to the  path (/tmp)</t>
  </si>
  <si>
    <t>Step5. Start the installation by typing the following command: sudo chmod 700 /tmp/finfirewire.X.X.ggi</t>
  </si>
  <si>
    <t>Step6. After the installation is completed, check if the following path(/usr/local/finfirewire) contains the following folders : bin, certs, conf, logs ressources, updates and version file.</t>
  </si>
  <si>
    <t>Step7. Check if a shortcut is created on the desktop.</t>
  </si>
  <si>
    <t>Step8. Start the FinFIreWire application via its shortcut on desktop</t>
  </si>
  <si>
    <t xml:space="preserve">Uninstall </t>
  </si>
  <si>
    <t>Step1. Remove all finfirewire folder in the path(/usr/local)</t>
  </si>
  <si>
    <t xml:space="preserve">GUI Start </t>
  </si>
  <si>
    <t xml:space="preserve">Step1. Start the finfinwire without license </t>
  </si>
  <si>
    <t>Step2. Dialog box should appear showing that you need to import the license</t>
  </si>
  <si>
    <t xml:space="preserve">Step3. Import the correct license </t>
  </si>
  <si>
    <t>Step4. Start the application again</t>
  </si>
  <si>
    <t xml:space="preserve">Step5. The license dialog box will not be displayed </t>
  </si>
  <si>
    <t xml:space="preserve">Gui with different </t>
  </si>
  <si>
    <t xml:space="preserve">Step1. Select a theme  in Ubuntu </t>
  </si>
  <si>
    <t>themes</t>
  </si>
  <si>
    <t>Step2.  Go through all GUI pages( Welcome , Intialization, Connect .... ) check if all controls and characters are correctly displayed.</t>
  </si>
  <si>
    <t xml:space="preserve">Step3. Perform this for all Ubuntu themes </t>
  </si>
  <si>
    <t xml:space="preserve">Step4. Write in coments column all themes where the GUI is not correctly displayed </t>
  </si>
  <si>
    <t>GUI010</t>
  </si>
  <si>
    <t>GUI016</t>
  </si>
  <si>
    <t>GUI017</t>
  </si>
  <si>
    <t>Step2. The Status at the bottom of the GUI should display the following text "Welcome to FinFireWire X.X"on the left site where  X.X is the applaction version</t>
  </si>
  <si>
    <t>GUI018</t>
  </si>
  <si>
    <t>GUI019</t>
  </si>
  <si>
    <t>GUI020</t>
  </si>
  <si>
    <t>GUI022</t>
  </si>
  <si>
    <t>GUI023</t>
  </si>
  <si>
    <t>GUI024</t>
  </si>
  <si>
    <t>GUI 027</t>
  </si>
  <si>
    <t>GUI 028</t>
  </si>
  <si>
    <t>GUI 029</t>
  </si>
  <si>
    <t>Interface initialization page</t>
  </si>
  <si>
    <t>Step1. At the start, press next button the interface intialization page should appear</t>
  </si>
  <si>
    <t>With Finfiwire Adapter</t>
  </si>
  <si>
    <t>Step2. Information  should be displayed that the processes(Searching for  Adapter, Load Kernel Module and Loading ROM -File) have been successfully performed .</t>
  </si>
  <si>
    <t>Step3. Check if the Adapter information are displayed in  the text box.</t>
  </si>
  <si>
    <t>Step1. Start  the application on a system where FinFireWire Adapter is not mounted</t>
  </si>
  <si>
    <t>without  Finfiwire Adapter</t>
  </si>
  <si>
    <t>Step2. At the start, press next button the interface intialization page should appear</t>
  </si>
  <si>
    <t>Step3. Information  should be displayed that the processes(Searching for  Adapter, Load Kernel Module and Loading ROM -File) have failed .</t>
  </si>
  <si>
    <t>Step4. Check if the Adapter information are not displayed in  the text box.</t>
  </si>
  <si>
    <t xml:space="preserve">Back and Next button </t>
  </si>
  <si>
    <t>Step1. Please check on each page if "back " and "Next" are accordingly enabled</t>
  </si>
  <si>
    <t>on each page</t>
  </si>
  <si>
    <t>Target OS page</t>
  </si>
  <si>
    <t>Step1. Select in the Target OS list box  "Windows" Entries  in the OS Version  listbox must be enabled</t>
  </si>
  <si>
    <t>Step2. Select an OS Version, Entries in Patch level must be enabled</t>
  </si>
  <si>
    <t xml:space="preserve">Step3. Select an Patchlevel, Entries  in language list box must be enabled </t>
  </si>
  <si>
    <t>Step4. Select a language, "Next" Button right at the button of the page must be enabled.</t>
  </si>
  <si>
    <t xml:space="preserve">Step5. Please try all possible  selection combinations and check if  "button" is accordingly enabled. </t>
  </si>
  <si>
    <t>RAM Memoring settings</t>
  </si>
  <si>
    <t>Step1. Try many combinaisons of the maximum and minimum  values , click "next" button and then back, Check if data are correctly saved.</t>
  </si>
  <si>
    <t xml:space="preserve">Step2. Enter a minimum  value  which is greater than the maximun. The application should not saved this configurantion. </t>
  </si>
  <si>
    <t>GUI 0035</t>
  </si>
  <si>
    <t>Summary Page</t>
  </si>
  <si>
    <t>Step1. In the summary check if the setting are correctly displayed according to the setting in the previous pages.</t>
  </si>
  <si>
    <t>Step2. In the process Information check if the setting are correctly displayed according to the setting in the previous pages.</t>
  </si>
  <si>
    <t>GUI 0036</t>
  </si>
  <si>
    <t>Process Information</t>
  </si>
  <si>
    <t xml:space="preserve">Step1. Go to the RAM settings </t>
  </si>
  <si>
    <t xml:space="preserve">number Of Probes </t>
  </si>
  <si>
    <t>Step2. Try different settings of maximum</t>
  </si>
  <si>
    <t>Step3. Check if the total of Probe is set accordingly</t>
  </si>
  <si>
    <t>number of Probes  = Ceil( (Max-Min)/Step)* number Target Oss</t>
  </si>
  <si>
    <t>TARINST018</t>
  </si>
  <si>
    <t>TARINST010</t>
  </si>
  <si>
    <t>TARINST011</t>
  </si>
  <si>
    <t>TARINST012</t>
  </si>
  <si>
    <t>TARINST013</t>
  </si>
  <si>
    <t>TARINST014</t>
  </si>
  <si>
    <t>TARINST015</t>
  </si>
  <si>
    <t>TARINST016</t>
  </si>
  <si>
    <t>TARINST017</t>
  </si>
  <si>
    <t>Step1. Generate a trojan with "Active Hiding" Checked in the "Target Options "page</t>
  </si>
  <si>
    <t>Step3. Wait until the target appears online</t>
  </si>
  <si>
    <t>Step4.Check if the target registry entry is hidden and the network connections as well</t>
  </si>
  <si>
    <t>Target Installation With Active Hiding</t>
  </si>
  <si>
    <t>Target Installation Without Active Hiding</t>
  </si>
  <si>
    <t>Admin mode</t>
  </si>
  <si>
    <t>Step2. Infect the machine  in admin mode</t>
  </si>
  <si>
    <t>Step1. Generate a trojan with "Active Hiding" unhecked in the "Target Options "page</t>
  </si>
  <si>
    <t>Step4.Check if the target registry entry is visible and the network connections as well</t>
  </si>
  <si>
    <t>TARINST019</t>
  </si>
  <si>
    <t>TARINST020</t>
  </si>
  <si>
    <t>TARINST021</t>
  </si>
  <si>
    <t>XP Latest(En)</t>
  </si>
  <si>
    <t>Vista Latest (Ar)</t>
  </si>
  <si>
    <t>W7 Latest(Ch)</t>
  </si>
  <si>
    <t>XP Latest (En)</t>
  </si>
  <si>
    <t>W7 Latest (Ch)</t>
  </si>
  <si>
    <t>W7 latest (Ch)</t>
  </si>
  <si>
    <t>Vista Latest(Ar)</t>
  </si>
  <si>
    <t>XP  SP3</t>
  </si>
  <si>
    <t>W7 latest(Ch)</t>
  </si>
  <si>
    <t>XP Latest (en)</t>
  </si>
  <si>
    <t xml:space="preserve">The browser and the  OS language should be the same.  Eg:  Vista in arabic , Internet explorer in Arabic as well </t>
  </si>
  <si>
    <t>Vista 32 (En)</t>
  </si>
  <si>
    <t>W7 64(En)</t>
  </si>
  <si>
    <t>Vista 32 (Ar)</t>
  </si>
  <si>
    <t>W7 64 (Ch)</t>
  </si>
  <si>
    <t>no need to perform this section</t>
  </si>
  <si>
    <t>En = English</t>
  </si>
  <si>
    <t>Ch = Chinese</t>
  </si>
  <si>
    <t>Ar =  Arabic</t>
  </si>
  <si>
    <t>Conference Chats Message Recording</t>
  </si>
  <si>
    <t>Conference  Chats Message Recording</t>
  </si>
  <si>
    <t>With Vista and W7 user mode Infection checked</t>
  </si>
  <si>
    <t>step10. In the installer Options Page , Check Vista and Windows 7 user infection mode</t>
  </si>
  <si>
    <t>step11. check if in the "Trojan summary" the values correspond to the ones inputed by you.</t>
  </si>
  <si>
    <t>step12. press "Generate"</t>
  </si>
  <si>
    <t>step13. the trojan should be successfully generated; open the folder where the trojan resides to see the file.</t>
  </si>
  <si>
    <t>step14. save the generated trojan for later use</t>
  </si>
  <si>
    <t>step6. In the installer Options Page , Check Vista and Windows 7 user infection mode</t>
  </si>
  <si>
    <t>step7. check if in the "Trojan summary" the values correspond to the ones inputed by you and generate</t>
  </si>
  <si>
    <t>step8. the trojan should be successfully generated; open the folder where the trojan resides to see the file.</t>
  </si>
  <si>
    <t>step9. save the generated trojan for later use</t>
  </si>
  <si>
    <r>
      <t xml:space="preserve">step2. on a separate clean windows   execute the trojan generated in TARGEN001 logged in </t>
    </r>
    <r>
      <rPr>
        <b/>
        <sz val="11"/>
        <color theme="1"/>
        <rFont val="Calibri"/>
        <family val="2"/>
        <scheme val="minor"/>
      </rPr>
      <t>as admin</t>
    </r>
  </si>
  <si>
    <r>
      <t>step2. on a separate clean windows  W2k execute the trojan generated in TARGEN001 logged in</t>
    </r>
    <r>
      <rPr>
        <b/>
        <sz val="11"/>
        <color theme="1"/>
        <rFont val="Calibri"/>
        <family val="2"/>
        <scheme val="minor"/>
      </rPr>
      <t xml:space="preserve"> as User</t>
    </r>
  </si>
  <si>
    <r>
      <t>step2. on a separate clean windows (fully updated) execute the trojan generated in TARGEN002 logged in</t>
    </r>
    <r>
      <rPr>
        <b/>
        <sz val="11"/>
        <color theme="1"/>
        <rFont val="Calibri"/>
        <family val="2"/>
        <scheme val="minor"/>
      </rPr>
      <t xml:space="preserve"> as admin</t>
    </r>
  </si>
  <si>
    <t>step6. open the "General" and check the values agains the values you wrote down in TARGEN003</t>
  </si>
  <si>
    <r>
      <t>step2. on a separate clean windows  W2k execute the trojan generated in TARGEN001 logged in</t>
    </r>
    <r>
      <rPr>
        <b/>
        <sz val="11"/>
        <color theme="1"/>
        <rFont val="Calibri"/>
        <family val="2"/>
        <scheme val="minor"/>
      </rPr>
      <t xml:space="preserve"> as admin</t>
    </r>
  </si>
  <si>
    <r>
      <t>step2. on a separate clean windows  W2k execute the trojan generated in TARGEN001 logged in</t>
    </r>
    <r>
      <rPr>
        <b/>
        <sz val="11"/>
        <color theme="1"/>
        <rFont val="Calibri"/>
        <family val="2"/>
        <scheme val="minor"/>
      </rPr>
      <t xml:space="preserve"> as user</t>
    </r>
  </si>
  <si>
    <r>
      <t>step2. on a separate clean windows (fully updated) execute the trojan generated in TARGEN002 logged in</t>
    </r>
    <r>
      <rPr>
        <b/>
        <sz val="11"/>
        <color theme="1"/>
        <rFont val="Calibri"/>
        <family val="2"/>
        <scheme val="minor"/>
      </rPr>
      <t xml:space="preserve"> as user</t>
    </r>
  </si>
  <si>
    <t>step6. open the each and check the values agains the values you wrote down in TARGEN004</t>
  </si>
  <si>
    <t>TARGEN006</t>
  </si>
  <si>
    <t>TARGEN007</t>
  </si>
  <si>
    <t>TARGEN008</t>
  </si>
  <si>
    <t>TARGEN009</t>
  </si>
  <si>
    <t>TARGEN010</t>
  </si>
  <si>
    <t>step1. execute test TARGEN009</t>
  </si>
  <si>
    <t>MAIN SECTION: Meta Information</t>
  </si>
  <si>
    <t>MetaInf001</t>
  </si>
  <si>
    <t>step1.  Generate any type of data by performing a live session or recording with any modules.</t>
  </si>
  <si>
    <t>step2. Select the target and Press "Analyse Data"</t>
  </si>
  <si>
    <t>step3.  Select the recorded and check if the following Information is correctly recorded</t>
  </si>
  <si>
    <t>step4.  Target UID</t>
  </si>
  <si>
    <t>step5.  Target Public IP</t>
  </si>
  <si>
    <t>Step6. Target Contry Code</t>
  </si>
  <si>
    <t>step7.  Target City</t>
  </si>
  <si>
    <t>step8. Module ID</t>
  </si>
  <si>
    <t>step10. Module Sub ID</t>
  </si>
  <si>
    <t>step 11. Session Type</t>
  </si>
  <si>
    <t>step 12. File Size</t>
  </si>
  <si>
    <t>Step 13. File Extension</t>
  </si>
  <si>
    <t>step 14. Target Time Zone</t>
  </si>
  <si>
    <t>step 15.  Start Session Time Target</t>
  </si>
  <si>
    <t>step16.  End Session Time Target</t>
  </si>
  <si>
    <t xml:space="preserve">Common Meta information </t>
  </si>
  <si>
    <t>for all modules</t>
  </si>
  <si>
    <t>MetaInfo002</t>
  </si>
  <si>
    <t xml:space="preserve">Meta information </t>
  </si>
  <si>
    <t>File Access</t>
  </si>
  <si>
    <t>step1.  Generate any type of data by performing  file access</t>
  </si>
  <si>
    <t>step3. In additional to the Common meta information, the following  must be correctly recorded:</t>
  </si>
  <si>
    <t>step4. File Name (fullPath)</t>
  </si>
  <si>
    <t>MetaInfo003</t>
  </si>
  <si>
    <t>Microphone</t>
  </si>
  <si>
    <t>step1.  Generate any type of data by performing  microphone</t>
  </si>
  <si>
    <t>step4. Encoding Type (ogg)</t>
  </si>
  <si>
    <t>step5. Extension (.ogg)</t>
  </si>
  <si>
    <t>Step8.  Bits per Frame (16)</t>
  </si>
  <si>
    <t>Step7. Frames per Second</t>
  </si>
  <si>
    <t>step1.  Generate any type of data by performing  Command Shell</t>
  </si>
  <si>
    <t>Step4.  Encoding Type (utf8 | Unicode)</t>
  </si>
  <si>
    <t>Step5. File extension (.txt)</t>
  </si>
  <si>
    <t>MetaInfo004</t>
  </si>
  <si>
    <t>Step5. Extension (.ext)</t>
  </si>
  <si>
    <t>step6. Read Only (yes|no)</t>
  </si>
  <si>
    <t>step7. HIDDEN (yes|no)</t>
  </si>
  <si>
    <t>step8. System  (yes|no)</t>
  </si>
  <si>
    <t>step9. Creation Time (date and time)</t>
  </si>
  <si>
    <t>step10. Last Access Time (date and time)</t>
  </si>
  <si>
    <t>step11. Last Write Time  (date and time)</t>
  </si>
  <si>
    <t>step6. Quality (best| High...)</t>
  </si>
  <si>
    <t>MetaInfo005</t>
  </si>
  <si>
    <t>Screen &amp; Webcam</t>
  </si>
  <si>
    <t>step4. Encoding Type (ogv)</t>
  </si>
  <si>
    <t>Step5. Extension (.ogv)</t>
  </si>
  <si>
    <t>Step6. Quality (best| High...)</t>
  </si>
  <si>
    <t>Step7. Image Size (Original | High ......)</t>
  </si>
  <si>
    <t>Step8. Mode(Color | Black &amp; White)</t>
  </si>
  <si>
    <t>Step9. Frame per Second ( Frequency)</t>
  </si>
  <si>
    <t>MetaInfo006</t>
  </si>
  <si>
    <t>Keylogger</t>
  </si>
  <si>
    <t>Step4. Encoding Type (Unicode)</t>
  </si>
  <si>
    <t>Step5. Extension (.txt)</t>
  </si>
  <si>
    <t>Skype Module (Text: Chat )</t>
  </si>
  <si>
    <t>Step4. Encoding Type (unicode)</t>
  </si>
  <si>
    <t>Step7.  Chat ID (Id of Chat session)</t>
  </si>
  <si>
    <t>Step8. Chat Members ( Member id .....)</t>
  </si>
  <si>
    <t>MetaInfo007</t>
  </si>
  <si>
    <t>Skype Module (Voice)</t>
  </si>
  <si>
    <t>Step9.  CHANNELS (2)</t>
  </si>
  <si>
    <t>Step9.  CHANNELS (1)</t>
  </si>
  <si>
    <t>Step10. Logged In User (Skype User Name)</t>
  </si>
  <si>
    <t>Step6. Logged In User (Skype UserName)</t>
  </si>
  <si>
    <t>Step11.  Conversation Partner Account ( skype partner account)</t>
  </si>
  <si>
    <t>Step12.  Conversation Partner Display (Partner display name)</t>
  </si>
  <si>
    <t>MetaInfo009</t>
  </si>
  <si>
    <t>FSSYS009</t>
  </si>
  <si>
    <t>Download 10 Files  each   &gt; 2MB</t>
  </si>
  <si>
    <t>step2.   infect a machine and make sure that the FileAccess module is loaded on the target</t>
  </si>
  <si>
    <t>step3.  start a live session with the target.</t>
  </si>
  <si>
    <t>step4.  choose "File Access"</t>
  </si>
  <si>
    <t xml:space="preserve">Step5. Dowload in parallel  10 Files each &gt; 2MB </t>
  </si>
  <si>
    <t>Step6. Check if the Download is successfully completed and the connection not broken</t>
  </si>
  <si>
    <t>Skype Module (File Transfer)</t>
  </si>
  <si>
    <t>MetaInfo010</t>
  </si>
  <si>
    <t>Step4. FileName (FullPath)</t>
  </si>
  <si>
    <t>Step6. Direction ( Receive | Send)</t>
  </si>
  <si>
    <t>Step7. Logged In User (Skype User Name)</t>
  </si>
  <si>
    <t>Step8.  Conversation Partner Account ( skype partner account)</t>
  </si>
  <si>
    <t>Step9.  Conversation Partner Display (Partner display name)</t>
  </si>
  <si>
    <t>step4. Encoding Type (csv)</t>
  </si>
  <si>
    <t>step5. Extension (.csv)</t>
  </si>
  <si>
    <t>Step6. Logged In User (Skype User Name)</t>
  </si>
  <si>
    <t>Skype Module (Contacts )</t>
  </si>
  <si>
    <t>MetaInfo011</t>
  </si>
  <si>
    <t>Step6. Change Event ( modified | Access)</t>
  </si>
  <si>
    <t>Deleted Modules</t>
  </si>
  <si>
    <t>Step6. Recycle Bin (Fullpath)</t>
  </si>
  <si>
    <t>Changed Module</t>
  </si>
  <si>
    <t>Printer Module</t>
  </si>
  <si>
    <t>step4. Encoding Type (pdf)</t>
  </si>
  <si>
    <t>step5. Extension (.pdf)</t>
  </si>
  <si>
    <t>Step6. Printed Document (document name)</t>
  </si>
  <si>
    <t>Step7.  Application Name (application.exe)</t>
  </si>
  <si>
    <t>MetaInfo012</t>
  </si>
  <si>
    <t>MetaInfo013</t>
  </si>
  <si>
    <t>MetaInfo014</t>
  </si>
  <si>
    <t>MetaInfo015</t>
  </si>
  <si>
    <t>Forensics Module</t>
  </si>
  <si>
    <t>step4. Encoding Type (csv | txt)</t>
  </si>
  <si>
    <t>step5. Extension (.csv | .txt)</t>
  </si>
  <si>
    <t>Step6. Action ( Name of the application)</t>
  </si>
  <si>
    <t>MAIN SECTION: VoIP (All tests must be  performed FinSpy Agent 32bit and 64bit)</t>
  </si>
  <si>
    <t>VoIP001</t>
  </si>
  <si>
    <t>VoIP Recording</t>
  </si>
  <si>
    <t>All Applications</t>
  </si>
  <si>
    <t>Step1. Infect a machine where a VoIP client is installed</t>
  </si>
  <si>
    <t>Step2. Wait until the target appears online</t>
  </si>
  <si>
    <t>Step3. Start the VoIP application and perform a call with a partner</t>
  </si>
  <si>
    <t>Step4. After a while stop the conversation</t>
  </si>
  <si>
    <t>VoIP002</t>
  </si>
  <si>
    <t>Sound Quality</t>
  </si>
  <si>
    <t>Step6. Best</t>
  </si>
  <si>
    <t>Step7. High</t>
  </si>
  <si>
    <t>Step8. Normal</t>
  </si>
  <si>
    <t>Step9. Phone</t>
  </si>
  <si>
    <t>Step9. Low</t>
  </si>
  <si>
    <t>Step5. Check if the sound quality is accordingly recorded for the following Qualities</t>
  </si>
  <si>
    <t xml:space="preserve">VoIP </t>
  </si>
  <si>
    <t>VoIP  application based</t>
  </si>
  <si>
    <t>Step3.Select the target and press "Configuration"</t>
  </si>
  <si>
    <t>Step4. Select the VoIP module</t>
  </si>
  <si>
    <t>Step6. Start the VoIP application and perform a call with a partner</t>
  </si>
  <si>
    <t>Step7. After a while stop the conversation</t>
  </si>
  <si>
    <t>Step8. Check if the conversation is correctly recorded: This  means  you must hear the incoming and the outgoing voices.</t>
  </si>
  <si>
    <t>VoIP003</t>
  </si>
  <si>
    <t xml:space="preserve">Step5. In the "Recording Options" Group box unchecked  "all Applications" </t>
  </si>
  <si>
    <t>Instant Messengers: Skype</t>
  </si>
  <si>
    <t>Step6. Under "Application Category" Check only "Instant Messengers" then under Application check only "Skype"</t>
  </si>
  <si>
    <r>
      <t xml:space="preserve">Step5. In the "Recording Options" Group box make sure that </t>
    </r>
    <r>
      <rPr>
        <b/>
        <sz val="11"/>
        <color theme="1"/>
        <rFont val="Calibri"/>
        <family val="2"/>
        <scheme val="minor"/>
      </rPr>
      <t>"all Applications" is Checked</t>
    </r>
  </si>
  <si>
    <t>Instant Messengers: SightSpeed</t>
  </si>
  <si>
    <t>Step6. Under "Application Category" Check only "Instant Messengers" then under Application check only "SightSpeed"</t>
  </si>
  <si>
    <t>Instant Messengers: Gizmo5</t>
  </si>
  <si>
    <t>Step6. Under "Application Category" Check only "Instant Messengers" then under Application check only "Gizmo5"</t>
  </si>
  <si>
    <t>Instant Messengers: icq</t>
  </si>
  <si>
    <t>Step6. Under "Application Category" Check only "Instant Messengers" then under Application check only "icq"</t>
  </si>
  <si>
    <t>Step6. Under "Application Category" Check only "Instant Messengers" then under Application check only "Yahoo Messenger"</t>
  </si>
  <si>
    <t>Instant Messengers: aim6</t>
  </si>
  <si>
    <t>Step6. Under "Application Category" Check only "Instant Messengers" then under Application check only "aim6"</t>
  </si>
  <si>
    <t>Instant Messengers: AIM</t>
  </si>
  <si>
    <t>Step6. Under "Application Category" Check only "Instant Messengers" then under Application check only "AIM"</t>
  </si>
  <si>
    <t>Instant Messengers: AIM Pro</t>
  </si>
  <si>
    <t>Step6. Under "Application Category" Check only "Instant Messengers" then under Application check only "AIM Pro"</t>
  </si>
  <si>
    <t>Instant Messengers:</t>
  </si>
  <si>
    <t>Windows Live Messenger</t>
  </si>
  <si>
    <t>Step6. Under "Application Category" Check only "Instant Messengers" then under Application check only "Windows Live Messenger"</t>
  </si>
  <si>
    <t>Google Talk</t>
  </si>
  <si>
    <t>Step6. Under "Application Category" Check only "Instant Messengers" then under Application check only "Google Talk"</t>
  </si>
  <si>
    <t>VoIP004</t>
  </si>
  <si>
    <t>VoIP005</t>
  </si>
  <si>
    <t>VoIP006</t>
  </si>
  <si>
    <t>VoIP007</t>
  </si>
  <si>
    <t>VoIP008</t>
  </si>
  <si>
    <t>VoIP009</t>
  </si>
  <si>
    <t>VoIP010</t>
  </si>
  <si>
    <t>VoIP011</t>
  </si>
  <si>
    <t>VoIP012</t>
  </si>
  <si>
    <t>VoIP013</t>
  </si>
  <si>
    <t>VoIP014</t>
  </si>
  <si>
    <t>VoIP Clients: qtWengophone</t>
  </si>
  <si>
    <t>Step6. Under "Application Category" Check only "VoIP Clients" then under Application check only "qtWengophone"</t>
  </si>
  <si>
    <t>VoIP Clients: Talk</t>
  </si>
  <si>
    <t>VoIP015</t>
  </si>
  <si>
    <t>Step6. Under "Application Category" Check only "VoIP Clients" then under Application check only " Talk"</t>
  </si>
  <si>
    <t xml:space="preserve">VoIP Clients: </t>
  </si>
  <si>
    <t>Express Talk Buisness Editon</t>
  </si>
  <si>
    <t>Step6. Under "Application Category" Check only "VoIP Clients" then under Application check only " Express Talk Buisness Edition"</t>
  </si>
  <si>
    <t>VoIP Clients: ekiga</t>
  </si>
  <si>
    <t>Step6. Under "Application Category" Check only "VoIP Clients" then under Application check only " ekiga"</t>
  </si>
  <si>
    <t>VoIP Clients: Ekiga</t>
  </si>
  <si>
    <t>Step6. Under "Application Category" Check only "VoIP Clients" then under Application check only " Ekiga"</t>
  </si>
  <si>
    <t>Instant Messengers: Yahoo! Messager</t>
  </si>
  <si>
    <t>Instant Messengers: YahooMessager</t>
  </si>
  <si>
    <t>Step6. Under "Application Category" Check only "Instant Messengers" then under Application check only "YahooMessenger"</t>
  </si>
  <si>
    <t>Instant Messengers: aimpro</t>
  </si>
  <si>
    <t>Step6. Under "Application Category" Check only "Instant Messengers" then under Application check only "aimpro"</t>
  </si>
  <si>
    <t>Instant Messengers: msnmsgr</t>
  </si>
  <si>
    <t>Step6. Under "Application Category" Check only "Instant Messengers" then under Application check only "msnmsgr"</t>
  </si>
  <si>
    <t>VoIP016</t>
  </si>
  <si>
    <t>VoIP017</t>
  </si>
  <si>
    <t>VoIP018</t>
  </si>
  <si>
    <t>VoIP019</t>
  </si>
  <si>
    <t>VoIP020</t>
  </si>
  <si>
    <t>googletalk</t>
  </si>
  <si>
    <t>Step6. Under "Application Category" Check only "Instant Messengers" then under Application check only "googletalk"</t>
  </si>
  <si>
    <t>VoIP Clients: Wengophone</t>
  </si>
  <si>
    <t>Step6. Under "Application Category" Check only "VoIP Clients" then under Application check only "Wengophone"</t>
  </si>
  <si>
    <t>VoIP021</t>
  </si>
  <si>
    <t>VoIP022</t>
  </si>
  <si>
    <t>VoIP023</t>
  </si>
  <si>
    <t>Custom application</t>
  </si>
  <si>
    <t>Step6. Under "Application Category" unCheck  "VoIP Clients" and "Instant Messenger" enter custom application</t>
  </si>
  <si>
    <t>MAIN SECTION:  Agent Controls Elements</t>
  </si>
  <si>
    <t>AgentCon001</t>
  </si>
  <si>
    <t>Analyse Data</t>
  </si>
  <si>
    <t>Step1. On the Agent  select a target and Press "Analyse" Data</t>
  </si>
  <si>
    <t>Step2. Check if all controls on the Tab are working.</t>
  </si>
  <si>
    <t xml:space="preserve">Step3. "Show" Button </t>
  </si>
  <si>
    <t xml:space="preserve">Step4.  "Delete" Button </t>
  </si>
  <si>
    <t xml:space="preserve"> Step5."Export" Button </t>
  </si>
  <si>
    <t xml:space="preserve">Step6.  "Comments" Button </t>
  </si>
  <si>
    <t>Step7.  "Search" Button  (With startDate and EndDate)</t>
  </si>
  <si>
    <t>AgentCon002</t>
  </si>
  <si>
    <t>Column sort</t>
  </si>
  <si>
    <t>Step2. On the Agent  select a target and Press "Analyse" Data</t>
  </si>
  <si>
    <t>Step1. Generate many Data on target</t>
  </si>
  <si>
    <t>Step3. Press the top of each column and check if  each is accordingly sorted</t>
  </si>
  <si>
    <t>AgentCon003</t>
  </si>
  <si>
    <t>Step1. Generate  all type of Data</t>
  </si>
  <si>
    <t>Step2. For each Data  check if the info in each column is correctly displayed</t>
  </si>
  <si>
    <t>column display</t>
  </si>
  <si>
    <t>Step8. "Importance" button</t>
  </si>
  <si>
    <t>Data Analysis</t>
  </si>
  <si>
    <t>AgentCon004</t>
  </si>
  <si>
    <t>MAIN SECTION: User Management (All tests must be  performed FinSpy Agent 32bit and 64bit)</t>
  </si>
  <si>
    <t>W7 Latest  (64bit)</t>
  </si>
  <si>
    <t>UserMan01</t>
  </si>
  <si>
    <t>User Creation</t>
  </si>
  <si>
    <t>Step1. Login to Agent as System adminstrator</t>
  </si>
  <si>
    <t>System administor</t>
  </si>
  <si>
    <t>Step2. In " Administration" group box,  click "configuration" button</t>
  </si>
  <si>
    <t xml:space="preserve">Step3. Activate "user Management"  and  press "add User" </t>
  </si>
  <si>
    <t>Step4. Set the "Role" to "System Administrator" for others entries  enter what you want</t>
  </si>
  <si>
    <t>Step5. Save configuration and check in the "user" listView if the data are saved accordindly</t>
  </si>
  <si>
    <t>Step6. Log off from the agent and login and check  if the added user is saved accordinly</t>
  </si>
  <si>
    <t>UserMan02</t>
  </si>
  <si>
    <t>Step1. Login to Agent as System adminstrator with"UserMan01" credentials</t>
  </si>
  <si>
    <t xml:space="preserve"> Administor</t>
  </si>
  <si>
    <t>Step4. Set the "Role" to " Administrator" for others entries  enter what you want</t>
  </si>
  <si>
    <t>UserMan03</t>
  </si>
  <si>
    <t xml:space="preserve"> User</t>
  </si>
  <si>
    <t>Step4. Set the "Role" to " User" for others entries  enter what you want</t>
  </si>
  <si>
    <t>UserMan04</t>
  </si>
  <si>
    <t>System Administrator</t>
  </si>
  <si>
    <t>Delete user</t>
  </si>
  <si>
    <t>Step4. In Users ListView remove a user by pressing the red cross in  front of the user data.</t>
  </si>
  <si>
    <t>Step5. Check if the user is removed from the list</t>
  </si>
  <si>
    <t>Step6. Logoff and login to the agent , check if the change is performed accordingly</t>
  </si>
  <si>
    <t>UserMan05</t>
  </si>
  <si>
    <t>System Admintrator</t>
  </si>
  <si>
    <t>Modify a user</t>
  </si>
  <si>
    <t>Step3. Activate "user Managment", modify a user by changing his credentials(eg. Name, Passwords,) and his Role etc..</t>
  </si>
  <si>
    <t>Step4. Check if the change is performed accordingly</t>
  </si>
  <si>
    <t>Step5. Logoff and Log in to the agent and check if change is performed accordingly</t>
  </si>
  <si>
    <t>UserMan06</t>
  </si>
  <si>
    <t>Configuration</t>
  </si>
  <si>
    <t>Step3. Check if you are able to change the configuration eg. Evidence protection, Networks, Updates etc..</t>
  </si>
  <si>
    <t>UserMan07</t>
  </si>
  <si>
    <t xml:space="preserve"> Administrator</t>
  </si>
  <si>
    <t>Step1. Login to Agent as  adminstrator with"UserMan02" credentials</t>
  </si>
  <si>
    <t>Full Target control</t>
  </si>
  <si>
    <t>Step2. The " Administration" group box should not appear</t>
  </si>
  <si>
    <t>Step3. Check if the target list is the same like the system administrator one.(#online, offline, archive)</t>
  </si>
  <si>
    <t>Step4. Connect to  some target and check if it is possible to perform the same action like the system admintrator one : Analyse data, create a target, live  session , remove infection , Evidence Protection, Permissions, Updates  etc..</t>
  </si>
  <si>
    <t>UserMan08</t>
  </si>
  <si>
    <t>Assign regular users</t>
  </si>
  <si>
    <t>to Target</t>
  </si>
  <si>
    <t xml:space="preserve">Step3. Connect to some targets </t>
  </si>
  <si>
    <t>Step4. Assign users to them by pressing "Permissions"</t>
  </si>
  <si>
    <t>Step5. Disconnect from the target and connect by pressing  "Permissions"</t>
  </si>
  <si>
    <t>Step6. Check if the change is saved accordingly</t>
  </si>
  <si>
    <t>UserMan09</t>
  </si>
  <si>
    <t>Remove regular users</t>
  </si>
  <si>
    <t>from target</t>
  </si>
  <si>
    <t>Step6. Remove some  users</t>
  </si>
  <si>
    <t>Step7. Check if the change is saved accordingly</t>
  </si>
  <si>
    <t>UserMan10</t>
  </si>
  <si>
    <t>Assign targets to</t>
  </si>
  <si>
    <t>regular user</t>
  </si>
  <si>
    <t xml:space="preserve">Step3. Activate "user Management"  and   select a regular user </t>
  </si>
  <si>
    <t>Step4. In the targets group box , Press "add targets" button</t>
  </si>
  <si>
    <t>Step5. Add some  targets and saved</t>
  </si>
  <si>
    <t>step6. Leave "Configuration" go back and check if the changes are accordingly saved.</t>
  </si>
  <si>
    <t>UserMan11</t>
  </si>
  <si>
    <t>Remove targets from</t>
  </si>
  <si>
    <t>Step5. Remove some  targets and saved</t>
  </si>
  <si>
    <t>UserMan12</t>
  </si>
  <si>
    <t xml:space="preserve">Step1. Make sure that Finspy Agent updates are available </t>
  </si>
  <si>
    <t>Install Finspy Updates</t>
  </si>
  <si>
    <t>Step2. Login to Agent as  adminstrator with"UserMan02" credentials</t>
  </si>
  <si>
    <t>Step3. You get update notification</t>
  </si>
  <si>
    <t>Step4. Install the update and login again</t>
  </si>
  <si>
    <t>UserMan13</t>
  </si>
  <si>
    <t xml:space="preserve">Regular user </t>
  </si>
  <si>
    <t>Finspy Updates</t>
  </si>
  <si>
    <t>Step2. Login to Agent as  regular user  with"UserMan03" credentials</t>
  </si>
  <si>
    <t>Step3. You should not  get update notification</t>
  </si>
  <si>
    <t>UserMan14</t>
  </si>
  <si>
    <t>Step1. create a regular user</t>
  </si>
  <si>
    <t>target Default Rights</t>
  </si>
  <si>
    <t>Step2. Assign a target</t>
  </si>
  <si>
    <t>Step3. check if the default Rights are enabled.(Analyse Data, Live Session, Configuration, Update)not enabled:(Remove Infection and  Delete Data)</t>
  </si>
  <si>
    <t>Step4. Log in to agent with the regular user credentials.</t>
  </si>
  <si>
    <t>Step5. Check if the setting are accondingly displayed: eg: no "Remove Infection" button.</t>
  </si>
  <si>
    <t>Note: Configuration= Target Configuration, Download Schedule, Alert Setting</t>
  </si>
  <si>
    <t>UserMan15</t>
  </si>
  <si>
    <t xml:space="preserve"> target Rights</t>
  </si>
  <si>
    <t>Step3.For all Rights check if the are performed accordingly: Enabled and Disabled. Eg. "Analyse Data" checked and unchecked.Login to agent see if it is ok.</t>
  </si>
  <si>
    <t>step5.Analyse Data</t>
  </si>
  <si>
    <t>Step6. Configuration</t>
  </si>
  <si>
    <t>Step7. Live sessin</t>
  </si>
  <si>
    <t>Step8. Updates</t>
  </si>
  <si>
    <t>Step9. Remove infection</t>
  </si>
  <si>
    <t>Step10. Delete Data</t>
  </si>
  <si>
    <t>UserMan16</t>
  </si>
  <si>
    <t>Assign user to target</t>
  </si>
  <si>
    <t>Step1. Create a target (at User Permissions Section  add some Users to the target) write down these users</t>
  </si>
  <si>
    <t>at Target creation</t>
  </si>
  <si>
    <t>Step2. Infect tree machines (W7, Vista, XP) with step1 created target.</t>
  </si>
  <si>
    <t>Step3. Login with the users added in step1 and check if all tree targets are visible</t>
  </si>
  <si>
    <t>Users Update</t>
  </si>
  <si>
    <t>This is performed on the master</t>
  </si>
  <si>
    <t>only for 2.40 to 2.50</t>
  </si>
  <si>
    <t>after update all users must  be system administrator.</t>
  </si>
  <si>
    <t>UserMan17</t>
  </si>
  <si>
    <t xml:space="preserve"> Add rights </t>
  </si>
  <si>
    <t>Step1. Create a target (at User Permissions Section  add a Users to the target and some Rights differents than the default one) write down these Rights</t>
  </si>
  <si>
    <t>Step2. Login with user  in Step1  and check if Rights are displayed accordingly</t>
  </si>
  <si>
    <t>UserMan18</t>
  </si>
  <si>
    <t>Step1. Connect a target online (Press "Permissions "  add a Users to the target and some Rights differents than the default one) write down these Rights</t>
  </si>
  <si>
    <t>UserMan19</t>
  </si>
  <si>
    <t>Step1. Connect a target offline (Press "Permissions "  add a Users to the target and some Rights differents than the default one) write down these Rights</t>
  </si>
  <si>
    <t>TARCON015</t>
  </si>
  <si>
    <t xml:space="preserve">Tarconfiguration </t>
  </si>
  <si>
    <t>Step1. Connect  to an offline target,</t>
  </si>
  <si>
    <t>Step2. Press "configuration" button</t>
  </si>
  <si>
    <t>General</t>
  </si>
  <si>
    <t>Step3. Activate "General" Module</t>
  </si>
  <si>
    <t>Step4. Open the same module for an online target and compare both : they should match.</t>
  </si>
  <si>
    <t>Step5. Perform some changes on the offline target and save them.</t>
  </si>
  <si>
    <t>Step6. Disconnect from the target , Go back to Configuration and Check if the changes are saved accordingly</t>
  </si>
  <si>
    <t>Step7. Bring the target online . Check if the changes in Step5 are saved accordingly</t>
  </si>
  <si>
    <t>Step8. Perform some actions related to the changes. Eg if you enable "Active Hidding"  check if performed accordingly</t>
  </si>
  <si>
    <t>TARCON016</t>
  </si>
  <si>
    <t>Step3. Activate "Microphone" Module</t>
  </si>
  <si>
    <t>TARCON017</t>
  </si>
  <si>
    <t>Changed Files</t>
  </si>
  <si>
    <t>Step3. Activate "Changes Files" Module</t>
  </si>
  <si>
    <t>TARCON018</t>
  </si>
  <si>
    <t>Deleted Files</t>
  </si>
  <si>
    <t>Step3. Activate "Deleted Files" Module</t>
  </si>
  <si>
    <t>TARCON019</t>
  </si>
  <si>
    <t>Step3. Activate "Keylogger " Module</t>
  </si>
  <si>
    <t>TARCON020</t>
  </si>
  <si>
    <t>Schedule</t>
  </si>
  <si>
    <t>Step3. Activate "Schedule " Module</t>
  </si>
  <si>
    <t>TARCON021</t>
  </si>
  <si>
    <t>Skype</t>
  </si>
  <si>
    <t>TARCON022</t>
  </si>
  <si>
    <t>Screen and Webcam</t>
  </si>
  <si>
    <t>TARCON023</t>
  </si>
  <si>
    <t xml:space="preserve">Step1. Enable  a module  </t>
  </si>
  <si>
    <t>Step2. Bring  the target online</t>
  </si>
  <si>
    <t>Enable   module</t>
  </si>
  <si>
    <t>Step3.  Check  if the change is saved</t>
  </si>
  <si>
    <t>Step4. Perform a task related  to the module and check if the task is performed accordingly</t>
  </si>
  <si>
    <t>TARCON024</t>
  </si>
  <si>
    <t xml:space="preserve">Step1. Disable  a module  </t>
  </si>
  <si>
    <t>Disable  module</t>
  </si>
  <si>
    <t>TARCON025</t>
  </si>
  <si>
    <t>Step1  Create a empty trojan  and  infect a  machine</t>
  </si>
  <si>
    <t>Step2. Bring the target offline</t>
  </si>
  <si>
    <t>Add  module</t>
  </si>
  <si>
    <t xml:space="preserve">Step3. Add a module </t>
  </si>
  <si>
    <t>Step4. Bring the target online and checked the added module</t>
  </si>
  <si>
    <t>Perfom this for all modules</t>
  </si>
  <si>
    <t>Add  all modules</t>
  </si>
  <si>
    <t xml:space="preserve">Step3. Add all  module </t>
  </si>
  <si>
    <t>Step4. Bring the target online and checked the added modules</t>
  </si>
  <si>
    <t>TARCON026</t>
  </si>
  <si>
    <t>Step1  Create a Full  trojan  and  infect a  machine</t>
  </si>
  <si>
    <t>Remove Module module</t>
  </si>
  <si>
    <t xml:space="preserve">Step3. Remove a module </t>
  </si>
  <si>
    <t>Step4. Bring the target online and checked the removed module</t>
  </si>
  <si>
    <t>Step1  Create a Full trojan  and  infect a  machine</t>
  </si>
  <si>
    <t>Remove  all modules</t>
  </si>
  <si>
    <t>Step3. Remove all  modules</t>
  </si>
  <si>
    <t>Step4. Bring the target online and checked the Removed  modules</t>
  </si>
  <si>
    <t>Important: The images obtained through a live session are converted by the Master into a movie. There might be a delay between the moment the live session is stopped and the movie is made</t>
  </si>
  <si>
    <t>Important:The sounds obtained through a live session are appended by the Master into a bigger sound file. There might be a delay between the moment the live session is stopped and the sound file is made</t>
  </si>
  <si>
    <t xml:space="preserve">Important:The skype comunication is recorded on the target site and downloaded in the master db by the master on specific  events scheduled on the master. So there might appear delays on the </t>
  </si>
  <si>
    <t>Empty Vista W7 user Infection Trojan</t>
  </si>
  <si>
    <t>Full Vista W7 user Infection Trojan</t>
  </si>
  <si>
    <t>Remove target during the live session</t>
  </si>
  <si>
    <t>Step2.  start a live session  on the target with:</t>
  </si>
  <si>
    <t>Screen</t>
  </si>
  <si>
    <t>WebCam</t>
  </si>
  <si>
    <t>TARREM018</t>
  </si>
  <si>
    <t>ACCFILE001</t>
  </si>
  <si>
    <t xml:space="preserve">step2. open the configuration page of the infected target and choose </t>
  </si>
  <si>
    <t>ACCFILE002</t>
  </si>
  <si>
    <t>step1. execute ACCFILE001 step1. to step2.</t>
  </si>
  <si>
    <t>step1. execute  ACCFILE001 step1. to step2.</t>
  </si>
  <si>
    <t>ACCFILE003</t>
  </si>
  <si>
    <t>ACCFILE004</t>
  </si>
  <si>
    <t>ACCFILE005</t>
  </si>
  <si>
    <t>step7. check if the files you opened are recorded correctly</t>
  </si>
  <si>
    <t>step5. go to the target and open some different files in different directories  according to the Default configuration</t>
  </si>
  <si>
    <t>ACCFILE006</t>
  </si>
  <si>
    <t>step3. add some own directories path in the Folder and drives list</t>
  </si>
  <si>
    <t>step6. go to the target and open  some files in the directory you added in step3.</t>
  </si>
  <si>
    <t>ACCFILE007</t>
  </si>
  <si>
    <t>ACCFILE009</t>
  </si>
  <si>
    <t>Test With File filter options</t>
  </si>
  <si>
    <t>step5. go to the target and open some different files in different directories according to the following file options.</t>
  </si>
  <si>
    <t>All Files</t>
  </si>
  <si>
    <t xml:space="preserve"> Office Documents</t>
  </si>
  <si>
    <t xml:space="preserve">  Images</t>
  </si>
  <si>
    <t xml:space="preserve"> PDF</t>
  </si>
  <si>
    <t xml:space="preserve"> HTML</t>
  </si>
  <si>
    <t>PGP/GnuPG</t>
  </si>
  <si>
    <t>Video</t>
  </si>
  <si>
    <t>Audio</t>
  </si>
  <si>
    <t>Archive</t>
  </si>
  <si>
    <t>Test to record some custom directories (Networks drive)</t>
  </si>
  <si>
    <t>Test to record  all Drives and Folders (Networks drive)</t>
  </si>
  <si>
    <t>Test to record  all Drives and Folders (Removable drive)</t>
  </si>
  <si>
    <t>step5. go to the target and open  some files in the networks drive (e.g.  Z:)</t>
  </si>
  <si>
    <t>step5. go to the target and open  some files in the removable drive (e.g.  USB drives.)</t>
  </si>
  <si>
    <t>step3. add some directories path  containing the networks drive in the Folder and drives list</t>
  </si>
  <si>
    <t>Test to record some custom directories (Removable  drive)</t>
  </si>
  <si>
    <t>step3. add some directories path  containing the removable drive in the Folder and drives list</t>
  </si>
  <si>
    <t>ACCFILE008</t>
  </si>
  <si>
    <t>ACCFILE010</t>
  </si>
  <si>
    <t>ACCFILE011</t>
  </si>
  <si>
    <t>ACCFILE012</t>
  </si>
  <si>
    <t>Test the Exception  Default directories</t>
  </si>
  <si>
    <t>step3. %ProgramFiles(x86)%</t>
  </si>
  <si>
    <t>step4. %APPDATA%</t>
  </si>
  <si>
    <t>step5. %WINDIR%</t>
  </si>
  <si>
    <t>step6. %ProgramData%</t>
  </si>
  <si>
    <t>step7.%LOCALAPPDATA%</t>
  </si>
  <si>
    <t>step8. %USERPROFILE%\Local Settings</t>
  </si>
  <si>
    <t>step9.%USERPROFILE%\Cookies</t>
  </si>
  <si>
    <t>Step10 %ALLUSERSPROFILE%\Application Data</t>
  </si>
  <si>
    <t>step11. wait a few minutes check if there is no data  recorded on the master.</t>
  </si>
  <si>
    <t xml:space="preserve">Step3. For the following default directories, go to the target and open  some files </t>
  </si>
  <si>
    <t>step2. in the File Options, check "All Files"</t>
  </si>
  <si>
    <t>Test the Exception  Custom  directories</t>
  </si>
  <si>
    <t>Step3. in Exception list enter a  custom directories path.</t>
  </si>
  <si>
    <t>Step4. Go to the target  and open some files in the directory  you added in step3</t>
  </si>
  <si>
    <t>step5. wait a few minutes check if there is no data  recorded on the master.</t>
  </si>
  <si>
    <t>ACCFILE013</t>
  </si>
  <si>
    <t xml:space="preserve">Check if the ALL the default directories are stored </t>
  </si>
  <si>
    <t>USER MODE (ACCFILE001)</t>
  </si>
  <si>
    <t>ACCFILE014</t>
  </si>
  <si>
    <t>ACCFILE016</t>
  </si>
  <si>
    <t>USER MODE (ACCFILE002)</t>
  </si>
  <si>
    <t>ACCFILE015</t>
  </si>
  <si>
    <t>USER MODE (ACCFILE003)</t>
  </si>
  <si>
    <t>ACCFILE017</t>
  </si>
  <si>
    <t>USER MODE (ACCFILE004)</t>
  </si>
  <si>
    <t>ACCFILE018</t>
  </si>
  <si>
    <t>USER MODE (ACCFILE005)</t>
  </si>
  <si>
    <t>ACCFILE019</t>
  </si>
  <si>
    <t>USER MODE (ACCFILE006)</t>
  </si>
  <si>
    <t>ACCFILE020</t>
  </si>
  <si>
    <t>USER MODE (ACCFILE007)</t>
  </si>
  <si>
    <t>ACCFILE021</t>
  </si>
  <si>
    <t>USER MODE (ACCFILE008)</t>
  </si>
  <si>
    <t>USER MODE (ACCFILE009)</t>
  </si>
  <si>
    <t>ACCFILE022</t>
  </si>
  <si>
    <t>USER MODE (ACCFILE010)</t>
  </si>
  <si>
    <t>ACCFILE023</t>
  </si>
  <si>
    <t>USER MODE (ACCFILE011)</t>
  </si>
  <si>
    <t>ACCFILE024</t>
  </si>
  <si>
    <t>ACCFILE025</t>
  </si>
  <si>
    <t>USER MODE (ACCFILE012)</t>
  </si>
  <si>
    <t>ACCFILE026</t>
  </si>
  <si>
    <t>USER MODE (ACCFILE013)</t>
  </si>
  <si>
    <r>
      <t xml:space="preserve">step1. make sure that the target machine has </t>
    </r>
    <r>
      <rPr>
        <b/>
        <sz val="11"/>
        <color theme="1"/>
        <rFont val="Calibri"/>
        <family val="2"/>
        <scheme val="minor"/>
      </rPr>
      <t>NO internet</t>
    </r>
    <r>
      <rPr>
        <sz val="11"/>
        <color theme="1"/>
        <rFont val="Calibri"/>
        <family val="2"/>
        <scheme val="minor"/>
      </rPr>
      <t xml:space="preserve"> connection and logged in as </t>
    </r>
    <r>
      <rPr>
        <b/>
        <sz val="11"/>
        <color theme="1"/>
        <rFont val="Calibri"/>
        <family val="2"/>
        <scheme val="minor"/>
      </rPr>
      <t>non-root</t>
    </r>
    <r>
      <rPr>
        <sz val="11"/>
        <color theme="1"/>
        <rFont val="Calibri"/>
        <family val="2"/>
        <scheme val="minor"/>
      </rPr>
      <t xml:space="preserve"> user</t>
    </r>
  </si>
  <si>
    <r>
      <t xml:space="preserve">step1. make sure that the target machine has </t>
    </r>
    <r>
      <rPr>
        <b/>
        <sz val="11"/>
        <color theme="1"/>
        <rFont val="Calibri"/>
        <family val="2"/>
        <scheme val="minor"/>
      </rPr>
      <t>internet</t>
    </r>
    <r>
      <rPr>
        <sz val="11"/>
        <color theme="1"/>
        <rFont val="Calibri"/>
        <family val="2"/>
        <scheme val="minor"/>
      </rPr>
      <t xml:space="preserve"> connection and logged in as </t>
    </r>
    <r>
      <rPr>
        <b/>
        <sz val="11"/>
        <color theme="1"/>
        <rFont val="Calibri"/>
        <family val="2"/>
        <scheme val="minor"/>
      </rPr>
      <t xml:space="preserve">non-root </t>
    </r>
    <r>
      <rPr>
        <sz val="11"/>
        <color theme="1"/>
        <rFont val="Calibri"/>
        <family val="2"/>
        <scheme val="minor"/>
      </rPr>
      <t>user</t>
    </r>
  </si>
  <si>
    <r>
      <t xml:space="preserve">step2. on a separate clean windows   execute the trojan generated in TARGEN001 logged in </t>
    </r>
    <r>
      <rPr>
        <b/>
        <sz val="11"/>
        <color theme="1"/>
        <rFont val="Calibri"/>
        <family val="2"/>
        <scheme val="minor"/>
      </rPr>
      <t>as root</t>
    </r>
  </si>
  <si>
    <r>
      <t>step2. on a separate clean windows  W2k execute the trojan generated in TARGEN001 logged in</t>
    </r>
    <r>
      <rPr>
        <b/>
        <sz val="11"/>
        <color theme="1"/>
        <rFont val="Calibri"/>
        <family val="2"/>
        <scheme val="minor"/>
      </rPr>
      <t xml:space="preserve"> as  user</t>
    </r>
  </si>
  <si>
    <r>
      <t>step2. on a separate clean windows (fully updated) execute the trojan generated in TARGEN002 logged in</t>
    </r>
    <r>
      <rPr>
        <b/>
        <sz val="11"/>
        <color theme="1"/>
        <rFont val="Calibri"/>
        <family val="2"/>
        <scheme val="minor"/>
      </rPr>
      <t xml:space="preserve"> as root</t>
    </r>
  </si>
  <si>
    <t>step4. uncheck All File Types and specify which file type should be recorded (office, Image,....etc.)</t>
  </si>
  <si>
    <t>Test All Files and Folders with All Files Types ( Using  ctrl + shift + Delete)</t>
  </si>
  <si>
    <t>Test All Files and Folders with custom File Types ( Using    shift + Delete)</t>
  </si>
  <si>
    <r>
      <t xml:space="preserve">step5. go to the target and delete some different files  </t>
    </r>
    <r>
      <rPr>
        <b/>
        <sz val="12"/>
        <color theme="1"/>
        <rFont val="Calibri"/>
        <family val="2"/>
        <scheme val="minor"/>
      </rPr>
      <t xml:space="preserve">by using  shift + Delete </t>
    </r>
    <r>
      <rPr>
        <sz val="12"/>
        <color theme="1"/>
        <rFont val="Calibri"/>
        <family val="2"/>
        <scheme val="minor"/>
      </rPr>
      <t xml:space="preserve">  in different directories </t>
    </r>
  </si>
  <si>
    <t xml:space="preserve">Test All Files and Folders with special File Types  by using  shift + Delete </t>
  </si>
  <si>
    <r>
      <t xml:space="preserve">step5. go to the target and delete some different files </t>
    </r>
    <r>
      <rPr>
        <b/>
        <sz val="12"/>
        <color theme="1"/>
        <rFont val="Calibri"/>
        <family val="2"/>
        <scheme val="minor"/>
      </rPr>
      <t>by using  shift + Delete</t>
    </r>
    <r>
      <rPr>
        <sz val="12"/>
        <color theme="1"/>
        <rFont val="Calibri"/>
        <family val="2"/>
        <scheme val="minor"/>
      </rPr>
      <t xml:space="preserve">  in different directories </t>
    </r>
  </si>
  <si>
    <r>
      <t xml:space="preserve">step5. go to the target and delete some different files by </t>
    </r>
    <r>
      <rPr>
        <b/>
        <sz val="12"/>
        <color theme="1"/>
        <rFont val="Calibri"/>
        <family val="2"/>
        <scheme val="minor"/>
      </rPr>
      <t>using  shift + Delete</t>
    </r>
    <r>
      <rPr>
        <sz val="12"/>
        <color theme="1"/>
        <rFont val="Calibri"/>
        <family val="2"/>
        <scheme val="minor"/>
      </rPr>
      <t xml:space="preserve">  in different directories </t>
    </r>
  </si>
  <si>
    <r>
      <t>step6. go to the target and delete some files by</t>
    </r>
    <r>
      <rPr>
        <b/>
        <sz val="12"/>
        <color theme="1"/>
        <rFont val="Calibri"/>
        <family val="2"/>
        <scheme val="minor"/>
      </rPr>
      <t xml:space="preserve"> using  shift + Delete</t>
    </r>
    <r>
      <rPr>
        <sz val="12"/>
        <color theme="1"/>
        <rFont val="Calibri"/>
        <family val="2"/>
        <scheme val="minor"/>
      </rPr>
      <t xml:space="preserve"> in the directory you add in step4.</t>
    </r>
  </si>
  <si>
    <r>
      <t>step5. go to the target and delete some different files by</t>
    </r>
    <r>
      <rPr>
        <b/>
        <sz val="12"/>
        <color theme="1"/>
        <rFont val="Calibri"/>
        <family val="2"/>
        <scheme val="minor"/>
      </rPr>
      <t xml:space="preserve"> using  shift + Delete</t>
    </r>
    <r>
      <rPr>
        <sz val="12"/>
        <color theme="1"/>
        <rFont val="Calibri"/>
        <family val="2"/>
        <scheme val="minor"/>
      </rPr>
      <t xml:space="preserve"> in different directories</t>
    </r>
  </si>
  <si>
    <t>Test to record all Drives and Folders (Using   shift + Delete)</t>
  </si>
  <si>
    <t>Test to record some custom directories (Using shift + Delete)</t>
  </si>
  <si>
    <t>Test some custom Drives and Folders with special File Types ( Using    shift + Delete)</t>
  </si>
  <si>
    <r>
      <t xml:space="preserve">step7. go to the target and delete some files </t>
    </r>
    <r>
      <rPr>
        <b/>
        <sz val="11"/>
        <color theme="1"/>
        <rFont val="Calibri"/>
        <family val="2"/>
        <scheme val="minor"/>
      </rPr>
      <t xml:space="preserve">by using  shift + Delete  </t>
    </r>
    <r>
      <rPr>
        <sz val="11"/>
        <color theme="1"/>
        <rFont val="Calibri"/>
        <family val="2"/>
        <scheme val="minor"/>
      </rPr>
      <t xml:space="preserve"> in the directory you add in step4.</t>
    </r>
  </si>
  <si>
    <t>Test some custom Drives and Folders with custom File Types ( Using    shift + Delete)</t>
  </si>
  <si>
    <r>
      <t xml:space="preserve">step5. go to the target and delete some different files </t>
    </r>
    <r>
      <rPr>
        <b/>
        <sz val="12"/>
        <color theme="1"/>
        <rFont val="Calibri"/>
        <family val="2"/>
        <scheme val="minor"/>
      </rPr>
      <t xml:space="preserve">by using  shift + Delete </t>
    </r>
    <r>
      <rPr>
        <sz val="12"/>
        <color theme="1"/>
        <rFont val="Calibri"/>
        <family val="2"/>
        <scheme val="minor"/>
      </rPr>
      <t xml:space="preserve"> in different directories </t>
    </r>
  </si>
  <si>
    <t>DELMOD025</t>
  </si>
  <si>
    <t>DELMOD026</t>
  </si>
  <si>
    <t>DELMOD027</t>
  </si>
  <si>
    <t>Test to record all Drives and Folders (Using shift + Delete)</t>
  </si>
  <si>
    <r>
      <t>step5. go to the target and delete some different files</t>
    </r>
    <r>
      <rPr>
        <b/>
        <sz val="12"/>
        <color theme="1"/>
        <rFont val="Calibri"/>
        <family val="2"/>
        <scheme val="minor"/>
      </rPr>
      <t xml:space="preserve"> by using shift + Delete</t>
    </r>
    <r>
      <rPr>
        <sz val="12"/>
        <color theme="1"/>
        <rFont val="Calibri"/>
        <family val="2"/>
        <scheme val="minor"/>
      </rPr>
      <t xml:space="preserve"> in different directories </t>
    </r>
  </si>
  <si>
    <r>
      <t xml:space="preserve">step6. go to the target and delete some files </t>
    </r>
    <r>
      <rPr>
        <b/>
        <sz val="12"/>
        <color theme="1"/>
        <rFont val="Calibri"/>
        <family val="2"/>
        <scheme val="minor"/>
      </rPr>
      <t xml:space="preserve">by using shift + Delete </t>
    </r>
    <r>
      <rPr>
        <sz val="12"/>
        <color theme="1"/>
        <rFont val="Calibri"/>
        <family val="2"/>
        <scheme val="minor"/>
      </rPr>
      <t>in the directory you add in step4.</t>
    </r>
  </si>
  <si>
    <t>Test the Exception directories (using shift + Delete)</t>
  </si>
  <si>
    <r>
      <t>step6. go to the target and delete some files</t>
    </r>
    <r>
      <rPr>
        <b/>
        <sz val="12"/>
        <color theme="1"/>
        <rFont val="Calibri"/>
        <family val="2"/>
        <scheme val="minor"/>
      </rPr>
      <t xml:space="preserve"> using shift + Delete </t>
    </r>
    <r>
      <rPr>
        <sz val="12"/>
        <color theme="1"/>
        <rFont val="Calibri"/>
        <family val="2"/>
        <scheme val="minor"/>
      </rPr>
      <t>in the directory you add in step4.</t>
    </r>
  </si>
  <si>
    <t>Test All Files and Folders with All FilesTypes Using shift + delete</t>
  </si>
  <si>
    <r>
      <t xml:space="preserve">step5. go to the target and delete some different files in different directories  </t>
    </r>
    <r>
      <rPr>
        <b/>
        <sz val="12"/>
        <color theme="1"/>
        <rFont val="Calibri"/>
        <family val="2"/>
        <scheme val="minor"/>
      </rPr>
      <t>by using shift +Delete</t>
    </r>
  </si>
  <si>
    <t>Test All Files and Folders with special File Types (Using shift + Delete)</t>
  </si>
  <si>
    <r>
      <t xml:space="preserve">step5. go to the target and delete some different files in different directories </t>
    </r>
    <r>
      <rPr>
        <b/>
        <sz val="12"/>
        <color theme="1"/>
        <rFont val="Calibri"/>
        <family val="2"/>
        <scheme val="minor"/>
      </rPr>
      <t>by using shift + Delete</t>
    </r>
  </si>
  <si>
    <t>Test All Files and Folders with custom File Types Using shift + Delete</t>
  </si>
  <si>
    <r>
      <t xml:space="preserve">step7. go to the target and delete some files </t>
    </r>
    <r>
      <rPr>
        <b/>
        <sz val="12"/>
        <color theme="1"/>
        <rFont val="Calibri"/>
        <family val="2"/>
        <scheme val="minor"/>
      </rPr>
      <t xml:space="preserve">by using shift + Delete </t>
    </r>
    <r>
      <rPr>
        <sz val="12"/>
        <color theme="1"/>
        <rFont val="Calibri"/>
        <family val="2"/>
        <scheme val="minor"/>
      </rPr>
      <t xml:space="preserve"> in the directory you add in step4.</t>
    </r>
  </si>
  <si>
    <t>Test some custom Drives and Folders with special File Types (using shift + Delete)</t>
  </si>
  <si>
    <t>Test some custom Drives and Folders with custom File Types (using Shift + Delete)</t>
  </si>
  <si>
    <r>
      <t xml:space="preserve">step5. go to the target and delete some different files in different directories  </t>
    </r>
    <r>
      <rPr>
        <b/>
        <sz val="12"/>
        <color theme="1"/>
        <rFont val="Calibri"/>
        <family val="2"/>
        <scheme val="minor"/>
      </rPr>
      <t>by using shift + Delete</t>
    </r>
  </si>
  <si>
    <t>DELMOD028</t>
  </si>
  <si>
    <t>DELMOD029</t>
  </si>
  <si>
    <t>DELMOD030</t>
  </si>
  <si>
    <t>DELMOD031</t>
  </si>
  <si>
    <t>DELMOD032</t>
  </si>
  <si>
    <t>DELMOD033</t>
  </si>
  <si>
    <t>DELMOD034</t>
  </si>
  <si>
    <t>DELMOD035</t>
  </si>
  <si>
    <t>DELMOD036</t>
  </si>
  <si>
    <t>DELMOD037</t>
  </si>
  <si>
    <t>DELMOD038</t>
  </si>
  <si>
    <t>Ubuntu</t>
  </si>
  <si>
    <t>step1. on target machine send  many  files at time to another skype account</t>
  </si>
  <si>
    <t>Many File at  time</t>
  </si>
  <si>
    <t>SKYPE022</t>
  </si>
  <si>
    <t>Many files at time</t>
  </si>
  <si>
    <t>step1. on target machine many  files at time to another skype account</t>
  </si>
  <si>
    <t>AgentCon005</t>
  </si>
  <si>
    <t xml:space="preserve">License Info </t>
  </si>
  <si>
    <t>Step1. Login to agent as  system administrator.</t>
  </si>
  <si>
    <t>Step2. In the administration group box, press "License information"</t>
  </si>
  <si>
    <t>Step3. Dialogbox should popup with  the Licence information</t>
  </si>
  <si>
    <t>Step4. Check if the information is displayed accordingly:</t>
  </si>
  <si>
    <t xml:space="preserve"> Machine MUID</t>
  </si>
  <si>
    <t>Software UID</t>
  </si>
  <si>
    <t>Software Name</t>
  </si>
  <si>
    <t>Start Date</t>
  </si>
  <si>
    <t>End Date</t>
  </si>
  <si>
    <t>Number of Agents</t>
  </si>
  <si>
    <t>Number of targets   : Number of targets in use</t>
  </si>
  <si>
    <t>Status</t>
  </si>
  <si>
    <t>AgentCon006</t>
  </si>
  <si>
    <t xml:space="preserve">Import License </t>
  </si>
  <si>
    <t>Step1. Login to agent as super  system administrator.</t>
  </si>
  <si>
    <t xml:space="preserve">step3. Press "import license" </t>
  </si>
  <si>
    <t>Step4. Openfiledialog should popup with a Zip file filter</t>
  </si>
  <si>
    <t>Step5. Select the License file</t>
  </si>
  <si>
    <t>Step6. Press "import"</t>
  </si>
  <si>
    <t>Step7. Check if the license file is correctly sent to the master by pressing "License Information"</t>
  </si>
  <si>
    <t>AgentCon007</t>
  </si>
  <si>
    <t>Step2. Log out from  the agent.</t>
  </si>
  <si>
    <t>Step1. Import a license where the remaning days are less than 30 days until the license expires.</t>
  </si>
  <si>
    <t>License Warningremaing days  &lt; 30</t>
  </si>
  <si>
    <t>Step3. Log in to the agent. A message should appear mentionning the remaining days</t>
  </si>
  <si>
    <t>AgentCon008</t>
  </si>
  <si>
    <t>License  expired</t>
  </si>
  <si>
    <t>Step1. Import  an expired license</t>
  </si>
  <si>
    <t>Step3. Login to agent . A Message should be displayed mentionning that the license has expired and the Software Update disabled</t>
  </si>
  <si>
    <t>Step4. Press "License Information"  check if the  Status is expired.</t>
  </si>
  <si>
    <t>Foren023</t>
  </si>
  <si>
    <t>custom application</t>
  </si>
  <si>
    <t>VIDEO012</t>
  </si>
  <si>
    <t>Step1.  Press "Configuration" button</t>
  </si>
  <si>
    <t>Step2.  Press "Screen &amp; Webcam" Module</t>
  </si>
  <si>
    <t>Step3.  Select "Window Only" for  "Automatic Recording</t>
  </si>
  <si>
    <t>Video Recording  based on applications</t>
  </si>
  <si>
    <t>Step5. Go to the target  start the application checked in  Step4</t>
  </si>
  <si>
    <t>Step6.Wait few minutes  and stop the application</t>
  </si>
  <si>
    <r>
      <t xml:space="preserve">step1. make sure that the target machine has </t>
    </r>
    <r>
      <rPr>
        <b/>
        <sz val="11"/>
        <color theme="1"/>
        <rFont val="Calibri"/>
        <family val="2"/>
        <scheme val="minor"/>
      </rPr>
      <t>internet</t>
    </r>
    <r>
      <rPr>
        <sz val="11"/>
        <color theme="1"/>
        <rFont val="Calibri"/>
        <family val="2"/>
        <scheme val="minor"/>
      </rPr>
      <t xml:space="preserve"> connection and logged in as </t>
    </r>
    <r>
      <rPr>
        <b/>
        <sz val="11"/>
        <color theme="1"/>
        <rFont val="Calibri"/>
        <family val="2"/>
        <scheme val="minor"/>
      </rPr>
      <t xml:space="preserve"> </t>
    </r>
    <r>
      <rPr>
        <sz val="11"/>
        <color theme="1"/>
        <rFont val="Calibri"/>
        <family val="2"/>
        <scheme val="minor"/>
      </rPr>
      <t>user</t>
    </r>
  </si>
  <si>
    <r>
      <t xml:space="preserve">step1. make sure that the target machine has </t>
    </r>
    <r>
      <rPr>
        <b/>
        <sz val="11"/>
        <color theme="1"/>
        <rFont val="Calibri"/>
        <family val="2"/>
        <scheme val="minor"/>
      </rPr>
      <t>NO internet</t>
    </r>
    <r>
      <rPr>
        <sz val="11"/>
        <color theme="1"/>
        <rFont val="Calibri"/>
        <family val="2"/>
        <scheme val="minor"/>
      </rPr>
      <t xml:space="preserve"> connection and logged in as </t>
    </r>
    <r>
      <rPr>
        <sz val="11"/>
        <color theme="1"/>
        <rFont val="Calibri"/>
        <family val="2"/>
        <scheme val="minor"/>
      </rPr>
      <t xml:space="preserve"> user</t>
    </r>
  </si>
  <si>
    <r>
      <t xml:space="preserve">step1. make sure that the target machine has </t>
    </r>
    <r>
      <rPr>
        <b/>
        <sz val="11"/>
        <color theme="1"/>
        <rFont val="Calibri"/>
        <family val="2"/>
        <scheme val="minor"/>
      </rPr>
      <t>internet</t>
    </r>
    <r>
      <rPr>
        <sz val="11"/>
        <color theme="1"/>
        <rFont val="Calibri"/>
        <family val="2"/>
        <scheme val="minor"/>
      </rPr>
      <t xml:space="preserve"> connection and logged in as </t>
    </r>
    <r>
      <rPr>
        <sz val="11"/>
        <color theme="1"/>
        <rFont val="Calibri"/>
        <family val="2"/>
        <scheme val="minor"/>
      </rPr>
      <t>user</t>
    </r>
  </si>
  <si>
    <t>AgentConf001</t>
  </si>
  <si>
    <t>Export Folder</t>
  </si>
  <si>
    <t>Step3. Activate "Agent Configuration"  browse another folder than the default one</t>
  </si>
  <si>
    <t>Step4. Select Target and Export some data</t>
  </si>
  <si>
    <t>Step5.  Check if the target are saved under the folder browsed in step3</t>
  </si>
  <si>
    <t>Relay and Poxy Setting</t>
  </si>
  <si>
    <t>RelNetConf001</t>
  </si>
  <si>
    <t xml:space="preserve">Step3. Activate "Relay Network Configuration" </t>
  </si>
  <si>
    <t>Step4. Make some  change in the relay IP  and Ports and save the changes.</t>
  </si>
  <si>
    <t>Step5 Check if the relay and ports settings at the target creation match the settings in the network configuration</t>
  </si>
  <si>
    <t>Step6. Logout from the Agent and Login check if the changes performed in Step4 are correctly saved.</t>
  </si>
  <si>
    <t>TarUpdate001</t>
  </si>
  <si>
    <t>Updates setting</t>
  </si>
  <si>
    <t xml:space="preserve">Step3. Activate "Updates" </t>
  </si>
  <si>
    <t>Step4. Set the update mode to "Automatic" and save</t>
  </si>
  <si>
    <t>Step5. Infect a target with a version number less than the agent one.</t>
  </si>
  <si>
    <t>Step6. Wait until the target comes online, the "update" button on the target shoulb be disabled</t>
  </si>
  <si>
    <t>Target Auto Update</t>
  </si>
  <si>
    <t>TarUpdate002</t>
  </si>
  <si>
    <t>Target manual Update</t>
  </si>
  <si>
    <t>Step4. Set the update mode to "Manual" and save</t>
  </si>
  <si>
    <t>Step6. Wait until the target comes online, the "update" button on the target shoulb be enabled</t>
  </si>
  <si>
    <t>Step7.Press"Update" on the target wait until the update is completed.</t>
  </si>
  <si>
    <t>Step8. Restart the target and wait until it comes online: the agent and the target versions should match</t>
  </si>
  <si>
    <t>Step7. Restart the target and wait until it comes online: the agent and the target versions should match</t>
  </si>
  <si>
    <t>Evidence001</t>
  </si>
  <si>
    <t>Evidence Protection</t>
  </si>
  <si>
    <t xml:space="preserve">Step3. Activate "Evidence Protection" </t>
  </si>
  <si>
    <t>Step4. Set Evidence Protection to "Enabled" and save</t>
  </si>
  <si>
    <t>Enabled</t>
  </si>
  <si>
    <t xml:space="preserve">Step5. Go to the target , check if  "Evidence Protection" is enabled </t>
  </si>
  <si>
    <t>Evidence002</t>
  </si>
  <si>
    <t xml:space="preserve">Step6. Generate some  data , press "Evidence Protection" on the target </t>
  </si>
  <si>
    <t>Step7. check if all data generated in Step5 have an "invalid" signature</t>
  </si>
  <si>
    <t xml:space="preserve">Step6. Generate some  data , press "Evidence Protection" on the target and </t>
  </si>
  <si>
    <t>Step7.Check if all data generated in step5 have a "valid" signature</t>
  </si>
  <si>
    <t>Disabled</t>
  </si>
  <si>
    <t>FinFly LAN Test Cases</t>
  </si>
  <si>
    <t>Back Track 4 (32bit)</t>
  </si>
  <si>
    <t>Gui001</t>
  </si>
  <si>
    <t>Scanning at Start up</t>
  </si>
  <si>
    <t>Step1:  Connect some PCs to the LAN where FinFly LAN PC is connected</t>
  </si>
  <si>
    <t>Step2:  Start FinFly LAN application</t>
  </si>
  <si>
    <t xml:space="preserve">Step3:Under  "Detected devices " listview  Check if all connected PCs are present  </t>
  </si>
  <si>
    <t xml:space="preserve">Step4: Check if MAC address,  IP , Vendor, On,  Last seen etc .. are correctly displayed. </t>
  </si>
  <si>
    <t>Gui002</t>
  </si>
  <si>
    <t>Step1: Start the FinFly LAN Application</t>
  </si>
  <si>
    <t>Step2: Under "Detected Devices" write down the IP of an PC</t>
  </si>
  <si>
    <t>Step3: Close the FinFly LAN Application</t>
  </si>
  <si>
    <t xml:space="preserve">Step4: Disconnect the PC in Step2 from the LAN </t>
  </si>
  <si>
    <t>Step5: Start FinFly LAN application: The PC in Step2 should not appear in the "Detected devices listview"</t>
  </si>
  <si>
    <t>Gui003</t>
  </si>
  <si>
    <t>Operating System detection</t>
  </si>
  <si>
    <t xml:space="preserve">Step1: Select a target in the "Detected devices" listview </t>
  </si>
  <si>
    <t xml:space="preserve">Step2: Press the upper  button  with the operating system icon in the targets group box  </t>
  </si>
  <si>
    <t>Step3: Check if the target Operating system is accordingly displayed.</t>
  </si>
  <si>
    <t>Gui004</t>
  </si>
  <si>
    <t xml:space="preserve">Connectivity check </t>
  </si>
  <si>
    <r>
      <t>Step1: Check if all connected  devices display  an</t>
    </r>
    <r>
      <rPr>
        <b/>
        <sz val="11"/>
        <color theme="1"/>
        <rFont val="Calibri"/>
        <family val="2"/>
        <scheme val="minor"/>
      </rPr>
      <t xml:space="preserve"> green </t>
    </r>
    <r>
      <rPr>
        <sz val="11"/>
        <color theme="1"/>
        <rFont val="Calibri"/>
        <family val="2"/>
        <scheme val="minor"/>
      </rPr>
      <t xml:space="preserve"> dot  on their  "On" column</t>
    </r>
  </si>
  <si>
    <t xml:space="preserve">Step2: Select a connected computer </t>
  </si>
  <si>
    <t>Step3: Disconnect the seleted target  from the LAN</t>
  </si>
  <si>
    <r>
      <t xml:space="preserve">Step4:  After  around 30 seconds the "On" column of the selected target should be </t>
    </r>
    <r>
      <rPr>
        <b/>
        <sz val="11"/>
        <color theme="1"/>
        <rFont val="Calibri"/>
        <family val="2"/>
        <scheme val="minor"/>
      </rPr>
      <t>yellow</t>
    </r>
    <r>
      <rPr>
        <sz val="11"/>
        <color theme="1"/>
        <rFont val="Calibri"/>
        <family val="2"/>
        <scheme val="minor"/>
      </rPr>
      <t>.</t>
    </r>
  </si>
  <si>
    <r>
      <t xml:space="preserve">Step4:  After  around 1 minite the "On" column of the selected target should be </t>
    </r>
    <r>
      <rPr>
        <b/>
        <sz val="11"/>
        <color theme="1"/>
        <rFont val="Calibri"/>
        <family val="2"/>
        <scheme val="minor"/>
      </rPr>
      <t xml:space="preserve">red </t>
    </r>
    <r>
      <rPr>
        <sz val="11"/>
        <color theme="1"/>
        <rFont val="Calibri"/>
        <family val="2"/>
        <scheme val="minor"/>
      </rPr>
      <t>meaning that there is no more response from the target</t>
    </r>
  </si>
  <si>
    <t>Gui005</t>
  </si>
  <si>
    <t>Download infection</t>
  </si>
  <si>
    <t>Step1: Select a target</t>
  </si>
  <si>
    <t>Step2: Press "Start infection wizard"</t>
  </si>
  <si>
    <t>Step3: in the Payload tab, select The binary payload according to the operating system and press "Next"</t>
  </si>
  <si>
    <t>Step4: Infection methods tab, choose "Downloads" and Press  "Next"</t>
  </si>
  <si>
    <t>Step5: In Summary Check if all  setting are accordingly displayed and Press "Accept infection"</t>
  </si>
  <si>
    <t>Step6: Check if the target appears under "Infected devices" listview</t>
  </si>
  <si>
    <t>Gui006</t>
  </si>
  <si>
    <t>Update Infection</t>
  </si>
  <si>
    <t xml:space="preserve">Step4: Infection methods tab, choose "Downloads" and  Updates </t>
  </si>
  <si>
    <t>Step5: Under "Updates" select the  application to be  used you for infection and press "Next"</t>
  </si>
  <si>
    <t>Step6: In Summary Check if all  setting are accordingly displayed and Press "Accept infection"</t>
  </si>
  <si>
    <t>Step7: Check if the target appears under "Infected devices" listview</t>
  </si>
  <si>
    <t>Note : This  test must be performed for all applications in the "Updates" listview(iTunes, OpenOffice  etc ...</t>
  </si>
  <si>
    <t>Gui007</t>
  </si>
  <si>
    <t>web Infection</t>
  </si>
  <si>
    <t>Step3: in the Payload tab, select The web  payload according to the operating system and press "Next"</t>
  </si>
  <si>
    <t>Step4: Infection methods tab, choose "Websites" and Press  "Next"</t>
  </si>
  <si>
    <t>Gui008</t>
  </si>
  <si>
    <t>Web and Updates Infection</t>
  </si>
  <si>
    <t>Step3: in the Payload tab, select the web  payload and binary payload according to the operating system and press "Next"</t>
  </si>
  <si>
    <t>Step4: Infection methods tab, choose "Websites" and "Updates" and Press  "Next"</t>
  </si>
  <si>
    <t>Gui009</t>
  </si>
  <si>
    <t>Remove Target from Infected list</t>
  </si>
  <si>
    <t>Step1: Select a target in  "Infected devices" listview</t>
  </si>
  <si>
    <t xml:space="preserve">Step2: Press "remove target  from infected list" button </t>
  </si>
  <si>
    <t>Step3: Check if the target is removed from the "Infected devices" listview and appears in the "Detected Devices" listview</t>
  </si>
  <si>
    <t>Gui010</t>
  </si>
  <si>
    <t xml:space="preserve">Reinfect the target with the </t>
  </si>
  <si>
    <t>same infection data</t>
  </si>
  <si>
    <t xml:space="preserve">Step2: Press "Reinfect the target with the same infection data" button </t>
  </si>
  <si>
    <t>Step3: Check  in  "Infected devices" listview if the target "Infection status" changes to "registered as target" and then to "ARP poisoned"</t>
  </si>
  <si>
    <t>Windows</t>
  </si>
  <si>
    <t>Tar001</t>
  </si>
  <si>
    <t>Download  Infection</t>
  </si>
  <si>
    <t>Step1. Select a target in the "Detected Devices"</t>
  </si>
  <si>
    <t xml:space="preserve">Step2: Configure the target accordingly </t>
  </si>
  <si>
    <t>Step3: Check if the target appears in the " Infected devices" with the "Infection status": "ARP poisoned"</t>
  </si>
  <si>
    <t>Step4: Go to target open a browser and download  an exe file</t>
  </si>
  <si>
    <t>Step5. Check if the "infection details" is accordingly displayed</t>
  </si>
  <si>
    <t>Tar002</t>
  </si>
  <si>
    <t>Web Infection</t>
  </si>
  <si>
    <t xml:space="preserve">Step4: Go to target open a browser </t>
  </si>
  <si>
    <t>Step5. Check in the "Infected Devices" listview if the "infection details" is accordingly displayed</t>
  </si>
  <si>
    <t>Tar003</t>
  </si>
  <si>
    <t xml:space="preserve"> Updates  Infection</t>
  </si>
  <si>
    <t xml:space="preserve">Step4: Go to target, start the corresponding application </t>
  </si>
  <si>
    <t xml:space="preserve">Step5. Perform the update </t>
  </si>
  <si>
    <t>Step6. Check in the "Infected Devices" listview if the "infection details" is accordingly displayed</t>
  </si>
  <si>
    <t>This test must be performed for all applications  in the "Updtates" listview</t>
  </si>
  <si>
    <t xml:space="preserve">iTunes 10.1.2 </t>
  </si>
  <si>
    <t>OPenOffice</t>
  </si>
  <si>
    <t>Winamp</t>
  </si>
  <si>
    <t>Ccleaner</t>
  </si>
  <si>
    <t xml:space="preserve">VLC  117 </t>
  </si>
  <si>
    <t>SimpLite</t>
  </si>
  <si>
    <t>Tar004</t>
  </si>
  <si>
    <t>Updates Infection</t>
  </si>
  <si>
    <t>Multiple application</t>
  </si>
  <si>
    <t>Step2: Configure the target accordingly (in the "Updates" listview select at least  2  applications)</t>
  </si>
  <si>
    <t>Tar005</t>
  </si>
  <si>
    <t>Web and Updates  Infection</t>
  </si>
  <si>
    <t>FinFlyLan</t>
  </si>
  <si>
    <t>Web Browser Stored passwords</t>
  </si>
  <si>
    <t>step4.  On a target system Start a browser. Create a fake account on Facebook and log-in to it. When the browser asks you whether to save the password or not, choose yes</t>
  </si>
  <si>
    <t>step2. Choose the "Network" tab</t>
  </si>
  <si>
    <t>step7. In the main window of the FinUSB Headquarter select the imported data in the List Control and press the "View Data" button. The generated report should contain a section with Chrome's cookies</t>
  </si>
  <si>
    <t>step5. Choose the "Network" tab</t>
  </si>
  <si>
    <t>step5. Choose the "System" tab</t>
  </si>
  <si>
    <t>step2. Choose the "System" tab</t>
  </si>
  <si>
    <t>Search Queries History</t>
  </si>
  <si>
    <t>step3.  In the "Configure Dongle" window check the "Search Queries" option</t>
  </si>
  <si>
    <t xml:space="preserve">step4. This option extracts the the Search stored by a browser. A browser has to be installed on the target system </t>
  </si>
  <si>
    <t xml:space="preserve">step5. Use the dongle to collect data from a target system. The search stored by the browser should be gathered </t>
  </si>
  <si>
    <t>step7. In the main window of the FinUSB Headquarter select the imported data in the List Control and press the "View Data" button. The generated report should contain a section with Search Queries History</t>
  </si>
  <si>
    <t>step3.  In the "Configure Dongle" window check the "Web Browser Stored passwords" option</t>
  </si>
  <si>
    <t>step5.  When the "Configure Dongle" window comes up, the "Web browser Stored passwords" option should be checked</t>
  </si>
  <si>
    <t>USB devices History</t>
  </si>
  <si>
    <t>step3.  In the "Configure Dongle" window check the "USB devices History" option</t>
  </si>
  <si>
    <t>step5.  When the "Configure Dongle" window comes up, the "USB Devices History" option should be checked</t>
  </si>
  <si>
    <t>Google Chrome Cookies</t>
  </si>
  <si>
    <t>step3.  In the "Configure Dongle" window check the "Google Chrome Cookies" option</t>
  </si>
  <si>
    <t xml:space="preserve"> Search Queries History</t>
  </si>
  <si>
    <t>step3.  In the "Configure Dongle" window check the "Search Queries History" option</t>
  </si>
  <si>
    <t>step5.  When the "Configure Dongle" window comes up, the "Search Queries History" option should be checked</t>
  </si>
  <si>
    <t>Window Mail</t>
  </si>
  <si>
    <t>Step2. Login as admin Start the FinUSB Installation on an OS where .Net 4.0 is not installed</t>
  </si>
  <si>
    <t xml:space="preserve">GTK Lastest </t>
  </si>
  <si>
    <t>Net. Framework  Lastest</t>
  </si>
  <si>
    <t>Step2. Login as admin Start the FinUSB Installation on an OS where GTK latest is not installed</t>
  </si>
  <si>
    <t>Step3. You should get a messageBox that you must installed GTK latest to able to continue the installation</t>
  </si>
  <si>
    <t>Installer001</t>
  </si>
  <si>
    <t>Installer002</t>
  </si>
  <si>
    <t xml:space="preserve"> Installation</t>
  </si>
  <si>
    <t>Step1. Make sure that all dependency environment(.Net latest,GTK latest) are installed on the System</t>
  </si>
  <si>
    <t xml:space="preserve"> Software Upgrade</t>
  </si>
  <si>
    <t>Installer003</t>
  </si>
  <si>
    <t xml:space="preserve">Customer  Installer </t>
  </si>
  <si>
    <t>Step1. Run the customer installer</t>
  </si>
  <si>
    <t>Step2. Run the FinUSB installer</t>
  </si>
  <si>
    <t>Step3. Check if Customer Icon and Picture are displayed instead of FinUSB ones</t>
  </si>
  <si>
    <t>Installer004</t>
  </si>
  <si>
    <t>Installer005</t>
  </si>
  <si>
    <t>step3.  In the "Configure Dongle" window check the "USB Devices History " option</t>
  </si>
  <si>
    <t xml:space="preserve">step5. Use the dongle to collect data from a target system. The USB Devices  on the target system should be gathered </t>
  </si>
  <si>
    <t>step7. In the main window of the FinUSB Headquarter select the imported data in the List Control and press the "View Data" button. The generated report should contain a section of the extracted USB Devices History</t>
  </si>
  <si>
    <t>OutlookAuto Complete Email Address</t>
  </si>
  <si>
    <t>step3.  In the "Configure Dongle" window check the "Outlook Auto Complete Email Address" option</t>
  </si>
  <si>
    <t>OpenTCP/UDP Ports</t>
  </si>
  <si>
    <t>step3.  In the "Configure Dongle" window check the "Open TCP/ UDP Ports" option</t>
  </si>
  <si>
    <t xml:space="preserve">step4. This option extracts the stored Open TCP/UDP Ports. The browser has to be installed on the target system </t>
  </si>
  <si>
    <t xml:space="preserve">step4. This option extracts the stored Network Adapter Information. The browser has to be installed on the target system </t>
  </si>
  <si>
    <t xml:space="preserve">step5. Use the dongle to collect data from a target system. The Network Adapter Information should be gathered </t>
  </si>
  <si>
    <t>Mozilla FireFox Cookies</t>
  </si>
  <si>
    <t>step3.  In the "Configure Dongle" window check the "Mozilla FireFox Cookies" option</t>
  </si>
  <si>
    <t xml:space="preserve">step5. Use the dongle to collect data from a target system. The Mozilla FireFox Cookies should be gathered </t>
  </si>
  <si>
    <t xml:space="preserve">step5. Use the dongle to collect data from a target system. The Google Chrome Cookies should be gathered </t>
  </si>
  <si>
    <t>Wireless WEP/WPA Keys</t>
  </si>
  <si>
    <t>step3.  In the "Configure Dongle" window check the "Wireless WEP/WPA Keys" option</t>
  </si>
  <si>
    <t>step4. This option extracts theWireless WEP/WPA Keys. The browser should be installed on the target system</t>
  </si>
  <si>
    <t>step7. In the main window of the FinUSB Headquarter select the imported data in the List Control and press the "View Data" button. The generated report should contain a section of theWireless WEP/WPA Keys</t>
  </si>
  <si>
    <t>Opera  Mail</t>
  </si>
  <si>
    <t>step3.  In the "Configure Dongle" window check the "Opera  Mail" option</t>
  </si>
  <si>
    <t>step4. This option extracts the mail stored by the Opera Mail client. The Windows Mail client has to be installed on the target system</t>
  </si>
  <si>
    <t>Clean Removal Test</t>
  </si>
  <si>
    <t>step3. Use the dongle to collect data from a target system. While data is being collected unplug the Dongle.</t>
  </si>
  <si>
    <t xml:space="preserve">step4. The Program should  terminate. Check with the "Task Manager" if the process "LaunchU3.exe" it still runnig. I hope not ... </t>
  </si>
  <si>
    <t>Search Locations: All Disks</t>
  </si>
  <si>
    <t>step3.  In the "Search Location" combo box, chose "All Disks", as "File Type" choose "PDF-Documents"</t>
  </si>
  <si>
    <t xml:space="preserve">step4. Connect some external harddisk or USB-Stick (which have pdf files on it) to the target PC. </t>
  </si>
  <si>
    <t>step7. In the main window of the FinUSB Headquarter select the imported data in the List Control and press the "View Data" button. The generated report should contain a section of the collected pdf-files ( Local disk and all USB removable devices )</t>
  </si>
  <si>
    <t>HQDCFG024</t>
  </si>
  <si>
    <t>HQDCFG032</t>
  </si>
  <si>
    <t>HQDCFG033</t>
  </si>
  <si>
    <t>HQDCFG034</t>
  </si>
  <si>
    <t>HQDCFG036</t>
  </si>
  <si>
    <t>HQDCFG037</t>
  </si>
  <si>
    <t>HQDCFG038</t>
  </si>
  <si>
    <t>DONGLE019</t>
  </si>
  <si>
    <t>DONGLE021</t>
  </si>
  <si>
    <t>DONGLE022</t>
  </si>
  <si>
    <t>DONGLE026</t>
  </si>
  <si>
    <t>DONGLE065</t>
  </si>
  <si>
    <t>DONGLE066</t>
  </si>
  <si>
    <t>DONGLE067</t>
  </si>
  <si>
    <t>DONGLE068</t>
  </si>
  <si>
    <t>DONGLE069</t>
  </si>
  <si>
    <t>Search Locations: Temporary Directory</t>
  </si>
  <si>
    <t>step3.  In the "Search Location" combo box, chose "Temporary Directory"</t>
  </si>
  <si>
    <t xml:space="preserve">step4. Use the dongle to collect data from a target system. Files from the specified location should be gathered </t>
  </si>
  <si>
    <t>step5. Return to the FinUSB headquarter, insert the FinUSB dongle and import the collected data.</t>
  </si>
  <si>
    <t>step6. In the main window of the FinUSB Headquarter select the imported data in the List Control and press the "View Data" button. The generated report should contain a section of the collected files.  Check if the gathered files are located in the 'right' directory on the target system. ( see value of TEMP environment variable )</t>
  </si>
  <si>
    <t>DONGLE070</t>
  </si>
  <si>
    <t xml:space="preserve">Fire Fox  </t>
  </si>
  <si>
    <t>Google Chrome</t>
  </si>
  <si>
    <t>Safiri</t>
  </si>
  <si>
    <t>Sea Monkey</t>
  </si>
  <si>
    <t>Mozilla Fire Fox</t>
  </si>
  <si>
    <t xml:space="preserve"> Ubuntu</t>
  </si>
  <si>
    <t>Debian</t>
  </si>
  <si>
    <t xml:space="preserve"> openSuSe</t>
  </si>
  <si>
    <t>Kubuntu</t>
  </si>
  <si>
    <t>Fedora</t>
  </si>
  <si>
    <t>Gentoo</t>
  </si>
  <si>
    <t>BackTrack 4</t>
  </si>
  <si>
    <t>Back Track 4</t>
  </si>
  <si>
    <t>openSuse</t>
  </si>
  <si>
    <t>VIDEO013</t>
  </si>
  <si>
    <t>Step3.  Select "Full Screen" for  "Automatic Recording</t>
  </si>
  <si>
    <t>Step5. Go to the target  start an application checked in  Step4</t>
  </si>
  <si>
    <t>one  application</t>
  </si>
  <si>
    <t>AgentCon010</t>
  </si>
  <si>
    <t>Embedded Audio player</t>
  </si>
  <si>
    <t>Step1. On the agent  Press "Analyse Data"</t>
  </si>
  <si>
    <t>Step2. Select  an audio recording and  Press "Show"</t>
  </si>
  <si>
    <t>Step3. Play the audio , Pause, Stop,</t>
  </si>
  <si>
    <t>Step4. Check if the controls in Step 3 perform accordingly</t>
  </si>
  <si>
    <t>Step5. For an audio  recording with two channels  disabled one channel</t>
  </si>
  <si>
    <t>Step6. Check if the controls in Step3 perform accordingly</t>
  </si>
  <si>
    <t>Step4.In Application Category:   Check the default application</t>
  </si>
  <si>
    <t>Step7. Check if the data are correctly recorded on the master. Meaning the recording must display only application window</t>
  </si>
  <si>
    <t>Perform this for some  default application and  custom application,</t>
  </si>
  <si>
    <t>Perform this for some default application and  custom application,</t>
  </si>
  <si>
    <t>Step4.In Application Category:  check the default application</t>
  </si>
  <si>
    <t>Step7. Check if the data are correctly recorded on the master. Meaning the recording must display  the full screen of the monitor.</t>
  </si>
  <si>
    <t>with  multiple  application</t>
  </si>
  <si>
    <r>
      <t xml:space="preserve">Step3.  Select </t>
    </r>
    <r>
      <rPr>
        <b/>
        <sz val="11"/>
        <color theme="1"/>
        <rFont val="Calibri"/>
        <family val="2"/>
        <scheme val="minor"/>
      </rPr>
      <t>"Full Screen"</t>
    </r>
    <r>
      <rPr>
        <sz val="11"/>
        <color theme="1"/>
        <rFont val="Calibri"/>
        <family val="2"/>
        <scheme val="minor"/>
      </rPr>
      <t xml:space="preserve"> for  "Automatic Recording</t>
    </r>
  </si>
  <si>
    <r>
      <t xml:space="preserve">Step3.  Select </t>
    </r>
    <r>
      <rPr>
        <b/>
        <sz val="11"/>
        <color theme="1"/>
        <rFont val="Calibri"/>
        <family val="2"/>
        <scheme val="minor"/>
      </rPr>
      <t>"Window Only"</t>
    </r>
    <r>
      <rPr>
        <sz val="11"/>
        <color theme="1"/>
        <rFont val="Calibri"/>
        <family val="2"/>
        <scheme val="minor"/>
      </rPr>
      <t xml:space="preserve"> for  "Automatic Recording</t>
    </r>
  </si>
  <si>
    <r>
      <t>Step3.  Select</t>
    </r>
    <r>
      <rPr>
        <b/>
        <sz val="11"/>
        <color theme="1"/>
        <rFont val="Calibri"/>
        <family val="2"/>
        <scheme val="minor"/>
      </rPr>
      <t xml:space="preserve"> "Window Only"</t>
    </r>
    <r>
      <rPr>
        <sz val="11"/>
        <color theme="1"/>
        <rFont val="Calibri"/>
        <family val="2"/>
        <scheme val="minor"/>
      </rPr>
      <t xml:space="preserve"> for  "Automatic Recording</t>
    </r>
  </si>
  <si>
    <t>Window only</t>
  </si>
  <si>
    <t>Full Screen</t>
  </si>
  <si>
    <t>Step5. Go to the target  start many  applications checked in  Step4</t>
  </si>
  <si>
    <t>one applications</t>
  </si>
  <si>
    <t>VIDEO014</t>
  </si>
  <si>
    <t>VIDEO015</t>
  </si>
  <si>
    <t>With only</t>
  </si>
  <si>
    <r>
      <t xml:space="preserve">Step3.  Select </t>
    </r>
    <r>
      <rPr>
        <b/>
        <sz val="11"/>
        <color theme="1"/>
        <rFont val="Calibri"/>
        <family val="2"/>
        <scheme val="minor"/>
      </rPr>
      <t>"Windows only"</t>
    </r>
    <r>
      <rPr>
        <sz val="11"/>
        <color theme="1"/>
        <rFont val="Calibri"/>
        <family val="2"/>
        <scheme val="minor"/>
      </rPr>
      <t xml:space="preserve"> for  "Automatic Recording</t>
    </r>
  </si>
  <si>
    <t>Step6.leave the focus on an application.</t>
  </si>
  <si>
    <r>
      <t>Step7, While recording go the agent and change the  Recording Options from</t>
    </r>
    <r>
      <rPr>
        <b/>
        <sz val="11"/>
        <color theme="1"/>
        <rFont val="Calibri"/>
        <family val="2"/>
        <scheme val="minor"/>
      </rPr>
      <t xml:space="preserve"> "Windows only"</t>
    </r>
    <r>
      <rPr>
        <sz val="11"/>
        <color theme="1"/>
        <rFont val="Calibri"/>
        <family val="2"/>
        <scheme val="minor"/>
      </rPr>
      <t xml:space="preserve"> to </t>
    </r>
    <r>
      <rPr>
        <b/>
        <sz val="11"/>
        <color theme="1"/>
        <rFont val="Calibri"/>
        <family val="2"/>
        <scheme val="minor"/>
      </rPr>
      <t>"Full Screen"</t>
    </r>
  </si>
  <si>
    <t>Step8. Check if the target is not crashing.</t>
  </si>
  <si>
    <t xml:space="preserve">Switch between Full Screen and </t>
  </si>
  <si>
    <t xml:space="preserve">Step5. Go to the target  start many  applications checked in  Step4 e.g . </t>
  </si>
  <si>
    <r>
      <t xml:space="preserve">Step3.  Select </t>
    </r>
    <r>
      <rPr>
        <b/>
        <sz val="11"/>
        <color theme="1"/>
        <rFont val="Calibri"/>
        <family val="2"/>
        <scheme val="minor"/>
      </rPr>
      <t>"Window Screen"</t>
    </r>
    <r>
      <rPr>
        <sz val="11"/>
        <color theme="1"/>
        <rFont val="Calibri"/>
        <family val="2"/>
        <scheme val="minor"/>
      </rPr>
      <t xml:space="preserve"> for  "Automatic Recording</t>
    </r>
  </si>
  <si>
    <t>Step6.Switch between applications  for  5 minutes and  check if  the target is not freezing  and recording perform accordindly</t>
  </si>
  <si>
    <t xml:space="preserve">Switching between applications for 5 minutes </t>
  </si>
  <si>
    <t>VIDEO016</t>
  </si>
  <si>
    <t>VIDEO017</t>
  </si>
  <si>
    <t>LEMF001</t>
  </si>
  <si>
    <t>LEMF  Data Submisssion</t>
  </si>
  <si>
    <t xml:space="preserve">Step3. Activate "LEMF Interface " </t>
  </si>
  <si>
    <t xml:space="preserve">Enabled </t>
  </si>
  <si>
    <t>Step4. Enable the Data Submission if not: Leave the others setting as Default.</t>
  </si>
  <si>
    <t>Step5. Connect to the server and   Start the Monitoring Center interface (See email)</t>
  </si>
  <si>
    <t>Step6. Close and restart the agent if it is already running.</t>
  </si>
  <si>
    <t>Step7. Perform  a session by generating  some data  on the target and check if the data are sent accordingly to the Monitoring Center (read Email)</t>
  </si>
  <si>
    <t>Step4. Disable  the Data Submission if not: Leave the others setting as Default.</t>
  </si>
  <si>
    <t>Step7. Perform  a session by generating  some data  on the target and check if the data  are not transmitted to the monitor Center</t>
  </si>
  <si>
    <t>LEMF002</t>
  </si>
  <si>
    <t>LEMF003</t>
  </si>
  <si>
    <t xml:space="preserve">LEMF  Session Display </t>
  </si>
  <si>
    <t>on the agent</t>
  </si>
  <si>
    <t>Step1. After performing LEMF 001</t>
  </si>
  <si>
    <t>Step2. In " LEMF" group box,  click "Data Management" button</t>
  </si>
  <si>
    <t>Step3. Check if  Sessions in the Archive list are displayed accordingly</t>
  </si>
  <si>
    <t>Step4. Check also other information:</t>
  </si>
  <si>
    <t>Step5. Transmitted Sessions</t>
  </si>
  <si>
    <t>Step6. Current open session</t>
  </si>
  <si>
    <t>Step7.  Last transmission</t>
  </si>
  <si>
    <t>Step8. Rettransmittted Sessions</t>
  </si>
  <si>
    <t xml:space="preserve">LEMF  </t>
  </si>
  <si>
    <t>Resend all Data in Achive</t>
  </si>
  <si>
    <t>Step4. Press "Resend all" all data in the archive should be resent to the monitor center.</t>
  </si>
  <si>
    <t>Resend Selected Data in Achive</t>
  </si>
  <si>
    <t>LEMF004</t>
  </si>
  <si>
    <t xml:space="preserve">Step4. Select some session in the  Archive </t>
  </si>
  <si>
    <t>Step5 Press "Resend Selected" Selected data in the archive should be resent to the monitor center.</t>
  </si>
  <si>
    <t>Accessed Files</t>
  </si>
  <si>
    <t>Step3. Activate "Accessed Files" Module</t>
  </si>
  <si>
    <t>Step3. Activate "VoIP " Module</t>
  </si>
  <si>
    <t>VoIP</t>
  </si>
  <si>
    <t>W7(32 bit)</t>
  </si>
  <si>
    <t>W7(64 bit)</t>
  </si>
  <si>
    <t>Networks Passwords</t>
  </si>
  <si>
    <t>Dial-up Passwords</t>
  </si>
  <si>
    <t>Protected storage passwords</t>
  </si>
  <si>
    <t>Web Browser Passwords</t>
  </si>
  <si>
    <t>LSA Secrets Dump</t>
  </si>
  <si>
    <t>Installed Windows Updates / Hotfixes</t>
  </si>
  <si>
    <t>Search Query  History</t>
  </si>
  <si>
    <t>I put the LaunchU3 to trusted files because otherwise I could not start it.</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</si>
</sst>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b/>
      <u/>
      <sz val="16"/>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u/>
      <sz val="14"/>
      <color theme="1"/>
      <name val="Calibri"/>
      <family val="2"/>
      <scheme val="minor"/>
    </font>
    <font>
      <u/>
      <sz val="14"/>
      <color theme="1"/>
      <name val="Calibri"/>
      <family val="2"/>
      <scheme val="minor"/>
    </font>
    <font>
      <sz val="11"/>
      <color theme="0"/>
      <name val="Calibri"/>
      <family val="2"/>
      <scheme val="minor"/>
    </font>
    <font>
      <u/>
      <sz val="16"/>
      <color theme="1"/>
      <name val="Calibri"/>
      <family val="2"/>
      <scheme val="minor"/>
    </font>
    <font>
      <b/>
      <sz val="12"/>
      <color theme="1"/>
      <name val="Calibri"/>
      <family val="2"/>
      <scheme val="minor"/>
    </font>
    <font>
      <i/>
      <sz val="10"/>
      <name val="Arial"/>
      <family val="2"/>
    </font>
    <font>
      <sz val="14"/>
      <color theme="1"/>
      <name val="Calibri"/>
      <family val="2"/>
      <scheme val="minor"/>
    </font>
    <font>
      <b/>
      <sz val="14"/>
      <color theme="1"/>
      <name val="Calibri"/>
      <family val="2"/>
      <scheme val="minor"/>
    </font>
    <font>
      <sz val="16"/>
      <color theme="1"/>
      <name val="Calibri"/>
      <family val="2"/>
      <scheme val="minor"/>
    </font>
    <font>
      <u/>
      <sz val="20"/>
      <color theme="1"/>
      <name val="Calibri"/>
      <family val="2"/>
      <scheme val="minor"/>
    </font>
    <font>
      <sz val="10"/>
      <name val="Arial"/>
      <family val="2"/>
    </font>
    <font>
      <vertAlign val="superscript"/>
      <sz val="10"/>
      <name val="Arial"/>
      <family val="2"/>
    </font>
    <font>
      <sz val="12"/>
      <color theme="1"/>
      <name val="Calibri"/>
      <family val="2"/>
      <scheme val="minor"/>
    </font>
    <font>
      <u/>
      <sz val="18"/>
      <color theme="1"/>
      <name val="Calibri"/>
      <family val="2"/>
      <scheme val="minor"/>
    </font>
    <font>
      <sz val="11"/>
      <color theme="0" tint="-4.9989318521683403E-2"/>
      <name val="Calibri"/>
      <family val="2"/>
      <scheme val="minor"/>
    </font>
    <font>
      <sz val="11"/>
      <color theme="0" tint="-0.499984740745262"/>
      <name val="Calibri"/>
      <family val="2"/>
      <scheme val="minor"/>
    </font>
    <font>
      <b/>
      <sz val="11"/>
      <color theme="3" tint="0.39997558519241921"/>
      <name val="Calibri"/>
      <family val="2"/>
      <scheme val="minor"/>
    </font>
    <font>
      <b/>
      <sz val="11"/>
      <color rgb="FFFF0000"/>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sz val="10"/>
      <color rgb="FF00B050"/>
      <name val="Calibri"/>
      <family val="2"/>
      <scheme val="minor"/>
    </font>
    <font>
      <b/>
      <sz val="10"/>
      <color rgb="FF00B050"/>
      <name val="Calibri"/>
      <family val="2"/>
      <scheme val="minor"/>
    </font>
    <font>
      <u/>
      <sz val="22"/>
      <color theme="1"/>
      <name val="Calibri"/>
      <family val="2"/>
      <scheme val="minor"/>
    </font>
    <font>
      <sz val="11"/>
      <color theme="1" tint="0.499984740745262"/>
      <name val="Calibri"/>
      <family val="2"/>
      <scheme val="minor"/>
    </font>
    <font>
      <i/>
      <sz val="10"/>
      <color theme="1"/>
      <name val="Arial"/>
      <family val="2"/>
    </font>
    <font>
      <b/>
      <sz val="12"/>
      <name val="Calibri"/>
      <family val="2"/>
      <scheme val="minor"/>
    </font>
    <font>
      <sz val="16"/>
      <name val="Calibri"/>
      <family val="2"/>
      <scheme val="minor"/>
    </font>
    <font>
      <b/>
      <sz val="12"/>
      <color rgb="FFFF0000"/>
      <name val="Arial Unicode MS"/>
      <family val="2"/>
    </font>
    <font>
      <b/>
      <sz val="12"/>
      <color rgb="FFFF0000"/>
      <name val="Calibri"/>
      <family val="2"/>
      <scheme val="minor"/>
    </font>
    <font>
      <b/>
      <sz val="10"/>
      <color theme="1"/>
      <name val="Calibri"/>
      <family val="2"/>
    </font>
    <font>
      <sz val="10"/>
      <color theme="1"/>
      <name val="Calibri"/>
      <family val="2"/>
      <scheme val="minor"/>
    </font>
    <font>
      <b/>
      <sz val="10"/>
      <color theme="1"/>
      <name val="Calibri"/>
      <family val="2"/>
      <scheme val="minor"/>
    </font>
    <font>
      <b/>
      <sz val="11"/>
      <color theme="0" tint="-0.499984740745262"/>
      <name val="Calibri"/>
      <family val="2"/>
      <scheme val="minor"/>
    </font>
    <font>
      <b/>
      <sz val="11"/>
      <name val="Calibri"/>
      <family val="2"/>
      <scheme val="minor"/>
    </font>
    <font>
      <sz val="12"/>
      <name val="Calibri"/>
      <family val="2"/>
      <scheme val="minor"/>
    </font>
    <font>
      <b/>
      <sz val="26"/>
      <color theme="1"/>
      <name val="Calibri"/>
      <family val="2"/>
      <scheme val="minor"/>
    </font>
    <font>
      <sz val="10"/>
      <name val="Calibri"/>
      <family val="2"/>
      <scheme val="minor"/>
    </font>
    <font>
      <b/>
      <sz val="10"/>
      <name val="Calibri"/>
      <family val="2"/>
      <scheme val="minor"/>
    </font>
    <font>
      <b/>
      <sz val="20"/>
      <color theme="1"/>
      <name val="Calibri"/>
      <family val="2"/>
      <scheme val="minor"/>
    </font>
    <font>
      <b/>
      <sz val="8"/>
      <color indexed="81"/>
      <name val="Tahoma"/>
      <family val="2"/>
    </font>
    <font>
      <sz val="8"/>
      <color indexed="81"/>
      <name val="Tahoma"/>
      <family val="2"/>
    </font>
    <font>
      <b/>
      <sz val="22"/>
      <color theme="1"/>
      <name val="Calibri"/>
      <family val="2"/>
      <scheme val="minor"/>
    </font>
    <font>
      <b/>
      <i/>
      <sz val="14"/>
      <name val="Arial"/>
      <family val="2"/>
    </font>
    <font>
      <sz val="11"/>
      <color theme="1"/>
      <name val="Arial"/>
      <family val="2"/>
    </font>
    <font>
      <b/>
      <sz val="14"/>
      <color theme="1"/>
      <name val="Arial"/>
      <family val="2"/>
    </font>
    <font>
      <b/>
      <sz val="14"/>
      <color rgb="FFFF0000"/>
      <name val="Calibri"/>
      <family val="2"/>
      <scheme val="minor"/>
    </font>
    <font>
      <sz val="12"/>
      <name val="Arial"/>
      <family val="2"/>
    </font>
    <font>
      <sz val="11"/>
      <color rgb="FF000000"/>
      <name val="Calibri"/>
      <family val="2"/>
    </font>
  </fonts>
  <fills count="25">
    <fill>
      <patternFill patternType="none"/>
    </fill>
    <fill>
      <patternFill patternType="gray125"/>
    </fill>
    <fill>
      <patternFill patternType="solid">
        <fgColor rgb="FFFFFFCC"/>
        <bgColor indexed="64"/>
      </patternFill>
    </fill>
    <fill>
      <patternFill patternType="solid">
        <fgColor rgb="FFFFFFFF"/>
        <bgColor indexed="64"/>
      </patternFill>
    </fill>
    <fill>
      <patternFill patternType="solid">
        <fgColor theme="1" tint="0.49998474074526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27"/>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s>
  <cellStyleXfs count="1">
    <xf numFmtId="0" fontId="0" fillId="0" borderId="0"/>
  </cellStyleXfs>
  <cellXfs count="683">
    <xf numFmtId="0" fontId="0" fillId="0" borderId="0" xfId="0"/>
    <xf numFmtId="0" fontId="1" fillId="0" borderId="0" xfId="0" applyFont="1"/>
    <xf numFmtId="0" fontId="0" fillId="4" borderId="0" xfId="0" applyFill="1"/>
    <xf numFmtId="0" fontId="0" fillId="2" borderId="1" xfId="0" applyFill="1" applyBorder="1" applyAlignment="1">
      <alignment horizontal="center"/>
    </xf>
    <xf numFmtId="0" fontId="0" fillId="3" borderId="1" xfId="0" applyFill="1" applyBorder="1" applyAlignment="1">
      <alignment horizontal="center"/>
    </xf>
    <xf numFmtId="0" fontId="0" fillId="7" borderId="1" xfId="0" applyFill="1" applyBorder="1" applyAlignment="1">
      <alignment horizontal="center"/>
    </xf>
    <xf numFmtId="0" fontId="0" fillId="5" borderId="1" xfId="0" applyFill="1" applyBorder="1" applyAlignment="1">
      <alignment horizontal="center"/>
    </xf>
    <xf numFmtId="0" fontId="0" fillId="8" borderId="1" xfId="0" applyFill="1" applyBorder="1" applyAlignment="1">
      <alignment horizontal="center"/>
    </xf>
    <xf numFmtId="0" fontId="0" fillId="6" borderId="1" xfId="0" applyFill="1" applyBorder="1" applyAlignment="1">
      <alignment horizontal="center"/>
    </xf>
    <xf numFmtId="0" fontId="0" fillId="8" borderId="1" xfId="0" applyFill="1" applyBorder="1"/>
    <xf numFmtId="0" fontId="0" fillId="4" borderId="0" xfId="0" applyFill="1" applyAlignment="1">
      <alignment horizontal="right"/>
    </xf>
    <xf numFmtId="0" fontId="2" fillId="0" borderId="0" xfId="0" applyFont="1"/>
    <xf numFmtId="0" fontId="0" fillId="9" borderId="0" xfId="0" applyFill="1" applyProtection="1">
      <protection locked="0"/>
    </xf>
    <xf numFmtId="0" fontId="4" fillId="0" borderId="0" xfId="0" applyFont="1"/>
    <xf numFmtId="0" fontId="0" fillId="11" borderId="0" xfId="0" applyFill="1"/>
    <xf numFmtId="0" fontId="0" fillId="10" borderId="0" xfId="0" applyFill="1" applyAlignment="1" applyProtection="1">
      <alignment horizontal="left"/>
      <protection locked="0"/>
    </xf>
    <xf numFmtId="0" fontId="5" fillId="0" borderId="0" xfId="0" applyFont="1"/>
    <xf numFmtId="0" fontId="0" fillId="0" borderId="0" xfId="0" applyFont="1"/>
    <xf numFmtId="0" fontId="3" fillId="0" borderId="0" xfId="0" applyFont="1" applyBorder="1"/>
    <xf numFmtId="0" fontId="0" fillId="12" borderId="3" xfId="0" applyFill="1" applyBorder="1"/>
    <xf numFmtId="0" fontId="0" fillId="12" borderId="4" xfId="0" applyFill="1" applyBorder="1"/>
    <xf numFmtId="0" fontId="0" fillId="12" borderId="0" xfId="0" applyFill="1" applyBorder="1"/>
    <xf numFmtId="0" fontId="0" fillId="12" borderId="6" xfId="0" applyFill="1" applyBorder="1"/>
    <xf numFmtId="0" fontId="0" fillId="12" borderId="5" xfId="0" applyFill="1" applyBorder="1"/>
    <xf numFmtId="0" fontId="0" fillId="12" borderId="7" xfId="0" applyFill="1" applyBorder="1"/>
    <xf numFmtId="0" fontId="0" fillId="12" borderId="8" xfId="0" applyFill="1" applyBorder="1"/>
    <xf numFmtId="0" fontId="0" fillId="12" borderId="9" xfId="0" applyFill="1" applyBorder="1"/>
    <xf numFmtId="0" fontId="6" fillId="12" borderId="3" xfId="0" applyFont="1" applyFill="1" applyBorder="1"/>
    <xf numFmtId="0" fontId="8" fillId="12" borderId="2" xfId="0" applyFont="1" applyFill="1" applyBorder="1"/>
    <xf numFmtId="0" fontId="7" fillId="0" borderId="0" xfId="0" applyFont="1"/>
    <xf numFmtId="14" fontId="0" fillId="12" borderId="0" xfId="0" applyNumberFormat="1" applyFill="1" applyBorder="1" applyAlignment="1">
      <alignment horizontal="left"/>
    </xf>
    <xf numFmtId="0" fontId="7" fillId="0" borderId="0" xfId="0" applyFont="1" applyProtection="1">
      <protection locked="0"/>
    </xf>
    <xf numFmtId="0" fontId="3" fillId="2" borderId="11" xfId="0" applyFont="1" applyFill="1" applyBorder="1" applyAlignment="1">
      <alignment horizontal="center"/>
    </xf>
    <xf numFmtId="0" fontId="3" fillId="2" borderId="6" xfId="0" applyFont="1" applyFill="1" applyBorder="1"/>
    <xf numFmtId="0" fontId="0" fillId="2" borderId="11" xfId="0" applyFill="1" applyBorder="1" applyAlignment="1">
      <alignment horizontal="center"/>
    </xf>
    <xf numFmtId="0" fontId="0" fillId="2" borderId="6" xfId="0" applyFill="1" applyBorder="1"/>
    <xf numFmtId="0" fontId="0" fillId="2" borderId="12" xfId="0" applyFill="1" applyBorder="1" applyAlignment="1">
      <alignment horizontal="center"/>
    </xf>
    <xf numFmtId="0" fontId="0" fillId="2" borderId="9" xfId="0" applyFill="1" applyBorder="1"/>
    <xf numFmtId="0" fontId="0" fillId="2" borderId="12" xfId="0" applyFill="1" applyBorder="1"/>
    <xf numFmtId="0" fontId="9" fillId="2" borderId="10" xfId="0" applyFont="1" applyFill="1" applyBorder="1"/>
    <xf numFmtId="0" fontId="9" fillId="2" borderId="14" xfId="0" applyFont="1" applyFill="1" applyBorder="1"/>
    <xf numFmtId="0" fontId="0" fillId="13" borderId="16" xfId="0" applyFill="1" applyBorder="1"/>
    <xf numFmtId="0" fontId="0" fillId="13" borderId="13" xfId="0" applyFill="1" applyBorder="1"/>
    <xf numFmtId="0" fontId="0" fillId="13" borderId="14" xfId="0" applyFill="1" applyBorder="1"/>
    <xf numFmtId="0" fontId="0" fillId="13" borderId="16" xfId="0" applyFill="1" applyBorder="1" applyProtection="1"/>
    <xf numFmtId="0" fontId="0" fillId="13" borderId="13" xfId="0" applyFill="1" applyBorder="1" applyProtection="1"/>
    <xf numFmtId="0" fontId="0" fillId="13" borderId="14" xfId="0" applyFill="1" applyBorder="1" applyProtection="1"/>
    <xf numFmtId="0" fontId="0" fillId="2" borderId="0" xfId="0" applyFill="1" applyBorder="1" applyAlignment="1">
      <alignment horizontal="left"/>
    </xf>
    <xf numFmtId="0" fontId="0" fillId="2" borderId="8" xfId="0" applyFill="1" applyBorder="1" applyAlignment="1">
      <alignment horizontal="left"/>
    </xf>
    <xf numFmtId="0" fontId="0" fillId="2" borderId="11" xfId="0" applyFill="1" applyBorder="1" applyAlignment="1">
      <alignment horizontal="left"/>
    </xf>
    <xf numFmtId="0" fontId="0" fillId="2" borderId="12" xfId="0" applyFill="1" applyBorder="1" applyAlignment="1">
      <alignment horizontal="left"/>
    </xf>
    <xf numFmtId="0" fontId="0" fillId="0" borderId="11" xfId="0" applyBorder="1" applyProtection="1"/>
    <xf numFmtId="0" fontId="0" fillId="13" borderId="16" xfId="0" applyFill="1" applyBorder="1" applyAlignment="1">
      <alignment horizontal="left"/>
    </xf>
    <xf numFmtId="0" fontId="0" fillId="0" borderId="12" xfId="0" applyBorder="1" applyProtection="1"/>
    <xf numFmtId="0" fontId="12" fillId="19" borderId="16" xfId="0" applyFont="1" applyFill="1" applyBorder="1"/>
    <xf numFmtId="0" fontId="12" fillId="19" borderId="13" xfId="0" applyFont="1" applyFill="1" applyBorder="1"/>
    <xf numFmtId="0" fontId="12" fillId="19" borderId="14" xfId="0" applyFont="1" applyFill="1" applyBorder="1"/>
    <xf numFmtId="0" fontId="12" fillId="15" borderId="16" xfId="0" applyFont="1" applyFill="1" applyBorder="1"/>
    <xf numFmtId="0" fontId="12" fillId="15" borderId="13" xfId="0" applyFont="1" applyFill="1" applyBorder="1"/>
    <xf numFmtId="0" fontId="12" fillId="15" borderId="14" xfId="0" applyFont="1" applyFill="1" applyBorder="1"/>
    <xf numFmtId="0" fontId="12" fillId="6" borderId="16" xfId="0" applyFont="1" applyFill="1" applyBorder="1"/>
    <xf numFmtId="0" fontId="12" fillId="6" borderId="13" xfId="0" applyFont="1" applyFill="1" applyBorder="1"/>
    <xf numFmtId="0" fontId="12" fillId="6" borderId="14" xfId="0" applyFont="1" applyFill="1" applyBorder="1"/>
    <xf numFmtId="0" fontId="12" fillId="17" borderId="16" xfId="0" applyFont="1" applyFill="1" applyBorder="1"/>
    <xf numFmtId="0" fontId="12" fillId="17" borderId="13" xfId="0" applyFont="1" applyFill="1" applyBorder="1"/>
    <xf numFmtId="0" fontId="12" fillId="17" borderId="14" xfId="0" applyFont="1" applyFill="1" applyBorder="1"/>
    <xf numFmtId="0" fontId="12" fillId="16" borderId="16" xfId="0" applyFont="1" applyFill="1" applyBorder="1"/>
    <xf numFmtId="0" fontId="12" fillId="16" borderId="13" xfId="0" applyFont="1" applyFill="1" applyBorder="1"/>
    <xf numFmtId="0" fontId="12" fillId="16" borderId="14" xfId="0" applyFont="1" applyFill="1" applyBorder="1"/>
    <xf numFmtId="0" fontId="12" fillId="18" borderId="16" xfId="0" applyFont="1" applyFill="1" applyBorder="1"/>
    <xf numFmtId="0" fontId="12" fillId="18" borderId="13" xfId="0" applyFont="1" applyFill="1" applyBorder="1"/>
    <xf numFmtId="0" fontId="12" fillId="18" borderId="14" xfId="0" applyFont="1" applyFill="1" applyBorder="1"/>
    <xf numFmtId="0" fontId="10" fillId="14" borderId="17" xfId="0" applyFont="1" applyFill="1" applyBorder="1" applyAlignment="1">
      <alignment textRotation="90" wrapText="1"/>
    </xf>
    <xf numFmtId="0" fontId="10" fillId="14" borderId="18" xfId="0" applyFont="1" applyFill="1" applyBorder="1" applyAlignment="1">
      <alignment textRotation="90" wrapText="1"/>
    </xf>
    <xf numFmtId="0" fontId="10" fillId="14" borderId="19" xfId="0" applyFont="1" applyFill="1" applyBorder="1" applyAlignment="1">
      <alignment textRotation="90" wrapText="1"/>
    </xf>
    <xf numFmtId="0" fontId="10" fillId="14" borderId="17" xfId="0" applyFont="1" applyFill="1" applyBorder="1" applyAlignment="1">
      <alignment horizontal="center" textRotation="90" wrapText="1"/>
    </xf>
    <xf numFmtId="0" fontId="10" fillId="14" borderId="18" xfId="0" applyFont="1" applyFill="1" applyBorder="1" applyAlignment="1">
      <alignment horizontal="center" textRotation="90" wrapText="1"/>
    </xf>
    <xf numFmtId="0" fontId="10" fillId="14" borderId="19" xfId="0" applyFont="1" applyFill="1" applyBorder="1" applyAlignment="1">
      <alignment horizontal="center" textRotation="90" wrapText="1"/>
    </xf>
    <xf numFmtId="0" fontId="0" fillId="2" borderId="11" xfId="0" applyFill="1" applyBorder="1"/>
    <xf numFmtId="0" fontId="0" fillId="13" borderId="3" xfId="0" applyFill="1" applyBorder="1" applyProtection="1"/>
    <xf numFmtId="0" fontId="0" fillId="13" borderId="4" xfId="0" applyFill="1" applyBorder="1" applyProtection="1"/>
    <xf numFmtId="0" fontId="3" fillId="2" borderId="4" xfId="0" applyFont="1" applyFill="1" applyBorder="1"/>
    <xf numFmtId="0" fontId="13" fillId="2" borderId="10" xfId="0" applyFont="1" applyFill="1" applyBorder="1" applyAlignment="1">
      <alignment horizontal="left" textRotation="90"/>
    </xf>
    <xf numFmtId="0" fontId="7" fillId="13" borderId="13" xfId="0" applyFont="1" applyFill="1" applyBorder="1" applyProtection="1">
      <protection locked="0"/>
    </xf>
    <xf numFmtId="0" fontId="7" fillId="13" borderId="13" xfId="0" applyFont="1" applyFill="1" applyBorder="1"/>
    <xf numFmtId="0" fontId="0" fillId="0" borderId="0" xfId="0" applyBorder="1"/>
    <xf numFmtId="0" fontId="0" fillId="13" borderId="13" xfId="0" applyFill="1" applyBorder="1" applyAlignment="1">
      <alignment horizontal="left"/>
    </xf>
    <xf numFmtId="0" fontId="0" fillId="13" borderId="16" xfId="0" applyFill="1" applyBorder="1" applyAlignment="1">
      <alignment horizontal="center"/>
    </xf>
    <xf numFmtId="0" fontId="0" fillId="13" borderId="2" xfId="0" applyFill="1" applyBorder="1" applyAlignment="1">
      <alignment horizontal="center"/>
    </xf>
    <xf numFmtId="0" fontId="0" fillId="13" borderId="3" xfId="0" applyFill="1" applyBorder="1"/>
    <xf numFmtId="0" fontId="0" fillId="13" borderId="3" xfId="0" applyFill="1" applyBorder="1" applyAlignment="1">
      <alignment horizontal="left"/>
    </xf>
    <xf numFmtId="0" fontId="0" fillId="9" borderId="15" xfId="0" applyFill="1" applyBorder="1" applyProtection="1"/>
    <xf numFmtId="0" fontId="3" fillId="2" borderId="15" xfId="0" applyFont="1" applyFill="1" applyBorder="1" applyAlignment="1">
      <alignment horizontal="center"/>
    </xf>
    <xf numFmtId="14" fontId="11" fillId="12" borderId="0" xfId="0" applyNumberFormat="1" applyFont="1" applyFill="1" applyBorder="1" applyAlignment="1">
      <alignment horizontal="left"/>
    </xf>
    <xf numFmtId="14" fontId="0" fillId="12" borderId="5" xfId="0" applyNumberFormat="1" applyFill="1" applyBorder="1" applyAlignment="1">
      <alignment horizontal="left"/>
    </xf>
    <xf numFmtId="0" fontId="13" fillId="2" borderId="14" xfId="0" applyFont="1" applyFill="1" applyBorder="1" applyAlignment="1">
      <alignment horizontal="left" textRotation="90"/>
    </xf>
    <xf numFmtId="0" fontId="14" fillId="12" borderId="2" xfId="0" applyFont="1" applyFill="1" applyBorder="1"/>
    <xf numFmtId="0" fontId="13" fillId="2" borderId="16" xfId="0" applyFont="1" applyFill="1" applyBorder="1" applyAlignment="1">
      <alignment horizontal="left" textRotation="90"/>
    </xf>
    <xf numFmtId="0" fontId="13" fillId="2" borderId="13" xfId="0" applyFont="1" applyFill="1" applyBorder="1" applyAlignment="1">
      <alignment horizontal="left" textRotation="90"/>
    </xf>
    <xf numFmtId="0" fontId="15" fillId="10" borderId="0" xfId="0" applyFont="1" applyFill="1" applyBorder="1" applyAlignment="1">
      <alignment horizontal="left" vertical="center"/>
    </xf>
    <xf numFmtId="14" fontId="17" fillId="12" borderId="0" xfId="0" applyNumberFormat="1" applyFont="1" applyFill="1" applyBorder="1" applyAlignment="1">
      <alignment horizontal="left"/>
    </xf>
    <xf numFmtId="0" fontId="6" fillId="12" borderId="0" xfId="0" applyFont="1" applyFill="1" applyBorder="1"/>
    <xf numFmtId="0" fontId="19" fillId="0" borderId="0" xfId="0" applyFont="1"/>
    <xf numFmtId="0" fontId="13" fillId="15" borderId="0" xfId="0" applyFont="1" applyFill="1"/>
    <xf numFmtId="0" fontId="20" fillId="11" borderId="1" xfId="0" applyFont="1" applyFill="1" applyBorder="1"/>
    <xf numFmtId="0" fontId="20" fillId="11" borderId="0" xfId="0" applyFont="1" applyFill="1" applyBorder="1"/>
    <xf numFmtId="0" fontId="21" fillId="0" borderId="1" xfId="0" applyFont="1" applyBorder="1"/>
    <xf numFmtId="0" fontId="21" fillId="0" borderId="20" xfId="0" applyFont="1" applyBorder="1"/>
    <xf numFmtId="0" fontId="17" fillId="12" borderId="20" xfId="0" applyFont="1" applyFill="1" applyBorder="1"/>
    <xf numFmtId="0" fontId="17" fillId="12" borderId="1" xfId="0" applyFont="1" applyFill="1" applyBorder="1" applyAlignment="1">
      <alignment textRotation="45"/>
    </xf>
    <xf numFmtId="0" fontId="17" fillId="12" borderId="20" xfId="0" applyFont="1" applyFill="1" applyBorder="1" applyAlignment="1">
      <alignment textRotation="45"/>
    </xf>
    <xf numFmtId="0" fontId="9" fillId="12" borderId="20" xfId="0" applyFont="1" applyFill="1" applyBorder="1"/>
    <xf numFmtId="0" fontId="9" fillId="12" borderId="1" xfId="0" applyFont="1" applyFill="1" applyBorder="1"/>
    <xf numFmtId="0" fontId="3" fillId="0" borderId="1" xfId="0" applyFont="1" applyBorder="1" applyAlignment="1">
      <alignment vertical="top"/>
    </xf>
    <xf numFmtId="0" fontId="25" fillId="15" borderId="0" xfId="0" applyFont="1" applyFill="1"/>
    <xf numFmtId="0" fontId="21" fillId="0" borderId="1" xfId="0" applyFont="1" applyBorder="1" applyAlignment="1">
      <alignment vertical="top"/>
    </xf>
    <xf numFmtId="0" fontId="3" fillId="0" borderId="3" xfId="0" applyFont="1" applyBorder="1"/>
    <xf numFmtId="0" fontId="21" fillId="0" borderId="22" xfId="0" applyFont="1" applyBorder="1"/>
    <xf numFmtId="0" fontId="22" fillId="0" borderId="0" xfId="0" applyFont="1" applyBorder="1"/>
    <xf numFmtId="0" fontId="3" fillId="0" borderId="22" xfId="0" applyFont="1" applyBorder="1"/>
    <xf numFmtId="0" fontId="0" fillId="0" borderId="22" xfId="0" applyBorder="1"/>
    <xf numFmtId="0" fontId="17" fillId="12" borderId="23" xfId="0" applyFont="1" applyFill="1" applyBorder="1"/>
    <xf numFmtId="0" fontId="17" fillId="12" borderId="1" xfId="0" applyFont="1" applyFill="1" applyBorder="1"/>
    <xf numFmtId="0" fontId="22" fillId="0" borderId="1" xfId="0" applyFont="1" applyBorder="1"/>
    <xf numFmtId="0" fontId="0" fillId="0" borderId="0" xfId="0"/>
    <xf numFmtId="0" fontId="3" fillId="0" borderId="1" xfId="0" applyFont="1" applyBorder="1"/>
    <xf numFmtId="0" fontId="0" fillId="0" borderId="1" xfId="0" applyBorder="1"/>
    <xf numFmtId="0" fontId="0" fillId="0" borderId="1" xfId="0" applyBorder="1" applyAlignment="1">
      <alignment wrapText="1"/>
    </xf>
    <xf numFmtId="0" fontId="28" fillId="12" borderId="0" xfId="0" applyFont="1" applyFill="1" applyBorder="1"/>
    <xf numFmtId="0" fontId="11" fillId="12" borderId="0" xfId="0" applyFont="1" applyFill="1" applyBorder="1" applyAlignment="1">
      <alignment horizontal="right"/>
    </xf>
    <xf numFmtId="0" fontId="7" fillId="0" borderId="0" xfId="0" applyFont="1" applyFill="1" applyBorder="1"/>
    <xf numFmtId="0" fontId="9" fillId="2" borderId="10" xfId="0" applyFont="1" applyFill="1" applyBorder="1" applyAlignment="1">
      <alignment vertical="top"/>
    </xf>
    <xf numFmtId="0" fontId="9" fillId="2" borderId="14" xfId="0" applyFont="1" applyFill="1" applyBorder="1" applyAlignment="1">
      <alignment vertical="top"/>
    </xf>
    <xf numFmtId="0" fontId="9" fillId="2" borderId="13" xfId="0" applyFont="1" applyFill="1" applyBorder="1" applyAlignment="1">
      <alignment vertical="top"/>
    </xf>
    <xf numFmtId="0" fontId="9" fillId="2" borderId="11" xfId="0" applyFont="1" applyFill="1" applyBorder="1" applyAlignment="1">
      <alignment horizontal="center" vertical="top"/>
    </xf>
    <xf numFmtId="0" fontId="3" fillId="5" borderId="16" xfId="0" applyFont="1" applyFill="1" applyBorder="1" applyAlignment="1">
      <alignment horizontal="center"/>
    </xf>
    <xf numFmtId="0" fontId="9" fillId="2" borderId="11" xfId="0" applyFont="1" applyFill="1" applyBorder="1" applyAlignment="1">
      <alignment horizontal="center" vertical="top" wrapText="1"/>
    </xf>
    <xf numFmtId="0" fontId="0" fillId="0" borderId="0" xfId="0" applyProtection="1">
      <protection locked="0"/>
    </xf>
    <xf numFmtId="0" fontId="0" fillId="0" borderId="0" xfId="0"/>
    <xf numFmtId="14" fontId="11" fillId="12" borderId="0" xfId="0" applyNumberFormat="1" applyFont="1" applyFill="1" applyBorder="1" applyAlignment="1">
      <alignment horizontal="left"/>
    </xf>
    <xf numFmtId="0" fontId="6" fillId="12" borderId="0" xfId="0" applyFont="1" applyFill="1" applyBorder="1"/>
    <xf numFmtId="0" fontId="28" fillId="12" borderId="0" xfId="0" applyFont="1" applyFill="1" applyBorder="1"/>
    <xf numFmtId="0" fontId="11" fillId="12" borderId="0" xfId="0" applyFont="1" applyFill="1" applyBorder="1" applyAlignment="1">
      <alignment horizontal="right"/>
    </xf>
    <xf numFmtId="0" fontId="0" fillId="0" borderId="1" xfId="0" applyBorder="1" applyProtection="1">
      <protection locked="0"/>
    </xf>
    <xf numFmtId="0" fontId="0" fillId="0" borderId="22" xfId="0" applyBorder="1" applyProtection="1">
      <protection locked="0"/>
    </xf>
    <xf numFmtId="0" fontId="6" fillId="12" borderId="0" xfId="0" applyFont="1" applyFill="1" applyBorder="1" applyProtection="1">
      <protection locked="0"/>
    </xf>
    <xf numFmtId="0" fontId="18" fillId="12" borderId="0" xfId="0" applyFont="1" applyFill="1" applyBorder="1" applyAlignment="1" applyProtection="1">
      <alignment horizontal="left"/>
      <protection locked="0"/>
    </xf>
    <xf numFmtId="14" fontId="17" fillId="12" borderId="0" xfId="0" applyNumberFormat="1" applyFont="1" applyFill="1" applyBorder="1" applyAlignment="1" applyProtection="1">
      <alignment horizontal="left"/>
      <protection locked="0"/>
    </xf>
    <xf numFmtId="14" fontId="11" fillId="12" borderId="0" xfId="0" applyNumberFormat="1" applyFont="1" applyFill="1" applyBorder="1" applyAlignment="1" applyProtection="1">
      <alignment horizontal="left"/>
      <protection locked="0"/>
    </xf>
    <xf numFmtId="0" fontId="13" fillId="15" borderId="0" xfId="0" applyFont="1" applyFill="1" applyProtection="1">
      <protection locked="0"/>
    </xf>
    <xf numFmtId="0" fontId="25" fillId="15" borderId="0" xfId="0" applyFont="1" applyFill="1" applyProtection="1">
      <protection locked="0"/>
    </xf>
    <xf numFmtId="0" fontId="9" fillId="12" borderId="1" xfId="0" applyFont="1" applyFill="1" applyBorder="1" applyProtection="1">
      <protection locked="0"/>
    </xf>
    <xf numFmtId="0" fontId="17" fillId="12" borderId="1" xfId="0" applyFont="1" applyFill="1" applyBorder="1" applyAlignment="1" applyProtection="1">
      <alignment textRotation="45"/>
      <protection locked="0"/>
    </xf>
    <xf numFmtId="0" fontId="17" fillId="12" borderId="22" xfId="0" applyFont="1" applyFill="1" applyBorder="1" applyAlignment="1" applyProtection="1">
      <alignment textRotation="45"/>
      <protection locked="0"/>
    </xf>
    <xf numFmtId="0" fontId="9" fillId="12" borderId="1" xfId="0" applyFont="1" applyFill="1" applyBorder="1" applyAlignment="1" applyProtection="1">
      <alignment horizontal="center"/>
      <protection locked="0"/>
    </xf>
    <xf numFmtId="0" fontId="3" fillId="0" borderId="1" xfId="0" applyFont="1" applyBorder="1" applyProtection="1">
      <protection locked="0"/>
    </xf>
    <xf numFmtId="0" fontId="0" fillId="0" borderId="1" xfId="0" applyBorder="1" applyAlignment="1" applyProtection="1">
      <alignment wrapText="1"/>
      <protection locked="0"/>
    </xf>
    <xf numFmtId="0" fontId="0" fillId="0" borderId="1" xfId="0" applyBorder="1" applyAlignment="1" applyProtection="1">
      <alignment horizontal="left"/>
      <protection locked="0"/>
    </xf>
    <xf numFmtId="0" fontId="20" fillId="11" borderId="1" xfId="0" applyFont="1" applyFill="1" applyBorder="1" applyProtection="1">
      <protection locked="0"/>
    </xf>
    <xf numFmtId="0" fontId="0" fillId="0" borderId="1" xfId="0" applyBorder="1" applyProtection="1"/>
    <xf numFmtId="0" fontId="10" fillId="10" borderId="1" xfId="0" applyFont="1" applyFill="1" applyBorder="1" applyAlignment="1" applyProtection="1">
      <alignment horizontal="left" wrapText="1" indent="3"/>
      <protection locked="0"/>
    </xf>
    <xf numFmtId="0" fontId="20" fillId="11" borderId="1" xfId="0" applyFont="1" applyFill="1" applyBorder="1" applyProtection="1"/>
    <xf numFmtId="0" fontId="20" fillId="11" borderId="22" xfId="0" applyFont="1" applyFill="1" applyBorder="1" applyProtection="1"/>
    <xf numFmtId="0" fontId="20" fillId="11" borderId="8" xfId="0" applyFont="1" applyFill="1" applyBorder="1" applyProtection="1"/>
    <xf numFmtId="0" fontId="0" fillId="0" borderId="1" xfId="0" applyBorder="1" applyAlignment="1" applyProtection="1">
      <alignment horizontal="right" wrapText="1"/>
      <protection locked="0"/>
    </xf>
    <xf numFmtId="0" fontId="0" fillId="0" borderId="1" xfId="0" applyBorder="1" applyAlignment="1" applyProtection="1">
      <alignment horizontal="right"/>
      <protection locked="0"/>
    </xf>
    <xf numFmtId="0" fontId="0" fillId="0" borderId="1" xfId="0" applyNumberFormat="1" applyBorder="1" applyAlignment="1" applyProtection="1">
      <alignment wrapText="1"/>
      <protection locked="0"/>
    </xf>
    <xf numFmtId="0" fontId="3" fillId="0" borderId="1" xfId="0" applyFont="1" applyBorder="1" applyProtection="1"/>
    <xf numFmtId="0" fontId="21" fillId="0" borderId="24" xfId="0" applyFont="1" applyBorder="1"/>
    <xf numFmtId="0" fontId="0" fillId="0" borderId="1" xfId="0" applyFont="1" applyBorder="1" applyProtection="1"/>
    <xf numFmtId="0" fontId="0" fillId="0" borderId="0" xfId="0" applyProtection="1"/>
    <xf numFmtId="0" fontId="0" fillId="0" borderId="1" xfId="0" applyFont="1" applyBorder="1" applyProtection="1">
      <protection locked="0"/>
    </xf>
    <xf numFmtId="0" fontId="0" fillId="11" borderId="1" xfId="0" applyFont="1" applyFill="1" applyBorder="1" applyProtection="1">
      <protection locked="0"/>
    </xf>
    <xf numFmtId="0" fontId="30" fillId="10" borderId="1" xfId="0" applyFont="1" applyFill="1" applyBorder="1" applyAlignment="1" applyProtection="1">
      <alignment horizontal="left" wrapText="1" indent="3"/>
      <protection locked="0"/>
    </xf>
    <xf numFmtId="0" fontId="0" fillId="11" borderId="1" xfId="0" applyFont="1" applyFill="1" applyBorder="1" applyProtection="1"/>
    <xf numFmtId="0" fontId="30" fillId="10" borderId="1" xfId="0" applyFont="1" applyFill="1" applyBorder="1" applyAlignment="1" applyProtection="1">
      <alignment horizontal="left" wrapText="1" indent="3"/>
    </xf>
    <xf numFmtId="0" fontId="7" fillId="11" borderId="1" xfId="0" applyFont="1" applyFill="1" applyBorder="1"/>
    <xf numFmtId="0" fontId="0" fillId="11" borderId="1" xfId="0" applyFill="1" applyBorder="1"/>
    <xf numFmtId="0" fontId="0" fillId="0" borderId="1" xfId="0" applyFont="1" applyBorder="1"/>
    <xf numFmtId="0" fontId="0" fillId="11" borderId="1" xfId="0" applyFont="1" applyFill="1" applyBorder="1"/>
    <xf numFmtId="0" fontId="0" fillId="0" borderId="0" xfId="0" applyFont="1" applyProtection="1"/>
    <xf numFmtId="0" fontId="0" fillId="0" borderId="1" xfId="0" applyFont="1" applyBorder="1" applyAlignment="1">
      <alignment wrapText="1"/>
    </xf>
    <xf numFmtId="0" fontId="31" fillId="12" borderId="1" xfId="0" applyFont="1" applyFill="1" applyBorder="1" applyAlignment="1" applyProtection="1">
      <alignment horizontal="center"/>
      <protection locked="0"/>
    </xf>
    <xf numFmtId="0" fontId="22" fillId="0" borderId="22" xfId="0" applyFont="1" applyBorder="1"/>
    <xf numFmtId="0" fontId="4" fillId="0" borderId="1" xfId="0" applyFont="1" applyBorder="1" applyProtection="1">
      <protection locked="0"/>
    </xf>
    <xf numFmtId="0" fontId="32" fillId="15" borderId="0" xfId="0" applyFont="1" applyFill="1"/>
    <xf numFmtId="0" fontId="4" fillId="0" borderId="1" xfId="0" applyFont="1" applyFill="1" applyBorder="1" applyProtection="1">
      <protection locked="0"/>
    </xf>
    <xf numFmtId="0" fontId="4" fillId="11" borderId="1" xfId="0" applyFont="1" applyFill="1" applyBorder="1" applyProtection="1">
      <protection locked="0"/>
    </xf>
    <xf numFmtId="0" fontId="31" fillId="12" borderId="20" xfId="0" applyFont="1" applyFill="1" applyBorder="1" applyAlignment="1" applyProtection="1">
      <alignment horizontal="center"/>
      <protection locked="0"/>
    </xf>
    <xf numFmtId="0" fontId="0" fillId="0" borderId="0" xfId="0" applyBorder="1" applyProtection="1">
      <protection locked="0"/>
    </xf>
    <xf numFmtId="0" fontId="0" fillId="0" borderId="0" xfId="0" applyBorder="1" applyAlignment="1" applyProtection="1">
      <alignment wrapText="1"/>
      <protection locked="0"/>
    </xf>
    <xf numFmtId="0" fontId="0" fillId="0" borderId="0" xfId="0" applyFont="1" applyBorder="1" applyProtection="1">
      <protection locked="0"/>
    </xf>
    <xf numFmtId="0" fontId="20" fillId="0" borderId="0" xfId="0" applyFont="1" applyFill="1" applyBorder="1" applyProtection="1">
      <protection locked="0"/>
    </xf>
    <xf numFmtId="0" fontId="7" fillId="10" borderId="1" xfId="0" applyFont="1" applyFill="1" applyBorder="1" applyProtection="1">
      <protection locked="0"/>
    </xf>
    <xf numFmtId="0" fontId="0" fillId="0" borderId="1" xfId="0" applyFont="1" applyBorder="1" applyAlignment="1" applyProtection="1">
      <alignment wrapText="1"/>
      <protection locked="0"/>
    </xf>
    <xf numFmtId="0" fontId="0" fillId="0" borderId="1" xfId="0" applyFill="1" applyBorder="1" applyAlignment="1" applyProtection="1">
      <alignment wrapText="1"/>
      <protection locked="0"/>
    </xf>
    <xf numFmtId="0" fontId="3" fillId="11" borderId="1" xfId="0" applyFont="1" applyFill="1" applyBorder="1"/>
    <xf numFmtId="0" fontId="0" fillId="11" borderId="22" xfId="0" applyFill="1" applyBorder="1"/>
    <xf numFmtId="0" fontId="7" fillId="0" borderId="1" xfId="0" applyFont="1" applyFill="1" applyBorder="1"/>
    <xf numFmtId="0" fontId="0" fillId="0" borderId="0" xfId="0" applyBorder="1" applyAlignment="1" applyProtection="1">
      <alignment horizontal="left"/>
      <protection locked="0"/>
    </xf>
    <xf numFmtId="0" fontId="9" fillId="0" borderId="0" xfId="0" applyFont="1" applyFill="1" applyBorder="1" applyAlignment="1" applyProtection="1">
      <alignment horizontal="center"/>
      <protection locked="0"/>
    </xf>
    <xf numFmtId="0" fontId="20" fillId="0" borderId="1" xfId="0" applyFont="1" applyFill="1" applyBorder="1"/>
    <xf numFmtId="0" fontId="4" fillId="0" borderId="1" xfId="0" applyFont="1" applyFill="1" applyBorder="1"/>
    <xf numFmtId="0" fontId="0" fillId="0" borderId="1" xfId="0" applyFill="1" applyBorder="1"/>
    <xf numFmtId="0" fontId="4" fillId="0" borderId="1" xfId="0" applyFont="1" applyBorder="1"/>
    <xf numFmtId="0" fontId="34" fillId="0" borderId="0" xfId="0" applyFont="1"/>
    <xf numFmtId="0" fontId="35" fillId="0" borderId="1" xfId="0" applyFont="1" applyBorder="1"/>
    <xf numFmtId="0" fontId="37" fillId="0" borderId="1" xfId="0" applyFont="1" applyBorder="1"/>
    <xf numFmtId="0" fontId="36" fillId="0" borderId="1" xfId="0" applyFont="1" applyBorder="1"/>
    <xf numFmtId="0" fontId="22" fillId="0" borderId="0" xfId="0" applyFont="1"/>
    <xf numFmtId="0" fontId="0" fillId="0" borderId="0" xfId="0" applyFill="1"/>
    <xf numFmtId="0" fontId="17" fillId="0" borderId="1" xfId="0" applyFont="1" applyBorder="1"/>
    <xf numFmtId="0" fontId="9" fillId="0" borderId="1" xfId="0" applyFont="1" applyBorder="1"/>
    <xf numFmtId="0" fontId="9" fillId="11" borderId="1" xfId="0" applyFont="1" applyFill="1" applyBorder="1"/>
    <xf numFmtId="0" fontId="22" fillId="0" borderId="0" xfId="0" applyFont="1" applyAlignment="1"/>
    <xf numFmtId="0" fontId="0" fillId="0" borderId="0" xfId="0" applyAlignment="1"/>
    <xf numFmtId="0" fontId="2" fillId="0" borderId="0" xfId="0" applyFont="1" applyAlignment="1"/>
    <xf numFmtId="0" fontId="23" fillId="0" borderId="0" xfId="0" applyFont="1" applyAlignment="1"/>
    <xf numFmtId="0" fontId="0" fillId="0" borderId="0" xfId="0" applyFont="1" applyAlignment="1"/>
    <xf numFmtId="0" fontId="3" fillId="0" borderId="0" xfId="0" applyFont="1" applyAlignment="1"/>
    <xf numFmtId="0" fontId="26" fillId="0" borderId="0" xfId="0" applyFont="1" applyAlignment="1"/>
    <xf numFmtId="0" fontId="38" fillId="11" borderId="0" xfId="0" applyFont="1" applyFill="1" applyBorder="1"/>
    <xf numFmtId="0" fontId="38" fillId="11" borderId="1" xfId="0" applyFont="1" applyFill="1" applyBorder="1"/>
    <xf numFmtId="0" fontId="13" fillId="15" borderId="0" xfId="0" applyFont="1" applyFill="1" applyAlignment="1"/>
    <xf numFmtId="0" fontId="9" fillId="12" borderId="20" xfId="0" applyFont="1" applyFill="1" applyBorder="1" applyAlignment="1"/>
    <xf numFmtId="0" fontId="31" fillId="0" borderId="0" xfId="0" applyFont="1" applyFill="1" applyBorder="1" applyAlignment="1" applyProtection="1">
      <alignment horizontal="center"/>
      <protection locked="0"/>
    </xf>
    <xf numFmtId="0" fontId="0" fillId="0" borderId="1" xfId="0" applyBorder="1" applyAlignment="1"/>
    <xf numFmtId="0" fontId="0" fillId="0" borderId="1" xfId="0" applyFill="1" applyBorder="1" applyProtection="1">
      <protection locked="0"/>
    </xf>
    <xf numFmtId="0" fontId="4" fillId="0" borderId="0" xfId="0" applyFont="1" applyFill="1" applyBorder="1" applyProtection="1">
      <protection locked="0"/>
    </xf>
    <xf numFmtId="0" fontId="20" fillId="11" borderId="1" xfId="0" applyFont="1" applyFill="1" applyBorder="1" applyAlignment="1"/>
    <xf numFmtId="0" fontId="4" fillId="11" borderId="1" xfId="0" applyFont="1" applyFill="1" applyBorder="1"/>
    <xf numFmtId="0" fontId="20" fillId="0" borderId="0" xfId="0" applyFont="1" applyFill="1" applyBorder="1"/>
    <xf numFmtId="0" fontId="0" fillId="0" borderId="0" xfId="0" applyBorder="1" applyProtection="1"/>
    <xf numFmtId="0" fontId="9" fillId="12" borderId="1" xfId="0" applyFont="1" applyFill="1" applyBorder="1" applyAlignment="1"/>
    <xf numFmtId="0" fontId="4" fillId="20" borderId="1" xfId="0" applyFont="1" applyFill="1" applyBorder="1"/>
    <xf numFmtId="0" fontId="4" fillId="20" borderId="1" xfId="0" applyFont="1" applyFill="1" applyBorder="1" applyProtection="1"/>
    <xf numFmtId="0" fontId="31" fillId="11" borderId="1" xfId="0" applyFont="1" applyFill="1" applyBorder="1"/>
    <xf numFmtId="0" fontId="9" fillId="0" borderId="0" xfId="0" applyFont="1" applyFill="1" applyBorder="1"/>
    <xf numFmtId="0" fontId="4" fillId="20" borderId="1" xfId="0" applyFont="1" applyFill="1" applyBorder="1" applyProtection="1">
      <protection locked="0"/>
    </xf>
    <xf numFmtId="0" fontId="17" fillId="0" borderId="0" xfId="0" applyFont="1" applyFill="1" applyBorder="1" applyAlignment="1">
      <alignment textRotation="45"/>
    </xf>
    <xf numFmtId="0" fontId="0" fillId="0" borderId="0" xfId="0" applyFill="1" applyBorder="1"/>
    <xf numFmtId="0" fontId="3" fillId="0" borderId="0" xfId="0" applyFont="1" applyFill="1" applyBorder="1"/>
    <xf numFmtId="0" fontId="0" fillId="0" borderId="0" xfId="0" applyFill="1" applyBorder="1" applyProtection="1">
      <protection locked="0"/>
    </xf>
    <xf numFmtId="0" fontId="21" fillId="0" borderId="0" xfId="0" applyFont="1" applyFill="1" applyBorder="1"/>
    <xf numFmtId="0" fontId="0" fillId="0" borderId="0" xfId="0" applyFill="1" applyBorder="1" applyAlignment="1">
      <alignment wrapText="1"/>
    </xf>
    <xf numFmtId="0" fontId="13" fillId="15" borderId="0" xfId="0" applyFont="1" applyFill="1" applyAlignment="1">
      <alignment wrapText="1"/>
    </xf>
    <xf numFmtId="0" fontId="22" fillId="0" borderId="0" xfId="0" applyFont="1" applyAlignment="1">
      <alignment wrapText="1"/>
    </xf>
    <xf numFmtId="0" fontId="0" fillId="0" borderId="0" xfId="0" applyAlignment="1">
      <alignment wrapText="1"/>
    </xf>
    <xf numFmtId="0" fontId="2" fillId="0" borderId="0" xfId="0" applyFont="1" applyAlignment="1">
      <alignment wrapText="1"/>
    </xf>
    <xf numFmtId="0" fontId="9" fillId="12" borderId="20" xfId="0" applyFont="1" applyFill="1" applyBorder="1" applyAlignment="1">
      <alignment wrapText="1"/>
    </xf>
    <xf numFmtId="0" fontId="4" fillId="0" borderId="22" xfId="0" applyFont="1" applyBorder="1" applyProtection="1">
      <protection locked="0"/>
    </xf>
    <xf numFmtId="0" fontId="20" fillId="11" borderId="0" xfId="0" applyFont="1" applyFill="1" applyBorder="1" applyAlignment="1">
      <alignment wrapText="1"/>
    </xf>
    <xf numFmtId="0" fontId="4" fillId="11" borderId="0" xfId="0" applyFont="1" applyFill="1" applyBorder="1"/>
    <xf numFmtId="0" fontId="4" fillId="0" borderId="22" xfId="0" applyFont="1" applyFill="1" applyBorder="1" applyProtection="1">
      <protection locked="0"/>
    </xf>
    <xf numFmtId="0" fontId="20" fillId="11" borderId="1" xfId="0" applyFont="1" applyFill="1" applyBorder="1" applyAlignment="1">
      <alignment wrapText="1"/>
    </xf>
    <xf numFmtId="0" fontId="4" fillId="0" borderId="24" xfId="0" applyFont="1" applyBorder="1" applyProtection="1">
      <protection locked="0"/>
    </xf>
    <xf numFmtId="0" fontId="39" fillId="11" borderId="1" xfId="0" applyFont="1" applyFill="1" applyBorder="1"/>
    <xf numFmtId="0" fontId="7" fillId="0" borderId="0" xfId="0" applyFont="1" applyAlignment="1">
      <alignment wrapText="1"/>
    </xf>
    <xf numFmtId="0" fontId="19" fillId="0" borderId="0" xfId="0" applyFont="1" applyAlignment="1">
      <alignment wrapText="1"/>
    </xf>
    <xf numFmtId="0" fontId="4" fillId="21" borderId="1" xfId="0" applyFont="1" applyFill="1" applyBorder="1" applyProtection="1"/>
    <xf numFmtId="0" fontId="4" fillId="21" borderId="1" xfId="0" applyFont="1" applyFill="1" applyBorder="1"/>
    <xf numFmtId="0" fontId="17" fillId="11" borderId="1" xfId="0" applyFont="1" applyFill="1" applyBorder="1"/>
    <xf numFmtId="0" fontId="17" fillId="11" borderId="1" xfId="0" applyFont="1" applyFill="1" applyBorder="1" applyAlignment="1">
      <alignment textRotation="45"/>
    </xf>
    <xf numFmtId="0" fontId="40" fillId="11" borderId="1" xfId="0" applyFont="1" applyFill="1" applyBorder="1" applyAlignment="1">
      <alignment textRotation="45"/>
    </xf>
    <xf numFmtId="0" fontId="39" fillId="20" borderId="1" xfId="0" applyFont="1" applyFill="1" applyBorder="1" applyProtection="1">
      <protection locked="0"/>
    </xf>
    <xf numFmtId="0" fontId="39" fillId="0" borderId="1" xfId="0" applyFont="1" applyFill="1" applyBorder="1" applyProtection="1">
      <protection locked="0"/>
    </xf>
    <xf numFmtId="0" fontId="4" fillId="0" borderId="1" xfId="0" applyFont="1" applyBorder="1" applyProtection="1"/>
    <xf numFmtId="0" fontId="40" fillId="20" borderId="1" xfId="0" applyFont="1" applyFill="1" applyBorder="1" applyAlignment="1">
      <alignment textRotation="45"/>
    </xf>
    <xf numFmtId="0" fontId="40" fillId="21" borderId="1" xfId="0" applyFont="1" applyFill="1" applyBorder="1" applyAlignment="1">
      <alignment textRotation="45"/>
    </xf>
    <xf numFmtId="0" fontId="0" fillId="11" borderId="20" xfId="0" applyFill="1" applyBorder="1"/>
    <xf numFmtId="0" fontId="4" fillId="11" borderId="20" xfId="0" applyFont="1" applyFill="1" applyBorder="1"/>
    <xf numFmtId="0" fontId="4" fillId="0" borderId="0" xfId="0" applyFont="1" applyFill="1" applyBorder="1"/>
    <xf numFmtId="0" fontId="17" fillId="0" borderId="0" xfId="0" applyFont="1" applyFill="1" applyBorder="1"/>
    <xf numFmtId="0" fontId="0" fillId="0" borderId="0" xfId="0" applyFont="1" applyFill="1" applyBorder="1"/>
    <xf numFmtId="0" fontId="4" fillId="0" borderId="0" xfId="0" applyFont="1" applyAlignment="1">
      <alignment horizontal="left"/>
    </xf>
    <xf numFmtId="0" fontId="4" fillId="0" borderId="1" xfId="0" applyFont="1" applyFill="1" applyBorder="1" applyAlignment="1" applyProtection="1">
      <alignment horizontal="left"/>
      <protection locked="0"/>
    </xf>
    <xf numFmtId="0" fontId="3" fillId="0" borderId="1" xfId="0" applyFont="1" applyFill="1" applyBorder="1"/>
    <xf numFmtId="0" fontId="4" fillId="0" borderId="1" xfId="0" applyFont="1" applyBorder="1" applyAlignment="1">
      <alignment horizontal="left"/>
    </xf>
    <xf numFmtId="0" fontId="40" fillId="11" borderId="1" xfId="0" applyFont="1" applyFill="1" applyBorder="1"/>
    <xf numFmtId="0" fontId="4" fillId="20" borderId="1" xfId="0" applyFont="1" applyFill="1" applyBorder="1" applyAlignment="1">
      <alignment horizontal="right"/>
    </xf>
    <xf numFmtId="0" fontId="3" fillId="0" borderId="1" xfId="0" applyFont="1" applyBorder="1" applyAlignment="1">
      <alignment wrapText="1"/>
    </xf>
    <xf numFmtId="0" fontId="3" fillId="0" borderId="1" xfId="0" applyFont="1" applyBorder="1" applyAlignment="1"/>
    <xf numFmtId="0" fontId="0" fillId="0" borderId="1" xfId="0" applyFill="1" applyBorder="1" applyAlignment="1">
      <alignment wrapText="1"/>
    </xf>
    <xf numFmtId="0" fontId="4" fillId="0" borderId="0" xfId="0" applyFont="1" applyFill="1" applyBorder="1" applyAlignment="1" applyProtection="1">
      <alignment horizontal="left"/>
      <protection locked="0"/>
    </xf>
    <xf numFmtId="0" fontId="0" fillId="0" borderId="0" xfId="0" applyFill="1" applyBorder="1" applyProtection="1"/>
    <xf numFmtId="0" fontId="7" fillId="0" borderId="0" xfId="0" applyFont="1" applyFill="1" applyBorder="1" applyAlignment="1">
      <alignment horizontal="right"/>
    </xf>
    <xf numFmtId="0" fontId="3" fillId="0" borderId="0" xfId="0" applyFont="1" applyFill="1" applyBorder="1" applyAlignment="1">
      <alignment wrapText="1"/>
    </xf>
    <xf numFmtId="0" fontId="3" fillId="0" borderId="0" xfId="0" applyFont="1" applyFill="1" applyBorder="1" applyAlignment="1"/>
    <xf numFmtId="0" fontId="4" fillId="0" borderId="0" xfId="0" applyFont="1" applyFill="1" applyBorder="1" applyAlignment="1">
      <alignment horizontal="left"/>
    </xf>
    <xf numFmtId="0" fontId="3" fillId="0" borderId="0" xfId="0" applyFont="1" applyFill="1" applyBorder="1" applyAlignment="1">
      <alignment vertical="top"/>
    </xf>
    <xf numFmtId="0" fontId="20" fillId="0" borderId="0" xfId="0" applyFont="1" applyFill="1" applyBorder="1" applyProtection="1"/>
    <xf numFmtId="0" fontId="31" fillId="12" borderId="26" xfId="0" applyFont="1" applyFill="1" applyBorder="1" applyAlignment="1" applyProtection="1">
      <alignment horizontal="center"/>
      <protection locked="0"/>
    </xf>
    <xf numFmtId="0" fontId="0" fillId="0" borderId="1" xfId="0" applyFont="1" applyFill="1" applyBorder="1"/>
    <xf numFmtId="0" fontId="4" fillId="0" borderId="1" xfId="0" applyFont="1" applyFill="1" applyBorder="1" applyProtection="1"/>
    <xf numFmtId="0" fontId="4" fillId="21" borderId="1" xfId="0" applyFont="1" applyFill="1" applyBorder="1" applyProtection="1">
      <protection locked="0"/>
    </xf>
    <xf numFmtId="0" fontId="4" fillId="21" borderId="1" xfId="0" applyFont="1" applyFill="1" applyBorder="1" applyAlignment="1">
      <alignment horizontal="right"/>
    </xf>
    <xf numFmtId="0" fontId="4" fillId="0" borderId="1" xfId="0" applyFont="1" applyFill="1" applyBorder="1" applyAlignment="1">
      <alignment horizontal="right"/>
    </xf>
    <xf numFmtId="0" fontId="0" fillId="0" borderId="1" xfId="0" applyFont="1" applyFill="1" applyBorder="1" applyProtection="1">
      <protection locked="0"/>
    </xf>
    <xf numFmtId="0" fontId="0" fillId="0" borderId="0" xfId="0" applyFont="1" applyFill="1" applyBorder="1" applyProtection="1">
      <protection locked="0"/>
    </xf>
    <xf numFmtId="0" fontId="0" fillId="0" borderId="0" xfId="0" applyFont="1" applyFill="1" applyBorder="1" applyAlignment="1">
      <alignment horizontal="right"/>
    </xf>
    <xf numFmtId="0" fontId="4" fillId="0" borderId="0" xfId="0" applyFont="1" applyFill="1" applyBorder="1" applyAlignment="1" applyProtection="1">
      <alignment horizontal="right"/>
      <protection locked="0"/>
    </xf>
    <xf numFmtId="0" fontId="0" fillId="0" borderId="0" xfId="0" applyFont="1" applyFill="1"/>
    <xf numFmtId="0" fontId="0" fillId="0" borderId="0" xfId="0" applyFont="1" applyFill="1" applyBorder="1" applyAlignment="1">
      <alignment wrapText="1"/>
    </xf>
    <xf numFmtId="0" fontId="0" fillId="0" borderId="0" xfId="0" applyFill="1" applyProtection="1"/>
    <xf numFmtId="0" fontId="0" fillId="0" borderId="0" xfId="0" applyFont="1" applyFill="1" applyProtection="1"/>
    <xf numFmtId="0" fontId="4" fillId="0" borderId="0" xfId="0" applyFont="1" applyFill="1"/>
    <xf numFmtId="0" fontId="31" fillId="0" borderId="0" xfId="0" applyFont="1" applyFill="1" applyBorder="1" applyAlignment="1" applyProtection="1">
      <alignment horizontal="left"/>
      <protection locked="0"/>
    </xf>
    <xf numFmtId="0" fontId="21" fillId="0" borderId="0" xfId="0" applyFont="1" applyFill="1" applyBorder="1" applyAlignment="1">
      <alignment vertical="top"/>
    </xf>
    <xf numFmtId="0" fontId="4" fillId="0" borderId="0" xfId="0" applyFont="1" applyFill="1" applyAlignment="1">
      <alignment horizontal="left"/>
    </xf>
    <xf numFmtId="0" fontId="17" fillId="0" borderId="1" xfId="0" applyFont="1" applyFill="1" applyBorder="1" applyAlignment="1">
      <alignment textRotation="45"/>
    </xf>
    <xf numFmtId="0" fontId="40" fillId="0" borderId="1" xfId="0" applyFont="1" applyFill="1" applyBorder="1" applyAlignment="1">
      <alignment textRotation="45"/>
    </xf>
    <xf numFmtId="0" fontId="22" fillId="0" borderId="0" xfId="0" applyFont="1" applyFill="1" applyBorder="1"/>
    <xf numFmtId="0" fontId="0" fillId="0" borderId="1" xfId="0" applyFill="1" applyBorder="1" applyProtection="1"/>
    <xf numFmtId="0" fontId="0" fillId="20" borderId="1" xfId="0" applyFill="1" applyBorder="1"/>
    <xf numFmtId="0" fontId="0" fillId="21" borderId="1" xfId="0" applyFill="1" applyBorder="1"/>
    <xf numFmtId="0" fontId="29" fillId="0" borderId="0" xfId="0" applyFont="1" applyFill="1" applyBorder="1"/>
    <xf numFmtId="0" fontId="4" fillId="0" borderId="0" xfId="0" applyFont="1" applyFill="1" applyBorder="1" applyAlignment="1">
      <alignment wrapText="1"/>
    </xf>
    <xf numFmtId="0" fontId="4" fillId="0" borderId="0" xfId="0" applyFont="1" applyFill="1" applyBorder="1" applyAlignment="1" applyProtection="1">
      <alignment wrapText="1"/>
      <protection locked="0"/>
    </xf>
    <xf numFmtId="0" fontId="39" fillId="0" borderId="1" xfId="0" applyFont="1" applyBorder="1" applyProtection="1">
      <protection locked="0"/>
    </xf>
    <xf numFmtId="0" fontId="4" fillId="0" borderId="1" xfId="0" applyFont="1" applyBorder="1" applyAlignment="1" applyProtection="1">
      <protection locked="0"/>
    </xf>
    <xf numFmtId="0" fontId="4" fillId="0" borderId="1" xfId="0" applyFont="1" applyBorder="1" applyAlignment="1" applyProtection="1">
      <alignment wrapText="1"/>
      <protection locked="0"/>
    </xf>
    <xf numFmtId="0" fontId="0" fillId="11" borderId="1" xfId="0" applyFill="1" applyBorder="1" applyAlignment="1"/>
    <xf numFmtId="0" fontId="31" fillId="12" borderId="20" xfId="0" applyFont="1" applyFill="1" applyBorder="1" applyAlignment="1" applyProtection="1">
      <alignment horizontal="center" wrapText="1"/>
      <protection locked="0"/>
    </xf>
    <xf numFmtId="0" fontId="9" fillId="0" borderId="1" xfId="0" applyFont="1" applyBorder="1" applyAlignment="1">
      <alignment wrapText="1"/>
    </xf>
    <xf numFmtId="0" fontId="40" fillId="0" borderId="1" xfId="0" applyFont="1" applyBorder="1"/>
    <xf numFmtId="0" fontId="17" fillId="0" borderId="1" xfId="0" applyFont="1" applyBorder="1" applyAlignment="1">
      <alignment wrapText="1"/>
    </xf>
    <xf numFmtId="0" fontId="9" fillId="11" borderId="1" xfId="0" applyFont="1" applyFill="1" applyBorder="1" applyAlignment="1">
      <alignment wrapText="1"/>
    </xf>
    <xf numFmtId="0" fontId="0" fillId="0" borderId="0" xfId="0" applyFont="1" applyAlignment="1">
      <alignment wrapText="1"/>
    </xf>
    <xf numFmtId="0" fontId="9" fillId="0" borderId="1" xfId="0" applyFont="1" applyBorder="1" applyAlignment="1"/>
    <xf numFmtId="0" fontId="17" fillId="0" borderId="21" xfId="0" applyFont="1" applyFill="1" applyBorder="1"/>
    <xf numFmtId="0" fontId="17" fillId="0" borderId="1" xfId="0" applyFont="1" applyBorder="1" applyAlignment="1"/>
    <xf numFmtId="0" fontId="40" fillId="21" borderId="1" xfId="0" applyFont="1" applyFill="1" applyBorder="1"/>
    <xf numFmtId="0" fontId="0" fillId="0" borderId="0" xfId="0" applyAlignment="1">
      <alignment horizontal="left"/>
    </xf>
    <xf numFmtId="0" fontId="4" fillId="0" borderId="1" xfId="0" applyFont="1" applyBorder="1" applyAlignment="1" applyProtection="1">
      <alignment horizontal="left"/>
      <protection locked="0"/>
    </xf>
    <xf numFmtId="0" fontId="0" fillId="11" borderId="1" xfId="0" applyFont="1" applyFill="1" applyBorder="1" applyAlignment="1">
      <alignment horizontal="left"/>
    </xf>
    <xf numFmtId="0" fontId="0" fillId="0" borderId="1" xfId="0" applyBorder="1" applyAlignment="1">
      <alignment horizontal="left"/>
    </xf>
    <xf numFmtId="0" fontId="3" fillId="11" borderId="1" xfId="0" applyFont="1" applyFill="1" applyBorder="1" applyAlignment="1">
      <alignment horizontal="left"/>
    </xf>
    <xf numFmtId="0" fontId="39" fillId="21" borderId="1" xfId="0" applyFont="1" applyFill="1" applyBorder="1"/>
    <xf numFmtId="0" fontId="36" fillId="0" borderId="1" xfId="0" applyFont="1" applyBorder="1" applyAlignment="1">
      <alignment wrapText="1"/>
    </xf>
    <xf numFmtId="0" fontId="39" fillId="11" borderId="1" xfId="0" applyFont="1" applyFill="1" applyBorder="1" applyAlignment="1">
      <alignment horizontal="left"/>
    </xf>
    <xf numFmtId="0" fontId="0" fillId="12" borderId="27" xfId="0" applyFill="1" applyBorder="1"/>
    <xf numFmtId="0" fontId="0" fillId="0" borderId="0" xfId="0" applyFill="1" applyBorder="1" applyAlignment="1">
      <alignment horizontal="left"/>
    </xf>
    <xf numFmtId="0" fontId="0" fillId="12" borderId="25" xfId="0" applyFill="1" applyBorder="1"/>
    <xf numFmtId="0" fontId="3" fillId="12" borderId="1" xfId="0" applyFont="1" applyFill="1" applyBorder="1"/>
    <xf numFmtId="0" fontId="3" fillId="12" borderId="1" xfId="0" applyFont="1" applyFill="1" applyBorder="1" applyAlignment="1">
      <alignment textRotation="42"/>
    </xf>
    <xf numFmtId="0" fontId="0" fillId="12" borderId="22" xfId="0" applyFill="1" applyBorder="1"/>
    <xf numFmtId="0" fontId="3" fillId="12" borderId="30" xfId="0" applyFont="1" applyFill="1" applyBorder="1" applyAlignment="1">
      <alignment horizontal="center"/>
    </xf>
    <xf numFmtId="0" fontId="3" fillId="12" borderId="25" xfId="0" applyFont="1" applyFill="1" applyBorder="1" applyAlignment="1">
      <alignment horizontal="center"/>
    </xf>
    <xf numFmtId="0" fontId="0" fillId="12" borderId="29" xfId="0" applyFill="1" applyBorder="1"/>
    <xf numFmtId="0" fontId="20" fillId="11" borderId="1" xfId="0" applyFont="1" applyFill="1" applyBorder="1" applyAlignment="1">
      <alignment horizontal="center"/>
    </xf>
    <xf numFmtId="0" fontId="31" fillId="0" borderId="0" xfId="0" applyFont="1" applyFill="1" applyBorder="1" applyAlignment="1" applyProtection="1">
      <alignment horizontal="center" wrapText="1"/>
      <protection locked="0"/>
    </xf>
    <xf numFmtId="0" fontId="37" fillId="0" borderId="1" xfId="0" applyFont="1" applyBorder="1" applyAlignment="1"/>
    <xf numFmtId="0" fontId="42" fillId="0" borderId="1" xfId="0" applyFont="1" applyBorder="1"/>
    <xf numFmtId="0" fontId="42" fillId="0" borderId="0" xfId="0" applyFont="1" applyFill="1" applyBorder="1"/>
    <xf numFmtId="0" fontId="36" fillId="0" borderId="0" xfId="0" applyFont="1" applyFill="1" applyBorder="1" applyAlignment="1">
      <alignment wrapText="1"/>
    </xf>
    <xf numFmtId="0" fontId="36" fillId="0" borderId="0" xfId="0" applyFont="1" applyFill="1" applyBorder="1"/>
    <xf numFmtId="0" fontId="37" fillId="11" borderId="1" xfId="0" applyFont="1" applyFill="1" applyBorder="1"/>
    <xf numFmtId="0" fontId="43" fillId="11" borderId="1" xfId="0" applyFont="1" applyFill="1" applyBorder="1"/>
    <xf numFmtId="0" fontId="37" fillId="11" borderId="1" xfId="0" applyFont="1" applyFill="1" applyBorder="1" applyAlignment="1">
      <alignment wrapText="1"/>
    </xf>
    <xf numFmtId="0" fontId="43" fillId="0" borderId="0" xfId="0" applyFont="1" applyFill="1" applyBorder="1"/>
    <xf numFmtId="0" fontId="37" fillId="0" borderId="0" xfId="0" applyFont="1" applyFill="1" applyBorder="1" applyAlignment="1">
      <alignment wrapText="1"/>
    </xf>
    <xf numFmtId="0" fontId="37" fillId="11" borderId="20" xfId="0" applyFont="1" applyFill="1" applyBorder="1"/>
    <xf numFmtId="0" fontId="43" fillId="11" borderId="20" xfId="0" applyFont="1" applyFill="1" applyBorder="1"/>
    <xf numFmtId="0" fontId="9" fillId="0" borderId="0" xfId="0" applyFont="1" applyFill="1" applyBorder="1" applyAlignment="1">
      <alignment wrapText="1"/>
    </xf>
    <xf numFmtId="0" fontId="40" fillId="0" borderId="0" xfId="0" applyFont="1" applyFill="1" applyBorder="1"/>
    <xf numFmtId="0" fontId="17" fillId="0" borderId="0" xfId="0" applyFont="1" applyFill="1" applyBorder="1" applyAlignment="1">
      <alignment wrapText="1"/>
    </xf>
    <xf numFmtId="0" fontId="31" fillId="0" borderId="0" xfId="0" applyFont="1" applyFill="1" applyBorder="1"/>
    <xf numFmtId="0" fontId="0" fillId="0" borderId="0" xfId="0" applyBorder="1" applyAlignment="1">
      <alignment horizontal="center"/>
    </xf>
    <xf numFmtId="0" fontId="0" fillId="0" borderId="0" xfId="0"/>
    <xf numFmtId="0" fontId="3" fillId="5" borderId="1" xfId="0" applyFont="1" applyFill="1" applyBorder="1"/>
    <xf numFmtId="0" fontId="0" fillId="5" borderId="1" xfId="0" applyFill="1" applyBorder="1"/>
    <xf numFmtId="0" fontId="3" fillId="5" borderId="1" xfId="0" applyFont="1" applyFill="1" applyBorder="1" applyAlignment="1">
      <alignment textRotation="47"/>
    </xf>
    <xf numFmtId="0" fontId="3" fillId="5" borderId="1" xfId="0" applyFont="1" applyFill="1" applyBorder="1" applyAlignment="1">
      <alignment horizontal="center"/>
    </xf>
    <xf numFmtId="0" fontId="0" fillId="11" borderId="1" xfId="0" applyFill="1" applyBorder="1" applyAlignment="1">
      <alignment wrapText="1"/>
    </xf>
    <xf numFmtId="0" fontId="0" fillId="0" borderId="0" xfId="0" applyAlignment="1">
      <alignment horizontal="center"/>
    </xf>
    <xf numFmtId="0" fontId="0" fillId="0" borderId="0" xfId="0" applyFill="1" applyBorder="1" applyAlignment="1">
      <alignment horizontal="center"/>
    </xf>
    <xf numFmtId="0" fontId="3" fillId="0" borderId="0" xfId="0" applyFont="1" applyFill="1" applyBorder="1" applyAlignment="1">
      <alignment horizontal="center" textRotation="47"/>
    </xf>
    <xf numFmtId="0" fontId="3" fillId="0" borderId="0" xfId="0" applyFont="1" applyFill="1" applyBorder="1" applyAlignment="1">
      <alignment horizontal="center"/>
    </xf>
    <xf numFmtId="0" fontId="2" fillId="0" borderId="0" xfId="0" applyFont="1" applyAlignment="1">
      <alignment horizontal="center"/>
    </xf>
    <xf numFmtId="0" fontId="9" fillId="0" borderId="0" xfId="0" applyFont="1"/>
    <xf numFmtId="0" fontId="12" fillId="11" borderId="33" xfId="0" applyFont="1" applyFill="1" applyBorder="1" applyAlignment="1">
      <alignment horizontal="center"/>
    </xf>
    <xf numFmtId="0" fontId="0" fillId="11" borderId="14" xfId="0" applyFill="1" applyBorder="1" applyAlignment="1">
      <alignment horizontal="center"/>
    </xf>
    <xf numFmtId="0" fontId="3" fillId="5" borderId="34" xfId="0" applyFont="1" applyFill="1" applyBorder="1"/>
    <xf numFmtId="0" fontId="3" fillId="5" borderId="35" xfId="0" applyFont="1" applyFill="1" applyBorder="1" applyAlignment="1">
      <alignment horizontal="center"/>
    </xf>
    <xf numFmtId="0" fontId="3" fillId="5" borderId="35" xfId="0" applyFont="1" applyFill="1" applyBorder="1"/>
    <xf numFmtId="0" fontId="3" fillId="5" borderId="24" xfId="0" applyFont="1" applyFill="1" applyBorder="1" applyAlignment="1">
      <alignment horizontal="center"/>
    </xf>
    <xf numFmtId="0" fontId="3" fillId="5" borderId="36" xfId="0" applyFont="1" applyFill="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22" xfId="0" applyBorder="1" applyAlignment="1">
      <alignment horizontal="center"/>
    </xf>
    <xf numFmtId="0" fontId="0" fillId="0" borderId="38" xfId="0" applyBorder="1"/>
    <xf numFmtId="0" fontId="0" fillId="0" borderId="38" xfId="0" applyFill="1" applyBorder="1" applyAlignment="1">
      <alignment horizontal="left" wrapText="1"/>
    </xf>
    <xf numFmtId="0" fontId="0" fillId="11" borderId="37" xfId="0" applyFill="1" applyBorder="1"/>
    <xf numFmtId="0" fontId="0" fillId="11" borderId="1" xfId="0" applyFill="1" applyBorder="1" applyAlignment="1">
      <alignment horizontal="center"/>
    </xf>
    <xf numFmtId="0" fontId="0" fillId="11" borderId="22" xfId="0" applyFill="1" applyBorder="1" applyAlignment="1">
      <alignment horizontal="center"/>
    </xf>
    <xf numFmtId="0" fontId="0" fillId="11" borderId="38" xfId="0" applyFill="1" applyBorder="1" applyAlignment="1">
      <alignment horizontal="center"/>
    </xf>
    <xf numFmtId="0" fontId="0" fillId="0" borderId="1" xfId="0" applyFill="1" applyBorder="1" applyAlignment="1">
      <alignment horizontal="center"/>
    </xf>
    <xf numFmtId="49" fontId="0" fillId="0" borderId="1" xfId="0" applyNumberFormat="1" applyFill="1" applyBorder="1" applyAlignment="1">
      <alignment horizontal="center"/>
    </xf>
    <xf numFmtId="0" fontId="0" fillId="0" borderId="22" xfId="0" applyFill="1" applyBorder="1" applyAlignment="1">
      <alignment horizontal="center"/>
    </xf>
    <xf numFmtId="0" fontId="0" fillId="0" borderId="38" xfId="0" applyFill="1" applyBorder="1" applyAlignment="1">
      <alignment horizontal="left"/>
    </xf>
    <xf numFmtId="0" fontId="3" fillId="0" borderId="1" xfId="0" applyFont="1" applyFill="1" applyBorder="1" applyAlignment="1">
      <alignment horizontal="center" vertical="center"/>
    </xf>
    <xf numFmtId="0" fontId="3" fillId="11" borderId="37" xfId="0" applyFont="1" applyFill="1" applyBorder="1" applyAlignment="1">
      <alignment vertical="center"/>
    </xf>
    <xf numFmtId="0" fontId="0" fillId="0" borderId="40" xfId="0" applyFill="1" applyBorder="1" applyAlignment="1">
      <alignment horizontal="center"/>
    </xf>
    <xf numFmtId="0" fontId="0" fillId="0" borderId="41" xfId="0" applyFill="1" applyBorder="1" applyAlignment="1">
      <alignment horizontal="center"/>
    </xf>
    <xf numFmtId="0" fontId="0" fillId="0" borderId="42" xfId="0" applyFill="1" applyBorder="1" applyAlignment="1">
      <alignment horizontal="left"/>
    </xf>
    <xf numFmtId="0" fontId="9" fillId="0" borderId="0" xfId="0" applyFont="1" applyFill="1"/>
    <xf numFmtId="0" fontId="0" fillId="11" borderId="33" xfId="0" applyFill="1" applyBorder="1" applyAlignment="1">
      <alignment horizontal="center"/>
    </xf>
    <xf numFmtId="0" fontId="0" fillId="11" borderId="43" xfId="0" applyFill="1" applyBorder="1" applyAlignment="1">
      <alignment horizontal="center"/>
    </xf>
    <xf numFmtId="0" fontId="3" fillId="5" borderId="16" xfId="0" applyFont="1" applyFill="1" applyBorder="1"/>
    <xf numFmtId="0" fontId="3" fillId="5" borderId="10" xfId="0" applyFont="1" applyFill="1" applyBorder="1"/>
    <xf numFmtId="0" fontId="3" fillId="5" borderId="31" xfId="0" applyFont="1" applyFill="1" applyBorder="1"/>
    <xf numFmtId="0" fontId="3" fillId="5" borderId="0" xfId="0" applyFont="1" applyFill="1" applyBorder="1" applyAlignment="1">
      <alignment horizontal="center"/>
    </xf>
    <xf numFmtId="0" fontId="0" fillId="0" borderId="29" xfId="0" applyBorder="1" applyAlignment="1">
      <alignment horizontal="center" vertical="center"/>
    </xf>
    <xf numFmtId="0" fontId="0" fillId="0" borderId="35" xfId="0" applyBorder="1" applyAlignment="1">
      <alignment horizontal="center"/>
    </xf>
    <xf numFmtId="0" fontId="0" fillId="0" borderId="24" xfId="0" applyBorder="1" applyAlignment="1">
      <alignment horizontal="center"/>
    </xf>
    <xf numFmtId="0" fontId="0" fillId="0" borderId="26"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33" xfId="0" applyBorder="1" applyAlignment="1">
      <alignment horizontal="center"/>
    </xf>
    <xf numFmtId="0" fontId="0" fillId="11" borderId="5" xfId="0" applyFill="1" applyBorder="1"/>
    <xf numFmtId="0" fontId="0" fillId="11" borderId="0" xfId="0" applyFill="1" applyBorder="1"/>
    <xf numFmtId="0" fontId="0" fillId="11" borderId="0" xfId="0" applyFill="1" applyBorder="1" applyAlignment="1">
      <alignment horizontal="center"/>
    </xf>
    <xf numFmtId="0" fontId="0" fillId="0" borderId="45" xfId="0" applyFill="1" applyBorder="1" applyAlignment="1">
      <alignment horizontal="center"/>
    </xf>
    <xf numFmtId="0" fontId="0" fillId="0" borderId="26" xfId="0" applyFill="1" applyBorder="1" applyAlignment="1">
      <alignment horizontal="center"/>
    </xf>
    <xf numFmtId="49" fontId="0" fillId="0" borderId="26" xfId="0" applyNumberFormat="1" applyFill="1" applyBorder="1" applyAlignment="1">
      <alignment horizontal="center"/>
    </xf>
    <xf numFmtId="49" fontId="0" fillId="0" borderId="44" xfId="0" applyNumberFormat="1" applyFill="1" applyBorder="1" applyAlignment="1">
      <alignment horizontal="center"/>
    </xf>
    <xf numFmtId="0" fontId="0" fillId="0" borderId="33" xfId="0" applyFill="1" applyBorder="1" applyAlignment="1">
      <alignment horizontal="center"/>
    </xf>
    <xf numFmtId="0" fontId="0" fillId="0" borderId="46" xfId="0" applyFill="1" applyBorder="1" applyAlignment="1">
      <alignment horizontal="center"/>
    </xf>
    <xf numFmtId="0" fontId="0" fillId="0" borderId="18" xfId="0" applyFill="1" applyBorder="1" applyAlignment="1">
      <alignment horizontal="center"/>
    </xf>
    <xf numFmtId="0" fontId="0" fillId="0" borderId="32" xfId="0" applyFill="1" applyBorder="1" applyAlignment="1">
      <alignment horizontal="center"/>
    </xf>
    <xf numFmtId="0" fontId="0" fillId="0" borderId="44" xfId="0" applyFill="1" applyBorder="1" applyAlignment="1">
      <alignment horizontal="center"/>
    </xf>
    <xf numFmtId="0" fontId="3" fillId="0" borderId="14" xfId="0" applyFont="1" applyFill="1" applyBorder="1" applyAlignment="1">
      <alignment horizontal="center" vertical="center"/>
    </xf>
    <xf numFmtId="0" fontId="0" fillId="0" borderId="31" xfId="0" applyFill="1" applyBorder="1" applyAlignment="1">
      <alignment horizontal="center"/>
    </xf>
    <xf numFmtId="0" fontId="3" fillId="11" borderId="2" xfId="0" applyFont="1" applyFill="1" applyBorder="1" applyAlignment="1">
      <alignment vertical="center"/>
    </xf>
    <xf numFmtId="0" fontId="3" fillId="11" borderId="0" xfId="0" applyFont="1" applyFill="1" applyBorder="1"/>
    <xf numFmtId="0" fontId="0" fillId="0" borderId="7" xfId="0" applyBorder="1"/>
    <xf numFmtId="0" fontId="0" fillId="0" borderId="8" xfId="0" applyBorder="1"/>
    <xf numFmtId="0" fontId="0" fillId="0" borderId="8" xfId="0" applyBorder="1" applyAlignment="1">
      <alignment horizontal="center"/>
    </xf>
    <xf numFmtId="0" fontId="0" fillId="0" borderId="42" xfId="0" applyBorder="1"/>
    <xf numFmtId="0" fontId="0" fillId="0" borderId="47" xfId="0" applyBorder="1"/>
    <xf numFmtId="0" fontId="0" fillId="0" borderId="29" xfId="0" applyBorder="1"/>
    <xf numFmtId="0" fontId="0" fillId="0" borderId="28" xfId="0" applyBorder="1"/>
    <xf numFmtId="0" fontId="0" fillId="0" borderId="0" xfId="0"/>
    <xf numFmtId="0" fontId="26" fillId="0" borderId="0" xfId="0" applyFont="1" applyAlignment="1"/>
    <xf numFmtId="0" fontId="0" fillId="0" borderId="1" xfId="0" applyBorder="1" applyAlignment="1"/>
    <xf numFmtId="0" fontId="0" fillId="11" borderId="1" xfId="0" applyFill="1" applyBorder="1" applyAlignment="1"/>
    <xf numFmtId="0" fontId="4" fillId="11" borderId="0" xfId="0" applyFont="1" applyFill="1" applyAlignment="1">
      <alignment horizontal="left"/>
    </xf>
    <xf numFmtId="0" fontId="39" fillId="0" borderId="1" xfId="0" applyFont="1" applyBorder="1"/>
    <xf numFmtId="0" fontId="4" fillId="11" borderId="1" xfId="0" applyFont="1" applyFill="1" applyBorder="1" applyAlignment="1">
      <alignment horizontal="left"/>
    </xf>
    <xf numFmtId="0" fontId="39" fillId="0" borderId="1" xfId="0" applyFont="1" applyFill="1" applyBorder="1"/>
    <xf numFmtId="0" fontId="7" fillId="0" borderId="1" xfId="0" applyFont="1" applyFill="1" applyBorder="1" applyAlignment="1">
      <alignment horizontal="right"/>
    </xf>
    <xf numFmtId="0" fontId="39" fillId="0" borderId="1" xfId="0" applyFont="1" applyFill="1" applyBorder="1" applyAlignment="1">
      <alignment vertical="top"/>
    </xf>
    <xf numFmtId="0" fontId="7" fillId="11" borderId="1" xfId="0" applyFont="1" applyFill="1" applyBorder="1" applyAlignment="1">
      <alignment horizontal="right"/>
    </xf>
    <xf numFmtId="0" fontId="4" fillId="11" borderId="1" xfId="0" applyFont="1" applyFill="1" applyBorder="1" applyAlignment="1" applyProtection="1">
      <alignment horizontal="left"/>
      <protection locked="0"/>
    </xf>
    <xf numFmtId="0" fontId="31" fillId="0" borderId="1" xfId="0" applyFont="1" applyFill="1" applyBorder="1"/>
    <xf numFmtId="0" fontId="31" fillId="0" borderId="1" xfId="0" applyFont="1" applyFill="1" applyBorder="1" applyAlignment="1" applyProtection="1">
      <alignment horizontal="left"/>
      <protection locked="0"/>
    </xf>
    <xf numFmtId="0" fontId="17" fillId="0" borderId="1" xfId="0" applyFont="1" applyFill="1" applyBorder="1"/>
    <xf numFmtId="0" fontId="0" fillId="11" borderId="1" xfId="0" applyFill="1" applyBorder="1" applyProtection="1">
      <protection locked="0"/>
    </xf>
    <xf numFmtId="0" fontId="0" fillId="11" borderId="1" xfId="0" applyFill="1" applyBorder="1" applyProtection="1"/>
    <xf numFmtId="0" fontId="31" fillId="11" borderId="1" xfId="0" applyFont="1" applyFill="1" applyBorder="1" applyAlignment="1" applyProtection="1">
      <alignment horizontal="left"/>
      <protection locked="0"/>
    </xf>
    <xf numFmtId="0" fontId="22" fillId="0" borderId="1" xfId="0" applyFont="1" applyFill="1" applyBorder="1"/>
    <xf numFmtId="0" fontId="0" fillId="0" borderId="21" xfId="0" applyFill="1" applyBorder="1"/>
    <xf numFmtId="0" fontId="17" fillId="12" borderId="1" xfId="0" applyFont="1" applyFill="1" applyBorder="1" applyAlignment="1">
      <alignment horizontal="center" vertical="center"/>
    </xf>
    <xf numFmtId="0" fontId="0" fillId="0" borderId="0" xfId="0"/>
    <xf numFmtId="0" fontId="0" fillId="0" borderId="0" xfId="0"/>
    <xf numFmtId="0" fontId="21" fillId="0" borderId="1" xfId="0" applyFont="1" applyFill="1" applyBorder="1"/>
    <xf numFmtId="0" fontId="40" fillId="0" borderId="0" xfId="0" applyFont="1" applyBorder="1"/>
    <xf numFmtId="0" fontId="0" fillId="0" borderId="0" xfId="0"/>
    <xf numFmtId="0" fontId="0" fillId="0" borderId="0" xfId="0"/>
    <xf numFmtId="0" fontId="0" fillId="0" borderId="11" xfId="0" applyFill="1" applyBorder="1" applyProtection="1"/>
    <xf numFmtId="0" fontId="9" fillId="5" borderId="14" xfId="0" applyFont="1" applyFill="1" applyBorder="1"/>
    <xf numFmtId="0" fontId="9" fillId="5" borderId="10" xfId="0" applyFont="1" applyFill="1" applyBorder="1"/>
    <xf numFmtId="0" fontId="0" fillId="0" borderId="5" xfId="0" applyBorder="1" applyProtection="1"/>
    <xf numFmtId="0" fontId="9" fillId="0" borderId="0" xfId="0" applyFont="1" applyFill="1" applyBorder="1" applyAlignment="1">
      <alignment horizontal="center" vertical="top" wrapText="1"/>
    </xf>
    <xf numFmtId="0" fontId="9" fillId="0" borderId="0" xfId="0" applyFont="1" applyFill="1" applyBorder="1" applyAlignment="1">
      <alignment horizontal="center" vertical="top"/>
    </xf>
    <xf numFmtId="0" fontId="0" fillId="13" borderId="10" xfId="0" applyFill="1" applyBorder="1"/>
    <xf numFmtId="0" fontId="9" fillId="2" borderId="10" xfId="0" applyFont="1" applyFill="1" applyBorder="1" applyAlignment="1">
      <alignment horizontal="center" vertical="top"/>
    </xf>
    <xf numFmtId="0" fontId="0" fillId="0" borderId="15" xfId="0" applyBorder="1" applyProtection="1"/>
    <xf numFmtId="0" fontId="0" fillId="13" borderId="10" xfId="0" applyFill="1" applyBorder="1" applyProtection="1"/>
    <xf numFmtId="0" fontId="0" fillId="0" borderId="0" xfId="0"/>
    <xf numFmtId="0" fontId="0" fillId="2" borderId="3" xfId="0" applyFill="1" applyBorder="1" applyAlignment="1">
      <alignment horizontal="left"/>
    </xf>
    <xf numFmtId="0" fontId="0" fillId="12" borderId="2" xfId="0" applyFill="1" applyBorder="1"/>
    <xf numFmtId="0" fontId="7" fillId="12" borderId="3" xfId="0" applyFont="1" applyFill="1" applyBorder="1" applyProtection="1">
      <protection locked="0"/>
    </xf>
    <xf numFmtId="0" fontId="7" fillId="12" borderId="3" xfId="0" applyFont="1" applyFill="1" applyBorder="1"/>
    <xf numFmtId="0" fontId="7" fillId="12" borderId="8" xfId="0" applyFont="1" applyFill="1" applyBorder="1"/>
    <xf numFmtId="0" fontId="0" fillId="22" borderId="2" xfId="0" applyFill="1" applyBorder="1"/>
    <xf numFmtId="0" fontId="0" fillId="22" borderId="3" xfId="0" applyFill="1" applyBorder="1"/>
    <xf numFmtId="0" fontId="7" fillId="22" borderId="3" xfId="0" applyFont="1" applyFill="1" applyBorder="1" applyProtection="1">
      <protection locked="0"/>
    </xf>
    <xf numFmtId="0" fontId="7" fillId="22" borderId="3" xfId="0" applyFont="1" applyFill="1" applyBorder="1"/>
    <xf numFmtId="0" fontId="0" fillId="22" borderId="7" xfId="0" applyFill="1" applyBorder="1"/>
    <xf numFmtId="0" fontId="0" fillId="22" borderId="8" xfId="0" applyFill="1" applyBorder="1"/>
    <xf numFmtId="0" fontId="7" fillId="22" borderId="8" xfId="0" applyFont="1" applyFill="1" applyBorder="1" applyProtection="1">
      <protection locked="0"/>
    </xf>
    <xf numFmtId="0" fontId="7" fillId="22" borderId="8" xfId="0" applyFont="1" applyFill="1" applyBorder="1"/>
    <xf numFmtId="0" fontId="10" fillId="23" borderId="17" xfId="0" applyFont="1" applyFill="1" applyBorder="1" applyAlignment="1">
      <alignment horizontal="center" textRotation="90" wrapText="1"/>
    </xf>
    <xf numFmtId="0" fontId="10" fillId="23" borderId="18" xfId="0" applyFont="1" applyFill="1" applyBorder="1" applyAlignment="1">
      <alignment horizontal="center" textRotation="90" wrapText="1"/>
    </xf>
    <xf numFmtId="0" fontId="10" fillId="23" borderId="32" xfId="0" applyFont="1" applyFill="1" applyBorder="1" applyAlignment="1">
      <alignment horizontal="center" textRotation="90" wrapText="1"/>
    </xf>
    <xf numFmtId="0" fontId="10" fillId="23" borderId="19" xfId="0" applyFont="1" applyFill="1" applyBorder="1" applyAlignment="1">
      <alignment horizontal="center" textRotation="90" wrapText="1"/>
    </xf>
    <xf numFmtId="0" fontId="48" fillId="22" borderId="19" xfId="0" applyFont="1" applyFill="1" applyBorder="1" applyAlignment="1">
      <alignment textRotation="90" wrapText="1"/>
    </xf>
    <xf numFmtId="0" fontId="48" fillId="22" borderId="17" xfId="0" applyFont="1" applyFill="1" applyBorder="1" applyAlignment="1">
      <alignment textRotation="90" wrapText="1"/>
    </xf>
    <xf numFmtId="0" fontId="48" fillId="22" borderId="18" xfId="0" applyFont="1" applyFill="1" applyBorder="1" applyAlignment="1">
      <alignment textRotation="90" wrapText="1"/>
    </xf>
    <xf numFmtId="0" fontId="48" fillId="22" borderId="32" xfId="0" applyFont="1" applyFill="1" applyBorder="1" applyAlignment="1">
      <alignment textRotation="90" wrapText="1"/>
    </xf>
    <xf numFmtId="0" fontId="50" fillId="22" borderId="3" xfId="0" applyFont="1" applyFill="1" applyBorder="1"/>
    <xf numFmtId="0" fontId="49" fillId="22" borderId="3" xfId="0" applyFont="1" applyFill="1" applyBorder="1"/>
    <xf numFmtId="0" fontId="7" fillId="22" borderId="4" xfId="0" applyFont="1" applyFill="1" applyBorder="1"/>
    <xf numFmtId="0" fontId="7" fillId="22" borderId="9" xfId="0" applyFont="1" applyFill="1" applyBorder="1"/>
    <xf numFmtId="0" fontId="0" fillId="0" borderId="6" xfId="0" applyBorder="1" applyProtection="1"/>
    <xf numFmtId="0" fontId="0" fillId="0" borderId="5" xfId="0" applyFill="1" applyBorder="1"/>
    <xf numFmtId="0" fontId="25" fillId="12" borderId="3" xfId="0" applyFont="1" applyFill="1" applyBorder="1"/>
    <xf numFmtId="0" fontId="7" fillId="12" borderId="4" xfId="0" applyFont="1" applyFill="1" applyBorder="1"/>
    <xf numFmtId="0" fontId="7" fillId="12" borderId="0" xfId="0" applyFont="1" applyFill="1" applyBorder="1" applyProtection="1">
      <protection locked="0"/>
    </xf>
    <xf numFmtId="0" fontId="7" fillId="12" borderId="0" xfId="0" applyFont="1" applyFill="1" applyBorder="1"/>
    <xf numFmtId="0" fontId="7" fillId="12" borderId="6" xfId="0" applyFont="1" applyFill="1" applyBorder="1"/>
    <xf numFmtId="0" fontId="12" fillId="19" borderId="8" xfId="0" applyFont="1" applyFill="1" applyBorder="1"/>
    <xf numFmtId="0" fontId="0" fillId="0" borderId="0" xfId="0"/>
    <xf numFmtId="0" fontId="0" fillId="0" borderId="0" xfId="0" applyFont="1" applyAlignment="1"/>
    <xf numFmtId="0" fontId="3" fillId="0" borderId="0" xfId="0" applyFont="1" applyAlignment="1"/>
    <xf numFmtId="0" fontId="0" fillId="0" borderId="1" xfId="0" applyFont="1" applyBorder="1" applyAlignment="1" applyProtection="1">
      <alignment horizontal="left"/>
      <protection locked="0"/>
    </xf>
    <xf numFmtId="0" fontId="0" fillId="0" borderId="1" xfId="0" applyFont="1" applyBorder="1" applyAlignment="1" applyProtection="1">
      <alignment horizontal="right"/>
      <protection locked="0"/>
    </xf>
    <xf numFmtId="0" fontId="0" fillId="10" borderId="1" xfId="0" applyFont="1" applyFill="1" applyBorder="1" applyAlignment="1">
      <alignment horizontal="left"/>
    </xf>
    <xf numFmtId="0" fontId="3" fillId="0" borderId="21" xfId="0" applyFont="1" applyFill="1" applyBorder="1"/>
    <xf numFmtId="0" fontId="3" fillId="10" borderId="1" xfId="0" applyFont="1" applyFill="1" applyBorder="1"/>
    <xf numFmtId="0" fontId="12" fillId="5" borderId="1" xfId="0" applyFont="1" applyFill="1" applyBorder="1" applyAlignment="1">
      <alignment vertical="center"/>
    </xf>
    <xf numFmtId="0" fontId="3" fillId="0" borderId="20" xfId="0" applyFont="1" applyBorder="1"/>
    <xf numFmtId="0" fontId="0" fillId="0" borderId="20" xfId="0" applyFill="1" applyBorder="1" applyAlignment="1">
      <alignment wrapText="1"/>
    </xf>
    <xf numFmtId="0" fontId="0" fillId="0" borderId="20" xfId="0" applyBorder="1"/>
    <xf numFmtId="0" fontId="0" fillId="0" borderId="1" xfId="0" applyNumberFormat="1" applyFill="1" applyBorder="1" applyAlignment="1">
      <alignment wrapText="1"/>
    </xf>
    <xf numFmtId="0" fontId="0" fillId="0" borderId="0" xfId="0"/>
    <xf numFmtId="0" fontId="9" fillId="0" borderId="1" xfId="0" applyFont="1" applyFill="1" applyBorder="1"/>
    <xf numFmtId="0" fontId="0" fillId="0" borderId="0" xfId="0"/>
    <xf numFmtId="0" fontId="3" fillId="0" borderId="1" xfId="0" applyFont="1" applyFill="1" applyBorder="1" applyAlignment="1">
      <alignment horizontal="center" vertical="center"/>
    </xf>
    <xf numFmtId="0" fontId="22" fillId="0" borderId="0" xfId="0" applyFont="1" applyAlignment="1">
      <alignment horizontal="center"/>
    </xf>
    <xf numFmtId="0" fontId="51" fillId="0" borderId="0" xfId="0" applyFont="1"/>
    <xf numFmtId="0" fontId="3" fillId="0" borderId="38" xfId="0" applyFont="1" applyBorder="1"/>
    <xf numFmtId="0" fontId="0" fillId="0" borderId="0" xfId="0"/>
    <xf numFmtId="0" fontId="0" fillId="0" borderId="1" xfId="0" applyBorder="1" applyAlignment="1"/>
    <xf numFmtId="0" fontId="0" fillId="12" borderId="1" xfId="0" applyFill="1" applyBorder="1"/>
    <xf numFmtId="0" fontId="3" fillId="12" borderId="1" xfId="0" applyFont="1" applyFill="1" applyBorder="1" applyAlignment="1">
      <alignment horizontal="center"/>
    </xf>
    <xf numFmtId="0" fontId="0" fillId="0" borderId="0" xfId="0"/>
    <xf numFmtId="0" fontId="3" fillId="24" borderId="1" xfId="0" applyFont="1" applyFill="1" applyBorder="1"/>
    <xf numFmtId="0" fontId="3" fillId="0" borderId="1" xfId="0" applyFont="1" applyFill="1" applyBorder="1" applyAlignment="1"/>
    <xf numFmtId="0" fontId="0" fillId="24" borderId="0" xfId="0" applyFill="1"/>
    <xf numFmtId="0" fontId="0" fillId="24" borderId="1" xfId="0" applyFill="1" applyBorder="1"/>
    <xf numFmtId="0" fontId="4" fillId="0" borderId="0" xfId="0" applyFont="1" applyFill="1" applyBorder="1" applyProtection="1"/>
    <xf numFmtId="0" fontId="20" fillId="24" borderId="1" xfId="0" applyFont="1" applyFill="1" applyBorder="1"/>
    <xf numFmtId="0" fontId="0" fillId="0" borderId="0" xfId="0"/>
    <xf numFmtId="0" fontId="6" fillId="0" borderId="0" xfId="0" applyFont="1" applyFill="1" applyBorder="1"/>
    <xf numFmtId="14" fontId="17" fillId="0" borderId="0" xfId="0" applyNumberFormat="1" applyFont="1" applyFill="1" applyBorder="1" applyAlignment="1">
      <alignment horizontal="left"/>
    </xf>
    <xf numFmtId="14" fontId="11" fillId="0" borderId="0" xfId="0" applyNumberFormat="1" applyFont="1" applyFill="1" applyBorder="1" applyAlignment="1">
      <alignment horizontal="left"/>
    </xf>
    <xf numFmtId="0" fontId="19" fillId="0" borderId="0" xfId="0" applyFont="1" applyFill="1" applyBorder="1"/>
    <xf numFmtId="0" fontId="13" fillId="0" borderId="0" xfId="0" applyFont="1" applyFill="1" applyBorder="1"/>
    <xf numFmtId="0" fontId="32" fillId="0" borderId="0" xfId="0" applyFont="1" applyFill="1" applyBorder="1"/>
    <xf numFmtId="0" fontId="6" fillId="0" borderId="1" xfId="0" applyFont="1" applyFill="1" applyBorder="1"/>
    <xf numFmtId="0" fontId="13" fillId="0" borderId="1" xfId="0" applyFont="1" applyFill="1" applyBorder="1"/>
    <xf numFmtId="0" fontId="25" fillId="0" borderId="0" xfId="0" applyFont="1" applyFill="1" applyBorder="1" applyAlignment="1">
      <alignment horizontal="center"/>
    </xf>
    <xf numFmtId="0" fontId="17" fillId="12" borderId="1" xfId="0" applyFont="1" applyFill="1" applyBorder="1" applyAlignment="1">
      <alignment horizontal="center"/>
    </xf>
    <xf numFmtId="0" fontId="0" fillId="0" borderId="1" xfId="0" applyBorder="1" applyAlignment="1">
      <alignment vertical="center"/>
    </xf>
    <xf numFmtId="0" fontId="25" fillId="15" borderId="0" xfId="0" applyFont="1" applyFill="1" applyAlignment="1"/>
    <xf numFmtId="0" fontId="0" fillId="0" borderId="0" xfId="0"/>
    <xf numFmtId="0" fontId="0" fillId="21" borderId="11" xfId="0" applyFill="1" applyBorder="1" applyProtection="1"/>
    <xf numFmtId="0" fontId="0" fillId="0" borderId="0" xfId="0"/>
    <xf numFmtId="0" fontId="0" fillId="0" borderId="1" xfId="0" applyBorder="1" applyAlignment="1"/>
    <xf numFmtId="0" fontId="0" fillId="0" borderId="0" xfId="0"/>
    <xf numFmtId="0" fontId="17" fillId="0" borderId="1" xfId="0" applyFont="1" applyBorder="1" applyAlignment="1">
      <alignment horizontal="left"/>
    </xf>
    <xf numFmtId="0" fontId="9" fillId="11" borderId="20" xfId="0" applyFont="1" applyFill="1" applyBorder="1"/>
    <xf numFmtId="0" fontId="31" fillId="11" borderId="20" xfId="0" applyFont="1" applyFill="1" applyBorder="1"/>
    <xf numFmtId="0" fontId="9" fillId="11" borderId="20" xfId="0" applyFont="1" applyFill="1" applyBorder="1" applyAlignment="1">
      <alignment wrapText="1"/>
    </xf>
    <xf numFmtId="0" fontId="17" fillId="0" borderId="0" xfId="0" applyFont="1" applyFill="1" applyBorder="1" applyAlignment="1"/>
    <xf numFmtId="0" fontId="9" fillId="0" borderId="0" xfId="0" applyFont="1" applyFill="1" applyBorder="1" applyAlignment="1"/>
    <xf numFmtId="0" fontId="3" fillId="11" borderId="20" xfId="0" applyFont="1" applyFill="1" applyBorder="1"/>
    <xf numFmtId="0" fontId="0" fillId="0" borderId="0" xfId="0" applyFill="1" applyBorder="1" applyAlignment="1"/>
    <xf numFmtId="0" fontId="3" fillId="11" borderId="1" xfId="0" applyFont="1" applyFill="1" applyBorder="1" applyAlignment="1">
      <alignment wrapText="1"/>
    </xf>
    <xf numFmtId="0" fontId="0" fillId="0" borderId="1" xfId="0" applyFont="1" applyFill="1" applyBorder="1" applyAlignment="1">
      <alignment horizontal="right"/>
    </xf>
    <xf numFmtId="0" fontId="4" fillId="0" borderId="1" xfId="0" applyFont="1" applyFill="1" applyBorder="1" applyAlignment="1" applyProtection="1">
      <alignment horizontal="right"/>
      <protection locked="0"/>
    </xf>
    <xf numFmtId="0" fontId="31" fillId="0" borderId="1" xfId="0" applyFont="1" applyFill="1" applyBorder="1" applyAlignment="1" applyProtection="1">
      <alignment horizontal="center"/>
      <protection locked="0"/>
    </xf>
    <xf numFmtId="0" fontId="39" fillId="0" borderId="1" xfId="0" applyFont="1" applyBorder="1" applyAlignment="1"/>
    <xf numFmtId="0" fontId="0" fillId="0" borderId="0" xfId="0"/>
    <xf numFmtId="0" fontId="0" fillId="0" borderId="0" xfId="0"/>
    <xf numFmtId="0" fontId="30" fillId="10" borderId="1" xfId="0" applyFont="1" applyFill="1" applyBorder="1" applyAlignment="1" applyProtection="1">
      <alignment horizontal="left" indent="3"/>
      <protection locked="0"/>
    </xf>
    <xf numFmtId="0" fontId="0" fillId="0" borderId="0" xfId="0"/>
    <xf numFmtId="0" fontId="0" fillId="0" borderId="0" xfId="0"/>
    <xf numFmtId="0" fontId="0" fillId="0" borderId="0" xfId="0"/>
    <xf numFmtId="0" fontId="0" fillId="0" borderId="0" xfId="0"/>
    <xf numFmtId="0" fontId="0" fillId="0" borderId="0" xfId="0" applyBorder="1" applyAlignment="1">
      <alignment wrapText="1"/>
    </xf>
    <xf numFmtId="0" fontId="4" fillId="20" borderId="0" xfId="0" applyFont="1" applyFill="1" applyBorder="1" applyProtection="1">
      <protection locked="0"/>
    </xf>
    <xf numFmtId="0" fontId="4" fillId="20" borderId="0" xfId="0" applyFont="1" applyFill="1" applyBorder="1" applyProtection="1"/>
    <xf numFmtId="0" fontId="0" fillId="0" borderId="1" xfId="0" applyFont="1" applyFill="1" applyBorder="1" applyProtection="1"/>
    <xf numFmtId="0" fontId="0" fillId="0" borderId="0" xfId="0"/>
    <xf numFmtId="0" fontId="0" fillId="0" borderId="0" xfId="0"/>
    <xf numFmtId="0" fontId="7" fillId="13" borderId="8" xfId="0" applyFont="1" applyFill="1" applyBorder="1" applyProtection="1">
      <protection locked="0"/>
    </xf>
    <xf numFmtId="0" fontId="0" fillId="13" borderId="8" xfId="0" applyFill="1" applyBorder="1"/>
    <xf numFmtId="0" fontId="52" fillId="14" borderId="18" xfId="0" applyFont="1" applyFill="1" applyBorder="1" applyAlignment="1">
      <alignment textRotation="90" wrapText="1"/>
    </xf>
    <xf numFmtId="0" fontId="52" fillId="14" borderId="19" xfId="0" applyFont="1" applyFill="1" applyBorder="1" applyAlignment="1">
      <alignment textRotation="90" wrapText="1"/>
    </xf>
    <xf numFmtId="0" fontId="52" fillId="14" borderId="17" xfId="0" applyFont="1" applyFill="1" applyBorder="1" applyAlignment="1">
      <alignment horizontal="center" textRotation="90" wrapText="1"/>
    </xf>
    <xf numFmtId="0" fontId="52" fillId="14" borderId="18" xfId="0" applyFont="1" applyFill="1" applyBorder="1" applyAlignment="1">
      <alignment horizontal="center" textRotation="90" wrapText="1"/>
    </xf>
    <xf numFmtId="0" fontId="52" fillId="14" borderId="19" xfId="0" applyFont="1" applyFill="1" applyBorder="1" applyAlignment="1">
      <alignment horizontal="center" textRotation="90" wrapText="1"/>
    </xf>
    <xf numFmtId="0" fontId="52" fillId="14" borderId="14" xfId="0" applyFont="1" applyFill="1" applyBorder="1" applyAlignment="1">
      <alignment horizontal="center" textRotation="90" wrapText="1"/>
    </xf>
    <xf numFmtId="0" fontId="52" fillId="14" borderId="32" xfId="0" applyFont="1" applyFill="1" applyBorder="1" applyAlignment="1">
      <alignment horizontal="center" textRotation="90" wrapText="1"/>
    </xf>
    <xf numFmtId="0" fontId="52" fillId="14" borderId="31" xfId="0" applyFont="1" applyFill="1" applyBorder="1" applyAlignment="1">
      <alignment textRotation="90" wrapText="1"/>
    </xf>
    <xf numFmtId="0" fontId="0" fillId="13" borderId="7" xfId="0" applyFill="1" applyBorder="1"/>
    <xf numFmtId="0" fontId="9" fillId="5" borderId="16" xfId="0" applyFont="1" applyFill="1" applyBorder="1" applyAlignment="1">
      <alignment horizontal="center"/>
    </xf>
    <xf numFmtId="0" fontId="9" fillId="5" borderId="14" xfId="0" applyFont="1" applyFill="1" applyBorder="1" applyAlignment="1">
      <alignment horizontal="center"/>
    </xf>
    <xf numFmtId="0" fontId="9" fillId="5" borderId="13" xfId="0" applyFont="1" applyFill="1" applyBorder="1" applyAlignment="1">
      <alignment horizontal="center"/>
    </xf>
    <xf numFmtId="0" fontId="0" fillId="0" borderId="5" xfId="0" applyBorder="1" applyAlignment="1">
      <alignment horizontal="center" wrapText="1"/>
    </xf>
    <xf numFmtId="0" fontId="13" fillId="2" borderId="15" xfId="0" applyFont="1" applyFill="1" applyBorder="1" applyAlignment="1">
      <alignment horizontal="center" textRotation="90"/>
    </xf>
    <xf numFmtId="0" fontId="13" fillId="2" borderId="12" xfId="0" applyFont="1" applyFill="1" applyBorder="1" applyAlignment="1">
      <alignment horizontal="center" textRotation="90"/>
    </xf>
    <xf numFmtId="0" fontId="18" fillId="12" borderId="0" xfId="0" applyFont="1" applyFill="1" applyBorder="1" applyAlignment="1">
      <alignment horizontal="left"/>
    </xf>
    <xf numFmtId="0" fontId="25" fillId="15" borderId="0" xfId="0" applyFont="1" applyFill="1" applyAlignment="1">
      <alignment horizontal="left"/>
    </xf>
    <xf numFmtId="0" fontId="18" fillId="0" borderId="0" xfId="0" applyFont="1" applyFill="1" applyBorder="1" applyAlignment="1">
      <alignment horizontal="left"/>
    </xf>
    <xf numFmtId="0" fontId="0" fillId="0" borderId="0" xfId="0" applyBorder="1" applyAlignment="1">
      <alignment horizontal="center"/>
    </xf>
    <xf numFmtId="0" fontId="25" fillId="15" borderId="0" xfId="0" applyFont="1" applyFill="1" applyAlignment="1">
      <alignment horizontal="left"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35" xfId="0" applyBorder="1" applyAlignment="1">
      <alignment horizontal="center" vertical="center"/>
    </xf>
    <xf numFmtId="0" fontId="22" fillId="0" borderId="0" xfId="0" applyFont="1" applyAlignment="1">
      <alignment horizontal="left"/>
    </xf>
    <xf numFmtId="0" fontId="0" fillId="0" borderId="0" xfId="0" applyAlignment="1">
      <alignment horizontal="left"/>
    </xf>
    <xf numFmtId="0" fontId="2" fillId="0" borderId="25" xfId="0" applyFont="1" applyBorder="1" applyAlignment="1">
      <alignment horizontal="left"/>
    </xf>
    <xf numFmtId="0" fontId="23" fillId="0" borderId="0" xfId="0" applyFont="1" applyAlignment="1">
      <alignment wrapText="1"/>
    </xf>
    <xf numFmtId="0" fontId="0" fillId="0" borderId="0" xfId="0"/>
    <xf numFmtId="0" fontId="23" fillId="0" borderId="25" xfId="0" applyFont="1" applyBorder="1" applyAlignment="1">
      <alignment wrapText="1"/>
    </xf>
    <xf numFmtId="0" fontId="0" fillId="0" borderId="0" xfId="0" applyFont="1" applyAlignment="1"/>
    <xf numFmtId="0" fontId="3" fillId="0" borderId="0" xfId="0" applyFont="1" applyAlignment="1"/>
    <xf numFmtId="0" fontId="0" fillId="0" borderId="0" xfId="0" applyFont="1" applyAlignment="1">
      <alignment horizontal="left"/>
    </xf>
    <xf numFmtId="0" fontId="0" fillId="0" borderId="0" xfId="0" applyAlignment="1">
      <alignment horizontal="center"/>
    </xf>
    <xf numFmtId="0" fontId="26" fillId="0" borderId="0" xfId="0" applyFont="1" applyAlignment="1"/>
    <xf numFmtId="0" fontId="27" fillId="0" borderId="0" xfId="0" applyFont="1" applyAlignment="1"/>
    <xf numFmtId="0" fontId="23" fillId="0" borderId="0" xfId="0" applyFont="1" applyAlignment="1">
      <alignment horizontal="left"/>
    </xf>
    <xf numFmtId="0" fontId="23" fillId="0" borderId="0" xfId="0" applyFont="1" applyAlignment="1">
      <alignment horizontal="center"/>
    </xf>
    <xf numFmtId="0" fontId="18" fillId="12" borderId="0" xfId="0" applyFont="1" applyFill="1" applyBorder="1" applyAlignment="1">
      <alignment horizontal="center"/>
    </xf>
    <xf numFmtId="14" fontId="17" fillId="12" borderId="0" xfId="0" applyNumberFormat="1" applyFont="1" applyFill="1" applyBorder="1" applyAlignment="1">
      <alignment horizontal="center"/>
    </xf>
    <xf numFmtId="0" fontId="25" fillId="15" borderId="0" xfId="0" applyFont="1" applyFill="1" applyAlignment="1">
      <alignment horizontal="center"/>
    </xf>
    <xf numFmtId="0" fontId="24" fillId="0" borderId="25" xfId="0" applyFont="1" applyBorder="1" applyAlignment="1">
      <alignment horizontal="left"/>
    </xf>
    <xf numFmtId="0" fontId="24" fillId="0" borderId="0" xfId="0" applyFont="1" applyAlignment="1">
      <alignment horizontal="left"/>
    </xf>
    <xf numFmtId="0" fontId="0" fillId="0" borderId="1" xfId="0" applyBorder="1" applyAlignment="1"/>
    <xf numFmtId="0" fontId="41" fillId="12" borderId="23" xfId="0" applyFont="1" applyFill="1" applyBorder="1" applyAlignment="1">
      <alignment horizontal="center"/>
    </xf>
    <xf numFmtId="0" fontId="41" fillId="12" borderId="27" xfId="0" applyFont="1" applyFill="1" applyBorder="1" applyAlignment="1">
      <alignment horizontal="center"/>
    </xf>
    <xf numFmtId="0" fontId="41" fillId="12" borderId="24" xfId="0" applyFont="1" applyFill="1" applyBorder="1" applyAlignment="1">
      <alignment horizontal="center"/>
    </xf>
    <xf numFmtId="0" fontId="41" fillId="12" borderId="25" xfId="0" applyFont="1" applyFill="1" applyBorder="1" applyAlignment="1">
      <alignment horizontal="center"/>
    </xf>
    <xf numFmtId="0" fontId="0" fillId="12" borderId="27" xfId="0" applyFill="1" applyBorder="1" applyAlignment="1">
      <alignment horizontal="center"/>
    </xf>
    <xf numFmtId="0" fontId="0" fillId="12" borderId="28" xfId="0" applyFill="1" applyBorder="1" applyAlignment="1">
      <alignment horizontal="center"/>
    </xf>
    <xf numFmtId="0" fontId="0" fillId="12" borderId="25" xfId="0" applyFill="1" applyBorder="1" applyAlignment="1">
      <alignment horizontal="center"/>
    </xf>
    <xf numFmtId="0" fontId="0" fillId="12" borderId="29" xfId="0" applyFill="1" applyBorder="1" applyAlignment="1">
      <alignment horizontal="center"/>
    </xf>
    <xf numFmtId="0" fontId="20" fillId="11" borderId="1" xfId="0" applyFont="1" applyFill="1" applyBorder="1" applyAlignment="1">
      <alignment horizontal="center"/>
    </xf>
    <xf numFmtId="0" fontId="0" fillId="11" borderId="1" xfId="0" applyFill="1" applyBorder="1" applyAlignment="1"/>
    <xf numFmtId="0" fontId="33" fillId="0" borderId="0" xfId="0" applyFont="1" applyAlignment="1">
      <alignment horizontal="left"/>
    </xf>
    <xf numFmtId="0" fontId="33" fillId="0" borderId="25" xfId="0" applyFont="1" applyBorder="1" applyAlignment="1">
      <alignment horizontal="left"/>
    </xf>
    <xf numFmtId="0" fontId="20" fillId="11" borderId="22" xfId="0" applyFont="1" applyFill="1" applyBorder="1" applyAlignment="1">
      <alignment horizontal="center"/>
    </xf>
    <xf numFmtId="0" fontId="20" fillId="11" borderId="30" xfId="0" applyFont="1" applyFill="1" applyBorder="1" applyAlignment="1">
      <alignment horizontal="center"/>
    </xf>
    <xf numFmtId="0" fontId="20" fillId="11" borderId="26" xfId="0" applyFont="1" applyFill="1" applyBorder="1" applyAlignment="1">
      <alignment horizontal="center"/>
    </xf>
    <xf numFmtId="0" fontId="44" fillId="13" borderId="0" xfId="0" applyFont="1" applyFill="1" applyAlignment="1">
      <alignment horizontal="center" vertical="center"/>
    </xf>
    <xf numFmtId="0" fontId="3" fillId="0" borderId="1" xfId="0" applyFont="1" applyBorder="1" applyAlignment="1">
      <alignment horizontal="center" vertical="center"/>
    </xf>
    <xf numFmtId="0" fontId="2" fillId="0" borderId="0" xfId="0" applyFont="1" applyAlignment="1">
      <alignment horizontal="left"/>
    </xf>
    <xf numFmtId="0" fontId="3" fillId="11" borderId="0" xfId="0" applyFont="1" applyFill="1" applyAlignment="1">
      <alignment horizontal="center"/>
    </xf>
    <xf numFmtId="0" fontId="12" fillId="11" borderId="17" xfId="0" applyFont="1" applyFill="1" applyBorder="1" applyAlignment="1">
      <alignment horizontal="center"/>
    </xf>
    <xf numFmtId="0" fontId="12" fillId="11" borderId="18" xfId="0" applyFont="1" applyFill="1" applyBorder="1" applyAlignment="1">
      <alignment horizontal="center"/>
    </xf>
    <xf numFmtId="0" fontId="12" fillId="11" borderId="32" xfId="0" applyFont="1" applyFill="1" applyBorder="1" applyAlignment="1">
      <alignment horizontal="center"/>
    </xf>
    <xf numFmtId="0" fontId="47" fillId="0" borderId="37" xfId="0" applyFont="1" applyBorder="1" applyAlignment="1">
      <alignment horizontal="center" vertical="center" textRotation="90"/>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Fill="1" applyBorder="1" applyAlignment="1">
      <alignment horizontal="center" vertical="center"/>
    </xf>
    <xf numFmtId="0" fontId="47" fillId="0" borderId="39" xfId="0" applyFont="1" applyBorder="1" applyAlignment="1">
      <alignment horizontal="center" vertical="center" textRotation="90"/>
    </xf>
    <xf numFmtId="0" fontId="12" fillId="11" borderId="16" xfId="0" applyFont="1" applyFill="1" applyBorder="1" applyAlignment="1">
      <alignment horizontal="center"/>
    </xf>
    <xf numFmtId="0" fontId="12" fillId="11" borderId="13" xfId="0" applyFont="1" applyFill="1" applyBorder="1" applyAlignment="1">
      <alignment horizontal="center"/>
    </xf>
    <xf numFmtId="0" fontId="47" fillId="0" borderId="15" xfId="0" applyFont="1" applyBorder="1" applyAlignment="1">
      <alignment horizontal="center" vertical="center" textRotation="90"/>
    </xf>
    <xf numFmtId="0" fontId="47" fillId="0" borderId="11" xfId="0" applyFont="1" applyBorder="1" applyAlignment="1">
      <alignment horizontal="center" vertical="center" textRotation="90"/>
    </xf>
    <xf numFmtId="0" fontId="3" fillId="0" borderId="15"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1" xfId="0" applyFont="1" applyFill="1" applyBorder="1" applyAlignment="1">
      <alignment horizontal="center" vertical="center"/>
    </xf>
    <xf numFmtId="0" fontId="47" fillId="0" borderId="12" xfId="0" applyFont="1" applyBorder="1" applyAlignment="1">
      <alignment horizontal="center" vertical="center" textRotation="90"/>
    </xf>
    <xf numFmtId="0" fontId="44" fillId="13" borderId="1" xfId="0" applyFont="1" applyFill="1" applyBorder="1" applyAlignment="1">
      <alignment horizontal="center" vertical="center"/>
    </xf>
    <xf numFmtId="0" fontId="12"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44" fillId="24" borderId="23" xfId="0" applyFont="1" applyFill="1" applyBorder="1" applyAlignment="1">
      <alignment horizontal="center" vertical="center"/>
    </xf>
    <xf numFmtId="0" fontId="44" fillId="24" borderId="27" xfId="0" applyFont="1" applyFill="1" applyBorder="1" applyAlignment="1">
      <alignment horizontal="center" vertical="center"/>
    </xf>
    <xf numFmtId="0" fontId="44" fillId="24" borderId="28" xfId="0" applyFont="1" applyFill="1" applyBorder="1" applyAlignment="1">
      <alignment horizontal="center" vertical="center"/>
    </xf>
    <xf numFmtId="0" fontId="44" fillId="24" borderId="24" xfId="0" applyFont="1" applyFill="1" applyBorder="1" applyAlignment="1">
      <alignment horizontal="center" vertical="center"/>
    </xf>
    <xf numFmtId="0" fontId="44" fillId="24" borderId="25" xfId="0" applyFont="1" applyFill="1" applyBorder="1" applyAlignment="1">
      <alignment horizontal="center" vertical="center"/>
    </xf>
    <xf numFmtId="0" fontId="44" fillId="24" borderId="29" xfId="0" applyFont="1" applyFill="1" applyBorder="1" applyAlignment="1">
      <alignment horizontal="center" vertical="center"/>
    </xf>
  </cellXfs>
  <cellStyles count="1">
    <cellStyle name="Normal" xfId="0" builtinId="0"/>
  </cellStyles>
  <dxfs count="5221">
    <dxf>
      <fill>
        <patternFill>
          <bgColor rgb="FF00FF00"/>
        </patternFill>
      </fill>
    </dxf>
    <dxf>
      <fill>
        <patternFill>
          <bgColor rgb="FFFF0000"/>
        </patternFill>
      </fill>
    </dxf>
    <dxf>
      <fill>
        <patternFill>
          <bgColor rgb="FFFFFF00"/>
        </patternFill>
      </fill>
    </dxf>
    <dxf>
      <fill>
        <patternFill>
          <bgColor rgb="FF0070C0"/>
        </patternFill>
      </fill>
    </dxf>
    <dxf>
      <fill>
        <patternFill>
          <bgColor theme="1" tint="4.9989318521683403E-2"/>
        </patternFill>
      </fill>
    </dxf>
    <dxf>
      <fill>
        <patternFill>
          <bgColor theme="1"/>
        </patternFill>
      </fill>
    </dxf>
    <dxf>
      <fill>
        <patternFill>
          <bgColor rgb="FF00FF0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00FF00"/>
        </patternFill>
      </fill>
    </dxf>
    <dxf>
      <fill>
        <patternFill>
          <bgColor rgb="FFFFFF00"/>
        </patternFill>
      </fill>
    </dxf>
    <dxf>
      <fill>
        <patternFill>
          <bgColor rgb="FF0070C0"/>
        </patternFill>
      </fill>
    </dxf>
    <dxf>
      <font>
        <b/>
        <i val="0"/>
      </font>
      <fill>
        <patternFill>
          <bgColor rgb="FFFF0000"/>
        </patternFill>
      </fill>
    </dxf>
    <dxf>
      <font>
        <b/>
        <i val="0"/>
      </font>
      <fill>
        <patternFill>
          <bgColor rgb="FF00FF00"/>
        </patternFill>
      </fill>
    </dxf>
    <dxf>
      <font>
        <b/>
        <i val="0"/>
      </font>
      <fill>
        <patternFill>
          <bgColor rgb="FFFFFF99"/>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0070C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theme="1"/>
        </patternFill>
      </fill>
    </dxf>
    <dxf>
      <fill>
        <patternFill>
          <bgColor rgb="FF92D050"/>
        </patternFill>
      </fill>
    </dxf>
    <dxf>
      <fill>
        <patternFill>
          <bgColor rgb="FF0070C0"/>
        </patternFill>
      </fill>
    </dxf>
    <dxf>
      <fill>
        <patternFill>
          <bgColor rgb="FF92D050"/>
        </patternFill>
      </fill>
    </dxf>
    <dxf>
      <fill>
        <patternFill>
          <bgColor rgb="FFFF0000"/>
        </patternFill>
      </fill>
    </dxf>
    <dxf>
      <fill>
        <patternFill>
          <bgColor theme="1"/>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00B050"/>
        </patternFill>
      </fill>
    </dxf>
    <dxf>
      <fill>
        <patternFill>
          <bgColor rgb="FFFF0000"/>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00B050"/>
        </patternFill>
      </fill>
    </dxf>
    <dxf>
      <fill>
        <patternFill>
          <bgColor rgb="FFFF0000"/>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theme="0" tint="-0.34998626667073579"/>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theme="0" tint="-0.34998626667073579"/>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1" tint="4.9989318521683403E-2"/>
        </patternFill>
      </fill>
    </dxf>
    <dxf>
      <fill>
        <patternFill>
          <bgColor theme="0" tint="-0.34998626667073579"/>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theme="0" tint="-0.34998626667073579"/>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00B050"/>
        </patternFill>
      </fill>
    </dxf>
    <dxf>
      <fill>
        <patternFill>
          <bgColor rgb="FFFF0000"/>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00B050"/>
        </patternFill>
      </fill>
    </dxf>
    <dxf>
      <fill>
        <patternFill>
          <bgColor rgb="FFFF0000"/>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FF0000"/>
        </patternFill>
      </fill>
    </dxf>
    <dxf>
      <fill>
        <patternFill>
          <bgColor rgb="FF0070C0"/>
        </patternFill>
      </fill>
    </dxf>
    <dxf>
      <fill>
        <patternFill>
          <bgColor rgb="FF92D050"/>
        </patternFill>
      </fill>
    </dxf>
    <dxf>
      <fill>
        <patternFill>
          <bgColor rgb="FF0070C0"/>
        </patternFill>
      </fill>
    </dxf>
    <dxf>
      <fill>
        <patternFill>
          <bgColor rgb="FF92D050"/>
        </patternFill>
      </fill>
    </dxf>
    <dxf>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0070C0"/>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92D050"/>
        </patternFill>
      </fill>
    </dxf>
    <dxf>
      <fill>
        <patternFill>
          <bgColor rgb="FF92D050"/>
        </patternFill>
      </fill>
    </dxf>
    <dxf>
      <fill>
        <patternFill>
          <bgColor rgb="FFFFFF0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FF0000"/>
        </patternFill>
      </fill>
    </dxf>
    <dxf>
      <fill>
        <patternFill>
          <bgColor rgb="FF0070C0"/>
        </patternFill>
      </fill>
    </dxf>
    <dxf>
      <fill>
        <patternFill>
          <bgColor rgb="FF92D050"/>
        </patternFill>
      </fill>
    </dxf>
    <dxf>
      <fill>
        <patternFill>
          <bgColor rgb="FF0070C0"/>
        </patternFill>
      </fill>
    </dxf>
    <dxf>
      <fill>
        <patternFill>
          <bgColor rgb="FF92D050"/>
        </patternFill>
      </fill>
    </dxf>
    <dxf>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B05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theme="0" tint="-0.499984740745262"/>
        </patternFill>
      </fill>
    </dxf>
    <dxf>
      <fill>
        <patternFill>
          <bgColor rgb="FF0070C0"/>
        </patternFill>
      </fill>
    </dxf>
    <dxf>
      <fill>
        <patternFill>
          <bgColor rgb="FF00B050"/>
        </patternFill>
      </fill>
    </dxf>
    <dxf>
      <fill>
        <patternFill>
          <bgColor rgb="FFFF0000"/>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B05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rgb="FF0070C0"/>
        </patternFill>
      </fill>
    </dxf>
    <dxf>
      <fill>
        <patternFill>
          <bgColor rgb="FFFFFF00"/>
        </patternFill>
      </fill>
    </dxf>
    <dxf>
      <fill>
        <patternFill>
          <bgColor theme="0" tint="-0.499984740745262"/>
        </patternFill>
      </fill>
    </dxf>
    <dxf>
      <fill>
        <patternFill>
          <bgColor rgb="FF92D050"/>
        </patternFill>
      </fill>
    </dxf>
    <dxf>
      <fill>
        <patternFill>
          <bgColor rgb="FFFF0000"/>
        </patternFill>
      </fill>
    </dxf>
    <dxf>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rgb="FF0070C0"/>
        </patternFill>
      </fill>
    </dxf>
    <dxf>
      <fill>
        <patternFill>
          <bgColor rgb="FFFFFF00"/>
        </patternFill>
      </fill>
    </dxf>
    <dxf>
      <fill>
        <patternFill>
          <bgColor theme="0" tint="-0.499984740745262"/>
        </patternFill>
      </fill>
    </dxf>
    <dxf>
      <fill>
        <patternFill>
          <bgColor rgb="FF92D050"/>
        </patternFill>
      </fill>
    </dxf>
    <dxf>
      <fill>
        <patternFill>
          <bgColor rgb="FFFF0000"/>
        </patternFill>
      </fill>
    </dxf>
    <dxf>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0070C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theme="0" tint="-0.499984740745262"/>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theme="0" tint="-0.499984740745262"/>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theme="0" tint="-0.499984740745262"/>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0070C0"/>
        </patternFill>
      </fill>
    </dxf>
    <dxf>
      <fill>
        <patternFill>
          <bgColor rgb="FFFFFF00"/>
        </patternFill>
      </fill>
    </dxf>
    <dxf>
      <fill>
        <patternFill>
          <bgColor theme="0" tint="-0.499984740745262"/>
        </patternFill>
      </fill>
    </dxf>
    <dxf>
      <fill>
        <patternFill>
          <bgColor rgb="FF0070C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theme="1" tint="4.9989318521683403E-2"/>
        </patternFill>
      </fill>
    </dxf>
    <dxf>
      <fill>
        <patternFill>
          <bgColor rgb="FF0070C0"/>
        </patternFill>
      </fill>
    </dxf>
    <dxf>
      <fill>
        <patternFill>
          <bgColor theme="0" tint="-0.49998474074526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0070C0"/>
        </patternFill>
      </fill>
    </dxf>
    <dxf>
      <fill>
        <patternFill>
          <bgColor theme="0" tint="-0.499984740745262"/>
        </patternFill>
      </fill>
    </dxf>
    <dxf>
      <fill>
        <patternFill>
          <bgColor theme="1" tint="4.9989318521683403E-2"/>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0070C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92D050"/>
        </patternFill>
      </fill>
    </dxf>
    <dxf>
      <fill>
        <patternFill>
          <bgColor rgb="FFFF0000"/>
        </patternFill>
      </fill>
    </dxf>
    <dxf>
      <fill>
        <patternFill>
          <bgColor rgb="FFFFFF00"/>
        </patternFill>
      </fill>
    </dxf>
    <dxf>
      <fill>
        <patternFill>
          <bgColor rgb="FF0070C0"/>
        </patternFill>
      </fill>
    </dxf>
    <dxf>
      <fill>
        <patternFill>
          <bgColor theme="0" tint="-0.499984740745262"/>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92D050"/>
        </patternFill>
      </fill>
    </dxf>
    <dxf>
      <font>
        <b/>
        <i val="0"/>
      </font>
      <fill>
        <patternFill>
          <bgColor rgb="FFFFFF99"/>
        </patternFill>
      </fill>
    </dxf>
    <dxf>
      <font>
        <b/>
        <i val="0"/>
      </font>
      <fill>
        <patternFill>
          <bgColor rgb="FFFF0000"/>
        </patternFill>
      </fill>
    </dxf>
    <dxf>
      <fill>
        <patternFill>
          <bgColor rgb="FF00B050"/>
        </patternFill>
      </fill>
    </dxf>
    <dxf>
      <fill>
        <patternFill>
          <bgColor rgb="FF0070C0"/>
        </patternFill>
      </fill>
    </dxf>
    <dxf>
      <fill>
        <patternFill>
          <bgColor rgb="FF92D050"/>
        </patternFill>
      </fill>
    </dxf>
    <dxf>
      <fill>
        <patternFill>
          <bgColor rgb="FF0070C0"/>
        </patternFill>
      </fill>
    </dxf>
    <dxf>
      <fill>
        <patternFill>
          <bgColor rgb="FFFF0000"/>
        </patternFill>
      </fill>
    </dxf>
    <dxf>
      <fill>
        <patternFill>
          <bgColor rgb="FF92D050"/>
        </patternFill>
      </fill>
    </dxf>
    <dxf>
      <fill>
        <patternFill>
          <bgColor rgb="FF0070C0"/>
        </patternFill>
      </fill>
    </dxf>
    <dxf>
      <fill>
        <patternFill>
          <bgColor rgb="FF0070C0"/>
        </patternFill>
      </fill>
    </dxf>
    <dxf>
      <fill>
        <patternFill>
          <bgColor rgb="FF00B050"/>
        </patternFill>
      </fill>
    </dxf>
    <dxf>
      <fill>
        <patternFill>
          <bgColor rgb="FFFF0000"/>
        </patternFill>
      </fill>
    </dxf>
    <dxf>
      <fill>
        <patternFill>
          <bgColor rgb="FF00B050"/>
        </patternFill>
      </fill>
    </dxf>
    <dxf>
      <fill>
        <patternFill>
          <bgColor rgb="FF0070C0"/>
        </patternFill>
      </fill>
    </dxf>
    <dxf>
      <fill>
        <patternFill>
          <bgColor rgb="FF00B050"/>
        </patternFill>
      </fill>
    </dxf>
    <dxf>
      <fill>
        <patternFill>
          <bgColor rgb="FF0070C0"/>
        </patternFill>
      </fill>
    </dxf>
    <dxf>
      <fill>
        <patternFill>
          <bgColor rgb="FF92D050"/>
        </patternFill>
      </fill>
    </dxf>
    <dxf>
      <fill>
        <patternFill>
          <bgColor rgb="FF0070C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99"/>
        </patternFill>
      </fill>
    </dxf>
    <dxf>
      <fill>
        <patternFill>
          <bgColor rgb="FF0070C0"/>
        </patternFill>
      </fill>
    </dxf>
  </dxfs>
  <tableStyles count="0" defaultTableStyle="TableStyleMedium9" defaultPivotStyle="PivotStyleLight16"/>
  <colors>
    <mruColors>
      <color rgb="FFFFFF99"/>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Installation Agent</a:t>
            </a:r>
            <a:r>
              <a:rPr lang="en-US" baseline="0"/>
              <a:t> </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'FinSpyV2-FFT-Report'!$H$13:$H$15</c:f>
              <c:strCache>
                <c:ptCount val="3"/>
                <c:pt idx="0">
                  <c:v>Tests Pass</c:v>
                </c:pt>
                <c:pt idx="1">
                  <c:v>Tests Fail</c:v>
                </c:pt>
                <c:pt idx="2">
                  <c:v>Not Applicable or Tested</c:v>
                </c:pt>
              </c:strCache>
            </c:strRef>
          </c:cat>
          <c:val>
            <c:numRef>
              <c:f>'FinSpyV2-FFT-Report'!$I$13:$I$15</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Keylogger Modul</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'FinSpyV2-FFT-Report'!$H$175:$H$177</c:f>
              <c:strCache>
                <c:ptCount val="3"/>
                <c:pt idx="0">
                  <c:v>Tests Pass</c:v>
                </c:pt>
                <c:pt idx="1">
                  <c:v>Tests Fail</c:v>
                </c:pt>
                <c:pt idx="2">
                  <c:v>Not Applicable or Tested</c:v>
                </c:pt>
              </c:strCache>
            </c:strRef>
          </c:cat>
          <c:val>
            <c:numRef>
              <c:f>'FinSpyV2-FFT-Report'!$I$175:$I$177</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Schedule Module</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Pt>
            <c:idx val="0"/>
            <c:bubble3D val="0"/>
            <c:spPr>
              <a:solidFill>
                <a:srgbClr val="92D050"/>
              </a:solidFill>
              <a:ln>
                <a:solidFill>
                  <a:srgbClr val="92D050"/>
                </a:solidFill>
              </a:ln>
            </c:spPr>
          </c:dPt>
          <c:dPt>
            <c:idx val="2"/>
            <c:bubble3D val="0"/>
            <c:spPr>
              <a:solidFill>
                <a:srgbClr val="0070C0"/>
              </a:solidFill>
            </c:spPr>
          </c:dPt>
          <c:cat>
            <c:strRef>
              <c:f>'FinSpyV2-FFT-Report'!$H$192:$H$194</c:f>
              <c:strCache>
                <c:ptCount val="3"/>
                <c:pt idx="0">
                  <c:v>Tests Pass</c:v>
                </c:pt>
                <c:pt idx="1">
                  <c:v>Tests Fail</c:v>
                </c:pt>
                <c:pt idx="2">
                  <c:v>Not Applicable or Tested</c:v>
                </c:pt>
              </c:strCache>
            </c:strRef>
          </c:cat>
          <c:val>
            <c:numRef>
              <c:f>'FinSpyV2-FFT-Report'!$I$192:$I$194</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Alert Module</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dPt>
            <c:idx val="0"/>
            <c:bubble3D val="0"/>
            <c:spPr>
              <a:solidFill>
                <a:srgbClr val="92D050"/>
              </a:solidFill>
              <a:ln>
                <a:solidFill>
                  <a:srgbClr val="92D050"/>
                </a:solidFill>
              </a:ln>
            </c:spPr>
          </c:dPt>
          <c:dPt>
            <c:idx val="2"/>
            <c:bubble3D val="0"/>
            <c:spPr>
              <a:solidFill>
                <a:srgbClr val="0070C0"/>
              </a:solidFill>
            </c:spPr>
          </c:dPt>
          <c:cat>
            <c:strRef>
              <c:f>'FinSpyV2-FFT-Report'!$H$208:$H$210</c:f>
              <c:strCache>
                <c:ptCount val="3"/>
                <c:pt idx="0">
                  <c:v>Tests Pass</c:v>
                </c:pt>
                <c:pt idx="1">
                  <c:v>Tests Fail</c:v>
                </c:pt>
                <c:pt idx="2">
                  <c:v>Not Applicable or Tested</c:v>
                </c:pt>
              </c:strCache>
            </c:strRef>
          </c:cat>
          <c:val>
            <c:numRef>
              <c:f>'FinSpyV2-FFT-Report'!$I$208:$I$210</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FINUSB - Headquarter-File</a:t>
            </a:r>
            <a:endParaRPr lang="en-US" baseline="0"/>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'FinUSB-FFT-Report'!$H$13:$H$15</c:f>
              <c:strCache>
                <c:ptCount val="3"/>
                <c:pt idx="0">
                  <c:v>Tests Pass</c:v>
                </c:pt>
                <c:pt idx="1">
                  <c:v>Tests Fail</c:v>
                </c:pt>
                <c:pt idx="2">
                  <c:v>Not Applicable or Tested</c:v>
                </c:pt>
              </c:strCache>
            </c:strRef>
          </c:cat>
          <c:val>
            <c:numRef>
              <c:f>'FinUSB-FFT-Report'!$I$13:$I$15</c:f>
              <c:numCache>
                <c:formatCode>General</c:formatCode>
                <c:ptCount val="3"/>
                <c:pt idx="0">
                  <c:v>0</c:v>
                </c:pt>
                <c:pt idx="1">
                  <c:v>0</c:v>
                </c:pt>
                <c:pt idx="2">
                  <c:v>6</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FINUSB - Headquarter</a:t>
            </a:r>
            <a:r>
              <a:rPr lang="en-US" baseline="0"/>
              <a:t> </a:t>
            </a:r>
            <a:r>
              <a:rPr lang="en-US"/>
              <a:t>Main</a:t>
            </a:r>
            <a:r>
              <a:rPr lang="en-US" baseline="0"/>
              <a:t> Window</a:t>
            </a:r>
            <a:endParaRPr lang="en-US"/>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'FinUSB-FFT-Report'!$H$31:$H$33</c:f>
              <c:strCache>
                <c:ptCount val="3"/>
                <c:pt idx="0">
                  <c:v>Tests Pass</c:v>
                </c:pt>
                <c:pt idx="1">
                  <c:v>Tests Fail</c:v>
                </c:pt>
                <c:pt idx="2">
                  <c:v>Not Applicable or Tested</c:v>
                </c:pt>
              </c:strCache>
            </c:strRef>
          </c:cat>
          <c:val>
            <c:numRef>
              <c:f>'FinUSB-FFT-Report'!$I$31:$I$33</c:f>
              <c:numCache>
                <c:formatCode>General</c:formatCode>
                <c:ptCount val="3"/>
                <c:pt idx="0">
                  <c:v>0</c:v>
                </c:pt>
                <c:pt idx="1">
                  <c:v>0</c:v>
                </c:pt>
                <c:pt idx="2">
                  <c:v>9</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FINUSB</a:t>
            </a:r>
            <a:r>
              <a:rPr lang="en-US" baseline="0"/>
              <a:t> - Headquarter Dongle Configuration</a:t>
            </a:r>
            <a:endParaRPr lang="en-US"/>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8.0132764654418182E-2"/>
          <c:y val="0.24786599591718206"/>
          <c:w val="0.55519422572178478"/>
          <c:h val="0.64767096821230674"/>
        </c:manualLayout>
      </c:layout>
      <c:pie3DChart>
        <c:varyColors val="1"/>
        <c:ser>
          <c:idx val="0"/>
          <c:order val="0"/>
          <c:explosion val="40"/>
          <c:dPt>
            <c:idx val="0"/>
            <c:bubble3D val="0"/>
            <c:spPr>
              <a:solidFill>
                <a:srgbClr val="92D050"/>
              </a:solidFill>
            </c:spPr>
          </c:dPt>
          <c:dPt>
            <c:idx val="2"/>
            <c:bubble3D val="0"/>
            <c:spPr>
              <a:solidFill>
                <a:srgbClr val="0070C0"/>
              </a:solidFill>
            </c:spPr>
          </c:dPt>
          <c:cat>
            <c:strRef>
              <c:f>'FinUSB-FFT-Report'!$H$49:$H$51</c:f>
              <c:strCache>
                <c:ptCount val="3"/>
                <c:pt idx="0">
                  <c:v>Tests Pass</c:v>
                </c:pt>
                <c:pt idx="1">
                  <c:v>Tests Fail</c:v>
                </c:pt>
                <c:pt idx="2">
                  <c:v>Not Applicable or Tested</c:v>
                </c:pt>
              </c:strCache>
            </c:strRef>
          </c:cat>
          <c:val>
            <c:numRef>
              <c:f>'FinUSB-FFT-Report'!$I$49:$I$51</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FINUSB</a:t>
            </a:r>
            <a:r>
              <a:rPr lang="en-US" baseline="0"/>
              <a:t> - Dongle System</a:t>
            </a:r>
            <a:endParaRPr lang="en-US"/>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'FinUSB-FFT-Report'!$H$67:$H$69</c:f>
              <c:strCache>
                <c:ptCount val="3"/>
                <c:pt idx="0">
                  <c:v>Tests Pass</c:v>
                </c:pt>
                <c:pt idx="1">
                  <c:v>Tests Fail</c:v>
                </c:pt>
                <c:pt idx="2">
                  <c:v>Not Applicable or Tested</c:v>
                </c:pt>
              </c:strCache>
            </c:strRef>
          </c:cat>
          <c:val>
            <c:numRef>
              <c:f>'FinUSB-FFT-Report'!$I$67:$I$69</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Login into Master</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'FinSpyV2-FFT-Report'!$H$31:$H$33</c:f>
              <c:strCache>
                <c:ptCount val="3"/>
                <c:pt idx="0">
                  <c:v>Tests Pass</c:v>
                </c:pt>
                <c:pt idx="1">
                  <c:v>Tests Fail</c:v>
                </c:pt>
                <c:pt idx="2">
                  <c:v>Not Applicable or Tested</c:v>
                </c:pt>
              </c:strCache>
            </c:strRef>
          </c:cat>
          <c:val>
            <c:numRef>
              <c:f>'FinSpyV2-FFT-Report'!$I$31:$I$33</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Target</a:t>
            </a:r>
            <a:r>
              <a:rPr lang="en-US" baseline="0"/>
              <a:t> Package Generation</a:t>
            </a:r>
            <a:endParaRPr lang="en-US"/>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8.0132764654418182E-2"/>
          <c:y val="0.247865995917182"/>
          <c:w val="0.55519422572178478"/>
          <c:h val="0.64767096821230674"/>
        </c:manualLayout>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'FinSpyV2-FFT-Report'!$H$49:$H$51</c:f>
              <c:strCache>
                <c:ptCount val="3"/>
                <c:pt idx="0">
                  <c:v>Tests Pass</c:v>
                </c:pt>
                <c:pt idx="1">
                  <c:v>Tests Fail</c:v>
                </c:pt>
                <c:pt idx="2">
                  <c:v>Not Applicable or Tested</c:v>
                </c:pt>
              </c:strCache>
            </c:strRef>
          </c:cat>
          <c:val>
            <c:numRef>
              <c:f>'FinSpyV2-FFT-Report'!$I$49:$I$51</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Target Configuration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'FinSpyV2-FFT-Report'!$H$67:$H$69</c:f>
              <c:strCache>
                <c:ptCount val="3"/>
                <c:pt idx="0">
                  <c:v>Tests Pass</c:v>
                </c:pt>
                <c:pt idx="1">
                  <c:v>Tests Fail</c:v>
                </c:pt>
                <c:pt idx="2">
                  <c:v>Not Applicable or Tested</c:v>
                </c:pt>
              </c:strCache>
            </c:strRef>
          </c:cat>
          <c:val>
            <c:numRef>
              <c:f>'FinSpyV2-FFT-Report'!$I$67:$I$69</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Target Installation</a:t>
            </a:r>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7.1799431321084933E-2"/>
          <c:y val="0.247865995917182"/>
          <c:w val="0.55519422572178478"/>
          <c:h val="0.64767096821230674"/>
        </c:manualLayout>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'FinSpyV2-FFT-Report'!$H$85:$H$87</c:f>
              <c:strCache>
                <c:ptCount val="3"/>
                <c:pt idx="0">
                  <c:v>Tests Pass</c:v>
                </c:pt>
                <c:pt idx="1">
                  <c:v>Tests Fail</c:v>
                </c:pt>
                <c:pt idx="2">
                  <c:v>Not Applicable or Tested</c:v>
                </c:pt>
              </c:strCache>
            </c:strRef>
          </c:cat>
          <c:val>
            <c:numRef>
              <c:f>'FinSpyV2-FFT-Report'!$I$85:$I$87</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Target Removal</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'FinSpyV2-FFT-Report'!$H$103:$H$105</c:f>
              <c:strCache>
                <c:ptCount val="3"/>
                <c:pt idx="0">
                  <c:v>Tests Pass</c:v>
                </c:pt>
                <c:pt idx="1">
                  <c:v>Tests Fail</c:v>
                </c:pt>
                <c:pt idx="2">
                  <c:v>Not Applicable or Tested</c:v>
                </c:pt>
              </c:strCache>
            </c:strRef>
          </c:cat>
          <c:val>
            <c:numRef>
              <c:f>'FinSpyV2-FFT-Report'!$I$103:$I$105</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Video</a:t>
            </a:r>
            <a:r>
              <a:rPr lang="en-US" baseline="0"/>
              <a:t> Module</a:t>
            </a:r>
            <a:endParaRPr lang="en-US"/>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'FinSpyV2-FFT-Report'!$H$121:$H$123</c:f>
              <c:strCache>
                <c:ptCount val="3"/>
                <c:pt idx="0">
                  <c:v>Tests Pass</c:v>
                </c:pt>
                <c:pt idx="1">
                  <c:v>Tests Fail</c:v>
                </c:pt>
                <c:pt idx="2">
                  <c:v>Not Applicable or Tested</c:v>
                </c:pt>
              </c:strCache>
            </c:strRef>
          </c:cat>
          <c:val>
            <c:numRef>
              <c:f>'FinSpyV2-FFT-Report'!$I$121:$I$123</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Audio Modul</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'FinSpyV2-FFT-Report'!$H$139:$H$141</c:f>
              <c:strCache>
                <c:ptCount val="3"/>
                <c:pt idx="0">
                  <c:v>Tests Pass</c:v>
                </c:pt>
                <c:pt idx="1">
                  <c:v>Tests Fail</c:v>
                </c:pt>
                <c:pt idx="2">
                  <c:v>Not Applicable or Tested</c:v>
                </c:pt>
              </c:strCache>
            </c:strRef>
          </c:cat>
          <c:val>
            <c:numRef>
              <c:f>'FinSpyV2-FFT-Report'!$I$139:$I$141</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a:pPr>
            <a:r>
              <a:rPr lang="en-US"/>
              <a:t>Skype Modul</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40"/>
          <c:dPt>
            <c:idx val="0"/>
            <c:bubble3D val="0"/>
            <c:spPr>
              <a:solidFill>
                <a:srgbClr val="92D050"/>
              </a:solidFill>
            </c:spPr>
          </c:dPt>
          <c:dPt>
            <c:idx val="2"/>
            <c:bubble3D val="0"/>
            <c:spPr>
              <a:solidFill>
                <a:srgbClr val="0070C0"/>
              </a:solidFill>
            </c:spPr>
          </c:dPt>
          <c:cat>
            <c:strRef>
              <c:f>'FinSpyV2-FFT-Report'!$H$157:$H$159</c:f>
              <c:strCache>
                <c:ptCount val="3"/>
                <c:pt idx="0">
                  <c:v>Tests Pass</c:v>
                </c:pt>
                <c:pt idx="1">
                  <c:v>Tests Fail</c:v>
                </c:pt>
                <c:pt idx="2">
                  <c:v>Not Applicable or Tested</c:v>
                </c:pt>
              </c:strCache>
            </c:strRef>
          </c:cat>
          <c:val>
            <c:numRef>
              <c:f>'FinSpyV2-FFT-Report'!$I$157:$I$159</c:f>
              <c:numCache>
                <c:formatCode>General</c:formatCode>
                <c:ptCount val="3"/>
                <c:pt idx="0">
                  <c:v>0</c:v>
                </c:pt>
                <c:pt idx="1">
                  <c:v>0</c:v>
                </c:pt>
                <c:pt idx="2">
                  <c:v>0</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495300</xdr:colOff>
          <xdr:row>6</xdr:row>
          <xdr:rowOff>95250</xdr:rowOff>
        </xdr:from>
        <xdr:to>
          <xdr:col>1</xdr:col>
          <xdr:colOff>1428750</xdr:colOff>
          <xdr:row>7</xdr:row>
          <xdr:rowOff>152400</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Ok</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362112</xdr:colOff>
      <xdr:row>8</xdr:row>
      <xdr:rowOff>4851</xdr:rowOff>
    </xdr:from>
    <xdr:to>
      <xdr:col>5</xdr:col>
      <xdr:colOff>672191</xdr:colOff>
      <xdr:row>14</xdr:row>
      <xdr:rowOff>11206</xdr:rowOff>
    </xdr:to>
    <xdr:pic>
      <xdr:nvPicPr>
        <xdr:cNvPr id="2" name="Picture 1" descr="snapshot1.bmp" hidden="1"/>
        <xdr:cNvPicPr>
          <a:picLocks noChangeAspect="1"/>
        </xdr:cNvPicPr>
      </xdr:nvPicPr>
      <xdr:blipFill>
        <a:blip xmlns:r="http://schemas.openxmlformats.org/officeDocument/2006/relationships" r:embed="rId1" cstate="print"/>
        <a:stretch>
          <a:fillRect/>
        </a:stretch>
      </xdr:blipFill>
      <xdr:spPr>
        <a:xfrm>
          <a:off x="3391062" y="1624101"/>
          <a:ext cx="2590476" cy="1419048"/>
        </a:xfrm>
        <a:prstGeom prst="rect">
          <a:avLst/>
        </a:prstGeom>
      </xdr:spPr>
    </xdr:pic>
    <xdr:clientData/>
  </xdr:twoCellAnchor>
  <xdr:twoCellAnchor editAs="oneCell">
    <xdr:from>
      <xdr:col>1</xdr:col>
      <xdr:colOff>1748958</xdr:colOff>
      <xdr:row>141</xdr:row>
      <xdr:rowOff>87686</xdr:rowOff>
    </xdr:from>
    <xdr:to>
      <xdr:col>7</xdr:col>
      <xdr:colOff>519112</xdr:colOff>
      <xdr:row>164</xdr:row>
      <xdr:rowOff>145957</xdr:rowOff>
    </xdr:to>
    <xdr:pic>
      <xdr:nvPicPr>
        <xdr:cNvPr id="3" name="Picture 2" descr="snapshot1.jpg" hidden="1"/>
        <xdr:cNvPicPr>
          <a:picLocks noChangeAspect="1"/>
        </xdr:cNvPicPr>
      </xdr:nvPicPr>
      <xdr:blipFill>
        <a:blip xmlns:r="http://schemas.openxmlformats.org/officeDocument/2006/relationships" r:embed="rId2" cstate="print"/>
        <a:stretch>
          <a:fillRect/>
        </a:stretch>
      </xdr:blipFill>
      <xdr:spPr>
        <a:xfrm>
          <a:off x="2185987" y="22140862"/>
          <a:ext cx="5000625" cy="4495800"/>
        </a:xfrm>
        <a:prstGeom prst="rect">
          <a:avLst/>
        </a:prstGeom>
      </xdr:spPr>
    </xdr:pic>
    <xdr:clientData/>
  </xdr:twoCellAnchor>
  <xdr:twoCellAnchor editAs="oneCell">
    <xdr:from>
      <xdr:col>1</xdr:col>
      <xdr:colOff>1748958</xdr:colOff>
      <xdr:row>141</xdr:row>
      <xdr:rowOff>87686</xdr:rowOff>
    </xdr:from>
    <xdr:to>
      <xdr:col>7</xdr:col>
      <xdr:colOff>519112</xdr:colOff>
      <xdr:row>164</xdr:row>
      <xdr:rowOff>145957</xdr:rowOff>
    </xdr:to>
    <xdr:pic>
      <xdr:nvPicPr>
        <xdr:cNvPr id="4" name="Picture 3" descr="snapshot1.jpg" hidden="1"/>
        <xdr:cNvPicPr>
          <a:picLocks noChangeAspect="1"/>
        </xdr:cNvPicPr>
      </xdr:nvPicPr>
      <xdr:blipFill>
        <a:blip xmlns:r="http://schemas.openxmlformats.org/officeDocument/2006/relationships" r:embed="rId2" cstate="print"/>
        <a:stretch>
          <a:fillRect/>
        </a:stretch>
      </xdr:blipFill>
      <xdr:spPr>
        <a:xfrm>
          <a:off x="2185987" y="22140862"/>
          <a:ext cx="5000625" cy="4495800"/>
        </a:xfrm>
        <a:prstGeom prst="rect">
          <a:avLst/>
        </a:prstGeom>
      </xdr:spPr>
    </xdr:pic>
    <xdr:clientData/>
  </xdr:twoCellAnchor>
  <xdr:twoCellAnchor editAs="oneCell">
    <xdr:from>
      <xdr:col>1</xdr:col>
      <xdr:colOff>1748958</xdr:colOff>
      <xdr:row>1</xdr:row>
      <xdr:rowOff>16809</xdr:rowOff>
    </xdr:from>
    <xdr:to>
      <xdr:col>7</xdr:col>
      <xdr:colOff>519112</xdr:colOff>
      <xdr:row>22</xdr:row>
      <xdr:rowOff>175932</xdr:rowOff>
    </xdr:to>
    <xdr:pic>
      <xdr:nvPicPr>
        <xdr:cNvPr id="5" name="Picture 4" descr="snapshot1.jpg" hidden="1"/>
        <xdr:cNvPicPr>
          <a:picLocks noChangeAspect="1"/>
        </xdr:cNvPicPr>
      </xdr:nvPicPr>
      <xdr:blipFill>
        <a:blip xmlns:r="http://schemas.openxmlformats.org/officeDocument/2006/relationships" r:embed="rId2" cstate="print"/>
        <a:stretch>
          <a:fillRect/>
        </a:stretch>
      </xdr:blipFill>
      <xdr:spPr>
        <a:xfrm>
          <a:off x="2185987" y="285750"/>
          <a:ext cx="5000625" cy="4495800"/>
        </a:xfrm>
        <a:prstGeom prst="rect">
          <a:avLst/>
        </a:prstGeom>
      </xdr:spPr>
    </xdr:pic>
    <xdr:clientData/>
  </xdr:twoCellAnchor>
  <xdr:twoCellAnchor editAs="oneCell">
    <xdr:from>
      <xdr:col>1</xdr:col>
      <xdr:colOff>2358558</xdr:colOff>
      <xdr:row>1</xdr:row>
      <xdr:rowOff>16809</xdr:rowOff>
    </xdr:from>
    <xdr:to>
      <xdr:col>8</xdr:col>
      <xdr:colOff>321888</xdr:colOff>
      <xdr:row>22</xdr:row>
      <xdr:rowOff>175932</xdr:rowOff>
    </xdr:to>
    <xdr:pic>
      <xdr:nvPicPr>
        <xdr:cNvPr id="6" name="Picture 5" descr="snapshot1.jpg" hidden="1"/>
        <xdr:cNvPicPr>
          <a:picLocks noChangeAspect="1"/>
        </xdr:cNvPicPr>
      </xdr:nvPicPr>
      <xdr:blipFill>
        <a:blip xmlns:r="http://schemas.openxmlformats.org/officeDocument/2006/relationships" r:embed="rId2" cstate="print"/>
        <a:stretch>
          <a:fillRect/>
        </a:stretch>
      </xdr:blipFill>
      <xdr:spPr>
        <a:xfrm>
          <a:off x="2795587" y="285750"/>
          <a:ext cx="5000625" cy="4495800"/>
        </a:xfrm>
        <a:prstGeom prst="rect">
          <a:avLst/>
        </a:prstGeom>
      </xdr:spPr>
    </xdr:pic>
    <xdr:clientData/>
  </xdr:twoCellAnchor>
  <xdr:twoCellAnchor editAs="oneCell">
    <xdr:from>
      <xdr:col>1</xdr:col>
      <xdr:colOff>2358558</xdr:colOff>
      <xdr:row>1</xdr:row>
      <xdr:rowOff>16809</xdr:rowOff>
    </xdr:from>
    <xdr:to>
      <xdr:col>8</xdr:col>
      <xdr:colOff>321888</xdr:colOff>
      <xdr:row>22</xdr:row>
      <xdr:rowOff>175932</xdr:rowOff>
    </xdr:to>
    <xdr:pic>
      <xdr:nvPicPr>
        <xdr:cNvPr id="7" name="Picture 6" descr="snapshot1.jpg" hidden="1"/>
        <xdr:cNvPicPr>
          <a:picLocks noChangeAspect="1"/>
        </xdr:cNvPicPr>
      </xdr:nvPicPr>
      <xdr:blipFill>
        <a:blip xmlns:r="http://schemas.openxmlformats.org/officeDocument/2006/relationships" r:embed="rId2" cstate="print"/>
        <a:stretch>
          <a:fillRect/>
        </a:stretch>
      </xdr:blipFill>
      <xdr:spPr>
        <a:xfrm>
          <a:off x="2795587" y="285750"/>
          <a:ext cx="5000625" cy="4495800"/>
        </a:xfrm>
        <a:prstGeom prst="rect">
          <a:avLst/>
        </a:prstGeom>
      </xdr:spPr>
    </xdr:pic>
    <xdr:clientData/>
  </xdr:twoCellAnchor>
  <xdr:twoCellAnchor editAs="oneCell">
    <xdr:from>
      <xdr:col>19</xdr:col>
      <xdr:colOff>54349</xdr:colOff>
      <xdr:row>1</xdr:row>
      <xdr:rowOff>16809</xdr:rowOff>
    </xdr:from>
    <xdr:to>
      <xdr:col>23</xdr:col>
      <xdr:colOff>1211357</xdr:colOff>
      <xdr:row>22</xdr:row>
      <xdr:rowOff>175932</xdr:rowOff>
    </xdr:to>
    <xdr:pic>
      <xdr:nvPicPr>
        <xdr:cNvPr id="8" name="Picture 7" descr="snapshot1.jpg" hidden="1"/>
        <xdr:cNvPicPr>
          <a:picLocks noChangeAspect="1"/>
        </xdr:cNvPicPr>
      </xdr:nvPicPr>
      <xdr:blipFill>
        <a:blip xmlns:r="http://schemas.openxmlformats.org/officeDocument/2006/relationships" r:embed="rId2" cstate="print"/>
        <a:stretch>
          <a:fillRect/>
        </a:stretch>
      </xdr:blipFill>
      <xdr:spPr>
        <a:xfrm>
          <a:off x="14868525" y="285750"/>
          <a:ext cx="5000625" cy="4495800"/>
        </a:xfrm>
        <a:prstGeom prst="rect">
          <a:avLst/>
        </a:prstGeom>
      </xdr:spPr>
    </xdr:pic>
    <xdr:clientData/>
  </xdr:twoCellAnchor>
  <xdr:twoCellAnchor editAs="oneCell">
    <xdr:from>
      <xdr:col>1</xdr:col>
      <xdr:colOff>348783</xdr:colOff>
      <xdr:row>1</xdr:row>
      <xdr:rowOff>97771</xdr:rowOff>
    </xdr:from>
    <xdr:to>
      <xdr:col>9</xdr:col>
      <xdr:colOff>316846</xdr:colOff>
      <xdr:row>22</xdr:row>
      <xdr:rowOff>94969</xdr:rowOff>
    </xdr:to>
    <xdr:pic>
      <xdr:nvPicPr>
        <xdr:cNvPr id="9" name="Picture 8" descr="snapshot1.jpg" hidden="1"/>
        <xdr:cNvPicPr>
          <a:picLocks noChangeAspect="1"/>
        </xdr:cNvPicPr>
      </xdr:nvPicPr>
      <xdr:blipFill>
        <a:blip xmlns:r="http://schemas.openxmlformats.org/officeDocument/2006/relationships" r:embed="rId3" cstate="print"/>
        <a:stretch>
          <a:fillRect/>
        </a:stretch>
      </xdr:blipFill>
      <xdr:spPr>
        <a:xfrm>
          <a:off x="785812" y="366712"/>
          <a:ext cx="7800975" cy="4333875"/>
        </a:xfrm>
        <a:prstGeom prst="rect">
          <a:avLst/>
        </a:prstGeom>
      </xdr:spPr>
    </xdr:pic>
    <xdr:clientData/>
  </xdr:twoCellAnchor>
  <xdr:twoCellAnchor editAs="oneCell">
    <xdr:from>
      <xdr:col>1</xdr:col>
      <xdr:colOff>348783</xdr:colOff>
      <xdr:row>145</xdr:row>
      <xdr:rowOff>146237</xdr:rowOff>
    </xdr:from>
    <xdr:to>
      <xdr:col>9</xdr:col>
      <xdr:colOff>316846</xdr:colOff>
      <xdr:row>168</xdr:row>
      <xdr:rowOff>64994</xdr:rowOff>
    </xdr:to>
    <xdr:pic>
      <xdr:nvPicPr>
        <xdr:cNvPr id="10" name="Picture 9" descr="snapshot1.jpg" hidden="1"/>
        <xdr:cNvPicPr>
          <a:picLocks noChangeAspect="1"/>
        </xdr:cNvPicPr>
      </xdr:nvPicPr>
      <xdr:blipFill>
        <a:blip xmlns:r="http://schemas.openxmlformats.org/officeDocument/2006/relationships" r:embed="rId3" cstate="print"/>
        <a:stretch>
          <a:fillRect/>
        </a:stretch>
      </xdr:blipFill>
      <xdr:spPr>
        <a:xfrm>
          <a:off x="785812" y="29651325"/>
          <a:ext cx="7800975" cy="4333875"/>
        </a:xfrm>
        <a:prstGeom prst="rect">
          <a:avLst/>
        </a:prstGeom>
      </xdr:spPr>
    </xdr:pic>
    <xdr:clientData/>
  </xdr:twoCellAnchor>
  <xdr:twoCellAnchor editAs="oneCell">
    <xdr:from>
      <xdr:col>1</xdr:col>
      <xdr:colOff>348783</xdr:colOff>
      <xdr:row>145</xdr:row>
      <xdr:rowOff>146237</xdr:rowOff>
    </xdr:from>
    <xdr:to>
      <xdr:col>9</xdr:col>
      <xdr:colOff>316846</xdr:colOff>
      <xdr:row>168</xdr:row>
      <xdr:rowOff>64994</xdr:rowOff>
    </xdr:to>
    <xdr:pic>
      <xdr:nvPicPr>
        <xdr:cNvPr id="11" name="Picture 10" descr="snapshot1.jpg" hidden="1"/>
        <xdr:cNvPicPr>
          <a:picLocks noChangeAspect="1"/>
        </xdr:cNvPicPr>
      </xdr:nvPicPr>
      <xdr:blipFill>
        <a:blip xmlns:r="http://schemas.openxmlformats.org/officeDocument/2006/relationships" r:embed="rId3" cstate="print"/>
        <a:stretch>
          <a:fillRect/>
        </a:stretch>
      </xdr:blipFill>
      <xdr:spPr>
        <a:xfrm>
          <a:off x="785812" y="29651325"/>
          <a:ext cx="7800975" cy="4333875"/>
        </a:xfrm>
        <a:prstGeom prst="rect">
          <a:avLst/>
        </a:prstGeom>
      </xdr:spPr>
    </xdr:pic>
    <xdr:clientData/>
  </xdr:twoCellAnchor>
  <xdr:twoCellAnchor editAs="oneCell">
    <xdr:from>
      <xdr:col>1</xdr:col>
      <xdr:colOff>348783</xdr:colOff>
      <xdr:row>145</xdr:row>
      <xdr:rowOff>146237</xdr:rowOff>
    </xdr:from>
    <xdr:to>
      <xdr:col>9</xdr:col>
      <xdr:colOff>316846</xdr:colOff>
      <xdr:row>168</xdr:row>
      <xdr:rowOff>64994</xdr:rowOff>
    </xdr:to>
    <xdr:pic>
      <xdr:nvPicPr>
        <xdr:cNvPr id="12" name="Picture 11" descr="snapshot1.jpg" hidden="1"/>
        <xdr:cNvPicPr>
          <a:picLocks noChangeAspect="1"/>
        </xdr:cNvPicPr>
      </xdr:nvPicPr>
      <xdr:blipFill>
        <a:blip xmlns:r="http://schemas.openxmlformats.org/officeDocument/2006/relationships" r:embed="rId3" cstate="print"/>
        <a:stretch>
          <a:fillRect/>
        </a:stretch>
      </xdr:blipFill>
      <xdr:spPr>
        <a:xfrm>
          <a:off x="785812" y="29651325"/>
          <a:ext cx="7800975" cy="4333875"/>
        </a:xfrm>
        <a:prstGeom prst="rect">
          <a:avLst/>
        </a:prstGeom>
      </xdr:spPr>
    </xdr:pic>
    <xdr:clientData/>
  </xdr:twoCellAnchor>
  <xdr:twoCellAnchor editAs="oneCell">
    <xdr:from>
      <xdr:col>1</xdr:col>
      <xdr:colOff>348783</xdr:colOff>
      <xdr:row>1</xdr:row>
      <xdr:rowOff>97771</xdr:rowOff>
    </xdr:from>
    <xdr:to>
      <xdr:col>9</xdr:col>
      <xdr:colOff>316846</xdr:colOff>
      <xdr:row>22</xdr:row>
      <xdr:rowOff>94969</xdr:rowOff>
    </xdr:to>
    <xdr:pic>
      <xdr:nvPicPr>
        <xdr:cNvPr id="13" name="Picture 12" descr="snapshot1.jpg" hidden="1"/>
        <xdr:cNvPicPr>
          <a:picLocks noChangeAspect="1"/>
        </xdr:cNvPicPr>
      </xdr:nvPicPr>
      <xdr:blipFill>
        <a:blip xmlns:r="http://schemas.openxmlformats.org/officeDocument/2006/relationships" r:embed="rId3" cstate="print"/>
        <a:stretch>
          <a:fillRect/>
        </a:stretch>
      </xdr:blipFill>
      <xdr:spPr>
        <a:xfrm>
          <a:off x="785812" y="366712"/>
          <a:ext cx="7800975" cy="4333875"/>
        </a:xfrm>
        <a:prstGeom prst="rect">
          <a:avLst/>
        </a:prstGeom>
      </xdr:spPr>
    </xdr:pic>
    <xdr:clientData/>
  </xdr:twoCellAnchor>
  <xdr:twoCellAnchor editAs="oneCell">
    <xdr:from>
      <xdr:col>1</xdr:col>
      <xdr:colOff>348783</xdr:colOff>
      <xdr:row>1</xdr:row>
      <xdr:rowOff>97771</xdr:rowOff>
    </xdr:from>
    <xdr:to>
      <xdr:col>9</xdr:col>
      <xdr:colOff>316846</xdr:colOff>
      <xdr:row>22</xdr:row>
      <xdr:rowOff>94969</xdr:rowOff>
    </xdr:to>
    <xdr:pic>
      <xdr:nvPicPr>
        <xdr:cNvPr id="14" name="Picture 13" descr="snapshot1.jpg" hidden="1"/>
        <xdr:cNvPicPr>
          <a:picLocks noChangeAspect="1"/>
        </xdr:cNvPicPr>
      </xdr:nvPicPr>
      <xdr:blipFill>
        <a:blip xmlns:r="http://schemas.openxmlformats.org/officeDocument/2006/relationships" r:embed="rId3" cstate="print"/>
        <a:stretch>
          <a:fillRect/>
        </a:stretch>
      </xdr:blipFill>
      <xdr:spPr>
        <a:xfrm>
          <a:off x="785812" y="366712"/>
          <a:ext cx="7800975" cy="4333875"/>
        </a:xfrm>
        <a:prstGeom prst="rect">
          <a:avLst/>
        </a:prstGeom>
      </xdr:spPr>
    </xdr:pic>
    <xdr:clientData/>
  </xdr:twoCellAnchor>
  <xdr:twoCellAnchor editAs="oneCell">
    <xdr:from>
      <xdr:col>1</xdr:col>
      <xdr:colOff>348783</xdr:colOff>
      <xdr:row>1</xdr:row>
      <xdr:rowOff>97771</xdr:rowOff>
    </xdr:from>
    <xdr:to>
      <xdr:col>9</xdr:col>
      <xdr:colOff>316846</xdr:colOff>
      <xdr:row>22</xdr:row>
      <xdr:rowOff>94969</xdr:rowOff>
    </xdr:to>
    <xdr:pic>
      <xdr:nvPicPr>
        <xdr:cNvPr id="15" name="Picture 14" descr="snapshot1.jpg" hidden="1"/>
        <xdr:cNvPicPr>
          <a:picLocks noChangeAspect="1"/>
        </xdr:cNvPicPr>
      </xdr:nvPicPr>
      <xdr:blipFill>
        <a:blip xmlns:r="http://schemas.openxmlformats.org/officeDocument/2006/relationships" r:embed="rId3" cstate="print"/>
        <a:stretch>
          <a:fillRect/>
        </a:stretch>
      </xdr:blipFill>
      <xdr:spPr>
        <a:xfrm>
          <a:off x="785812" y="366712"/>
          <a:ext cx="7800975" cy="4333875"/>
        </a:xfrm>
        <a:prstGeom prst="rect">
          <a:avLst/>
        </a:prstGeom>
      </xdr:spPr>
    </xdr:pic>
    <xdr:clientData/>
  </xdr:twoCellAnchor>
  <xdr:twoCellAnchor editAs="oneCell">
    <xdr:from>
      <xdr:col>4</xdr:col>
      <xdr:colOff>452437</xdr:colOff>
      <xdr:row>1</xdr:row>
      <xdr:rowOff>97771</xdr:rowOff>
    </xdr:from>
    <xdr:to>
      <xdr:col>14</xdr:col>
      <xdr:colOff>241206</xdr:colOff>
      <xdr:row>22</xdr:row>
      <xdr:rowOff>94969</xdr:rowOff>
    </xdr:to>
    <xdr:pic>
      <xdr:nvPicPr>
        <xdr:cNvPr id="16" name="Picture 15" descr="snapshot1.jpg" hidden="1"/>
        <xdr:cNvPicPr>
          <a:picLocks noChangeAspect="1"/>
        </xdr:cNvPicPr>
      </xdr:nvPicPr>
      <xdr:blipFill>
        <a:blip xmlns:r="http://schemas.openxmlformats.org/officeDocument/2006/relationships" r:embed="rId3" cstate="print"/>
        <a:stretch>
          <a:fillRect/>
        </a:stretch>
      </xdr:blipFill>
      <xdr:spPr>
        <a:xfrm>
          <a:off x="4833937" y="366712"/>
          <a:ext cx="7800975" cy="4333875"/>
        </a:xfrm>
        <a:prstGeom prst="rect">
          <a:avLst/>
        </a:prstGeom>
      </xdr:spPr>
    </xdr:pic>
    <xdr:clientData/>
  </xdr:twoCellAnchor>
  <xdr:twoCellAnchor editAs="oneCell">
    <xdr:from>
      <xdr:col>4</xdr:col>
      <xdr:colOff>452437</xdr:colOff>
      <xdr:row>1</xdr:row>
      <xdr:rowOff>97771</xdr:rowOff>
    </xdr:from>
    <xdr:to>
      <xdr:col>14</xdr:col>
      <xdr:colOff>241206</xdr:colOff>
      <xdr:row>22</xdr:row>
      <xdr:rowOff>94969</xdr:rowOff>
    </xdr:to>
    <xdr:pic>
      <xdr:nvPicPr>
        <xdr:cNvPr id="17" name="Picture 16" descr="snapshot1.jpg" hidden="1"/>
        <xdr:cNvPicPr>
          <a:picLocks noChangeAspect="1"/>
        </xdr:cNvPicPr>
      </xdr:nvPicPr>
      <xdr:blipFill>
        <a:blip xmlns:r="http://schemas.openxmlformats.org/officeDocument/2006/relationships" r:embed="rId3" cstate="print"/>
        <a:stretch>
          <a:fillRect/>
        </a:stretch>
      </xdr:blipFill>
      <xdr:spPr>
        <a:xfrm>
          <a:off x="4833937" y="366712"/>
          <a:ext cx="7800975" cy="4333875"/>
        </a:xfrm>
        <a:prstGeom prst="rect">
          <a:avLst/>
        </a:prstGeom>
      </xdr:spPr>
    </xdr:pic>
    <xdr:clientData/>
  </xdr:twoCellAnchor>
  <xdr:twoCellAnchor editAs="oneCell">
    <xdr:from>
      <xdr:col>11</xdr:col>
      <xdr:colOff>518272</xdr:colOff>
      <xdr:row>1</xdr:row>
      <xdr:rowOff>97771</xdr:rowOff>
    </xdr:from>
    <xdr:to>
      <xdr:col>19</xdr:col>
      <xdr:colOff>1181100</xdr:colOff>
      <xdr:row>22</xdr:row>
      <xdr:rowOff>94969</xdr:rowOff>
    </xdr:to>
    <xdr:pic>
      <xdr:nvPicPr>
        <xdr:cNvPr id="18" name="Picture 17" descr="snapshot1.jpg" hidden="1"/>
        <xdr:cNvPicPr>
          <a:picLocks noChangeAspect="1"/>
        </xdr:cNvPicPr>
      </xdr:nvPicPr>
      <xdr:blipFill>
        <a:blip xmlns:r="http://schemas.openxmlformats.org/officeDocument/2006/relationships" r:embed="rId3" cstate="print"/>
        <a:stretch>
          <a:fillRect/>
        </a:stretch>
      </xdr:blipFill>
      <xdr:spPr>
        <a:xfrm>
          <a:off x="9763125" y="366712"/>
          <a:ext cx="7800975" cy="4333875"/>
        </a:xfrm>
        <a:prstGeom prst="rect">
          <a:avLst/>
        </a:prstGeom>
      </xdr:spPr>
    </xdr:pic>
    <xdr:clientData/>
  </xdr:twoCellAnchor>
  <xdr:twoCellAnchor editAs="oneCell">
    <xdr:from>
      <xdr:col>11</xdr:col>
      <xdr:colOff>518272</xdr:colOff>
      <xdr:row>2</xdr:row>
      <xdr:rowOff>97771</xdr:rowOff>
    </xdr:from>
    <xdr:to>
      <xdr:col>19</xdr:col>
      <xdr:colOff>1181100</xdr:colOff>
      <xdr:row>23</xdr:row>
      <xdr:rowOff>83763</xdr:rowOff>
    </xdr:to>
    <xdr:pic>
      <xdr:nvPicPr>
        <xdr:cNvPr id="19" name="Picture 18" descr="snapshot1.jpg" hidden="1"/>
        <xdr:cNvPicPr>
          <a:picLocks noChangeAspect="1"/>
        </xdr:cNvPicPr>
      </xdr:nvPicPr>
      <xdr:blipFill>
        <a:blip xmlns:r="http://schemas.openxmlformats.org/officeDocument/2006/relationships" r:embed="rId3" cstate="print"/>
        <a:stretch>
          <a:fillRect/>
        </a:stretch>
      </xdr:blipFill>
      <xdr:spPr>
        <a:xfrm>
          <a:off x="9763125" y="557212"/>
          <a:ext cx="7800975" cy="4333875"/>
        </a:xfrm>
        <a:prstGeom prst="rect">
          <a:avLst/>
        </a:prstGeom>
      </xdr:spPr>
    </xdr:pic>
    <xdr:clientData/>
  </xdr:twoCellAnchor>
  <xdr:twoCellAnchor editAs="oneCell">
    <xdr:from>
      <xdr:col>13</xdr:col>
      <xdr:colOff>1237129</xdr:colOff>
      <xdr:row>1</xdr:row>
      <xdr:rowOff>97771</xdr:rowOff>
    </xdr:from>
    <xdr:to>
      <xdr:col>22</xdr:col>
      <xdr:colOff>560854</xdr:colOff>
      <xdr:row>22</xdr:row>
      <xdr:rowOff>94969</xdr:rowOff>
    </xdr:to>
    <xdr:pic>
      <xdr:nvPicPr>
        <xdr:cNvPr id="20" name="Picture 19" descr="snapshot1.jpg" hidden="1"/>
        <xdr:cNvPicPr>
          <a:picLocks noChangeAspect="1"/>
        </xdr:cNvPicPr>
      </xdr:nvPicPr>
      <xdr:blipFill>
        <a:blip xmlns:r="http://schemas.openxmlformats.org/officeDocument/2006/relationships" r:embed="rId3" cstate="print"/>
        <a:stretch>
          <a:fillRect/>
        </a:stretch>
      </xdr:blipFill>
      <xdr:spPr>
        <a:xfrm>
          <a:off x="12039600" y="366712"/>
          <a:ext cx="7800975" cy="4333875"/>
        </a:xfrm>
        <a:prstGeom prst="rect">
          <a:avLst/>
        </a:prstGeom>
      </xdr:spPr>
    </xdr:pic>
    <xdr:clientData/>
  </xdr:twoCellAnchor>
  <xdr:twoCellAnchor editAs="oneCell">
    <xdr:from>
      <xdr:col>15</xdr:col>
      <xdr:colOff>1041866</xdr:colOff>
      <xdr:row>1</xdr:row>
      <xdr:rowOff>97771</xdr:rowOff>
    </xdr:from>
    <xdr:to>
      <xdr:col>23</xdr:col>
      <xdr:colOff>1088371</xdr:colOff>
      <xdr:row>22</xdr:row>
      <xdr:rowOff>94969</xdr:rowOff>
    </xdr:to>
    <xdr:pic>
      <xdr:nvPicPr>
        <xdr:cNvPr id="21" name="Picture 20" descr="snapshot1.jpg" hidden="1"/>
        <xdr:cNvPicPr>
          <a:picLocks noChangeAspect="1"/>
        </xdr:cNvPicPr>
      </xdr:nvPicPr>
      <xdr:blipFill>
        <a:blip xmlns:r="http://schemas.openxmlformats.org/officeDocument/2006/relationships" r:embed="rId3" cstate="print"/>
        <a:stretch>
          <a:fillRect/>
        </a:stretch>
      </xdr:blipFill>
      <xdr:spPr>
        <a:xfrm>
          <a:off x="13939837" y="366712"/>
          <a:ext cx="7800975" cy="4333875"/>
        </a:xfrm>
        <a:prstGeom prst="rect">
          <a:avLst/>
        </a:prstGeom>
      </xdr:spPr>
    </xdr:pic>
    <xdr:clientData/>
  </xdr:twoCellAnchor>
  <xdr:twoCellAnchor editAs="oneCell">
    <xdr:from>
      <xdr:col>15</xdr:col>
      <xdr:colOff>1041866</xdr:colOff>
      <xdr:row>1</xdr:row>
      <xdr:rowOff>97771</xdr:rowOff>
    </xdr:from>
    <xdr:to>
      <xdr:col>23</xdr:col>
      <xdr:colOff>1088371</xdr:colOff>
      <xdr:row>22</xdr:row>
      <xdr:rowOff>94969</xdr:rowOff>
    </xdr:to>
    <xdr:pic>
      <xdr:nvPicPr>
        <xdr:cNvPr id="22" name="Picture 21" descr="snapshot1.jpg" hidden="1"/>
        <xdr:cNvPicPr>
          <a:picLocks noChangeAspect="1"/>
        </xdr:cNvPicPr>
      </xdr:nvPicPr>
      <xdr:blipFill>
        <a:blip xmlns:r="http://schemas.openxmlformats.org/officeDocument/2006/relationships" r:embed="rId3" cstate="print"/>
        <a:stretch>
          <a:fillRect/>
        </a:stretch>
      </xdr:blipFill>
      <xdr:spPr>
        <a:xfrm>
          <a:off x="13939837" y="366712"/>
          <a:ext cx="7800975" cy="4333875"/>
        </a:xfrm>
        <a:prstGeom prst="rect">
          <a:avLst/>
        </a:prstGeom>
      </xdr:spPr>
    </xdr:pic>
    <xdr:clientData/>
  </xdr:twoCellAnchor>
  <xdr:twoCellAnchor editAs="oneCell">
    <xdr:from>
      <xdr:col>1</xdr:col>
      <xdr:colOff>348783</xdr:colOff>
      <xdr:row>1</xdr:row>
      <xdr:rowOff>97771</xdr:rowOff>
    </xdr:from>
    <xdr:to>
      <xdr:col>9</xdr:col>
      <xdr:colOff>316846</xdr:colOff>
      <xdr:row>22</xdr:row>
      <xdr:rowOff>94969</xdr:rowOff>
    </xdr:to>
    <xdr:pic>
      <xdr:nvPicPr>
        <xdr:cNvPr id="23" name="Picture 22" descr="snapshot1.jpg" hidden="1"/>
        <xdr:cNvPicPr>
          <a:picLocks noChangeAspect="1"/>
        </xdr:cNvPicPr>
      </xdr:nvPicPr>
      <xdr:blipFill>
        <a:blip xmlns:r="http://schemas.openxmlformats.org/officeDocument/2006/relationships" r:embed="rId3" cstate="print"/>
        <a:stretch>
          <a:fillRect/>
        </a:stretch>
      </xdr:blipFill>
      <xdr:spPr>
        <a:xfrm>
          <a:off x="785812" y="366712"/>
          <a:ext cx="7800975" cy="4333875"/>
        </a:xfrm>
        <a:prstGeom prst="rect">
          <a:avLst/>
        </a:prstGeom>
      </xdr:spPr>
    </xdr:pic>
    <xdr:clientData/>
  </xdr:twoCellAnchor>
  <xdr:twoCellAnchor editAs="oneCell">
    <xdr:from>
      <xdr:col>4</xdr:col>
      <xdr:colOff>566737</xdr:colOff>
      <xdr:row>145</xdr:row>
      <xdr:rowOff>146237</xdr:rowOff>
    </xdr:from>
    <xdr:to>
      <xdr:col>14</xdr:col>
      <xdr:colOff>355506</xdr:colOff>
      <xdr:row>168</xdr:row>
      <xdr:rowOff>64994</xdr:rowOff>
    </xdr:to>
    <xdr:pic>
      <xdr:nvPicPr>
        <xdr:cNvPr id="24" name="Picture 23" descr="snapshot1.jpg" hidden="1"/>
        <xdr:cNvPicPr>
          <a:picLocks noChangeAspect="1"/>
        </xdr:cNvPicPr>
      </xdr:nvPicPr>
      <xdr:blipFill>
        <a:blip xmlns:r="http://schemas.openxmlformats.org/officeDocument/2006/relationships" r:embed="rId3" cstate="print"/>
        <a:stretch>
          <a:fillRect/>
        </a:stretch>
      </xdr:blipFill>
      <xdr:spPr>
        <a:xfrm>
          <a:off x="4948237" y="29651325"/>
          <a:ext cx="7800975" cy="4333875"/>
        </a:xfrm>
        <a:prstGeom prst="rect">
          <a:avLst/>
        </a:prstGeom>
      </xdr:spPr>
    </xdr:pic>
    <xdr:clientData/>
  </xdr:twoCellAnchor>
  <xdr:twoCellAnchor editAs="oneCell">
    <xdr:from>
      <xdr:col>7</xdr:col>
      <xdr:colOff>289672</xdr:colOff>
      <xdr:row>145</xdr:row>
      <xdr:rowOff>146237</xdr:rowOff>
    </xdr:from>
    <xdr:to>
      <xdr:col>16</xdr:col>
      <xdr:colOff>672353</xdr:colOff>
      <xdr:row>168</xdr:row>
      <xdr:rowOff>64994</xdr:rowOff>
    </xdr:to>
    <xdr:pic>
      <xdr:nvPicPr>
        <xdr:cNvPr id="25" name="Picture 24" descr="snapshot1.jpg" hidden="1"/>
        <xdr:cNvPicPr>
          <a:picLocks noChangeAspect="1"/>
        </xdr:cNvPicPr>
      </xdr:nvPicPr>
      <xdr:blipFill>
        <a:blip xmlns:r="http://schemas.openxmlformats.org/officeDocument/2006/relationships" r:embed="rId3" cstate="print"/>
        <a:stretch>
          <a:fillRect/>
        </a:stretch>
      </xdr:blipFill>
      <xdr:spPr>
        <a:xfrm>
          <a:off x="6486525" y="29651325"/>
          <a:ext cx="7800975" cy="4333875"/>
        </a:xfrm>
        <a:prstGeom prst="rect">
          <a:avLst/>
        </a:prstGeom>
      </xdr:spPr>
    </xdr:pic>
    <xdr:clientData/>
  </xdr:twoCellAnchor>
  <xdr:twoCellAnchor editAs="oneCell">
    <xdr:from>
      <xdr:col>1</xdr:col>
      <xdr:colOff>2277596</xdr:colOff>
      <xdr:row>145</xdr:row>
      <xdr:rowOff>146237</xdr:rowOff>
    </xdr:from>
    <xdr:to>
      <xdr:col>12</xdr:col>
      <xdr:colOff>206188</xdr:colOff>
      <xdr:row>168</xdr:row>
      <xdr:rowOff>64994</xdr:rowOff>
    </xdr:to>
    <xdr:pic>
      <xdr:nvPicPr>
        <xdr:cNvPr id="26" name="Picture 25" descr="snapshot1.jpg" hidden="1"/>
        <xdr:cNvPicPr>
          <a:picLocks noChangeAspect="1"/>
        </xdr:cNvPicPr>
      </xdr:nvPicPr>
      <xdr:blipFill>
        <a:blip xmlns:r="http://schemas.openxmlformats.org/officeDocument/2006/relationships" r:embed="rId3" cstate="print"/>
        <a:stretch>
          <a:fillRect/>
        </a:stretch>
      </xdr:blipFill>
      <xdr:spPr>
        <a:xfrm>
          <a:off x="2714625" y="29651325"/>
          <a:ext cx="7800975" cy="4333875"/>
        </a:xfrm>
        <a:prstGeom prst="rect">
          <a:avLst/>
        </a:prstGeom>
      </xdr:spPr>
    </xdr:pic>
    <xdr:clientData/>
  </xdr:twoCellAnchor>
  <xdr:twoCellAnchor editAs="oneCell">
    <xdr:from>
      <xdr:col>1</xdr:col>
      <xdr:colOff>958383</xdr:colOff>
      <xdr:row>145</xdr:row>
      <xdr:rowOff>146237</xdr:rowOff>
    </xdr:from>
    <xdr:to>
      <xdr:col>10</xdr:col>
      <xdr:colOff>388563</xdr:colOff>
      <xdr:row>168</xdr:row>
      <xdr:rowOff>64994</xdr:rowOff>
    </xdr:to>
    <xdr:pic>
      <xdr:nvPicPr>
        <xdr:cNvPr id="27" name="Picture 26" descr="snapshot1.jpg" hidden="1"/>
        <xdr:cNvPicPr>
          <a:picLocks noChangeAspect="1"/>
        </xdr:cNvPicPr>
      </xdr:nvPicPr>
      <xdr:blipFill>
        <a:blip xmlns:r="http://schemas.openxmlformats.org/officeDocument/2006/relationships" r:embed="rId3" cstate="print"/>
        <a:stretch>
          <a:fillRect/>
        </a:stretch>
      </xdr:blipFill>
      <xdr:spPr>
        <a:xfrm>
          <a:off x="1395412" y="29651325"/>
          <a:ext cx="7800975" cy="4333875"/>
        </a:xfrm>
        <a:prstGeom prst="rect">
          <a:avLst/>
        </a:prstGeom>
      </xdr:spPr>
    </xdr:pic>
    <xdr:clientData/>
  </xdr:twoCellAnchor>
  <xdr:twoCellAnchor editAs="oneCell">
    <xdr:from>
      <xdr:col>1</xdr:col>
      <xdr:colOff>348783</xdr:colOff>
      <xdr:row>145</xdr:row>
      <xdr:rowOff>146237</xdr:rowOff>
    </xdr:from>
    <xdr:to>
      <xdr:col>9</xdr:col>
      <xdr:colOff>316846</xdr:colOff>
      <xdr:row>168</xdr:row>
      <xdr:rowOff>64994</xdr:rowOff>
    </xdr:to>
    <xdr:pic>
      <xdr:nvPicPr>
        <xdr:cNvPr id="28" name="Picture 27" descr="snapshot1.jpg" hidden="1"/>
        <xdr:cNvPicPr>
          <a:picLocks noChangeAspect="1"/>
        </xdr:cNvPicPr>
      </xdr:nvPicPr>
      <xdr:blipFill>
        <a:blip xmlns:r="http://schemas.openxmlformats.org/officeDocument/2006/relationships" r:embed="rId3" cstate="print"/>
        <a:stretch>
          <a:fillRect/>
        </a:stretch>
      </xdr:blipFill>
      <xdr:spPr>
        <a:xfrm>
          <a:off x="785812" y="29651325"/>
          <a:ext cx="7800975" cy="4333875"/>
        </a:xfrm>
        <a:prstGeom prst="rect">
          <a:avLst/>
        </a:prstGeom>
      </xdr:spPr>
    </xdr:pic>
    <xdr:clientData/>
  </xdr:twoCellAnchor>
  <xdr:twoCellAnchor editAs="oneCell">
    <xdr:from>
      <xdr:col>1</xdr:col>
      <xdr:colOff>348783</xdr:colOff>
      <xdr:row>65</xdr:row>
      <xdr:rowOff>21571</xdr:rowOff>
    </xdr:from>
    <xdr:to>
      <xdr:col>9</xdr:col>
      <xdr:colOff>316846</xdr:colOff>
      <xdr:row>87</xdr:row>
      <xdr:rowOff>29975</xdr:rowOff>
    </xdr:to>
    <xdr:pic>
      <xdr:nvPicPr>
        <xdr:cNvPr id="29" name="Picture 28" descr="snapshot1.jpg" hidden="1"/>
        <xdr:cNvPicPr>
          <a:picLocks noChangeAspect="1"/>
        </xdr:cNvPicPr>
      </xdr:nvPicPr>
      <xdr:blipFill>
        <a:blip xmlns:r="http://schemas.openxmlformats.org/officeDocument/2006/relationships" r:embed="rId3" cstate="print"/>
        <a:stretch>
          <a:fillRect/>
        </a:stretch>
      </xdr:blipFill>
      <xdr:spPr>
        <a:xfrm>
          <a:off x="785812" y="13054012"/>
          <a:ext cx="7800975" cy="4333875"/>
        </a:xfrm>
        <a:prstGeom prst="rect">
          <a:avLst/>
        </a:prstGeom>
      </xdr:spPr>
    </xdr:pic>
    <xdr:clientData/>
  </xdr:twoCellAnchor>
  <xdr:twoCellAnchor editAs="oneCell">
    <xdr:from>
      <xdr:col>9</xdr:col>
      <xdr:colOff>544606</xdr:colOff>
      <xdr:row>10</xdr:row>
      <xdr:rowOff>43143</xdr:rowOff>
    </xdr:from>
    <xdr:to>
      <xdr:col>19</xdr:col>
      <xdr:colOff>1010210</xdr:colOff>
      <xdr:row>12</xdr:row>
      <xdr:rowOff>127187</xdr:rowOff>
    </xdr:to>
    <xdr:pic>
      <xdr:nvPicPr>
        <xdr:cNvPr id="30" name="Picture 29" descr="snapshot1.jpg" hidden="1"/>
        <xdr:cNvPicPr>
          <a:picLocks noChangeAspect="1"/>
        </xdr:cNvPicPr>
      </xdr:nvPicPr>
      <xdr:blipFill>
        <a:blip xmlns:r="http://schemas.openxmlformats.org/officeDocument/2006/relationships" r:embed="rId4" cstate="print"/>
        <a:stretch>
          <a:fillRect/>
        </a:stretch>
      </xdr:blipFill>
      <xdr:spPr>
        <a:xfrm>
          <a:off x="8343900" y="2295525"/>
          <a:ext cx="8991600" cy="476250"/>
        </a:xfrm>
        <a:prstGeom prst="rect">
          <a:avLst/>
        </a:prstGeom>
      </xdr:spPr>
    </xdr:pic>
    <xdr:clientData/>
  </xdr:twoCellAnchor>
  <xdr:twoCellAnchor editAs="oneCell">
    <xdr:from>
      <xdr:col>9</xdr:col>
      <xdr:colOff>544606</xdr:colOff>
      <xdr:row>10</xdr:row>
      <xdr:rowOff>43143</xdr:rowOff>
    </xdr:from>
    <xdr:to>
      <xdr:col>19</xdr:col>
      <xdr:colOff>1010210</xdr:colOff>
      <xdr:row>12</xdr:row>
      <xdr:rowOff>127187</xdr:rowOff>
    </xdr:to>
    <xdr:pic>
      <xdr:nvPicPr>
        <xdr:cNvPr id="31" name="Picture 30" descr="snapshot1.jpg" hidden="1"/>
        <xdr:cNvPicPr>
          <a:picLocks noChangeAspect="1"/>
        </xdr:cNvPicPr>
      </xdr:nvPicPr>
      <xdr:blipFill>
        <a:blip xmlns:r="http://schemas.openxmlformats.org/officeDocument/2006/relationships" r:embed="rId4" cstate="print"/>
        <a:stretch>
          <a:fillRect/>
        </a:stretch>
      </xdr:blipFill>
      <xdr:spPr>
        <a:xfrm>
          <a:off x="8343900" y="2295525"/>
          <a:ext cx="8991600" cy="47625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257175</xdr:colOff>
          <xdr:row>11</xdr:row>
          <xdr:rowOff>104775</xdr:rowOff>
        </xdr:from>
        <xdr:to>
          <xdr:col>1</xdr:col>
          <xdr:colOff>1704975</xdr:colOff>
          <xdr:row>12</xdr:row>
          <xdr:rowOff>123825</xdr:rowOff>
        </xdr:to>
        <xdr:sp macro="" textlink="">
          <xdr:nvSpPr>
            <xdr:cNvPr id="3074" name="Button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15</xdr:row>
          <xdr:rowOff>104775</xdr:rowOff>
        </xdr:from>
        <xdr:to>
          <xdr:col>1</xdr:col>
          <xdr:colOff>1704975</xdr:colOff>
          <xdr:row>16</xdr:row>
          <xdr:rowOff>123825</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19</xdr:row>
          <xdr:rowOff>104775</xdr:rowOff>
        </xdr:from>
        <xdr:to>
          <xdr:col>1</xdr:col>
          <xdr:colOff>1704975</xdr:colOff>
          <xdr:row>20</xdr:row>
          <xdr:rowOff>123825</xdr:rowOff>
        </xdr:to>
        <xdr:sp macro="" textlink="">
          <xdr:nvSpPr>
            <xdr:cNvPr id="3076" name="Button 4" hidden="1">
              <a:extLst>
                <a:ext uri="{63B3BB69-23CF-44E3-9099-C40C66FF867C}">
                  <a14:compatExt spid="_x0000_s30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23</xdr:row>
          <xdr:rowOff>104775</xdr:rowOff>
        </xdr:from>
        <xdr:to>
          <xdr:col>1</xdr:col>
          <xdr:colOff>1704975</xdr:colOff>
          <xdr:row>24</xdr:row>
          <xdr:rowOff>123825</xdr:rowOff>
        </xdr:to>
        <xdr:sp macro="" textlink="">
          <xdr:nvSpPr>
            <xdr:cNvPr id="3077" name="Button 5" hidden="1">
              <a:extLst>
                <a:ext uri="{63B3BB69-23CF-44E3-9099-C40C66FF867C}">
                  <a14:compatExt spid="_x0000_s30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27</xdr:row>
          <xdr:rowOff>104775</xdr:rowOff>
        </xdr:from>
        <xdr:to>
          <xdr:col>1</xdr:col>
          <xdr:colOff>1704975</xdr:colOff>
          <xdr:row>28</xdr:row>
          <xdr:rowOff>123825</xdr:rowOff>
        </xdr:to>
        <xdr:sp macro="" textlink="">
          <xdr:nvSpPr>
            <xdr:cNvPr id="3078" name="Button 6" hidden="1">
              <a:extLst>
                <a:ext uri="{63B3BB69-23CF-44E3-9099-C40C66FF867C}">
                  <a14:compatExt spid="_x0000_s30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31</xdr:row>
          <xdr:rowOff>104775</xdr:rowOff>
        </xdr:from>
        <xdr:to>
          <xdr:col>1</xdr:col>
          <xdr:colOff>1704975</xdr:colOff>
          <xdr:row>32</xdr:row>
          <xdr:rowOff>123825</xdr:rowOff>
        </xdr:to>
        <xdr:sp macro="" textlink="">
          <xdr:nvSpPr>
            <xdr:cNvPr id="3079" name="Button 7" hidden="1">
              <a:extLst>
                <a:ext uri="{63B3BB69-23CF-44E3-9099-C40C66FF867C}">
                  <a14:compatExt spid="_x0000_s30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35</xdr:row>
          <xdr:rowOff>104775</xdr:rowOff>
        </xdr:from>
        <xdr:to>
          <xdr:col>1</xdr:col>
          <xdr:colOff>1704975</xdr:colOff>
          <xdr:row>36</xdr:row>
          <xdr:rowOff>123825</xdr:rowOff>
        </xdr:to>
        <xdr:sp macro="" textlink="">
          <xdr:nvSpPr>
            <xdr:cNvPr id="3080" name="Button 8" hidden="1">
              <a:extLst>
                <a:ext uri="{63B3BB69-23CF-44E3-9099-C40C66FF867C}">
                  <a14:compatExt spid="_x0000_s308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39</xdr:row>
          <xdr:rowOff>104775</xdr:rowOff>
        </xdr:from>
        <xdr:to>
          <xdr:col>1</xdr:col>
          <xdr:colOff>1704975</xdr:colOff>
          <xdr:row>40</xdr:row>
          <xdr:rowOff>123825</xdr:rowOff>
        </xdr:to>
        <xdr:sp macro="" textlink="">
          <xdr:nvSpPr>
            <xdr:cNvPr id="3081" name="Button 9" hidden="1">
              <a:extLst>
                <a:ext uri="{63B3BB69-23CF-44E3-9099-C40C66FF867C}">
                  <a14:compatExt spid="_x0000_s30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43</xdr:row>
          <xdr:rowOff>104775</xdr:rowOff>
        </xdr:from>
        <xdr:to>
          <xdr:col>1</xdr:col>
          <xdr:colOff>1704975</xdr:colOff>
          <xdr:row>44</xdr:row>
          <xdr:rowOff>123825</xdr:rowOff>
        </xdr:to>
        <xdr:sp macro="" textlink="">
          <xdr:nvSpPr>
            <xdr:cNvPr id="3082" name="Button 10" hidden="1">
              <a:extLst>
                <a:ext uri="{63B3BB69-23CF-44E3-9099-C40C66FF867C}">
                  <a14:compatExt spid="_x0000_s30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47</xdr:row>
          <xdr:rowOff>104775</xdr:rowOff>
        </xdr:from>
        <xdr:to>
          <xdr:col>1</xdr:col>
          <xdr:colOff>1704975</xdr:colOff>
          <xdr:row>48</xdr:row>
          <xdr:rowOff>123825</xdr:rowOff>
        </xdr:to>
        <xdr:sp macro="" textlink="">
          <xdr:nvSpPr>
            <xdr:cNvPr id="3083" name="Button 11" hidden="1">
              <a:extLst>
                <a:ext uri="{63B3BB69-23CF-44E3-9099-C40C66FF867C}">
                  <a14:compatExt spid="_x0000_s30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51</xdr:row>
          <xdr:rowOff>104775</xdr:rowOff>
        </xdr:from>
        <xdr:to>
          <xdr:col>1</xdr:col>
          <xdr:colOff>1704975</xdr:colOff>
          <xdr:row>52</xdr:row>
          <xdr:rowOff>123825</xdr:rowOff>
        </xdr:to>
        <xdr:sp macro="" textlink="">
          <xdr:nvSpPr>
            <xdr:cNvPr id="3084" name="Button 12" hidden="1">
              <a:extLst>
                <a:ext uri="{63B3BB69-23CF-44E3-9099-C40C66FF867C}">
                  <a14:compatExt spid="_x0000_s30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55</xdr:row>
          <xdr:rowOff>104775</xdr:rowOff>
        </xdr:from>
        <xdr:to>
          <xdr:col>1</xdr:col>
          <xdr:colOff>1704975</xdr:colOff>
          <xdr:row>56</xdr:row>
          <xdr:rowOff>123825</xdr:rowOff>
        </xdr:to>
        <xdr:sp macro="" textlink="">
          <xdr:nvSpPr>
            <xdr:cNvPr id="3085" name="Button 13" hidden="1">
              <a:extLst>
                <a:ext uri="{63B3BB69-23CF-44E3-9099-C40C66FF867C}">
                  <a14:compatExt spid="_x0000_s30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59</xdr:row>
          <xdr:rowOff>104775</xdr:rowOff>
        </xdr:from>
        <xdr:to>
          <xdr:col>1</xdr:col>
          <xdr:colOff>1704975</xdr:colOff>
          <xdr:row>60</xdr:row>
          <xdr:rowOff>123825</xdr:rowOff>
        </xdr:to>
        <xdr:sp macro="" textlink="">
          <xdr:nvSpPr>
            <xdr:cNvPr id="3087" name="Button 15" hidden="1">
              <a:extLst>
                <a:ext uri="{63B3BB69-23CF-44E3-9099-C40C66FF867C}">
                  <a14:compatExt spid="_x0000_s30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63</xdr:row>
          <xdr:rowOff>104775</xdr:rowOff>
        </xdr:from>
        <xdr:to>
          <xdr:col>1</xdr:col>
          <xdr:colOff>1704975</xdr:colOff>
          <xdr:row>64</xdr:row>
          <xdr:rowOff>123825</xdr:rowOff>
        </xdr:to>
        <xdr:sp macro="" textlink="">
          <xdr:nvSpPr>
            <xdr:cNvPr id="3088" name="Button 16" hidden="1">
              <a:extLst>
                <a:ext uri="{63B3BB69-23CF-44E3-9099-C40C66FF867C}">
                  <a14:compatExt spid="_x0000_s308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104775</xdr:rowOff>
        </xdr:from>
        <xdr:to>
          <xdr:col>1</xdr:col>
          <xdr:colOff>1704975</xdr:colOff>
          <xdr:row>68</xdr:row>
          <xdr:rowOff>123825</xdr:rowOff>
        </xdr:to>
        <xdr:sp macro="" textlink="">
          <xdr:nvSpPr>
            <xdr:cNvPr id="3089" name="Button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71</xdr:row>
          <xdr:rowOff>104775</xdr:rowOff>
        </xdr:from>
        <xdr:to>
          <xdr:col>1</xdr:col>
          <xdr:colOff>1704975</xdr:colOff>
          <xdr:row>72</xdr:row>
          <xdr:rowOff>123825</xdr:rowOff>
        </xdr:to>
        <xdr:sp macro="" textlink="">
          <xdr:nvSpPr>
            <xdr:cNvPr id="3090" name="Button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75</xdr:row>
          <xdr:rowOff>104775</xdr:rowOff>
        </xdr:from>
        <xdr:to>
          <xdr:col>1</xdr:col>
          <xdr:colOff>1704975</xdr:colOff>
          <xdr:row>76</xdr:row>
          <xdr:rowOff>123825</xdr:rowOff>
        </xdr:to>
        <xdr:sp macro="" textlink="">
          <xdr:nvSpPr>
            <xdr:cNvPr id="3091" name="Button 19" hidden="1">
              <a:extLst>
                <a:ext uri="{63B3BB69-23CF-44E3-9099-C40C66FF867C}">
                  <a14:compatExt spid="_x0000_s30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79</xdr:row>
          <xdr:rowOff>104775</xdr:rowOff>
        </xdr:from>
        <xdr:to>
          <xdr:col>1</xdr:col>
          <xdr:colOff>1704975</xdr:colOff>
          <xdr:row>80</xdr:row>
          <xdr:rowOff>123825</xdr:rowOff>
        </xdr:to>
        <xdr:sp macro="" textlink="">
          <xdr:nvSpPr>
            <xdr:cNvPr id="3092" name="Button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83</xdr:row>
          <xdr:rowOff>104775</xdr:rowOff>
        </xdr:from>
        <xdr:to>
          <xdr:col>1</xdr:col>
          <xdr:colOff>1704975</xdr:colOff>
          <xdr:row>84</xdr:row>
          <xdr:rowOff>123825</xdr:rowOff>
        </xdr:to>
        <xdr:sp macro="" textlink="">
          <xdr:nvSpPr>
            <xdr:cNvPr id="3093" name="Button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87</xdr:row>
          <xdr:rowOff>104775</xdr:rowOff>
        </xdr:from>
        <xdr:to>
          <xdr:col>1</xdr:col>
          <xdr:colOff>1704975</xdr:colOff>
          <xdr:row>88</xdr:row>
          <xdr:rowOff>123825</xdr:rowOff>
        </xdr:to>
        <xdr:sp macro="" textlink="">
          <xdr:nvSpPr>
            <xdr:cNvPr id="3094" name="Button 22" hidden="1">
              <a:extLst>
                <a:ext uri="{63B3BB69-23CF-44E3-9099-C40C66FF867C}">
                  <a14:compatExt spid="_x0000_s30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91</xdr:row>
          <xdr:rowOff>104775</xdr:rowOff>
        </xdr:from>
        <xdr:to>
          <xdr:col>1</xdr:col>
          <xdr:colOff>1704975</xdr:colOff>
          <xdr:row>92</xdr:row>
          <xdr:rowOff>123825</xdr:rowOff>
        </xdr:to>
        <xdr:sp macro="" textlink="">
          <xdr:nvSpPr>
            <xdr:cNvPr id="3095" name="Button 23" hidden="1">
              <a:extLst>
                <a:ext uri="{63B3BB69-23CF-44E3-9099-C40C66FF867C}">
                  <a14:compatExt spid="_x0000_s30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95</xdr:row>
          <xdr:rowOff>104775</xdr:rowOff>
        </xdr:from>
        <xdr:to>
          <xdr:col>1</xdr:col>
          <xdr:colOff>1704975</xdr:colOff>
          <xdr:row>96</xdr:row>
          <xdr:rowOff>123825</xdr:rowOff>
        </xdr:to>
        <xdr:sp macro="" textlink="">
          <xdr:nvSpPr>
            <xdr:cNvPr id="3096" name="Button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99</xdr:row>
          <xdr:rowOff>104775</xdr:rowOff>
        </xdr:from>
        <xdr:to>
          <xdr:col>1</xdr:col>
          <xdr:colOff>1704975</xdr:colOff>
          <xdr:row>100</xdr:row>
          <xdr:rowOff>123825</xdr:rowOff>
        </xdr:to>
        <xdr:sp macro="" textlink="">
          <xdr:nvSpPr>
            <xdr:cNvPr id="3097" name="Button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103</xdr:row>
          <xdr:rowOff>104775</xdr:rowOff>
        </xdr:from>
        <xdr:to>
          <xdr:col>1</xdr:col>
          <xdr:colOff>1704975</xdr:colOff>
          <xdr:row>104</xdr:row>
          <xdr:rowOff>123825</xdr:rowOff>
        </xdr:to>
        <xdr:sp macro="" textlink="">
          <xdr:nvSpPr>
            <xdr:cNvPr id="3098" name="Button 26" hidden="1">
              <a:extLst>
                <a:ext uri="{63B3BB69-23CF-44E3-9099-C40C66FF867C}">
                  <a14:compatExt spid="_x0000_s30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106</xdr:row>
          <xdr:rowOff>0</xdr:rowOff>
        </xdr:from>
        <xdr:to>
          <xdr:col>1</xdr:col>
          <xdr:colOff>1704975</xdr:colOff>
          <xdr:row>106</xdr:row>
          <xdr:rowOff>0</xdr:rowOff>
        </xdr:to>
        <xdr:sp macro="" textlink="">
          <xdr:nvSpPr>
            <xdr:cNvPr id="3099" name="Button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107</xdr:row>
          <xdr:rowOff>104775</xdr:rowOff>
        </xdr:from>
        <xdr:to>
          <xdr:col>1</xdr:col>
          <xdr:colOff>1704975</xdr:colOff>
          <xdr:row>108</xdr:row>
          <xdr:rowOff>123825</xdr:rowOff>
        </xdr:to>
        <xdr:sp macro="" textlink="">
          <xdr:nvSpPr>
            <xdr:cNvPr id="3100" name="Button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111</xdr:row>
          <xdr:rowOff>104775</xdr:rowOff>
        </xdr:from>
        <xdr:to>
          <xdr:col>1</xdr:col>
          <xdr:colOff>1704975</xdr:colOff>
          <xdr:row>112</xdr:row>
          <xdr:rowOff>123825</xdr:rowOff>
        </xdr:to>
        <xdr:sp macro="" textlink="">
          <xdr:nvSpPr>
            <xdr:cNvPr id="3101" name="Button 29" hidden="1">
              <a:extLst>
                <a:ext uri="{63B3BB69-23CF-44E3-9099-C40C66FF867C}">
                  <a14:compatExt spid="_x0000_s31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115</xdr:row>
          <xdr:rowOff>104775</xdr:rowOff>
        </xdr:from>
        <xdr:to>
          <xdr:col>1</xdr:col>
          <xdr:colOff>1704975</xdr:colOff>
          <xdr:row>116</xdr:row>
          <xdr:rowOff>123825</xdr:rowOff>
        </xdr:to>
        <xdr:sp macro="" textlink="">
          <xdr:nvSpPr>
            <xdr:cNvPr id="3102" name="Button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119</xdr:row>
          <xdr:rowOff>104775</xdr:rowOff>
        </xdr:from>
        <xdr:to>
          <xdr:col>1</xdr:col>
          <xdr:colOff>1704975</xdr:colOff>
          <xdr:row>120</xdr:row>
          <xdr:rowOff>123825</xdr:rowOff>
        </xdr:to>
        <xdr:sp macro="" textlink="">
          <xdr:nvSpPr>
            <xdr:cNvPr id="3103" name="Button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122</xdr:row>
          <xdr:rowOff>0</xdr:rowOff>
        </xdr:from>
        <xdr:to>
          <xdr:col>1</xdr:col>
          <xdr:colOff>1704975</xdr:colOff>
          <xdr:row>122</xdr:row>
          <xdr:rowOff>0</xdr:rowOff>
        </xdr:to>
        <xdr:sp macro="" textlink="">
          <xdr:nvSpPr>
            <xdr:cNvPr id="3104" name="Button 32" hidden="1">
              <a:extLst>
                <a:ext uri="{63B3BB69-23CF-44E3-9099-C40C66FF867C}">
                  <a14:compatExt spid="_x0000_s31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123</xdr:row>
          <xdr:rowOff>104775</xdr:rowOff>
        </xdr:from>
        <xdr:to>
          <xdr:col>1</xdr:col>
          <xdr:colOff>1704975</xdr:colOff>
          <xdr:row>124</xdr:row>
          <xdr:rowOff>123825</xdr:rowOff>
        </xdr:to>
        <xdr:sp macro="" textlink="">
          <xdr:nvSpPr>
            <xdr:cNvPr id="3105" name="Button 33" hidden="1">
              <a:extLst>
                <a:ext uri="{63B3BB69-23CF-44E3-9099-C40C66FF867C}">
                  <a14:compatExt spid="_x0000_s31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127</xdr:row>
          <xdr:rowOff>104775</xdr:rowOff>
        </xdr:from>
        <xdr:to>
          <xdr:col>1</xdr:col>
          <xdr:colOff>1704975</xdr:colOff>
          <xdr:row>128</xdr:row>
          <xdr:rowOff>123825</xdr:rowOff>
        </xdr:to>
        <xdr:sp macro="" textlink="">
          <xdr:nvSpPr>
            <xdr:cNvPr id="3106" name="Button 34" hidden="1">
              <a:extLst>
                <a:ext uri="{63B3BB69-23CF-44E3-9099-C40C66FF867C}">
                  <a14:compatExt spid="_x0000_s31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131</xdr:row>
          <xdr:rowOff>104775</xdr:rowOff>
        </xdr:from>
        <xdr:to>
          <xdr:col>1</xdr:col>
          <xdr:colOff>1704975</xdr:colOff>
          <xdr:row>132</xdr:row>
          <xdr:rowOff>123825</xdr:rowOff>
        </xdr:to>
        <xdr:sp macro="" textlink="">
          <xdr:nvSpPr>
            <xdr:cNvPr id="3107" name="Button 35" hidden="1">
              <a:extLst>
                <a:ext uri="{63B3BB69-23CF-44E3-9099-C40C66FF867C}">
                  <a14:compatExt spid="_x0000_s31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135</xdr:row>
          <xdr:rowOff>104775</xdr:rowOff>
        </xdr:from>
        <xdr:to>
          <xdr:col>1</xdr:col>
          <xdr:colOff>1704975</xdr:colOff>
          <xdr:row>136</xdr:row>
          <xdr:rowOff>123825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139</xdr:row>
          <xdr:rowOff>104775</xdr:rowOff>
        </xdr:from>
        <xdr:to>
          <xdr:col>1</xdr:col>
          <xdr:colOff>1704975</xdr:colOff>
          <xdr:row>140</xdr:row>
          <xdr:rowOff>123825</xdr:rowOff>
        </xdr:to>
        <xdr:sp macro="" textlink="">
          <xdr:nvSpPr>
            <xdr:cNvPr id="3109" name="Button 37" hidden="1">
              <a:extLst>
                <a:ext uri="{63B3BB69-23CF-44E3-9099-C40C66FF867C}">
                  <a14:compatExt spid="_x0000_s31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143</xdr:row>
          <xdr:rowOff>104775</xdr:rowOff>
        </xdr:from>
        <xdr:to>
          <xdr:col>1</xdr:col>
          <xdr:colOff>1704975</xdr:colOff>
          <xdr:row>144</xdr:row>
          <xdr:rowOff>123825</xdr:rowOff>
        </xdr:to>
        <xdr:sp macro="" textlink="">
          <xdr:nvSpPr>
            <xdr:cNvPr id="3110" name="Button 38" hidden="1">
              <a:extLst>
                <a:ext uri="{63B3BB69-23CF-44E3-9099-C40C66FF867C}">
                  <a14:compatExt spid="_x0000_s31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147</xdr:row>
          <xdr:rowOff>104775</xdr:rowOff>
        </xdr:from>
        <xdr:to>
          <xdr:col>1</xdr:col>
          <xdr:colOff>1704975</xdr:colOff>
          <xdr:row>148</xdr:row>
          <xdr:rowOff>123825</xdr:rowOff>
        </xdr:to>
        <xdr:sp macro="" textlink="">
          <xdr:nvSpPr>
            <xdr:cNvPr id="3111" name="Button 39" hidden="1">
              <a:extLst>
                <a:ext uri="{63B3BB69-23CF-44E3-9099-C40C66FF867C}">
                  <a14:compatExt spid="_x0000_s31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150</xdr:row>
          <xdr:rowOff>0</xdr:rowOff>
        </xdr:from>
        <xdr:to>
          <xdr:col>1</xdr:col>
          <xdr:colOff>1704975</xdr:colOff>
          <xdr:row>150</xdr:row>
          <xdr:rowOff>0</xdr:rowOff>
        </xdr:to>
        <xdr:sp macro="" textlink="">
          <xdr:nvSpPr>
            <xdr:cNvPr id="3112" name="Button 40" hidden="1">
              <a:extLst>
                <a:ext uri="{63B3BB69-23CF-44E3-9099-C40C66FF867C}">
                  <a14:compatExt spid="_x0000_s31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150</xdr:row>
          <xdr:rowOff>0</xdr:rowOff>
        </xdr:from>
        <xdr:to>
          <xdr:col>1</xdr:col>
          <xdr:colOff>1704975</xdr:colOff>
          <xdr:row>150</xdr:row>
          <xdr:rowOff>0</xdr:rowOff>
        </xdr:to>
        <xdr:sp macro="" textlink="">
          <xdr:nvSpPr>
            <xdr:cNvPr id="3113" name="Button 41" hidden="1">
              <a:extLst>
                <a:ext uri="{63B3BB69-23CF-44E3-9099-C40C66FF867C}">
                  <a14:compatExt spid="_x0000_s31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152</xdr:row>
          <xdr:rowOff>104775</xdr:rowOff>
        </xdr:from>
        <xdr:to>
          <xdr:col>0</xdr:col>
          <xdr:colOff>0</xdr:colOff>
          <xdr:row>153</xdr:row>
          <xdr:rowOff>123825</xdr:rowOff>
        </xdr:to>
        <xdr:sp macro="" textlink="">
          <xdr:nvSpPr>
            <xdr:cNvPr id="3114" name="Button 42" hidden="1">
              <a:extLst>
                <a:ext uri="{63B3BB69-23CF-44E3-9099-C40C66FF867C}">
                  <a14:compatExt spid="_x0000_s311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151</xdr:row>
          <xdr:rowOff>104775</xdr:rowOff>
        </xdr:from>
        <xdr:to>
          <xdr:col>1</xdr:col>
          <xdr:colOff>1704975</xdr:colOff>
          <xdr:row>152</xdr:row>
          <xdr:rowOff>123825</xdr:rowOff>
        </xdr:to>
        <xdr:sp macro="" textlink="">
          <xdr:nvSpPr>
            <xdr:cNvPr id="3121" name="Button 49" hidden="1">
              <a:extLst>
                <a:ext uri="{63B3BB69-23CF-44E3-9099-C40C66FF867C}">
                  <a14:compatExt spid="_x0000_s312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895350</xdr:colOff>
          <xdr:row>6</xdr:row>
          <xdr:rowOff>0</xdr:rowOff>
        </xdr:from>
        <xdr:to>
          <xdr:col>21</xdr:col>
          <xdr:colOff>504825</xdr:colOff>
          <xdr:row>7</xdr:row>
          <xdr:rowOff>19050</xdr:rowOff>
        </xdr:to>
        <xdr:sp macro="" textlink="">
          <xdr:nvSpPr>
            <xdr:cNvPr id="3125" name="Button 53" hidden="1">
              <a:extLst>
                <a:ext uri="{63B3BB69-23CF-44E3-9099-C40C66FF867C}">
                  <a14:compatExt spid="_x0000_s31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362112</xdr:colOff>
      <xdr:row>9</xdr:row>
      <xdr:rowOff>0</xdr:rowOff>
    </xdr:from>
    <xdr:to>
      <xdr:col>10</xdr:col>
      <xdr:colOff>228438</xdr:colOff>
      <xdr:row>16</xdr:row>
      <xdr:rowOff>39603</xdr:rowOff>
    </xdr:to>
    <xdr:pic>
      <xdr:nvPicPr>
        <xdr:cNvPr id="2" name="Picture 1" descr="snapshot1.bmp" hidden="1"/>
        <xdr:cNvPicPr>
          <a:picLocks noChangeAspect="1"/>
        </xdr:cNvPicPr>
      </xdr:nvPicPr>
      <xdr:blipFill>
        <a:blip xmlns:r="http://schemas.openxmlformats.org/officeDocument/2006/relationships" r:embed="rId1" cstate="print"/>
        <a:stretch>
          <a:fillRect/>
        </a:stretch>
      </xdr:blipFill>
      <xdr:spPr>
        <a:xfrm>
          <a:off x="3391062" y="4181475"/>
          <a:ext cx="2590476" cy="1411203"/>
        </a:xfrm>
        <a:prstGeom prst="rect">
          <a:avLst/>
        </a:prstGeom>
      </xdr:spPr>
    </xdr:pic>
    <xdr:clientData/>
  </xdr:twoCellAnchor>
  <xdr:twoCellAnchor editAs="oneCell">
    <xdr:from>
      <xdr:col>1</xdr:col>
      <xdr:colOff>1001246</xdr:colOff>
      <xdr:row>22</xdr:row>
      <xdr:rowOff>0</xdr:rowOff>
    </xdr:from>
    <xdr:to>
      <xdr:col>22</xdr:col>
      <xdr:colOff>106456</xdr:colOff>
      <xdr:row>44</xdr:row>
      <xdr:rowOff>131669</xdr:rowOff>
    </xdr:to>
    <xdr:pic>
      <xdr:nvPicPr>
        <xdr:cNvPr id="3" name="Picture 2" descr="snapshot1.jpg" hidden="1"/>
        <xdr:cNvPicPr>
          <a:picLocks noChangeAspect="1"/>
        </xdr:cNvPicPr>
      </xdr:nvPicPr>
      <xdr:blipFill>
        <a:blip xmlns:r="http://schemas.openxmlformats.org/officeDocument/2006/relationships" r:embed="rId2" cstate="print"/>
        <a:stretch>
          <a:fillRect/>
        </a:stretch>
      </xdr:blipFill>
      <xdr:spPr>
        <a:xfrm>
          <a:off x="1439396" y="29658888"/>
          <a:ext cx="7734860" cy="4320428"/>
        </a:xfrm>
        <a:prstGeom prst="rect">
          <a:avLst/>
        </a:prstGeom>
      </xdr:spPr>
    </xdr:pic>
    <xdr:clientData/>
  </xdr:twoCellAnchor>
  <xdr:twoCellAnchor editAs="oneCell">
    <xdr:from>
      <xdr:col>1</xdr:col>
      <xdr:colOff>172571</xdr:colOff>
      <xdr:row>22</xdr:row>
      <xdr:rowOff>0</xdr:rowOff>
    </xdr:from>
    <xdr:to>
      <xdr:col>19</xdr:col>
      <xdr:colOff>118222</xdr:colOff>
      <xdr:row>44</xdr:row>
      <xdr:rowOff>131669</xdr:rowOff>
    </xdr:to>
    <xdr:pic>
      <xdr:nvPicPr>
        <xdr:cNvPr id="4" name="Picture 3" descr="snapshot1.jpg" hidden="1"/>
        <xdr:cNvPicPr>
          <a:picLocks noChangeAspect="1"/>
        </xdr:cNvPicPr>
      </xdr:nvPicPr>
      <xdr:blipFill>
        <a:blip xmlns:r="http://schemas.openxmlformats.org/officeDocument/2006/relationships" r:embed="rId2" cstate="print"/>
        <a:stretch>
          <a:fillRect/>
        </a:stretch>
      </xdr:blipFill>
      <xdr:spPr>
        <a:xfrm>
          <a:off x="610721" y="29658888"/>
          <a:ext cx="7746626" cy="4320428"/>
        </a:xfrm>
        <a:prstGeom prst="rect">
          <a:avLst/>
        </a:prstGeom>
      </xdr:spPr>
    </xdr:pic>
    <xdr:clientData/>
  </xdr:twoCellAnchor>
  <xdr:twoCellAnchor editAs="oneCell">
    <xdr:from>
      <xdr:col>1</xdr:col>
      <xdr:colOff>172571</xdr:colOff>
      <xdr:row>22</xdr:row>
      <xdr:rowOff>0</xdr:rowOff>
    </xdr:from>
    <xdr:to>
      <xdr:col>19</xdr:col>
      <xdr:colOff>118222</xdr:colOff>
      <xdr:row>44</xdr:row>
      <xdr:rowOff>131669</xdr:rowOff>
    </xdr:to>
    <xdr:pic>
      <xdr:nvPicPr>
        <xdr:cNvPr id="5" name="Picture 4" descr="snapshot1.jpg" hidden="1"/>
        <xdr:cNvPicPr>
          <a:picLocks noChangeAspect="1"/>
        </xdr:cNvPicPr>
      </xdr:nvPicPr>
      <xdr:blipFill>
        <a:blip xmlns:r="http://schemas.openxmlformats.org/officeDocument/2006/relationships" r:embed="rId2" cstate="print"/>
        <a:stretch>
          <a:fillRect/>
        </a:stretch>
      </xdr:blipFill>
      <xdr:spPr>
        <a:xfrm>
          <a:off x="610721" y="30822340"/>
          <a:ext cx="7746626" cy="4318747"/>
        </a:xfrm>
        <a:prstGeom prst="rect">
          <a:avLst/>
        </a:prstGeom>
      </xdr:spPr>
    </xdr:pic>
    <xdr:clientData/>
  </xdr:twoCellAnchor>
  <xdr:twoCellAnchor editAs="oneCell">
    <xdr:from>
      <xdr:col>1</xdr:col>
      <xdr:colOff>1001246</xdr:colOff>
      <xdr:row>22</xdr:row>
      <xdr:rowOff>0</xdr:rowOff>
    </xdr:from>
    <xdr:to>
      <xdr:col>22</xdr:col>
      <xdr:colOff>106456</xdr:colOff>
      <xdr:row>44</xdr:row>
      <xdr:rowOff>131669</xdr:rowOff>
    </xdr:to>
    <xdr:pic>
      <xdr:nvPicPr>
        <xdr:cNvPr id="6" name="Picture 5" descr="snapshot1.jpg" hidden="1"/>
        <xdr:cNvPicPr>
          <a:picLocks noChangeAspect="1"/>
        </xdr:cNvPicPr>
      </xdr:nvPicPr>
      <xdr:blipFill>
        <a:blip xmlns:r="http://schemas.openxmlformats.org/officeDocument/2006/relationships" r:embed="rId2" cstate="print"/>
        <a:stretch>
          <a:fillRect/>
        </a:stretch>
      </xdr:blipFill>
      <xdr:spPr>
        <a:xfrm>
          <a:off x="1438275" y="31684912"/>
          <a:ext cx="7800975" cy="4333875"/>
        </a:xfrm>
        <a:prstGeom prst="rect">
          <a:avLst/>
        </a:prstGeom>
      </xdr:spPr>
    </xdr:pic>
    <xdr:clientData/>
  </xdr:twoCellAnchor>
  <xdr:twoCellAnchor editAs="oneCell">
    <xdr:from>
      <xdr:col>33</xdr:col>
      <xdr:colOff>571780</xdr:colOff>
      <xdr:row>8</xdr:row>
      <xdr:rowOff>957262</xdr:rowOff>
    </xdr:from>
    <xdr:to>
      <xdr:col>46</xdr:col>
      <xdr:colOff>506225</xdr:colOff>
      <xdr:row>22</xdr:row>
      <xdr:rowOff>91608</xdr:rowOff>
    </xdr:to>
    <xdr:pic>
      <xdr:nvPicPr>
        <xdr:cNvPr id="7" name="Picture 6" descr="snapshot1.jpg" hidden="1"/>
        <xdr:cNvPicPr>
          <a:picLocks noChangeAspect="1"/>
        </xdr:cNvPicPr>
      </xdr:nvPicPr>
      <xdr:blipFill>
        <a:blip xmlns:r="http://schemas.openxmlformats.org/officeDocument/2006/relationships" r:embed="rId2" cstate="print"/>
        <a:stretch>
          <a:fillRect/>
        </a:stretch>
      </xdr:blipFill>
      <xdr:spPr>
        <a:xfrm>
          <a:off x="13111162" y="2671762"/>
          <a:ext cx="7800975" cy="4333875"/>
        </a:xfrm>
        <a:prstGeom prst="rect">
          <a:avLst/>
        </a:prstGeom>
      </xdr:spPr>
    </xdr:pic>
    <xdr:clientData/>
  </xdr:twoCellAnchor>
  <xdr:twoCellAnchor editAs="oneCell">
    <xdr:from>
      <xdr:col>0</xdr:col>
      <xdr:colOff>333375</xdr:colOff>
      <xdr:row>11</xdr:row>
      <xdr:rowOff>73118</xdr:rowOff>
    </xdr:from>
    <xdr:to>
      <xdr:col>18</xdr:col>
      <xdr:colOff>122144</xdr:colOff>
      <xdr:row>33</xdr:row>
      <xdr:rowOff>137552</xdr:rowOff>
    </xdr:to>
    <xdr:pic>
      <xdr:nvPicPr>
        <xdr:cNvPr id="8" name="Picture 7" descr="snapshot1.jpg" hidden="1"/>
        <xdr:cNvPicPr>
          <a:picLocks noChangeAspect="1"/>
        </xdr:cNvPicPr>
      </xdr:nvPicPr>
      <xdr:blipFill>
        <a:blip xmlns:r="http://schemas.openxmlformats.org/officeDocument/2006/relationships" r:embed="rId2" cstate="print"/>
        <a:stretch>
          <a:fillRect/>
        </a:stretch>
      </xdr:blipFill>
      <xdr:spPr>
        <a:xfrm>
          <a:off x="333375" y="4824412"/>
          <a:ext cx="7800975" cy="4333875"/>
        </a:xfrm>
        <a:prstGeom prst="rect">
          <a:avLst/>
        </a:prstGeom>
      </xdr:spPr>
    </xdr:pic>
    <xdr:clientData/>
  </xdr:twoCellAnchor>
  <xdr:twoCellAnchor editAs="oneCell">
    <xdr:from>
      <xdr:col>0</xdr:col>
      <xdr:colOff>333375</xdr:colOff>
      <xdr:row>11</xdr:row>
      <xdr:rowOff>73118</xdr:rowOff>
    </xdr:from>
    <xdr:to>
      <xdr:col>18</xdr:col>
      <xdr:colOff>122144</xdr:colOff>
      <xdr:row>33</xdr:row>
      <xdr:rowOff>137552</xdr:rowOff>
    </xdr:to>
    <xdr:pic>
      <xdr:nvPicPr>
        <xdr:cNvPr id="9" name="Picture 8" descr="snapshot1.jpg" hidden="1"/>
        <xdr:cNvPicPr>
          <a:picLocks noChangeAspect="1"/>
        </xdr:cNvPicPr>
      </xdr:nvPicPr>
      <xdr:blipFill>
        <a:blip xmlns:r="http://schemas.openxmlformats.org/officeDocument/2006/relationships" r:embed="rId2" cstate="print"/>
        <a:stretch>
          <a:fillRect/>
        </a:stretch>
      </xdr:blipFill>
      <xdr:spPr>
        <a:xfrm>
          <a:off x="333375" y="4824412"/>
          <a:ext cx="7800975" cy="4333875"/>
        </a:xfrm>
        <a:prstGeom prst="rect">
          <a:avLst/>
        </a:prstGeom>
      </xdr:spPr>
    </xdr:pic>
    <xdr:clientData/>
  </xdr:twoCellAnchor>
  <xdr:twoCellAnchor editAs="oneCell">
    <xdr:from>
      <xdr:col>0</xdr:col>
      <xdr:colOff>333375</xdr:colOff>
      <xdr:row>8</xdr:row>
      <xdr:rowOff>1152525</xdr:rowOff>
    </xdr:from>
    <xdr:to>
      <xdr:col>18</xdr:col>
      <xdr:colOff>122144</xdr:colOff>
      <xdr:row>23</xdr:row>
      <xdr:rowOff>96371</xdr:rowOff>
    </xdr:to>
    <xdr:pic>
      <xdr:nvPicPr>
        <xdr:cNvPr id="10" name="Picture 9" descr="snapshot1.jpg" hidden="1"/>
        <xdr:cNvPicPr>
          <a:picLocks noChangeAspect="1"/>
        </xdr:cNvPicPr>
      </xdr:nvPicPr>
      <xdr:blipFill>
        <a:blip xmlns:r="http://schemas.openxmlformats.org/officeDocument/2006/relationships" r:embed="rId2" cstate="print"/>
        <a:stretch>
          <a:fillRect/>
        </a:stretch>
      </xdr:blipFill>
      <xdr:spPr>
        <a:xfrm>
          <a:off x="333375" y="2867025"/>
          <a:ext cx="7800975" cy="4333875"/>
        </a:xfrm>
        <a:prstGeom prst="rect">
          <a:avLst/>
        </a:prstGeom>
      </xdr:spPr>
    </xdr:pic>
    <xdr:clientData/>
  </xdr:twoCellAnchor>
  <xdr:twoCellAnchor editAs="oneCell">
    <xdr:from>
      <xdr:col>0</xdr:col>
      <xdr:colOff>333375</xdr:colOff>
      <xdr:row>8</xdr:row>
      <xdr:rowOff>766762</xdr:rowOff>
    </xdr:from>
    <xdr:to>
      <xdr:col>18</xdr:col>
      <xdr:colOff>122144</xdr:colOff>
      <xdr:row>21</xdr:row>
      <xdr:rowOff>102813</xdr:rowOff>
    </xdr:to>
    <xdr:pic>
      <xdr:nvPicPr>
        <xdr:cNvPr id="11" name="Picture 10" descr="snapshot1.jpg" hidden="1"/>
        <xdr:cNvPicPr>
          <a:picLocks noChangeAspect="1"/>
        </xdr:cNvPicPr>
      </xdr:nvPicPr>
      <xdr:blipFill>
        <a:blip xmlns:r="http://schemas.openxmlformats.org/officeDocument/2006/relationships" r:embed="rId2" cstate="print"/>
        <a:stretch>
          <a:fillRect/>
        </a:stretch>
      </xdr:blipFill>
      <xdr:spPr>
        <a:xfrm>
          <a:off x="333375" y="2481262"/>
          <a:ext cx="7800975" cy="4333875"/>
        </a:xfrm>
        <a:prstGeom prst="rect">
          <a:avLst/>
        </a:prstGeom>
      </xdr:spPr>
    </xdr:pic>
    <xdr:clientData/>
  </xdr:twoCellAnchor>
  <xdr:twoCellAnchor editAs="oneCell">
    <xdr:from>
      <xdr:col>0</xdr:col>
      <xdr:colOff>333375</xdr:colOff>
      <xdr:row>8</xdr:row>
      <xdr:rowOff>1547812</xdr:rowOff>
    </xdr:from>
    <xdr:to>
      <xdr:col>18</xdr:col>
      <xdr:colOff>122144</xdr:colOff>
      <xdr:row>25</xdr:row>
      <xdr:rowOff>99452</xdr:rowOff>
    </xdr:to>
    <xdr:pic>
      <xdr:nvPicPr>
        <xdr:cNvPr id="12" name="Picture 11" descr="snapshot1.jpg" hidden="1"/>
        <xdr:cNvPicPr>
          <a:picLocks noChangeAspect="1"/>
        </xdr:cNvPicPr>
      </xdr:nvPicPr>
      <xdr:blipFill>
        <a:blip xmlns:r="http://schemas.openxmlformats.org/officeDocument/2006/relationships" r:embed="rId2" cstate="print"/>
        <a:stretch>
          <a:fillRect/>
        </a:stretch>
      </xdr:blipFill>
      <xdr:spPr>
        <a:xfrm>
          <a:off x="333375" y="3262312"/>
          <a:ext cx="7800975" cy="4333875"/>
        </a:xfrm>
        <a:prstGeom prst="rect">
          <a:avLst/>
        </a:prstGeom>
      </xdr:spPr>
    </xdr:pic>
    <xdr:clientData/>
  </xdr:twoCellAnchor>
  <xdr:twoCellAnchor editAs="oneCell">
    <xdr:from>
      <xdr:col>17</xdr:col>
      <xdr:colOff>59391</xdr:colOff>
      <xdr:row>13</xdr:row>
      <xdr:rowOff>66675</xdr:rowOff>
    </xdr:from>
    <xdr:to>
      <xdr:col>38</xdr:col>
      <xdr:colOff>27454</xdr:colOff>
      <xdr:row>35</xdr:row>
      <xdr:rowOff>142315</xdr:rowOff>
    </xdr:to>
    <xdr:pic>
      <xdr:nvPicPr>
        <xdr:cNvPr id="13" name="Picture 12" descr="snapshot1.jpg" hidden="1"/>
        <xdr:cNvPicPr>
          <a:picLocks noChangeAspect="1"/>
        </xdr:cNvPicPr>
      </xdr:nvPicPr>
      <xdr:blipFill>
        <a:blip xmlns:r="http://schemas.openxmlformats.org/officeDocument/2006/relationships" r:embed="rId2" cstate="print"/>
        <a:stretch>
          <a:fillRect/>
        </a:stretch>
      </xdr:blipFill>
      <xdr:spPr>
        <a:xfrm>
          <a:off x="7791450" y="5210175"/>
          <a:ext cx="7800975" cy="4333875"/>
        </a:xfrm>
        <a:prstGeom prst="rect">
          <a:avLst/>
        </a:prstGeom>
      </xdr:spPr>
    </xdr:pic>
    <xdr:clientData/>
  </xdr:twoCellAnchor>
  <xdr:twoCellAnchor editAs="oneCell">
    <xdr:from>
      <xdr:col>1</xdr:col>
      <xdr:colOff>172571</xdr:colOff>
      <xdr:row>8</xdr:row>
      <xdr:rowOff>1933575</xdr:rowOff>
    </xdr:from>
    <xdr:to>
      <xdr:col>19</xdr:col>
      <xdr:colOff>118222</xdr:colOff>
      <xdr:row>27</xdr:row>
      <xdr:rowOff>104215</xdr:rowOff>
    </xdr:to>
    <xdr:pic>
      <xdr:nvPicPr>
        <xdr:cNvPr id="14" name="Picture 13" descr="snapshot1.jpg" hidden="1"/>
        <xdr:cNvPicPr>
          <a:picLocks noChangeAspect="1"/>
        </xdr:cNvPicPr>
      </xdr:nvPicPr>
      <xdr:blipFill>
        <a:blip xmlns:r="http://schemas.openxmlformats.org/officeDocument/2006/relationships" r:embed="rId2" cstate="print"/>
        <a:stretch>
          <a:fillRect/>
        </a:stretch>
      </xdr:blipFill>
      <xdr:spPr>
        <a:xfrm>
          <a:off x="609600" y="3648075"/>
          <a:ext cx="7800975" cy="433387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171450</xdr:colOff>
          <xdr:row>8</xdr:row>
          <xdr:rowOff>904875</xdr:rowOff>
        </xdr:from>
        <xdr:to>
          <xdr:col>1</xdr:col>
          <xdr:colOff>2524125</xdr:colOff>
          <xdr:row>8</xdr:row>
          <xdr:rowOff>1485900</xdr:rowOff>
        </xdr:to>
        <xdr:sp macro="" textlink="">
          <xdr:nvSpPr>
            <xdr:cNvPr id="28673" name="Button 1" hidden="1">
              <a:extLst>
                <a:ext uri="{63B3BB69-23CF-44E3-9099-C40C66FF867C}">
                  <a14:compatExt spid="_x0000_s286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228600</xdr:colOff>
          <xdr:row>19</xdr:row>
          <xdr:rowOff>104775</xdr:rowOff>
        </xdr:from>
        <xdr:to>
          <xdr:col>1</xdr:col>
          <xdr:colOff>1676400</xdr:colOff>
          <xdr:row>20</xdr:row>
          <xdr:rowOff>123825</xdr:rowOff>
        </xdr:to>
        <xdr:sp macro="" textlink="">
          <xdr:nvSpPr>
            <xdr:cNvPr id="28676" name="Button 4" hidden="1">
              <a:extLst>
                <a:ext uri="{63B3BB69-23CF-44E3-9099-C40C66FF867C}">
                  <a14:compatExt spid="_x0000_s286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23</xdr:row>
          <xdr:rowOff>85725</xdr:rowOff>
        </xdr:from>
        <xdr:to>
          <xdr:col>1</xdr:col>
          <xdr:colOff>1628775</xdr:colOff>
          <xdr:row>24</xdr:row>
          <xdr:rowOff>104775</xdr:rowOff>
        </xdr:to>
        <xdr:sp macro="" textlink="">
          <xdr:nvSpPr>
            <xdr:cNvPr id="28677" name="Button 5" hidden="1">
              <a:extLst>
                <a:ext uri="{63B3BB69-23CF-44E3-9099-C40C66FF867C}">
                  <a14:compatExt spid="_x0000_s286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78" name="Button 6" hidden="1">
              <a:extLst>
                <a:ext uri="{63B3BB69-23CF-44E3-9099-C40C66FF867C}">
                  <a14:compatExt spid="_x0000_s286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79" name="Button 7" hidden="1">
              <a:extLst>
                <a:ext uri="{63B3BB69-23CF-44E3-9099-C40C66FF867C}">
                  <a14:compatExt spid="_x0000_s286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0" name="Button 8" hidden="1">
              <a:extLst>
                <a:ext uri="{63B3BB69-23CF-44E3-9099-C40C66FF867C}">
                  <a14:compatExt spid="_x0000_s2868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1" name="Button 9" hidden="1">
              <a:extLst>
                <a:ext uri="{63B3BB69-23CF-44E3-9099-C40C66FF867C}">
                  <a14:compatExt spid="_x0000_s286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2" name="Button 10" hidden="1">
              <a:extLst>
                <a:ext uri="{63B3BB69-23CF-44E3-9099-C40C66FF867C}">
                  <a14:compatExt spid="_x0000_s286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3" name="Button 11" hidden="1">
              <a:extLst>
                <a:ext uri="{63B3BB69-23CF-44E3-9099-C40C66FF867C}">
                  <a14:compatExt spid="_x0000_s286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4" name="Button 12" hidden="1">
              <a:extLst>
                <a:ext uri="{63B3BB69-23CF-44E3-9099-C40C66FF867C}">
                  <a14:compatExt spid="_x0000_s286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5" name="Button 13" hidden="1">
              <a:extLst>
                <a:ext uri="{63B3BB69-23CF-44E3-9099-C40C66FF867C}">
                  <a14:compatExt spid="_x0000_s286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6" name="Button 14" hidden="1">
              <a:extLst>
                <a:ext uri="{63B3BB69-23CF-44E3-9099-C40C66FF867C}">
                  <a14:compatExt spid="_x0000_s286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7" name="Button 15" hidden="1">
              <a:extLst>
                <a:ext uri="{63B3BB69-23CF-44E3-9099-C40C66FF867C}">
                  <a14:compatExt spid="_x0000_s286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8" name="Button 16" hidden="1">
              <a:extLst>
                <a:ext uri="{63B3BB69-23CF-44E3-9099-C40C66FF867C}">
                  <a14:compatExt spid="_x0000_s2868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89" name="Button 17" hidden="1">
              <a:extLst>
                <a:ext uri="{63B3BB69-23CF-44E3-9099-C40C66FF867C}">
                  <a14:compatExt spid="_x0000_s286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0" name="Button 18" hidden="1">
              <a:extLst>
                <a:ext uri="{63B3BB69-23CF-44E3-9099-C40C66FF867C}">
                  <a14:compatExt spid="_x0000_s286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1" name="Button 19" hidden="1">
              <a:extLst>
                <a:ext uri="{63B3BB69-23CF-44E3-9099-C40C66FF867C}">
                  <a14:compatExt spid="_x0000_s286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2" name="Button 20" hidden="1">
              <a:extLst>
                <a:ext uri="{63B3BB69-23CF-44E3-9099-C40C66FF867C}">
                  <a14:compatExt spid="_x0000_s286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3" name="Button 21" hidden="1">
              <a:extLst>
                <a:ext uri="{63B3BB69-23CF-44E3-9099-C40C66FF867C}">
                  <a14:compatExt spid="_x0000_s286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4" name="Button 22" hidden="1">
              <a:extLst>
                <a:ext uri="{63B3BB69-23CF-44E3-9099-C40C66FF867C}">
                  <a14:compatExt spid="_x0000_s286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5" name="Button 23" hidden="1">
              <a:extLst>
                <a:ext uri="{63B3BB69-23CF-44E3-9099-C40C66FF867C}">
                  <a14:compatExt spid="_x0000_s286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6" name="Button 24" hidden="1">
              <a:extLst>
                <a:ext uri="{63B3BB69-23CF-44E3-9099-C40C66FF867C}">
                  <a14:compatExt spid="_x0000_s2869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7" name="Button 25" hidden="1">
              <a:extLst>
                <a:ext uri="{63B3BB69-23CF-44E3-9099-C40C66FF867C}">
                  <a14:compatExt spid="_x0000_s286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8" name="Button 26" hidden="1">
              <a:extLst>
                <a:ext uri="{63B3BB69-23CF-44E3-9099-C40C66FF867C}">
                  <a14:compatExt spid="_x0000_s286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699" name="Button 27" hidden="1">
              <a:extLst>
                <a:ext uri="{63B3BB69-23CF-44E3-9099-C40C66FF867C}">
                  <a14:compatExt spid="_x0000_s286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0" name="Button 28" hidden="1">
              <a:extLst>
                <a:ext uri="{63B3BB69-23CF-44E3-9099-C40C66FF867C}">
                  <a14:compatExt spid="_x0000_s287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1" name="Button 29" hidden="1">
              <a:extLst>
                <a:ext uri="{63B3BB69-23CF-44E3-9099-C40C66FF867C}">
                  <a14:compatExt spid="_x0000_s287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2" name="Button 30" hidden="1">
              <a:extLst>
                <a:ext uri="{63B3BB69-23CF-44E3-9099-C40C66FF867C}">
                  <a14:compatExt spid="_x0000_s287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3" name="Button 31" hidden="1">
              <a:extLst>
                <a:ext uri="{63B3BB69-23CF-44E3-9099-C40C66FF867C}">
                  <a14:compatExt spid="_x0000_s287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4" name="Button 32" hidden="1">
              <a:extLst>
                <a:ext uri="{63B3BB69-23CF-44E3-9099-C40C66FF867C}">
                  <a14:compatExt spid="_x0000_s287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5" name="Button 33" hidden="1">
              <a:extLst>
                <a:ext uri="{63B3BB69-23CF-44E3-9099-C40C66FF867C}">
                  <a14:compatExt spid="_x0000_s287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6" name="Button 34" hidden="1">
              <a:extLst>
                <a:ext uri="{63B3BB69-23CF-44E3-9099-C40C66FF867C}">
                  <a14:compatExt spid="_x0000_s287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7" name="Button 35" hidden="1">
              <a:extLst>
                <a:ext uri="{63B3BB69-23CF-44E3-9099-C40C66FF867C}">
                  <a14:compatExt spid="_x0000_s287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8" name="Button 36" hidden="1">
              <a:extLst>
                <a:ext uri="{63B3BB69-23CF-44E3-9099-C40C66FF867C}">
                  <a14:compatExt spid="_x0000_s2870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09" name="Button 37" hidden="1">
              <a:extLst>
                <a:ext uri="{63B3BB69-23CF-44E3-9099-C40C66FF867C}">
                  <a14:compatExt spid="_x0000_s287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10" name="Button 38" hidden="1">
              <a:extLst>
                <a:ext uri="{63B3BB69-23CF-44E3-9099-C40C66FF867C}">
                  <a14:compatExt spid="_x0000_s2871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11" name="Button 39" hidden="1">
              <a:extLst>
                <a:ext uri="{63B3BB69-23CF-44E3-9099-C40C66FF867C}">
                  <a14:compatExt spid="_x0000_s2871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22</xdr:row>
          <xdr:rowOff>0</xdr:rowOff>
        </xdr:from>
        <xdr:to>
          <xdr:col>1</xdr:col>
          <xdr:colOff>1704975</xdr:colOff>
          <xdr:row>22</xdr:row>
          <xdr:rowOff>0</xdr:rowOff>
        </xdr:to>
        <xdr:sp macro="" textlink="">
          <xdr:nvSpPr>
            <xdr:cNvPr id="28712" name="Button 40" hidden="1">
              <a:extLst>
                <a:ext uri="{63B3BB69-23CF-44E3-9099-C40C66FF867C}">
                  <a14:compatExt spid="_x0000_s287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266700</xdr:colOff>
          <xdr:row>11</xdr:row>
          <xdr:rowOff>47625</xdr:rowOff>
        </xdr:from>
        <xdr:to>
          <xdr:col>1</xdr:col>
          <xdr:colOff>1714500</xdr:colOff>
          <xdr:row>12</xdr:row>
          <xdr:rowOff>66675</xdr:rowOff>
        </xdr:to>
        <xdr:sp macro="" textlink="">
          <xdr:nvSpPr>
            <xdr:cNvPr id="28723" name="Button 51" hidden="1">
              <a:extLst>
                <a:ext uri="{63B3BB69-23CF-44E3-9099-C40C66FF867C}">
                  <a14:compatExt spid="_x0000_s2872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238125</xdr:colOff>
          <xdr:row>15</xdr:row>
          <xdr:rowOff>57150</xdr:rowOff>
        </xdr:from>
        <xdr:to>
          <xdr:col>1</xdr:col>
          <xdr:colOff>1685925</xdr:colOff>
          <xdr:row>16</xdr:row>
          <xdr:rowOff>76200</xdr:rowOff>
        </xdr:to>
        <xdr:sp macro="" textlink="">
          <xdr:nvSpPr>
            <xdr:cNvPr id="28726" name="Button 54" hidden="1">
              <a:extLst>
                <a:ext uri="{63B3BB69-23CF-44E3-9099-C40C66FF867C}">
                  <a14:compatExt spid="_x0000_s287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362112</xdr:colOff>
      <xdr:row>6</xdr:row>
      <xdr:rowOff>0</xdr:rowOff>
    </xdr:from>
    <xdr:to>
      <xdr:col>10</xdr:col>
      <xdr:colOff>228438</xdr:colOff>
      <xdr:row>16</xdr:row>
      <xdr:rowOff>129250</xdr:rowOff>
    </xdr:to>
    <xdr:pic>
      <xdr:nvPicPr>
        <xdr:cNvPr id="2" name="Picture 1" descr="snapshot1.bmp" hidden="1"/>
        <xdr:cNvPicPr>
          <a:picLocks noChangeAspect="1"/>
        </xdr:cNvPicPr>
      </xdr:nvPicPr>
      <xdr:blipFill>
        <a:blip xmlns:r="http://schemas.openxmlformats.org/officeDocument/2006/relationships" r:embed="rId1" cstate="print"/>
        <a:stretch>
          <a:fillRect/>
        </a:stretch>
      </xdr:blipFill>
      <xdr:spPr>
        <a:xfrm>
          <a:off x="3391062" y="4181475"/>
          <a:ext cx="2590476" cy="1411203"/>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171450</xdr:colOff>
          <xdr:row>5</xdr:row>
          <xdr:rowOff>904875</xdr:rowOff>
        </xdr:from>
        <xdr:to>
          <xdr:col>1</xdr:col>
          <xdr:colOff>2524125</xdr:colOff>
          <xdr:row>5</xdr:row>
          <xdr:rowOff>1485900</xdr:rowOff>
        </xdr:to>
        <xdr:sp macro="" textlink="">
          <xdr:nvSpPr>
            <xdr:cNvPr id="7169" name="Button 1" hidden="1">
              <a:extLst>
                <a:ext uri="{63B3BB69-23CF-44E3-9099-C40C66FF867C}">
                  <a14:compatExt spid="_x0000_s716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9</xdr:row>
          <xdr:rowOff>104775</xdr:rowOff>
        </xdr:from>
        <xdr:to>
          <xdr:col>1</xdr:col>
          <xdr:colOff>1704975</xdr:colOff>
          <xdr:row>10</xdr:row>
          <xdr:rowOff>123825</xdr:rowOff>
        </xdr:to>
        <xdr:sp macro="" textlink="">
          <xdr:nvSpPr>
            <xdr:cNvPr id="7170" name="Button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14</xdr:row>
          <xdr:rowOff>104775</xdr:rowOff>
        </xdr:from>
        <xdr:to>
          <xdr:col>1</xdr:col>
          <xdr:colOff>1704975</xdr:colOff>
          <xdr:row>15</xdr:row>
          <xdr:rowOff>123825</xdr:rowOff>
        </xdr:to>
        <xdr:sp macro="" textlink="">
          <xdr:nvSpPr>
            <xdr:cNvPr id="7171" name="Button 3" hidden="1">
              <a:extLst>
                <a:ext uri="{63B3BB69-23CF-44E3-9099-C40C66FF867C}">
                  <a14:compatExt spid="_x0000_s717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19</xdr:row>
          <xdr:rowOff>104775</xdr:rowOff>
        </xdr:from>
        <xdr:to>
          <xdr:col>1</xdr:col>
          <xdr:colOff>1704975</xdr:colOff>
          <xdr:row>20</xdr:row>
          <xdr:rowOff>123825</xdr:rowOff>
        </xdr:to>
        <xdr:sp macro="" textlink="">
          <xdr:nvSpPr>
            <xdr:cNvPr id="7172" name="Button 4" hidden="1">
              <a:extLst>
                <a:ext uri="{63B3BB69-23CF-44E3-9099-C40C66FF867C}">
                  <a14:compatExt spid="_x0000_s717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24</xdr:row>
          <xdr:rowOff>104775</xdr:rowOff>
        </xdr:from>
        <xdr:to>
          <xdr:col>1</xdr:col>
          <xdr:colOff>1704975</xdr:colOff>
          <xdr:row>25</xdr:row>
          <xdr:rowOff>123825</xdr:rowOff>
        </xdr:to>
        <xdr:sp macro="" textlink="">
          <xdr:nvSpPr>
            <xdr:cNvPr id="7173" name="Button 5" hidden="1">
              <a:extLst>
                <a:ext uri="{63B3BB69-23CF-44E3-9099-C40C66FF867C}">
                  <a14:compatExt spid="_x0000_s71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29</xdr:row>
          <xdr:rowOff>104775</xdr:rowOff>
        </xdr:from>
        <xdr:to>
          <xdr:col>1</xdr:col>
          <xdr:colOff>1704975</xdr:colOff>
          <xdr:row>30</xdr:row>
          <xdr:rowOff>123825</xdr:rowOff>
        </xdr:to>
        <xdr:sp macro="" textlink="">
          <xdr:nvSpPr>
            <xdr:cNvPr id="7174" name="Button 6" hidden="1">
              <a:extLst>
                <a:ext uri="{63B3BB69-23CF-44E3-9099-C40C66FF867C}">
                  <a14:compatExt spid="_x0000_s717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34</xdr:row>
          <xdr:rowOff>104775</xdr:rowOff>
        </xdr:from>
        <xdr:to>
          <xdr:col>1</xdr:col>
          <xdr:colOff>1704975</xdr:colOff>
          <xdr:row>35</xdr:row>
          <xdr:rowOff>123825</xdr:rowOff>
        </xdr:to>
        <xdr:sp macro="" textlink="">
          <xdr:nvSpPr>
            <xdr:cNvPr id="7175" name="Button 7" hidden="1">
              <a:extLst>
                <a:ext uri="{63B3BB69-23CF-44E3-9099-C40C66FF867C}">
                  <a14:compatExt spid="_x0000_s717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39</xdr:row>
          <xdr:rowOff>104775</xdr:rowOff>
        </xdr:from>
        <xdr:to>
          <xdr:col>1</xdr:col>
          <xdr:colOff>1704975</xdr:colOff>
          <xdr:row>40</xdr:row>
          <xdr:rowOff>123825</xdr:rowOff>
        </xdr:to>
        <xdr:sp macro="" textlink="">
          <xdr:nvSpPr>
            <xdr:cNvPr id="7176" name="Button 8" hidden="1">
              <a:extLst>
                <a:ext uri="{63B3BB69-23CF-44E3-9099-C40C66FF867C}">
                  <a14:compatExt spid="_x0000_s717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44</xdr:row>
          <xdr:rowOff>104775</xdr:rowOff>
        </xdr:from>
        <xdr:to>
          <xdr:col>1</xdr:col>
          <xdr:colOff>1704975</xdr:colOff>
          <xdr:row>45</xdr:row>
          <xdr:rowOff>123825</xdr:rowOff>
        </xdr:to>
        <xdr:sp macro="" textlink="">
          <xdr:nvSpPr>
            <xdr:cNvPr id="7177" name="Button 9" hidden="1">
              <a:extLst>
                <a:ext uri="{63B3BB69-23CF-44E3-9099-C40C66FF867C}">
                  <a14:compatExt spid="_x0000_s717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49</xdr:row>
          <xdr:rowOff>104775</xdr:rowOff>
        </xdr:from>
        <xdr:to>
          <xdr:col>1</xdr:col>
          <xdr:colOff>1704975</xdr:colOff>
          <xdr:row>50</xdr:row>
          <xdr:rowOff>123825</xdr:rowOff>
        </xdr:to>
        <xdr:sp macro="" textlink="">
          <xdr:nvSpPr>
            <xdr:cNvPr id="7178" name="Button 10" hidden="1">
              <a:extLst>
                <a:ext uri="{63B3BB69-23CF-44E3-9099-C40C66FF867C}">
                  <a14:compatExt spid="_x0000_s717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54</xdr:row>
          <xdr:rowOff>104775</xdr:rowOff>
        </xdr:from>
        <xdr:to>
          <xdr:col>1</xdr:col>
          <xdr:colOff>1704975</xdr:colOff>
          <xdr:row>55</xdr:row>
          <xdr:rowOff>123825</xdr:rowOff>
        </xdr:to>
        <xdr:sp macro="" textlink="">
          <xdr:nvSpPr>
            <xdr:cNvPr id="7179" name="Button 11" hidden="1">
              <a:extLst>
                <a:ext uri="{63B3BB69-23CF-44E3-9099-C40C66FF867C}">
                  <a14:compatExt spid="_x0000_s717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59</xdr:row>
          <xdr:rowOff>104775</xdr:rowOff>
        </xdr:from>
        <xdr:to>
          <xdr:col>1</xdr:col>
          <xdr:colOff>1704975</xdr:colOff>
          <xdr:row>60</xdr:row>
          <xdr:rowOff>123825</xdr:rowOff>
        </xdr:to>
        <xdr:sp macro="" textlink="">
          <xdr:nvSpPr>
            <xdr:cNvPr id="7180" name="Button 12" hidden="1">
              <a:extLst>
                <a:ext uri="{63B3BB69-23CF-44E3-9099-C40C66FF867C}">
                  <a14:compatExt spid="_x0000_s718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64</xdr:row>
          <xdr:rowOff>104775</xdr:rowOff>
        </xdr:from>
        <xdr:to>
          <xdr:col>1</xdr:col>
          <xdr:colOff>1704975</xdr:colOff>
          <xdr:row>65</xdr:row>
          <xdr:rowOff>123825</xdr:rowOff>
        </xdr:to>
        <xdr:sp macro="" textlink="">
          <xdr:nvSpPr>
            <xdr:cNvPr id="7181" name="Button 13" hidden="1">
              <a:extLst>
                <a:ext uri="{63B3BB69-23CF-44E3-9099-C40C66FF867C}">
                  <a14:compatExt spid="_x0000_s71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2" name="Button 14" hidden="1">
              <a:extLst>
                <a:ext uri="{63B3BB69-23CF-44E3-9099-C40C66FF867C}">
                  <a14:compatExt spid="_x0000_s718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3" name="Button 15" hidden="1">
              <a:extLst>
                <a:ext uri="{63B3BB69-23CF-44E3-9099-C40C66FF867C}">
                  <a14:compatExt spid="_x0000_s718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4" name="Button 16" hidden="1">
              <a:extLst>
                <a:ext uri="{63B3BB69-23CF-44E3-9099-C40C66FF867C}">
                  <a14:compatExt spid="_x0000_s718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5" name="Button 17" hidden="1">
              <a:extLst>
                <a:ext uri="{63B3BB69-23CF-44E3-9099-C40C66FF867C}">
                  <a14:compatExt spid="_x0000_s718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6" name="Button 18" hidden="1">
              <a:extLst>
                <a:ext uri="{63B3BB69-23CF-44E3-9099-C40C66FF867C}">
                  <a14:compatExt spid="_x0000_s718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7" name="Button 19" hidden="1">
              <a:extLst>
                <a:ext uri="{63B3BB69-23CF-44E3-9099-C40C66FF867C}">
                  <a14:compatExt spid="_x0000_s718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8" name="Button 20" hidden="1">
              <a:extLst>
                <a:ext uri="{63B3BB69-23CF-44E3-9099-C40C66FF867C}">
                  <a14:compatExt spid="_x0000_s718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89" name="Button 21" hidden="1">
              <a:extLst>
                <a:ext uri="{63B3BB69-23CF-44E3-9099-C40C66FF867C}">
                  <a14:compatExt spid="_x0000_s718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0" name="Button 22" hidden="1">
              <a:extLst>
                <a:ext uri="{63B3BB69-23CF-44E3-9099-C40C66FF867C}">
                  <a14:compatExt spid="_x0000_s71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1" name="Button 23" hidden="1">
              <a:extLst>
                <a:ext uri="{63B3BB69-23CF-44E3-9099-C40C66FF867C}">
                  <a14:compatExt spid="_x0000_s719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2" name="Button 24" hidden="1">
              <a:extLst>
                <a:ext uri="{63B3BB69-23CF-44E3-9099-C40C66FF867C}">
                  <a14:compatExt spid="_x0000_s719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3" name="Button 25" hidden="1">
              <a:extLst>
                <a:ext uri="{63B3BB69-23CF-44E3-9099-C40C66FF867C}">
                  <a14:compatExt spid="_x0000_s719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4" name="Button 26" hidden="1">
              <a:extLst>
                <a:ext uri="{63B3BB69-23CF-44E3-9099-C40C66FF867C}">
                  <a14:compatExt spid="_x0000_s719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5" name="Button 27" hidden="1">
              <a:extLst>
                <a:ext uri="{63B3BB69-23CF-44E3-9099-C40C66FF867C}">
                  <a14:compatExt spid="_x0000_s719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6" name="Button 28" hidden="1">
              <a:extLst>
                <a:ext uri="{63B3BB69-23CF-44E3-9099-C40C66FF867C}">
                  <a14:compatExt spid="_x0000_s719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7" name="Button 29" hidden="1">
              <a:extLst>
                <a:ext uri="{63B3BB69-23CF-44E3-9099-C40C66FF867C}">
                  <a14:compatExt spid="_x0000_s719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8" name="Button 30" hidden="1">
              <a:extLst>
                <a:ext uri="{63B3BB69-23CF-44E3-9099-C40C66FF867C}">
                  <a14:compatExt spid="_x0000_s719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199" name="Button 31" hidden="1">
              <a:extLst>
                <a:ext uri="{63B3BB69-23CF-44E3-9099-C40C66FF867C}">
                  <a14:compatExt spid="_x0000_s719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0" name="Button 32" hidden="1">
              <a:extLst>
                <a:ext uri="{63B3BB69-23CF-44E3-9099-C40C66FF867C}">
                  <a14:compatExt spid="_x0000_s720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1" name="Button 33" hidden="1">
              <a:extLst>
                <a:ext uri="{63B3BB69-23CF-44E3-9099-C40C66FF867C}">
                  <a14:compatExt spid="_x0000_s720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2" name="Button 34" hidden="1">
              <a:extLst>
                <a:ext uri="{63B3BB69-23CF-44E3-9099-C40C66FF867C}">
                  <a14:compatExt spid="_x0000_s720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3" name="Button 35" hidden="1">
              <a:extLst>
                <a:ext uri="{63B3BB69-23CF-44E3-9099-C40C66FF867C}">
                  <a14:compatExt spid="_x0000_s720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4" name="Button 36" hidden="1">
              <a:extLst>
                <a:ext uri="{63B3BB69-23CF-44E3-9099-C40C66FF867C}">
                  <a14:compatExt spid="_x0000_s720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5" name="Button 37" hidden="1">
              <a:extLst>
                <a:ext uri="{63B3BB69-23CF-44E3-9099-C40C66FF867C}">
                  <a14:compatExt spid="_x0000_s720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6" name="Button 38" hidden="1">
              <a:extLst>
                <a:ext uri="{63B3BB69-23CF-44E3-9099-C40C66FF867C}">
                  <a14:compatExt spid="_x0000_s720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7" name="Button 39" hidden="1">
              <a:extLst>
                <a:ext uri="{63B3BB69-23CF-44E3-9099-C40C66FF867C}">
                  <a14:compatExt spid="_x0000_s720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257175</xdr:colOff>
          <xdr:row>67</xdr:row>
          <xdr:rowOff>0</xdr:rowOff>
        </xdr:from>
        <xdr:to>
          <xdr:col>1</xdr:col>
          <xdr:colOff>1704975</xdr:colOff>
          <xdr:row>67</xdr:row>
          <xdr:rowOff>0</xdr:rowOff>
        </xdr:to>
        <xdr:sp macro="" textlink="">
          <xdr:nvSpPr>
            <xdr:cNvPr id="7208" name="Button 40" hidden="1">
              <a:extLst>
                <a:ext uri="{63B3BB69-23CF-44E3-9099-C40C66FF867C}">
                  <a14:compatExt spid="_x0000_s720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Error Report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66675</xdr:colOff>
      <xdr:row>5</xdr:row>
      <xdr:rowOff>0</xdr:rowOff>
    </xdr:from>
    <xdr:to>
      <xdr:col>6</xdr:col>
      <xdr:colOff>457200</xdr:colOff>
      <xdr:row>21</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24</xdr:row>
      <xdr:rowOff>57150</xdr:rowOff>
    </xdr:from>
    <xdr:to>
      <xdr:col>6</xdr:col>
      <xdr:colOff>485775</xdr:colOff>
      <xdr:row>38</xdr:row>
      <xdr:rowOff>133350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42</xdr:row>
      <xdr:rowOff>104775</xdr:rowOff>
    </xdr:from>
    <xdr:to>
      <xdr:col>6</xdr:col>
      <xdr:colOff>495300</xdr:colOff>
      <xdr:row>56</xdr:row>
      <xdr:rowOff>180975</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61</xdr:row>
      <xdr:rowOff>9525</xdr:rowOff>
    </xdr:from>
    <xdr:to>
      <xdr:col>6</xdr:col>
      <xdr:colOff>457200</xdr:colOff>
      <xdr:row>75</xdr:row>
      <xdr:rowOff>85725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78</xdr:row>
      <xdr:rowOff>104775</xdr:rowOff>
    </xdr:from>
    <xdr:to>
      <xdr:col>6</xdr:col>
      <xdr:colOff>457200</xdr:colOff>
      <xdr:row>92</xdr:row>
      <xdr:rowOff>180975</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47625</xdr:colOff>
      <xdr:row>96</xdr:row>
      <xdr:rowOff>123825</xdr:rowOff>
    </xdr:from>
    <xdr:to>
      <xdr:col>6</xdr:col>
      <xdr:colOff>438150</xdr:colOff>
      <xdr:row>111</xdr:row>
      <xdr:rowOff>9525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57150</xdr:colOff>
      <xdr:row>114</xdr:row>
      <xdr:rowOff>38100</xdr:rowOff>
    </xdr:from>
    <xdr:to>
      <xdr:col>6</xdr:col>
      <xdr:colOff>447675</xdr:colOff>
      <xdr:row>128</xdr:row>
      <xdr:rowOff>114300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66675</xdr:colOff>
      <xdr:row>132</xdr:row>
      <xdr:rowOff>95250</xdr:rowOff>
    </xdr:from>
    <xdr:to>
      <xdr:col>6</xdr:col>
      <xdr:colOff>457200</xdr:colOff>
      <xdr:row>146</xdr:row>
      <xdr:rowOff>171450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66675</xdr:colOff>
      <xdr:row>150</xdr:row>
      <xdr:rowOff>66675</xdr:rowOff>
    </xdr:from>
    <xdr:to>
      <xdr:col>6</xdr:col>
      <xdr:colOff>457200</xdr:colOff>
      <xdr:row>164</xdr:row>
      <xdr:rowOff>142875</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168</xdr:row>
      <xdr:rowOff>123825</xdr:rowOff>
    </xdr:from>
    <xdr:to>
      <xdr:col>6</xdr:col>
      <xdr:colOff>504825</xdr:colOff>
      <xdr:row>183</xdr:row>
      <xdr:rowOff>9525</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142875</xdr:colOff>
      <xdr:row>185</xdr:row>
      <xdr:rowOff>133350</xdr:rowOff>
    </xdr:from>
    <xdr:to>
      <xdr:col>6</xdr:col>
      <xdr:colOff>419100</xdr:colOff>
      <xdr:row>200</xdr:row>
      <xdr:rowOff>28575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203</xdr:row>
      <xdr:rowOff>76200</xdr:rowOff>
    </xdr:from>
    <xdr:to>
      <xdr:col>6</xdr:col>
      <xdr:colOff>485775</xdr:colOff>
      <xdr:row>217</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5</xdr:row>
      <xdr:rowOff>0</xdr:rowOff>
    </xdr:from>
    <xdr:to>
      <xdr:col>6</xdr:col>
      <xdr:colOff>457200</xdr:colOff>
      <xdr:row>21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24</xdr:row>
      <xdr:rowOff>57150</xdr:rowOff>
    </xdr:from>
    <xdr:to>
      <xdr:col>6</xdr:col>
      <xdr:colOff>485775</xdr:colOff>
      <xdr:row>38</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42</xdr:row>
      <xdr:rowOff>104775</xdr:rowOff>
    </xdr:from>
    <xdr:to>
      <xdr:col>6</xdr:col>
      <xdr:colOff>495300</xdr:colOff>
      <xdr:row>56</xdr:row>
      <xdr:rowOff>180975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61</xdr:row>
      <xdr:rowOff>9525</xdr:rowOff>
    </xdr:from>
    <xdr:to>
      <xdr:col>6</xdr:col>
      <xdr:colOff>457200</xdr:colOff>
      <xdr:row>75</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Test\Desktop\res\Gerond\QA\QA_Sheet_Creater\qasheetcreaterv1.7.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hare\QA_Sheet_Creater\new%20Templates\FT\FinSpy\Results\FT\QA-Test-FinSpyV2-FFT-Installdraft-10.03.1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hare\QA_Sheet_Creater\new%20Templates\FT\FinSpy\Results\FT\FinSpy\QA-Test-FinSpyV2-FFT-Installa-04.05.1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hare\QA\QA_Sheet_Creater\FT\QA-Test-FinSpyV2-FFT-Install-22.03.1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Share\QA\QA_Sheet_Creater\FT\QA-Test-FinSpyV2-FFT-Installdraft-10.03.10.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Test\Desktop\QA-Test-FinSpyV2-FFT32-Install-09.07.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hare\QA_Sheet_Creater\new%20Templates\QA-Test-FinSpyV2-FFT-Install-05.04.10%20NewQAShee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IN-1L7FG9AZXN4\Users\Test\Desktop\res\Gerond\QA\QA_Sheet_Creater\qasheetcreaterv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hare\QA_Sheet_Creater\new%20Templates\FT\FinSpy\res\Gerond\QA\QA_Sheet_Creater\qasheetcreaterv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Test\Desktop\res\Gerond\Results\FT\FinSpy\QA\QA_Sheet_Creater\qasheetcreaterv1.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hare\QA_Sheet_Creater\new%20Templates\FT\FinSpy\Results\FT\QA\QA_Sheet_Creater\qasheetcreaterv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IN-1L7FG9AZXN4\Share\QA\QA_Sheet_Creater\qasheetcreaterv1.7.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hare\QA_Sheet_Creater\new%20Templates\FT\FinSpy\QA\QA_Sheet_Creater\qasheetcreaterv1.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Test\Desktop\res\Gerond\Results\FT\FinSpy\Results\FT\FinSpy\QA-Test-FinSpyV2-FFT-Install-03.09.1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hare\QA_Sheet_Creater\new%20Templates\FT\FinSpy\ar\QA-Test-FinSpyV2-FFT-Installa-04.05.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
      <sheetName val="FinSpyV2-FFT-Video"/>
      <sheetName val="FinSpyV2-FFT-Audio"/>
      <sheetName val="FinSpyV2-FFT-Skype "/>
      <sheetName val="FinSpyV2-FFT-Keylogger"/>
      <sheetName val="FinSpyV2-FFT-Schedule "/>
      <sheetName val="FinSpyV2-FFT-Alert  "/>
      <sheetName val="FinSpyV2-FFT-FileAccess  "/>
      <sheetName val="FinSpyV2-FFT- Shell  "/>
      <sheetName val="FinSpyV2-FFT-EvidenceProtec "/>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 val="FinSpyV2-FFT-MasterSchReDataD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409">
          <cell r="AO409" t="str">
            <v>pass</v>
          </cell>
        </row>
        <row r="410">
          <cell r="AO410" t="str">
            <v>fail</v>
          </cell>
        </row>
        <row r="411">
          <cell r="AO411" t="str">
            <v>n/a</v>
          </cell>
        </row>
      </sheetData>
      <sheetData sheetId="29">
        <row r="409">
          <cell r="AO409" t="str">
            <v>pass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
      <sheetName val="FinSpyV2-FFT-Agent-Targen "/>
      <sheetName val="FinSpyV2-FFT-Tarcon "/>
      <sheetName val="FinSpyV2-FFT-Tarinst "/>
      <sheetName val="FinSpyV2-FFT-Tarrem "/>
      <sheetName val="FinSpyV2-FFT-Video "/>
      <sheetName val="FinSpyV2-FFT-Audio "/>
      <sheetName val="FinSpyV2-FFT-Skype "/>
      <sheetName val="FinSpyV2-FFT-Keylogger "/>
      <sheetName val="FinSpyV2-FFT-Schedule "/>
      <sheetName val="FinSpyV2-FFT-Alert  "/>
      <sheetName val="FinSpyV2-FFT-FileAccess  "/>
      <sheetName val="FinSpyV2-FFT- Shell  "/>
      <sheetName val="FinSpyV2-FFT-MasterSchReDat "/>
      <sheetName val="FinSpyV2-FFT-Deleted"/>
      <sheetName val="FinSpyV2-FFT-Changed"/>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09">
          <cell r="AO409" t="str">
            <v>pass</v>
          </cell>
        </row>
        <row r="410">
          <cell r="AO410" t="str">
            <v>fail</v>
          </cell>
        </row>
        <row r="411">
          <cell r="AO411" t="str">
            <v>n/a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V2-FFT-MasterSchReDataD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09">
          <cell r="AO409" t="str">
            <v>pass</v>
          </cell>
        </row>
        <row r="410">
          <cell r="AO410" t="str">
            <v>fail</v>
          </cell>
        </row>
        <row r="411">
          <cell r="AO411" t="str">
            <v>n/a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
      <sheetName val="FinSpyV2-FFT-Video"/>
      <sheetName val="FinSpyV2-FFT-Audio"/>
      <sheetName val="FinSpyV2-FFT-Skype "/>
      <sheetName val="FinSpyV2-FFT-Keylogger"/>
      <sheetName val="FinSpyV2-FFT-Schedule "/>
      <sheetName val="FinSpyV2-FFT-Alert  "/>
      <sheetName val="FinSpyV2-FFT-FileAccess  "/>
      <sheetName val="FinSpyV2-FFT- Shell  "/>
      <sheetName val="FinSpyV2-FFT-EvidenceProtec "/>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09">
          <cell r="AO409" t="str">
            <v>pass</v>
          </cell>
        </row>
        <row r="410">
          <cell r="AO410" t="str">
            <v>fail</v>
          </cell>
        </row>
        <row r="411">
          <cell r="AO411" t="str">
            <v>n/a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Live "/>
      <sheetName val="FinUSB-AV-Dev-Report-Basic"/>
      <sheetName val="FinUSB-AV-Dev-Report-Ext"/>
      <sheetName val="FinSpyV2-FFT-Report"/>
      <sheetName val="FinSpyV2-FFT32-Install"/>
      <sheetName val="FinSpyV2-FFT32-Agent-Login "/>
      <sheetName val="FinSpyV2-FFT32-Agent-Targen "/>
      <sheetName val="FinSpyV2-FFT64-Agent-Targen"/>
      <sheetName val="FinSpyV2-FFT32-Tarcon "/>
      <sheetName val="FinSpyV2-FFT64-Tarcon"/>
      <sheetName val="FinSpyV2-FFT32-Tarinst "/>
      <sheetName val="FinSpyV2-FFT64-Tarinst"/>
      <sheetName val="FinSpyV2-FFT32-Tarrem "/>
      <sheetName val="FinSpyV2-FFT64-Tarrem"/>
      <sheetName val="FinSpyV2-FFT32-Video "/>
      <sheetName val="FinSpyV2-FFT64-Video"/>
      <sheetName val="FinSpyV2-FFT32-Audio "/>
      <sheetName val="FinSpyV2-FFT64-Audio"/>
      <sheetName val="FinSpyV2-FFT32-Skype "/>
      <sheetName val="FinSpyV2-FFT64-Skype  "/>
      <sheetName val="FinSpyV2-FFT32-Keylogger "/>
      <sheetName val="FinSpyV2-FFT64-Keylogger"/>
      <sheetName val="FinSpyV2-FFT32-Schedule "/>
      <sheetName val="FinSpyV2-FFT64-Schedule"/>
      <sheetName val="FinSpyV2-FFT32-Alert  "/>
      <sheetName val="FinSpyV2-FFT64-Alert"/>
      <sheetName val="FinSpyV2-FFT32-FileAccess  "/>
      <sheetName val="FinSpyV2-FFT64-FileAccess "/>
      <sheetName val="FinSpyV2-FFT32- Shell   "/>
      <sheetName val="FinSpyV2-FFT64- Shell"/>
      <sheetName val="FinSpyV2-FFT32-EvidencePro"/>
      <sheetName val="FinSpyV2-FFT64-EvidencePro"/>
      <sheetName val="FinSpyV2-FFT32-MasterSch"/>
      <sheetName val="FinSpyV2-FFT64-MasterSch"/>
      <sheetName val="FinSpyV2-FFT32-Deleted "/>
      <sheetName val="FinSpyV2-FFT64-Deleted"/>
      <sheetName val="FinSpyV2-FFT32-Changed "/>
      <sheetName val="FinSpyV2-FFT64-Changed"/>
      <sheetName val="FinSpyV2-FFT-Download"/>
      <sheetName val="FinSpyV2-FFT64-Download"/>
      <sheetName val="FinSpyV2-FFT32-TargetUpdate"/>
      <sheetName val="FinSpyV2-FFT64-TargetUpdate"/>
      <sheetName val="FinSpyV2-FFT32-MBR"/>
      <sheetName val="FinSpyV2-FFT64-MBR"/>
      <sheetName val="FinSpyV2-FFT32-TargetLicense"/>
      <sheetName val="FinSpyV2-FFT32-Forensics"/>
      <sheetName val="FinSpyV2-FFT32-Printer "/>
      <sheetName val="FinSpyV2-FFT64-Printer"/>
      <sheetName val="FinUSB-FFT-Report"/>
      <sheetName val="FinUSB-FFT-Headquarter-File"/>
      <sheetName val="FinUSB-FFT-Headquarter-MainW."/>
      <sheetName val="FinUSB-FFT-Headq-Dongle-Cfg"/>
      <sheetName val="FinUSB-FFT-Headq-Installer"/>
      <sheetName val="FinUSB-FFT--Dongle-System"/>
      <sheetName val="FinFlyWeb-FFT-Gui"/>
      <sheetName val="FinFlyWeb-FFT-Target"/>
      <sheetName val="FinFireWire-FFT-Gui"/>
      <sheetName val="FinFireWire-FFT-Target"/>
      <sheetName val="FinFireWire-FFT-DLL_Match"/>
      <sheetName val="FinSpy-FFT-Oth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409">
          <cell r="AO409" t="str">
            <v>pass</v>
          </cell>
        </row>
        <row r="410">
          <cell r="AO410" t="str">
            <v>fail</v>
          </cell>
        </row>
        <row r="411">
          <cell r="AO411" t="str">
            <v>n/a</v>
          </cell>
        </row>
      </sheetData>
      <sheetData sheetId="56"/>
      <sheetData sheetId="57"/>
      <sheetData sheetId="58"/>
      <sheetData sheetId="59"/>
      <sheetData sheetId="60"/>
      <sheetData sheetId="6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
      <sheetName val="FinSpyV2-FFT-Agent-Targen "/>
      <sheetName val="FinSpyV2-FFT-Tarcon"/>
      <sheetName val="FinSpyV2-FFT64-Tarcon"/>
      <sheetName val="FinSpyV2-FFT-Tarinst "/>
      <sheetName val="FinSpyV2-FFT64-Tarinst"/>
      <sheetName val="FinSpyV2-FFT-Tarrem "/>
      <sheetName val="FinSpyV2-FFT64-Tarrem"/>
      <sheetName val="FinSpyV2-FFT-Video "/>
      <sheetName val="FinSpyV2-FFT64-Video"/>
      <sheetName val="FinSpyV2-FFT-Audio "/>
      <sheetName val="FinSpyV2-FFT64-Audio"/>
      <sheetName val="FinSpyV2-FFT-Skype "/>
      <sheetName val="FinSpyV2-FFT64-Skype"/>
      <sheetName val="FinSpyV2-FFT-Keylogger "/>
      <sheetName val="FinSpyV2-FFT64-Keylogger"/>
      <sheetName val="FinSpyV2-FFT-Schedule "/>
      <sheetName val="FinSpyV2-FFT64-Schedule"/>
      <sheetName val="FinSpyV2-FFT-Alert  "/>
      <sheetName val="FinSpyV2-FFT64-Alert"/>
      <sheetName val="FinSpyV2-FFT-FileAccess  "/>
      <sheetName val="FinSpyV2-FFT64-FileAccess"/>
      <sheetName val="FinSpyV2-FFT- Shell   "/>
      <sheetName val="FinSpyV2-FFT64- Shell"/>
      <sheetName val="FinSpyV2-FFT-EvidencePro"/>
      <sheetName val="FinSpyV2-FFT64-EvidencePro"/>
      <sheetName val="FinSpyV2-FFT-MasterSch"/>
      <sheetName val="FinSpyV2-FFT64-MasterSch"/>
      <sheetName val="FinSpyV2-FFT-Deleted "/>
      <sheetName val="FinSpyV2-FFT64-Deleted"/>
      <sheetName val="FinSpyV2-FFT-Changed "/>
      <sheetName val="FinSpyV2-FFT64-Changed"/>
      <sheetName val="FinSPYV2-FFT-Changed2"/>
      <sheetName val="FinSpyV2-FFT-MBR"/>
      <sheetName val="FinSpyV2-FFT64-MBR"/>
      <sheetName val="FinSpyV2-FFT-TargetUpdate"/>
      <sheetName val="FinSpyV2-FFT64-TargetUpdate"/>
      <sheetName val="FinSpyV2-FFT-Download"/>
      <sheetName val="FinSpyV2-FFT64-Download"/>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409">
          <cell r="AO409" t="str">
            <v>pass</v>
          </cell>
        </row>
        <row r="410">
          <cell r="AO410" t="str">
            <v>fail</v>
          </cell>
        </row>
        <row r="411">
          <cell r="AO411"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FFT-MasterSchReDataDown"/>
      <sheetName val="FinSpyV2-FFT-FileAccess"/>
      <sheetName val="FinSpyV2-FFT-Alert"/>
      <sheetName val="FinSpyV2-FFT- Shell"/>
      <sheetName val="FinSpyV2-FFT-EvidenceProtection"/>
      <sheetName val="FinSpyV2-FFT-Queries"/>
      <sheetName val="FinSpyV2-FFT-ImportanceL&amp;C"/>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X5" t="str">
            <v>pass</v>
          </cell>
        </row>
        <row r="6">
          <cell r="X6" t="str">
            <v>fail</v>
          </cell>
        </row>
        <row r="7">
          <cell r="X7" t="str">
            <v>n/a</v>
          </cell>
        </row>
        <row r="8">
          <cell r="X8" t="str">
            <v>n/s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sheetName val="FinSpyV2-FFT-Agent-Targen"/>
      <sheetName val="FinSpyV2-FFT-Tarcon"/>
      <sheetName val="FinSpyV2-FFT-Tarinst"/>
      <sheetName val="FinSpyV2-FFT-Tarrem"/>
      <sheetName val="FinSpyV2-FFT-Video"/>
      <sheetName val="FinSpyV2-FFT-Audio"/>
      <sheetName val="FinSpyV2-FFT-Skype"/>
      <sheetName val="FinSpyV2-FFT-Keylogger"/>
      <sheetName val="FinSpyV2-FFT-Schedule"/>
      <sheetName val="FinSpyV2-FFT-Alert"/>
      <sheetName val="FinSpyV2-FFT- Shell"/>
      <sheetName val="FinSpyV2-FFT-EvidenceProtection"/>
      <sheetName val="FinSpyV2-FFT-Queries"/>
      <sheetName val="FinSpyV2-FFT-ImportanceL&amp;C"/>
      <sheetName val="FinSpyV2-FFT-MasterSchReData"/>
      <sheetName val="FinUSB-FFT-Report"/>
      <sheetName val="FinUSB-FFT-Headquarter-File"/>
      <sheetName val="FinUSB-FFT-Headquarter-MainW."/>
      <sheetName val="FinUSB-FFT-Headq-Dongle-Cfg"/>
      <sheetName val="FinUSB-FFT-Headq-Installer"/>
      <sheetName val="FinUSB-FFT--Dongle-Sys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409">
          <cell r="AO409" t="str">
            <v>pass</v>
          </cell>
        </row>
        <row r="410">
          <cell r="AO410" t="str">
            <v>fail</v>
          </cell>
        </row>
        <row r="411">
          <cell r="AO411" t="str">
            <v>n/a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FinFisher-AV-Ext"/>
      <sheetName val="FinFisher-AV-Basic"/>
      <sheetName val="FinUSB-AV-Dev-Report-Basic"/>
      <sheetName val="FinUSB-AV-Dev-Report-Ext"/>
      <sheetName val="FinSpyV2-FFT-Report"/>
      <sheetName val="FinSpyV2-FFT-Install"/>
      <sheetName val="FinSpyV2-FFT-Agent-Login "/>
      <sheetName val="FinSpyV2-FFT-Agent-Targen "/>
      <sheetName val="FinSpyV2-FFT-Tarcon "/>
      <sheetName val="FinSpyV2-FFT-Tarinst "/>
      <sheetName val="FinSpyV2-FFT-Tarrem "/>
      <sheetName val="FinSpyV2-FFT-Video "/>
      <sheetName val="FinSpyV2-FFT-Audio "/>
      <sheetName val="FinSpyV2-FFT-Skype "/>
      <sheetName val="FinSpyV2-FFT-Keylogger "/>
      <sheetName val="FinSpyV2-FFT-Schedule "/>
      <sheetName val="FinSpyV2-FFT-FileAccess  "/>
      <sheetName val="FinSpyV2-FFT- Shell  "/>
      <sheetName val="FinSpyV2-FFT-EvidenceProtec "/>
      <sheetName val="FinSpyV2-FFT-MasterSchReDat "/>
      <sheetName val="FinSpyV2-FFT-Deleted"/>
      <sheetName val="FinSpyV2-FFT-Changed"/>
      <sheetName val="FinSpyV2-FFT-MBR"/>
      <sheetName val="FinSpyV2-FFT-Queries"/>
      <sheetName val="FinSPYV2-FFT-Downl"/>
      <sheetName val="FinUSB-FFT-Report"/>
      <sheetName val="FinUSB-FFT-Headquarter-File"/>
      <sheetName val="FinUSB-FFT-Headquarter-MainW."/>
      <sheetName val="FinUSB-FFT-Headq-Dongle-Cfg"/>
      <sheetName val="FinUSB-FFT-Headq-Installer"/>
      <sheetName val="FinUSB-FFT--Dongle-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09">
          <cell r="AO409" t="str">
            <v>pass</v>
          </cell>
        </row>
        <row r="410">
          <cell r="AO410" t="str">
            <v>fail</v>
          </cell>
        </row>
        <row r="411">
          <cell r="AO411" t="str">
            <v>n/a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2" Type="http://schemas.openxmlformats.org/officeDocument/2006/relationships/drawing" Target="../drawings/drawing2.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41" Type="http://schemas.openxmlformats.org/officeDocument/2006/relationships/ctrlProp" Target="../ctrlProps/ctrlProp39.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3" Type="http://schemas.openxmlformats.org/officeDocument/2006/relationships/ctrlProp" Target="../ctrlProps/ctrlProp44.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2" Type="http://schemas.openxmlformats.org/officeDocument/2006/relationships/vmlDrawing" Target="../drawings/vmlDrawing3.vml"/><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41" Type="http://schemas.openxmlformats.org/officeDocument/2006/relationships/ctrlProp" Target="../ctrlProps/ctrlProp82.xml"/><Relationship Id="rId1" Type="http://schemas.openxmlformats.org/officeDocument/2006/relationships/drawing" Target="../drawings/drawing3.xml"/><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ctrlProp" Target="../ctrlProps/ctrlProp45.x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trlProp" Target="../ctrlProps/ctrlProp107.xml"/><Relationship Id="rId39" Type="http://schemas.openxmlformats.org/officeDocument/2006/relationships/ctrlProp" Target="../ctrlProps/ctrlProp120.xml"/><Relationship Id="rId3" Type="http://schemas.openxmlformats.org/officeDocument/2006/relationships/ctrlProp" Target="../ctrlProps/ctrlProp84.xml"/><Relationship Id="rId21" Type="http://schemas.openxmlformats.org/officeDocument/2006/relationships/ctrlProp" Target="../ctrlProps/ctrlProp102.xml"/><Relationship Id="rId34" Type="http://schemas.openxmlformats.org/officeDocument/2006/relationships/ctrlProp" Target="../ctrlProps/ctrlProp115.xml"/><Relationship Id="rId42" Type="http://schemas.openxmlformats.org/officeDocument/2006/relationships/ctrlProp" Target="../ctrlProps/ctrlProp123.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33" Type="http://schemas.openxmlformats.org/officeDocument/2006/relationships/ctrlProp" Target="../ctrlProps/ctrlProp114.xml"/><Relationship Id="rId38" Type="http://schemas.openxmlformats.org/officeDocument/2006/relationships/ctrlProp" Target="../ctrlProps/ctrlProp119.xml"/><Relationship Id="rId2" Type="http://schemas.openxmlformats.org/officeDocument/2006/relationships/vmlDrawing" Target="../drawings/vmlDrawing4.vml"/><Relationship Id="rId16" Type="http://schemas.openxmlformats.org/officeDocument/2006/relationships/ctrlProp" Target="../ctrlProps/ctrlProp97.xml"/><Relationship Id="rId20" Type="http://schemas.openxmlformats.org/officeDocument/2006/relationships/ctrlProp" Target="../ctrlProps/ctrlProp101.xml"/><Relationship Id="rId29" Type="http://schemas.openxmlformats.org/officeDocument/2006/relationships/ctrlProp" Target="../ctrlProps/ctrlProp110.xml"/><Relationship Id="rId41" Type="http://schemas.openxmlformats.org/officeDocument/2006/relationships/ctrlProp" Target="../ctrlProps/ctrlProp122.xml"/><Relationship Id="rId1" Type="http://schemas.openxmlformats.org/officeDocument/2006/relationships/drawing" Target="../drawings/drawing4.xml"/><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32" Type="http://schemas.openxmlformats.org/officeDocument/2006/relationships/ctrlProp" Target="../ctrlProps/ctrlProp113.xml"/><Relationship Id="rId37" Type="http://schemas.openxmlformats.org/officeDocument/2006/relationships/ctrlProp" Target="../ctrlProps/ctrlProp118.xml"/><Relationship Id="rId40" Type="http://schemas.openxmlformats.org/officeDocument/2006/relationships/ctrlProp" Target="../ctrlProps/ctrlProp121.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28" Type="http://schemas.openxmlformats.org/officeDocument/2006/relationships/ctrlProp" Target="../ctrlProps/ctrlProp109.xml"/><Relationship Id="rId36" Type="http://schemas.openxmlformats.org/officeDocument/2006/relationships/ctrlProp" Target="../ctrlProps/ctrlProp117.xml"/><Relationship Id="rId10" Type="http://schemas.openxmlformats.org/officeDocument/2006/relationships/ctrlProp" Target="../ctrlProps/ctrlProp91.xml"/><Relationship Id="rId19" Type="http://schemas.openxmlformats.org/officeDocument/2006/relationships/ctrlProp" Target="../ctrlProps/ctrlProp100.xml"/><Relationship Id="rId31" Type="http://schemas.openxmlformats.org/officeDocument/2006/relationships/ctrlProp" Target="../ctrlProps/ctrlProp112.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 Id="rId27" Type="http://schemas.openxmlformats.org/officeDocument/2006/relationships/ctrlProp" Target="../ctrlProps/ctrlProp108.xml"/><Relationship Id="rId30" Type="http://schemas.openxmlformats.org/officeDocument/2006/relationships/ctrlProp" Target="../ctrlProps/ctrlProp111.xml"/><Relationship Id="rId35" Type="http://schemas.openxmlformats.org/officeDocument/2006/relationships/ctrlProp" Target="../ctrlProps/ctrlProp116.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W164"/>
  <sheetViews>
    <sheetView zoomScale="90" zoomScaleNormal="90" workbookViewId="0">
      <selection activeCell="B6" sqref="B6"/>
    </sheetView>
  </sheetViews>
  <sheetFormatPr defaultRowHeight="15" outlineLevelCol="1" x14ac:dyDescent="0.25"/>
  <cols>
    <col min="1" max="1" width="20.85546875" customWidth="1"/>
    <col min="2" max="2" width="28" customWidth="1"/>
    <col min="3" max="4" width="18.5703125" customWidth="1"/>
    <col min="5" max="5" width="22" customWidth="1"/>
    <col min="6" max="6" width="18.42578125" customWidth="1"/>
    <col min="7" max="7" width="3.28515625" hidden="1" customWidth="1"/>
    <col min="8" max="8" width="4.140625" hidden="1" customWidth="1"/>
    <col min="9" max="9" width="3" hidden="1" customWidth="1"/>
    <col min="10" max="11" width="2.85546875" hidden="1" customWidth="1"/>
    <col min="12" max="12" width="2.5703125" hidden="1" customWidth="1"/>
    <col min="13" max="13" width="3.140625" hidden="1" customWidth="1"/>
    <col min="14" max="14" width="2.5703125" hidden="1" customWidth="1"/>
    <col min="15" max="15" width="21.28515625" style="29" hidden="1" customWidth="1" outlineLevel="1"/>
    <col min="16" max="16" width="22" style="29" hidden="1" customWidth="1" outlineLevel="1"/>
    <col min="17" max="17" width="36.7109375" style="17" hidden="1" customWidth="1" outlineLevel="1"/>
    <col min="18" max="18" width="5.140625" hidden="1" customWidth="1" outlineLevel="1"/>
    <col min="19" max="19" width="4" hidden="1" customWidth="1" outlineLevel="1"/>
    <col min="20" max="20" width="5.28515625" hidden="1" customWidth="1" outlineLevel="1"/>
    <col min="21" max="21" width="4" hidden="1" customWidth="1" outlineLevel="1"/>
    <col min="22" max="22" width="9.140625" hidden="1" customWidth="1" outlineLevel="1"/>
    <col min="23" max="23" width="9.140625" collapsed="1"/>
  </cols>
  <sheetData>
    <row r="1" spans="1:23" ht="21" x14ac:dyDescent="0.35">
      <c r="A1" s="1" t="s">
        <v>20</v>
      </c>
      <c r="D1" s="11"/>
      <c r="H1" s="16"/>
      <c r="O1" s="13" t="s">
        <v>25</v>
      </c>
      <c r="P1" s="13"/>
      <c r="Q1" s="13" t="s">
        <v>32</v>
      </c>
      <c r="R1" s="99" t="s">
        <v>68</v>
      </c>
      <c r="S1" s="99" t="s">
        <v>37</v>
      </c>
      <c r="T1" s="99" t="s">
        <v>38</v>
      </c>
      <c r="U1" s="99" t="s">
        <v>69</v>
      </c>
      <c r="V1" s="99"/>
      <c r="W1" s="29"/>
    </row>
    <row r="2" spans="1:23" x14ac:dyDescent="0.25">
      <c r="O2" s="13" t="s">
        <v>26</v>
      </c>
      <c r="P2" s="13"/>
      <c r="Q2" s="13" t="s">
        <v>2746</v>
      </c>
      <c r="R2" s="13" t="s">
        <v>67</v>
      </c>
      <c r="S2" s="13" t="s">
        <v>66</v>
      </c>
      <c r="T2" s="13" t="s">
        <v>66</v>
      </c>
      <c r="U2" s="13" t="s">
        <v>66</v>
      </c>
      <c r="V2" s="13"/>
      <c r="W2" s="29"/>
    </row>
    <row r="3" spans="1:23" x14ac:dyDescent="0.25">
      <c r="A3" s="2"/>
      <c r="B3" s="2"/>
      <c r="C3" s="2"/>
      <c r="D3" s="11"/>
      <c r="O3" s="13" t="s">
        <v>22</v>
      </c>
      <c r="P3" s="13" t="s">
        <v>23</v>
      </c>
      <c r="Q3" s="13" t="s">
        <v>2747</v>
      </c>
      <c r="R3" s="13" t="s">
        <v>67</v>
      </c>
      <c r="S3" s="13" t="s">
        <v>66</v>
      </c>
      <c r="T3" s="13" t="s">
        <v>66</v>
      </c>
      <c r="U3" s="13" t="s">
        <v>66</v>
      </c>
      <c r="V3" s="13"/>
      <c r="W3" s="29"/>
    </row>
    <row r="4" spans="1:23" x14ac:dyDescent="0.25">
      <c r="A4" s="10" t="s">
        <v>21</v>
      </c>
      <c r="B4" s="12" t="s">
        <v>1190</v>
      </c>
      <c r="C4" s="2"/>
      <c r="D4" s="11"/>
      <c r="O4" s="13" t="s">
        <v>509</v>
      </c>
      <c r="P4" s="13" t="s">
        <v>2788</v>
      </c>
      <c r="Q4" s="13" t="s">
        <v>57</v>
      </c>
      <c r="R4" s="13" t="s">
        <v>67</v>
      </c>
      <c r="S4" s="13" t="s">
        <v>66</v>
      </c>
      <c r="T4" s="13" t="s">
        <v>66</v>
      </c>
      <c r="U4" s="13" t="s">
        <v>66</v>
      </c>
      <c r="V4" s="13"/>
      <c r="W4" s="29"/>
    </row>
    <row r="5" spans="1:23" x14ac:dyDescent="0.25">
      <c r="A5" s="10"/>
      <c r="B5" s="14"/>
      <c r="C5" s="2"/>
      <c r="D5" s="11"/>
      <c r="O5" s="13" t="s">
        <v>508</v>
      </c>
      <c r="P5" s="13" t="s">
        <v>2766</v>
      </c>
      <c r="Q5" s="13" t="s">
        <v>58</v>
      </c>
      <c r="R5" s="13" t="s">
        <v>67</v>
      </c>
      <c r="S5" s="13" t="s">
        <v>66</v>
      </c>
      <c r="T5" s="13" t="s">
        <v>66</v>
      </c>
      <c r="U5" s="13" t="s">
        <v>66</v>
      </c>
      <c r="V5" s="13"/>
      <c r="W5" s="29"/>
    </row>
    <row r="6" spans="1:23" x14ac:dyDescent="0.25">
      <c r="A6" s="10"/>
      <c r="B6" s="15" t="s">
        <v>2766</v>
      </c>
      <c r="C6" s="10"/>
      <c r="O6" s="13" t="s">
        <v>854</v>
      </c>
      <c r="P6" s="13" t="s">
        <v>1</v>
      </c>
      <c r="Q6" s="13" t="s">
        <v>50</v>
      </c>
      <c r="R6" s="13" t="s">
        <v>67</v>
      </c>
      <c r="S6" s="13" t="s">
        <v>66</v>
      </c>
      <c r="T6" s="13" t="s">
        <v>66</v>
      </c>
      <c r="U6" s="13" t="s">
        <v>66</v>
      </c>
      <c r="V6" s="13"/>
      <c r="W6" s="29"/>
    </row>
    <row r="7" spans="1:23" x14ac:dyDescent="0.25">
      <c r="A7" s="10"/>
      <c r="B7" s="10"/>
      <c r="C7" s="10"/>
      <c r="O7" s="13" t="s">
        <v>1190</v>
      </c>
      <c r="P7" s="13" t="s">
        <v>1976</v>
      </c>
      <c r="Q7" s="13" t="s">
        <v>2748</v>
      </c>
      <c r="R7" s="13" t="s">
        <v>67</v>
      </c>
      <c r="S7" s="13" t="s">
        <v>66</v>
      </c>
      <c r="T7" s="13" t="s">
        <v>66</v>
      </c>
      <c r="U7" s="13" t="s">
        <v>66</v>
      </c>
      <c r="V7" s="13"/>
      <c r="W7" s="29"/>
    </row>
    <row r="8" spans="1:23" x14ac:dyDescent="0.25">
      <c r="A8" s="10"/>
      <c r="B8" s="2"/>
      <c r="C8" s="2"/>
      <c r="D8" s="11"/>
      <c r="O8" s="13" t="s">
        <v>2792</v>
      </c>
      <c r="P8" s="13" t="s">
        <v>1975</v>
      </c>
      <c r="Q8" s="13" t="s">
        <v>2749</v>
      </c>
      <c r="R8" s="13" t="s">
        <v>67</v>
      </c>
      <c r="S8" s="13" t="s">
        <v>66</v>
      </c>
      <c r="T8" s="13" t="s">
        <v>66</v>
      </c>
      <c r="U8" s="13" t="s">
        <v>66</v>
      </c>
      <c r="V8" s="13"/>
      <c r="W8" s="29"/>
    </row>
    <row r="9" spans="1:23" x14ac:dyDescent="0.25">
      <c r="A9" s="3"/>
      <c r="B9" s="4" t="s">
        <v>10</v>
      </c>
      <c r="C9" s="3"/>
      <c r="D9" s="11"/>
      <c r="O9" s="13" t="s">
        <v>2793</v>
      </c>
      <c r="P9" s="13"/>
      <c r="Q9" s="13" t="s">
        <v>2765</v>
      </c>
      <c r="R9" s="13" t="s">
        <v>67</v>
      </c>
      <c r="S9" s="13" t="s">
        <v>66</v>
      </c>
      <c r="T9" s="13" t="s">
        <v>66</v>
      </c>
      <c r="U9" s="13" t="s">
        <v>66</v>
      </c>
      <c r="V9" s="13"/>
      <c r="W9" s="29"/>
    </row>
    <row r="10" spans="1:23" x14ac:dyDescent="0.25">
      <c r="A10" s="4" t="s">
        <v>0</v>
      </c>
      <c r="B10" s="4" t="s">
        <v>1</v>
      </c>
      <c r="C10" s="4" t="s">
        <v>2</v>
      </c>
      <c r="D10" s="11"/>
      <c r="O10" s="13" t="s">
        <v>3716</v>
      </c>
      <c r="P10" s="13"/>
      <c r="Q10" s="13" t="s">
        <v>2750</v>
      </c>
      <c r="R10" s="13" t="s">
        <v>67</v>
      </c>
      <c r="S10" s="13" t="s">
        <v>66</v>
      </c>
      <c r="T10" s="13" t="s">
        <v>66</v>
      </c>
      <c r="U10" s="13" t="s">
        <v>66</v>
      </c>
      <c r="V10" s="13"/>
      <c r="W10" s="29"/>
    </row>
    <row r="11" spans="1:23" x14ac:dyDescent="0.25">
      <c r="A11" s="3" t="s">
        <v>6</v>
      </c>
      <c r="B11" s="3" t="s">
        <v>9</v>
      </c>
      <c r="C11" s="3" t="s">
        <v>9</v>
      </c>
      <c r="D11" s="11"/>
      <c r="O11" s="13"/>
      <c r="P11" s="13"/>
      <c r="Q11" s="13" t="s">
        <v>48</v>
      </c>
      <c r="R11" s="13" t="s">
        <v>67</v>
      </c>
      <c r="S11" s="13" t="s">
        <v>66</v>
      </c>
      <c r="T11" s="13" t="s">
        <v>66</v>
      </c>
      <c r="U11" s="13" t="s">
        <v>66</v>
      </c>
      <c r="V11" s="13"/>
      <c r="W11" s="29"/>
    </row>
    <row r="12" spans="1:23" x14ac:dyDescent="0.25">
      <c r="A12" s="3" t="s">
        <v>7</v>
      </c>
      <c r="B12" s="3" t="s">
        <v>11</v>
      </c>
      <c r="C12" s="3" t="s">
        <v>11</v>
      </c>
      <c r="D12" s="11"/>
      <c r="O12" s="13"/>
      <c r="P12" s="13"/>
      <c r="Q12" s="13" t="s">
        <v>2751</v>
      </c>
      <c r="R12" s="13" t="s">
        <v>67</v>
      </c>
      <c r="S12" s="13" t="s">
        <v>66</v>
      </c>
      <c r="T12" s="13" t="s">
        <v>66</v>
      </c>
      <c r="U12" s="13" t="s">
        <v>66</v>
      </c>
      <c r="V12" s="13"/>
      <c r="W12" s="29"/>
    </row>
    <row r="13" spans="1:23" x14ac:dyDescent="0.25">
      <c r="A13" s="3" t="s">
        <v>8</v>
      </c>
      <c r="B13" s="3" t="s">
        <v>12</v>
      </c>
      <c r="C13" s="3" t="s">
        <v>12</v>
      </c>
      <c r="D13" s="11"/>
      <c r="O13" s="13"/>
      <c r="P13" s="13"/>
      <c r="Q13" s="13" t="s">
        <v>2752</v>
      </c>
      <c r="R13" s="13" t="s">
        <v>67</v>
      </c>
      <c r="S13" s="13" t="s">
        <v>66</v>
      </c>
      <c r="T13" s="13" t="s">
        <v>66</v>
      </c>
      <c r="U13" s="13" t="s">
        <v>66</v>
      </c>
      <c r="V13" s="13"/>
      <c r="W13" s="29"/>
    </row>
    <row r="14" spans="1:23" x14ac:dyDescent="0.25">
      <c r="A14" s="3" t="s">
        <v>13</v>
      </c>
      <c r="B14" s="3" t="s">
        <v>13</v>
      </c>
      <c r="C14" s="3" t="s">
        <v>13</v>
      </c>
      <c r="D14" s="11"/>
      <c r="O14" s="13"/>
      <c r="P14" s="13"/>
      <c r="Q14" s="13" t="s">
        <v>2753</v>
      </c>
      <c r="R14" s="13" t="s">
        <v>67</v>
      </c>
      <c r="S14" s="13" t="s">
        <v>66</v>
      </c>
      <c r="T14" s="13" t="s">
        <v>66</v>
      </c>
      <c r="U14" s="13" t="s">
        <v>66</v>
      </c>
      <c r="V14" s="13"/>
      <c r="W14" s="29"/>
    </row>
    <row r="15" spans="1:23" x14ac:dyDescent="0.25">
      <c r="A15" s="3"/>
      <c r="B15" s="3" t="s">
        <v>14</v>
      </c>
      <c r="C15" s="3"/>
      <c r="O15" s="13"/>
      <c r="P15" s="13"/>
      <c r="Q15" s="13" t="s">
        <v>54</v>
      </c>
      <c r="R15" s="13" t="s">
        <v>67</v>
      </c>
      <c r="S15" s="13" t="s">
        <v>66</v>
      </c>
      <c r="T15" s="13" t="s">
        <v>66</v>
      </c>
      <c r="U15" s="13" t="s">
        <v>66</v>
      </c>
      <c r="V15" s="13"/>
      <c r="W15" s="29"/>
    </row>
    <row r="16" spans="1:23" x14ac:dyDescent="0.25">
      <c r="A16" s="3"/>
      <c r="B16" s="3" t="s">
        <v>15</v>
      </c>
      <c r="C16" s="3"/>
      <c r="O16" s="13"/>
      <c r="P16" s="13"/>
      <c r="Q16" s="13" t="s">
        <v>52</v>
      </c>
      <c r="R16" s="13" t="s">
        <v>67</v>
      </c>
      <c r="S16" s="13" t="s">
        <v>66</v>
      </c>
      <c r="T16" s="13" t="s">
        <v>66</v>
      </c>
      <c r="U16" s="13" t="s">
        <v>66</v>
      </c>
      <c r="V16" s="13"/>
      <c r="W16" s="29"/>
    </row>
    <row r="17" spans="1:23" x14ac:dyDescent="0.25">
      <c r="A17" s="3"/>
      <c r="B17" s="3"/>
      <c r="C17" s="3"/>
      <c r="O17" s="13"/>
      <c r="P17" s="13"/>
      <c r="Q17" s="13" t="s">
        <v>2754</v>
      </c>
      <c r="R17" s="13" t="s">
        <v>67</v>
      </c>
      <c r="S17" s="13" t="s">
        <v>66</v>
      </c>
      <c r="T17" s="13" t="s">
        <v>66</v>
      </c>
      <c r="U17" s="13" t="s">
        <v>66</v>
      </c>
      <c r="V17" s="13"/>
      <c r="W17" s="29"/>
    </row>
    <row r="18" spans="1:23" x14ac:dyDescent="0.25">
      <c r="O18" s="13"/>
      <c r="P18" s="13"/>
      <c r="Q18" s="13" t="s">
        <v>49</v>
      </c>
      <c r="R18" s="13" t="s">
        <v>67</v>
      </c>
      <c r="S18" s="13" t="s">
        <v>66</v>
      </c>
      <c r="T18" s="13" t="s">
        <v>66</v>
      </c>
      <c r="U18" s="13" t="s">
        <v>66</v>
      </c>
      <c r="V18" s="13"/>
      <c r="W18" s="29"/>
    </row>
    <row r="19" spans="1:23" x14ac:dyDescent="0.25">
      <c r="A19" s="5"/>
      <c r="B19" s="5" t="s">
        <v>3</v>
      </c>
      <c r="C19" s="5"/>
      <c r="D19" s="7"/>
      <c r="E19" s="7" t="s">
        <v>17</v>
      </c>
      <c r="F19" s="7"/>
      <c r="O19" s="13"/>
      <c r="P19" s="13"/>
      <c r="Q19" s="13" t="s">
        <v>51</v>
      </c>
      <c r="R19" s="13" t="s">
        <v>67</v>
      </c>
      <c r="S19" s="13" t="s">
        <v>66</v>
      </c>
      <c r="T19" s="13" t="s">
        <v>66</v>
      </c>
      <c r="U19" s="13" t="s">
        <v>66</v>
      </c>
      <c r="V19" s="13"/>
      <c r="W19" s="29"/>
    </row>
    <row r="20" spans="1:23" x14ac:dyDescent="0.25">
      <c r="A20" s="5"/>
      <c r="B20" s="6" t="s">
        <v>4</v>
      </c>
      <c r="C20" s="5"/>
      <c r="D20" s="7"/>
      <c r="E20" s="8" t="s">
        <v>18</v>
      </c>
      <c r="F20" s="7"/>
      <c r="O20" s="13"/>
      <c r="P20" s="13"/>
      <c r="Q20" s="13" t="s">
        <v>24</v>
      </c>
      <c r="R20" s="13" t="s">
        <v>67</v>
      </c>
      <c r="S20" s="13" t="s">
        <v>66</v>
      </c>
      <c r="T20" s="13" t="s">
        <v>66</v>
      </c>
      <c r="U20" s="13" t="s">
        <v>66</v>
      </c>
      <c r="V20" s="13"/>
      <c r="W20" s="29"/>
    </row>
    <row r="21" spans="1:23" x14ac:dyDescent="0.25">
      <c r="A21" s="6" t="str">
        <f t="shared" ref="A21:C25" si="0">A10</f>
        <v>Antivirus Test</v>
      </c>
      <c r="B21" s="6" t="str">
        <f t="shared" si="0"/>
        <v>Minmal Functional Test</v>
      </c>
      <c r="C21" s="6" t="str">
        <f t="shared" si="0"/>
        <v>Full Functional Test</v>
      </c>
      <c r="D21" s="8" t="str">
        <f t="shared" ref="D21:E25" si="1">A10</f>
        <v>Antivirus Test</v>
      </c>
      <c r="E21" s="8" t="str">
        <f t="shared" si="1"/>
        <v>Minmal Functional Test</v>
      </c>
      <c r="F21" s="8" t="str">
        <f>C10</f>
        <v>Full Functional Test</v>
      </c>
      <c r="O21" s="13"/>
      <c r="P21" s="13"/>
      <c r="Q21" s="13" t="s">
        <v>2767</v>
      </c>
      <c r="R21" s="13" t="s">
        <v>67</v>
      </c>
      <c r="S21" s="13" t="s">
        <v>66</v>
      </c>
      <c r="T21" s="13" t="s">
        <v>66</v>
      </c>
      <c r="U21" s="13" t="s">
        <v>66</v>
      </c>
      <c r="V21" s="13"/>
      <c r="W21" s="29"/>
    </row>
    <row r="22" spans="1:23" x14ac:dyDescent="0.25">
      <c r="A22" s="5" t="str">
        <f t="shared" si="0"/>
        <v>Win2K</v>
      </c>
      <c r="B22" s="5" t="str">
        <f t="shared" si="0"/>
        <v>Win2K SP4</v>
      </c>
      <c r="C22" s="5" t="str">
        <f t="shared" si="0"/>
        <v>Win2K SP4</v>
      </c>
      <c r="D22" s="7" t="str">
        <f t="shared" si="1"/>
        <v>Win2K</v>
      </c>
      <c r="E22" s="7" t="str">
        <f t="shared" si="1"/>
        <v>Win2K SP4</v>
      </c>
      <c r="F22" s="7" t="str">
        <f>C11</f>
        <v>Win2K SP4</v>
      </c>
      <c r="O22" s="13"/>
      <c r="P22" s="13"/>
      <c r="Q22" s="13" t="s">
        <v>2755</v>
      </c>
      <c r="R22" s="13" t="s">
        <v>67</v>
      </c>
      <c r="S22" s="13" t="s">
        <v>66</v>
      </c>
      <c r="T22" s="13" t="s">
        <v>66</v>
      </c>
      <c r="U22" s="13" t="s">
        <v>66</v>
      </c>
      <c r="V22" s="13"/>
      <c r="W22" s="29"/>
    </row>
    <row r="23" spans="1:23" x14ac:dyDescent="0.25">
      <c r="A23" s="5" t="str">
        <f t="shared" si="0"/>
        <v>WinXP Pro</v>
      </c>
      <c r="B23" s="5" t="str">
        <f t="shared" si="0"/>
        <v>WinXP Pro SP3</v>
      </c>
      <c r="C23" s="5" t="str">
        <f t="shared" si="0"/>
        <v>WinXP Pro SP3</v>
      </c>
      <c r="D23" s="7" t="str">
        <f t="shared" si="1"/>
        <v>WinXP Pro</v>
      </c>
      <c r="E23" s="7" t="str">
        <f t="shared" si="1"/>
        <v>WinXP Pro SP3</v>
      </c>
      <c r="F23" s="7" t="str">
        <f>C12</f>
        <v>WinXP Pro SP3</v>
      </c>
      <c r="O23" s="13"/>
      <c r="P23" s="13"/>
      <c r="Q23" s="13" t="s">
        <v>2756</v>
      </c>
      <c r="R23" s="13" t="s">
        <v>67</v>
      </c>
      <c r="S23" s="13" t="s">
        <v>66</v>
      </c>
      <c r="T23" s="13" t="s">
        <v>66</v>
      </c>
      <c r="U23" s="13" t="s">
        <v>66</v>
      </c>
      <c r="V23" s="13"/>
      <c r="W23" s="29"/>
    </row>
    <row r="24" spans="1:23" x14ac:dyDescent="0.25">
      <c r="A24" s="5" t="str">
        <f t="shared" si="0"/>
        <v xml:space="preserve">WinVista </v>
      </c>
      <c r="B24" s="5" t="str">
        <f t="shared" si="0"/>
        <v>WinVista Home SP2</v>
      </c>
      <c r="C24" s="5" t="str">
        <f t="shared" si="0"/>
        <v>WinVista Home SP2</v>
      </c>
      <c r="D24" s="7" t="str">
        <f t="shared" si="1"/>
        <v xml:space="preserve">WinVista </v>
      </c>
      <c r="E24" s="7" t="str">
        <f t="shared" si="1"/>
        <v>WinVista Home SP2</v>
      </c>
      <c r="F24" s="7" t="str">
        <f>C13</f>
        <v>WinVista Home SP2</v>
      </c>
      <c r="O24" s="13"/>
      <c r="P24" s="13"/>
      <c r="Q24" s="13" t="s">
        <v>56</v>
      </c>
      <c r="R24" s="13" t="s">
        <v>67</v>
      </c>
      <c r="S24" s="13" t="s">
        <v>66</v>
      </c>
      <c r="T24" s="13" t="s">
        <v>66</v>
      </c>
      <c r="U24" s="13" t="s">
        <v>66</v>
      </c>
      <c r="V24" s="13"/>
      <c r="W24" s="29"/>
    </row>
    <row r="25" spans="1:23" x14ac:dyDescent="0.25">
      <c r="A25" s="5" t="str">
        <f t="shared" si="0"/>
        <v>Windows7</v>
      </c>
      <c r="B25" s="5" t="str">
        <f t="shared" si="0"/>
        <v>Windows7</v>
      </c>
      <c r="C25" s="5" t="str">
        <f t="shared" si="0"/>
        <v>Windows7</v>
      </c>
      <c r="D25" s="7" t="str">
        <f t="shared" si="1"/>
        <v>Windows7</v>
      </c>
      <c r="E25" s="7" t="str">
        <f t="shared" si="1"/>
        <v>Windows7</v>
      </c>
      <c r="F25" s="7" t="str">
        <f>C14</f>
        <v>Windows7</v>
      </c>
      <c r="O25" s="13"/>
      <c r="P25" s="13"/>
      <c r="Q25" s="13" t="s">
        <v>2757</v>
      </c>
      <c r="R25" s="13" t="s">
        <v>67</v>
      </c>
      <c r="S25" s="13" t="s">
        <v>66</v>
      </c>
      <c r="T25" s="13" t="s">
        <v>66</v>
      </c>
      <c r="U25" s="13" t="s">
        <v>66</v>
      </c>
      <c r="V25" s="13"/>
      <c r="W25" s="29"/>
    </row>
    <row r="26" spans="1:23" x14ac:dyDescent="0.25">
      <c r="A26" s="5"/>
      <c r="B26" s="5" t="str">
        <f>B15</f>
        <v>XP Chinese</v>
      </c>
      <c r="C26" s="5" t="str">
        <f>B15</f>
        <v>XP Chinese</v>
      </c>
      <c r="D26" s="9"/>
      <c r="E26" s="9"/>
      <c r="F26" s="9"/>
      <c r="O26" s="13"/>
      <c r="P26" s="13"/>
      <c r="Q26" s="13" t="s">
        <v>2758</v>
      </c>
      <c r="R26" s="13" t="s">
        <v>67</v>
      </c>
      <c r="S26" s="13" t="s">
        <v>66</v>
      </c>
      <c r="T26" s="13" t="s">
        <v>66</v>
      </c>
      <c r="U26" s="13" t="s">
        <v>66</v>
      </c>
      <c r="V26" s="13"/>
      <c r="W26" s="29"/>
    </row>
    <row r="27" spans="1:23" x14ac:dyDescent="0.25">
      <c r="A27" s="5"/>
      <c r="B27" s="5" t="str">
        <f>B16</f>
        <v>XP Arabic</v>
      </c>
      <c r="C27" s="5" t="str">
        <f>B16</f>
        <v>XP Arabic</v>
      </c>
      <c r="D27" s="9"/>
      <c r="E27" s="9"/>
      <c r="F27" s="9"/>
      <c r="O27" s="13"/>
      <c r="P27" s="13"/>
      <c r="Q27" s="13" t="s">
        <v>55</v>
      </c>
      <c r="R27" s="13" t="s">
        <v>67</v>
      </c>
      <c r="S27" s="13" t="s">
        <v>66</v>
      </c>
      <c r="T27" s="13" t="s">
        <v>66</v>
      </c>
      <c r="U27" s="13" t="s">
        <v>66</v>
      </c>
      <c r="V27" s="13"/>
      <c r="W27" s="29"/>
    </row>
    <row r="28" spans="1:23" x14ac:dyDescent="0.25">
      <c r="A28" s="5"/>
      <c r="B28" s="6" t="s">
        <v>5</v>
      </c>
      <c r="C28" s="5"/>
      <c r="D28" s="7"/>
      <c r="E28" s="8" t="s">
        <v>19</v>
      </c>
      <c r="F28" s="7"/>
      <c r="O28" s="13"/>
      <c r="P28" s="13"/>
      <c r="Q28" s="13" t="s">
        <v>2759</v>
      </c>
      <c r="R28" s="13" t="s">
        <v>67</v>
      </c>
      <c r="S28" s="13" t="s">
        <v>66</v>
      </c>
      <c r="T28" s="13" t="s">
        <v>66</v>
      </c>
      <c r="U28" s="13" t="s">
        <v>66</v>
      </c>
      <c r="V28" s="13"/>
      <c r="W28" s="29"/>
    </row>
    <row r="29" spans="1:23" x14ac:dyDescent="0.25">
      <c r="A29" s="6" t="s">
        <v>0</v>
      </c>
      <c r="B29" s="6" t="s">
        <v>1</v>
      </c>
      <c r="C29" s="6" t="s">
        <v>2</v>
      </c>
      <c r="D29" s="8" t="s">
        <v>0</v>
      </c>
      <c r="E29" s="8" t="s">
        <v>1</v>
      </c>
      <c r="F29" s="8" t="s">
        <v>2</v>
      </c>
      <c r="O29" s="13"/>
      <c r="P29" s="13"/>
      <c r="Q29" s="13" t="s">
        <v>2760</v>
      </c>
      <c r="R29" s="13" t="s">
        <v>67</v>
      </c>
      <c r="S29" s="13" t="s">
        <v>66</v>
      </c>
      <c r="T29" s="13" t="s">
        <v>66</v>
      </c>
      <c r="U29" s="13" t="s">
        <v>66</v>
      </c>
      <c r="V29" s="13"/>
      <c r="W29" s="29"/>
    </row>
    <row r="30" spans="1:23" x14ac:dyDescent="0.25">
      <c r="A30" s="5" t="s">
        <v>16</v>
      </c>
      <c r="B30" s="5" t="str">
        <f>B13</f>
        <v>WinVista Home SP2</v>
      </c>
      <c r="C30" s="5" t="str">
        <f>B13</f>
        <v>WinVista Home SP2</v>
      </c>
      <c r="D30" s="7" t="s">
        <v>16</v>
      </c>
      <c r="E30" s="7" t="str">
        <f>B13</f>
        <v>WinVista Home SP2</v>
      </c>
      <c r="F30" s="7" t="str">
        <f>C13</f>
        <v>WinVista Home SP2</v>
      </c>
      <c r="O30" s="13"/>
      <c r="P30" s="13"/>
      <c r="Q30" s="13" t="s">
        <v>2761</v>
      </c>
      <c r="R30" s="13" t="s">
        <v>67</v>
      </c>
      <c r="S30" s="13" t="s">
        <v>66</v>
      </c>
      <c r="T30" s="13" t="s">
        <v>66</v>
      </c>
      <c r="U30" s="13" t="s">
        <v>66</v>
      </c>
      <c r="V30" s="13"/>
      <c r="W30" s="29"/>
    </row>
    <row r="31" spans="1:23" x14ac:dyDescent="0.25">
      <c r="O31" s="13"/>
      <c r="P31" s="13"/>
      <c r="Q31" s="13" t="s">
        <v>2762</v>
      </c>
      <c r="R31" s="13" t="s">
        <v>67</v>
      </c>
      <c r="S31" s="13" t="s">
        <v>66</v>
      </c>
      <c r="T31" s="13" t="s">
        <v>66</v>
      </c>
      <c r="U31" s="13" t="s">
        <v>66</v>
      </c>
      <c r="V31" s="13"/>
      <c r="W31" s="29"/>
    </row>
    <row r="32" spans="1:23" x14ac:dyDescent="0.25">
      <c r="O32" s="13"/>
      <c r="P32" s="13"/>
      <c r="Q32" s="13" t="s">
        <v>2786</v>
      </c>
      <c r="R32" s="13" t="s">
        <v>67</v>
      </c>
      <c r="S32" s="13" t="s">
        <v>66</v>
      </c>
      <c r="T32" s="13" t="s">
        <v>66</v>
      </c>
      <c r="U32" s="13" t="s">
        <v>66</v>
      </c>
      <c r="V32" s="13"/>
      <c r="W32" s="29"/>
    </row>
    <row r="33" spans="2:23" x14ac:dyDescent="0.25">
      <c r="C33" s="17"/>
      <c r="O33" s="13"/>
      <c r="P33" s="13"/>
      <c r="Q33" s="13" t="s">
        <v>60</v>
      </c>
      <c r="R33" s="13" t="s">
        <v>67</v>
      </c>
      <c r="S33" s="13" t="s">
        <v>66</v>
      </c>
      <c r="T33" s="13" t="s">
        <v>66</v>
      </c>
      <c r="U33" s="13" t="s">
        <v>66</v>
      </c>
      <c r="V33" s="13"/>
      <c r="W33" s="29"/>
    </row>
    <row r="34" spans="2:23" x14ac:dyDescent="0.25">
      <c r="C34" s="18"/>
      <c r="O34" s="13"/>
      <c r="P34" s="13"/>
      <c r="Q34" s="13" t="s">
        <v>2763</v>
      </c>
      <c r="R34" s="13" t="s">
        <v>67</v>
      </c>
      <c r="S34" s="13" t="s">
        <v>66</v>
      </c>
      <c r="T34" s="13" t="s">
        <v>66</v>
      </c>
      <c r="U34" s="13" t="s">
        <v>66</v>
      </c>
      <c r="V34" s="13"/>
      <c r="W34" s="29"/>
    </row>
    <row r="35" spans="2:23" x14ac:dyDescent="0.25">
      <c r="O35" s="13"/>
      <c r="P35" s="13"/>
      <c r="Q35" s="13" t="s">
        <v>2764</v>
      </c>
      <c r="R35" s="13" t="s">
        <v>67</v>
      </c>
      <c r="S35" s="13" t="s">
        <v>66</v>
      </c>
      <c r="T35" s="13" t="s">
        <v>66</v>
      </c>
      <c r="U35" s="13" t="s">
        <v>66</v>
      </c>
      <c r="V35" s="13"/>
      <c r="W35" s="29"/>
    </row>
    <row r="36" spans="2:23" x14ac:dyDescent="0.25">
      <c r="O36" s="13"/>
      <c r="P36" s="13"/>
      <c r="Q36" s="13" t="s">
        <v>53</v>
      </c>
      <c r="R36" s="13" t="s">
        <v>67</v>
      </c>
      <c r="S36" s="13" t="s">
        <v>66</v>
      </c>
      <c r="T36" s="13" t="s">
        <v>66</v>
      </c>
      <c r="U36" s="13" t="s">
        <v>66</v>
      </c>
      <c r="V36" s="13"/>
      <c r="W36" s="29"/>
    </row>
    <row r="37" spans="2:23" x14ac:dyDescent="0.25">
      <c r="O37" s="13"/>
      <c r="P37" s="13"/>
      <c r="Q37" s="13" t="s">
        <v>59</v>
      </c>
      <c r="R37" s="13" t="s">
        <v>67</v>
      </c>
      <c r="S37" s="13" t="s">
        <v>66</v>
      </c>
      <c r="T37" s="13" t="s">
        <v>66</v>
      </c>
      <c r="U37" s="13" t="s">
        <v>66</v>
      </c>
      <c r="V37" s="13"/>
      <c r="W37" s="29"/>
    </row>
    <row r="38" spans="2:23" x14ac:dyDescent="0.25">
      <c r="B38" s="13"/>
      <c r="O38" s="13"/>
      <c r="P38" s="13"/>
      <c r="Q38" s="13" t="s">
        <v>2745</v>
      </c>
      <c r="R38" s="13" t="s">
        <v>67</v>
      </c>
      <c r="S38" s="13" t="s">
        <v>66</v>
      </c>
      <c r="T38" s="13" t="s">
        <v>66</v>
      </c>
      <c r="U38" s="13" t="s">
        <v>66</v>
      </c>
      <c r="V38" s="13"/>
      <c r="W38" s="29"/>
    </row>
    <row r="39" spans="2:23" x14ac:dyDescent="0.25">
      <c r="O39" s="13"/>
      <c r="P39" s="13"/>
      <c r="Q39" s="13"/>
      <c r="R39" s="13" t="s">
        <v>67</v>
      </c>
      <c r="S39" s="13" t="s">
        <v>66</v>
      </c>
      <c r="T39" s="13" t="s">
        <v>66</v>
      </c>
      <c r="U39" s="13" t="s">
        <v>66</v>
      </c>
      <c r="V39" s="13"/>
      <c r="W39" s="29"/>
    </row>
    <row r="40" spans="2:23" x14ac:dyDescent="0.25">
      <c r="B40" s="18"/>
      <c r="F40" s="13"/>
      <c r="O40" s="13"/>
      <c r="P40" s="13"/>
      <c r="V40" s="13"/>
      <c r="W40" s="29"/>
    </row>
    <row r="41" spans="2:23" x14ac:dyDescent="0.25">
      <c r="O41" s="13"/>
      <c r="P41" s="13"/>
      <c r="Q41" s="13"/>
      <c r="R41" s="13"/>
      <c r="S41" s="13"/>
      <c r="T41" s="13"/>
      <c r="U41" s="13"/>
      <c r="V41" s="13"/>
    </row>
    <row r="42" spans="2:23" x14ac:dyDescent="0.25">
      <c r="O42" s="13"/>
      <c r="P42" s="13"/>
      <c r="Q42" s="13"/>
      <c r="R42" s="13"/>
      <c r="S42" s="13"/>
      <c r="T42" s="13"/>
      <c r="U42" s="13"/>
      <c r="V42" s="13"/>
    </row>
    <row r="43" spans="2:23" x14ac:dyDescent="0.25">
      <c r="O43" s="13"/>
      <c r="P43" s="13"/>
      <c r="Q43" s="13"/>
      <c r="R43" s="13"/>
      <c r="S43" s="13"/>
      <c r="T43" s="13"/>
      <c r="U43" s="13"/>
      <c r="V43" s="13"/>
    </row>
    <row r="44" spans="2:23" x14ac:dyDescent="0.25">
      <c r="O44" s="13"/>
      <c r="P44" s="13"/>
      <c r="Q44" s="13"/>
      <c r="R44" s="13"/>
      <c r="S44" s="13"/>
      <c r="T44" s="13"/>
      <c r="U44" s="13"/>
      <c r="V44" s="13"/>
    </row>
    <row r="45" spans="2:23" x14ac:dyDescent="0.25">
      <c r="F45" s="13"/>
      <c r="O45" s="13"/>
      <c r="P45" s="13"/>
      <c r="Q45" s="13"/>
      <c r="R45" s="13"/>
      <c r="S45" s="13"/>
      <c r="T45" s="13"/>
      <c r="U45" s="13"/>
      <c r="V45" s="13"/>
    </row>
    <row r="46" spans="2:23" x14ac:dyDescent="0.25">
      <c r="F46" s="13"/>
      <c r="O46" s="13"/>
      <c r="P46" s="13"/>
      <c r="Q46" s="13"/>
      <c r="R46" s="13"/>
      <c r="S46" s="13"/>
      <c r="T46" s="13"/>
      <c r="U46" s="13"/>
      <c r="V46" s="13"/>
    </row>
    <row r="47" spans="2:23" x14ac:dyDescent="0.25">
      <c r="F47" s="13"/>
      <c r="Q47" s="29"/>
    </row>
    <row r="48" spans="2:23" x14ac:dyDescent="0.25">
      <c r="F48" s="13"/>
      <c r="Q48" s="29"/>
    </row>
    <row r="49" spans="6:17" x14ac:dyDescent="0.25">
      <c r="F49" s="13"/>
      <c r="Q49" s="29"/>
    </row>
    <row r="50" spans="6:17" x14ac:dyDescent="0.25">
      <c r="F50" s="13"/>
      <c r="Q50" s="29"/>
    </row>
    <row r="51" spans="6:17" x14ac:dyDescent="0.25">
      <c r="F51" s="13"/>
      <c r="Q51" s="29"/>
    </row>
    <row r="52" spans="6:17" x14ac:dyDescent="0.25">
      <c r="F52" s="13"/>
      <c r="Q52" s="29"/>
    </row>
    <row r="53" spans="6:17" x14ac:dyDescent="0.25">
      <c r="F53" s="13"/>
      <c r="Q53" s="29"/>
    </row>
    <row r="54" spans="6:17" x14ac:dyDescent="0.25">
      <c r="F54" s="13"/>
      <c r="Q54" s="29"/>
    </row>
    <row r="55" spans="6:17" x14ac:dyDescent="0.25">
      <c r="F55" s="13"/>
      <c r="Q55" s="29"/>
    </row>
    <row r="56" spans="6:17" x14ac:dyDescent="0.25">
      <c r="F56" s="13"/>
      <c r="Q56" s="13"/>
    </row>
    <row r="57" spans="6:17" x14ac:dyDescent="0.25">
      <c r="F57" s="13"/>
      <c r="Q57" s="29"/>
    </row>
    <row r="58" spans="6:17" x14ac:dyDescent="0.25">
      <c r="F58" s="13"/>
      <c r="Q58" s="29"/>
    </row>
    <row r="59" spans="6:17" x14ac:dyDescent="0.25">
      <c r="Q59" s="29"/>
    </row>
    <row r="60" spans="6:17" x14ac:dyDescent="0.25">
      <c r="Q60" s="29"/>
    </row>
    <row r="61" spans="6:17" x14ac:dyDescent="0.25">
      <c r="Q61" s="29"/>
    </row>
    <row r="62" spans="6:17" x14ac:dyDescent="0.25">
      <c r="Q62" s="29"/>
    </row>
    <row r="63" spans="6:17" x14ac:dyDescent="0.25">
      <c r="Q63" s="29"/>
    </row>
    <row r="64" spans="6:17" x14ac:dyDescent="0.25">
      <c r="Q64" s="29"/>
    </row>
    <row r="65" spans="17:17" x14ac:dyDescent="0.25">
      <c r="Q65" s="29"/>
    </row>
    <row r="66" spans="17:17" x14ac:dyDescent="0.25">
      <c r="Q66" s="29"/>
    </row>
    <row r="67" spans="17:17" x14ac:dyDescent="0.25">
      <c r="Q67" s="29"/>
    </row>
    <row r="68" spans="17:17" x14ac:dyDescent="0.25">
      <c r="Q68" s="29"/>
    </row>
    <row r="69" spans="17:17" x14ac:dyDescent="0.25">
      <c r="Q69" s="29"/>
    </row>
    <row r="70" spans="17:17" x14ac:dyDescent="0.25">
      <c r="Q70" s="29"/>
    </row>
    <row r="71" spans="17:17" x14ac:dyDescent="0.25">
      <c r="Q71" s="29"/>
    </row>
    <row r="72" spans="17:17" x14ac:dyDescent="0.25">
      <c r="Q72" s="29"/>
    </row>
    <row r="73" spans="17:17" x14ac:dyDescent="0.25">
      <c r="Q73" s="29"/>
    </row>
    <row r="74" spans="17:17" x14ac:dyDescent="0.25">
      <c r="Q74" s="29"/>
    </row>
    <row r="75" spans="17:17" x14ac:dyDescent="0.25">
      <c r="Q75" s="29"/>
    </row>
    <row r="76" spans="17:17" x14ac:dyDescent="0.25">
      <c r="Q76" s="29"/>
    </row>
    <row r="77" spans="17:17" x14ac:dyDescent="0.25">
      <c r="Q77" s="29"/>
    </row>
    <row r="78" spans="17:17" x14ac:dyDescent="0.25">
      <c r="Q78" s="29"/>
    </row>
    <row r="79" spans="17:17" x14ac:dyDescent="0.25">
      <c r="Q79" s="29"/>
    </row>
    <row r="80" spans="17:17" x14ac:dyDescent="0.25">
      <c r="Q80" s="29"/>
    </row>
    <row r="81" spans="17:17" x14ac:dyDescent="0.25">
      <c r="Q81" s="29"/>
    </row>
    <row r="82" spans="17:17" x14ac:dyDescent="0.25">
      <c r="Q82" s="29"/>
    </row>
    <row r="83" spans="17:17" x14ac:dyDescent="0.25">
      <c r="Q83" s="29"/>
    </row>
    <row r="84" spans="17:17" x14ac:dyDescent="0.25">
      <c r="Q84" s="29"/>
    </row>
    <row r="85" spans="17:17" x14ac:dyDescent="0.25">
      <c r="Q85" s="29"/>
    </row>
    <row r="86" spans="17:17" x14ac:dyDescent="0.25">
      <c r="Q86" s="29"/>
    </row>
    <row r="87" spans="17:17" x14ac:dyDescent="0.25">
      <c r="Q87" s="29"/>
    </row>
    <row r="88" spans="17:17" x14ac:dyDescent="0.25">
      <c r="Q88" s="29"/>
    </row>
    <row r="89" spans="17:17" x14ac:dyDescent="0.25">
      <c r="Q89" s="29"/>
    </row>
    <row r="90" spans="17:17" x14ac:dyDescent="0.25">
      <c r="Q90" s="29"/>
    </row>
    <row r="91" spans="17:17" x14ac:dyDescent="0.25">
      <c r="Q91" s="29"/>
    </row>
    <row r="92" spans="17:17" x14ac:dyDescent="0.25">
      <c r="Q92" s="29"/>
    </row>
    <row r="93" spans="17:17" x14ac:dyDescent="0.25">
      <c r="Q93" s="29"/>
    </row>
    <row r="94" spans="17:17" x14ac:dyDescent="0.25">
      <c r="Q94" s="29"/>
    </row>
    <row r="95" spans="17:17" x14ac:dyDescent="0.25">
      <c r="Q95" s="29"/>
    </row>
    <row r="96" spans="17:17" x14ac:dyDescent="0.25">
      <c r="Q96" s="29"/>
    </row>
    <row r="97" spans="17:17" x14ac:dyDescent="0.25">
      <c r="Q97" s="29"/>
    </row>
    <row r="98" spans="17:17" x14ac:dyDescent="0.25">
      <c r="Q98" s="29"/>
    </row>
    <row r="99" spans="17:17" x14ac:dyDescent="0.25">
      <c r="Q99" s="29"/>
    </row>
    <row r="100" spans="17:17" x14ac:dyDescent="0.25">
      <c r="Q100" s="29"/>
    </row>
    <row r="101" spans="17:17" x14ac:dyDescent="0.25">
      <c r="Q101" s="29"/>
    </row>
    <row r="102" spans="17:17" x14ac:dyDescent="0.25">
      <c r="Q102" s="29"/>
    </row>
    <row r="103" spans="17:17" x14ac:dyDescent="0.25">
      <c r="Q103" s="29"/>
    </row>
    <row r="104" spans="17:17" x14ac:dyDescent="0.25">
      <c r="Q104" s="29"/>
    </row>
    <row r="105" spans="17:17" x14ac:dyDescent="0.25">
      <c r="Q105" s="29"/>
    </row>
    <row r="106" spans="17:17" x14ac:dyDescent="0.25">
      <c r="Q106" s="29"/>
    </row>
    <row r="107" spans="17:17" x14ac:dyDescent="0.25">
      <c r="Q107" s="29"/>
    </row>
    <row r="108" spans="17:17" x14ac:dyDescent="0.25">
      <c r="Q108" s="29"/>
    </row>
    <row r="109" spans="17:17" x14ac:dyDescent="0.25">
      <c r="Q109" s="29"/>
    </row>
    <row r="110" spans="17:17" x14ac:dyDescent="0.25">
      <c r="Q110" s="29"/>
    </row>
    <row r="111" spans="17:17" x14ac:dyDescent="0.25">
      <c r="Q111" s="29"/>
    </row>
    <row r="112" spans="17:17" x14ac:dyDescent="0.25">
      <c r="Q112" s="29"/>
    </row>
    <row r="113" spans="15:17" x14ac:dyDescent="0.25">
      <c r="Q113" s="29"/>
    </row>
    <row r="114" spans="15:17" x14ac:dyDescent="0.25">
      <c r="Q114" s="29"/>
    </row>
    <row r="115" spans="15:17" x14ac:dyDescent="0.25">
      <c r="Q115" s="29"/>
    </row>
    <row r="116" spans="15:17" x14ac:dyDescent="0.25">
      <c r="Q116" s="29"/>
    </row>
    <row r="117" spans="15:17" x14ac:dyDescent="0.25">
      <c r="Q117" s="29"/>
    </row>
    <row r="118" spans="15:17" x14ac:dyDescent="0.25">
      <c r="Q118" s="29"/>
    </row>
    <row r="119" spans="15:17" x14ac:dyDescent="0.25">
      <c r="Q119" s="29"/>
    </row>
    <row r="120" spans="15:17" x14ac:dyDescent="0.25">
      <c r="Q120" s="29"/>
    </row>
    <row r="121" spans="15:17" x14ac:dyDescent="0.25">
      <c r="Q121" s="29"/>
    </row>
    <row r="122" spans="15:17" x14ac:dyDescent="0.25">
      <c r="Q122" s="29"/>
    </row>
    <row r="123" spans="15:17" x14ac:dyDescent="0.25">
      <c r="Q123" s="29"/>
    </row>
    <row r="124" spans="15:17" x14ac:dyDescent="0.25">
      <c r="O124" s="11"/>
      <c r="P124" s="11"/>
      <c r="Q124" s="11"/>
    </row>
    <row r="125" spans="15:17" x14ac:dyDescent="0.25">
      <c r="O125" s="11"/>
      <c r="P125" s="11"/>
      <c r="Q125" s="11"/>
    </row>
    <row r="126" spans="15:17" x14ac:dyDescent="0.25">
      <c r="O126" s="11"/>
      <c r="P126" s="11"/>
      <c r="Q126" s="11"/>
    </row>
    <row r="127" spans="15:17" x14ac:dyDescent="0.25">
      <c r="O127" s="11"/>
      <c r="P127" s="11"/>
      <c r="Q127" s="11"/>
    </row>
    <row r="128" spans="15:17" x14ac:dyDescent="0.25">
      <c r="O128" s="11"/>
      <c r="P128" s="11"/>
      <c r="Q128" s="11"/>
    </row>
    <row r="129" spans="15:17" x14ac:dyDescent="0.25">
      <c r="O129" s="11"/>
      <c r="P129" s="11"/>
      <c r="Q129" s="11"/>
    </row>
    <row r="130" spans="15:17" x14ac:dyDescent="0.25">
      <c r="O130" s="11"/>
      <c r="P130" s="11"/>
      <c r="Q130" s="11"/>
    </row>
    <row r="131" spans="15:17" x14ac:dyDescent="0.25">
      <c r="O131" s="11"/>
      <c r="P131" s="11"/>
      <c r="Q131" s="11"/>
    </row>
    <row r="132" spans="15:17" x14ac:dyDescent="0.25">
      <c r="O132" s="11"/>
      <c r="P132" s="11"/>
      <c r="Q132" s="11"/>
    </row>
    <row r="133" spans="15:17" x14ac:dyDescent="0.25">
      <c r="O133" s="11"/>
      <c r="P133" s="11"/>
      <c r="Q133" s="11"/>
    </row>
    <row r="134" spans="15:17" x14ac:dyDescent="0.25">
      <c r="O134" s="11"/>
      <c r="P134" s="11"/>
      <c r="Q134" s="11"/>
    </row>
    <row r="135" spans="15:17" x14ac:dyDescent="0.25">
      <c r="O135" s="11"/>
      <c r="P135" s="11"/>
      <c r="Q135" s="11"/>
    </row>
    <row r="136" spans="15:17" x14ac:dyDescent="0.25">
      <c r="O136" s="11"/>
      <c r="P136" s="11"/>
      <c r="Q136" s="11"/>
    </row>
    <row r="137" spans="15:17" x14ac:dyDescent="0.25">
      <c r="O137" s="11"/>
      <c r="P137" s="11"/>
      <c r="Q137" s="11"/>
    </row>
    <row r="138" spans="15:17" x14ac:dyDescent="0.25">
      <c r="O138" s="11"/>
      <c r="P138" s="11"/>
      <c r="Q138" s="11"/>
    </row>
    <row r="139" spans="15:17" x14ac:dyDescent="0.25">
      <c r="O139" s="11"/>
      <c r="P139" s="11"/>
      <c r="Q139" s="11"/>
    </row>
    <row r="140" spans="15:17" x14ac:dyDescent="0.25">
      <c r="O140" s="11"/>
      <c r="P140" s="11"/>
      <c r="Q140" s="11"/>
    </row>
    <row r="141" spans="15:17" x14ac:dyDescent="0.25">
      <c r="O141" s="11"/>
      <c r="P141" s="11"/>
      <c r="Q141" s="11"/>
    </row>
    <row r="142" spans="15:17" x14ac:dyDescent="0.25">
      <c r="O142" s="11"/>
      <c r="P142" s="11"/>
      <c r="Q142" s="11"/>
    </row>
    <row r="143" spans="15:17" x14ac:dyDescent="0.25">
      <c r="O143" s="11"/>
      <c r="P143" s="11"/>
      <c r="Q143" s="11"/>
    </row>
    <row r="144" spans="15:17" x14ac:dyDescent="0.25">
      <c r="O144" s="11"/>
      <c r="P144" s="11"/>
      <c r="Q144" s="11"/>
    </row>
    <row r="145" spans="15:17" x14ac:dyDescent="0.25">
      <c r="O145" s="11"/>
      <c r="P145" s="11"/>
      <c r="Q145" s="11"/>
    </row>
    <row r="146" spans="15:17" x14ac:dyDescent="0.25">
      <c r="O146" s="11"/>
      <c r="P146" s="11"/>
      <c r="Q146" s="11"/>
    </row>
    <row r="147" spans="15:17" x14ac:dyDescent="0.25">
      <c r="O147" s="11"/>
      <c r="P147" s="11"/>
      <c r="Q147" s="11"/>
    </row>
    <row r="148" spans="15:17" x14ac:dyDescent="0.25">
      <c r="O148" s="11"/>
      <c r="P148" s="11"/>
      <c r="Q148" s="11"/>
    </row>
    <row r="149" spans="15:17" x14ac:dyDescent="0.25">
      <c r="O149" s="11"/>
      <c r="P149" s="11"/>
      <c r="Q149" s="11"/>
    </row>
    <row r="150" spans="15:17" x14ac:dyDescent="0.25">
      <c r="O150" s="11"/>
      <c r="P150" s="11"/>
      <c r="Q150" s="11"/>
    </row>
    <row r="151" spans="15:17" x14ac:dyDescent="0.25">
      <c r="O151" s="11"/>
      <c r="P151" s="11"/>
      <c r="Q151" s="11"/>
    </row>
    <row r="152" spans="15:17" x14ac:dyDescent="0.25">
      <c r="O152" s="11"/>
      <c r="P152" s="11"/>
      <c r="Q152" s="11"/>
    </row>
    <row r="153" spans="15:17" x14ac:dyDescent="0.25">
      <c r="O153" s="11"/>
      <c r="P153" s="11"/>
      <c r="Q153" s="11"/>
    </row>
    <row r="154" spans="15:17" x14ac:dyDescent="0.25">
      <c r="O154" s="11"/>
      <c r="P154" s="11"/>
      <c r="Q154" s="11"/>
    </row>
    <row r="155" spans="15:17" x14ac:dyDescent="0.25">
      <c r="O155" s="11"/>
      <c r="P155" s="11"/>
      <c r="Q155" s="11"/>
    </row>
    <row r="156" spans="15:17" x14ac:dyDescent="0.25">
      <c r="O156" s="11"/>
      <c r="P156" s="11"/>
      <c r="Q156" s="11"/>
    </row>
    <row r="157" spans="15:17" x14ac:dyDescent="0.25">
      <c r="O157" s="11"/>
      <c r="P157" s="11"/>
      <c r="Q157" s="11"/>
    </row>
    <row r="158" spans="15:17" x14ac:dyDescent="0.25">
      <c r="O158" s="11"/>
      <c r="P158" s="11"/>
      <c r="Q158" s="11"/>
    </row>
    <row r="159" spans="15:17" x14ac:dyDescent="0.25">
      <c r="O159" s="11"/>
      <c r="P159" s="11"/>
      <c r="Q159" s="11"/>
    </row>
    <row r="160" spans="15:17" x14ac:dyDescent="0.25">
      <c r="O160" s="11"/>
      <c r="P160" s="11"/>
      <c r="Q160" s="11"/>
    </row>
    <row r="161" spans="15:17" x14ac:dyDescent="0.25">
      <c r="O161" s="11"/>
      <c r="P161" s="11"/>
      <c r="Q161" s="11"/>
    </row>
    <row r="162" spans="15:17" x14ac:dyDescent="0.25">
      <c r="O162" s="11"/>
      <c r="P162" s="11"/>
      <c r="Q162" s="11"/>
    </row>
    <row r="163" spans="15:17" x14ac:dyDescent="0.25">
      <c r="O163" s="11"/>
      <c r="P163" s="11"/>
      <c r="Q163" s="11"/>
    </row>
    <row r="164" spans="15:17" x14ac:dyDescent="0.25">
      <c r="O164" s="11"/>
      <c r="P164" s="11"/>
      <c r="Q164" s="11"/>
    </row>
  </sheetData>
  <dataConsolidate/>
  <dataValidations count="2">
    <dataValidation type="list" allowBlank="1" showInputMessage="1" showErrorMessage="1" sqref="B4">
      <formula1>$O$4:$O$10</formula1>
    </dataValidation>
    <dataValidation type="list" allowBlank="1" showInputMessage="1" showErrorMessage="1" sqref="B6">
      <formula1>$P$4:$P$10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Button2_Click">
                <anchor moveWithCells="1" sizeWithCells="1">
                  <from>
                    <xdr:col>1</xdr:col>
                    <xdr:colOff>495300</xdr:colOff>
                    <xdr:row>6</xdr:row>
                    <xdr:rowOff>95250</xdr:rowOff>
                  </from>
                  <to>
                    <xdr:col>1</xdr:col>
                    <xdr:colOff>1428750</xdr:colOff>
                    <xdr:row>7</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AE42"/>
  <sheetViews>
    <sheetView topLeftCell="A4" zoomScale="70" zoomScaleNormal="70" workbookViewId="0">
      <selection activeCell="C41" sqref="C41"/>
    </sheetView>
  </sheetViews>
  <sheetFormatPr defaultRowHeight="15" outlineLevelCol="1" x14ac:dyDescent="0.25"/>
  <cols>
    <col min="1" max="1" width="12.140625" style="138" bestFit="1" customWidth="1"/>
    <col min="2" max="2" width="36.42578125" style="138" bestFit="1" customWidth="1"/>
    <col min="3" max="3" width="117.7109375" style="138" bestFit="1" customWidth="1"/>
    <col min="4" max="4" width="5.28515625" style="138" customWidth="1"/>
    <col min="5" max="7" width="6.7109375" style="138" bestFit="1" customWidth="1"/>
    <col min="8" max="8" width="58.42578125" style="138" customWidth="1"/>
    <col min="9" max="11" width="9.140625" style="138"/>
    <col min="12" max="18" width="9.140625" style="138" hidden="1" customWidth="1" outlineLevel="1"/>
    <col min="19" max="19" width="9.140625" style="138" collapsed="1"/>
    <col min="20" max="16384" width="9.140625" style="138"/>
  </cols>
  <sheetData>
    <row r="1" spans="1:31" ht="21" x14ac:dyDescent="0.35">
      <c r="A1" s="103"/>
      <c r="B1" s="103"/>
      <c r="C1" s="103"/>
      <c r="D1" s="103"/>
      <c r="E1" s="103"/>
      <c r="F1" s="103"/>
      <c r="G1" s="103"/>
      <c r="H1" s="103"/>
    </row>
    <row r="2" spans="1:31" ht="21" x14ac:dyDescent="0.35">
      <c r="A2" s="608" t="s">
        <v>218</v>
      </c>
      <c r="B2" s="608"/>
      <c r="C2" s="608"/>
      <c r="D2" s="103"/>
      <c r="E2" s="103"/>
      <c r="F2" s="103"/>
      <c r="G2" s="103"/>
      <c r="H2" s="103"/>
    </row>
    <row r="3" spans="1:31" ht="21" x14ac:dyDescent="0.35">
      <c r="A3" s="103"/>
      <c r="B3" s="103"/>
      <c r="C3" s="103"/>
      <c r="D3" s="103"/>
      <c r="E3" s="103"/>
      <c r="F3" s="103"/>
      <c r="G3" s="103"/>
      <c r="H3" s="103"/>
    </row>
    <row r="4" spans="1:31" ht="54" x14ac:dyDescent="0.25">
      <c r="A4" s="112" t="s">
        <v>147</v>
      </c>
      <c r="B4" s="112" t="s">
        <v>148</v>
      </c>
      <c r="C4" s="112" t="s">
        <v>149</v>
      </c>
      <c r="D4" s="109" t="s">
        <v>249</v>
      </c>
      <c r="E4" s="109" t="s">
        <v>1308</v>
      </c>
      <c r="F4" s="109" t="s">
        <v>1307</v>
      </c>
      <c r="G4" s="109" t="s">
        <v>1309</v>
      </c>
      <c r="H4" s="182" t="s">
        <v>958</v>
      </c>
      <c r="I4" s="130" t="s">
        <v>544</v>
      </c>
    </row>
    <row r="5" spans="1:31" x14ac:dyDescent="0.25">
      <c r="A5" s="125" t="s">
        <v>179</v>
      </c>
      <c r="B5" s="125" t="s">
        <v>180</v>
      </c>
      <c r="C5" s="126" t="s">
        <v>181</v>
      </c>
      <c r="D5" s="143"/>
      <c r="E5" s="143"/>
      <c r="F5" s="143"/>
      <c r="G5" s="143"/>
      <c r="H5" s="186"/>
      <c r="I5" s="130" t="s">
        <v>544</v>
      </c>
      <c r="L5" s="170" t="str">
        <f>IF(OR(E5="fail",E6="fail",E7="fail"),"fail",IF(AND(E5="pass",E6="pass",E7="pass"),"pass",IF(AND(E5="",E6="",E7=""),"n/a",IF(OR(E5="n/a",E6="n/a",E7="n/a"),"n/a"))))</f>
        <v>n/a</v>
      </c>
      <c r="AE5" s="138" t="s">
        <v>45</v>
      </c>
    </row>
    <row r="6" spans="1:31" x14ac:dyDescent="0.25">
      <c r="A6" s="125"/>
      <c r="B6" s="126"/>
      <c r="C6" s="126" t="s">
        <v>182</v>
      </c>
      <c r="D6" s="143"/>
      <c r="E6" s="143"/>
      <c r="F6" s="143"/>
      <c r="G6" s="143"/>
      <c r="H6" s="186"/>
      <c r="I6" s="130" t="s">
        <v>544</v>
      </c>
      <c r="AE6" s="138" t="s">
        <v>46</v>
      </c>
    </row>
    <row r="7" spans="1:31" x14ac:dyDescent="0.25">
      <c r="A7" s="125"/>
      <c r="B7" s="126"/>
      <c r="C7" s="126" t="s">
        <v>183</v>
      </c>
      <c r="D7" s="143"/>
      <c r="E7" s="143"/>
      <c r="F7" s="143"/>
      <c r="G7" s="143"/>
      <c r="H7" s="186"/>
      <c r="I7" s="130" t="s">
        <v>544</v>
      </c>
      <c r="AE7" s="138" t="s">
        <v>553</v>
      </c>
    </row>
    <row r="8" spans="1:31" x14ac:dyDescent="0.25">
      <c r="A8" s="104"/>
      <c r="B8" s="104"/>
      <c r="C8" s="104"/>
      <c r="D8" s="104"/>
      <c r="E8" s="104"/>
      <c r="F8" s="104"/>
      <c r="G8" s="104"/>
      <c r="H8" s="187"/>
      <c r="I8" s="130" t="s">
        <v>544</v>
      </c>
      <c r="AE8" s="138" t="s">
        <v>47</v>
      </c>
    </row>
    <row r="9" spans="1:31" x14ac:dyDescent="0.25">
      <c r="A9" s="125" t="s">
        <v>184</v>
      </c>
      <c r="B9" s="125" t="s">
        <v>185</v>
      </c>
      <c r="C9" s="126" t="s">
        <v>186</v>
      </c>
      <c r="D9" s="143"/>
      <c r="E9" s="143"/>
      <c r="F9" s="143"/>
      <c r="G9" s="143"/>
      <c r="H9" s="186"/>
      <c r="I9" s="130" t="s">
        <v>544</v>
      </c>
      <c r="L9" s="170" t="str">
        <f>IF(OR(E9="fail",E10="fail",E11="fail",E12="fail"),"fail",IF(AND(E9="pass",E10="pass",E11="pass",E12="pass"),"pass",IF(AND(E9="",E10="",E11="",E12=""),"n/a",IF(OR(E9="n/a",E10="n/a",E11="n/a",E12="n/a"),"n/a"))))</f>
        <v>n/a</v>
      </c>
      <c r="AE9" s="138" t="s">
        <v>1468</v>
      </c>
    </row>
    <row r="10" spans="1:31" x14ac:dyDescent="0.25">
      <c r="A10" s="125"/>
      <c r="B10" s="125" t="s">
        <v>187</v>
      </c>
      <c r="C10" s="126" t="s">
        <v>188</v>
      </c>
      <c r="D10" s="143"/>
      <c r="E10" s="143"/>
      <c r="F10" s="143"/>
      <c r="G10" s="143"/>
      <c r="H10" s="186"/>
      <c r="I10" s="130" t="s">
        <v>544</v>
      </c>
    </row>
    <row r="11" spans="1:31" x14ac:dyDescent="0.25">
      <c r="A11" s="125"/>
      <c r="B11" s="126"/>
      <c r="C11" s="126" t="s">
        <v>189</v>
      </c>
      <c r="D11" s="143"/>
      <c r="E11" s="143"/>
      <c r="F11" s="143"/>
      <c r="G11" s="143"/>
      <c r="H11" s="186"/>
      <c r="I11" s="130" t="s">
        <v>544</v>
      </c>
    </row>
    <row r="12" spans="1:31" x14ac:dyDescent="0.25">
      <c r="A12" s="125"/>
      <c r="B12" s="126"/>
      <c r="C12" s="126" t="s">
        <v>190</v>
      </c>
      <c r="D12" s="143"/>
      <c r="E12" s="143"/>
      <c r="F12" s="143"/>
      <c r="G12" s="143"/>
      <c r="H12" s="186"/>
      <c r="I12" s="130" t="s">
        <v>544</v>
      </c>
    </row>
    <row r="13" spans="1:31" x14ac:dyDescent="0.25">
      <c r="A13" s="104"/>
      <c r="B13" s="104"/>
      <c r="C13" s="104"/>
      <c r="D13" s="104"/>
      <c r="E13" s="104"/>
      <c r="F13" s="104"/>
      <c r="G13" s="104"/>
      <c r="H13" s="187"/>
      <c r="I13" s="130" t="s">
        <v>544</v>
      </c>
    </row>
    <row r="14" spans="1:31" x14ac:dyDescent="0.25">
      <c r="A14" s="125" t="s">
        <v>191</v>
      </c>
      <c r="B14" s="125" t="s">
        <v>192</v>
      </c>
      <c r="C14" s="126" t="s">
        <v>186</v>
      </c>
      <c r="D14" s="143"/>
      <c r="E14" s="143"/>
      <c r="F14" s="143"/>
      <c r="G14" s="143"/>
      <c r="H14" s="186"/>
      <c r="I14" s="130" t="s">
        <v>544</v>
      </c>
      <c r="L14" s="170" t="str">
        <f>IF(OR(E14="fail",E15="fail",E16="fail",E17="fail"),"fail",IF(AND(E14="pass",E15="pass",E16="pass",E17="pass"),"pass",IF(AND(E14="",E15="",E16="",E17=""),"n/a",IF(OR(E14="n/a",E15="n/a",E16="n/a",E17="n/a"),"n/a"))))</f>
        <v>n/a</v>
      </c>
    </row>
    <row r="15" spans="1:31" x14ac:dyDescent="0.25">
      <c r="A15" s="125"/>
      <c r="B15" s="125"/>
      <c r="C15" s="126" t="s">
        <v>193</v>
      </c>
      <c r="D15" s="143"/>
      <c r="E15" s="143"/>
      <c r="F15" s="143"/>
      <c r="G15" s="143"/>
      <c r="H15" s="186"/>
      <c r="I15" s="130" t="s">
        <v>544</v>
      </c>
    </row>
    <row r="16" spans="1:31" x14ac:dyDescent="0.25">
      <c r="A16" s="125"/>
      <c r="B16" s="126"/>
      <c r="C16" s="126" t="s">
        <v>194</v>
      </c>
      <c r="D16" s="143"/>
      <c r="E16" s="143"/>
      <c r="F16" s="143"/>
      <c r="G16" s="143"/>
      <c r="H16" s="186"/>
      <c r="I16" s="130" t="s">
        <v>544</v>
      </c>
    </row>
    <row r="17" spans="1:12" ht="30" x14ac:dyDescent="0.25">
      <c r="A17" s="125"/>
      <c r="B17" s="126"/>
      <c r="C17" s="127" t="s">
        <v>532</v>
      </c>
      <c r="D17" s="143"/>
      <c r="E17" s="143"/>
      <c r="F17" s="143"/>
      <c r="G17" s="143"/>
      <c r="H17" s="186"/>
      <c r="I17" s="130" t="s">
        <v>544</v>
      </c>
    </row>
    <row r="18" spans="1:12" x14ac:dyDescent="0.25">
      <c r="A18" s="104"/>
      <c r="B18" s="104"/>
      <c r="C18" s="104"/>
      <c r="D18" s="104"/>
      <c r="E18" s="104"/>
      <c r="F18" s="104"/>
      <c r="G18" s="104"/>
      <c r="H18" s="187"/>
      <c r="I18" s="130" t="s">
        <v>544</v>
      </c>
    </row>
    <row r="19" spans="1:12" x14ac:dyDescent="0.25">
      <c r="A19" s="125" t="s">
        <v>195</v>
      </c>
      <c r="B19" s="125" t="s">
        <v>196</v>
      </c>
      <c r="C19" s="126" t="s">
        <v>197</v>
      </c>
      <c r="D19" s="143"/>
      <c r="E19" s="143"/>
      <c r="F19" s="143"/>
      <c r="G19" s="143"/>
      <c r="H19" s="186"/>
      <c r="I19" s="130" t="s">
        <v>544</v>
      </c>
      <c r="L19" s="170" t="str">
        <f>IF(OR(E19="fail",E20="fail",E21="fail"),"fail",IF(AND(E19="pass",E20="pass",E21="pass"),"pass",IF(AND(E19="",E20="",E21=""),"n/a",IF(OR(E19="n/a",E20="n/a",E21="n/a"),"n/a"))))</f>
        <v>n/a</v>
      </c>
    </row>
    <row r="20" spans="1:12" x14ac:dyDescent="0.25">
      <c r="A20" s="125"/>
      <c r="B20" s="126"/>
      <c r="C20" s="126" t="s">
        <v>182</v>
      </c>
      <c r="D20" s="143"/>
      <c r="E20" s="143"/>
      <c r="F20" s="143"/>
      <c r="G20" s="143"/>
      <c r="H20" s="186"/>
      <c r="I20" s="130" t="s">
        <v>544</v>
      </c>
    </row>
    <row r="21" spans="1:12" x14ac:dyDescent="0.25">
      <c r="A21" s="125"/>
      <c r="B21" s="126"/>
      <c r="C21" s="126" t="s">
        <v>198</v>
      </c>
      <c r="D21" s="143"/>
      <c r="E21" s="143"/>
      <c r="F21" s="143"/>
      <c r="G21" s="143"/>
      <c r="H21" s="186"/>
      <c r="I21" s="130" t="s">
        <v>544</v>
      </c>
    </row>
    <row r="22" spans="1:12" x14ac:dyDescent="0.25">
      <c r="A22" s="104"/>
      <c r="B22" s="104"/>
      <c r="C22" s="104"/>
      <c r="D22" s="104"/>
      <c r="E22" s="104"/>
      <c r="F22" s="104"/>
      <c r="G22" s="104"/>
      <c r="H22" s="187"/>
      <c r="I22" s="130" t="s">
        <v>544</v>
      </c>
    </row>
    <row r="23" spans="1:12" x14ac:dyDescent="0.25">
      <c r="A23" s="125" t="s">
        <v>199</v>
      </c>
      <c r="B23" s="125" t="s">
        <v>200</v>
      </c>
      <c r="C23" s="126" t="s">
        <v>197</v>
      </c>
      <c r="D23" s="143"/>
      <c r="E23" s="143"/>
      <c r="F23" s="143"/>
      <c r="G23" s="143"/>
      <c r="H23" s="186"/>
      <c r="I23" s="130" t="s">
        <v>544</v>
      </c>
      <c r="L23" s="170" t="str">
        <f>IF(OR(E23="fail",E24="fail",E25="fail"),"fail",IF(AND(E23="pass",E24="pass",E25="pass"),"pass",IF(AND(E23="",E24="",E25=""),"n/a",IF(OR(E23="n/a",E24="n/a",E25="n/a"),"n/a"))))</f>
        <v>n/a</v>
      </c>
    </row>
    <row r="24" spans="1:12" x14ac:dyDescent="0.25">
      <c r="A24" s="125"/>
      <c r="B24" s="125" t="s">
        <v>201</v>
      </c>
      <c r="C24" s="126" t="s">
        <v>202</v>
      </c>
      <c r="D24" s="143"/>
      <c r="E24" s="143"/>
      <c r="F24" s="143"/>
      <c r="G24" s="143"/>
      <c r="H24" s="186"/>
      <c r="I24" s="130" t="s">
        <v>544</v>
      </c>
    </row>
    <row r="25" spans="1:12" x14ac:dyDescent="0.25">
      <c r="A25" s="125"/>
      <c r="B25" s="126"/>
      <c r="C25" s="126" t="s">
        <v>203</v>
      </c>
      <c r="D25" s="143"/>
      <c r="E25" s="143"/>
      <c r="F25" s="143"/>
      <c r="G25" s="143"/>
      <c r="H25" s="186"/>
      <c r="I25" s="130" t="s">
        <v>544</v>
      </c>
    </row>
    <row r="26" spans="1:12" x14ac:dyDescent="0.25">
      <c r="A26" s="104"/>
      <c r="B26" s="104"/>
      <c r="C26" s="104"/>
      <c r="D26" s="104"/>
      <c r="E26" s="104"/>
      <c r="F26" s="104"/>
      <c r="G26" s="104"/>
      <c r="H26" s="187"/>
      <c r="I26" s="130" t="s">
        <v>544</v>
      </c>
    </row>
    <row r="27" spans="1:12" x14ac:dyDescent="0.25">
      <c r="A27" s="125" t="s">
        <v>204</v>
      </c>
      <c r="B27" s="125" t="s">
        <v>205</v>
      </c>
      <c r="C27" s="126" t="s">
        <v>206</v>
      </c>
      <c r="D27" s="143"/>
      <c r="E27" s="143"/>
      <c r="F27" s="143"/>
      <c r="G27" s="143"/>
      <c r="H27" s="186"/>
      <c r="I27" s="130" t="s">
        <v>544</v>
      </c>
      <c r="L27" s="170" t="str">
        <f>IF(OR(E27="fail",E28="fail",E29="fail",E30="fail",E31="fail"),"fail",IF(AND(E27="pass",E28="pass",E29="pass",E30="pass",E31="pass"),"pass",IF(AND(E27="",E28="",E29="",E30="",E31=""),"n/a",IF(OR(E27="n/a",E28="n/a",E29="n/a",E30="n/a",E31="n/a"),"n/a"))))</f>
        <v>n/a</v>
      </c>
    </row>
    <row r="28" spans="1:12" x14ac:dyDescent="0.25">
      <c r="A28" s="125"/>
      <c r="B28" s="125" t="s">
        <v>207</v>
      </c>
      <c r="C28" s="126" t="s">
        <v>182</v>
      </c>
      <c r="D28" s="143"/>
      <c r="E28" s="143"/>
      <c r="F28" s="143"/>
      <c r="G28" s="143"/>
      <c r="H28" s="186"/>
      <c r="I28" s="130" t="s">
        <v>544</v>
      </c>
    </row>
    <row r="29" spans="1:12" x14ac:dyDescent="0.25">
      <c r="A29" s="125"/>
      <c r="B29" s="126"/>
      <c r="C29" s="126" t="s">
        <v>208</v>
      </c>
      <c r="D29" s="143"/>
      <c r="E29" s="143"/>
      <c r="F29" s="143"/>
      <c r="G29" s="143"/>
      <c r="H29" s="186"/>
      <c r="I29" s="130" t="s">
        <v>544</v>
      </c>
    </row>
    <row r="30" spans="1:12" x14ac:dyDescent="0.25">
      <c r="A30" s="125"/>
      <c r="B30" s="126"/>
      <c r="C30" s="126" t="s">
        <v>209</v>
      </c>
      <c r="D30" s="143"/>
      <c r="E30" s="143"/>
      <c r="F30" s="143"/>
      <c r="G30" s="143"/>
      <c r="H30" s="186"/>
      <c r="I30" s="130" t="s">
        <v>544</v>
      </c>
    </row>
    <row r="31" spans="1:12" x14ac:dyDescent="0.25">
      <c r="A31" s="125"/>
      <c r="B31" s="126"/>
      <c r="C31" s="126" t="s">
        <v>210</v>
      </c>
      <c r="D31" s="143"/>
      <c r="E31" s="143"/>
      <c r="F31" s="143"/>
      <c r="G31" s="143"/>
      <c r="H31" s="186"/>
      <c r="I31" s="130" t="s">
        <v>544</v>
      </c>
    </row>
    <row r="32" spans="1:12" x14ac:dyDescent="0.25">
      <c r="A32" s="104"/>
      <c r="B32" s="104"/>
      <c r="C32" s="104"/>
      <c r="D32" s="104"/>
      <c r="E32" s="104"/>
      <c r="F32" s="104"/>
      <c r="G32" s="104"/>
      <c r="H32" s="187"/>
      <c r="I32" s="130" t="s">
        <v>544</v>
      </c>
    </row>
    <row r="33" spans="1:12" x14ac:dyDescent="0.25">
      <c r="A33" s="125" t="s">
        <v>211</v>
      </c>
      <c r="B33" s="125" t="s">
        <v>212</v>
      </c>
      <c r="C33" s="126" t="s">
        <v>206</v>
      </c>
      <c r="D33" s="143"/>
      <c r="E33" s="143"/>
      <c r="F33" s="143"/>
      <c r="G33" s="143"/>
      <c r="H33" s="186"/>
      <c r="I33" s="130" t="s">
        <v>544</v>
      </c>
      <c r="L33" s="170" t="str">
        <f>IF(OR(E33="fail",E34="fail",E35="fail",E36="fail",E37="fail"),"fail",IF(AND(E33="pass",E34="pass",E35="pass",E36="pass",E37="pass"),"pass",IF(AND(E33="",E34="",E35="",E36="",E37=""),"n/a",IF(OR(E33="n/a",E34="n/a",E35="n/a",E36="n/a",E37="n/a"),"n/a"))))</f>
        <v>n/a</v>
      </c>
    </row>
    <row r="34" spans="1:12" x14ac:dyDescent="0.25">
      <c r="A34" s="125"/>
      <c r="B34" s="125" t="s">
        <v>207</v>
      </c>
      <c r="C34" s="126" t="s">
        <v>182</v>
      </c>
      <c r="D34" s="143"/>
      <c r="E34" s="143"/>
      <c r="F34" s="143"/>
      <c r="G34" s="143"/>
      <c r="H34" s="186"/>
      <c r="I34" s="130" t="s">
        <v>544</v>
      </c>
    </row>
    <row r="35" spans="1:12" x14ac:dyDescent="0.25">
      <c r="A35" s="125"/>
      <c r="B35" s="126"/>
      <c r="C35" s="126" t="s">
        <v>208</v>
      </c>
      <c r="D35" s="143"/>
      <c r="E35" s="143"/>
      <c r="F35" s="143"/>
      <c r="G35" s="143"/>
      <c r="H35" s="186"/>
      <c r="I35" s="130" t="s">
        <v>544</v>
      </c>
    </row>
    <row r="36" spans="1:12" x14ac:dyDescent="0.25">
      <c r="A36" s="125"/>
      <c r="B36" s="126"/>
      <c r="C36" s="126" t="s">
        <v>213</v>
      </c>
      <c r="D36" s="143"/>
      <c r="E36" s="143"/>
      <c r="F36" s="143"/>
      <c r="G36" s="143"/>
      <c r="H36" s="186"/>
      <c r="I36" s="130" t="s">
        <v>544</v>
      </c>
    </row>
    <row r="37" spans="1:12" x14ac:dyDescent="0.25">
      <c r="A37" s="125"/>
      <c r="B37" s="126"/>
      <c r="C37" s="126" t="s">
        <v>214</v>
      </c>
      <c r="D37" s="143"/>
      <c r="E37" s="143"/>
      <c r="F37" s="143"/>
      <c r="G37" s="143"/>
      <c r="H37" s="186"/>
      <c r="I37" s="130" t="s">
        <v>544</v>
      </c>
    </row>
    <row r="38" spans="1:12" x14ac:dyDescent="0.25">
      <c r="A38" s="104"/>
      <c r="B38" s="104"/>
      <c r="C38" s="104"/>
      <c r="D38" s="104"/>
      <c r="E38" s="104"/>
      <c r="F38" s="104"/>
      <c r="G38" s="104"/>
      <c r="H38" s="187"/>
      <c r="I38" s="130" t="s">
        <v>544</v>
      </c>
    </row>
    <row r="39" spans="1:12" x14ac:dyDescent="0.25">
      <c r="A39" s="125" t="s">
        <v>215</v>
      </c>
      <c r="B39" s="125" t="s">
        <v>216</v>
      </c>
      <c r="C39" s="126" t="s">
        <v>197</v>
      </c>
      <c r="D39" s="143"/>
      <c r="E39" s="143"/>
      <c r="F39" s="143"/>
      <c r="G39" s="143"/>
      <c r="H39" s="186"/>
      <c r="I39" s="130" t="s">
        <v>544</v>
      </c>
      <c r="L39" s="170" t="str">
        <f>IF(OR(E39="fail",E40="fail",E41="fail",E42="fail"),"fail",IF(AND(E39="pass",E40="pass",E41="pass",E42="pass"),"pass",IF(AND(E39="",E40="",E41="",E42=""),"n/a",IF(OR(E39="n/a",E40="n/a",E41="n/a",E42="n/a"),"n/a"))))</f>
        <v>n/a</v>
      </c>
    </row>
    <row r="40" spans="1:12" x14ac:dyDescent="0.25">
      <c r="A40" s="125"/>
      <c r="B40" s="126"/>
      <c r="C40" s="126" t="s">
        <v>182</v>
      </c>
      <c r="D40" s="143"/>
      <c r="E40" s="143"/>
      <c r="F40" s="143"/>
      <c r="G40" s="143"/>
      <c r="H40" s="186"/>
      <c r="I40" s="130" t="s">
        <v>544</v>
      </c>
    </row>
    <row r="41" spans="1:12" x14ac:dyDescent="0.25">
      <c r="A41" s="125"/>
      <c r="B41" s="126"/>
      <c r="C41" s="126" t="s">
        <v>217</v>
      </c>
      <c r="D41" s="143"/>
      <c r="E41" s="143"/>
      <c r="F41" s="143"/>
      <c r="G41" s="143"/>
      <c r="H41" s="186"/>
      <c r="I41" s="130" t="s">
        <v>544</v>
      </c>
    </row>
    <row r="42" spans="1:12" ht="30" x14ac:dyDescent="0.25">
      <c r="A42" s="125"/>
      <c r="B42" s="126"/>
      <c r="C42" s="127" t="s">
        <v>533</v>
      </c>
      <c r="D42" s="143"/>
      <c r="E42" s="143"/>
      <c r="F42" s="143"/>
      <c r="G42" s="143"/>
      <c r="H42" s="186"/>
      <c r="I42" s="130" t="s">
        <v>544</v>
      </c>
    </row>
  </sheetData>
  <mergeCells count="1">
    <mergeCell ref="A2:C2"/>
  </mergeCells>
  <conditionalFormatting sqref="E5:E7 E9:G12 E14:G17 E19:G21 E39:G42 E23:G25 E33:E37 E27:E31">
    <cfRule type="cellIs" dxfId="4804" priority="98" operator="equal">
      <formula>"fail"</formula>
    </cfRule>
  </conditionalFormatting>
  <conditionalFormatting sqref="E5:E7 E9:G12 E14:G17 E19:G21 E39:G42 E23:G25 E33:E37 E27:E31">
    <cfRule type="cellIs" dxfId="4803" priority="95" operator="equal">
      <formula>"n/a"</formula>
    </cfRule>
    <cfRule type="cellIs" dxfId="4802" priority="96" operator="equal">
      <formula>"pass"</formula>
    </cfRule>
    <cfRule type="cellIs" dxfId="4801" priority="97" operator="equal">
      <formula>"fail"</formula>
    </cfRule>
  </conditionalFormatting>
  <conditionalFormatting sqref="F5:F7">
    <cfRule type="cellIs" dxfId="4800" priority="94" operator="equal">
      <formula>"fail"</formula>
    </cfRule>
  </conditionalFormatting>
  <conditionalFormatting sqref="F5:F7">
    <cfRule type="cellIs" dxfId="4799" priority="91" operator="equal">
      <formula>"n/a"</formula>
    </cfRule>
    <cfRule type="cellIs" dxfId="4798" priority="92" operator="equal">
      <formula>"pass"</formula>
    </cfRule>
    <cfRule type="cellIs" dxfId="4797" priority="93" operator="equal">
      <formula>"fail"</formula>
    </cfRule>
  </conditionalFormatting>
  <conditionalFormatting sqref="G5:G7">
    <cfRule type="cellIs" dxfId="4796" priority="90" operator="equal">
      <formula>"fail"</formula>
    </cfRule>
  </conditionalFormatting>
  <conditionalFormatting sqref="G5:G7">
    <cfRule type="cellIs" dxfId="4795" priority="87" operator="equal">
      <formula>"n/a"</formula>
    </cfRule>
    <cfRule type="cellIs" dxfId="4794" priority="88" operator="equal">
      <formula>"pass"</formula>
    </cfRule>
    <cfRule type="cellIs" dxfId="4793" priority="89" operator="equal">
      <formula>"fail"</formula>
    </cfRule>
  </conditionalFormatting>
  <conditionalFormatting sqref="H5">
    <cfRule type="cellIs" dxfId="4792" priority="86" operator="equal">
      <formula>"fail"</formula>
    </cfRule>
  </conditionalFormatting>
  <conditionalFormatting sqref="H5">
    <cfRule type="cellIs" dxfId="4791" priority="83" operator="equal">
      <formula>"n/a"</formula>
    </cfRule>
    <cfRule type="cellIs" dxfId="4790" priority="84" operator="equal">
      <formula>"pass"</formula>
    </cfRule>
    <cfRule type="cellIs" dxfId="4789" priority="85" operator="equal">
      <formula>"fail"</formula>
    </cfRule>
  </conditionalFormatting>
  <conditionalFormatting sqref="I5">
    <cfRule type="cellIs" dxfId="4788" priority="82" operator="equal">
      <formula>"fail"</formula>
    </cfRule>
  </conditionalFormatting>
  <conditionalFormatting sqref="I5">
    <cfRule type="cellIs" dxfId="4787" priority="79" operator="equal">
      <formula>"n/a"</formula>
    </cfRule>
    <cfRule type="cellIs" dxfId="4786" priority="80" operator="equal">
      <formula>"pass"</formula>
    </cfRule>
    <cfRule type="cellIs" dxfId="4785" priority="81" operator="equal">
      <formula>"fail"</formula>
    </cfRule>
  </conditionalFormatting>
  <conditionalFormatting sqref="F4">
    <cfRule type="cellIs" dxfId="4784" priority="78" operator="equal">
      <formula>"fail"</formula>
    </cfRule>
  </conditionalFormatting>
  <conditionalFormatting sqref="F4">
    <cfRule type="cellIs" dxfId="4783" priority="75" operator="equal">
      <formula>"n/a"</formula>
    </cfRule>
    <cfRule type="cellIs" dxfId="4782" priority="76" operator="equal">
      <formula>"pass"</formula>
    </cfRule>
    <cfRule type="cellIs" dxfId="4781" priority="77" operator="equal">
      <formula>"fail"</formula>
    </cfRule>
  </conditionalFormatting>
  <conditionalFormatting sqref="G4">
    <cfRule type="cellIs" dxfId="4780" priority="74" operator="equal">
      <formula>"fail"</formula>
    </cfRule>
  </conditionalFormatting>
  <conditionalFormatting sqref="G4">
    <cfRule type="cellIs" dxfId="4779" priority="71" operator="equal">
      <formula>"n/a"</formula>
    </cfRule>
    <cfRule type="cellIs" dxfId="4778" priority="72" operator="equal">
      <formula>"pass"</formula>
    </cfRule>
    <cfRule type="cellIs" dxfId="4777" priority="73" operator="equal">
      <formula>"fail"</formula>
    </cfRule>
  </conditionalFormatting>
  <conditionalFormatting sqref="H4">
    <cfRule type="cellIs" dxfId="4776" priority="70" operator="equal">
      <formula>"fail"</formula>
    </cfRule>
  </conditionalFormatting>
  <conditionalFormatting sqref="H4">
    <cfRule type="cellIs" dxfId="4775" priority="67" operator="equal">
      <formula>"n/a"</formula>
    </cfRule>
    <cfRule type="cellIs" dxfId="4774" priority="68" operator="equal">
      <formula>"pass"</formula>
    </cfRule>
    <cfRule type="cellIs" dxfId="4773" priority="69" operator="equal">
      <formula>"fail"</formula>
    </cfRule>
  </conditionalFormatting>
  <conditionalFormatting sqref="I4">
    <cfRule type="cellIs" dxfId="4772" priority="66" operator="equal">
      <formula>"fail"</formula>
    </cfRule>
  </conditionalFormatting>
  <conditionalFormatting sqref="I4">
    <cfRule type="cellIs" dxfId="4771" priority="63" operator="equal">
      <formula>"n/a"</formula>
    </cfRule>
    <cfRule type="cellIs" dxfId="4770" priority="64" operator="equal">
      <formula>"pass"</formula>
    </cfRule>
    <cfRule type="cellIs" dxfId="4769" priority="65" operator="equal">
      <formula>"fail"</formula>
    </cfRule>
  </conditionalFormatting>
  <conditionalFormatting sqref="F37:G37 F31:G31 G9:G12 E14:G17 E19:G21 E39:G42 E23:G25 E33:E37 G33:G36 G27:G30 F6:F13 F18 F22 F26:F30 F32:F36 F38 E27:E31">
    <cfRule type="cellIs" dxfId="4768" priority="62" operator="equal">
      <formula>"fail"</formula>
    </cfRule>
  </conditionalFormatting>
  <conditionalFormatting sqref="F37:G37 F31:G31 G9:G12 E14:G17 E19:G21 E39:G42 E23:G25 E33:E37 G33:G36 G27:G30 F6:F13 F18 F22 F26:F30 F32:F36 F38 E27:E31">
    <cfRule type="cellIs" dxfId="4767" priority="59" operator="equal">
      <formula>"n/a"</formula>
    </cfRule>
    <cfRule type="cellIs" dxfId="4766" priority="60" operator="equal">
      <formula>"pass"</formula>
    </cfRule>
    <cfRule type="cellIs" dxfId="4765" priority="61" operator="equal">
      <formula>"fail"</formula>
    </cfRule>
  </conditionalFormatting>
  <conditionalFormatting sqref="E14:G17 G6:G13 G18:G42">
    <cfRule type="cellIs" dxfId="4764" priority="58" operator="equal">
      <formula>"fail"</formula>
    </cfRule>
  </conditionalFormatting>
  <conditionalFormatting sqref="E14:G17 G6:G13 G18:G42">
    <cfRule type="cellIs" dxfId="4763" priority="55" operator="equal">
      <formula>"n/a"</formula>
    </cfRule>
    <cfRule type="cellIs" dxfId="4762" priority="56" operator="equal">
      <formula>"pass"</formula>
    </cfRule>
    <cfRule type="cellIs" dxfId="4761" priority="57" operator="equal">
      <formula>"fail"</formula>
    </cfRule>
  </conditionalFormatting>
  <conditionalFormatting sqref="H6:H42">
    <cfRule type="cellIs" dxfId="4760" priority="54" operator="equal">
      <formula>"fail"</formula>
    </cfRule>
  </conditionalFormatting>
  <conditionalFormatting sqref="H6:H42">
    <cfRule type="cellIs" dxfId="4759" priority="51" operator="equal">
      <formula>"n/a"</formula>
    </cfRule>
    <cfRule type="cellIs" dxfId="4758" priority="52" operator="equal">
      <formula>"pass"</formula>
    </cfRule>
    <cfRule type="cellIs" dxfId="4757" priority="53" operator="equal">
      <formula>"fail"</formula>
    </cfRule>
  </conditionalFormatting>
  <conditionalFormatting sqref="I6:I42">
    <cfRule type="cellIs" dxfId="4756" priority="50" operator="equal">
      <formula>"fail"</formula>
    </cfRule>
  </conditionalFormatting>
  <conditionalFormatting sqref="I6:I42">
    <cfRule type="cellIs" dxfId="4755" priority="47" operator="equal">
      <formula>"n/a"</formula>
    </cfRule>
    <cfRule type="cellIs" dxfId="4754" priority="48" operator="equal">
      <formula>"pass"</formula>
    </cfRule>
    <cfRule type="cellIs" dxfId="4753" priority="49" operator="equal">
      <formula>"fail"</formula>
    </cfRule>
  </conditionalFormatting>
  <conditionalFormatting sqref="F5:F7">
    <cfRule type="cellIs" dxfId="4752" priority="46" operator="equal">
      <formula>"fail"</formula>
    </cfRule>
  </conditionalFormatting>
  <conditionalFormatting sqref="F5:F7">
    <cfRule type="cellIs" dxfId="4751" priority="43" operator="equal">
      <formula>"n/a"</formula>
    </cfRule>
    <cfRule type="cellIs" dxfId="4750" priority="44" operator="equal">
      <formula>"pass"</formula>
    </cfRule>
    <cfRule type="cellIs" dxfId="4749" priority="45" operator="equal">
      <formula>"fail"</formula>
    </cfRule>
  </conditionalFormatting>
  <conditionalFormatting sqref="F6:F7 F37:G37 F9:G12 E14:G17 E19:G21 E39:G42 E23:G25 F38 E33:E37 G33:G36 F27:F36 E27:E31 G27:G31">
    <cfRule type="cellIs" dxfId="4748" priority="42" operator="equal">
      <formula>"fail"</formula>
    </cfRule>
  </conditionalFormatting>
  <conditionalFormatting sqref="F6:F7 F37:G37 F9:G12 E14:G17 E19:G21 E39:G42 E23:G25 F38 E33:E37 G33:G36 F27:F36 E27:E31 G27:G31">
    <cfRule type="cellIs" dxfId="4747" priority="39" operator="equal">
      <formula>"n/a"</formula>
    </cfRule>
    <cfRule type="cellIs" dxfId="4746" priority="40" operator="equal">
      <formula>"pass"</formula>
    </cfRule>
    <cfRule type="cellIs" dxfId="4745" priority="41" operator="equal">
      <formula>"fail"</formula>
    </cfRule>
  </conditionalFormatting>
  <conditionalFormatting sqref="H5">
    <cfRule type="cellIs" dxfId="4744" priority="38" operator="equal">
      <formula>"fail"</formula>
    </cfRule>
  </conditionalFormatting>
  <conditionalFormatting sqref="H5">
    <cfRule type="cellIs" dxfId="4743" priority="35" operator="equal">
      <formula>"n/a"</formula>
    </cfRule>
    <cfRule type="cellIs" dxfId="4742" priority="36" operator="equal">
      <formula>"pass"</formula>
    </cfRule>
    <cfRule type="cellIs" dxfId="4741" priority="37" operator="equal">
      <formula>"fail"</formula>
    </cfRule>
  </conditionalFormatting>
  <conditionalFormatting sqref="H4">
    <cfRule type="cellIs" dxfId="4740" priority="34" operator="equal">
      <formula>"fail"</formula>
    </cfRule>
  </conditionalFormatting>
  <conditionalFormatting sqref="H4">
    <cfRule type="cellIs" dxfId="4739" priority="31" operator="equal">
      <formula>"n/a"</formula>
    </cfRule>
    <cfRule type="cellIs" dxfId="4738" priority="32" operator="equal">
      <formula>"pass"</formula>
    </cfRule>
    <cfRule type="cellIs" dxfId="4737" priority="33" operator="equal">
      <formula>"fail"</formula>
    </cfRule>
  </conditionalFormatting>
  <conditionalFormatting sqref="H6:H42">
    <cfRule type="cellIs" dxfId="4736" priority="30" operator="equal">
      <formula>"fail"</formula>
    </cfRule>
  </conditionalFormatting>
  <conditionalFormatting sqref="H6:H42">
    <cfRule type="cellIs" dxfId="4735" priority="27" operator="equal">
      <formula>"n/a"</formula>
    </cfRule>
    <cfRule type="cellIs" dxfId="4734" priority="28" operator="equal">
      <formula>"pass"</formula>
    </cfRule>
    <cfRule type="cellIs" dxfId="4733" priority="29" operator="equal">
      <formula>"fail"</formula>
    </cfRule>
  </conditionalFormatting>
  <conditionalFormatting sqref="H5">
    <cfRule type="cellIs" dxfId="4732" priority="26" operator="equal">
      <formula>"fail"</formula>
    </cfRule>
  </conditionalFormatting>
  <conditionalFormatting sqref="H5">
    <cfRule type="cellIs" dxfId="4731" priority="23" operator="equal">
      <formula>"n/a"</formula>
    </cfRule>
    <cfRule type="cellIs" dxfId="4730" priority="24" operator="equal">
      <formula>"pass"</formula>
    </cfRule>
    <cfRule type="cellIs" dxfId="4729" priority="25" operator="equal">
      <formula>"fail"</formula>
    </cfRule>
  </conditionalFormatting>
  <conditionalFormatting sqref="H6:H7 H9:H12 H14:H17 H19:H21 H23:H25 H27:H42">
    <cfRule type="cellIs" dxfId="4728" priority="22" operator="equal">
      <formula>"fail"</formula>
    </cfRule>
  </conditionalFormatting>
  <conditionalFormatting sqref="H6:H7 H9:H12 H14:H17 H19:H21 H23:H25 H27:H42">
    <cfRule type="cellIs" dxfId="4727" priority="19" operator="equal">
      <formula>"n/a"</formula>
    </cfRule>
    <cfRule type="cellIs" dxfId="4726" priority="20" operator="equal">
      <formula>"pass"</formula>
    </cfRule>
    <cfRule type="cellIs" dxfId="4725" priority="21" operator="equal">
      <formula>"fail"</formula>
    </cfRule>
  </conditionalFormatting>
  <conditionalFormatting sqref="F5:F7 F9:G12 E14:G17 E19:G21 E39:G42 E23:G25 E33:G37 E27:G31">
    <cfRule type="cellIs" dxfId="4724" priority="18" operator="equal">
      <formula>"fail"</formula>
    </cfRule>
  </conditionalFormatting>
  <conditionalFormatting sqref="F5:F7 F9:G12 E14:G17 E19:G21 E39:G42 E23:G25 E33:G37 E27:G31">
    <cfRule type="cellIs" dxfId="4723" priority="15" operator="equal">
      <formula>"n/a"</formula>
    </cfRule>
    <cfRule type="cellIs" dxfId="4722" priority="16" operator="equal">
      <formula>"pass"</formula>
    </cfRule>
    <cfRule type="cellIs" dxfId="4721" priority="17" operator="equal">
      <formula>"fail"</formula>
    </cfRule>
  </conditionalFormatting>
  <conditionalFormatting sqref="F6:F7 F37:G37 F9:G12 E14:G17 E19:G21 E39:G42 E23:G25 F38 E33:E37 G33:G36 F27:F36 E27:E31 G27:G31">
    <cfRule type="cellIs" dxfId="4720" priority="14" operator="equal">
      <formula>"fail"</formula>
    </cfRule>
  </conditionalFormatting>
  <conditionalFormatting sqref="F6:F7 F37:G37 F9:G12 E14:G17 E19:G21 E39:G42 E23:G25 F38 E33:E37 G33:G36 F27:F36 E27:E31 G27:G31">
    <cfRule type="cellIs" dxfId="4719" priority="11" operator="equal">
      <formula>"n/a"</formula>
    </cfRule>
    <cfRule type="cellIs" dxfId="4718" priority="12" operator="equal">
      <formula>"pass"</formula>
    </cfRule>
    <cfRule type="cellIs" dxfId="4717" priority="13" operator="equal">
      <formula>"fail"</formula>
    </cfRule>
  </conditionalFormatting>
  <conditionalFormatting sqref="G5:G7 G9:G12 E14:G17 G19:G21 G39:G42 G23:G25 G33:G37 G27:G31">
    <cfRule type="cellIs" dxfId="4716" priority="10" operator="equal">
      <formula>"fail"</formula>
    </cfRule>
  </conditionalFormatting>
  <conditionalFormatting sqref="G5:G7 G9:G12 E14:G17 G19:G21 G39:G42 G23:G25 G33:G37 G27:G31">
    <cfRule type="cellIs" dxfId="4715" priority="7" operator="equal">
      <formula>"n/a"</formula>
    </cfRule>
    <cfRule type="cellIs" dxfId="4714" priority="8" operator="equal">
      <formula>"pass"</formula>
    </cfRule>
    <cfRule type="cellIs" dxfId="4713" priority="9" operator="equal">
      <formula>"fail"</formula>
    </cfRule>
  </conditionalFormatting>
  <conditionalFormatting sqref="E5:G42">
    <cfRule type="cellIs" dxfId="4712" priority="1" operator="equal">
      <formula>"n/s"</formula>
    </cfRule>
    <cfRule type="cellIs" dxfId="4711" priority="2" operator="equal">
      <formula>"n7s"</formula>
    </cfRule>
    <cfRule type="cellIs" dxfId="4710" priority="3" operator="equal">
      <formula>"n/a"</formula>
    </cfRule>
    <cfRule type="cellIs" dxfId="4709" priority="4" operator="equal">
      <formula>"warn"</formula>
    </cfRule>
    <cfRule type="cellIs" dxfId="4708" priority="5" operator="equal">
      <formula>"fail"</formula>
    </cfRule>
    <cfRule type="cellIs" dxfId="4707" priority="6" operator="equal">
      <formula>"pass"</formula>
    </cfRule>
  </conditionalFormatting>
  <dataValidations count="1">
    <dataValidation type="list" allowBlank="1" showInputMessage="1" showErrorMessage="1" sqref="E5:G42">
      <formula1>$AE$5:$AE$9</formula1>
    </dataValidation>
  </dataValidations>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sheetPr>
  <dimension ref="A1:Q210"/>
  <sheetViews>
    <sheetView topLeftCell="B148" zoomScale="90" zoomScaleNormal="90" workbookViewId="0">
      <selection activeCell="C194" sqref="C194"/>
    </sheetView>
  </sheetViews>
  <sheetFormatPr defaultRowHeight="15" x14ac:dyDescent="0.25"/>
  <cols>
    <col min="1" max="1" width="14.140625" style="546" bestFit="1" customWidth="1"/>
    <col min="2" max="2" width="23.7109375" style="546" customWidth="1"/>
    <col min="3" max="3" width="105.42578125" style="546" bestFit="1" customWidth="1"/>
    <col min="4" max="4" width="5" style="546" bestFit="1" customWidth="1"/>
    <col min="5" max="5" width="6.140625" style="546" bestFit="1" customWidth="1"/>
    <col min="6" max="6" width="47.5703125" style="546" bestFit="1" customWidth="1"/>
    <col min="7" max="16384" width="9.140625" style="546"/>
  </cols>
  <sheetData>
    <row r="1" spans="1:17" ht="21" x14ac:dyDescent="0.35">
      <c r="A1" s="103"/>
      <c r="B1" s="103"/>
      <c r="C1" s="103"/>
      <c r="D1" s="103"/>
      <c r="E1" s="103"/>
    </row>
    <row r="2" spans="1:17" ht="21" x14ac:dyDescent="0.35">
      <c r="A2" s="608" t="s">
        <v>3236</v>
      </c>
      <c r="B2" s="608"/>
      <c r="C2" s="608"/>
      <c r="D2" s="608"/>
      <c r="E2" s="608"/>
    </row>
    <row r="3" spans="1:17" ht="21" x14ac:dyDescent="0.35">
      <c r="A3" s="103"/>
      <c r="B3" s="103"/>
      <c r="C3" s="103"/>
      <c r="D3" s="103"/>
      <c r="E3" s="103"/>
    </row>
    <row r="4" spans="1:17" ht="75.75" x14ac:dyDescent="0.25">
      <c r="A4" s="122" t="s">
        <v>147</v>
      </c>
      <c r="B4" s="122" t="s">
        <v>148</v>
      </c>
      <c r="C4" s="122" t="s">
        <v>149</v>
      </c>
      <c r="D4" s="109" t="s">
        <v>249</v>
      </c>
      <c r="E4" s="109" t="s">
        <v>3237</v>
      </c>
      <c r="F4" s="556" t="s">
        <v>958</v>
      </c>
    </row>
    <row r="5" spans="1:17" x14ac:dyDescent="0.25">
      <c r="A5" s="125" t="s">
        <v>3238</v>
      </c>
      <c r="B5" s="125" t="s">
        <v>3239</v>
      </c>
      <c r="C5" s="126" t="s">
        <v>3240</v>
      </c>
      <c r="D5" s="126"/>
      <c r="E5" s="126"/>
      <c r="F5" s="126"/>
      <c r="Q5" s="546" t="s">
        <v>45</v>
      </c>
    </row>
    <row r="6" spans="1:17" x14ac:dyDescent="0.25">
      <c r="A6" s="125"/>
      <c r="B6" s="125" t="s">
        <v>3241</v>
      </c>
      <c r="C6" s="126" t="s">
        <v>3242</v>
      </c>
      <c r="D6" s="126"/>
      <c r="E6" s="126"/>
      <c r="F6" s="126"/>
      <c r="Q6" s="546" t="s">
        <v>46</v>
      </c>
    </row>
    <row r="7" spans="1:17" x14ac:dyDescent="0.25">
      <c r="A7" s="125"/>
      <c r="B7" s="125"/>
      <c r="C7" s="126" t="s">
        <v>3243</v>
      </c>
      <c r="D7" s="126"/>
      <c r="E7" s="126"/>
      <c r="F7" s="126"/>
    </row>
    <row r="8" spans="1:17" x14ac:dyDescent="0.25">
      <c r="A8" s="125"/>
      <c r="B8" s="125"/>
      <c r="C8" s="203" t="s">
        <v>3244</v>
      </c>
      <c r="D8" s="126"/>
      <c r="E8" s="126"/>
      <c r="F8" s="126"/>
    </row>
    <row r="9" spans="1:17" x14ac:dyDescent="0.25">
      <c r="A9" s="125"/>
      <c r="B9" s="125"/>
      <c r="C9" s="203" t="s">
        <v>3245</v>
      </c>
      <c r="D9" s="126"/>
      <c r="E9" s="126"/>
      <c r="F9" s="126"/>
    </row>
    <row r="10" spans="1:17" x14ac:dyDescent="0.25">
      <c r="A10" s="125"/>
      <c r="B10" s="125"/>
      <c r="C10" s="203" t="s">
        <v>3246</v>
      </c>
      <c r="D10" s="126"/>
      <c r="E10" s="126"/>
      <c r="F10" s="126"/>
    </row>
    <row r="11" spans="1:17" x14ac:dyDescent="0.25">
      <c r="A11" s="540"/>
      <c r="B11" s="540"/>
      <c r="C11" s="543"/>
      <c r="D11" s="543"/>
      <c r="E11" s="543"/>
      <c r="F11" s="543"/>
    </row>
    <row r="12" spans="1:17" x14ac:dyDescent="0.25">
      <c r="A12" s="125" t="s">
        <v>3247</v>
      </c>
      <c r="B12" s="125" t="s">
        <v>3239</v>
      </c>
      <c r="C12" s="126" t="s">
        <v>3248</v>
      </c>
      <c r="D12" s="126"/>
      <c r="E12" s="126"/>
      <c r="F12" s="126"/>
    </row>
    <row r="13" spans="1:17" x14ac:dyDescent="0.25">
      <c r="A13" s="125"/>
      <c r="B13" s="125" t="s">
        <v>3249</v>
      </c>
      <c r="C13" s="126" t="s">
        <v>3242</v>
      </c>
      <c r="D13" s="126"/>
      <c r="E13" s="126"/>
      <c r="F13" s="126"/>
    </row>
    <row r="14" spans="1:17" x14ac:dyDescent="0.25">
      <c r="A14" s="125"/>
      <c r="B14" s="125"/>
      <c r="C14" s="126" t="s">
        <v>3243</v>
      </c>
      <c r="D14" s="126"/>
      <c r="E14" s="126"/>
      <c r="F14" s="126"/>
    </row>
    <row r="15" spans="1:17" x14ac:dyDescent="0.25">
      <c r="A15" s="125"/>
      <c r="B15" s="125"/>
      <c r="C15" s="203" t="s">
        <v>3250</v>
      </c>
      <c r="D15" s="126"/>
      <c r="E15" s="126"/>
      <c r="F15" s="126"/>
    </row>
    <row r="16" spans="1:17" x14ac:dyDescent="0.25">
      <c r="A16" s="125"/>
      <c r="B16" s="125"/>
      <c r="C16" s="203" t="s">
        <v>3245</v>
      </c>
      <c r="D16" s="126"/>
      <c r="E16" s="126"/>
      <c r="F16" s="126"/>
    </row>
    <row r="17" spans="1:6" x14ac:dyDescent="0.25">
      <c r="A17" s="125"/>
      <c r="B17" s="125"/>
      <c r="C17" s="203" t="s">
        <v>3246</v>
      </c>
      <c r="D17" s="126"/>
      <c r="E17" s="126"/>
      <c r="F17" s="126"/>
    </row>
    <row r="18" spans="1:6" x14ac:dyDescent="0.25">
      <c r="A18" s="540"/>
      <c r="B18" s="540"/>
      <c r="C18" s="543"/>
      <c r="D18" s="543"/>
      <c r="E18" s="543"/>
      <c r="F18" s="543"/>
    </row>
    <row r="19" spans="1:6" x14ac:dyDescent="0.25">
      <c r="A19" s="125" t="s">
        <v>3251</v>
      </c>
      <c r="B19" s="125" t="s">
        <v>3239</v>
      </c>
      <c r="C19" s="126" t="s">
        <v>3248</v>
      </c>
      <c r="D19" s="126"/>
      <c r="E19" s="126"/>
      <c r="F19" s="126"/>
    </row>
    <row r="20" spans="1:6" x14ac:dyDescent="0.25">
      <c r="A20" s="125"/>
      <c r="B20" s="125" t="s">
        <v>3252</v>
      </c>
      <c r="C20" s="126" t="s">
        <v>3242</v>
      </c>
      <c r="D20" s="126"/>
      <c r="E20" s="126"/>
      <c r="F20" s="126"/>
    </row>
    <row r="21" spans="1:6" x14ac:dyDescent="0.25">
      <c r="A21" s="125"/>
      <c r="B21" s="125"/>
      <c r="C21" s="126" t="s">
        <v>3243</v>
      </c>
      <c r="D21" s="126"/>
      <c r="E21" s="126"/>
      <c r="F21" s="126"/>
    </row>
    <row r="22" spans="1:6" x14ac:dyDescent="0.25">
      <c r="A22" s="125"/>
      <c r="B22" s="125"/>
      <c r="C22" s="203" t="s">
        <v>3253</v>
      </c>
      <c r="D22" s="126"/>
      <c r="E22" s="126"/>
      <c r="F22" s="126"/>
    </row>
    <row r="23" spans="1:6" x14ac:dyDescent="0.25">
      <c r="A23" s="125"/>
      <c r="B23" s="125"/>
      <c r="C23" s="203" t="s">
        <v>3245</v>
      </c>
      <c r="D23" s="126"/>
      <c r="E23" s="126"/>
      <c r="F23" s="126"/>
    </row>
    <row r="24" spans="1:6" x14ac:dyDescent="0.25">
      <c r="A24" s="540"/>
      <c r="B24" s="540"/>
      <c r="C24" s="543"/>
      <c r="D24" s="543"/>
      <c r="E24" s="543"/>
      <c r="F24" s="543"/>
    </row>
    <row r="25" spans="1:6" x14ac:dyDescent="0.25">
      <c r="A25" s="125" t="s">
        <v>3254</v>
      </c>
      <c r="B25" s="125" t="s">
        <v>3255</v>
      </c>
      <c r="C25" s="126" t="s">
        <v>3248</v>
      </c>
      <c r="D25" s="126"/>
      <c r="E25" s="126"/>
      <c r="F25" s="126"/>
    </row>
    <row r="26" spans="1:6" x14ac:dyDescent="0.25">
      <c r="A26" s="125"/>
      <c r="B26" s="125" t="s">
        <v>3256</v>
      </c>
      <c r="C26" s="126" t="s">
        <v>3242</v>
      </c>
      <c r="D26" s="126"/>
      <c r="E26" s="126"/>
      <c r="F26" s="126"/>
    </row>
    <row r="27" spans="1:6" x14ac:dyDescent="0.25">
      <c r="A27" s="125"/>
      <c r="B27" s="125"/>
      <c r="C27" s="126" t="s">
        <v>3243</v>
      </c>
      <c r="D27" s="126"/>
      <c r="E27" s="126"/>
      <c r="F27" s="126"/>
    </row>
    <row r="28" spans="1:6" x14ac:dyDescent="0.25">
      <c r="A28" s="125"/>
      <c r="B28" s="125"/>
      <c r="C28" s="126" t="s">
        <v>3257</v>
      </c>
      <c r="D28" s="126"/>
      <c r="E28" s="126"/>
      <c r="F28" s="126"/>
    </row>
    <row r="29" spans="1:6" x14ac:dyDescent="0.25">
      <c r="A29" s="125"/>
      <c r="B29" s="125"/>
      <c r="C29" s="126" t="s">
        <v>3258</v>
      </c>
      <c r="D29" s="126"/>
      <c r="E29" s="126"/>
      <c r="F29" s="126"/>
    </row>
    <row r="30" spans="1:6" x14ac:dyDescent="0.25">
      <c r="A30" s="125"/>
      <c r="B30" s="125"/>
      <c r="C30" s="126" t="s">
        <v>3259</v>
      </c>
      <c r="D30" s="126"/>
      <c r="E30" s="126"/>
      <c r="F30" s="126"/>
    </row>
    <row r="31" spans="1:6" x14ac:dyDescent="0.25">
      <c r="A31" s="540"/>
      <c r="B31" s="540"/>
      <c r="C31" s="543"/>
      <c r="D31" s="543"/>
      <c r="E31" s="543"/>
      <c r="F31" s="543"/>
    </row>
    <row r="32" spans="1:6" x14ac:dyDescent="0.25">
      <c r="A32" s="125" t="s">
        <v>3260</v>
      </c>
      <c r="B32" s="125" t="s">
        <v>3261</v>
      </c>
      <c r="C32" s="126" t="s">
        <v>3248</v>
      </c>
      <c r="D32" s="126"/>
      <c r="E32" s="126"/>
      <c r="F32" s="126"/>
    </row>
    <row r="33" spans="1:6" x14ac:dyDescent="0.25">
      <c r="A33" s="125"/>
      <c r="B33" s="125" t="s">
        <v>3262</v>
      </c>
      <c r="C33" s="126" t="s">
        <v>3242</v>
      </c>
      <c r="D33" s="126"/>
      <c r="E33" s="126"/>
      <c r="F33" s="126"/>
    </row>
    <row r="34" spans="1:6" ht="30" x14ac:dyDescent="0.25">
      <c r="A34" s="125"/>
      <c r="B34" s="125"/>
      <c r="C34" s="127" t="s">
        <v>3263</v>
      </c>
      <c r="D34" s="126"/>
      <c r="E34" s="126"/>
      <c r="F34" s="126"/>
    </row>
    <row r="35" spans="1:6" x14ac:dyDescent="0.25">
      <c r="A35" s="125"/>
      <c r="B35" s="125"/>
      <c r="C35" s="126" t="s">
        <v>3264</v>
      </c>
      <c r="D35" s="126"/>
      <c r="E35" s="126"/>
      <c r="F35" s="126"/>
    </row>
    <row r="36" spans="1:6" x14ac:dyDescent="0.25">
      <c r="A36" s="125"/>
      <c r="B36" s="125"/>
      <c r="C36" s="126" t="s">
        <v>3265</v>
      </c>
      <c r="D36" s="126"/>
      <c r="E36" s="126"/>
      <c r="F36" s="126"/>
    </row>
    <row r="37" spans="1:6" x14ac:dyDescent="0.25">
      <c r="A37" s="540"/>
      <c r="B37" s="540"/>
      <c r="C37" s="543"/>
      <c r="D37" s="543"/>
      <c r="E37" s="543"/>
      <c r="F37" s="543"/>
    </row>
    <row r="38" spans="1:6" x14ac:dyDescent="0.25">
      <c r="A38" s="125" t="s">
        <v>3266</v>
      </c>
      <c r="B38" s="125" t="s">
        <v>3255</v>
      </c>
      <c r="C38" s="126" t="s">
        <v>3248</v>
      </c>
      <c r="D38" s="126"/>
      <c r="E38" s="126"/>
      <c r="F38" s="126"/>
    </row>
    <row r="39" spans="1:6" x14ac:dyDescent="0.25">
      <c r="A39" s="125"/>
      <c r="B39" s="125" t="s">
        <v>3267</v>
      </c>
      <c r="C39" s="126" t="s">
        <v>3242</v>
      </c>
      <c r="D39" s="126"/>
      <c r="E39" s="126"/>
      <c r="F39" s="126"/>
    </row>
    <row r="40" spans="1:6" x14ac:dyDescent="0.25">
      <c r="A40" s="125"/>
      <c r="B40" s="125"/>
      <c r="C40" s="127" t="s">
        <v>3268</v>
      </c>
      <c r="D40" s="126"/>
      <c r="E40" s="126"/>
      <c r="F40" s="126"/>
    </row>
    <row r="41" spans="1:6" x14ac:dyDescent="0.25">
      <c r="A41" s="540"/>
      <c r="B41" s="540"/>
      <c r="C41" s="543"/>
      <c r="D41" s="543"/>
      <c r="E41" s="543"/>
      <c r="F41" s="543"/>
    </row>
    <row r="42" spans="1:6" x14ac:dyDescent="0.25">
      <c r="A42" s="125" t="s">
        <v>3269</v>
      </c>
      <c r="B42" s="125" t="s">
        <v>3270</v>
      </c>
      <c r="C42" s="126" t="s">
        <v>3271</v>
      </c>
      <c r="D42" s="126"/>
      <c r="E42" s="126"/>
      <c r="F42" s="126"/>
    </row>
    <row r="43" spans="1:6" x14ac:dyDescent="0.25">
      <c r="A43" s="125"/>
      <c r="B43" s="125" t="s">
        <v>3272</v>
      </c>
      <c r="C43" s="126" t="s">
        <v>3273</v>
      </c>
      <c r="D43" s="126"/>
      <c r="E43" s="126"/>
      <c r="F43" s="126"/>
    </row>
    <row r="44" spans="1:6" x14ac:dyDescent="0.25">
      <c r="A44" s="125"/>
      <c r="B44" s="125"/>
      <c r="C44" s="127" t="s">
        <v>3274</v>
      </c>
      <c r="D44" s="126"/>
      <c r="E44" s="126"/>
      <c r="F44" s="126"/>
    </row>
    <row r="45" spans="1:6" ht="45" x14ac:dyDescent="0.25">
      <c r="A45" s="125"/>
      <c r="B45" s="125"/>
      <c r="C45" s="127" t="s">
        <v>3275</v>
      </c>
      <c r="D45" s="126"/>
      <c r="E45" s="126"/>
      <c r="F45" s="126"/>
    </row>
    <row r="46" spans="1:6" x14ac:dyDescent="0.25">
      <c r="A46" s="540"/>
      <c r="B46" s="540"/>
      <c r="C46" s="543"/>
      <c r="D46" s="543"/>
      <c r="E46" s="543"/>
      <c r="F46" s="543"/>
    </row>
    <row r="47" spans="1:6" x14ac:dyDescent="0.25">
      <c r="A47" s="125" t="s">
        <v>3276</v>
      </c>
      <c r="B47" s="125" t="s">
        <v>3270</v>
      </c>
      <c r="C47" s="126" t="s">
        <v>3271</v>
      </c>
      <c r="D47" s="126"/>
      <c r="E47" s="126"/>
      <c r="F47" s="126"/>
    </row>
    <row r="48" spans="1:6" x14ac:dyDescent="0.25">
      <c r="A48" s="125"/>
      <c r="B48" s="125" t="s">
        <v>3277</v>
      </c>
      <c r="C48" s="126" t="s">
        <v>3273</v>
      </c>
      <c r="D48" s="126"/>
      <c r="E48" s="126"/>
      <c r="F48" s="126"/>
    </row>
    <row r="49" spans="1:6" x14ac:dyDescent="0.25">
      <c r="A49" s="125"/>
      <c r="B49" s="125" t="s">
        <v>3278</v>
      </c>
      <c r="C49" s="126" t="s">
        <v>3279</v>
      </c>
      <c r="D49" s="126"/>
      <c r="E49" s="126"/>
      <c r="F49" s="126"/>
    </row>
    <row r="50" spans="1:6" x14ac:dyDescent="0.25">
      <c r="A50" s="125"/>
      <c r="B50" s="125"/>
      <c r="C50" s="126" t="s">
        <v>3280</v>
      </c>
      <c r="D50" s="126"/>
      <c r="E50" s="126"/>
      <c r="F50" s="126"/>
    </row>
    <row r="51" spans="1:6" x14ac:dyDescent="0.25">
      <c r="A51" s="125"/>
      <c r="B51" s="125"/>
      <c r="C51" s="126" t="s">
        <v>3281</v>
      </c>
      <c r="D51" s="126"/>
      <c r="E51" s="126"/>
      <c r="F51" s="126"/>
    </row>
    <row r="52" spans="1:6" x14ac:dyDescent="0.25">
      <c r="A52" s="125"/>
      <c r="B52" s="125"/>
      <c r="C52" s="126" t="s">
        <v>3282</v>
      </c>
      <c r="D52" s="126"/>
      <c r="E52" s="126"/>
      <c r="F52" s="126"/>
    </row>
    <row r="53" spans="1:6" x14ac:dyDescent="0.25">
      <c r="A53" s="540"/>
      <c r="B53" s="540"/>
      <c r="C53" s="543"/>
      <c r="D53" s="543"/>
      <c r="E53" s="543"/>
      <c r="F53" s="543"/>
    </row>
    <row r="54" spans="1:6" x14ac:dyDescent="0.25">
      <c r="A54" s="125" t="s">
        <v>3283</v>
      </c>
      <c r="B54" s="125" t="s">
        <v>3270</v>
      </c>
      <c r="C54" s="126" t="s">
        <v>3271</v>
      </c>
      <c r="D54" s="126"/>
      <c r="E54" s="126"/>
      <c r="F54" s="126"/>
    </row>
    <row r="55" spans="1:6" x14ac:dyDescent="0.25">
      <c r="A55" s="125"/>
      <c r="B55" s="125" t="s">
        <v>3284</v>
      </c>
      <c r="C55" s="126" t="s">
        <v>3273</v>
      </c>
      <c r="D55" s="126"/>
      <c r="E55" s="126"/>
      <c r="F55" s="126"/>
    </row>
    <row r="56" spans="1:6" x14ac:dyDescent="0.25">
      <c r="A56" s="125"/>
      <c r="B56" s="125" t="s">
        <v>3285</v>
      </c>
      <c r="C56" s="126" t="s">
        <v>3279</v>
      </c>
      <c r="D56" s="126"/>
      <c r="E56" s="126"/>
      <c r="F56" s="126"/>
    </row>
    <row r="57" spans="1:6" x14ac:dyDescent="0.25">
      <c r="A57" s="125"/>
      <c r="B57" s="125"/>
      <c r="C57" s="126" t="s">
        <v>3280</v>
      </c>
      <c r="D57" s="126"/>
      <c r="E57" s="126"/>
      <c r="F57" s="126"/>
    </row>
    <row r="58" spans="1:6" x14ac:dyDescent="0.25">
      <c r="A58" s="125"/>
      <c r="B58" s="125"/>
      <c r="C58" s="126" t="s">
        <v>3281</v>
      </c>
      <c r="D58" s="126"/>
      <c r="E58" s="126"/>
      <c r="F58" s="126"/>
    </row>
    <row r="59" spans="1:6" x14ac:dyDescent="0.25">
      <c r="A59" s="125"/>
      <c r="B59" s="125"/>
      <c r="C59" s="126" t="s">
        <v>3286</v>
      </c>
      <c r="D59" s="126"/>
      <c r="E59" s="126"/>
      <c r="F59" s="126"/>
    </row>
    <row r="60" spans="1:6" x14ac:dyDescent="0.25">
      <c r="A60" s="125"/>
      <c r="B60" s="125"/>
      <c r="C60" s="126" t="s">
        <v>3287</v>
      </c>
      <c r="D60" s="126"/>
      <c r="E60" s="126"/>
      <c r="F60" s="126"/>
    </row>
    <row r="61" spans="1:6" x14ac:dyDescent="0.25">
      <c r="A61" s="540"/>
      <c r="B61" s="540"/>
      <c r="C61" s="543"/>
      <c r="D61" s="543"/>
      <c r="E61" s="543"/>
      <c r="F61" s="543"/>
    </row>
    <row r="62" spans="1:6" x14ac:dyDescent="0.25">
      <c r="A62" s="125" t="s">
        <v>3288</v>
      </c>
      <c r="B62" s="125" t="s">
        <v>3289</v>
      </c>
      <c r="C62" s="126" t="s">
        <v>3248</v>
      </c>
      <c r="D62" s="126"/>
      <c r="E62" s="126"/>
      <c r="F62" s="126"/>
    </row>
    <row r="63" spans="1:6" x14ac:dyDescent="0.25">
      <c r="A63" s="125"/>
      <c r="B63" s="125" t="s">
        <v>3290</v>
      </c>
      <c r="C63" s="126" t="s">
        <v>3242</v>
      </c>
      <c r="D63" s="126"/>
      <c r="E63" s="126"/>
      <c r="F63" s="126"/>
    </row>
    <row r="64" spans="1:6" x14ac:dyDescent="0.25">
      <c r="A64" s="125"/>
      <c r="B64" s="125"/>
      <c r="C64" s="126" t="s">
        <v>3291</v>
      </c>
      <c r="D64" s="126"/>
      <c r="E64" s="126"/>
      <c r="F64" s="126"/>
    </row>
    <row r="65" spans="1:6" x14ac:dyDescent="0.25">
      <c r="A65" s="125"/>
      <c r="B65" s="125"/>
      <c r="C65" s="126" t="s">
        <v>3292</v>
      </c>
      <c r="D65" s="126"/>
      <c r="E65" s="126"/>
      <c r="F65" s="126"/>
    </row>
    <row r="66" spans="1:6" x14ac:dyDescent="0.25">
      <c r="A66" s="125"/>
      <c r="B66" s="125"/>
      <c r="C66" s="126" t="s">
        <v>3293</v>
      </c>
      <c r="D66" s="126"/>
      <c r="E66" s="126"/>
      <c r="F66" s="126"/>
    </row>
    <row r="67" spans="1:6" x14ac:dyDescent="0.25">
      <c r="A67" s="125"/>
      <c r="B67" s="125"/>
      <c r="C67" s="126" t="s">
        <v>3294</v>
      </c>
      <c r="D67" s="126"/>
      <c r="E67" s="126"/>
      <c r="F67" s="126"/>
    </row>
    <row r="68" spans="1:6" x14ac:dyDescent="0.25">
      <c r="A68" s="540"/>
      <c r="B68" s="540"/>
      <c r="C68" s="543"/>
      <c r="D68" s="543"/>
      <c r="E68" s="543"/>
      <c r="F68" s="543"/>
    </row>
    <row r="69" spans="1:6" x14ac:dyDescent="0.25">
      <c r="A69" s="125" t="s">
        <v>3295</v>
      </c>
      <c r="B69" s="125" t="s">
        <v>3296</v>
      </c>
      <c r="C69" s="126" t="s">
        <v>3248</v>
      </c>
      <c r="D69" s="126"/>
      <c r="E69" s="126"/>
      <c r="F69" s="126"/>
    </row>
    <row r="70" spans="1:6" x14ac:dyDescent="0.25">
      <c r="A70" s="125"/>
      <c r="B70" s="125" t="s">
        <v>3290</v>
      </c>
      <c r="C70" s="126" t="s">
        <v>3242</v>
      </c>
      <c r="D70" s="126"/>
      <c r="E70" s="126"/>
      <c r="F70" s="126"/>
    </row>
    <row r="71" spans="1:6" x14ac:dyDescent="0.25">
      <c r="A71" s="125"/>
      <c r="B71" s="125"/>
      <c r="C71" s="126" t="s">
        <v>3291</v>
      </c>
      <c r="D71" s="126"/>
      <c r="E71" s="126"/>
      <c r="F71" s="126"/>
    </row>
    <row r="72" spans="1:6" x14ac:dyDescent="0.25">
      <c r="A72" s="125"/>
      <c r="B72" s="125"/>
      <c r="C72" s="126" t="s">
        <v>3292</v>
      </c>
      <c r="D72" s="126"/>
      <c r="E72" s="126"/>
      <c r="F72" s="126"/>
    </row>
    <row r="73" spans="1:6" x14ac:dyDescent="0.25">
      <c r="A73" s="125"/>
      <c r="B73" s="125"/>
      <c r="C73" s="126" t="s">
        <v>3297</v>
      </c>
      <c r="D73" s="126"/>
      <c r="E73" s="126"/>
      <c r="F73" s="126"/>
    </row>
    <row r="74" spans="1:6" x14ac:dyDescent="0.25">
      <c r="A74" s="125"/>
      <c r="B74" s="125"/>
      <c r="C74" s="126" t="s">
        <v>3294</v>
      </c>
      <c r="D74" s="126"/>
      <c r="E74" s="126"/>
      <c r="F74" s="126"/>
    </row>
    <row r="75" spans="1:6" x14ac:dyDescent="0.25">
      <c r="A75" s="540"/>
      <c r="B75" s="540"/>
      <c r="C75" s="543"/>
      <c r="D75" s="543"/>
      <c r="E75" s="543"/>
      <c r="F75" s="543"/>
    </row>
    <row r="76" spans="1:6" x14ac:dyDescent="0.25">
      <c r="A76" s="125" t="s">
        <v>3298</v>
      </c>
      <c r="B76" s="125" t="s">
        <v>3270</v>
      </c>
      <c r="C76" s="126" t="s">
        <v>3299</v>
      </c>
      <c r="D76" s="126"/>
      <c r="E76" s="126"/>
      <c r="F76" s="126"/>
    </row>
    <row r="77" spans="1:6" x14ac:dyDescent="0.25">
      <c r="A77" s="125"/>
      <c r="B77" s="125" t="s">
        <v>3300</v>
      </c>
      <c r="C77" s="126" t="s">
        <v>3301</v>
      </c>
      <c r="D77" s="126"/>
      <c r="E77" s="126"/>
      <c r="F77" s="126"/>
    </row>
    <row r="78" spans="1:6" x14ac:dyDescent="0.25">
      <c r="A78" s="125"/>
      <c r="B78" s="125"/>
      <c r="C78" s="126" t="s">
        <v>3302</v>
      </c>
      <c r="D78" s="126"/>
      <c r="E78" s="126"/>
      <c r="F78" s="126"/>
    </row>
    <row r="79" spans="1:6" x14ac:dyDescent="0.25">
      <c r="A79" s="125"/>
      <c r="B79" s="125"/>
      <c r="C79" s="126" t="s">
        <v>3303</v>
      </c>
      <c r="D79" s="126"/>
      <c r="E79" s="126"/>
      <c r="F79" s="126"/>
    </row>
    <row r="80" spans="1:6" x14ac:dyDescent="0.25">
      <c r="A80" s="540"/>
      <c r="B80" s="540"/>
      <c r="C80" s="543"/>
      <c r="D80" s="543"/>
      <c r="E80" s="543"/>
      <c r="F80" s="543"/>
    </row>
    <row r="81" spans="1:6" x14ac:dyDescent="0.25">
      <c r="A81" s="125" t="s">
        <v>3304</v>
      </c>
      <c r="B81" s="125" t="s">
        <v>3305</v>
      </c>
      <c r="C81" s="126" t="s">
        <v>3299</v>
      </c>
      <c r="D81" s="126"/>
      <c r="E81" s="126"/>
      <c r="F81" s="126"/>
    </row>
    <row r="82" spans="1:6" x14ac:dyDescent="0.25">
      <c r="A82" s="125"/>
      <c r="B82" s="125" t="s">
        <v>3306</v>
      </c>
      <c r="C82" s="126" t="s">
        <v>3307</v>
      </c>
      <c r="D82" s="126"/>
      <c r="E82" s="126"/>
      <c r="F82" s="126"/>
    </row>
    <row r="83" spans="1:6" x14ac:dyDescent="0.25">
      <c r="A83" s="125"/>
      <c r="B83" s="125"/>
      <c r="C83" s="126" t="s">
        <v>3308</v>
      </c>
      <c r="D83" s="126"/>
      <c r="E83" s="126"/>
      <c r="F83" s="126"/>
    </row>
    <row r="84" spans="1:6" x14ac:dyDescent="0.25">
      <c r="A84" s="540"/>
      <c r="B84" s="540"/>
      <c r="C84" s="543"/>
      <c r="D84" s="543"/>
      <c r="E84" s="543"/>
      <c r="F84" s="543"/>
    </row>
    <row r="85" spans="1:6" x14ac:dyDescent="0.25">
      <c r="A85" s="125" t="s">
        <v>3309</v>
      </c>
      <c r="B85" s="125" t="s">
        <v>3305</v>
      </c>
      <c r="C85" s="126" t="s">
        <v>3310</v>
      </c>
      <c r="D85" s="126"/>
      <c r="E85" s="126"/>
      <c r="F85" s="126"/>
    </row>
    <row r="86" spans="1:6" x14ac:dyDescent="0.25">
      <c r="A86" s="125"/>
      <c r="B86" s="125" t="s">
        <v>3311</v>
      </c>
      <c r="C86" s="126" t="s">
        <v>3312</v>
      </c>
      <c r="D86" s="126"/>
      <c r="E86" s="126"/>
      <c r="F86" s="126"/>
    </row>
    <row r="87" spans="1:6" ht="30" x14ac:dyDescent="0.25">
      <c r="A87" s="125"/>
      <c r="B87" s="125"/>
      <c r="C87" s="127" t="s">
        <v>3313</v>
      </c>
      <c r="D87" s="126"/>
      <c r="E87" s="126"/>
      <c r="F87" s="126"/>
    </row>
    <row r="88" spans="1:6" x14ac:dyDescent="0.25">
      <c r="A88" s="125"/>
      <c r="B88" s="125"/>
      <c r="C88" s="126" t="s">
        <v>3314</v>
      </c>
      <c r="D88" s="126"/>
      <c r="E88" s="126"/>
      <c r="F88" s="126"/>
    </row>
    <row r="89" spans="1:6" x14ac:dyDescent="0.25">
      <c r="A89" s="125"/>
      <c r="B89" s="125"/>
      <c r="C89" s="126" t="s">
        <v>3315</v>
      </c>
      <c r="D89" s="126"/>
      <c r="E89" s="126"/>
      <c r="F89" s="126"/>
    </row>
    <row r="90" spans="1:6" x14ac:dyDescent="0.25">
      <c r="A90" s="125"/>
      <c r="B90" s="125"/>
      <c r="C90" s="126" t="s">
        <v>3316</v>
      </c>
      <c r="D90" s="126"/>
      <c r="E90" s="126"/>
      <c r="F90" s="126"/>
    </row>
    <row r="91" spans="1:6" x14ac:dyDescent="0.25">
      <c r="A91" s="540"/>
      <c r="B91" s="540"/>
      <c r="C91" s="543"/>
      <c r="D91" s="543"/>
      <c r="E91" s="543"/>
      <c r="F91" s="543"/>
    </row>
    <row r="92" spans="1:6" x14ac:dyDescent="0.25">
      <c r="A92" s="125" t="s">
        <v>3317</v>
      </c>
      <c r="B92" s="125" t="s">
        <v>3305</v>
      </c>
      <c r="C92" s="126" t="s">
        <v>3310</v>
      </c>
      <c r="D92" s="126"/>
      <c r="E92" s="126"/>
      <c r="F92" s="126"/>
    </row>
    <row r="93" spans="1:6" x14ac:dyDescent="0.25">
      <c r="A93" s="125"/>
      <c r="B93" s="125" t="s">
        <v>3318</v>
      </c>
      <c r="C93" s="126" t="s">
        <v>3312</v>
      </c>
      <c r="D93" s="126"/>
      <c r="E93" s="126"/>
      <c r="F93" s="126"/>
    </row>
    <row r="94" spans="1:6" ht="30" x14ac:dyDescent="0.25">
      <c r="A94" s="125"/>
      <c r="B94" s="125"/>
      <c r="C94" s="127" t="s">
        <v>3319</v>
      </c>
      <c r="D94" s="126"/>
      <c r="E94" s="126"/>
      <c r="F94" s="126"/>
    </row>
    <row r="95" spans="1:6" x14ac:dyDescent="0.25">
      <c r="A95" s="125"/>
      <c r="B95" s="125"/>
      <c r="C95" s="126" t="s">
        <v>3320</v>
      </c>
      <c r="D95" s="126"/>
      <c r="E95" s="126"/>
      <c r="F95" s="126"/>
    </row>
    <row r="96" spans="1:6" x14ac:dyDescent="0.25">
      <c r="A96" s="125"/>
      <c r="B96" s="125"/>
      <c r="C96" s="126" t="s">
        <v>3321</v>
      </c>
      <c r="D96" s="126"/>
      <c r="E96" s="126"/>
      <c r="F96" s="126"/>
    </row>
    <row r="97" spans="1:6" x14ac:dyDescent="0.25">
      <c r="A97" s="125"/>
      <c r="B97" s="125"/>
      <c r="C97" s="126" t="s">
        <v>3322</v>
      </c>
      <c r="D97" s="126"/>
      <c r="E97" s="126"/>
      <c r="F97" s="126"/>
    </row>
    <row r="98" spans="1:6" x14ac:dyDescent="0.25">
      <c r="A98" s="125"/>
      <c r="B98" s="125"/>
      <c r="C98" s="126" t="s">
        <v>3323</v>
      </c>
      <c r="D98" s="126"/>
      <c r="E98" s="126"/>
      <c r="F98" s="126"/>
    </row>
    <row r="99" spans="1:6" x14ac:dyDescent="0.25">
      <c r="A99" s="125"/>
      <c r="B99" s="125"/>
      <c r="C99" s="126" t="s">
        <v>3324</v>
      </c>
      <c r="D99" s="126"/>
      <c r="E99" s="126"/>
      <c r="F99" s="126"/>
    </row>
    <row r="100" spans="1:6" x14ac:dyDescent="0.25">
      <c r="A100" s="125"/>
      <c r="B100" s="125"/>
      <c r="C100" s="126" t="s">
        <v>3325</v>
      </c>
      <c r="D100" s="126"/>
      <c r="E100" s="126"/>
      <c r="F100" s="126"/>
    </row>
    <row r="101" spans="1:6" x14ac:dyDescent="0.25">
      <c r="A101" s="540"/>
      <c r="B101" s="540"/>
      <c r="C101" s="543"/>
      <c r="D101" s="543"/>
      <c r="E101" s="543"/>
      <c r="F101" s="543"/>
    </row>
    <row r="102" spans="1:6" x14ac:dyDescent="0.25">
      <c r="A102" s="125" t="s">
        <v>3326</v>
      </c>
      <c r="B102" s="125" t="s">
        <v>3327</v>
      </c>
      <c r="C102" s="127" t="s">
        <v>3328</v>
      </c>
      <c r="D102" s="126"/>
      <c r="E102" s="126"/>
      <c r="F102" s="126"/>
    </row>
    <row r="103" spans="1:6" x14ac:dyDescent="0.25">
      <c r="A103" s="125"/>
      <c r="B103" s="125" t="s">
        <v>3329</v>
      </c>
      <c r="C103" s="126" t="s">
        <v>3330</v>
      </c>
      <c r="D103" s="126"/>
      <c r="E103" s="126"/>
      <c r="F103" s="126"/>
    </row>
    <row r="104" spans="1:6" x14ac:dyDescent="0.25">
      <c r="A104" s="125"/>
      <c r="B104" s="125"/>
      <c r="C104" s="126" t="s">
        <v>3331</v>
      </c>
      <c r="D104" s="126"/>
      <c r="E104" s="126"/>
      <c r="F104" s="126"/>
    </row>
    <row r="105" spans="1:6" x14ac:dyDescent="0.25">
      <c r="A105" s="540"/>
      <c r="B105" s="540"/>
      <c r="C105" s="543"/>
      <c r="D105" s="543"/>
      <c r="E105" s="543"/>
      <c r="F105" s="543"/>
    </row>
    <row r="106" spans="1:6" x14ac:dyDescent="0.25">
      <c r="A106" s="125" t="s">
        <v>3326</v>
      </c>
      <c r="B106" s="125" t="s">
        <v>3332</v>
      </c>
      <c r="C106" s="126" t="s">
        <v>3333</v>
      </c>
      <c r="D106" s="126"/>
      <c r="E106" s="126"/>
      <c r="F106" s="126"/>
    </row>
    <row r="107" spans="1:6" x14ac:dyDescent="0.25">
      <c r="A107" s="125"/>
      <c r="B107" s="125" t="s">
        <v>3334</v>
      </c>
      <c r="C107" s="126" t="s">
        <v>3335</v>
      </c>
      <c r="D107" s="126"/>
      <c r="E107" s="126"/>
      <c r="F107" s="126"/>
    </row>
    <row r="108" spans="1:6" x14ac:dyDescent="0.25">
      <c r="A108" s="540"/>
      <c r="B108" s="540"/>
      <c r="C108" s="543"/>
      <c r="D108" s="543"/>
      <c r="E108" s="543"/>
      <c r="F108" s="543"/>
    </row>
    <row r="109" spans="1:6" ht="30" x14ac:dyDescent="0.25">
      <c r="A109" s="125" t="s">
        <v>3336</v>
      </c>
      <c r="B109" s="125" t="s">
        <v>3337</v>
      </c>
      <c r="C109" s="127" t="s">
        <v>3338</v>
      </c>
      <c r="D109" s="126"/>
      <c r="E109" s="126"/>
      <c r="F109" s="126"/>
    </row>
    <row r="110" spans="1:6" x14ac:dyDescent="0.25">
      <c r="A110" s="125"/>
      <c r="B110" s="125" t="s">
        <v>3329</v>
      </c>
      <c r="C110" s="126" t="s">
        <v>3339</v>
      </c>
      <c r="D110" s="126"/>
      <c r="E110" s="126"/>
      <c r="F110" s="127"/>
    </row>
    <row r="111" spans="1:6" x14ac:dyDescent="0.25">
      <c r="A111" s="540"/>
      <c r="B111" s="540"/>
      <c r="C111" s="543"/>
      <c r="D111" s="543"/>
      <c r="E111" s="543"/>
      <c r="F111" s="543"/>
    </row>
    <row r="112" spans="1:6" ht="30" x14ac:dyDescent="0.25">
      <c r="A112" s="125" t="s">
        <v>3340</v>
      </c>
      <c r="B112" s="125" t="s">
        <v>3337</v>
      </c>
      <c r="C112" s="127" t="s">
        <v>3341</v>
      </c>
      <c r="D112" s="126"/>
      <c r="E112" s="126"/>
      <c r="F112" s="126"/>
    </row>
    <row r="113" spans="1:6" x14ac:dyDescent="0.25">
      <c r="A113" s="125"/>
      <c r="B113" s="125" t="s">
        <v>1659</v>
      </c>
      <c r="C113" s="126" t="s">
        <v>3339</v>
      </c>
      <c r="D113" s="126"/>
      <c r="E113" s="126"/>
      <c r="F113" s="127"/>
    </row>
    <row r="114" spans="1:6" x14ac:dyDescent="0.25">
      <c r="A114" s="540"/>
      <c r="B114" s="540"/>
      <c r="C114" s="543"/>
      <c r="D114" s="543"/>
      <c r="E114" s="543"/>
      <c r="F114" s="543"/>
    </row>
    <row r="115" spans="1:6" ht="30" x14ac:dyDescent="0.25">
      <c r="A115" s="125" t="s">
        <v>3342</v>
      </c>
      <c r="B115" s="125" t="s">
        <v>3337</v>
      </c>
      <c r="C115" s="127" t="s">
        <v>3343</v>
      </c>
      <c r="D115" s="126"/>
      <c r="E115" s="126"/>
      <c r="F115" s="126"/>
    </row>
    <row r="116" spans="1:6" x14ac:dyDescent="0.25">
      <c r="A116" s="125"/>
      <c r="B116" s="125" t="s">
        <v>1664</v>
      </c>
      <c r="C116" s="126" t="s">
        <v>3339</v>
      </c>
      <c r="D116" s="126"/>
      <c r="E116" s="126"/>
      <c r="F116" s="127"/>
    </row>
    <row r="117" spans="1:6" x14ac:dyDescent="0.25">
      <c r="A117" s="177"/>
      <c r="B117" s="177"/>
      <c r="C117" s="177"/>
      <c r="D117" s="177"/>
      <c r="E117" s="177"/>
      <c r="F117" s="177"/>
    </row>
    <row r="118" spans="1:6" x14ac:dyDescent="0.25">
      <c r="A118" s="125" t="s">
        <v>3590</v>
      </c>
      <c r="B118" s="276" t="s">
        <v>3591</v>
      </c>
      <c r="C118" s="126" t="s">
        <v>3240</v>
      </c>
      <c r="D118" s="126"/>
      <c r="E118" s="126"/>
      <c r="F118" s="126"/>
    </row>
    <row r="119" spans="1:6" x14ac:dyDescent="0.25">
      <c r="A119" s="126"/>
      <c r="B119" s="126"/>
      <c r="C119" s="126" t="s">
        <v>3242</v>
      </c>
      <c r="D119" s="126"/>
      <c r="E119" s="126"/>
      <c r="F119" s="126"/>
    </row>
    <row r="120" spans="1:6" x14ac:dyDescent="0.25">
      <c r="A120" s="126"/>
      <c r="B120" s="126"/>
      <c r="C120" s="126" t="s">
        <v>3592</v>
      </c>
      <c r="D120" s="126"/>
      <c r="E120" s="126"/>
      <c r="F120" s="126"/>
    </row>
    <row r="121" spans="1:6" x14ac:dyDescent="0.25">
      <c r="A121" s="126"/>
      <c r="B121" s="126"/>
      <c r="C121" s="203" t="s">
        <v>3593</v>
      </c>
      <c r="D121" s="126"/>
      <c r="E121" s="126"/>
      <c r="F121" s="126"/>
    </row>
    <row r="122" spans="1:6" x14ac:dyDescent="0.25">
      <c r="A122" s="126"/>
      <c r="B122" s="126"/>
      <c r="C122" s="203" t="s">
        <v>3594</v>
      </c>
      <c r="D122" s="126"/>
      <c r="E122" s="126"/>
      <c r="F122" s="126"/>
    </row>
    <row r="123" spans="1:6" x14ac:dyDescent="0.25">
      <c r="A123" s="196"/>
      <c r="B123" s="196"/>
      <c r="C123" s="196"/>
      <c r="D123" s="196"/>
      <c r="E123" s="196"/>
      <c r="F123" s="196"/>
    </row>
    <row r="124" spans="1:6" x14ac:dyDescent="0.25">
      <c r="A124" s="125" t="s">
        <v>3596</v>
      </c>
      <c r="B124" s="125" t="s">
        <v>3595</v>
      </c>
      <c r="C124" s="126" t="s">
        <v>3240</v>
      </c>
      <c r="D124" s="126"/>
      <c r="E124" s="126"/>
      <c r="F124" s="126"/>
    </row>
    <row r="125" spans="1:6" x14ac:dyDescent="0.25">
      <c r="A125" s="126"/>
      <c r="B125" s="126"/>
      <c r="C125" s="126" t="s">
        <v>3242</v>
      </c>
      <c r="D125" s="126"/>
      <c r="E125" s="126"/>
      <c r="F125" s="126"/>
    </row>
    <row r="126" spans="1:6" x14ac:dyDescent="0.25">
      <c r="A126" s="126"/>
      <c r="B126" s="126"/>
      <c r="C126" s="126" t="s">
        <v>3597</v>
      </c>
      <c r="D126" s="126"/>
      <c r="E126" s="126"/>
      <c r="F126" s="126"/>
    </row>
    <row r="127" spans="1:6" x14ac:dyDescent="0.25">
      <c r="A127" s="126"/>
      <c r="B127" s="126"/>
      <c r="C127" s="203" t="s">
        <v>3598</v>
      </c>
      <c r="D127" s="126"/>
      <c r="E127" s="126"/>
      <c r="F127" s="126"/>
    </row>
    <row r="128" spans="1:6" x14ac:dyDescent="0.25">
      <c r="A128" s="126"/>
      <c r="B128" s="126"/>
      <c r="C128" s="282" t="s">
        <v>3599</v>
      </c>
      <c r="D128" s="126"/>
      <c r="E128" s="126"/>
      <c r="F128" s="126"/>
    </row>
    <row r="129" spans="1:6" x14ac:dyDescent="0.25">
      <c r="A129" s="126"/>
      <c r="B129" s="126"/>
      <c r="C129" s="282" t="s">
        <v>3600</v>
      </c>
      <c r="D129" s="126"/>
      <c r="E129" s="126"/>
      <c r="F129" s="126"/>
    </row>
    <row r="130" spans="1:6" x14ac:dyDescent="0.25">
      <c r="A130" s="177"/>
      <c r="B130" s="177"/>
      <c r="C130" s="177"/>
      <c r="D130" s="177"/>
      <c r="E130" s="177"/>
      <c r="F130" s="177"/>
    </row>
    <row r="131" spans="1:6" x14ac:dyDescent="0.25">
      <c r="A131" s="125" t="s">
        <v>3601</v>
      </c>
      <c r="B131" s="125" t="s">
        <v>3602</v>
      </c>
      <c r="C131" s="126" t="s">
        <v>3240</v>
      </c>
      <c r="D131" s="126"/>
      <c r="E131" s="126"/>
      <c r="F131" s="126"/>
    </row>
    <row r="132" spans="1:6" x14ac:dyDescent="0.25">
      <c r="A132" s="126"/>
      <c r="B132" s="125" t="s">
        <v>3607</v>
      </c>
      <c r="C132" s="126" t="s">
        <v>3242</v>
      </c>
      <c r="D132" s="126"/>
      <c r="E132" s="126"/>
      <c r="F132" s="126"/>
    </row>
    <row r="133" spans="1:6" x14ac:dyDescent="0.25">
      <c r="A133" s="126"/>
      <c r="B133" s="126"/>
      <c r="C133" s="126" t="s">
        <v>3603</v>
      </c>
      <c r="D133" s="126"/>
      <c r="E133" s="126"/>
      <c r="F133" s="126"/>
    </row>
    <row r="134" spans="1:6" x14ac:dyDescent="0.25">
      <c r="A134" s="126"/>
      <c r="B134" s="126"/>
      <c r="C134" s="203" t="s">
        <v>3604</v>
      </c>
      <c r="D134" s="126"/>
      <c r="E134" s="126"/>
      <c r="F134" s="126"/>
    </row>
    <row r="135" spans="1:6" x14ac:dyDescent="0.25">
      <c r="A135" s="126"/>
      <c r="B135" s="126"/>
      <c r="C135" s="203" t="s">
        <v>3605</v>
      </c>
      <c r="D135" s="126"/>
      <c r="E135" s="126"/>
      <c r="F135" s="126"/>
    </row>
    <row r="136" spans="1:6" x14ac:dyDescent="0.25">
      <c r="A136" s="126"/>
      <c r="B136" s="126"/>
      <c r="C136" s="203" t="s">
        <v>3606</v>
      </c>
      <c r="D136" s="126"/>
      <c r="E136" s="126"/>
      <c r="F136" s="126"/>
    </row>
    <row r="137" spans="1:6" x14ac:dyDescent="0.25">
      <c r="A137" s="126"/>
      <c r="B137" s="126"/>
      <c r="C137" s="203" t="s">
        <v>3614</v>
      </c>
      <c r="D137" s="126"/>
      <c r="E137" s="126"/>
      <c r="F137" s="126"/>
    </row>
    <row r="138" spans="1:6" x14ac:dyDescent="0.25">
      <c r="A138" s="177"/>
      <c r="B138" s="177"/>
      <c r="C138" s="177"/>
      <c r="D138" s="177"/>
      <c r="E138" s="177"/>
      <c r="F138" s="177"/>
    </row>
    <row r="139" spans="1:6" x14ac:dyDescent="0.25">
      <c r="A139" s="125" t="s">
        <v>3608</v>
      </c>
      <c r="B139" s="125" t="s">
        <v>3602</v>
      </c>
      <c r="C139" s="126" t="s">
        <v>3240</v>
      </c>
      <c r="D139" s="126"/>
      <c r="E139" s="126"/>
      <c r="F139" s="126"/>
    </row>
    <row r="140" spans="1:6" x14ac:dyDescent="0.25">
      <c r="A140" s="126"/>
      <c r="B140" s="125" t="s">
        <v>3609</v>
      </c>
      <c r="C140" s="126" t="s">
        <v>3242</v>
      </c>
      <c r="D140" s="126"/>
      <c r="E140" s="126"/>
      <c r="F140" s="126"/>
    </row>
    <row r="141" spans="1:6" x14ac:dyDescent="0.25">
      <c r="A141" s="126"/>
      <c r="B141" s="126"/>
      <c r="C141" s="126" t="s">
        <v>3603</v>
      </c>
      <c r="D141" s="126"/>
      <c r="E141" s="126"/>
      <c r="F141" s="126"/>
    </row>
    <row r="142" spans="1:6" x14ac:dyDescent="0.25">
      <c r="A142" s="126"/>
      <c r="B142" s="126"/>
      <c r="C142" s="203" t="s">
        <v>3610</v>
      </c>
      <c r="D142" s="126"/>
      <c r="E142" s="126"/>
      <c r="F142" s="126"/>
    </row>
    <row r="143" spans="1:6" x14ac:dyDescent="0.25">
      <c r="A143" s="126"/>
      <c r="B143" s="126"/>
      <c r="C143" s="203" t="s">
        <v>3605</v>
      </c>
      <c r="D143" s="126"/>
      <c r="E143" s="126"/>
      <c r="F143" s="126"/>
    </row>
    <row r="144" spans="1:6" x14ac:dyDescent="0.25">
      <c r="A144" s="126"/>
      <c r="B144" s="126"/>
      <c r="C144" s="203" t="s">
        <v>3611</v>
      </c>
      <c r="D144" s="126"/>
      <c r="E144" s="126"/>
      <c r="F144" s="126"/>
    </row>
    <row r="145" spans="1:6" x14ac:dyDescent="0.25">
      <c r="A145" s="126"/>
      <c r="B145" s="126"/>
      <c r="C145" s="203" t="s">
        <v>3612</v>
      </c>
      <c r="D145" s="126"/>
      <c r="E145" s="126"/>
      <c r="F145" s="126"/>
    </row>
    <row r="146" spans="1:6" x14ac:dyDescent="0.25">
      <c r="A146" s="126"/>
      <c r="B146" s="126"/>
      <c r="C146" s="203" t="s">
        <v>3613</v>
      </c>
      <c r="D146" s="126"/>
      <c r="E146" s="126"/>
      <c r="F146" s="126"/>
    </row>
    <row r="147" spans="1:6" x14ac:dyDescent="0.25">
      <c r="A147" s="177"/>
      <c r="B147" s="177"/>
      <c r="C147" s="177"/>
      <c r="D147" s="177"/>
      <c r="E147" s="177"/>
      <c r="F147" s="177"/>
    </row>
    <row r="148" spans="1:6" x14ac:dyDescent="0.25">
      <c r="A148" s="125" t="s">
        <v>3615</v>
      </c>
      <c r="B148" s="125" t="s">
        <v>3616</v>
      </c>
      <c r="C148" s="126" t="s">
        <v>3240</v>
      </c>
      <c r="D148" s="126"/>
      <c r="E148" s="126"/>
      <c r="F148" s="126"/>
    </row>
    <row r="149" spans="1:6" x14ac:dyDescent="0.25">
      <c r="A149" s="125"/>
      <c r="B149" s="125" t="s">
        <v>3619</v>
      </c>
      <c r="C149" s="126" t="s">
        <v>3242</v>
      </c>
      <c r="D149" s="126"/>
      <c r="E149" s="126"/>
      <c r="F149" s="126"/>
    </row>
    <row r="150" spans="1:6" x14ac:dyDescent="0.25">
      <c r="A150" s="126"/>
      <c r="B150" s="126"/>
      <c r="C150" s="126" t="s">
        <v>3617</v>
      </c>
      <c r="D150" s="126"/>
      <c r="E150" s="126"/>
      <c r="F150" s="126"/>
    </row>
    <row r="151" spans="1:6" x14ac:dyDescent="0.25">
      <c r="A151" s="126"/>
      <c r="B151" s="126"/>
      <c r="C151" s="203" t="s">
        <v>3618</v>
      </c>
      <c r="D151" s="126"/>
      <c r="E151" s="126"/>
      <c r="F151" s="126"/>
    </row>
    <row r="152" spans="1:6" x14ac:dyDescent="0.25">
      <c r="A152" s="126"/>
      <c r="B152" s="126"/>
      <c r="C152" s="203" t="s">
        <v>3620</v>
      </c>
      <c r="D152" s="126"/>
      <c r="E152" s="126"/>
      <c r="F152" s="126"/>
    </row>
    <row r="153" spans="1:6" x14ac:dyDescent="0.25">
      <c r="A153" s="126"/>
      <c r="B153" s="126"/>
      <c r="C153" s="203" t="s">
        <v>3624</v>
      </c>
      <c r="D153" s="126"/>
      <c r="E153" s="126"/>
      <c r="F153" s="126"/>
    </row>
    <row r="154" spans="1:6" s="563" customFormat="1" x14ac:dyDescent="0.25">
      <c r="A154" s="126"/>
      <c r="B154" s="126"/>
      <c r="C154" s="203" t="s">
        <v>3625</v>
      </c>
      <c r="D154" s="126"/>
      <c r="E154" s="126"/>
      <c r="F154" s="126"/>
    </row>
    <row r="155" spans="1:6" x14ac:dyDescent="0.25">
      <c r="A155" s="197"/>
      <c r="B155" s="177"/>
      <c r="C155" s="177"/>
      <c r="D155" s="177"/>
      <c r="E155" s="177"/>
      <c r="F155" s="177"/>
    </row>
    <row r="156" spans="1:6" x14ac:dyDescent="0.25">
      <c r="A156" s="119" t="s">
        <v>3621</v>
      </c>
      <c r="B156" s="125" t="s">
        <v>3616</v>
      </c>
      <c r="C156" s="126" t="s">
        <v>3240</v>
      </c>
      <c r="D156" s="126"/>
      <c r="E156" s="126"/>
      <c r="F156" s="126"/>
    </row>
    <row r="157" spans="1:6" x14ac:dyDescent="0.25">
      <c r="A157" s="120"/>
      <c r="B157" s="125" t="s">
        <v>3626</v>
      </c>
      <c r="C157" s="126" t="s">
        <v>3242</v>
      </c>
      <c r="D157" s="126"/>
      <c r="E157" s="126"/>
      <c r="F157" s="126"/>
    </row>
    <row r="158" spans="1:6" x14ac:dyDescent="0.25">
      <c r="A158" s="120"/>
      <c r="B158" s="126"/>
      <c r="C158" s="126" t="s">
        <v>3617</v>
      </c>
      <c r="D158" s="126"/>
      <c r="E158" s="126"/>
      <c r="F158" s="126"/>
    </row>
    <row r="159" spans="1:6" x14ac:dyDescent="0.25">
      <c r="A159" s="120"/>
      <c r="B159" s="126"/>
      <c r="C159" s="203" t="s">
        <v>3618</v>
      </c>
      <c r="D159" s="126"/>
      <c r="E159" s="126"/>
      <c r="F159" s="126"/>
    </row>
    <row r="160" spans="1:6" x14ac:dyDescent="0.25">
      <c r="A160" s="120"/>
      <c r="B160" s="126"/>
      <c r="C160" s="203" t="s">
        <v>3620</v>
      </c>
      <c r="D160" s="126"/>
      <c r="E160" s="126"/>
      <c r="F160" s="126"/>
    </row>
    <row r="161" spans="1:6" x14ac:dyDescent="0.25">
      <c r="A161" s="120"/>
      <c r="B161" s="126"/>
      <c r="C161" s="203" t="s">
        <v>3622</v>
      </c>
      <c r="D161" s="126"/>
      <c r="E161" s="126"/>
      <c r="F161" s="126"/>
    </row>
    <row r="162" spans="1:6" x14ac:dyDescent="0.25">
      <c r="A162" s="120"/>
      <c r="B162" s="126"/>
      <c r="C162" s="126" t="s">
        <v>3623</v>
      </c>
      <c r="D162" s="126"/>
      <c r="E162" s="126"/>
      <c r="F162" s="126"/>
    </row>
    <row r="163" spans="1:6" x14ac:dyDescent="0.25">
      <c r="A163" s="177"/>
      <c r="B163" s="177"/>
      <c r="C163" s="177"/>
      <c r="D163" s="177"/>
      <c r="E163" s="177"/>
      <c r="F163" s="177"/>
    </row>
    <row r="164" spans="1:6" x14ac:dyDescent="0.25">
      <c r="A164" s="125" t="s">
        <v>3861</v>
      </c>
      <c r="B164" s="125" t="s">
        <v>3862</v>
      </c>
      <c r="C164" s="126" t="s">
        <v>3240</v>
      </c>
      <c r="D164" s="126"/>
      <c r="E164" s="126"/>
      <c r="F164" s="126"/>
    </row>
    <row r="165" spans="1:6" x14ac:dyDescent="0.25">
      <c r="A165" s="125"/>
      <c r="B165" s="125" t="s">
        <v>3864</v>
      </c>
      <c r="C165" s="126" t="s">
        <v>3242</v>
      </c>
      <c r="D165" s="126"/>
      <c r="E165" s="126"/>
      <c r="F165" s="126"/>
    </row>
    <row r="166" spans="1:6" x14ac:dyDescent="0.25">
      <c r="A166" s="126"/>
      <c r="B166" s="126"/>
      <c r="C166" s="126" t="s">
        <v>3863</v>
      </c>
      <c r="D166" s="126"/>
      <c r="E166" s="126"/>
      <c r="F166" s="126"/>
    </row>
    <row r="167" spans="1:6" x14ac:dyDescent="0.25">
      <c r="A167" s="126"/>
      <c r="B167" s="126"/>
      <c r="C167" s="203" t="s">
        <v>3865</v>
      </c>
      <c r="D167" s="126"/>
      <c r="E167" s="126"/>
      <c r="F167" s="126"/>
    </row>
    <row r="168" spans="1:6" x14ac:dyDescent="0.25">
      <c r="A168" s="126"/>
      <c r="B168" s="126"/>
      <c r="C168" s="203" t="s">
        <v>3866</v>
      </c>
      <c r="D168" s="126"/>
      <c r="E168" s="126"/>
      <c r="F168" s="126"/>
    </row>
    <row r="169" spans="1:6" x14ac:dyDescent="0.25">
      <c r="A169" s="126"/>
      <c r="B169" s="126"/>
      <c r="C169" s="203" t="s">
        <v>3867</v>
      </c>
      <c r="D169" s="126"/>
      <c r="E169" s="126"/>
      <c r="F169" s="126"/>
    </row>
    <row r="170" spans="1:6" ht="30" x14ac:dyDescent="0.25">
      <c r="A170" s="126"/>
      <c r="B170" s="126"/>
      <c r="C170" s="282" t="s">
        <v>3868</v>
      </c>
      <c r="D170" s="126"/>
      <c r="E170" s="126"/>
      <c r="F170" s="126"/>
    </row>
    <row r="171" spans="1:6" x14ac:dyDescent="0.25">
      <c r="A171" s="177"/>
      <c r="B171" s="177"/>
      <c r="C171" s="177"/>
      <c r="D171" s="177"/>
      <c r="E171" s="177"/>
      <c r="F171" s="177"/>
    </row>
    <row r="172" spans="1:6" s="583" customFormat="1" x14ac:dyDescent="0.25">
      <c r="A172" s="125" t="s">
        <v>3871</v>
      </c>
      <c r="B172" s="125" t="s">
        <v>3873</v>
      </c>
      <c r="C172" s="126" t="s">
        <v>3875</v>
      </c>
      <c r="D172" s="126"/>
      <c r="E172" s="126"/>
      <c r="F172" s="126"/>
    </row>
    <row r="173" spans="1:6" s="583" customFormat="1" x14ac:dyDescent="0.25">
      <c r="A173" s="125"/>
      <c r="B173" s="125" t="s">
        <v>3874</v>
      </c>
      <c r="C173" s="126" t="s">
        <v>3876</v>
      </c>
      <c r="D173" s="126"/>
      <c r="E173" s="126"/>
      <c r="F173" s="126"/>
    </row>
    <row r="174" spans="1:6" s="583" customFormat="1" x14ac:dyDescent="0.25">
      <c r="A174" s="126"/>
      <c r="B174" s="126"/>
      <c r="C174" s="126" t="s">
        <v>3877</v>
      </c>
      <c r="D174" s="126"/>
      <c r="E174" s="126"/>
      <c r="F174" s="126"/>
    </row>
    <row r="175" spans="1:6" s="583" customFormat="1" x14ac:dyDescent="0.25">
      <c r="A175" s="126"/>
      <c r="B175" s="126"/>
      <c r="C175" s="203" t="s">
        <v>3878</v>
      </c>
      <c r="D175" s="126"/>
      <c r="E175" s="126"/>
      <c r="F175" s="126"/>
    </row>
    <row r="176" spans="1:6" s="583" customFormat="1" x14ac:dyDescent="0.25">
      <c r="A176" s="126"/>
      <c r="B176" s="126"/>
      <c r="C176" s="203" t="s">
        <v>3879</v>
      </c>
      <c r="D176" s="126"/>
      <c r="E176" s="126"/>
      <c r="F176" s="126"/>
    </row>
    <row r="177" spans="1:6" s="583" customFormat="1" x14ac:dyDescent="0.25">
      <c r="A177" s="126"/>
      <c r="B177" s="126"/>
      <c r="C177" s="203" t="s">
        <v>3880</v>
      </c>
      <c r="D177" s="126"/>
      <c r="E177" s="126"/>
      <c r="F177" s="126"/>
    </row>
    <row r="178" spans="1:6" s="583" customFormat="1" x14ac:dyDescent="0.25">
      <c r="A178" s="126"/>
      <c r="B178" s="126"/>
      <c r="C178" s="282" t="s">
        <v>3881</v>
      </c>
      <c r="D178" s="126"/>
      <c r="E178" s="126"/>
      <c r="F178" s="126"/>
    </row>
    <row r="179" spans="1:6" s="583" customFormat="1" x14ac:dyDescent="0.25">
      <c r="A179" s="126"/>
      <c r="B179" s="126"/>
      <c r="C179" s="282" t="s">
        <v>3882</v>
      </c>
      <c r="D179" s="126"/>
      <c r="E179" s="126"/>
      <c r="F179" s="126"/>
    </row>
    <row r="180" spans="1:6" s="583" customFormat="1" x14ac:dyDescent="0.25">
      <c r="A180" s="177"/>
      <c r="B180" s="177"/>
      <c r="C180" s="177"/>
      <c r="D180" s="177"/>
      <c r="E180" s="177"/>
      <c r="F180" s="177"/>
    </row>
    <row r="181" spans="1:6" x14ac:dyDescent="0.25">
      <c r="A181" s="125" t="s">
        <v>3872</v>
      </c>
      <c r="B181" s="125" t="s">
        <v>3883</v>
      </c>
      <c r="C181" s="126" t="s">
        <v>3875</v>
      </c>
      <c r="D181" s="126"/>
      <c r="E181" s="126"/>
      <c r="F181" s="126"/>
    </row>
    <row r="182" spans="1:6" x14ac:dyDescent="0.25">
      <c r="A182" s="125"/>
      <c r="B182" s="125" t="s">
        <v>3884</v>
      </c>
      <c r="C182" s="126" t="s">
        <v>3876</v>
      </c>
      <c r="D182" s="126"/>
      <c r="E182" s="126"/>
      <c r="F182" s="126"/>
    </row>
    <row r="183" spans="1:6" x14ac:dyDescent="0.25">
      <c r="A183" s="126"/>
      <c r="B183" s="126"/>
      <c r="C183" s="126" t="s">
        <v>3877</v>
      </c>
      <c r="D183" s="126"/>
      <c r="E183" s="126"/>
      <c r="F183" s="126"/>
    </row>
    <row r="184" spans="1:6" x14ac:dyDescent="0.25">
      <c r="A184" s="126"/>
      <c r="B184" s="126"/>
      <c r="C184" s="203" t="s">
        <v>3885</v>
      </c>
      <c r="D184" s="126"/>
      <c r="E184" s="126"/>
      <c r="F184" s="126"/>
    </row>
    <row r="185" spans="1:6" x14ac:dyDescent="0.25">
      <c r="A185" s="177"/>
      <c r="B185" s="177"/>
      <c r="C185" s="177"/>
      <c r="D185" s="177"/>
      <c r="E185" s="177"/>
      <c r="F185" s="177"/>
    </row>
    <row r="186" spans="1:6" x14ac:dyDescent="0.25">
      <c r="A186" s="125" t="s">
        <v>3887</v>
      </c>
      <c r="B186" s="125" t="s">
        <v>3883</v>
      </c>
      <c r="C186" s="126" t="s">
        <v>3875</v>
      </c>
      <c r="D186" s="126"/>
      <c r="E186" s="126"/>
      <c r="F186" s="126"/>
    </row>
    <row r="187" spans="1:6" x14ac:dyDescent="0.25">
      <c r="A187" s="125"/>
      <c r="B187" s="125" t="s">
        <v>3886</v>
      </c>
      <c r="C187" s="126" t="s">
        <v>3876</v>
      </c>
      <c r="D187" s="126"/>
      <c r="E187" s="126"/>
      <c r="F187" s="126"/>
    </row>
    <row r="188" spans="1:6" x14ac:dyDescent="0.25">
      <c r="A188" s="126"/>
      <c r="B188" s="126"/>
      <c r="C188" s="126" t="s">
        <v>3877</v>
      </c>
      <c r="D188" s="126"/>
      <c r="E188" s="126"/>
      <c r="F188" s="126"/>
    </row>
    <row r="189" spans="1:6" s="583" customFormat="1" x14ac:dyDescent="0.25">
      <c r="A189" s="126"/>
      <c r="B189" s="126"/>
      <c r="C189" s="126" t="s">
        <v>3888</v>
      </c>
      <c r="D189" s="126"/>
      <c r="E189" s="126"/>
      <c r="F189" s="126"/>
    </row>
    <row r="190" spans="1:6" x14ac:dyDescent="0.25">
      <c r="A190" s="126"/>
      <c r="B190" s="126"/>
      <c r="C190" s="203" t="s">
        <v>3889</v>
      </c>
      <c r="D190" s="126"/>
      <c r="E190" s="126"/>
      <c r="F190" s="126"/>
    </row>
    <row r="191" spans="1:6" x14ac:dyDescent="0.25">
      <c r="A191" s="14"/>
      <c r="B191" s="14"/>
      <c r="C191" s="14"/>
      <c r="D191" s="14"/>
      <c r="E191" s="14"/>
      <c r="F191" s="14"/>
    </row>
    <row r="192" spans="1:6" x14ac:dyDescent="0.25">
      <c r="B192" s="125" t="s">
        <v>3862</v>
      </c>
      <c r="C192" s="126" t="s">
        <v>3240</v>
      </c>
      <c r="D192" s="126"/>
      <c r="E192" s="126"/>
      <c r="F192" s="126"/>
    </row>
    <row r="193" spans="1:6" x14ac:dyDescent="0.25">
      <c r="B193" s="125" t="s">
        <v>3626</v>
      </c>
      <c r="C193" s="126" t="s">
        <v>3242</v>
      </c>
      <c r="D193" s="126"/>
      <c r="E193" s="126"/>
      <c r="F193" s="126"/>
    </row>
    <row r="194" spans="1:6" x14ac:dyDescent="0.25">
      <c r="B194" s="126"/>
      <c r="C194" s="126" t="s">
        <v>3863</v>
      </c>
      <c r="D194" s="126"/>
      <c r="E194" s="126"/>
      <c r="F194" s="126"/>
    </row>
    <row r="195" spans="1:6" x14ac:dyDescent="0.25">
      <c r="B195" s="126"/>
      <c r="C195" s="203" t="s">
        <v>3869</v>
      </c>
      <c r="D195" s="126"/>
      <c r="E195" s="126"/>
      <c r="F195" s="126"/>
    </row>
    <row r="196" spans="1:6" x14ac:dyDescent="0.25">
      <c r="B196" s="126"/>
      <c r="C196" s="203" t="s">
        <v>3866</v>
      </c>
      <c r="D196" s="126"/>
      <c r="E196" s="126"/>
      <c r="F196" s="126"/>
    </row>
    <row r="197" spans="1:6" x14ac:dyDescent="0.25">
      <c r="B197" s="126"/>
      <c r="C197" s="203" t="s">
        <v>3867</v>
      </c>
      <c r="D197" s="126"/>
      <c r="E197" s="126"/>
      <c r="F197" s="126"/>
    </row>
    <row r="198" spans="1:6" ht="30" x14ac:dyDescent="0.25">
      <c r="B198" s="126"/>
      <c r="C198" s="282" t="s">
        <v>3870</v>
      </c>
      <c r="D198" s="126"/>
      <c r="E198" s="126"/>
      <c r="F198" s="126"/>
    </row>
    <row r="199" spans="1:6" x14ac:dyDescent="0.25">
      <c r="B199" s="177"/>
      <c r="C199" s="177"/>
      <c r="D199" s="177"/>
      <c r="E199" s="177"/>
      <c r="F199" s="177"/>
    </row>
    <row r="203" spans="1:6" s="583" customFormat="1" x14ac:dyDescent="0.25">
      <c r="A203" s="125" t="s">
        <v>3872</v>
      </c>
    </row>
    <row r="204" spans="1:6" s="583" customFormat="1" x14ac:dyDescent="0.25">
      <c r="A204" s="125"/>
    </row>
    <row r="205" spans="1:6" s="583" customFormat="1" x14ac:dyDescent="0.25">
      <c r="A205" s="126"/>
    </row>
    <row r="206" spans="1:6" s="583" customFormat="1" x14ac:dyDescent="0.25">
      <c r="A206" s="126"/>
    </row>
    <row r="207" spans="1:6" s="583" customFormat="1" x14ac:dyDescent="0.25">
      <c r="A207" s="126"/>
    </row>
    <row r="208" spans="1:6" s="583" customFormat="1" x14ac:dyDescent="0.25">
      <c r="A208" s="126"/>
    </row>
    <row r="209" spans="1:1" s="583" customFormat="1" x14ac:dyDescent="0.25">
      <c r="A209" s="126"/>
    </row>
    <row r="210" spans="1:1" s="583" customFormat="1" x14ac:dyDescent="0.25">
      <c r="A210" s="177"/>
    </row>
  </sheetData>
  <mergeCells count="1">
    <mergeCell ref="A2:E2"/>
  </mergeCells>
  <conditionalFormatting sqref="E5:E10 E12:E17 E19:E23 E25:E30 E32:E36 E38:E40 E42:E45 E47:E52 E54:E60 E62:E67 E69:E74 E112:E113 E106:E107 E115:E116 E109:E110 E102:E104 E76:E79 E81:E83 E85:E90 E92:E100">
    <cfRule type="cellIs" dxfId="4706" priority="32" operator="between">
      <formula>$Q$6</formula>
      <formula>$Q$6</formula>
    </cfRule>
    <cfRule type="cellIs" dxfId="4705" priority="33" operator="equal">
      <formula>$Q$5</formula>
    </cfRule>
  </conditionalFormatting>
  <conditionalFormatting sqref="F7">
    <cfRule type="cellIs" dxfId="4704" priority="30" operator="equal">
      <formula>$Q$5</formula>
    </cfRule>
    <cfRule type="cellIs" dxfId="4703" priority="31" operator="equal">
      <formula>$Q$6</formula>
    </cfRule>
  </conditionalFormatting>
  <conditionalFormatting sqref="E5:E116">
    <cfRule type="cellIs" dxfId="4702" priority="1" operator="equal">
      <formula>"pass"</formula>
    </cfRule>
  </conditionalFormatting>
  <dataValidations count="1">
    <dataValidation type="list" allowBlank="1" showInputMessage="1" showErrorMessage="1" sqref="E81:E83 E112:E113 E106:E107 E115:E116 E109:E110 E102:E104 E85:E90 E5:E74 E76:E79 E92:E100">
      <formula1>$Q$5:$Q$6</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AI93"/>
  <sheetViews>
    <sheetView topLeftCell="A13" zoomScale="59" zoomScaleNormal="59" workbookViewId="0">
      <selection activeCell="F44" sqref="F44"/>
    </sheetView>
  </sheetViews>
  <sheetFormatPr defaultRowHeight="15" x14ac:dyDescent="0.25"/>
  <cols>
    <col min="1" max="1" width="18.5703125" style="138" customWidth="1"/>
    <col min="2" max="2" width="44.42578125" style="138" customWidth="1"/>
    <col min="3" max="3" width="120" style="215" customWidth="1"/>
    <col min="4" max="5" width="5.5703125" style="138" customWidth="1"/>
    <col min="6" max="6" width="5.5703125" style="138" bestFit="1" customWidth="1"/>
    <col min="7" max="7" width="6.28515625" style="138" bestFit="1" customWidth="1"/>
    <col min="8" max="8" width="6.28515625" style="138" customWidth="1"/>
    <col min="9" max="9" width="6.5703125" style="138" customWidth="1"/>
    <col min="10" max="10" width="5.5703125" style="138" hidden="1" customWidth="1"/>
    <col min="11" max="11" width="5.5703125" style="13" hidden="1" customWidth="1"/>
    <col min="12" max="12" width="6" style="138" hidden="1" customWidth="1"/>
    <col min="13" max="13" width="5.5703125" style="138" bestFit="1" customWidth="1"/>
    <col min="14" max="20" width="5.5703125" style="138" hidden="1" customWidth="1"/>
    <col min="21" max="21" width="5.5703125" style="138" bestFit="1" customWidth="1"/>
    <col min="22" max="25" width="5.5703125" style="138" hidden="1" customWidth="1"/>
    <col min="26" max="26" width="40.85546875" style="138" customWidth="1"/>
    <col min="27" max="16384" width="9.140625" style="138"/>
  </cols>
  <sheetData>
    <row r="1" spans="1:35" ht="21" x14ac:dyDescent="0.35">
      <c r="A1" s="103"/>
      <c r="B1" s="103"/>
      <c r="C1" s="223"/>
      <c r="D1" s="103"/>
      <c r="E1" s="103"/>
      <c r="G1" s="29" t="s">
        <v>46</v>
      </c>
      <c r="H1" s="29"/>
      <c r="I1" s="102"/>
    </row>
    <row r="2" spans="1:35" ht="21" x14ac:dyDescent="0.35">
      <c r="A2" s="608" t="s">
        <v>219</v>
      </c>
      <c r="B2" s="608"/>
      <c r="C2" s="608"/>
      <c r="D2" s="103"/>
      <c r="E2" s="103"/>
      <c r="G2" s="29" t="s">
        <v>45</v>
      </c>
      <c r="H2" s="29"/>
      <c r="I2" s="102"/>
    </row>
    <row r="3" spans="1:35" ht="21" x14ac:dyDescent="0.35">
      <c r="A3" s="103"/>
      <c r="B3" s="103"/>
      <c r="C3" s="223"/>
      <c r="D3" s="103"/>
      <c r="E3" s="103"/>
      <c r="G3" s="29" t="s">
        <v>47</v>
      </c>
      <c r="H3" s="29"/>
      <c r="I3" s="102"/>
    </row>
    <row r="4" spans="1:35" ht="57" customHeight="1" x14ac:dyDescent="0.25">
      <c r="A4" s="111" t="s">
        <v>147</v>
      </c>
      <c r="B4" s="111" t="s">
        <v>148</v>
      </c>
      <c r="C4" s="224" t="s">
        <v>149</v>
      </c>
      <c r="D4" s="110" t="s">
        <v>249</v>
      </c>
      <c r="E4" s="109" t="s">
        <v>1310</v>
      </c>
      <c r="F4" s="109" t="s">
        <v>1312</v>
      </c>
      <c r="G4" s="109" t="s">
        <v>1311</v>
      </c>
      <c r="H4" s="109"/>
      <c r="I4" s="154"/>
      <c r="J4" s="225"/>
      <c r="K4" s="610"/>
      <c r="L4" s="610"/>
      <c r="M4" s="610"/>
      <c r="N4" s="610"/>
      <c r="O4" s="610"/>
      <c r="P4" s="610"/>
      <c r="Q4" s="610"/>
      <c r="R4" s="610"/>
      <c r="S4" s="610"/>
      <c r="T4" s="610"/>
      <c r="U4" s="610"/>
    </row>
    <row r="5" spans="1:35" x14ac:dyDescent="0.25">
      <c r="A5" s="125" t="s">
        <v>220</v>
      </c>
      <c r="B5" s="125" t="s">
        <v>221</v>
      </c>
      <c r="C5" s="536" t="s">
        <v>222</v>
      </c>
      <c r="D5" s="227"/>
      <c r="E5" s="186"/>
      <c r="F5" s="186"/>
      <c r="G5" s="186"/>
      <c r="H5" s="227"/>
      <c r="I5" s="198"/>
      <c r="J5" s="228"/>
      <c r="K5" s="610"/>
      <c r="L5" s="610"/>
      <c r="M5" s="610"/>
      <c r="N5" s="610"/>
      <c r="O5" s="610"/>
      <c r="P5" s="610"/>
      <c r="Q5" s="610"/>
      <c r="R5" s="610"/>
      <c r="S5" s="610"/>
      <c r="T5" s="610"/>
      <c r="U5" s="610"/>
      <c r="AI5" s="138" t="s">
        <v>45</v>
      </c>
    </row>
    <row r="6" spans="1:35" x14ac:dyDescent="0.25">
      <c r="A6" s="125"/>
      <c r="B6" s="126"/>
      <c r="C6" s="536" t="s">
        <v>223</v>
      </c>
      <c r="D6" s="227"/>
      <c r="E6" s="186"/>
      <c r="F6" s="186"/>
      <c r="G6" s="186"/>
      <c r="H6" s="227"/>
      <c r="I6" s="198"/>
      <c r="J6" s="228"/>
      <c r="K6" s="610"/>
      <c r="L6" s="610"/>
      <c r="M6" s="610"/>
      <c r="N6" s="610"/>
      <c r="O6" s="610"/>
      <c r="P6" s="610"/>
      <c r="Q6" s="610"/>
      <c r="R6" s="610"/>
      <c r="S6" s="610"/>
      <c r="T6" s="610"/>
      <c r="U6" s="610"/>
      <c r="AI6" s="138" t="s">
        <v>46</v>
      </c>
    </row>
    <row r="7" spans="1:35" x14ac:dyDescent="0.25">
      <c r="A7" s="125"/>
      <c r="B7" s="126"/>
      <c r="C7" s="536" t="s">
        <v>224</v>
      </c>
      <c r="D7" s="227"/>
      <c r="E7" s="186"/>
      <c r="F7" s="186"/>
      <c r="G7" s="186"/>
      <c r="H7" s="227"/>
      <c r="I7" s="198"/>
      <c r="J7" s="228"/>
      <c r="K7" s="610"/>
      <c r="L7" s="610"/>
      <c r="M7" s="610"/>
      <c r="N7" s="610"/>
      <c r="O7" s="610"/>
      <c r="P7" s="610"/>
      <c r="Q7" s="610"/>
      <c r="R7" s="610"/>
      <c r="S7" s="610"/>
      <c r="T7" s="610"/>
      <c r="U7" s="85"/>
      <c r="AI7" s="138" t="s">
        <v>47</v>
      </c>
    </row>
    <row r="8" spans="1:35" x14ac:dyDescent="0.25">
      <c r="A8" s="125"/>
      <c r="B8" s="126"/>
      <c r="C8" s="536" t="s">
        <v>225</v>
      </c>
      <c r="D8" s="227"/>
      <c r="E8" s="186"/>
      <c r="F8" s="186"/>
      <c r="G8" s="186"/>
      <c r="H8" s="227"/>
      <c r="I8" s="198"/>
      <c r="J8" s="228"/>
      <c r="K8" s="610"/>
      <c r="L8" s="610"/>
      <c r="M8" s="610"/>
      <c r="N8" s="610"/>
      <c r="O8" s="610"/>
      <c r="P8" s="610"/>
      <c r="Q8" s="610"/>
      <c r="R8" s="610"/>
      <c r="S8" s="610"/>
      <c r="T8" s="610"/>
      <c r="U8" s="610"/>
      <c r="AI8" s="138" t="s">
        <v>1468</v>
      </c>
    </row>
    <row r="9" spans="1:35" x14ac:dyDescent="0.25">
      <c r="A9" s="125"/>
      <c r="B9" s="126"/>
      <c r="C9" s="536" t="s">
        <v>226</v>
      </c>
      <c r="D9" s="227"/>
      <c r="E9" s="186"/>
      <c r="F9" s="186"/>
      <c r="G9" s="186"/>
      <c r="H9" s="227"/>
      <c r="I9" s="198"/>
      <c r="J9" s="228"/>
      <c r="K9" s="85"/>
      <c r="L9" s="85"/>
      <c r="M9" s="85"/>
      <c r="N9" s="85"/>
      <c r="O9" s="85"/>
      <c r="P9" s="85"/>
      <c r="Q9" s="85"/>
      <c r="R9" s="85"/>
      <c r="S9" s="85"/>
      <c r="T9" s="85"/>
      <c r="U9" s="85"/>
      <c r="AI9" s="138" t="s">
        <v>1625</v>
      </c>
    </row>
    <row r="10" spans="1:35" x14ac:dyDescent="0.25">
      <c r="A10" s="125"/>
      <c r="B10" s="126"/>
      <c r="C10" s="536" t="s">
        <v>1074</v>
      </c>
      <c r="D10" s="227"/>
      <c r="E10" s="186"/>
      <c r="F10" s="186"/>
      <c r="G10" s="186"/>
      <c r="H10" s="227"/>
      <c r="I10" s="198"/>
      <c r="J10" s="228"/>
      <c r="K10" s="85"/>
      <c r="L10" s="85"/>
      <c r="M10" s="85"/>
      <c r="N10" s="85"/>
      <c r="O10" s="85"/>
      <c r="P10" s="85"/>
      <c r="Q10" s="85"/>
      <c r="R10" s="85"/>
      <c r="S10" s="85"/>
      <c r="T10" s="85"/>
      <c r="U10" s="85"/>
    </row>
    <row r="11" spans="1:35" x14ac:dyDescent="0.25">
      <c r="A11" s="125"/>
      <c r="B11" s="126"/>
      <c r="C11" s="536" t="s">
        <v>1075</v>
      </c>
      <c r="D11" s="227"/>
      <c r="E11" s="186"/>
      <c r="F11" s="186"/>
      <c r="G11" s="186"/>
      <c r="H11" s="227"/>
      <c r="I11" s="198"/>
      <c r="J11" s="228"/>
      <c r="K11" s="85"/>
      <c r="L11" s="85"/>
      <c r="M11" s="85"/>
      <c r="N11" s="85"/>
      <c r="O11" s="85"/>
      <c r="P11" s="85"/>
      <c r="Q11" s="85"/>
      <c r="R11" s="85"/>
      <c r="S11" s="85"/>
      <c r="T11" s="85"/>
      <c r="U11" s="85"/>
    </row>
    <row r="12" spans="1:35" x14ac:dyDescent="0.25">
      <c r="A12" s="125"/>
      <c r="B12" s="126"/>
      <c r="C12" s="536" t="s">
        <v>227</v>
      </c>
      <c r="D12" s="227"/>
      <c r="E12" s="186"/>
      <c r="F12" s="186"/>
      <c r="G12" s="186"/>
      <c r="H12" s="227"/>
      <c r="I12" s="198"/>
      <c r="J12" s="228"/>
      <c r="K12" s="85"/>
      <c r="L12" s="85"/>
      <c r="M12" s="85"/>
      <c r="N12" s="85"/>
      <c r="O12" s="85"/>
      <c r="P12" s="85"/>
      <c r="Q12" s="85"/>
      <c r="R12" s="85"/>
      <c r="S12" s="85"/>
      <c r="T12" s="85"/>
      <c r="U12" s="85"/>
    </row>
    <row r="13" spans="1:35" x14ac:dyDescent="0.25">
      <c r="A13" s="125"/>
      <c r="B13" s="126"/>
      <c r="C13" s="536" t="s">
        <v>228</v>
      </c>
      <c r="D13" s="227"/>
      <c r="E13" s="186"/>
      <c r="F13" s="186"/>
      <c r="G13" s="186"/>
      <c r="H13" s="227"/>
      <c r="I13" s="198"/>
      <c r="J13" s="228"/>
      <c r="K13" s="85"/>
      <c r="L13" s="85"/>
      <c r="M13" s="85"/>
      <c r="N13" s="85"/>
      <c r="O13" s="85"/>
      <c r="P13" s="85"/>
      <c r="Q13" s="85"/>
      <c r="R13" s="85"/>
      <c r="S13" s="85"/>
      <c r="T13" s="85"/>
      <c r="U13" s="85"/>
    </row>
    <row r="14" spans="1:35" x14ac:dyDescent="0.25">
      <c r="A14" s="125"/>
      <c r="B14" s="126"/>
      <c r="C14" s="536" t="s">
        <v>229</v>
      </c>
      <c r="D14" s="227"/>
      <c r="E14" s="186"/>
      <c r="F14" s="186"/>
      <c r="G14" s="186"/>
      <c r="H14" s="227"/>
      <c r="I14" s="198"/>
      <c r="J14" s="228"/>
      <c r="K14" s="85"/>
      <c r="L14" s="85"/>
      <c r="M14" s="85"/>
      <c r="N14" s="85"/>
      <c r="O14" s="85"/>
      <c r="P14" s="85"/>
      <c r="Q14" s="85"/>
      <c r="R14" s="85"/>
      <c r="S14" s="85"/>
      <c r="T14" s="85"/>
      <c r="U14" s="85"/>
    </row>
    <row r="15" spans="1:35" x14ac:dyDescent="0.25">
      <c r="A15" s="125"/>
      <c r="B15" s="126"/>
      <c r="C15" s="536" t="s">
        <v>230</v>
      </c>
      <c r="D15" s="227"/>
      <c r="E15" s="186"/>
      <c r="F15" s="186"/>
      <c r="G15" s="186"/>
      <c r="H15" s="227"/>
      <c r="I15" s="198"/>
      <c r="J15" s="228"/>
      <c r="K15" s="85"/>
      <c r="L15" s="85"/>
      <c r="M15" s="85"/>
      <c r="N15" s="85"/>
      <c r="O15" s="85"/>
      <c r="P15" s="85"/>
      <c r="Q15" s="85"/>
      <c r="R15" s="85"/>
      <c r="S15" s="85"/>
      <c r="T15" s="85"/>
      <c r="U15" s="85"/>
    </row>
    <row r="16" spans="1:35" x14ac:dyDescent="0.25">
      <c r="A16" s="125"/>
      <c r="B16" s="126"/>
      <c r="C16" s="536" t="s">
        <v>231</v>
      </c>
      <c r="D16" s="227"/>
      <c r="E16" s="186"/>
      <c r="F16" s="186"/>
      <c r="G16" s="186"/>
      <c r="H16" s="227"/>
      <c r="I16" s="198"/>
      <c r="J16" s="228"/>
      <c r="K16" s="85"/>
      <c r="L16" s="85"/>
      <c r="M16" s="85"/>
      <c r="N16" s="85"/>
      <c r="O16" s="85"/>
      <c r="P16" s="85"/>
      <c r="Q16" s="85"/>
      <c r="R16" s="85"/>
      <c r="S16" s="85"/>
      <c r="T16" s="85"/>
      <c r="U16" s="85"/>
    </row>
    <row r="17" spans="1:26" x14ac:dyDescent="0.25">
      <c r="A17" s="125"/>
      <c r="B17" s="126"/>
      <c r="C17" s="576" t="s">
        <v>232</v>
      </c>
      <c r="D17" s="227"/>
      <c r="E17" s="186"/>
      <c r="F17" s="186"/>
      <c r="G17" s="186"/>
      <c r="H17" s="227"/>
      <c r="I17" s="198"/>
      <c r="J17" s="228"/>
      <c r="K17" s="85"/>
      <c r="L17" s="85"/>
      <c r="M17" s="85"/>
      <c r="N17" s="85"/>
      <c r="O17" s="85"/>
      <c r="P17" s="85"/>
      <c r="Q17" s="85"/>
      <c r="R17" s="85"/>
      <c r="S17" s="85"/>
      <c r="T17" s="85"/>
      <c r="U17" s="85"/>
    </row>
    <row r="18" spans="1:26" x14ac:dyDescent="0.25">
      <c r="A18" s="104"/>
      <c r="B18" s="104"/>
      <c r="C18" s="229"/>
      <c r="D18" s="104"/>
      <c r="E18" s="230"/>
      <c r="F18" s="230"/>
      <c r="G18" s="230"/>
      <c r="H18" s="104"/>
      <c r="I18" s="176"/>
      <c r="J18" s="231"/>
      <c r="K18" s="85"/>
      <c r="L18" s="85"/>
      <c r="M18" s="85"/>
      <c r="N18" s="85"/>
      <c r="O18" s="85"/>
      <c r="P18" s="85"/>
      <c r="Q18" s="85"/>
      <c r="R18" s="85"/>
      <c r="S18" s="85"/>
      <c r="T18" s="85"/>
      <c r="U18" s="85"/>
    </row>
    <row r="19" spans="1:26" x14ac:dyDescent="0.25">
      <c r="A19" s="125" t="s">
        <v>233</v>
      </c>
      <c r="B19" s="125" t="s">
        <v>234</v>
      </c>
      <c r="C19" s="536" t="s">
        <v>222</v>
      </c>
      <c r="D19" s="227"/>
      <c r="E19" s="186"/>
      <c r="F19" s="186"/>
      <c r="G19" s="186"/>
      <c r="H19" s="227"/>
      <c r="I19" s="198"/>
      <c r="J19" s="228"/>
      <c r="K19" s="85"/>
      <c r="L19" s="85"/>
      <c r="M19" s="232"/>
      <c r="N19" s="85"/>
      <c r="O19" s="85"/>
      <c r="P19" s="85"/>
      <c r="Q19" s="85"/>
      <c r="R19" s="85"/>
      <c r="S19" s="85"/>
      <c r="T19" s="85"/>
      <c r="U19" s="85"/>
    </row>
    <row r="20" spans="1:26" x14ac:dyDescent="0.25">
      <c r="A20" s="125"/>
      <c r="B20" s="126"/>
      <c r="C20" s="536" t="s">
        <v>223</v>
      </c>
      <c r="D20" s="227"/>
      <c r="E20" s="186"/>
      <c r="F20" s="186"/>
      <c r="G20" s="186"/>
      <c r="H20" s="227"/>
      <c r="I20" s="198"/>
      <c r="J20" s="228"/>
      <c r="K20" s="85"/>
      <c r="L20" s="85"/>
      <c r="M20" s="85"/>
      <c r="N20" s="85"/>
      <c r="O20" s="85"/>
      <c r="P20" s="85"/>
      <c r="Q20" s="85"/>
      <c r="R20" s="85"/>
      <c r="S20" s="85"/>
      <c r="T20" s="85"/>
      <c r="U20" s="85"/>
    </row>
    <row r="21" spans="1:26" x14ac:dyDescent="0.25">
      <c r="A21" s="125"/>
      <c r="B21" s="126"/>
      <c r="C21" s="536" t="s">
        <v>235</v>
      </c>
      <c r="D21" s="227"/>
      <c r="E21" s="186"/>
      <c r="F21" s="186"/>
      <c r="G21" s="186"/>
      <c r="H21" s="227"/>
      <c r="I21" s="198"/>
      <c r="J21" s="228"/>
      <c r="K21" s="85"/>
      <c r="L21" s="85"/>
      <c r="M21" s="85"/>
      <c r="N21" s="85"/>
      <c r="O21" s="85"/>
      <c r="P21" s="85"/>
      <c r="Q21" s="85"/>
      <c r="R21" s="85"/>
      <c r="S21" s="85"/>
      <c r="T21" s="85"/>
      <c r="U21" s="85"/>
    </row>
    <row r="22" spans="1:26" x14ac:dyDescent="0.25">
      <c r="A22" s="125"/>
      <c r="B22" s="126"/>
      <c r="C22" s="536" t="s">
        <v>236</v>
      </c>
      <c r="D22" s="227"/>
      <c r="E22" s="186"/>
      <c r="F22" s="186"/>
      <c r="G22" s="186"/>
      <c r="H22" s="227"/>
      <c r="I22" s="198"/>
      <c r="J22" s="228"/>
      <c r="K22" s="85"/>
      <c r="L22" s="85"/>
      <c r="M22" s="85"/>
      <c r="N22" s="85"/>
      <c r="O22" s="85"/>
      <c r="P22" s="85"/>
      <c r="Q22" s="85"/>
      <c r="R22" s="85"/>
      <c r="S22" s="85"/>
      <c r="T22" s="85"/>
      <c r="U22" s="85"/>
    </row>
    <row r="23" spans="1:26" x14ac:dyDescent="0.25">
      <c r="A23" s="125"/>
      <c r="B23" s="126"/>
      <c r="C23" s="536" t="s">
        <v>237</v>
      </c>
      <c r="D23" s="227"/>
      <c r="E23" s="186"/>
      <c r="F23" s="186"/>
      <c r="G23" s="186"/>
      <c r="H23" s="227"/>
      <c r="I23" s="198"/>
      <c r="J23" s="228"/>
      <c r="K23" s="85"/>
      <c r="L23" s="85"/>
      <c r="M23" s="85"/>
      <c r="N23" s="85"/>
      <c r="O23" s="85"/>
      <c r="P23" s="85"/>
      <c r="Q23" s="85"/>
      <c r="R23" s="85"/>
      <c r="S23" s="85"/>
      <c r="T23" s="85"/>
      <c r="U23" s="85"/>
    </row>
    <row r="24" spans="1:26" x14ac:dyDescent="0.25">
      <c r="A24" s="125"/>
      <c r="B24" s="126"/>
      <c r="C24" s="536" t="s">
        <v>238</v>
      </c>
      <c r="D24" s="227"/>
      <c r="E24" s="186"/>
      <c r="F24" s="186"/>
      <c r="G24" s="186"/>
      <c r="H24" s="227"/>
      <c r="I24" s="198"/>
      <c r="J24" s="228"/>
      <c r="K24" s="85"/>
      <c r="L24" s="85"/>
      <c r="M24" s="85"/>
      <c r="N24" s="85"/>
      <c r="O24" s="85"/>
      <c r="P24" s="85"/>
      <c r="Q24" s="85"/>
      <c r="R24" s="85"/>
      <c r="S24" s="85"/>
      <c r="T24" s="85"/>
      <c r="U24" s="85"/>
    </row>
    <row r="25" spans="1:26" x14ac:dyDescent="0.25">
      <c r="A25" s="125"/>
      <c r="B25" s="126"/>
      <c r="C25" s="536" t="s">
        <v>239</v>
      </c>
      <c r="D25" s="227"/>
      <c r="E25" s="186"/>
      <c r="F25" s="186"/>
      <c r="G25" s="186"/>
      <c r="H25" s="227"/>
      <c r="I25" s="198"/>
      <c r="J25" s="228"/>
      <c r="K25" s="85"/>
      <c r="L25" s="85"/>
      <c r="M25" s="85"/>
      <c r="N25" s="85"/>
      <c r="O25" s="85"/>
      <c r="P25" s="85"/>
      <c r="Q25" s="85"/>
      <c r="R25" s="85"/>
      <c r="S25" s="85"/>
      <c r="T25" s="85"/>
      <c r="U25" s="85"/>
    </row>
    <row r="26" spans="1:26" x14ac:dyDescent="0.25">
      <c r="A26" s="125"/>
      <c r="B26" s="126"/>
      <c r="C26" s="576" t="s">
        <v>240</v>
      </c>
      <c r="D26" s="227"/>
      <c r="E26" s="186"/>
      <c r="F26" s="186"/>
      <c r="G26" s="186"/>
      <c r="H26" s="227"/>
      <c r="I26" s="198"/>
      <c r="J26" s="228"/>
      <c r="K26" s="85"/>
      <c r="L26" s="85"/>
      <c r="M26" s="85"/>
      <c r="N26" s="85"/>
      <c r="O26" s="85"/>
      <c r="P26" s="85"/>
      <c r="Q26" s="85"/>
      <c r="R26" s="85"/>
      <c r="S26" s="85"/>
      <c r="T26" s="85"/>
      <c r="U26" s="85"/>
    </row>
    <row r="27" spans="1:26" ht="15.75" x14ac:dyDescent="0.25">
      <c r="A27" s="540"/>
      <c r="B27" s="540"/>
      <c r="C27" s="540"/>
      <c r="D27" s="540"/>
      <c r="E27" s="540"/>
      <c r="F27" s="540"/>
      <c r="G27" s="540"/>
      <c r="H27" s="540"/>
      <c r="I27" s="540"/>
      <c r="J27" s="239"/>
      <c r="K27" s="239"/>
      <c r="L27" s="239"/>
      <c r="M27" s="239"/>
      <c r="N27" s="239"/>
      <c r="O27" s="239"/>
      <c r="P27" s="239"/>
      <c r="Q27" s="239"/>
      <c r="R27" s="239"/>
      <c r="S27" s="239"/>
      <c r="T27" s="239"/>
      <c r="U27" s="239"/>
      <c r="V27" s="239"/>
      <c r="W27" s="239"/>
      <c r="X27" s="239"/>
      <c r="Y27" s="239"/>
      <c r="Z27" s="225"/>
    </row>
    <row r="28" spans="1:26" x14ac:dyDescent="0.25">
      <c r="A28" s="125" t="s">
        <v>241</v>
      </c>
      <c r="B28" s="125" t="s">
        <v>221</v>
      </c>
      <c r="C28" s="536" t="s">
        <v>222</v>
      </c>
      <c r="D28" s="227"/>
      <c r="E28" s="186"/>
      <c r="F28" s="186"/>
      <c r="G28" s="202"/>
      <c r="H28" s="202"/>
      <c r="I28" s="202"/>
      <c r="J28" s="271"/>
      <c r="K28" s="271"/>
      <c r="L28" s="271"/>
      <c r="M28" s="271"/>
      <c r="N28" s="544"/>
      <c r="O28" s="544"/>
      <c r="P28" s="544"/>
      <c r="Q28" s="271"/>
      <c r="R28" s="271"/>
      <c r="S28" s="271"/>
      <c r="T28" s="271"/>
      <c r="U28" s="271"/>
      <c r="V28" s="271"/>
      <c r="W28" s="271"/>
      <c r="X28" s="271"/>
      <c r="Y28" s="271"/>
      <c r="Z28" s="240"/>
    </row>
    <row r="29" spans="1:26" x14ac:dyDescent="0.25">
      <c r="A29" s="126"/>
      <c r="B29" s="125" t="s">
        <v>2995</v>
      </c>
      <c r="C29" s="536" t="s">
        <v>223</v>
      </c>
      <c r="D29" s="227"/>
      <c r="E29" s="186"/>
      <c r="F29" s="186"/>
      <c r="G29" s="202"/>
      <c r="H29" s="202"/>
      <c r="I29" s="202"/>
      <c r="J29" s="271"/>
      <c r="K29" s="271"/>
      <c r="L29" s="271"/>
      <c r="M29" s="271"/>
      <c r="N29" s="544"/>
      <c r="O29" s="544"/>
      <c r="P29" s="544"/>
      <c r="Q29" s="271"/>
      <c r="R29" s="271"/>
      <c r="S29" s="271"/>
      <c r="T29" s="271"/>
      <c r="U29" s="271"/>
      <c r="V29" s="271"/>
      <c r="W29" s="271"/>
      <c r="X29" s="271"/>
      <c r="Y29" s="271"/>
      <c r="Z29" s="240"/>
    </row>
    <row r="30" spans="1:26" x14ac:dyDescent="0.25">
      <c r="A30" s="126"/>
      <c r="B30" s="126"/>
      <c r="C30" s="536" t="s">
        <v>224</v>
      </c>
      <c r="D30" s="227"/>
      <c r="E30" s="186"/>
      <c r="F30" s="186"/>
      <c r="G30" s="202"/>
      <c r="H30" s="202"/>
      <c r="I30" s="202"/>
      <c r="J30" s="271"/>
      <c r="K30" s="271"/>
      <c r="L30" s="271"/>
      <c r="M30" s="271"/>
      <c r="N30" s="544"/>
      <c r="O30" s="544"/>
      <c r="P30" s="544"/>
      <c r="Q30" s="271"/>
      <c r="R30" s="271"/>
      <c r="S30" s="271"/>
      <c r="T30" s="271"/>
      <c r="U30" s="271"/>
      <c r="V30" s="271"/>
      <c r="W30" s="271"/>
      <c r="X30" s="271"/>
      <c r="Y30" s="271"/>
      <c r="Z30" s="240"/>
    </row>
    <row r="31" spans="1:26" x14ac:dyDescent="0.25">
      <c r="A31" s="126"/>
      <c r="B31" s="126"/>
      <c r="C31" s="536" t="s">
        <v>225</v>
      </c>
      <c r="D31" s="227"/>
      <c r="E31" s="186"/>
      <c r="F31" s="186"/>
      <c r="G31" s="202"/>
      <c r="H31" s="202"/>
      <c r="I31" s="202"/>
      <c r="J31" s="271"/>
      <c r="K31" s="271"/>
      <c r="L31" s="271"/>
      <c r="M31" s="271"/>
      <c r="N31" s="544"/>
      <c r="O31" s="544"/>
      <c r="P31" s="544"/>
      <c r="Q31" s="271"/>
      <c r="R31" s="271"/>
      <c r="S31" s="271"/>
      <c r="T31" s="271"/>
      <c r="U31" s="271"/>
      <c r="V31" s="271"/>
      <c r="W31" s="271"/>
      <c r="X31" s="271"/>
      <c r="Y31" s="271"/>
      <c r="Z31" s="240"/>
    </row>
    <row r="32" spans="1:26" x14ac:dyDescent="0.25">
      <c r="A32" s="126"/>
      <c r="B32" s="126"/>
      <c r="C32" s="536" t="s">
        <v>226</v>
      </c>
      <c r="D32" s="227"/>
      <c r="E32" s="186"/>
      <c r="F32" s="186"/>
      <c r="G32" s="202"/>
      <c r="H32" s="202"/>
      <c r="I32" s="202"/>
      <c r="J32" s="271"/>
      <c r="K32" s="271"/>
      <c r="L32" s="271"/>
      <c r="M32" s="271"/>
      <c r="N32" s="544"/>
      <c r="O32" s="544"/>
      <c r="P32" s="544"/>
      <c r="Q32" s="271"/>
      <c r="R32" s="271"/>
      <c r="S32" s="271"/>
      <c r="T32" s="271"/>
      <c r="U32" s="271"/>
      <c r="V32" s="271"/>
      <c r="W32" s="271"/>
      <c r="X32" s="271"/>
      <c r="Y32" s="271"/>
      <c r="Z32" s="240"/>
    </row>
    <row r="33" spans="1:27" x14ac:dyDescent="0.25">
      <c r="A33" s="126"/>
      <c r="B33" s="126"/>
      <c r="C33" s="536" t="s">
        <v>1074</v>
      </c>
      <c r="D33" s="227"/>
      <c r="E33" s="186"/>
      <c r="F33" s="186"/>
      <c r="G33" s="202"/>
      <c r="H33" s="202"/>
      <c r="I33" s="202"/>
      <c r="J33" s="271"/>
      <c r="K33" s="271"/>
      <c r="L33" s="271"/>
      <c r="M33" s="271"/>
      <c r="N33" s="544"/>
      <c r="O33" s="544"/>
      <c r="P33" s="544"/>
      <c r="Q33" s="271"/>
      <c r="R33" s="271"/>
      <c r="S33" s="271"/>
      <c r="T33" s="271"/>
      <c r="U33" s="271"/>
      <c r="V33" s="271"/>
      <c r="W33" s="271"/>
      <c r="X33" s="271"/>
      <c r="Y33" s="271"/>
      <c r="Z33" s="240"/>
    </row>
    <row r="34" spans="1:27" ht="15.75" x14ac:dyDescent="0.25">
      <c r="A34" s="126"/>
      <c r="B34" s="126"/>
      <c r="C34" s="536" t="s">
        <v>1075</v>
      </c>
      <c r="D34" s="529"/>
      <c r="E34" s="456"/>
      <c r="F34" s="456"/>
      <c r="G34" s="456"/>
      <c r="H34" s="456"/>
      <c r="I34" s="456"/>
      <c r="J34" s="366"/>
      <c r="K34" s="366"/>
      <c r="L34" s="366"/>
      <c r="M34" s="366"/>
      <c r="N34" s="366"/>
      <c r="O34" s="366"/>
      <c r="P34" s="366"/>
      <c r="Q34" s="366"/>
      <c r="R34" s="366"/>
      <c r="S34" s="366"/>
      <c r="T34" s="366"/>
      <c r="U34" s="366"/>
      <c r="V34" s="366"/>
      <c r="W34" s="366"/>
      <c r="X34" s="366"/>
      <c r="Y34" s="366"/>
      <c r="Z34" s="237"/>
    </row>
    <row r="35" spans="1:27" x14ac:dyDescent="0.25">
      <c r="A35" s="126"/>
      <c r="B35" s="126"/>
      <c r="C35" s="536" t="s">
        <v>227</v>
      </c>
      <c r="D35" s="227"/>
      <c r="E35" s="186"/>
      <c r="F35" s="186"/>
      <c r="G35" s="202"/>
      <c r="H35" s="202"/>
      <c r="I35" s="202"/>
      <c r="J35" s="271"/>
      <c r="K35" s="228"/>
      <c r="L35" s="228"/>
      <c r="M35" s="271"/>
      <c r="N35" s="544"/>
      <c r="O35" s="544"/>
      <c r="P35" s="544"/>
      <c r="Q35" s="271"/>
      <c r="R35" s="271"/>
      <c r="S35" s="271"/>
      <c r="T35" s="271"/>
      <c r="U35" s="271"/>
      <c r="V35" s="271"/>
      <c r="W35" s="271"/>
      <c r="X35" s="271"/>
      <c r="Y35" s="271"/>
      <c r="Z35" s="240"/>
    </row>
    <row r="36" spans="1:27" x14ac:dyDescent="0.25">
      <c r="A36" s="126"/>
      <c r="B36" s="126"/>
      <c r="C36" s="536" t="s">
        <v>228</v>
      </c>
      <c r="D36" s="227"/>
      <c r="E36" s="186"/>
      <c r="F36" s="186"/>
      <c r="G36" s="202"/>
      <c r="H36" s="202"/>
      <c r="I36" s="202"/>
      <c r="J36" s="271"/>
      <c r="K36" s="228"/>
      <c r="L36" s="228"/>
      <c r="M36" s="271"/>
      <c r="N36" s="544"/>
      <c r="O36" s="544"/>
      <c r="P36" s="544"/>
      <c r="Q36" s="271"/>
      <c r="R36" s="271"/>
      <c r="S36" s="271"/>
      <c r="T36" s="271"/>
      <c r="U36" s="271"/>
      <c r="V36" s="271"/>
      <c r="W36" s="271"/>
      <c r="X36" s="271"/>
      <c r="Y36" s="271"/>
      <c r="Z36" s="240"/>
    </row>
    <row r="37" spans="1:27" x14ac:dyDescent="0.25">
      <c r="A37" s="126"/>
      <c r="B37" s="126"/>
      <c r="C37" s="541" t="s">
        <v>2996</v>
      </c>
      <c r="D37" s="227"/>
      <c r="E37" s="186"/>
      <c r="F37" s="186"/>
      <c r="G37" s="202"/>
      <c r="H37" s="202"/>
      <c r="I37" s="202"/>
      <c r="J37" s="271"/>
      <c r="K37" s="228"/>
      <c r="L37" s="228"/>
      <c r="M37" s="271"/>
      <c r="N37" s="544"/>
      <c r="O37" s="544"/>
      <c r="P37" s="544"/>
      <c r="Q37" s="271"/>
      <c r="R37" s="271"/>
      <c r="S37" s="271"/>
      <c r="T37" s="271"/>
      <c r="U37" s="271"/>
      <c r="V37" s="271"/>
      <c r="W37" s="271"/>
      <c r="X37" s="271"/>
      <c r="Y37" s="271"/>
      <c r="Z37" s="240"/>
    </row>
    <row r="38" spans="1:27" x14ac:dyDescent="0.25">
      <c r="A38" s="126"/>
      <c r="B38" s="126"/>
      <c r="C38" s="536" t="s">
        <v>2997</v>
      </c>
      <c r="D38" s="227"/>
      <c r="E38" s="186"/>
      <c r="F38" s="186"/>
      <c r="G38" s="202"/>
      <c r="H38" s="202"/>
      <c r="I38" s="202"/>
      <c r="J38" s="271"/>
      <c r="K38" s="228"/>
      <c r="L38" s="228"/>
      <c r="M38" s="271"/>
      <c r="N38" s="544"/>
      <c r="O38" s="544"/>
      <c r="P38" s="544"/>
      <c r="Q38" s="271"/>
      <c r="R38" s="271"/>
      <c r="S38" s="271"/>
      <c r="T38" s="271"/>
      <c r="U38" s="271"/>
      <c r="V38" s="271"/>
      <c r="W38" s="271"/>
      <c r="X38" s="271"/>
      <c r="Y38" s="271"/>
      <c r="Z38" s="240"/>
    </row>
    <row r="39" spans="1:27" x14ac:dyDescent="0.25">
      <c r="A39" s="126"/>
      <c r="B39" s="126"/>
      <c r="C39" s="536" t="s">
        <v>2998</v>
      </c>
      <c r="D39" s="227"/>
      <c r="E39" s="186"/>
      <c r="F39" s="186"/>
      <c r="G39" s="202"/>
      <c r="H39" s="202"/>
      <c r="I39" s="202"/>
      <c r="J39" s="271"/>
      <c r="K39" s="228"/>
      <c r="L39" s="228"/>
      <c r="M39" s="271"/>
      <c r="N39" s="544"/>
      <c r="O39" s="544"/>
      <c r="P39" s="544"/>
      <c r="Q39" s="271"/>
      <c r="R39" s="271"/>
      <c r="S39" s="271"/>
      <c r="T39" s="271"/>
      <c r="U39" s="271"/>
      <c r="V39" s="271"/>
      <c r="W39" s="271"/>
      <c r="X39" s="271"/>
      <c r="Y39" s="271"/>
      <c r="Z39" s="240"/>
    </row>
    <row r="40" spans="1:27" x14ac:dyDescent="0.25">
      <c r="A40" s="126"/>
      <c r="B40" s="126"/>
      <c r="C40" s="536" t="s">
        <v>2999</v>
      </c>
      <c r="D40" s="227"/>
      <c r="E40" s="186"/>
      <c r="F40" s="186"/>
      <c r="G40" s="202"/>
      <c r="H40" s="202"/>
      <c r="I40" s="202"/>
      <c r="J40" s="271"/>
      <c r="K40" s="228"/>
      <c r="L40" s="228"/>
      <c r="M40" s="271"/>
      <c r="N40" s="544"/>
      <c r="O40" s="544"/>
      <c r="P40" s="544"/>
      <c r="Q40" s="271"/>
      <c r="R40" s="271"/>
      <c r="S40" s="271"/>
      <c r="T40" s="271"/>
      <c r="U40" s="271"/>
      <c r="V40" s="271"/>
      <c r="W40" s="271"/>
      <c r="X40" s="271"/>
      <c r="Y40" s="271"/>
      <c r="Z40" s="240"/>
    </row>
    <row r="41" spans="1:27" ht="15.75" x14ac:dyDescent="0.25">
      <c r="A41" s="126"/>
      <c r="B41" s="126"/>
      <c r="C41" s="576" t="s">
        <v>3000</v>
      </c>
      <c r="D41" s="529"/>
      <c r="E41" s="456"/>
      <c r="F41" s="456"/>
      <c r="G41" s="456"/>
      <c r="H41" s="456"/>
      <c r="I41" s="456"/>
      <c r="J41" s="366"/>
      <c r="K41" s="366"/>
      <c r="L41" s="366"/>
      <c r="M41" s="366"/>
      <c r="N41" s="366"/>
      <c r="O41" s="366"/>
      <c r="P41" s="366"/>
      <c r="Q41" s="366"/>
      <c r="R41" s="366"/>
      <c r="S41" s="366"/>
      <c r="T41" s="366"/>
      <c r="U41" s="366"/>
      <c r="V41" s="366"/>
      <c r="W41" s="366"/>
      <c r="X41" s="366"/>
      <c r="Y41" s="366"/>
      <c r="Z41" s="237"/>
      <c r="AA41" s="237"/>
    </row>
    <row r="42" spans="1:27" x14ac:dyDescent="0.25">
      <c r="A42" s="543"/>
      <c r="B42" s="543"/>
      <c r="C42" s="543"/>
      <c r="D42" s="543"/>
      <c r="E42" s="543"/>
      <c r="F42" s="543"/>
      <c r="G42" s="543"/>
      <c r="H42" s="543"/>
      <c r="I42" s="543"/>
      <c r="J42" s="228"/>
      <c r="K42" s="228"/>
      <c r="L42" s="228"/>
      <c r="M42" s="271"/>
      <c r="N42" s="544"/>
      <c r="O42" s="544"/>
      <c r="P42" s="544"/>
      <c r="Q42" s="544"/>
      <c r="R42" s="544"/>
      <c r="S42" s="544"/>
      <c r="T42" s="544"/>
      <c r="U42" s="271"/>
      <c r="V42" s="271"/>
      <c r="W42" s="271"/>
      <c r="X42" s="271"/>
      <c r="Y42" s="271"/>
      <c r="Z42" s="240"/>
    </row>
    <row r="43" spans="1:27" x14ac:dyDescent="0.25">
      <c r="A43" s="125" t="s">
        <v>245</v>
      </c>
      <c r="B43" s="125" t="s">
        <v>234</v>
      </c>
      <c r="C43" s="536" t="s">
        <v>222</v>
      </c>
      <c r="D43" s="227"/>
      <c r="E43" s="186"/>
      <c r="F43" s="186"/>
      <c r="G43" s="186"/>
      <c r="H43" s="186"/>
      <c r="I43" s="186"/>
      <c r="J43" s="228"/>
      <c r="K43" s="228"/>
      <c r="L43" s="228"/>
      <c r="M43" s="271"/>
      <c r="N43" s="544"/>
      <c r="O43" s="544"/>
      <c r="P43" s="544"/>
      <c r="Q43" s="544"/>
      <c r="R43" s="544"/>
      <c r="S43" s="544"/>
      <c r="T43" s="544"/>
      <c r="U43" s="271"/>
      <c r="V43" s="271"/>
      <c r="W43" s="271"/>
      <c r="X43" s="271"/>
      <c r="Y43" s="271"/>
      <c r="Z43" s="240"/>
    </row>
    <row r="44" spans="1:27" x14ac:dyDescent="0.25">
      <c r="A44" s="126"/>
      <c r="B44" s="125" t="s">
        <v>2995</v>
      </c>
      <c r="C44" s="536" t="s">
        <v>223</v>
      </c>
      <c r="D44" s="227"/>
      <c r="E44" s="186"/>
      <c r="F44" s="186"/>
      <c r="G44" s="186"/>
      <c r="H44" s="186"/>
      <c r="I44" s="186"/>
      <c r="J44" s="228"/>
      <c r="K44" s="228"/>
      <c r="L44" s="228"/>
      <c r="M44" s="271"/>
      <c r="N44" s="544"/>
      <c r="O44" s="544"/>
      <c r="P44" s="544"/>
      <c r="Q44" s="544"/>
      <c r="R44" s="544"/>
      <c r="S44" s="544"/>
      <c r="T44" s="544"/>
      <c r="U44" s="271"/>
      <c r="V44" s="271"/>
      <c r="W44" s="271"/>
      <c r="X44" s="271"/>
      <c r="Y44" s="271"/>
      <c r="Z44" s="240"/>
    </row>
    <row r="45" spans="1:27" x14ac:dyDescent="0.25">
      <c r="A45" s="126"/>
      <c r="B45" s="126"/>
      <c r="C45" s="536" t="s">
        <v>235</v>
      </c>
      <c r="D45" s="227"/>
      <c r="E45" s="186"/>
      <c r="F45" s="186"/>
      <c r="G45" s="186"/>
      <c r="H45" s="186"/>
      <c r="I45" s="186"/>
      <c r="J45" s="228"/>
      <c r="K45" s="228"/>
      <c r="L45" s="228"/>
      <c r="M45" s="271"/>
      <c r="N45" s="544"/>
      <c r="O45" s="544"/>
      <c r="P45" s="544"/>
      <c r="Q45" s="544"/>
      <c r="R45" s="544"/>
      <c r="S45" s="544"/>
      <c r="T45" s="544"/>
      <c r="U45" s="271"/>
      <c r="V45" s="271"/>
      <c r="W45" s="271"/>
      <c r="X45" s="271"/>
      <c r="Y45" s="271"/>
      <c r="Z45" s="240"/>
    </row>
    <row r="46" spans="1:27" x14ac:dyDescent="0.25">
      <c r="A46" s="126"/>
      <c r="B46" s="126"/>
      <c r="C46" s="536" t="s">
        <v>236</v>
      </c>
      <c r="D46" s="227"/>
      <c r="E46" s="186"/>
      <c r="F46" s="186"/>
      <c r="G46" s="186"/>
      <c r="H46" s="186"/>
      <c r="I46" s="186"/>
      <c r="J46" s="228"/>
      <c r="K46" s="228"/>
      <c r="L46" s="228"/>
      <c r="M46" s="271"/>
      <c r="N46" s="544"/>
      <c r="O46" s="544"/>
      <c r="P46" s="544"/>
      <c r="Q46" s="544"/>
      <c r="R46" s="544"/>
      <c r="S46" s="544"/>
      <c r="T46" s="544"/>
      <c r="U46" s="271"/>
      <c r="V46" s="271"/>
      <c r="W46" s="271"/>
      <c r="X46" s="271"/>
      <c r="Y46" s="271"/>
      <c r="Z46" s="240"/>
    </row>
    <row r="47" spans="1:27" x14ac:dyDescent="0.25">
      <c r="A47" s="126"/>
      <c r="B47" s="126"/>
      <c r="C47" s="536" t="s">
        <v>237</v>
      </c>
      <c r="D47" s="227"/>
      <c r="E47" s="186"/>
      <c r="F47" s="186"/>
      <c r="G47" s="186"/>
      <c r="H47" s="186"/>
      <c r="I47" s="186"/>
      <c r="J47" s="228"/>
      <c r="K47" s="228"/>
      <c r="L47" s="228"/>
      <c r="M47" s="271"/>
      <c r="N47" s="544"/>
      <c r="O47" s="544"/>
      <c r="P47" s="544"/>
      <c r="Q47" s="544"/>
      <c r="R47" s="544"/>
      <c r="S47" s="544"/>
      <c r="T47" s="544"/>
      <c r="U47" s="271"/>
      <c r="V47" s="271"/>
      <c r="W47" s="271"/>
      <c r="X47" s="271"/>
      <c r="Y47" s="271"/>
      <c r="Z47" s="240"/>
    </row>
    <row r="48" spans="1:27" ht="15.75" x14ac:dyDescent="0.25">
      <c r="A48" s="126"/>
      <c r="B48" s="126"/>
      <c r="C48" s="541" t="s">
        <v>3001</v>
      </c>
      <c r="D48" s="309"/>
      <c r="E48" s="309"/>
      <c r="F48" s="309"/>
      <c r="G48" s="309"/>
      <c r="H48" s="309"/>
      <c r="I48" s="309"/>
      <c r="J48" s="239"/>
      <c r="K48" s="225"/>
      <c r="L48" s="240"/>
      <c r="M48" s="240"/>
    </row>
    <row r="49" spans="1:26" x14ac:dyDescent="0.25">
      <c r="A49" s="126"/>
      <c r="B49" s="126"/>
      <c r="C49" s="536" t="s">
        <v>3002</v>
      </c>
      <c r="D49" s="227"/>
      <c r="E49" s="227"/>
      <c r="F49" s="227"/>
      <c r="G49" s="227"/>
      <c r="H49" s="227"/>
      <c r="I49" s="227"/>
      <c r="J49" s="242"/>
      <c r="K49" s="228"/>
      <c r="L49" s="240"/>
      <c r="M49" s="240"/>
      <c r="N49" s="170"/>
      <c r="O49" s="170"/>
      <c r="P49" s="170"/>
      <c r="Q49" s="170"/>
      <c r="R49" s="170"/>
      <c r="S49" s="170"/>
    </row>
    <row r="50" spans="1:26" x14ac:dyDescent="0.25">
      <c r="A50" s="126"/>
      <c r="B50" s="126"/>
      <c r="C50" s="536" t="s">
        <v>3003</v>
      </c>
      <c r="D50" s="227"/>
      <c r="E50" s="227"/>
      <c r="F50" s="227"/>
      <c r="G50" s="227"/>
      <c r="H50" s="227"/>
      <c r="I50" s="227"/>
      <c r="J50" s="242"/>
      <c r="K50" s="228"/>
      <c r="L50" s="240"/>
      <c r="M50" s="240"/>
    </row>
    <row r="51" spans="1:26" x14ac:dyDescent="0.25">
      <c r="A51" s="126"/>
      <c r="B51" s="126"/>
      <c r="C51" s="576" t="s">
        <v>3004</v>
      </c>
      <c r="D51" s="227"/>
      <c r="E51" s="227"/>
      <c r="F51" s="227"/>
      <c r="G51" s="227"/>
      <c r="H51" s="227"/>
      <c r="I51" s="227"/>
      <c r="J51" s="242"/>
      <c r="K51" s="228"/>
      <c r="L51" s="240"/>
      <c r="M51" s="240"/>
    </row>
    <row r="52" spans="1:26" ht="60.75" x14ac:dyDescent="0.25">
      <c r="A52" s="112" t="s">
        <v>147</v>
      </c>
      <c r="B52" s="112" t="s">
        <v>148</v>
      </c>
      <c r="C52" s="233" t="s">
        <v>149</v>
      </c>
      <c r="D52" s="109" t="s">
        <v>249</v>
      </c>
      <c r="E52" s="109" t="s">
        <v>328</v>
      </c>
      <c r="F52" s="109" t="s">
        <v>329</v>
      </c>
      <c r="G52" s="109" t="s">
        <v>1626</v>
      </c>
      <c r="H52" s="109" t="s">
        <v>1627</v>
      </c>
      <c r="I52" s="109" t="s">
        <v>1628</v>
      </c>
      <c r="J52" s="109" t="s">
        <v>325</v>
      </c>
      <c r="K52" s="109" t="s">
        <v>326</v>
      </c>
      <c r="L52" s="109" t="s">
        <v>1302</v>
      </c>
      <c r="M52" s="109" t="s">
        <v>327</v>
      </c>
      <c r="N52" s="109" t="s">
        <v>1629</v>
      </c>
      <c r="O52" s="109" t="s">
        <v>1630</v>
      </c>
      <c r="P52" s="109" t="s">
        <v>1631</v>
      </c>
      <c r="Q52" s="109" t="s">
        <v>324</v>
      </c>
      <c r="R52" s="109" t="s">
        <v>320</v>
      </c>
      <c r="S52" s="109" t="s">
        <v>321</v>
      </c>
      <c r="T52" s="109" t="s">
        <v>322</v>
      </c>
      <c r="U52" s="109" t="s">
        <v>323</v>
      </c>
      <c r="V52" s="109" t="s">
        <v>14</v>
      </c>
      <c r="W52" s="109" t="s">
        <v>1632</v>
      </c>
      <c r="X52" s="109" t="s">
        <v>15</v>
      </c>
      <c r="Y52" s="109" t="s">
        <v>6</v>
      </c>
      <c r="Z52" s="182" t="s">
        <v>958</v>
      </c>
    </row>
    <row r="53" spans="1:26" x14ac:dyDescent="0.25">
      <c r="A53" s="125" t="s">
        <v>246</v>
      </c>
      <c r="B53" s="125" t="s">
        <v>319</v>
      </c>
      <c r="C53" s="536" t="s">
        <v>222</v>
      </c>
      <c r="D53" s="227"/>
      <c r="E53" s="186" t="s">
        <v>1625</v>
      </c>
      <c r="F53" s="186"/>
      <c r="G53" s="234"/>
      <c r="H53" s="234"/>
      <c r="I53" s="234"/>
      <c r="J53" s="202"/>
      <c r="K53" s="202" t="s">
        <v>1625</v>
      </c>
      <c r="L53" s="202" t="s">
        <v>1625</v>
      </c>
      <c r="M53" s="202"/>
      <c r="N53" s="235"/>
      <c r="O53" s="235"/>
      <c r="P53" s="235"/>
      <c r="Q53" s="202"/>
      <c r="R53" s="202" t="s">
        <v>1625</v>
      </c>
      <c r="S53" s="202" t="s">
        <v>1625</v>
      </c>
      <c r="T53" s="202" t="s">
        <v>1625</v>
      </c>
      <c r="U53" s="202"/>
      <c r="V53" s="234"/>
      <c r="W53" s="234"/>
      <c r="X53" s="234"/>
      <c r="Y53" s="202"/>
      <c r="Z53" s="203"/>
    </row>
    <row r="54" spans="1:26" x14ac:dyDescent="0.25">
      <c r="A54" s="125"/>
      <c r="B54" s="106"/>
      <c r="C54" s="536" t="s">
        <v>3005</v>
      </c>
      <c r="D54" s="227"/>
      <c r="E54" s="186" t="s">
        <v>1625</v>
      </c>
      <c r="F54" s="186"/>
      <c r="G54" s="234"/>
      <c r="H54" s="234"/>
      <c r="I54" s="234"/>
      <c r="J54" s="202"/>
      <c r="K54" s="202" t="s">
        <v>1625</v>
      </c>
      <c r="L54" s="202" t="s">
        <v>1625</v>
      </c>
      <c r="M54" s="202"/>
      <c r="N54" s="235"/>
      <c r="O54" s="235"/>
      <c r="P54" s="235"/>
      <c r="Q54" s="202"/>
      <c r="R54" s="202" t="s">
        <v>1625</v>
      </c>
      <c r="S54" s="202" t="s">
        <v>1625</v>
      </c>
      <c r="T54" s="202" t="s">
        <v>1625</v>
      </c>
      <c r="U54" s="202"/>
      <c r="V54" s="234"/>
      <c r="W54" s="234"/>
      <c r="X54" s="234"/>
      <c r="Y54" s="202"/>
      <c r="Z54" s="203"/>
    </row>
    <row r="55" spans="1:26" x14ac:dyDescent="0.25">
      <c r="A55" s="125"/>
      <c r="B55" s="126"/>
      <c r="C55" s="127" t="s">
        <v>534</v>
      </c>
      <c r="D55" s="227"/>
      <c r="E55" s="186" t="s">
        <v>1625</v>
      </c>
      <c r="F55" s="186"/>
      <c r="G55" s="234"/>
      <c r="H55" s="234"/>
      <c r="I55" s="234"/>
      <c r="J55" s="202"/>
      <c r="K55" s="202" t="s">
        <v>1625</v>
      </c>
      <c r="L55" s="202" t="s">
        <v>1625</v>
      </c>
      <c r="M55" s="202"/>
      <c r="N55" s="235"/>
      <c r="O55" s="235"/>
      <c r="P55" s="235"/>
      <c r="Q55" s="202"/>
      <c r="R55" s="202" t="s">
        <v>1625</v>
      </c>
      <c r="S55" s="202" t="s">
        <v>1625</v>
      </c>
      <c r="T55" s="202" t="s">
        <v>1625</v>
      </c>
      <c r="U55" s="202"/>
      <c r="V55" s="234"/>
      <c r="W55" s="234"/>
      <c r="X55" s="234"/>
      <c r="Y55" s="202"/>
      <c r="Z55" s="203"/>
    </row>
    <row r="56" spans="1:26" x14ac:dyDescent="0.25">
      <c r="A56" s="125"/>
      <c r="B56" s="126"/>
      <c r="C56" s="536" t="s">
        <v>242</v>
      </c>
      <c r="D56" s="227"/>
      <c r="E56" s="186" t="s">
        <v>1625</v>
      </c>
      <c r="F56" s="186"/>
      <c r="G56" s="234"/>
      <c r="H56" s="234"/>
      <c r="I56" s="234"/>
      <c r="J56" s="202"/>
      <c r="K56" s="202" t="s">
        <v>1625</v>
      </c>
      <c r="L56" s="202" t="s">
        <v>1625</v>
      </c>
      <c r="M56" s="202"/>
      <c r="N56" s="235"/>
      <c r="O56" s="235"/>
      <c r="P56" s="235"/>
      <c r="Q56" s="202"/>
      <c r="R56" s="202" t="s">
        <v>1625</v>
      </c>
      <c r="S56" s="202" t="s">
        <v>1625</v>
      </c>
      <c r="T56" s="202" t="s">
        <v>1625</v>
      </c>
      <c r="U56" s="202"/>
      <c r="V56" s="234"/>
      <c r="W56" s="234"/>
      <c r="X56" s="234"/>
      <c r="Y56" s="202"/>
      <c r="Z56" s="203"/>
    </row>
    <row r="57" spans="1:26" x14ac:dyDescent="0.25">
      <c r="A57" s="125"/>
      <c r="B57" s="126"/>
      <c r="C57" s="536" t="s">
        <v>243</v>
      </c>
      <c r="D57" s="227"/>
      <c r="E57" s="186" t="s">
        <v>1625</v>
      </c>
      <c r="F57" s="186"/>
      <c r="G57" s="234"/>
      <c r="H57" s="234"/>
      <c r="I57" s="234"/>
      <c r="J57" s="202"/>
      <c r="K57" s="202" t="s">
        <v>1625</v>
      </c>
      <c r="L57" s="202" t="s">
        <v>1625</v>
      </c>
      <c r="M57" s="202"/>
      <c r="N57" s="235"/>
      <c r="O57" s="235"/>
      <c r="P57" s="235"/>
      <c r="Q57" s="202"/>
      <c r="R57" s="202" t="s">
        <v>1625</v>
      </c>
      <c r="S57" s="202" t="s">
        <v>1625</v>
      </c>
      <c r="T57" s="202" t="s">
        <v>1625</v>
      </c>
      <c r="U57" s="202"/>
      <c r="V57" s="234"/>
      <c r="W57" s="234"/>
      <c r="X57" s="234"/>
      <c r="Y57" s="202"/>
      <c r="Z57" s="203"/>
    </row>
    <row r="58" spans="1:26" x14ac:dyDescent="0.25">
      <c r="A58" s="125"/>
      <c r="B58" s="126"/>
      <c r="C58" s="536" t="s">
        <v>244</v>
      </c>
      <c r="D58" s="227"/>
      <c r="E58" s="186" t="s">
        <v>1625</v>
      </c>
      <c r="F58" s="186"/>
      <c r="G58" s="234"/>
      <c r="H58" s="234"/>
      <c r="I58" s="234"/>
      <c r="J58" s="202"/>
      <c r="K58" s="202" t="s">
        <v>1625</v>
      </c>
      <c r="L58" s="202" t="s">
        <v>1625</v>
      </c>
      <c r="M58" s="202"/>
      <c r="N58" s="235"/>
      <c r="O58" s="235"/>
      <c r="P58" s="235"/>
      <c r="Q58" s="202"/>
      <c r="R58" s="202" t="s">
        <v>1625</v>
      </c>
      <c r="S58" s="202" t="s">
        <v>1625</v>
      </c>
      <c r="T58" s="202" t="s">
        <v>1625</v>
      </c>
      <c r="U58" s="202"/>
      <c r="V58" s="234"/>
      <c r="W58" s="234"/>
      <c r="X58" s="234"/>
      <c r="Y58" s="202"/>
      <c r="Z58" s="203"/>
    </row>
    <row r="59" spans="1:26" ht="15.75" x14ac:dyDescent="0.25">
      <c r="A59" s="213"/>
      <c r="B59" s="213"/>
      <c r="C59" s="213"/>
      <c r="D59" s="213"/>
      <c r="E59" s="236"/>
      <c r="F59" s="236"/>
      <c r="G59" s="236"/>
      <c r="H59" s="236"/>
      <c r="I59" s="236"/>
      <c r="J59" s="236"/>
      <c r="K59" s="236"/>
      <c r="L59" s="236"/>
      <c r="M59" s="236"/>
      <c r="N59" s="236"/>
      <c r="O59" s="236"/>
      <c r="P59" s="236"/>
      <c r="Q59" s="236"/>
      <c r="R59" s="236"/>
      <c r="S59" s="236"/>
      <c r="T59" s="236"/>
      <c r="U59" s="236"/>
      <c r="V59" s="236"/>
      <c r="W59" s="236"/>
      <c r="X59" s="236"/>
      <c r="Y59" s="236"/>
      <c r="Z59" s="213"/>
    </row>
    <row r="60" spans="1:26" x14ac:dyDescent="0.25">
      <c r="A60" s="125" t="s">
        <v>3013</v>
      </c>
      <c r="B60" s="125" t="s">
        <v>319</v>
      </c>
      <c r="C60" s="536" t="s">
        <v>222</v>
      </c>
      <c r="D60" s="227"/>
      <c r="E60" s="186" t="s">
        <v>1625</v>
      </c>
      <c r="F60" s="186"/>
      <c r="G60" s="234"/>
      <c r="H60" s="234"/>
      <c r="I60" s="234"/>
      <c r="J60" s="202"/>
      <c r="K60" s="186" t="s">
        <v>1625</v>
      </c>
      <c r="L60" s="186" t="s">
        <v>1625</v>
      </c>
      <c r="M60" s="202"/>
      <c r="N60" s="235"/>
      <c r="O60" s="235"/>
      <c r="P60" s="235"/>
      <c r="Q60" s="202"/>
      <c r="R60" s="202" t="s">
        <v>1625</v>
      </c>
      <c r="S60" s="202" t="s">
        <v>1625</v>
      </c>
      <c r="T60" s="202" t="s">
        <v>1625</v>
      </c>
      <c r="U60" s="202"/>
      <c r="V60" s="234"/>
      <c r="W60" s="234"/>
      <c r="X60" s="234"/>
      <c r="Y60" s="202"/>
      <c r="Z60" s="203"/>
    </row>
    <row r="61" spans="1:26" x14ac:dyDescent="0.25">
      <c r="A61" s="125"/>
      <c r="B61" s="106"/>
      <c r="C61" s="536" t="s">
        <v>3006</v>
      </c>
      <c r="D61" s="227"/>
      <c r="E61" s="186" t="s">
        <v>1625</v>
      </c>
      <c r="F61" s="186"/>
      <c r="G61" s="234"/>
      <c r="H61" s="234"/>
      <c r="I61" s="234"/>
      <c r="J61" s="202"/>
      <c r="K61" s="186" t="s">
        <v>1625</v>
      </c>
      <c r="L61" s="186" t="s">
        <v>1625</v>
      </c>
      <c r="M61" s="202"/>
      <c r="N61" s="235"/>
      <c r="O61" s="235"/>
      <c r="P61" s="235"/>
      <c r="Q61" s="202"/>
      <c r="R61" s="202" t="s">
        <v>1625</v>
      </c>
      <c r="S61" s="202" t="s">
        <v>1625</v>
      </c>
      <c r="T61" s="202" t="s">
        <v>1625</v>
      </c>
      <c r="U61" s="202"/>
      <c r="V61" s="234"/>
      <c r="W61" s="234"/>
      <c r="X61" s="234"/>
      <c r="Y61" s="202"/>
      <c r="Z61" s="203"/>
    </row>
    <row r="62" spans="1:26" x14ac:dyDescent="0.25">
      <c r="A62" s="125"/>
      <c r="B62" s="126"/>
      <c r="C62" s="127" t="s">
        <v>534</v>
      </c>
      <c r="D62" s="227"/>
      <c r="E62" s="186" t="s">
        <v>1625</v>
      </c>
      <c r="F62" s="186"/>
      <c r="G62" s="234"/>
      <c r="H62" s="234"/>
      <c r="I62" s="234"/>
      <c r="J62" s="202"/>
      <c r="K62" s="186" t="s">
        <v>1625</v>
      </c>
      <c r="L62" s="186" t="s">
        <v>1625</v>
      </c>
      <c r="M62" s="202"/>
      <c r="N62" s="235"/>
      <c r="O62" s="235"/>
      <c r="P62" s="235"/>
      <c r="Q62" s="202"/>
      <c r="R62" s="202" t="s">
        <v>1625</v>
      </c>
      <c r="S62" s="202" t="s">
        <v>1625</v>
      </c>
      <c r="T62" s="202" t="s">
        <v>1625</v>
      </c>
      <c r="U62" s="202"/>
      <c r="V62" s="234"/>
      <c r="W62" s="234"/>
      <c r="X62" s="234"/>
      <c r="Y62" s="202"/>
      <c r="Z62" s="203"/>
    </row>
    <row r="63" spans="1:26" x14ac:dyDescent="0.25">
      <c r="A63" s="125"/>
      <c r="B63" s="126"/>
      <c r="C63" s="536" t="s">
        <v>242</v>
      </c>
      <c r="D63" s="227"/>
      <c r="E63" s="186" t="s">
        <v>1625</v>
      </c>
      <c r="F63" s="186"/>
      <c r="G63" s="234"/>
      <c r="H63" s="234"/>
      <c r="I63" s="234"/>
      <c r="J63" s="202"/>
      <c r="K63" s="186" t="s">
        <v>1625</v>
      </c>
      <c r="L63" s="186" t="s">
        <v>1625</v>
      </c>
      <c r="M63" s="202"/>
      <c r="N63" s="235"/>
      <c r="O63" s="235"/>
      <c r="P63" s="235"/>
      <c r="Q63" s="202"/>
      <c r="R63" s="202" t="s">
        <v>1625</v>
      </c>
      <c r="S63" s="202" t="s">
        <v>1625</v>
      </c>
      <c r="T63" s="202" t="s">
        <v>1625</v>
      </c>
      <c r="U63" s="202"/>
      <c r="V63" s="234"/>
      <c r="W63" s="234"/>
      <c r="X63" s="234"/>
      <c r="Y63" s="202"/>
      <c r="Z63" s="203"/>
    </row>
    <row r="64" spans="1:26" x14ac:dyDescent="0.25">
      <c r="A64" s="125"/>
      <c r="B64" s="126"/>
      <c r="C64" s="536" t="s">
        <v>243</v>
      </c>
      <c r="D64" s="227"/>
      <c r="E64" s="186" t="s">
        <v>1625</v>
      </c>
      <c r="F64" s="186"/>
      <c r="G64" s="234"/>
      <c r="H64" s="234"/>
      <c r="I64" s="234"/>
      <c r="J64" s="202"/>
      <c r="K64" s="186" t="s">
        <v>1625</v>
      </c>
      <c r="L64" s="186" t="s">
        <v>1625</v>
      </c>
      <c r="M64" s="202"/>
      <c r="N64" s="235"/>
      <c r="O64" s="235"/>
      <c r="P64" s="235"/>
      <c r="Q64" s="202"/>
      <c r="R64" s="202" t="s">
        <v>1625</v>
      </c>
      <c r="S64" s="202" t="s">
        <v>1625</v>
      </c>
      <c r="T64" s="202" t="s">
        <v>1625</v>
      </c>
      <c r="U64" s="202"/>
      <c r="V64" s="234"/>
      <c r="W64" s="234"/>
      <c r="X64" s="234"/>
      <c r="Y64" s="202"/>
      <c r="Z64" s="203"/>
    </row>
    <row r="65" spans="1:26" x14ac:dyDescent="0.25">
      <c r="A65" s="125"/>
      <c r="B65" s="126"/>
      <c r="C65" s="536" t="s">
        <v>244</v>
      </c>
      <c r="D65" s="227"/>
      <c r="E65" s="186" t="s">
        <v>1625</v>
      </c>
      <c r="F65" s="186"/>
      <c r="G65" s="234"/>
      <c r="H65" s="234"/>
      <c r="I65" s="234"/>
      <c r="J65" s="202"/>
      <c r="K65" s="186" t="s">
        <v>1625</v>
      </c>
      <c r="L65" s="186" t="s">
        <v>1625</v>
      </c>
      <c r="M65" s="202"/>
      <c r="N65" s="235"/>
      <c r="O65" s="235"/>
      <c r="P65" s="235"/>
      <c r="Q65" s="202"/>
      <c r="R65" s="202" t="s">
        <v>1625</v>
      </c>
      <c r="S65" s="202" t="s">
        <v>1625</v>
      </c>
      <c r="T65" s="202" t="s">
        <v>1625</v>
      </c>
      <c r="U65" s="202"/>
      <c r="V65" s="234"/>
      <c r="W65" s="234"/>
      <c r="X65" s="234"/>
      <c r="Y65" s="202"/>
      <c r="Z65" s="203"/>
    </row>
    <row r="66" spans="1:26" ht="15.75" x14ac:dyDescent="0.25">
      <c r="A66" s="213"/>
      <c r="B66" s="213"/>
      <c r="C66" s="213"/>
      <c r="D66" s="213"/>
      <c r="E66" s="236"/>
      <c r="F66" s="236"/>
      <c r="G66" s="236"/>
      <c r="H66" s="236"/>
      <c r="I66" s="236"/>
      <c r="J66" s="236"/>
      <c r="K66" s="236"/>
      <c r="L66" s="236"/>
      <c r="M66" s="236"/>
      <c r="N66" s="236"/>
      <c r="O66" s="236"/>
      <c r="P66" s="236"/>
      <c r="Q66" s="236"/>
      <c r="R66" s="236"/>
      <c r="S66" s="236"/>
      <c r="T66" s="236"/>
      <c r="U66" s="236"/>
      <c r="V66" s="236"/>
      <c r="W66" s="236"/>
      <c r="X66" s="236"/>
      <c r="Y66" s="236"/>
      <c r="Z66" s="213"/>
    </row>
    <row r="67" spans="1:26" x14ac:dyDescent="0.25">
      <c r="A67" s="125" t="s">
        <v>3014</v>
      </c>
      <c r="B67" s="125" t="s">
        <v>319</v>
      </c>
      <c r="C67" s="536" t="s">
        <v>222</v>
      </c>
      <c r="D67" s="227"/>
      <c r="E67" s="186" t="s">
        <v>1625</v>
      </c>
      <c r="F67" s="186"/>
      <c r="G67" s="234"/>
      <c r="H67" s="234"/>
      <c r="I67" s="234"/>
      <c r="J67" s="202"/>
      <c r="K67" s="186" t="s">
        <v>1625</v>
      </c>
      <c r="L67" s="186" t="s">
        <v>1625</v>
      </c>
      <c r="M67" s="202"/>
      <c r="N67" s="235"/>
      <c r="O67" s="235"/>
      <c r="P67" s="235"/>
      <c r="Q67" s="202"/>
      <c r="R67" s="202" t="s">
        <v>1625</v>
      </c>
      <c r="S67" s="202" t="s">
        <v>1625</v>
      </c>
      <c r="T67" s="202" t="s">
        <v>1625</v>
      </c>
      <c r="U67" s="202"/>
      <c r="V67" s="234"/>
      <c r="W67" s="234"/>
      <c r="X67" s="234"/>
      <c r="Y67" s="202"/>
      <c r="Z67" s="203"/>
    </row>
    <row r="68" spans="1:26" x14ac:dyDescent="0.25">
      <c r="A68" s="125"/>
      <c r="B68" s="125" t="s">
        <v>2995</v>
      </c>
      <c r="C68" s="536" t="s">
        <v>3009</v>
      </c>
      <c r="D68" s="227"/>
      <c r="E68" s="186" t="s">
        <v>1625</v>
      </c>
      <c r="F68" s="186"/>
      <c r="G68" s="234"/>
      <c r="H68" s="234"/>
      <c r="I68" s="234"/>
      <c r="J68" s="202"/>
      <c r="K68" s="186" t="s">
        <v>1625</v>
      </c>
      <c r="L68" s="186" t="s">
        <v>1625</v>
      </c>
      <c r="M68" s="202"/>
      <c r="N68" s="235"/>
      <c r="O68" s="235"/>
      <c r="P68" s="235"/>
      <c r="Q68" s="202"/>
      <c r="R68" s="202" t="s">
        <v>1625</v>
      </c>
      <c r="S68" s="202" t="s">
        <v>1625</v>
      </c>
      <c r="T68" s="202" t="s">
        <v>1625</v>
      </c>
      <c r="U68" s="202"/>
      <c r="V68" s="234"/>
      <c r="W68" s="234"/>
      <c r="X68" s="234"/>
      <c r="Y68" s="202"/>
      <c r="Z68" s="203"/>
    </row>
    <row r="69" spans="1:26" x14ac:dyDescent="0.25">
      <c r="A69" s="125"/>
      <c r="B69" s="126"/>
      <c r="C69" s="127" t="s">
        <v>534</v>
      </c>
      <c r="D69" s="227"/>
      <c r="E69" s="186" t="s">
        <v>1625</v>
      </c>
      <c r="F69" s="186"/>
      <c r="G69" s="234"/>
      <c r="H69" s="234"/>
      <c r="I69" s="234"/>
      <c r="J69" s="202"/>
      <c r="K69" s="186" t="s">
        <v>1625</v>
      </c>
      <c r="L69" s="186" t="s">
        <v>1625</v>
      </c>
      <c r="M69" s="202"/>
      <c r="N69" s="235"/>
      <c r="O69" s="235"/>
      <c r="P69" s="235"/>
      <c r="Q69" s="202"/>
      <c r="R69" s="202" t="s">
        <v>1625</v>
      </c>
      <c r="S69" s="202" t="s">
        <v>1625</v>
      </c>
      <c r="T69" s="202" t="s">
        <v>1625</v>
      </c>
      <c r="U69" s="202"/>
      <c r="V69" s="234"/>
      <c r="W69" s="234"/>
      <c r="X69" s="234"/>
      <c r="Y69" s="202"/>
      <c r="Z69" s="203"/>
    </row>
    <row r="70" spans="1:26" x14ac:dyDescent="0.25">
      <c r="A70" s="125"/>
      <c r="B70" s="126"/>
      <c r="C70" s="536" t="s">
        <v>242</v>
      </c>
      <c r="D70" s="227"/>
      <c r="E70" s="186" t="s">
        <v>1625</v>
      </c>
      <c r="F70" s="186"/>
      <c r="G70" s="234"/>
      <c r="H70" s="234"/>
      <c r="I70" s="234"/>
      <c r="J70" s="202"/>
      <c r="K70" s="186" t="s">
        <v>1625</v>
      </c>
      <c r="L70" s="186" t="s">
        <v>1625</v>
      </c>
      <c r="M70" s="202"/>
      <c r="N70" s="235"/>
      <c r="O70" s="235"/>
      <c r="P70" s="235"/>
      <c r="Q70" s="202"/>
      <c r="R70" s="202" t="s">
        <v>1625</v>
      </c>
      <c r="S70" s="202" t="s">
        <v>1625</v>
      </c>
      <c r="T70" s="202" t="s">
        <v>1625</v>
      </c>
      <c r="U70" s="202"/>
      <c r="V70" s="234"/>
      <c r="W70" s="234"/>
      <c r="X70" s="234"/>
      <c r="Y70" s="202"/>
      <c r="Z70" s="203"/>
    </row>
    <row r="71" spans="1:26" x14ac:dyDescent="0.25">
      <c r="A71" s="125"/>
      <c r="B71" s="126"/>
      <c r="C71" s="536" t="s">
        <v>243</v>
      </c>
      <c r="D71" s="227"/>
      <c r="E71" s="186" t="s">
        <v>1625</v>
      </c>
      <c r="F71" s="186"/>
      <c r="G71" s="234"/>
      <c r="H71" s="234"/>
      <c r="I71" s="234"/>
      <c r="J71" s="202"/>
      <c r="K71" s="186" t="s">
        <v>1625</v>
      </c>
      <c r="L71" s="186" t="s">
        <v>1625</v>
      </c>
      <c r="M71" s="202"/>
      <c r="N71" s="235"/>
      <c r="O71" s="235"/>
      <c r="P71" s="235"/>
      <c r="Q71" s="202"/>
      <c r="R71" s="202" t="s">
        <v>1625</v>
      </c>
      <c r="S71" s="202" t="s">
        <v>1625</v>
      </c>
      <c r="T71" s="202" t="s">
        <v>1625</v>
      </c>
      <c r="U71" s="202"/>
      <c r="V71" s="234"/>
      <c r="W71" s="234"/>
      <c r="X71" s="234"/>
      <c r="Y71" s="202"/>
      <c r="Z71" s="203"/>
    </row>
    <row r="72" spans="1:26" x14ac:dyDescent="0.25">
      <c r="A72" s="125"/>
      <c r="B72" s="126"/>
      <c r="C72" s="536" t="s">
        <v>3008</v>
      </c>
      <c r="D72" s="227"/>
      <c r="E72" s="186" t="s">
        <v>1625</v>
      </c>
      <c r="F72" s="186"/>
      <c r="G72" s="234"/>
      <c r="H72" s="234"/>
      <c r="I72" s="234"/>
      <c r="J72" s="202"/>
      <c r="K72" s="186" t="s">
        <v>1625</v>
      </c>
      <c r="L72" s="186" t="s">
        <v>1625</v>
      </c>
      <c r="M72" s="202"/>
      <c r="N72" s="235"/>
      <c r="O72" s="235"/>
      <c r="P72" s="235"/>
      <c r="Q72" s="202"/>
      <c r="R72" s="202" t="s">
        <v>1625</v>
      </c>
      <c r="S72" s="202" t="s">
        <v>1625</v>
      </c>
      <c r="T72" s="202" t="s">
        <v>1625</v>
      </c>
      <c r="U72" s="202"/>
      <c r="V72" s="234"/>
      <c r="W72" s="234"/>
      <c r="X72" s="234"/>
      <c r="Y72" s="202"/>
      <c r="Z72" s="203"/>
    </row>
    <row r="73" spans="1:26" x14ac:dyDescent="0.25">
      <c r="A73" s="542"/>
      <c r="B73" s="542"/>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row>
    <row r="74" spans="1:26" x14ac:dyDescent="0.25">
      <c r="A74" s="125" t="s">
        <v>3015</v>
      </c>
      <c r="B74" s="125" t="s">
        <v>319</v>
      </c>
      <c r="C74" s="536" t="s">
        <v>222</v>
      </c>
      <c r="D74" s="227"/>
      <c r="E74" s="186" t="s">
        <v>1625</v>
      </c>
      <c r="F74" s="186"/>
      <c r="G74" s="234"/>
      <c r="H74" s="234"/>
      <c r="I74" s="234"/>
      <c r="J74" s="202"/>
      <c r="K74" s="186" t="s">
        <v>1625</v>
      </c>
      <c r="L74" s="186" t="s">
        <v>1625</v>
      </c>
      <c r="M74" s="202"/>
      <c r="N74" s="235"/>
      <c r="O74" s="235"/>
      <c r="P74" s="235"/>
      <c r="Q74" s="202"/>
      <c r="R74" s="202" t="s">
        <v>1625</v>
      </c>
      <c r="S74" s="202" t="s">
        <v>1625</v>
      </c>
      <c r="T74" s="202" t="s">
        <v>1625</v>
      </c>
      <c r="U74" s="202"/>
      <c r="V74" s="234"/>
      <c r="W74" s="234"/>
      <c r="X74" s="234"/>
      <c r="Y74" s="202"/>
      <c r="Z74" s="203"/>
    </row>
    <row r="75" spans="1:26" x14ac:dyDescent="0.25">
      <c r="A75" s="125"/>
      <c r="B75" s="125" t="s">
        <v>2995</v>
      </c>
      <c r="C75" s="536" t="s">
        <v>3010</v>
      </c>
      <c r="D75" s="227"/>
      <c r="E75" s="186" t="s">
        <v>1625</v>
      </c>
      <c r="F75" s="186"/>
      <c r="G75" s="234"/>
      <c r="H75" s="234"/>
      <c r="I75" s="234"/>
      <c r="J75" s="202"/>
      <c r="K75" s="186" t="s">
        <v>1625</v>
      </c>
      <c r="L75" s="186" t="s">
        <v>1625</v>
      </c>
      <c r="M75" s="202"/>
      <c r="N75" s="235"/>
      <c r="O75" s="235"/>
      <c r="P75" s="235"/>
      <c r="Q75" s="202"/>
      <c r="R75" s="202" t="s">
        <v>1625</v>
      </c>
      <c r="S75" s="202" t="s">
        <v>1625</v>
      </c>
      <c r="T75" s="202" t="s">
        <v>1625</v>
      </c>
      <c r="U75" s="202"/>
      <c r="V75" s="234"/>
      <c r="W75" s="234"/>
      <c r="X75" s="234"/>
      <c r="Y75" s="202"/>
      <c r="Z75" s="203"/>
    </row>
    <row r="76" spans="1:26" x14ac:dyDescent="0.25">
      <c r="A76" s="125"/>
      <c r="B76" s="126"/>
      <c r="C76" s="127" t="s">
        <v>534</v>
      </c>
      <c r="D76" s="227"/>
      <c r="E76" s="186" t="s">
        <v>1625</v>
      </c>
      <c r="F76" s="186"/>
      <c r="G76" s="234"/>
      <c r="H76" s="234"/>
      <c r="I76" s="234"/>
      <c r="J76" s="202"/>
      <c r="K76" s="186" t="s">
        <v>1625</v>
      </c>
      <c r="L76" s="186" t="s">
        <v>1625</v>
      </c>
      <c r="M76" s="202"/>
      <c r="N76" s="235"/>
      <c r="O76" s="235"/>
      <c r="P76" s="235"/>
      <c r="Q76" s="202"/>
      <c r="R76" s="202" t="s">
        <v>1625</v>
      </c>
      <c r="S76" s="202" t="s">
        <v>1625</v>
      </c>
      <c r="T76" s="202" t="s">
        <v>1625</v>
      </c>
      <c r="U76" s="202"/>
      <c r="V76" s="234"/>
      <c r="W76" s="234"/>
      <c r="X76" s="234"/>
      <c r="Y76" s="202"/>
      <c r="Z76" s="203"/>
    </row>
    <row r="77" spans="1:26" x14ac:dyDescent="0.25">
      <c r="A77" s="125"/>
      <c r="B77" s="126"/>
      <c r="C77" s="536" t="s">
        <v>242</v>
      </c>
      <c r="D77" s="227"/>
      <c r="E77" s="186" t="s">
        <v>1625</v>
      </c>
      <c r="F77" s="186"/>
      <c r="G77" s="234"/>
      <c r="H77" s="234"/>
      <c r="I77" s="234"/>
      <c r="J77" s="202"/>
      <c r="K77" s="186" t="s">
        <v>1625</v>
      </c>
      <c r="L77" s="186" t="s">
        <v>1625</v>
      </c>
      <c r="M77" s="202"/>
      <c r="N77" s="235"/>
      <c r="O77" s="235"/>
      <c r="P77" s="235"/>
      <c r="Q77" s="202"/>
      <c r="R77" s="202" t="s">
        <v>1625</v>
      </c>
      <c r="S77" s="202" t="s">
        <v>1625</v>
      </c>
      <c r="T77" s="202" t="s">
        <v>1625</v>
      </c>
      <c r="U77" s="202"/>
      <c r="V77" s="234"/>
      <c r="W77" s="234"/>
      <c r="X77" s="234"/>
      <c r="Y77" s="202"/>
      <c r="Z77" s="203"/>
    </row>
    <row r="78" spans="1:26" x14ac:dyDescent="0.25">
      <c r="A78" s="125"/>
      <c r="B78" s="126"/>
      <c r="C78" s="536" t="s">
        <v>243</v>
      </c>
      <c r="D78" s="227"/>
      <c r="E78" s="186" t="s">
        <v>1625</v>
      </c>
      <c r="F78" s="186"/>
      <c r="G78" s="234"/>
      <c r="H78" s="234"/>
      <c r="I78" s="234"/>
      <c r="J78" s="202"/>
      <c r="K78" s="186" t="s">
        <v>1625</v>
      </c>
      <c r="L78" s="186" t="s">
        <v>1625</v>
      </c>
      <c r="M78" s="202"/>
      <c r="N78" s="235"/>
      <c r="O78" s="235"/>
      <c r="P78" s="235"/>
      <c r="Q78" s="202"/>
      <c r="R78" s="202" t="s">
        <v>1625</v>
      </c>
      <c r="S78" s="202" t="s">
        <v>1625</v>
      </c>
      <c r="T78" s="202" t="s">
        <v>1625</v>
      </c>
      <c r="U78" s="202"/>
      <c r="V78" s="234"/>
      <c r="W78" s="234"/>
      <c r="X78" s="234"/>
      <c r="Y78" s="202"/>
      <c r="Z78" s="203"/>
    </row>
    <row r="79" spans="1:26" x14ac:dyDescent="0.25">
      <c r="A79" s="125"/>
      <c r="B79" s="126"/>
      <c r="C79" s="536" t="s">
        <v>3008</v>
      </c>
      <c r="D79" s="227"/>
      <c r="E79" s="186" t="s">
        <v>1625</v>
      </c>
      <c r="F79" s="186"/>
      <c r="G79" s="234"/>
      <c r="H79" s="234"/>
      <c r="I79" s="234"/>
      <c r="J79" s="202"/>
      <c r="K79" s="186" t="s">
        <v>1625</v>
      </c>
      <c r="L79" s="186" t="s">
        <v>1625</v>
      </c>
      <c r="M79" s="202"/>
      <c r="N79" s="235"/>
      <c r="O79" s="235"/>
      <c r="P79" s="235"/>
      <c r="Q79" s="202"/>
      <c r="R79" s="202" t="s">
        <v>1625</v>
      </c>
      <c r="S79" s="202" t="s">
        <v>1625</v>
      </c>
      <c r="T79" s="202" t="s">
        <v>1625</v>
      </c>
      <c r="U79" s="202"/>
      <c r="V79" s="234"/>
      <c r="W79" s="234"/>
      <c r="X79" s="234"/>
      <c r="Y79" s="202"/>
      <c r="Z79" s="203"/>
    </row>
    <row r="80" spans="1:26" ht="15.75" x14ac:dyDescent="0.25">
      <c r="A80" s="213"/>
      <c r="B80" s="213"/>
      <c r="C80" s="213"/>
      <c r="D80" s="213"/>
      <c r="E80" s="236"/>
      <c r="F80" s="236"/>
      <c r="G80" s="236"/>
      <c r="H80" s="236"/>
      <c r="I80" s="236"/>
      <c r="J80" s="236"/>
      <c r="K80" s="236"/>
      <c r="L80" s="236"/>
      <c r="M80" s="236"/>
      <c r="N80" s="236"/>
      <c r="O80" s="236"/>
      <c r="P80" s="236"/>
      <c r="Q80" s="236"/>
      <c r="R80" s="236"/>
      <c r="S80" s="236"/>
      <c r="T80" s="236"/>
      <c r="U80" s="236"/>
      <c r="V80" s="236"/>
      <c r="W80" s="236"/>
      <c r="X80" s="236"/>
      <c r="Y80" s="236"/>
      <c r="Z80" s="213"/>
    </row>
    <row r="81" spans="1:26" x14ac:dyDescent="0.25">
      <c r="A81" s="125" t="s">
        <v>3016</v>
      </c>
      <c r="B81" s="125" t="s">
        <v>2789</v>
      </c>
      <c r="C81" s="536" t="s">
        <v>222</v>
      </c>
      <c r="D81" s="227"/>
      <c r="E81" s="238"/>
      <c r="F81" s="186"/>
      <c r="G81" s="238"/>
      <c r="H81" s="238"/>
      <c r="I81" s="238"/>
      <c r="J81" s="238"/>
      <c r="K81" s="238"/>
      <c r="L81" s="238"/>
      <c r="M81" s="202"/>
      <c r="N81" s="235"/>
      <c r="O81" s="235"/>
      <c r="P81" s="235"/>
      <c r="Q81" s="235"/>
      <c r="R81" s="235"/>
      <c r="S81" s="235"/>
      <c r="T81" s="235"/>
      <c r="U81" s="202"/>
      <c r="V81" s="234"/>
      <c r="W81" s="234"/>
      <c r="X81" s="234"/>
      <c r="Y81" s="202"/>
      <c r="Z81" s="203"/>
    </row>
    <row r="82" spans="1:26" x14ac:dyDescent="0.25">
      <c r="A82" s="125"/>
      <c r="B82" s="106"/>
      <c r="C82" s="536" t="s">
        <v>3007</v>
      </c>
      <c r="D82" s="227"/>
      <c r="E82" s="238"/>
      <c r="F82" s="186"/>
      <c r="G82" s="238"/>
      <c r="H82" s="238"/>
      <c r="I82" s="238"/>
      <c r="J82" s="238"/>
      <c r="K82" s="238"/>
      <c r="L82" s="238"/>
      <c r="M82" s="202"/>
      <c r="N82" s="235"/>
      <c r="O82" s="235"/>
      <c r="P82" s="235"/>
      <c r="Q82" s="235"/>
      <c r="R82" s="235"/>
      <c r="S82" s="235"/>
      <c r="T82" s="235"/>
      <c r="U82" s="202"/>
      <c r="V82" s="234"/>
      <c r="W82" s="234"/>
      <c r="X82" s="234"/>
      <c r="Y82" s="202"/>
      <c r="Z82" s="203"/>
    </row>
    <row r="83" spans="1:26" x14ac:dyDescent="0.25">
      <c r="A83" s="125"/>
      <c r="B83" s="125"/>
      <c r="C83" s="127" t="s">
        <v>534</v>
      </c>
      <c r="D83" s="227"/>
      <c r="E83" s="238"/>
      <c r="F83" s="186"/>
      <c r="G83" s="238"/>
      <c r="H83" s="238"/>
      <c r="I83" s="238"/>
      <c r="J83" s="238"/>
      <c r="K83" s="238"/>
      <c r="L83" s="238"/>
      <c r="M83" s="202"/>
      <c r="N83" s="235"/>
      <c r="O83" s="235"/>
      <c r="P83" s="235"/>
      <c r="Q83" s="235"/>
      <c r="R83" s="235"/>
      <c r="S83" s="235"/>
      <c r="T83" s="235"/>
      <c r="U83" s="202"/>
      <c r="V83" s="234"/>
      <c r="W83" s="234"/>
      <c r="X83" s="234"/>
      <c r="Y83" s="202"/>
      <c r="Z83" s="203"/>
    </row>
    <row r="84" spans="1:26" x14ac:dyDescent="0.25">
      <c r="A84" s="125"/>
      <c r="B84" s="125"/>
      <c r="C84" s="536" t="s">
        <v>242</v>
      </c>
      <c r="D84" s="227"/>
      <c r="E84" s="238"/>
      <c r="F84" s="186"/>
      <c r="G84" s="238"/>
      <c r="H84" s="238"/>
      <c r="I84" s="238"/>
      <c r="J84" s="238"/>
      <c r="K84" s="238"/>
      <c r="L84" s="238"/>
      <c r="M84" s="202"/>
      <c r="N84" s="235"/>
      <c r="O84" s="235"/>
      <c r="P84" s="235"/>
      <c r="Q84" s="235"/>
      <c r="R84" s="235"/>
      <c r="S84" s="235"/>
      <c r="T84" s="235"/>
      <c r="U84" s="202"/>
      <c r="V84" s="234"/>
      <c r="W84" s="234"/>
      <c r="X84" s="234"/>
      <c r="Y84" s="202"/>
      <c r="Z84" s="203"/>
    </row>
    <row r="85" spans="1:26" x14ac:dyDescent="0.25">
      <c r="A85" s="125"/>
      <c r="B85" s="125"/>
      <c r="C85" s="536" t="s">
        <v>247</v>
      </c>
      <c r="D85" s="227"/>
      <c r="E85" s="238"/>
      <c r="F85" s="186"/>
      <c r="G85" s="238"/>
      <c r="H85" s="238"/>
      <c r="I85" s="238"/>
      <c r="J85" s="238"/>
      <c r="K85" s="238"/>
      <c r="L85" s="238"/>
      <c r="M85" s="202"/>
      <c r="N85" s="235"/>
      <c r="O85" s="235"/>
      <c r="P85" s="235"/>
      <c r="Q85" s="235"/>
      <c r="R85" s="235"/>
      <c r="S85" s="235"/>
      <c r="T85" s="235"/>
      <c r="U85" s="202"/>
      <c r="V85" s="234"/>
      <c r="W85" s="234"/>
      <c r="X85" s="234"/>
      <c r="Y85" s="202"/>
      <c r="Z85" s="203"/>
    </row>
    <row r="86" spans="1:26" x14ac:dyDescent="0.25">
      <c r="A86" s="125"/>
      <c r="B86" s="125"/>
      <c r="C86" s="536" t="s">
        <v>248</v>
      </c>
      <c r="D86" s="227"/>
      <c r="E86" s="238"/>
      <c r="F86" s="186"/>
      <c r="G86" s="238"/>
      <c r="H86" s="238"/>
      <c r="I86" s="238"/>
      <c r="J86" s="238"/>
      <c r="K86" s="238"/>
      <c r="L86" s="238"/>
      <c r="M86" s="202"/>
      <c r="N86" s="235"/>
      <c r="O86" s="235"/>
      <c r="P86" s="235"/>
      <c r="Q86" s="235"/>
      <c r="R86" s="235"/>
      <c r="S86" s="235"/>
      <c r="T86" s="235"/>
      <c r="U86" s="202"/>
      <c r="V86" s="234"/>
      <c r="W86" s="234"/>
      <c r="X86" s="234"/>
      <c r="Y86" s="202"/>
      <c r="Z86" s="203"/>
    </row>
    <row r="87" spans="1:26" x14ac:dyDescent="0.25">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row>
    <row r="88" spans="1:26" x14ac:dyDescent="0.25">
      <c r="A88" s="125" t="s">
        <v>3017</v>
      </c>
      <c r="B88" s="125" t="s">
        <v>2789</v>
      </c>
      <c r="C88" s="536" t="s">
        <v>222</v>
      </c>
      <c r="D88" s="227"/>
      <c r="E88" s="238"/>
      <c r="F88" s="186"/>
      <c r="G88" s="238"/>
      <c r="H88" s="238"/>
      <c r="I88" s="238"/>
      <c r="J88" s="238"/>
      <c r="K88" s="238"/>
      <c r="L88" s="238"/>
      <c r="M88" s="202"/>
      <c r="N88" s="235"/>
      <c r="O88" s="235"/>
      <c r="P88" s="235"/>
      <c r="Q88" s="235"/>
      <c r="R88" s="235"/>
      <c r="S88" s="235"/>
      <c r="T88" s="235"/>
      <c r="U88" s="202"/>
      <c r="V88" s="234"/>
      <c r="W88" s="234"/>
      <c r="X88" s="234"/>
      <c r="Y88" s="202"/>
      <c r="Z88" s="203"/>
    </row>
    <row r="89" spans="1:26" x14ac:dyDescent="0.25">
      <c r="A89" s="125"/>
      <c r="B89" s="125" t="s">
        <v>2995</v>
      </c>
      <c r="C89" s="536" t="s">
        <v>3011</v>
      </c>
      <c r="D89" s="227"/>
      <c r="E89" s="238"/>
      <c r="F89" s="186"/>
      <c r="G89" s="238"/>
      <c r="H89" s="238"/>
      <c r="I89" s="238"/>
      <c r="J89" s="238"/>
      <c r="K89" s="238"/>
      <c r="L89" s="238"/>
      <c r="M89" s="202"/>
      <c r="N89" s="235"/>
      <c r="O89" s="235"/>
      <c r="P89" s="235"/>
      <c r="Q89" s="235"/>
      <c r="R89" s="235"/>
      <c r="S89" s="235"/>
      <c r="T89" s="235"/>
      <c r="U89" s="202"/>
      <c r="V89" s="234"/>
      <c r="W89" s="234"/>
      <c r="X89" s="234"/>
      <c r="Y89" s="202"/>
      <c r="Z89" s="203"/>
    </row>
    <row r="90" spans="1:26" x14ac:dyDescent="0.25">
      <c r="A90" s="125"/>
      <c r="B90" s="125"/>
      <c r="C90" s="127" t="s">
        <v>534</v>
      </c>
      <c r="D90" s="227"/>
      <c r="E90" s="238"/>
      <c r="F90" s="186"/>
      <c r="G90" s="238"/>
      <c r="H90" s="238"/>
      <c r="I90" s="238"/>
      <c r="J90" s="238"/>
      <c r="K90" s="238"/>
      <c r="L90" s="238"/>
      <c r="M90" s="202"/>
      <c r="N90" s="235"/>
      <c r="O90" s="235"/>
      <c r="P90" s="235"/>
      <c r="Q90" s="235"/>
      <c r="R90" s="235"/>
      <c r="S90" s="235"/>
      <c r="T90" s="235"/>
      <c r="U90" s="202"/>
      <c r="V90" s="234"/>
      <c r="W90" s="234"/>
      <c r="X90" s="234"/>
      <c r="Y90" s="202"/>
      <c r="Z90" s="203"/>
    </row>
    <row r="91" spans="1:26" x14ac:dyDescent="0.25">
      <c r="A91" s="125"/>
      <c r="B91" s="125"/>
      <c r="C91" s="536" t="s">
        <v>242</v>
      </c>
      <c r="D91" s="227"/>
      <c r="E91" s="238"/>
      <c r="F91" s="186"/>
      <c r="G91" s="238"/>
      <c r="H91" s="238"/>
      <c r="I91" s="238"/>
      <c r="J91" s="238"/>
      <c r="K91" s="238"/>
      <c r="L91" s="238"/>
      <c r="M91" s="202"/>
      <c r="N91" s="235"/>
      <c r="O91" s="235"/>
      <c r="P91" s="235"/>
      <c r="Q91" s="235"/>
      <c r="R91" s="235"/>
      <c r="S91" s="235"/>
      <c r="T91" s="235"/>
      <c r="U91" s="202"/>
      <c r="V91" s="234"/>
      <c r="W91" s="234"/>
      <c r="X91" s="234"/>
      <c r="Y91" s="202"/>
      <c r="Z91" s="203"/>
    </row>
    <row r="92" spans="1:26" x14ac:dyDescent="0.25">
      <c r="A92" s="125"/>
      <c r="B92" s="125"/>
      <c r="C92" s="536" t="s">
        <v>247</v>
      </c>
      <c r="D92" s="227"/>
      <c r="E92" s="238"/>
      <c r="F92" s="186"/>
      <c r="G92" s="238"/>
      <c r="H92" s="238"/>
      <c r="I92" s="238"/>
      <c r="J92" s="238"/>
      <c r="K92" s="238"/>
      <c r="L92" s="238"/>
      <c r="M92" s="202"/>
      <c r="N92" s="235"/>
      <c r="O92" s="235"/>
      <c r="P92" s="235"/>
      <c r="Q92" s="235"/>
      <c r="R92" s="235"/>
      <c r="S92" s="235"/>
      <c r="T92" s="235"/>
      <c r="U92" s="202"/>
      <c r="V92" s="234"/>
      <c r="W92" s="234"/>
      <c r="X92" s="234"/>
      <c r="Y92" s="202"/>
      <c r="Z92" s="203"/>
    </row>
    <row r="93" spans="1:26" x14ac:dyDescent="0.25">
      <c r="A93" s="125"/>
      <c r="B93" s="125"/>
      <c r="C93" s="536" t="s">
        <v>3012</v>
      </c>
      <c r="D93" s="227"/>
      <c r="E93" s="238"/>
      <c r="F93" s="186"/>
      <c r="G93" s="238"/>
      <c r="H93" s="238"/>
      <c r="I93" s="238"/>
      <c r="J93" s="238"/>
      <c r="K93" s="238"/>
      <c r="L93" s="238"/>
      <c r="M93" s="202"/>
      <c r="N93" s="235"/>
      <c r="O93" s="235"/>
      <c r="P93" s="235"/>
      <c r="Q93" s="235"/>
      <c r="R93" s="235"/>
      <c r="S93" s="235"/>
      <c r="T93" s="235"/>
      <c r="U93" s="202"/>
      <c r="V93" s="234"/>
      <c r="W93" s="234"/>
      <c r="X93" s="234"/>
      <c r="Y93" s="202"/>
      <c r="Z93" s="203"/>
    </row>
  </sheetData>
  <mergeCells count="6">
    <mergeCell ref="K8:U8"/>
    <mergeCell ref="A2:C2"/>
    <mergeCell ref="K4:U4"/>
    <mergeCell ref="K5:U5"/>
    <mergeCell ref="K6:U6"/>
    <mergeCell ref="K7:T7"/>
  </mergeCells>
  <conditionalFormatting sqref="D70:D72 D56:D58 E43:I54 D28:D30 E84:I89 D47:D54 D61:D68 D75:D82 E56:I68 E70:F82 D33 K42:L47 D35:F40 D5:D7 D24:D26 E19:H26 E5:H17 E28:F33 J42:J54 D43:D44">
    <cfRule type="cellIs" dxfId="4701" priority="62" operator="equal">
      <formula>"fail"</formula>
    </cfRule>
  </conditionalFormatting>
  <conditionalFormatting sqref="E84:I89 E56:I68 E70:F82 K42:L47 E35:F40 E19:H26 E5:H17 E28:F33 J42:J54 E43:I54">
    <cfRule type="cellIs" dxfId="4700" priority="59" operator="equal">
      <formula>"n/a"</formula>
    </cfRule>
    <cfRule type="cellIs" dxfId="4699" priority="60" operator="equal">
      <formula>"pass"</formula>
    </cfRule>
    <cfRule type="cellIs" dxfId="4698" priority="61" operator="equal">
      <formula>"fail"</formula>
    </cfRule>
  </conditionalFormatting>
  <conditionalFormatting sqref="K42:L47 K28:M33 E28:I33 E35:J40 E5:I26 J27:J33 J42:J89 E43:I89">
    <cfRule type="cellIs" dxfId="4697" priority="46" operator="equal">
      <formula>"n/s"</formula>
    </cfRule>
    <cfRule type="cellIs" dxfId="4696" priority="47" operator="equal">
      <formula>"n/a"</formula>
    </cfRule>
    <cfRule type="cellIs" dxfId="4695" priority="48" operator="equal">
      <formula>"warn"</formula>
    </cfRule>
    <cfRule type="cellIs" dxfId="4694" priority="49" operator="equal">
      <formula>"fail"</formula>
    </cfRule>
    <cfRule type="cellIs" dxfId="4693" priority="50" operator="equal">
      <formula>"pass"</formula>
    </cfRule>
  </conditionalFormatting>
  <conditionalFormatting sqref="E5:G26">
    <cfRule type="cellIs" dxfId="4692" priority="37" operator="equal">
      <formula>"black"</formula>
    </cfRule>
    <cfRule type="cellIs" dxfId="4691" priority="38" operator="equal">
      <formula>"n/s"</formula>
    </cfRule>
    <cfRule type="cellIs" dxfId="4690" priority="39" operator="equal">
      <formula>"n/a"</formula>
    </cfRule>
    <cfRule type="cellIs" dxfId="4689" priority="40" operator="equal">
      <formula>"fail"</formula>
    </cfRule>
    <cfRule type="cellIs" dxfId="4688" priority="41" operator="equal">
      <formula>"pass"</formula>
    </cfRule>
  </conditionalFormatting>
  <conditionalFormatting sqref="J28:Y47 E28:I41 E43:I47">
    <cfRule type="cellIs" dxfId="4687" priority="31" operator="equal">
      <formula>"black"</formula>
    </cfRule>
    <cfRule type="cellIs" dxfId="4686" priority="32" operator="equal">
      <formula>"n/s"</formula>
    </cfRule>
    <cfRule type="cellIs" priority="33" operator="equal">
      <formula>"n/s"</formula>
    </cfRule>
    <cfRule type="cellIs" dxfId="4685" priority="34" operator="equal">
      <formula>"n/a"</formula>
    </cfRule>
    <cfRule type="cellIs" dxfId="4684" priority="35" operator="equal">
      <formula>"fail"</formula>
    </cfRule>
    <cfRule type="cellIs" dxfId="4683" priority="36" operator="equal">
      <formula>"pass"</formula>
    </cfRule>
  </conditionalFormatting>
  <conditionalFormatting sqref="D81:D83 E81:L86 D86 D67:F72 D53:D55 D58 D60:F65 E53:F58 E73:F73 G72:I73 E52 D75:I75 D74:F74 D76:F79 G79:I79">
    <cfRule type="cellIs" dxfId="4682" priority="30" operator="equal">
      <formula>"fail"</formula>
    </cfRule>
  </conditionalFormatting>
  <conditionalFormatting sqref="E81:L86 E60:F65 E53:F58 E75:I75 G72:I73 E52 E67:F74 E76:F79 G79:I79">
    <cfRule type="cellIs" dxfId="4681" priority="27" operator="equal">
      <formula>"n/a"</formula>
    </cfRule>
    <cfRule type="cellIs" dxfId="4680" priority="28" operator="equal">
      <formula>"pass"</formula>
    </cfRule>
    <cfRule type="cellIs" dxfId="4679" priority="29" operator="equal">
      <formula>"fail"</formula>
    </cfRule>
  </conditionalFormatting>
  <conditionalFormatting sqref="E81:L86 K53:M58 E60:J65 E52:J58 E67:J79">
    <cfRule type="cellIs" dxfId="4678" priority="22" operator="equal">
      <formula>"n/s"</formula>
    </cfRule>
    <cfRule type="cellIs" dxfId="4677" priority="23" operator="equal">
      <formula>"n/a"</formula>
    </cfRule>
    <cfRule type="cellIs" dxfId="4676" priority="24" operator="equal">
      <formula>"warn"</formula>
    </cfRule>
    <cfRule type="cellIs" dxfId="4675" priority="25" operator="equal">
      <formula>"fail"</formula>
    </cfRule>
    <cfRule type="cellIs" dxfId="4674" priority="26" operator="equal">
      <formula>"pass"</formula>
    </cfRule>
  </conditionalFormatting>
  <conditionalFormatting sqref="E53:Y72 E74:Y86">
    <cfRule type="cellIs" dxfId="4673" priority="16" operator="equal">
      <formula>"black"</formula>
    </cfRule>
    <cfRule type="cellIs" dxfId="4672" priority="17" operator="equal">
      <formula>"n/s"</formula>
    </cfRule>
    <cfRule type="cellIs" priority="18" operator="equal">
      <formula>"n/s"</formula>
    </cfRule>
    <cfRule type="cellIs" dxfId="4671" priority="19" operator="equal">
      <formula>"n/a"</formula>
    </cfRule>
    <cfRule type="cellIs" dxfId="4670" priority="20" operator="equal">
      <formula>"fail"</formula>
    </cfRule>
    <cfRule type="cellIs" dxfId="4669" priority="21" operator="equal">
      <formula>"pass"</formula>
    </cfRule>
  </conditionalFormatting>
  <conditionalFormatting sqref="D88:D90 E88:L93 D93">
    <cfRule type="cellIs" dxfId="4668" priority="15" operator="equal">
      <formula>"fail"</formula>
    </cfRule>
  </conditionalFormatting>
  <conditionalFormatting sqref="E88:L93">
    <cfRule type="cellIs" dxfId="4667" priority="12" operator="equal">
      <formula>"n/a"</formula>
    </cfRule>
    <cfRule type="cellIs" dxfId="4666" priority="13" operator="equal">
      <formula>"pass"</formula>
    </cfRule>
    <cfRule type="cellIs" dxfId="4665" priority="14" operator="equal">
      <formula>"fail"</formula>
    </cfRule>
  </conditionalFormatting>
  <conditionalFormatting sqref="E88:L93">
    <cfRule type="cellIs" dxfId="4664" priority="7" operator="equal">
      <formula>"n/s"</formula>
    </cfRule>
    <cfRule type="cellIs" dxfId="4663" priority="8" operator="equal">
      <formula>"n/a"</formula>
    </cfRule>
    <cfRule type="cellIs" dxfId="4662" priority="9" operator="equal">
      <formula>"warn"</formula>
    </cfRule>
    <cfRule type="cellIs" dxfId="4661" priority="10" operator="equal">
      <formula>"fail"</formula>
    </cfRule>
    <cfRule type="cellIs" dxfId="4660" priority="11" operator="equal">
      <formula>"pass"</formula>
    </cfRule>
  </conditionalFormatting>
  <conditionalFormatting sqref="E88:Y93">
    <cfRule type="cellIs" dxfId="4659" priority="1" operator="equal">
      <formula>"black"</formula>
    </cfRule>
    <cfRule type="cellIs" dxfId="4658" priority="2" operator="equal">
      <formula>"n/s"</formula>
    </cfRule>
    <cfRule type="cellIs" priority="3" operator="equal">
      <formula>"n/s"</formula>
    </cfRule>
    <cfRule type="cellIs" dxfId="4657" priority="4" operator="equal">
      <formula>"n/a"</formula>
    </cfRule>
    <cfRule type="cellIs" dxfId="4656" priority="5" operator="equal">
      <formula>"fail"</formula>
    </cfRule>
    <cfRule type="cellIs" dxfId="4655" priority="6" operator="equal">
      <formula>"pass"</formula>
    </cfRule>
  </conditionalFormatting>
  <dataValidations count="1">
    <dataValidation type="list" allowBlank="1" showInputMessage="1" showErrorMessage="1" sqref="E43:I47 E5:I26 J28:Y47 E28:I41 E48:J51 E74:Y86 E53:Y72 E88:Y93">
      <formula1>$AI$5:$AI$9</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B0F0"/>
  </sheetPr>
  <dimension ref="A1:AI54"/>
  <sheetViews>
    <sheetView zoomScale="59" zoomScaleNormal="59" workbookViewId="0">
      <selection activeCell="C36" sqref="C36"/>
    </sheetView>
  </sheetViews>
  <sheetFormatPr defaultRowHeight="15" x14ac:dyDescent="0.25"/>
  <cols>
    <col min="1" max="1" width="18.5703125" style="561" customWidth="1"/>
    <col min="2" max="2" width="44.42578125" style="561" customWidth="1"/>
    <col min="3" max="3" width="120" style="215" customWidth="1"/>
    <col min="4" max="5" width="5.5703125" style="561" customWidth="1"/>
    <col min="6" max="6" width="5.5703125" style="561" bestFit="1" customWidth="1"/>
    <col min="7" max="7" width="6.28515625" style="561" bestFit="1" customWidth="1"/>
    <col min="8" max="8" width="6.28515625" style="561" customWidth="1"/>
    <col min="9" max="9" width="6.5703125" style="561" customWidth="1"/>
    <col min="10" max="10" width="5.5703125" style="561" hidden="1" customWidth="1"/>
    <col min="11" max="11" width="5.5703125" style="13" hidden="1" customWidth="1"/>
    <col min="12" max="12" width="6" style="561" hidden="1" customWidth="1"/>
    <col min="13" max="13" width="5.5703125" style="561" bestFit="1" customWidth="1"/>
    <col min="14" max="20" width="5.5703125" style="561" hidden="1" customWidth="1"/>
    <col min="21" max="21" width="5.5703125" style="561" bestFit="1" customWidth="1"/>
    <col min="22" max="25" width="5.5703125" style="561" hidden="1" customWidth="1"/>
    <col min="26" max="26" width="40.85546875" style="561" customWidth="1"/>
    <col min="27" max="16384" width="9.140625" style="561"/>
  </cols>
  <sheetData>
    <row r="1" spans="1:35" ht="21" x14ac:dyDescent="0.35">
      <c r="A1" s="103"/>
      <c r="B1" s="103"/>
      <c r="C1" s="223"/>
      <c r="D1" s="103"/>
      <c r="E1" s="103"/>
      <c r="G1" s="29" t="s">
        <v>46</v>
      </c>
      <c r="H1" s="29"/>
      <c r="I1" s="102"/>
    </row>
    <row r="2" spans="1:35" ht="21" x14ac:dyDescent="0.35">
      <c r="A2" s="608" t="s">
        <v>219</v>
      </c>
      <c r="B2" s="608"/>
      <c r="C2" s="608"/>
      <c r="D2" s="103"/>
      <c r="E2" s="103"/>
      <c r="G2" s="29" t="s">
        <v>45</v>
      </c>
      <c r="H2" s="29"/>
      <c r="I2" s="102"/>
    </row>
    <row r="3" spans="1:35" ht="21" x14ac:dyDescent="0.35">
      <c r="A3" s="103"/>
      <c r="B3" s="103"/>
      <c r="C3" s="223"/>
      <c r="D3" s="103"/>
      <c r="E3" s="103"/>
      <c r="G3" s="29" t="s">
        <v>47</v>
      </c>
      <c r="H3" s="29"/>
      <c r="I3" s="102"/>
    </row>
    <row r="4" spans="1:35" ht="57" customHeight="1" x14ac:dyDescent="0.25">
      <c r="A4" s="111" t="s">
        <v>147</v>
      </c>
      <c r="B4" s="111" t="s">
        <v>148</v>
      </c>
      <c r="C4" s="224" t="s">
        <v>149</v>
      </c>
      <c r="D4" s="110" t="s">
        <v>249</v>
      </c>
      <c r="E4" s="109" t="s">
        <v>1310</v>
      </c>
      <c r="F4" s="109" t="s">
        <v>1312</v>
      </c>
      <c r="G4" s="109" t="s">
        <v>1311</v>
      </c>
      <c r="H4" s="109"/>
      <c r="I4" s="154"/>
      <c r="J4" s="225"/>
      <c r="K4" s="610"/>
      <c r="L4" s="610"/>
      <c r="M4" s="610"/>
      <c r="N4" s="610"/>
      <c r="O4" s="610"/>
      <c r="P4" s="610"/>
      <c r="Q4" s="610"/>
      <c r="R4" s="610"/>
      <c r="S4" s="610"/>
      <c r="T4" s="610"/>
      <c r="U4" s="610"/>
    </row>
    <row r="5" spans="1:35" x14ac:dyDescent="0.25">
      <c r="A5" s="125" t="s">
        <v>220</v>
      </c>
      <c r="B5" s="125" t="s">
        <v>221</v>
      </c>
      <c r="C5" s="562" t="s">
        <v>222</v>
      </c>
      <c r="D5" s="227"/>
      <c r="E5" s="186"/>
      <c r="F5" s="186"/>
      <c r="G5" s="186"/>
      <c r="H5" s="227"/>
      <c r="I5" s="198"/>
      <c r="J5" s="228"/>
      <c r="K5" s="610"/>
      <c r="L5" s="610"/>
      <c r="M5" s="610"/>
      <c r="N5" s="610"/>
      <c r="O5" s="610"/>
      <c r="P5" s="610"/>
      <c r="Q5" s="610"/>
      <c r="R5" s="610"/>
      <c r="S5" s="610"/>
      <c r="T5" s="610"/>
      <c r="U5" s="610"/>
      <c r="AI5" s="561" t="s">
        <v>45</v>
      </c>
    </row>
    <row r="6" spans="1:35" x14ac:dyDescent="0.25">
      <c r="A6" s="125"/>
      <c r="B6" s="126"/>
      <c r="C6" s="562" t="s">
        <v>223</v>
      </c>
      <c r="D6" s="227"/>
      <c r="E6" s="186"/>
      <c r="F6" s="186"/>
      <c r="G6" s="186"/>
      <c r="H6" s="227"/>
      <c r="I6" s="198"/>
      <c r="J6" s="228"/>
      <c r="K6" s="610"/>
      <c r="L6" s="610"/>
      <c r="M6" s="610"/>
      <c r="N6" s="610"/>
      <c r="O6" s="610"/>
      <c r="P6" s="610"/>
      <c r="Q6" s="610"/>
      <c r="R6" s="610"/>
      <c r="S6" s="610"/>
      <c r="T6" s="610"/>
      <c r="U6" s="610"/>
      <c r="AI6" s="561" t="s">
        <v>46</v>
      </c>
    </row>
    <row r="7" spans="1:35" x14ac:dyDescent="0.25">
      <c r="A7" s="125"/>
      <c r="B7" s="126"/>
      <c r="C7" s="562" t="s">
        <v>224</v>
      </c>
      <c r="D7" s="227"/>
      <c r="E7" s="186"/>
      <c r="F7" s="186"/>
      <c r="G7" s="186"/>
      <c r="H7" s="227"/>
      <c r="I7" s="198"/>
      <c r="J7" s="228"/>
      <c r="K7" s="610"/>
      <c r="L7" s="610"/>
      <c r="M7" s="610"/>
      <c r="N7" s="610"/>
      <c r="O7" s="610"/>
      <c r="P7" s="610"/>
      <c r="Q7" s="610"/>
      <c r="R7" s="610"/>
      <c r="S7" s="610"/>
      <c r="T7" s="610"/>
      <c r="U7" s="85"/>
      <c r="AI7" s="561" t="s">
        <v>47</v>
      </c>
    </row>
    <row r="8" spans="1:35" x14ac:dyDescent="0.25">
      <c r="A8" s="125"/>
      <c r="B8" s="126"/>
      <c r="C8" s="562" t="s">
        <v>225</v>
      </c>
      <c r="D8" s="227"/>
      <c r="E8" s="186"/>
      <c r="F8" s="186"/>
      <c r="G8" s="186"/>
      <c r="H8" s="227"/>
      <c r="I8" s="198"/>
      <c r="J8" s="228"/>
      <c r="K8" s="610"/>
      <c r="L8" s="610"/>
      <c r="M8" s="610"/>
      <c r="N8" s="610"/>
      <c r="O8" s="610"/>
      <c r="P8" s="610"/>
      <c r="Q8" s="610"/>
      <c r="R8" s="610"/>
      <c r="S8" s="610"/>
      <c r="T8" s="610"/>
      <c r="U8" s="610"/>
      <c r="AI8" s="561" t="s">
        <v>1468</v>
      </c>
    </row>
    <row r="9" spans="1:35" x14ac:dyDescent="0.25">
      <c r="A9" s="125"/>
      <c r="B9" s="126"/>
      <c r="C9" s="562" t="s">
        <v>226</v>
      </c>
      <c r="D9" s="227"/>
      <c r="E9" s="186"/>
      <c r="F9" s="186"/>
      <c r="G9" s="186"/>
      <c r="H9" s="227"/>
      <c r="I9" s="198"/>
      <c r="J9" s="228"/>
      <c r="K9" s="85"/>
      <c r="L9" s="85"/>
      <c r="M9" s="85"/>
      <c r="N9" s="85"/>
      <c r="O9" s="85"/>
      <c r="P9" s="85"/>
      <c r="Q9" s="85"/>
      <c r="R9" s="85"/>
      <c r="S9" s="85"/>
      <c r="T9" s="85"/>
      <c r="U9" s="85"/>
      <c r="AI9" s="561" t="s">
        <v>1625</v>
      </c>
    </row>
    <row r="10" spans="1:35" x14ac:dyDescent="0.25">
      <c r="A10" s="125"/>
      <c r="B10" s="126"/>
      <c r="C10" s="562" t="s">
        <v>1074</v>
      </c>
      <c r="D10" s="227"/>
      <c r="E10" s="186"/>
      <c r="F10" s="186"/>
      <c r="G10" s="186"/>
      <c r="H10" s="227"/>
      <c r="I10" s="198"/>
      <c r="J10" s="228"/>
      <c r="K10" s="85"/>
      <c r="L10" s="85"/>
      <c r="M10" s="85"/>
      <c r="N10" s="85"/>
      <c r="O10" s="85"/>
      <c r="P10" s="85"/>
      <c r="Q10" s="85"/>
      <c r="R10" s="85"/>
      <c r="S10" s="85"/>
      <c r="T10" s="85"/>
      <c r="U10" s="85"/>
    </row>
    <row r="11" spans="1:35" x14ac:dyDescent="0.25">
      <c r="A11" s="125"/>
      <c r="B11" s="126"/>
      <c r="C11" s="562" t="s">
        <v>1075</v>
      </c>
      <c r="D11" s="227"/>
      <c r="E11" s="186"/>
      <c r="F11" s="186"/>
      <c r="G11" s="186"/>
      <c r="H11" s="227"/>
      <c r="I11" s="198"/>
      <c r="J11" s="228"/>
      <c r="K11" s="85"/>
      <c r="L11" s="85"/>
      <c r="M11" s="85"/>
      <c r="N11" s="85"/>
      <c r="O11" s="85"/>
      <c r="P11" s="85"/>
      <c r="Q11" s="85"/>
      <c r="R11" s="85"/>
      <c r="S11" s="85"/>
      <c r="T11" s="85"/>
      <c r="U11" s="85"/>
    </row>
    <row r="12" spans="1:35" x14ac:dyDescent="0.25">
      <c r="A12" s="125"/>
      <c r="B12" s="126"/>
      <c r="C12" s="562" t="s">
        <v>227</v>
      </c>
      <c r="D12" s="227"/>
      <c r="E12" s="186"/>
      <c r="F12" s="186"/>
      <c r="G12" s="186"/>
      <c r="H12" s="227"/>
      <c r="I12" s="198"/>
      <c r="J12" s="228"/>
      <c r="K12" s="85"/>
      <c r="L12" s="85"/>
      <c r="M12" s="85"/>
      <c r="N12" s="85"/>
      <c r="O12" s="85"/>
      <c r="P12" s="85"/>
      <c r="Q12" s="85"/>
      <c r="R12" s="85"/>
      <c r="S12" s="85"/>
      <c r="T12" s="85"/>
      <c r="U12" s="85"/>
    </row>
    <row r="13" spans="1:35" x14ac:dyDescent="0.25">
      <c r="A13" s="125"/>
      <c r="B13" s="126"/>
      <c r="C13" s="562" t="s">
        <v>228</v>
      </c>
      <c r="D13" s="227"/>
      <c r="E13" s="186"/>
      <c r="F13" s="186"/>
      <c r="G13" s="186"/>
      <c r="H13" s="227"/>
      <c r="I13" s="198"/>
      <c r="J13" s="228"/>
      <c r="K13" s="85"/>
      <c r="L13" s="85"/>
      <c r="M13" s="85"/>
      <c r="N13" s="85"/>
      <c r="O13" s="85"/>
      <c r="P13" s="85"/>
      <c r="Q13" s="85"/>
      <c r="R13" s="85"/>
      <c r="S13" s="85"/>
      <c r="T13" s="85"/>
      <c r="U13" s="85"/>
    </row>
    <row r="14" spans="1:35" x14ac:dyDescent="0.25">
      <c r="A14" s="125"/>
      <c r="B14" s="126"/>
      <c r="C14" s="562" t="s">
        <v>229</v>
      </c>
      <c r="D14" s="227"/>
      <c r="E14" s="186"/>
      <c r="F14" s="186"/>
      <c r="G14" s="186"/>
      <c r="H14" s="227"/>
      <c r="I14" s="198"/>
      <c r="J14" s="228"/>
      <c r="K14" s="85"/>
      <c r="L14" s="85"/>
      <c r="M14" s="85"/>
      <c r="N14" s="85"/>
      <c r="O14" s="85"/>
      <c r="P14" s="85"/>
      <c r="Q14" s="85"/>
      <c r="R14" s="85"/>
      <c r="S14" s="85"/>
      <c r="T14" s="85"/>
      <c r="U14" s="85"/>
    </row>
    <row r="15" spans="1:35" x14ac:dyDescent="0.25">
      <c r="A15" s="125"/>
      <c r="B15" s="126"/>
      <c r="C15" s="562" t="s">
        <v>230</v>
      </c>
      <c r="D15" s="227"/>
      <c r="E15" s="186"/>
      <c r="F15" s="186"/>
      <c r="G15" s="186"/>
      <c r="H15" s="227"/>
      <c r="I15" s="198"/>
      <c r="J15" s="228"/>
      <c r="K15" s="85"/>
      <c r="L15" s="85"/>
      <c r="M15" s="85"/>
      <c r="N15" s="85"/>
      <c r="O15" s="85"/>
      <c r="P15" s="85"/>
      <c r="Q15" s="85"/>
      <c r="R15" s="85"/>
      <c r="S15" s="85"/>
      <c r="T15" s="85"/>
      <c r="U15" s="85"/>
    </row>
    <row r="16" spans="1:35" x14ac:dyDescent="0.25">
      <c r="A16" s="125"/>
      <c r="B16" s="126"/>
      <c r="C16" s="562" t="s">
        <v>231</v>
      </c>
      <c r="D16" s="227"/>
      <c r="E16" s="186"/>
      <c r="F16" s="186"/>
      <c r="G16" s="186"/>
      <c r="H16" s="227"/>
      <c r="I16" s="198"/>
      <c r="J16" s="228"/>
      <c r="K16" s="85"/>
      <c r="L16" s="85"/>
      <c r="M16" s="85"/>
      <c r="N16" s="85"/>
      <c r="O16" s="85"/>
      <c r="P16" s="85"/>
      <c r="Q16" s="85"/>
      <c r="R16" s="85"/>
      <c r="S16" s="85"/>
      <c r="T16" s="85"/>
      <c r="U16" s="85"/>
    </row>
    <row r="17" spans="1:26" x14ac:dyDescent="0.25">
      <c r="A17" s="125"/>
      <c r="B17" s="126"/>
      <c r="C17" s="576" t="s">
        <v>232</v>
      </c>
      <c r="D17" s="227"/>
      <c r="E17" s="186"/>
      <c r="F17" s="186"/>
      <c r="G17" s="186"/>
      <c r="H17" s="227"/>
      <c r="I17" s="198"/>
      <c r="J17" s="228"/>
      <c r="K17" s="85"/>
      <c r="L17" s="85"/>
      <c r="M17" s="85"/>
      <c r="N17" s="85"/>
      <c r="O17" s="85"/>
      <c r="P17" s="85"/>
      <c r="Q17" s="85"/>
      <c r="R17" s="85"/>
      <c r="S17" s="85"/>
      <c r="T17" s="85"/>
      <c r="U17" s="85"/>
    </row>
    <row r="18" spans="1:26" x14ac:dyDescent="0.25">
      <c r="A18" s="104"/>
      <c r="B18" s="104"/>
      <c r="C18" s="229"/>
      <c r="D18" s="104"/>
      <c r="E18" s="230"/>
      <c r="F18" s="230"/>
      <c r="G18" s="230"/>
      <c r="H18" s="104"/>
      <c r="I18" s="176"/>
      <c r="J18" s="231"/>
      <c r="K18" s="85"/>
      <c r="L18" s="85"/>
      <c r="M18" s="85"/>
      <c r="N18" s="85"/>
      <c r="O18" s="85"/>
      <c r="P18" s="85"/>
      <c r="Q18" s="85"/>
      <c r="R18" s="85"/>
      <c r="S18" s="85"/>
      <c r="T18" s="85"/>
      <c r="U18" s="85"/>
    </row>
    <row r="19" spans="1:26" x14ac:dyDescent="0.25">
      <c r="A19" s="125" t="s">
        <v>233</v>
      </c>
      <c r="B19" s="125" t="s">
        <v>234</v>
      </c>
      <c r="C19" s="562" t="s">
        <v>222</v>
      </c>
      <c r="D19" s="227"/>
      <c r="E19" s="186"/>
      <c r="F19" s="186"/>
      <c r="G19" s="186"/>
      <c r="H19" s="227"/>
      <c r="I19" s="198"/>
      <c r="J19" s="228"/>
      <c r="K19" s="85"/>
      <c r="L19" s="85"/>
      <c r="M19" s="232"/>
      <c r="N19" s="85"/>
      <c r="O19" s="85"/>
      <c r="P19" s="85"/>
      <c r="Q19" s="85"/>
      <c r="R19" s="85"/>
      <c r="S19" s="85"/>
      <c r="T19" s="85"/>
      <c r="U19" s="85"/>
    </row>
    <row r="20" spans="1:26" x14ac:dyDescent="0.25">
      <c r="A20" s="125"/>
      <c r="B20" s="126"/>
      <c r="C20" s="562" t="s">
        <v>223</v>
      </c>
      <c r="D20" s="227"/>
      <c r="E20" s="186"/>
      <c r="F20" s="186"/>
      <c r="G20" s="186"/>
      <c r="H20" s="227"/>
      <c r="I20" s="198"/>
      <c r="J20" s="228"/>
      <c r="K20" s="85"/>
      <c r="L20" s="85"/>
      <c r="M20" s="85"/>
      <c r="N20" s="85"/>
      <c r="O20" s="85"/>
      <c r="P20" s="85"/>
      <c r="Q20" s="85"/>
      <c r="R20" s="85"/>
      <c r="S20" s="85"/>
      <c r="T20" s="85"/>
      <c r="U20" s="85"/>
    </row>
    <row r="21" spans="1:26" x14ac:dyDescent="0.25">
      <c r="A21" s="125"/>
      <c r="B21" s="126"/>
      <c r="C21" s="562" t="s">
        <v>235</v>
      </c>
      <c r="D21" s="227"/>
      <c r="E21" s="186"/>
      <c r="F21" s="186"/>
      <c r="G21" s="186"/>
      <c r="H21" s="227"/>
      <c r="I21" s="198"/>
      <c r="J21" s="228"/>
      <c r="K21" s="85"/>
      <c r="L21" s="85"/>
      <c r="M21" s="85"/>
      <c r="N21" s="85"/>
      <c r="O21" s="85"/>
      <c r="P21" s="85"/>
      <c r="Q21" s="85"/>
      <c r="R21" s="85"/>
      <c r="S21" s="85"/>
      <c r="T21" s="85"/>
      <c r="U21" s="85"/>
    </row>
    <row r="22" spans="1:26" x14ac:dyDescent="0.25">
      <c r="A22" s="125"/>
      <c r="B22" s="126"/>
      <c r="C22" s="562" t="s">
        <v>236</v>
      </c>
      <c r="D22" s="227"/>
      <c r="E22" s="186"/>
      <c r="F22" s="186"/>
      <c r="G22" s="186"/>
      <c r="H22" s="227"/>
      <c r="I22" s="198"/>
      <c r="J22" s="228"/>
      <c r="K22" s="85"/>
      <c r="L22" s="85"/>
      <c r="M22" s="85"/>
      <c r="N22" s="85"/>
      <c r="O22" s="85"/>
      <c r="P22" s="85"/>
      <c r="Q22" s="85"/>
      <c r="R22" s="85"/>
      <c r="S22" s="85"/>
      <c r="T22" s="85"/>
      <c r="U22" s="85"/>
    </row>
    <row r="23" spans="1:26" x14ac:dyDescent="0.25">
      <c r="A23" s="125"/>
      <c r="B23" s="126"/>
      <c r="C23" s="562" t="s">
        <v>237</v>
      </c>
      <c r="D23" s="227"/>
      <c r="E23" s="186"/>
      <c r="F23" s="186"/>
      <c r="G23" s="186"/>
      <c r="H23" s="227"/>
      <c r="I23" s="198"/>
      <c r="J23" s="228"/>
      <c r="K23" s="85"/>
      <c r="L23" s="85"/>
      <c r="M23" s="85"/>
      <c r="N23" s="85"/>
      <c r="O23" s="85"/>
      <c r="P23" s="85"/>
      <c r="Q23" s="85"/>
      <c r="R23" s="85"/>
      <c r="S23" s="85"/>
      <c r="T23" s="85"/>
      <c r="U23" s="85"/>
    </row>
    <row r="24" spans="1:26" x14ac:dyDescent="0.25">
      <c r="A24" s="125"/>
      <c r="B24" s="126"/>
      <c r="C24" s="562" t="s">
        <v>238</v>
      </c>
      <c r="D24" s="227"/>
      <c r="E24" s="186"/>
      <c r="F24" s="186"/>
      <c r="G24" s="186"/>
      <c r="H24" s="227"/>
      <c r="I24" s="198"/>
      <c r="J24" s="228"/>
      <c r="K24" s="85"/>
      <c r="L24" s="85"/>
      <c r="M24" s="85"/>
      <c r="N24" s="85"/>
      <c r="O24" s="85"/>
      <c r="P24" s="85"/>
      <c r="Q24" s="85"/>
      <c r="R24" s="85"/>
      <c r="S24" s="85"/>
      <c r="T24" s="85"/>
      <c r="U24" s="85"/>
    </row>
    <row r="25" spans="1:26" x14ac:dyDescent="0.25">
      <c r="A25" s="125"/>
      <c r="B25" s="126"/>
      <c r="C25" s="562" t="s">
        <v>239</v>
      </c>
      <c r="D25" s="227"/>
      <c r="E25" s="186"/>
      <c r="F25" s="186"/>
      <c r="G25" s="186"/>
      <c r="H25" s="227"/>
      <c r="I25" s="198"/>
      <c r="J25" s="228"/>
      <c r="K25" s="85"/>
      <c r="L25" s="85"/>
      <c r="M25" s="85"/>
      <c r="N25" s="85"/>
      <c r="O25" s="85"/>
      <c r="P25" s="85"/>
      <c r="Q25" s="85"/>
      <c r="R25" s="85"/>
      <c r="S25" s="85"/>
      <c r="T25" s="85"/>
      <c r="U25" s="85"/>
    </row>
    <row r="26" spans="1:26" x14ac:dyDescent="0.25">
      <c r="A26" s="125"/>
      <c r="B26" s="126"/>
      <c r="C26" s="576" t="s">
        <v>240</v>
      </c>
      <c r="D26" s="227"/>
      <c r="E26" s="186"/>
      <c r="F26" s="186"/>
      <c r="G26" s="186"/>
      <c r="H26" s="227"/>
      <c r="I26" s="198"/>
      <c r="J26" s="228"/>
      <c r="K26" s="85"/>
      <c r="L26" s="85"/>
      <c r="M26" s="85"/>
      <c r="N26" s="85"/>
      <c r="O26" s="85"/>
      <c r="P26" s="85"/>
      <c r="Q26" s="85"/>
      <c r="R26" s="85"/>
      <c r="S26" s="85"/>
      <c r="T26" s="85"/>
      <c r="U26" s="85"/>
    </row>
    <row r="27" spans="1:26" ht="60.75" x14ac:dyDescent="0.25">
      <c r="A27" s="112" t="s">
        <v>147</v>
      </c>
      <c r="B27" s="112" t="s">
        <v>148</v>
      </c>
      <c r="C27" s="233" t="s">
        <v>149</v>
      </c>
      <c r="D27" s="109" t="s">
        <v>249</v>
      </c>
      <c r="E27" s="109" t="s">
        <v>3540</v>
      </c>
      <c r="F27" s="109" t="s">
        <v>3819</v>
      </c>
      <c r="G27" s="109" t="s">
        <v>3820</v>
      </c>
      <c r="H27" s="109" t="s">
        <v>3813</v>
      </c>
      <c r="I27" s="109"/>
      <c r="J27" s="109" t="s">
        <v>325</v>
      </c>
      <c r="K27" s="109" t="s">
        <v>326</v>
      </c>
      <c r="L27" s="109" t="s">
        <v>1302</v>
      </c>
      <c r="M27" s="109"/>
      <c r="N27" s="109" t="s">
        <v>1629</v>
      </c>
      <c r="O27" s="109" t="s">
        <v>1630</v>
      </c>
      <c r="P27" s="109" t="s">
        <v>1631</v>
      </c>
      <c r="Q27" s="109" t="s">
        <v>324</v>
      </c>
      <c r="R27" s="109" t="s">
        <v>320</v>
      </c>
      <c r="S27" s="109" t="s">
        <v>321</v>
      </c>
      <c r="T27" s="109" t="s">
        <v>322</v>
      </c>
      <c r="U27" s="109"/>
      <c r="V27" s="109" t="s">
        <v>14</v>
      </c>
      <c r="W27" s="109" t="s">
        <v>1632</v>
      </c>
      <c r="X27" s="109" t="s">
        <v>15</v>
      </c>
      <c r="Y27" s="109" t="s">
        <v>6</v>
      </c>
      <c r="Z27" s="182" t="s">
        <v>958</v>
      </c>
    </row>
    <row r="28" spans="1:26" x14ac:dyDescent="0.25">
      <c r="A28" s="125" t="s">
        <v>246</v>
      </c>
      <c r="B28" s="125" t="s">
        <v>319</v>
      </c>
      <c r="C28" s="562" t="s">
        <v>222</v>
      </c>
      <c r="D28" s="227"/>
      <c r="E28" s="186"/>
      <c r="F28" s="186"/>
      <c r="G28" s="202"/>
      <c r="H28" s="202"/>
      <c r="I28" s="202"/>
      <c r="J28" s="202"/>
      <c r="K28" s="202" t="s">
        <v>1625</v>
      </c>
      <c r="L28" s="202" t="s">
        <v>1625</v>
      </c>
      <c r="M28" s="202"/>
      <c r="N28" s="235"/>
      <c r="O28" s="235"/>
      <c r="P28" s="235"/>
      <c r="Q28" s="202"/>
      <c r="R28" s="202" t="s">
        <v>1625</v>
      </c>
      <c r="S28" s="202" t="s">
        <v>1625</v>
      </c>
      <c r="T28" s="202" t="s">
        <v>1625</v>
      </c>
      <c r="U28" s="202"/>
      <c r="V28" s="234"/>
      <c r="W28" s="234"/>
      <c r="X28" s="234"/>
      <c r="Y28" s="202"/>
      <c r="Z28" s="203"/>
    </row>
    <row r="29" spans="1:26" x14ac:dyDescent="0.25">
      <c r="A29" s="125"/>
      <c r="B29" s="106"/>
      <c r="C29" s="562" t="s">
        <v>3494</v>
      </c>
      <c r="D29" s="227"/>
      <c r="E29" s="186"/>
      <c r="F29" s="186"/>
      <c r="G29" s="202"/>
      <c r="H29" s="202"/>
      <c r="I29" s="202"/>
      <c r="J29" s="202"/>
      <c r="K29" s="202" t="s">
        <v>1625</v>
      </c>
      <c r="L29" s="202" t="s">
        <v>1625</v>
      </c>
      <c r="M29" s="202"/>
      <c r="N29" s="235"/>
      <c r="O29" s="235"/>
      <c r="P29" s="235"/>
      <c r="Q29" s="202"/>
      <c r="R29" s="202" t="s">
        <v>1625</v>
      </c>
      <c r="S29" s="202" t="s">
        <v>1625</v>
      </c>
      <c r="T29" s="202" t="s">
        <v>1625</v>
      </c>
      <c r="U29" s="202"/>
      <c r="V29" s="234"/>
      <c r="W29" s="234"/>
      <c r="X29" s="234"/>
      <c r="Y29" s="202"/>
      <c r="Z29" s="203"/>
    </row>
    <row r="30" spans="1:26" x14ac:dyDescent="0.25">
      <c r="A30" s="125"/>
      <c r="B30" s="126"/>
      <c r="C30" s="127" t="s">
        <v>534</v>
      </c>
      <c r="D30" s="227"/>
      <c r="E30" s="186"/>
      <c r="F30" s="186"/>
      <c r="G30" s="202"/>
      <c r="H30" s="202"/>
      <c r="I30" s="202"/>
      <c r="J30" s="202"/>
      <c r="K30" s="202" t="s">
        <v>1625</v>
      </c>
      <c r="L30" s="202" t="s">
        <v>1625</v>
      </c>
      <c r="M30" s="202"/>
      <c r="N30" s="235"/>
      <c r="O30" s="235"/>
      <c r="P30" s="235"/>
      <c r="Q30" s="202"/>
      <c r="R30" s="202" t="s">
        <v>1625</v>
      </c>
      <c r="S30" s="202" t="s">
        <v>1625</v>
      </c>
      <c r="T30" s="202" t="s">
        <v>1625</v>
      </c>
      <c r="U30" s="202"/>
      <c r="V30" s="234"/>
      <c r="W30" s="234"/>
      <c r="X30" s="234"/>
      <c r="Y30" s="202"/>
      <c r="Z30" s="203"/>
    </row>
    <row r="31" spans="1:26" x14ac:dyDescent="0.25">
      <c r="A31" s="125"/>
      <c r="B31" s="126"/>
      <c r="C31" s="562" t="s">
        <v>242</v>
      </c>
      <c r="D31" s="227"/>
      <c r="E31" s="186"/>
      <c r="F31" s="186"/>
      <c r="G31" s="202"/>
      <c r="H31" s="202"/>
      <c r="I31" s="202"/>
      <c r="J31" s="202"/>
      <c r="K31" s="202" t="s">
        <v>1625</v>
      </c>
      <c r="L31" s="202" t="s">
        <v>1625</v>
      </c>
      <c r="M31" s="202"/>
      <c r="N31" s="235"/>
      <c r="O31" s="235"/>
      <c r="P31" s="235"/>
      <c r="Q31" s="202"/>
      <c r="R31" s="202" t="s">
        <v>1625</v>
      </c>
      <c r="S31" s="202" t="s">
        <v>1625</v>
      </c>
      <c r="T31" s="202" t="s">
        <v>1625</v>
      </c>
      <c r="U31" s="202"/>
      <c r="V31" s="234"/>
      <c r="W31" s="234"/>
      <c r="X31" s="234"/>
      <c r="Y31" s="202"/>
      <c r="Z31" s="203"/>
    </row>
    <row r="32" spans="1:26" x14ac:dyDescent="0.25">
      <c r="A32" s="125"/>
      <c r="B32" s="126"/>
      <c r="C32" s="562" t="s">
        <v>243</v>
      </c>
      <c r="D32" s="227"/>
      <c r="E32" s="186"/>
      <c r="F32" s="186"/>
      <c r="G32" s="202"/>
      <c r="H32" s="202"/>
      <c r="I32" s="202"/>
      <c r="J32" s="202"/>
      <c r="K32" s="202" t="s">
        <v>1625</v>
      </c>
      <c r="L32" s="202" t="s">
        <v>1625</v>
      </c>
      <c r="M32" s="202"/>
      <c r="N32" s="235"/>
      <c r="O32" s="235"/>
      <c r="P32" s="235"/>
      <c r="Q32" s="202"/>
      <c r="R32" s="202" t="s">
        <v>1625</v>
      </c>
      <c r="S32" s="202" t="s">
        <v>1625</v>
      </c>
      <c r="T32" s="202" t="s">
        <v>1625</v>
      </c>
      <c r="U32" s="202"/>
      <c r="V32" s="234"/>
      <c r="W32" s="234"/>
      <c r="X32" s="234"/>
      <c r="Y32" s="202"/>
      <c r="Z32" s="203"/>
    </row>
    <row r="33" spans="1:26" x14ac:dyDescent="0.25">
      <c r="A33" s="125"/>
      <c r="B33" s="126"/>
      <c r="C33" s="562" t="s">
        <v>244</v>
      </c>
      <c r="D33" s="227"/>
      <c r="E33" s="186"/>
      <c r="F33" s="186"/>
      <c r="G33" s="202"/>
      <c r="H33" s="202"/>
      <c r="I33" s="202"/>
      <c r="J33" s="202"/>
      <c r="K33" s="202" t="s">
        <v>1625</v>
      </c>
      <c r="L33" s="202" t="s">
        <v>1625</v>
      </c>
      <c r="M33" s="202"/>
      <c r="N33" s="235"/>
      <c r="O33" s="235"/>
      <c r="P33" s="235"/>
      <c r="Q33" s="202"/>
      <c r="R33" s="202" t="s">
        <v>1625</v>
      </c>
      <c r="S33" s="202" t="s">
        <v>1625</v>
      </c>
      <c r="T33" s="202" t="s">
        <v>1625</v>
      </c>
      <c r="U33" s="202"/>
      <c r="V33" s="234"/>
      <c r="W33" s="234"/>
      <c r="X33" s="234"/>
      <c r="Y33" s="202"/>
      <c r="Z33" s="203"/>
    </row>
    <row r="34" spans="1:26" ht="15.75" x14ac:dyDescent="0.25">
      <c r="A34" s="213"/>
      <c r="B34" s="213"/>
      <c r="C34" s="213"/>
      <c r="D34" s="213"/>
      <c r="E34" s="236"/>
      <c r="F34" s="236"/>
      <c r="G34" s="236"/>
      <c r="H34" s="236"/>
      <c r="I34" s="236"/>
      <c r="J34" s="236"/>
      <c r="K34" s="236"/>
      <c r="L34" s="236"/>
      <c r="M34" s="236"/>
      <c r="N34" s="236"/>
      <c r="O34" s="236"/>
      <c r="P34" s="236"/>
      <c r="Q34" s="236"/>
      <c r="R34" s="236"/>
      <c r="S34" s="236"/>
      <c r="T34" s="236"/>
      <c r="U34" s="236"/>
      <c r="V34" s="236"/>
      <c r="W34" s="236"/>
      <c r="X34" s="236"/>
      <c r="Y34" s="236"/>
      <c r="Z34" s="213"/>
    </row>
    <row r="35" spans="1:26" x14ac:dyDescent="0.25">
      <c r="A35" s="125" t="s">
        <v>3013</v>
      </c>
      <c r="B35" s="125" t="s">
        <v>319</v>
      </c>
      <c r="C35" s="562" t="s">
        <v>222</v>
      </c>
      <c r="D35" s="227"/>
      <c r="E35" s="186"/>
      <c r="F35" s="186"/>
      <c r="G35" s="202"/>
      <c r="H35" s="202"/>
      <c r="I35" s="202"/>
      <c r="J35" s="202"/>
      <c r="K35" s="186" t="s">
        <v>1625</v>
      </c>
      <c r="L35" s="186" t="s">
        <v>1625</v>
      </c>
      <c r="M35" s="202"/>
      <c r="N35" s="235"/>
      <c r="O35" s="235"/>
      <c r="P35" s="235"/>
      <c r="Q35" s="202"/>
      <c r="R35" s="202" t="s">
        <v>1625</v>
      </c>
      <c r="S35" s="202" t="s">
        <v>1625</v>
      </c>
      <c r="T35" s="202" t="s">
        <v>1625</v>
      </c>
      <c r="U35" s="202"/>
      <c r="V35" s="234"/>
      <c r="W35" s="234"/>
      <c r="X35" s="234"/>
      <c r="Y35" s="202"/>
      <c r="Z35" s="203"/>
    </row>
    <row r="36" spans="1:26" x14ac:dyDescent="0.25">
      <c r="A36" s="125"/>
      <c r="B36" s="106"/>
      <c r="C36" s="562" t="s">
        <v>3495</v>
      </c>
      <c r="D36" s="227"/>
      <c r="E36" s="186"/>
      <c r="F36" s="186"/>
      <c r="G36" s="202"/>
      <c r="H36" s="202"/>
      <c r="I36" s="202"/>
      <c r="J36" s="202"/>
      <c r="K36" s="186" t="s">
        <v>1625</v>
      </c>
      <c r="L36" s="186" t="s">
        <v>1625</v>
      </c>
      <c r="M36" s="202"/>
      <c r="N36" s="235"/>
      <c r="O36" s="235"/>
      <c r="P36" s="235"/>
      <c r="Q36" s="202"/>
      <c r="R36" s="202" t="s">
        <v>1625</v>
      </c>
      <c r="S36" s="202" t="s">
        <v>1625</v>
      </c>
      <c r="T36" s="202" t="s">
        <v>1625</v>
      </c>
      <c r="U36" s="202"/>
      <c r="V36" s="234"/>
      <c r="W36" s="234"/>
      <c r="X36" s="234"/>
      <c r="Y36" s="202"/>
      <c r="Z36" s="203"/>
    </row>
    <row r="37" spans="1:26" x14ac:dyDescent="0.25">
      <c r="A37" s="125"/>
      <c r="B37" s="126"/>
      <c r="C37" s="127" t="s">
        <v>534</v>
      </c>
      <c r="D37" s="227"/>
      <c r="E37" s="186"/>
      <c r="F37" s="186"/>
      <c r="G37" s="202"/>
      <c r="H37" s="202"/>
      <c r="I37" s="202"/>
      <c r="J37" s="202"/>
      <c r="K37" s="186" t="s">
        <v>1625</v>
      </c>
      <c r="L37" s="186" t="s">
        <v>1625</v>
      </c>
      <c r="M37" s="202"/>
      <c r="N37" s="235"/>
      <c r="O37" s="235"/>
      <c r="P37" s="235"/>
      <c r="Q37" s="202"/>
      <c r="R37" s="202" t="s">
        <v>1625</v>
      </c>
      <c r="S37" s="202" t="s">
        <v>1625</v>
      </c>
      <c r="T37" s="202" t="s">
        <v>1625</v>
      </c>
      <c r="U37" s="202"/>
      <c r="V37" s="234"/>
      <c r="W37" s="234"/>
      <c r="X37" s="234"/>
      <c r="Y37" s="202"/>
      <c r="Z37" s="203"/>
    </row>
    <row r="38" spans="1:26" x14ac:dyDescent="0.25">
      <c r="A38" s="125"/>
      <c r="B38" s="126"/>
      <c r="C38" s="562" t="s">
        <v>242</v>
      </c>
      <c r="D38" s="227"/>
      <c r="E38" s="186"/>
      <c r="F38" s="186"/>
      <c r="G38" s="202"/>
      <c r="H38" s="202"/>
      <c r="I38" s="202"/>
      <c r="J38" s="202"/>
      <c r="K38" s="186" t="s">
        <v>1625</v>
      </c>
      <c r="L38" s="186" t="s">
        <v>1625</v>
      </c>
      <c r="M38" s="202"/>
      <c r="N38" s="235"/>
      <c r="O38" s="235"/>
      <c r="P38" s="235"/>
      <c r="Q38" s="202"/>
      <c r="R38" s="202" t="s">
        <v>1625</v>
      </c>
      <c r="S38" s="202" t="s">
        <v>1625</v>
      </c>
      <c r="T38" s="202" t="s">
        <v>1625</v>
      </c>
      <c r="U38" s="202"/>
      <c r="V38" s="234"/>
      <c r="W38" s="234"/>
      <c r="X38" s="234"/>
      <c r="Y38" s="202"/>
      <c r="Z38" s="203"/>
    </row>
    <row r="39" spans="1:26" x14ac:dyDescent="0.25">
      <c r="A39" s="125"/>
      <c r="B39" s="126"/>
      <c r="C39" s="562" t="s">
        <v>243</v>
      </c>
      <c r="D39" s="227"/>
      <c r="E39" s="186"/>
      <c r="F39" s="186"/>
      <c r="G39" s="202"/>
      <c r="H39" s="202"/>
      <c r="I39" s="202"/>
      <c r="J39" s="202"/>
      <c r="K39" s="186" t="s">
        <v>1625</v>
      </c>
      <c r="L39" s="186" t="s">
        <v>1625</v>
      </c>
      <c r="M39" s="202"/>
      <c r="N39" s="235"/>
      <c r="O39" s="235"/>
      <c r="P39" s="235"/>
      <c r="Q39" s="202"/>
      <c r="R39" s="202" t="s">
        <v>1625</v>
      </c>
      <c r="S39" s="202" t="s">
        <v>1625</v>
      </c>
      <c r="T39" s="202" t="s">
        <v>1625</v>
      </c>
      <c r="U39" s="202"/>
      <c r="V39" s="234"/>
      <c r="W39" s="234"/>
      <c r="X39" s="234"/>
      <c r="Y39" s="202"/>
      <c r="Z39" s="203"/>
    </row>
    <row r="40" spans="1:26" x14ac:dyDescent="0.25">
      <c r="A40" s="125"/>
      <c r="B40" s="126"/>
      <c r="C40" s="562" t="s">
        <v>244</v>
      </c>
      <c r="D40" s="227"/>
      <c r="E40" s="186"/>
      <c r="F40" s="186"/>
      <c r="G40" s="202"/>
      <c r="H40" s="202"/>
      <c r="I40" s="202"/>
      <c r="J40" s="202"/>
      <c r="K40" s="186" t="s">
        <v>1625</v>
      </c>
      <c r="L40" s="186" t="s">
        <v>1625</v>
      </c>
      <c r="M40" s="202"/>
      <c r="N40" s="235"/>
      <c r="O40" s="235"/>
      <c r="P40" s="235"/>
      <c r="Q40" s="202"/>
      <c r="R40" s="202" t="s">
        <v>1625</v>
      </c>
      <c r="S40" s="202" t="s">
        <v>1625</v>
      </c>
      <c r="T40" s="202" t="s">
        <v>1625</v>
      </c>
      <c r="U40" s="202"/>
      <c r="V40" s="234"/>
      <c r="W40" s="234"/>
      <c r="X40" s="234"/>
      <c r="Y40" s="202"/>
      <c r="Z40" s="203"/>
    </row>
    <row r="41" spans="1:26" ht="15.75" x14ac:dyDescent="0.25">
      <c r="A41" s="213"/>
      <c r="B41" s="213"/>
      <c r="C41" s="213"/>
      <c r="D41" s="213"/>
      <c r="E41" s="236"/>
      <c r="F41" s="236"/>
      <c r="G41" s="236"/>
      <c r="H41" s="236"/>
      <c r="I41" s="236"/>
      <c r="J41" s="236"/>
      <c r="K41" s="236"/>
      <c r="L41" s="236"/>
      <c r="M41" s="236"/>
      <c r="N41" s="236"/>
      <c r="O41" s="236"/>
      <c r="P41" s="236"/>
      <c r="Q41" s="236"/>
      <c r="R41" s="236"/>
      <c r="S41" s="236"/>
      <c r="T41" s="236"/>
      <c r="U41" s="236"/>
      <c r="V41" s="236"/>
      <c r="W41" s="236"/>
      <c r="X41" s="236"/>
      <c r="Y41" s="236"/>
      <c r="Z41" s="213"/>
    </row>
    <row r="42" spans="1:26" x14ac:dyDescent="0.25">
      <c r="A42" s="125" t="s">
        <v>3016</v>
      </c>
      <c r="B42" s="125" t="s">
        <v>2789</v>
      </c>
      <c r="C42" s="562" t="s">
        <v>222</v>
      </c>
      <c r="D42" s="227"/>
      <c r="E42" s="186"/>
      <c r="F42" s="186"/>
      <c r="G42" s="186"/>
      <c r="H42" s="186"/>
      <c r="I42" s="186"/>
      <c r="J42" s="238"/>
      <c r="K42" s="238"/>
      <c r="L42" s="238"/>
      <c r="M42" s="202"/>
      <c r="N42" s="235"/>
      <c r="O42" s="235"/>
      <c r="P42" s="235"/>
      <c r="Q42" s="235"/>
      <c r="R42" s="235"/>
      <c r="S42" s="235"/>
      <c r="T42" s="235"/>
      <c r="U42" s="202"/>
      <c r="V42" s="234"/>
      <c r="W42" s="234"/>
      <c r="X42" s="234"/>
      <c r="Y42" s="202"/>
      <c r="Z42" s="203"/>
    </row>
    <row r="43" spans="1:26" x14ac:dyDescent="0.25">
      <c r="A43" s="125"/>
      <c r="B43" s="106"/>
      <c r="C43" s="562" t="s">
        <v>3496</v>
      </c>
      <c r="D43" s="227"/>
      <c r="E43" s="186"/>
      <c r="F43" s="186"/>
      <c r="G43" s="186"/>
      <c r="H43" s="186"/>
      <c r="I43" s="186"/>
      <c r="J43" s="238"/>
      <c r="K43" s="238"/>
      <c r="L43" s="238"/>
      <c r="M43" s="202"/>
      <c r="N43" s="235"/>
      <c r="O43" s="235"/>
      <c r="P43" s="235"/>
      <c r="Q43" s="235"/>
      <c r="R43" s="235"/>
      <c r="S43" s="235"/>
      <c r="T43" s="235"/>
      <c r="U43" s="202"/>
      <c r="V43" s="234"/>
      <c r="W43" s="234"/>
      <c r="X43" s="234"/>
      <c r="Y43" s="202"/>
      <c r="Z43" s="203"/>
    </row>
    <row r="44" spans="1:26" x14ac:dyDescent="0.25">
      <c r="A44" s="125"/>
      <c r="B44" s="125"/>
      <c r="C44" s="127" t="s">
        <v>534</v>
      </c>
      <c r="D44" s="227"/>
      <c r="E44" s="186"/>
      <c r="F44" s="186"/>
      <c r="G44" s="186"/>
      <c r="H44" s="186"/>
      <c r="I44" s="186"/>
      <c r="J44" s="238"/>
      <c r="K44" s="238"/>
      <c r="L44" s="238"/>
      <c r="M44" s="202"/>
      <c r="N44" s="235"/>
      <c r="O44" s="235"/>
      <c r="P44" s="235"/>
      <c r="Q44" s="235"/>
      <c r="R44" s="235"/>
      <c r="S44" s="235"/>
      <c r="T44" s="235"/>
      <c r="U44" s="202"/>
      <c r="V44" s="234"/>
      <c r="W44" s="234"/>
      <c r="X44" s="234"/>
      <c r="Y44" s="202"/>
      <c r="Z44" s="203"/>
    </row>
    <row r="45" spans="1:26" x14ac:dyDescent="0.25">
      <c r="A45" s="125"/>
      <c r="B45" s="125"/>
      <c r="C45" s="562" t="s">
        <v>242</v>
      </c>
      <c r="D45" s="227"/>
      <c r="E45" s="186"/>
      <c r="F45" s="186"/>
      <c r="G45" s="186"/>
      <c r="H45" s="186"/>
      <c r="I45" s="186"/>
      <c r="J45" s="238"/>
      <c r="K45" s="238"/>
      <c r="L45" s="238"/>
      <c r="M45" s="202"/>
      <c r="N45" s="235"/>
      <c r="O45" s="235"/>
      <c r="P45" s="235"/>
      <c r="Q45" s="235"/>
      <c r="R45" s="235"/>
      <c r="S45" s="235"/>
      <c r="T45" s="235"/>
      <c r="U45" s="202"/>
      <c r="V45" s="234"/>
      <c r="W45" s="234"/>
      <c r="X45" s="234"/>
      <c r="Y45" s="202"/>
      <c r="Z45" s="203"/>
    </row>
    <row r="46" spans="1:26" x14ac:dyDescent="0.25">
      <c r="A46" s="125"/>
      <c r="B46" s="125"/>
      <c r="C46" s="562" t="s">
        <v>247</v>
      </c>
      <c r="D46" s="227"/>
      <c r="E46" s="186"/>
      <c r="F46" s="186"/>
      <c r="G46" s="186"/>
      <c r="H46" s="186"/>
      <c r="I46" s="186"/>
      <c r="J46" s="238"/>
      <c r="K46" s="238"/>
      <c r="L46" s="238"/>
      <c r="M46" s="202"/>
      <c r="N46" s="235"/>
      <c r="O46" s="235"/>
      <c r="P46" s="235"/>
      <c r="Q46" s="235"/>
      <c r="R46" s="235"/>
      <c r="S46" s="235"/>
      <c r="T46" s="235"/>
      <c r="U46" s="202"/>
      <c r="V46" s="234"/>
      <c r="W46" s="234"/>
      <c r="X46" s="234"/>
      <c r="Y46" s="202"/>
      <c r="Z46" s="203"/>
    </row>
    <row r="47" spans="1:26" x14ac:dyDescent="0.25">
      <c r="A47" s="125"/>
      <c r="B47" s="125"/>
      <c r="C47" s="562" t="s">
        <v>248</v>
      </c>
      <c r="D47" s="227"/>
      <c r="E47" s="186"/>
      <c r="F47" s="186"/>
      <c r="G47" s="186"/>
      <c r="H47" s="186"/>
      <c r="I47" s="186"/>
      <c r="J47" s="238"/>
      <c r="K47" s="238"/>
      <c r="L47" s="238"/>
      <c r="M47" s="202"/>
      <c r="N47" s="235"/>
      <c r="O47" s="235"/>
      <c r="P47" s="235"/>
      <c r="Q47" s="235"/>
      <c r="R47" s="235"/>
      <c r="S47" s="235"/>
      <c r="T47" s="235"/>
      <c r="U47" s="202"/>
      <c r="V47" s="234"/>
      <c r="W47" s="234"/>
      <c r="X47" s="234"/>
      <c r="Y47" s="202"/>
      <c r="Z47" s="203"/>
    </row>
    <row r="48" spans="1:26" x14ac:dyDescent="0.25">
      <c r="A48" s="240"/>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row>
    <row r="49" spans="1:26" x14ac:dyDescent="0.25">
      <c r="A49" s="241"/>
      <c r="B49" s="241"/>
      <c r="C49" s="571"/>
      <c r="D49" s="242"/>
      <c r="E49" s="228"/>
      <c r="F49" s="228"/>
      <c r="G49" s="228"/>
      <c r="H49" s="228"/>
      <c r="I49" s="228"/>
      <c r="J49" s="228"/>
      <c r="K49" s="228"/>
      <c r="L49" s="228"/>
      <c r="M49" s="271"/>
      <c r="N49" s="544"/>
      <c r="O49" s="544"/>
      <c r="P49" s="544"/>
      <c r="Q49" s="544"/>
      <c r="R49" s="544"/>
      <c r="S49" s="544"/>
      <c r="T49" s="544"/>
      <c r="U49" s="271"/>
      <c r="V49" s="271"/>
      <c r="W49" s="271"/>
      <c r="X49" s="271"/>
      <c r="Y49" s="271"/>
      <c r="Z49" s="240"/>
    </row>
    <row r="50" spans="1:26" x14ac:dyDescent="0.25">
      <c r="A50" s="241"/>
      <c r="B50" s="241"/>
      <c r="C50" s="571"/>
      <c r="D50" s="242"/>
      <c r="E50" s="228"/>
      <c r="F50" s="228"/>
      <c r="G50" s="228"/>
      <c r="H50" s="228"/>
      <c r="I50" s="228"/>
      <c r="J50" s="228"/>
      <c r="K50" s="228"/>
      <c r="L50" s="228"/>
      <c r="M50" s="271"/>
      <c r="N50" s="544"/>
      <c r="O50" s="544"/>
      <c r="P50" s="544"/>
      <c r="Q50" s="544"/>
      <c r="R50" s="544"/>
      <c r="S50" s="544"/>
      <c r="T50" s="544"/>
      <c r="U50" s="271"/>
      <c r="V50" s="271"/>
      <c r="W50" s="271"/>
      <c r="X50" s="271"/>
      <c r="Y50" s="271"/>
      <c r="Z50" s="240"/>
    </row>
    <row r="51" spans="1:26" x14ac:dyDescent="0.25">
      <c r="A51" s="241"/>
      <c r="B51" s="241"/>
      <c r="C51" s="244"/>
      <c r="D51" s="242"/>
      <c r="E51" s="228"/>
      <c r="F51" s="228"/>
      <c r="G51" s="228"/>
      <c r="H51" s="228"/>
      <c r="I51" s="228"/>
      <c r="J51" s="228"/>
      <c r="K51" s="228"/>
      <c r="L51" s="228"/>
      <c r="M51" s="271"/>
      <c r="N51" s="544"/>
      <c r="O51" s="544"/>
      <c r="P51" s="544"/>
      <c r="Q51" s="544"/>
      <c r="R51" s="544"/>
      <c r="S51" s="544"/>
      <c r="T51" s="544"/>
      <c r="U51" s="271"/>
      <c r="V51" s="271"/>
      <c r="W51" s="271"/>
      <c r="X51" s="271"/>
      <c r="Y51" s="271"/>
      <c r="Z51" s="240"/>
    </row>
    <row r="52" spans="1:26" x14ac:dyDescent="0.25">
      <c r="A52" s="241"/>
      <c r="B52" s="241"/>
      <c r="C52" s="571"/>
      <c r="D52" s="242"/>
      <c r="E52" s="228"/>
      <c r="F52" s="228"/>
      <c r="G52" s="228"/>
      <c r="H52" s="228"/>
      <c r="I52" s="228"/>
      <c r="J52" s="228"/>
      <c r="K52" s="228"/>
      <c r="L52" s="228"/>
      <c r="M52" s="271"/>
      <c r="N52" s="544"/>
      <c r="O52" s="544"/>
      <c r="P52" s="544"/>
      <c r="Q52" s="544"/>
      <c r="R52" s="544"/>
      <c r="S52" s="544"/>
      <c r="T52" s="544"/>
      <c r="U52" s="271"/>
      <c r="V52" s="271"/>
      <c r="W52" s="271"/>
      <c r="X52" s="271"/>
      <c r="Y52" s="271"/>
      <c r="Z52" s="240"/>
    </row>
    <row r="53" spans="1:26" x14ac:dyDescent="0.25">
      <c r="A53" s="241"/>
      <c r="B53" s="241"/>
      <c r="C53" s="571"/>
      <c r="D53" s="242"/>
      <c r="E53" s="228"/>
      <c r="F53" s="228"/>
      <c r="G53" s="228"/>
      <c r="H53" s="228"/>
      <c r="I53" s="228"/>
      <c r="J53" s="228"/>
      <c r="K53" s="228"/>
      <c r="L53" s="228"/>
      <c r="M53" s="271"/>
      <c r="N53" s="544"/>
      <c r="O53" s="544"/>
      <c r="P53" s="544"/>
      <c r="Q53" s="544"/>
      <c r="R53" s="544"/>
      <c r="S53" s="544"/>
      <c r="T53" s="544"/>
      <c r="U53" s="271"/>
      <c r="V53" s="271"/>
      <c r="W53" s="271"/>
      <c r="X53" s="271"/>
      <c r="Y53" s="271"/>
      <c r="Z53" s="240"/>
    </row>
    <row r="54" spans="1:26" x14ac:dyDescent="0.25">
      <c r="A54" s="241"/>
      <c r="B54" s="241"/>
      <c r="C54" s="571"/>
      <c r="D54" s="242"/>
      <c r="E54" s="228"/>
      <c r="F54" s="228"/>
      <c r="G54" s="228"/>
      <c r="H54" s="228"/>
      <c r="I54" s="228"/>
      <c r="J54" s="228"/>
      <c r="K54" s="228"/>
      <c r="L54" s="228"/>
      <c r="M54" s="271"/>
      <c r="N54" s="544"/>
      <c r="O54" s="544"/>
      <c r="P54" s="544"/>
      <c r="Q54" s="544"/>
      <c r="R54" s="544"/>
      <c r="S54" s="544"/>
      <c r="T54" s="544"/>
      <c r="U54" s="271"/>
      <c r="V54" s="271"/>
      <c r="W54" s="271"/>
      <c r="X54" s="271"/>
      <c r="Y54" s="271"/>
      <c r="Z54" s="240"/>
    </row>
  </sheetData>
  <mergeCells count="6">
    <mergeCell ref="K8:U8"/>
    <mergeCell ref="A2:C2"/>
    <mergeCell ref="K4:U4"/>
    <mergeCell ref="K5:U5"/>
    <mergeCell ref="K6:U6"/>
    <mergeCell ref="K7:T7"/>
  </mergeCells>
  <conditionalFormatting sqref="E45:I50 E31:I40 D35:F43 D5:D7 D24:D29 E19:H26 E5:H17 D28:F33 E27:J29">
    <cfRule type="cellIs" dxfId="4654" priority="50" operator="equal">
      <formula>"fail"</formula>
    </cfRule>
  </conditionalFormatting>
  <conditionalFormatting sqref="E45:I50 E31:I40 E19:H26 E5:H17 E35:F43 E28:F33 E27:J29">
    <cfRule type="cellIs" dxfId="4653" priority="47" operator="equal">
      <formula>"n/a"</formula>
    </cfRule>
    <cfRule type="cellIs" dxfId="4652" priority="48" operator="equal">
      <formula>"pass"</formula>
    </cfRule>
    <cfRule type="cellIs" dxfId="4651" priority="49" operator="equal">
      <formula>"fail"</formula>
    </cfRule>
  </conditionalFormatting>
  <conditionalFormatting sqref="J27:J50 E5:I50 K28:M33 E35:J40 E27:J33">
    <cfRule type="cellIs" dxfId="4650" priority="42" operator="equal">
      <formula>"n/s"</formula>
    </cfRule>
    <cfRule type="cellIs" dxfId="4649" priority="43" operator="equal">
      <formula>"n/a"</formula>
    </cfRule>
    <cfRule type="cellIs" dxfId="4648" priority="44" operator="equal">
      <formula>"warn"</formula>
    </cfRule>
    <cfRule type="cellIs" dxfId="4647" priority="45" operator="equal">
      <formula>"fail"</formula>
    </cfRule>
    <cfRule type="cellIs" dxfId="4646" priority="46" operator="equal">
      <formula>"pass"</formula>
    </cfRule>
  </conditionalFormatting>
  <conditionalFormatting sqref="E5:G26">
    <cfRule type="cellIs" dxfId="4645" priority="37" operator="equal">
      <formula>"black"</formula>
    </cfRule>
    <cfRule type="cellIs" dxfId="4644" priority="38" operator="equal">
      <formula>"n/s"</formula>
    </cfRule>
    <cfRule type="cellIs" dxfId="4643" priority="39" operator="equal">
      <formula>"n/a"</formula>
    </cfRule>
    <cfRule type="cellIs" dxfId="4642" priority="40" operator="equal">
      <formula>"fail"</formula>
    </cfRule>
    <cfRule type="cellIs" dxfId="4641" priority="41" operator="equal">
      <formula>"pass"</formula>
    </cfRule>
  </conditionalFormatting>
  <conditionalFormatting sqref="D42:D44 E42:L47 D47">
    <cfRule type="cellIs" dxfId="4640" priority="30" operator="equal">
      <formula>"fail"</formula>
    </cfRule>
  </conditionalFormatting>
  <conditionalFormatting sqref="E42:L47">
    <cfRule type="cellIs" dxfId="4639" priority="27" operator="equal">
      <formula>"n/a"</formula>
    </cfRule>
    <cfRule type="cellIs" dxfId="4638" priority="28" operator="equal">
      <formula>"pass"</formula>
    </cfRule>
    <cfRule type="cellIs" dxfId="4637" priority="29" operator="equal">
      <formula>"fail"</formula>
    </cfRule>
  </conditionalFormatting>
  <conditionalFormatting sqref="E42:L47">
    <cfRule type="cellIs" dxfId="4636" priority="22" operator="equal">
      <formula>"n/s"</formula>
    </cfRule>
    <cfRule type="cellIs" dxfId="4635" priority="23" operator="equal">
      <formula>"n/a"</formula>
    </cfRule>
    <cfRule type="cellIs" dxfId="4634" priority="24" operator="equal">
      <formula>"warn"</formula>
    </cfRule>
    <cfRule type="cellIs" dxfId="4633" priority="25" operator="equal">
      <formula>"fail"</formula>
    </cfRule>
    <cfRule type="cellIs" dxfId="4632" priority="26" operator="equal">
      <formula>"pass"</formula>
    </cfRule>
  </conditionalFormatting>
  <conditionalFormatting sqref="E28:Y47">
    <cfRule type="cellIs" dxfId="4631" priority="16" operator="equal">
      <formula>"black"</formula>
    </cfRule>
    <cfRule type="cellIs" dxfId="4630" priority="17" operator="equal">
      <formula>"n/s"</formula>
    </cfRule>
    <cfRule type="cellIs" priority="18" operator="equal">
      <formula>"n/s"</formula>
    </cfRule>
    <cfRule type="cellIs" dxfId="4629" priority="19" operator="equal">
      <formula>"n/a"</formula>
    </cfRule>
    <cfRule type="cellIs" dxfId="4628" priority="20" operator="equal">
      <formula>"fail"</formula>
    </cfRule>
    <cfRule type="cellIs" dxfId="4627" priority="21" operator="equal">
      <formula>"pass"</formula>
    </cfRule>
  </conditionalFormatting>
  <conditionalFormatting sqref="D49:D51 E49:L54 D54">
    <cfRule type="cellIs" dxfId="4626" priority="15" operator="equal">
      <formula>"fail"</formula>
    </cfRule>
  </conditionalFormatting>
  <conditionalFormatting sqref="E49:L54">
    <cfRule type="cellIs" dxfId="4625" priority="12" operator="equal">
      <formula>"n/a"</formula>
    </cfRule>
    <cfRule type="cellIs" dxfId="4624" priority="13" operator="equal">
      <formula>"pass"</formula>
    </cfRule>
    <cfRule type="cellIs" dxfId="4623" priority="14" operator="equal">
      <formula>"fail"</formula>
    </cfRule>
  </conditionalFormatting>
  <conditionalFormatting sqref="E49:L54">
    <cfRule type="cellIs" dxfId="4622" priority="7" operator="equal">
      <formula>"n/s"</formula>
    </cfRule>
    <cfRule type="cellIs" dxfId="4621" priority="8" operator="equal">
      <formula>"n/a"</formula>
    </cfRule>
    <cfRule type="cellIs" dxfId="4620" priority="9" operator="equal">
      <formula>"warn"</formula>
    </cfRule>
    <cfRule type="cellIs" dxfId="4619" priority="10" operator="equal">
      <formula>"fail"</formula>
    </cfRule>
    <cfRule type="cellIs" dxfId="4618" priority="11" operator="equal">
      <formula>"pass"</formula>
    </cfRule>
  </conditionalFormatting>
  <conditionalFormatting sqref="E49:Y54">
    <cfRule type="cellIs" dxfId="4617" priority="1" operator="equal">
      <formula>"black"</formula>
    </cfRule>
    <cfRule type="cellIs" dxfId="4616" priority="2" operator="equal">
      <formula>"n/s"</formula>
    </cfRule>
    <cfRule type="cellIs" priority="3" operator="equal">
      <formula>"n/s"</formula>
    </cfRule>
    <cfRule type="cellIs" dxfId="4615" priority="4" operator="equal">
      <formula>"n/a"</formula>
    </cfRule>
    <cfRule type="cellIs" dxfId="4614" priority="5" operator="equal">
      <formula>"fail"</formula>
    </cfRule>
    <cfRule type="cellIs" dxfId="4613" priority="6" operator="equal">
      <formula>"pass"</formula>
    </cfRule>
  </conditionalFormatting>
  <dataValidations count="1">
    <dataValidation type="list" allowBlank="1" showInputMessage="1" showErrorMessage="1" sqref="E49:Y54 E5:I26 E28:Y47">
      <formula1>$AI$5:$AI$9</formula1>
    </dataValidation>
  </dataValidation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F0"/>
  </sheetPr>
  <dimension ref="A1:AI55"/>
  <sheetViews>
    <sheetView topLeftCell="A7" zoomScale="59" zoomScaleNormal="59" workbookViewId="0">
      <selection activeCell="C33" sqref="C33"/>
    </sheetView>
  </sheetViews>
  <sheetFormatPr defaultRowHeight="15" x14ac:dyDescent="0.25"/>
  <cols>
    <col min="1" max="1" width="18.5703125" style="561" customWidth="1"/>
    <col min="2" max="2" width="44.42578125" style="561" customWidth="1"/>
    <col min="3" max="3" width="120" style="215" customWidth="1"/>
    <col min="4" max="5" width="5.5703125" style="561" customWidth="1"/>
    <col min="6" max="6" width="5.5703125" style="561" bestFit="1" customWidth="1"/>
    <col min="7" max="7" width="6.28515625" style="561" bestFit="1" customWidth="1"/>
    <col min="8" max="8" width="6.28515625" style="561" customWidth="1"/>
    <col min="9" max="9" width="6.5703125" style="561" customWidth="1"/>
    <col min="10" max="10" width="5.5703125" style="561" hidden="1" customWidth="1"/>
    <col min="11" max="11" width="5.5703125" style="13" hidden="1" customWidth="1"/>
    <col min="12" max="12" width="6" style="561" hidden="1" customWidth="1"/>
    <col min="13" max="13" width="5.5703125" style="561" bestFit="1" customWidth="1"/>
    <col min="14" max="20" width="5.5703125" style="561" hidden="1" customWidth="1"/>
    <col min="21" max="21" width="5.5703125" style="561" bestFit="1" customWidth="1"/>
    <col min="22" max="25" width="5.5703125" style="561" hidden="1" customWidth="1"/>
    <col min="26" max="26" width="40.85546875" style="561" customWidth="1"/>
    <col min="27" max="16384" width="9.140625" style="561"/>
  </cols>
  <sheetData>
    <row r="1" spans="1:35" ht="21" x14ac:dyDescent="0.35">
      <c r="A1" s="103"/>
      <c r="B1" s="103"/>
      <c r="C1" s="223"/>
      <c r="D1" s="103"/>
      <c r="E1" s="103"/>
      <c r="G1" s="29" t="s">
        <v>46</v>
      </c>
      <c r="H1" s="29"/>
      <c r="I1" s="102"/>
    </row>
    <row r="2" spans="1:35" ht="21" x14ac:dyDescent="0.35">
      <c r="A2" s="608" t="s">
        <v>219</v>
      </c>
      <c r="B2" s="608"/>
      <c r="C2" s="608"/>
      <c r="D2" s="103"/>
      <c r="E2" s="103"/>
      <c r="G2" s="29" t="s">
        <v>45</v>
      </c>
      <c r="H2" s="29"/>
      <c r="I2" s="102"/>
    </row>
    <row r="3" spans="1:35" ht="21" x14ac:dyDescent="0.35">
      <c r="A3" s="103"/>
      <c r="B3" s="103"/>
      <c r="C3" s="223"/>
      <c r="D3" s="103"/>
      <c r="E3" s="103"/>
      <c r="G3" s="29" t="s">
        <v>47</v>
      </c>
      <c r="H3" s="29"/>
      <c r="I3" s="102"/>
    </row>
    <row r="4" spans="1:35" ht="57" customHeight="1" x14ac:dyDescent="0.25">
      <c r="A4" s="111" t="s">
        <v>147</v>
      </c>
      <c r="B4" s="111" t="s">
        <v>148</v>
      </c>
      <c r="C4" s="224" t="s">
        <v>149</v>
      </c>
      <c r="D4" s="110" t="s">
        <v>249</v>
      </c>
      <c r="E4" s="109" t="s">
        <v>1310</v>
      </c>
      <c r="F4" s="109" t="s">
        <v>1312</v>
      </c>
      <c r="G4" s="109" t="s">
        <v>1311</v>
      </c>
      <c r="H4" s="109"/>
      <c r="I4" s="154"/>
      <c r="J4" s="225"/>
      <c r="K4" s="610"/>
      <c r="L4" s="610"/>
      <c r="M4" s="610"/>
      <c r="N4" s="610"/>
      <c r="O4" s="610"/>
      <c r="P4" s="610"/>
      <c r="Q4" s="610"/>
      <c r="R4" s="610"/>
      <c r="S4" s="610"/>
      <c r="T4" s="610"/>
      <c r="U4" s="610"/>
    </row>
    <row r="5" spans="1:35" x14ac:dyDescent="0.25">
      <c r="A5" s="125" t="s">
        <v>220</v>
      </c>
      <c r="B5" s="125" t="s">
        <v>221</v>
      </c>
      <c r="C5" s="562" t="s">
        <v>222</v>
      </c>
      <c r="D5" s="227"/>
      <c r="E5" s="186"/>
      <c r="F5" s="186"/>
      <c r="G5" s="186"/>
      <c r="H5" s="227"/>
      <c r="I5" s="198"/>
      <c r="J5" s="228"/>
      <c r="K5" s="610"/>
      <c r="L5" s="610"/>
      <c r="M5" s="610"/>
      <c r="N5" s="610"/>
      <c r="O5" s="610"/>
      <c r="P5" s="610"/>
      <c r="Q5" s="610"/>
      <c r="R5" s="610"/>
      <c r="S5" s="610"/>
      <c r="T5" s="610"/>
      <c r="U5" s="610"/>
      <c r="AI5" s="561" t="s">
        <v>45</v>
      </c>
    </row>
    <row r="6" spans="1:35" x14ac:dyDescent="0.25">
      <c r="A6" s="125"/>
      <c r="B6" s="126"/>
      <c r="C6" s="562" t="s">
        <v>223</v>
      </c>
      <c r="D6" s="227"/>
      <c r="E6" s="186"/>
      <c r="F6" s="186"/>
      <c r="G6" s="186"/>
      <c r="H6" s="227"/>
      <c r="I6" s="198"/>
      <c r="J6" s="228"/>
      <c r="K6" s="610"/>
      <c r="L6" s="610"/>
      <c r="M6" s="610"/>
      <c r="N6" s="610"/>
      <c r="O6" s="610"/>
      <c r="P6" s="610"/>
      <c r="Q6" s="610"/>
      <c r="R6" s="610"/>
      <c r="S6" s="610"/>
      <c r="T6" s="610"/>
      <c r="U6" s="610"/>
      <c r="AI6" s="561" t="s">
        <v>46</v>
      </c>
    </row>
    <row r="7" spans="1:35" x14ac:dyDescent="0.25">
      <c r="A7" s="125"/>
      <c r="B7" s="126"/>
      <c r="C7" s="562" t="s">
        <v>224</v>
      </c>
      <c r="D7" s="227"/>
      <c r="E7" s="186"/>
      <c r="F7" s="186"/>
      <c r="G7" s="186"/>
      <c r="H7" s="227"/>
      <c r="I7" s="198"/>
      <c r="J7" s="228"/>
      <c r="K7" s="610"/>
      <c r="L7" s="610"/>
      <c r="M7" s="610"/>
      <c r="N7" s="610"/>
      <c r="O7" s="610"/>
      <c r="P7" s="610"/>
      <c r="Q7" s="610"/>
      <c r="R7" s="610"/>
      <c r="S7" s="610"/>
      <c r="T7" s="610"/>
      <c r="U7" s="85"/>
      <c r="AI7" s="561" t="s">
        <v>47</v>
      </c>
    </row>
    <row r="8" spans="1:35" x14ac:dyDescent="0.25">
      <c r="A8" s="125"/>
      <c r="B8" s="126"/>
      <c r="C8" s="562" t="s">
        <v>225</v>
      </c>
      <c r="D8" s="227"/>
      <c r="E8" s="186"/>
      <c r="F8" s="186"/>
      <c r="G8" s="186"/>
      <c r="H8" s="227"/>
      <c r="I8" s="198"/>
      <c r="J8" s="228"/>
      <c r="K8" s="610"/>
      <c r="L8" s="610"/>
      <c r="M8" s="610"/>
      <c r="N8" s="610"/>
      <c r="O8" s="610"/>
      <c r="P8" s="610"/>
      <c r="Q8" s="610"/>
      <c r="R8" s="610"/>
      <c r="S8" s="610"/>
      <c r="T8" s="610"/>
      <c r="U8" s="610"/>
      <c r="AI8" s="561" t="s">
        <v>1468</v>
      </c>
    </row>
    <row r="9" spans="1:35" x14ac:dyDescent="0.25">
      <c r="A9" s="125"/>
      <c r="B9" s="126"/>
      <c r="C9" s="562" t="s">
        <v>226</v>
      </c>
      <c r="D9" s="227"/>
      <c r="E9" s="186"/>
      <c r="F9" s="186"/>
      <c r="G9" s="186"/>
      <c r="H9" s="227"/>
      <c r="I9" s="198"/>
      <c r="J9" s="228"/>
      <c r="K9" s="85"/>
      <c r="L9" s="85"/>
      <c r="M9" s="85"/>
      <c r="N9" s="85"/>
      <c r="O9" s="85"/>
      <c r="P9" s="85"/>
      <c r="Q9" s="85"/>
      <c r="R9" s="85"/>
      <c r="S9" s="85"/>
      <c r="T9" s="85"/>
      <c r="U9" s="85"/>
      <c r="AI9" s="561" t="s">
        <v>1625</v>
      </c>
    </row>
    <row r="10" spans="1:35" x14ac:dyDescent="0.25">
      <c r="A10" s="125"/>
      <c r="B10" s="126"/>
      <c r="C10" s="562" t="s">
        <v>1074</v>
      </c>
      <c r="D10" s="227"/>
      <c r="E10" s="186"/>
      <c r="F10" s="186"/>
      <c r="G10" s="186"/>
      <c r="H10" s="227"/>
      <c r="I10" s="198"/>
      <c r="J10" s="228"/>
      <c r="K10" s="85"/>
      <c r="L10" s="85"/>
      <c r="M10" s="85"/>
      <c r="N10" s="85"/>
      <c r="O10" s="85"/>
      <c r="P10" s="85"/>
      <c r="Q10" s="85"/>
      <c r="R10" s="85"/>
      <c r="S10" s="85"/>
      <c r="T10" s="85"/>
      <c r="U10" s="85"/>
    </row>
    <row r="11" spans="1:35" x14ac:dyDescent="0.25">
      <c r="A11" s="125"/>
      <c r="B11" s="126"/>
      <c r="C11" s="562" t="s">
        <v>1075</v>
      </c>
      <c r="D11" s="227"/>
      <c r="E11" s="186"/>
      <c r="F11" s="186"/>
      <c r="G11" s="186"/>
      <c r="H11" s="227"/>
      <c r="I11" s="198"/>
      <c r="J11" s="228"/>
      <c r="K11" s="85"/>
      <c r="L11" s="85"/>
      <c r="M11" s="85"/>
      <c r="N11" s="85"/>
      <c r="O11" s="85"/>
      <c r="P11" s="85"/>
      <c r="Q11" s="85"/>
      <c r="R11" s="85"/>
      <c r="S11" s="85"/>
      <c r="T11" s="85"/>
      <c r="U11" s="85"/>
    </row>
    <row r="12" spans="1:35" x14ac:dyDescent="0.25">
      <c r="A12" s="125"/>
      <c r="B12" s="126"/>
      <c r="C12" s="562" t="s">
        <v>227</v>
      </c>
      <c r="D12" s="227"/>
      <c r="E12" s="186"/>
      <c r="F12" s="186"/>
      <c r="G12" s="186"/>
      <c r="H12" s="227"/>
      <c r="I12" s="198"/>
      <c r="J12" s="228"/>
      <c r="K12" s="85"/>
      <c r="L12" s="85"/>
      <c r="M12" s="85"/>
      <c r="N12" s="85"/>
      <c r="O12" s="85"/>
      <c r="P12" s="85"/>
      <c r="Q12" s="85"/>
      <c r="R12" s="85"/>
      <c r="S12" s="85"/>
      <c r="T12" s="85"/>
      <c r="U12" s="85"/>
    </row>
    <row r="13" spans="1:35" x14ac:dyDescent="0.25">
      <c r="A13" s="125"/>
      <c r="B13" s="126"/>
      <c r="C13" s="562" t="s">
        <v>228</v>
      </c>
      <c r="D13" s="227"/>
      <c r="E13" s="186"/>
      <c r="F13" s="186"/>
      <c r="G13" s="186"/>
      <c r="H13" s="227"/>
      <c r="I13" s="198"/>
      <c r="J13" s="228"/>
      <c r="K13" s="85"/>
      <c r="L13" s="85"/>
      <c r="M13" s="85"/>
      <c r="N13" s="85"/>
      <c r="O13" s="85"/>
      <c r="P13" s="85"/>
      <c r="Q13" s="85"/>
      <c r="R13" s="85"/>
      <c r="S13" s="85"/>
      <c r="T13" s="85"/>
      <c r="U13" s="85"/>
    </row>
    <row r="14" spans="1:35" x14ac:dyDescent="0.25">
      <c r="A14" s="125"/>
      <c r="B14" s="126"/>
      <c r="C14" s="562" t="s">
        <v>229</v>
      </c>
      <c r="D14" s="227"/>
      <c r="E14" s="186"/>
      <c r="F14" s="186"/>
      <c r="G14" s="186"/>
      <c r="H14" s="227"/>
      <c r="I14" s="198"/>
      <c r="J14" s="228"/>
      <c r="K14" s="85"/>
      <c r="L14" s="85"/>
      <c r="M14" s="85"/>
      <c r="N14" s="85"/>
      <c r="O14" s="85"/>
      <c r="P14" s="85"/>
      <c r="Q14" s="85"/>
      <c r="R14" s="85"/>
      <c r="S14" s="85"/>
      <c r="T14" s="85"/>
      <c r="U14" s="85"/>
    </row>
    <row r="15" spans="1:35" x14ac:dyDescent="0.25">
      <c r="A15" s="125"/>
      <c r="B15" s="126"/>
      <c r="C15" s="562" t="s">
        <v>230</v>
      </c>
      <c r="D15" s="227"/>
      <c r="E15" s="186"/>
      <c r="F15" s="186"/>
      <c r="G15" s="186"/>
      <c r="H15" s="227"/>
      <c r="I15" s="198"/>
      <c r="J15" s="228"/>
      <c r="K15" s="85"/>
      <c r="L15" s="85"/>
      <c r="M15" s="85"/>
      <c r="N15" s="85"/>
      <c r="O15" s="85"/>
      <c r="P15" s="85"/>
      <c r="Q15" s="85"/>
      <c r="R15" s="85"/>
      <c r="S15" s="85"/>
      <c r="T15" s="85"/>
      <c r="U15" s="85"/>
    </row>
    <row r="16" spans="1:35" x14ac:dyDescent="0.25">
      <c r="A16" s="125"/>
      <c r="B16" s="126"/>
      <c r="C16" s="562" t="s">
        <v>231</v>
      </c>
      <c r="D16" s="227"/>
      <c r="E16" s="186"/>
      <c r="F16" s="186"/>
      <c r="G16" s="186"/>
      <c r="H16" s="227"/>
      <c r="I16" s="198"/>
      <c r="J16" s="228"/>
      <c r="K16" s="85"/>
      <c r="L16" s="85"/>
      <c r="M16" s="85"/>
      <c r="N16" s="85"/>
      <c r="O16" s="85"/>
      <c r="P16" s="85"/>
      <c r="Q16" s="85"/>
      <c r="R16" s="85"/>
      <c r="S16" s="85"/>
      <c r="T16" s="85"/>
      <c r="U16" s="85"/>
    </row>
    <row r="17" spans="1:26" x14ac:dyDescent="0.25">
      <c r="A17" s="125"/>
      <c r="B17" s="126"/>
      <c r="C17" s="576" t="s">
        <v>232</v>
      </c>
      <c r="D17" s="227"/>
      <c r="E17" s="186"/>
      <c r="F17" s="186"/>
      <c r="G17" s="186"/>
      <c r="H17" s="227"/>
      <c r="I17" s="198"/>
      <c r="J17" s="228"/>
      <c r="K17" s="85"/>
      <c r="L17" s="85"/>
      <c r="M17" s="85"/>
      <c r="N17" s="85"/>
      <c r="O17" s="85"/>
      <c r="P17" s="85"/>
      <c r="Q17" s="85"/>
      <c r="R17" s="85"/>
      <c r="S17" s="85"/>
      <c r="T17" s="85"/>
      <c r="U17" s="85"/>
    </row>
    <row r="18" spans="1:26" x14ac:dyDescent="0.25">
      <c r="A18" s="104"/>
      <c r="B18" s="104"/>
      <c r="C18" s="229"/>
      <c r="D18" s="104"/>
      <c r="E18" s="230"/>
      <c r="F18" s="230"/>
      <c r="G18" s="230"/>
      <c r="H18" s="104"/>
      <c r="I18" s="176"/>
      <c r="J18" s="231"/>
      <c r="K18" s="85"/>
      <c r="L18" s="85"/>
      <c r="M18" s="85"/>
      <c r="N18" s="85"/>
      <c r="O18" s="85"/>
      <c r="P18" s="85"/>
      <c r="Q18" s="85"/>
      <c r="R18" s="85"/>
      <c r="S18" s="85"/>
      <c r="T18" s="85"/>
      <c r="U18" s="85"/>
    </row>
    <row r="19" spans="1:26" x14ac:dyDescent="0.25">
      <c r="A19" s="125" t="s">
        <v>233</v>
      </c>
      <c r="B19" s="125" t="s">
        <v>234</v>
      </c>
      <c r="C19" s="562" t="s">
        <v>222</v>
      </c>
      <c r="D19" s="227"/>
      <c r="E19" s="186"/>
      <c r="F19" s="186"/>
      <c r="G19" s="186"/>
      <c r="H19" s="227"/>
      <c r="I19" s="198"/>
      <c r="J19" s="228"/>
      <c r="K19" s="85"/>
      <c r="L19" s="85"/>
      <c r="M19" s="232"/>
      <c r="N19" s="85"/>
      <c r="O19" s="85"/>
      <c r="P19" s="85"/>
      <c r="Q19" s="85"/>
      <c r="R19" s="85"/>
      <c r="S19" s="85"/>
      <c r="T19" s="85"/>
      <c r="U19" s="85"/>
    </row>
    <row r="20" spans="1:26" x14ac:dyDescent="0.25">
      <c r="A20" s="125"/>
      <c r="B20" s="126"/>
      <c r="C20" s="562" t="s">
        <v>223</v>
      </c>
      <c r="D20" s="227"/>
      <c r="E20" s="186"/>
      <c r="F20" s="186"/>
      <c r="G20" s="186"/>
      <c r="H20" s="227"/>
      <c r="I20" s="198"/>
      <c r="J20" s="228"/>
      <c r="K20" s="85"/>
      <c r="L20" s="85"/>
      <c r="M20" s="85"/>
      <c r="N20" s="85"/>
      <c r="O20" s="85"/>
      <c r="P20" s="85"/>
      <c r="Q20" s="85"/>
      <c r="R20" s="85"/>
      <c r="S20" s="85"/>
      <c r="T20" s="85"/>
      <c r="U20" s="85"/>
    </row>
    <row r="21" spans="1:26" x14ac:dyDescent="0.25">
      <c r="A21" s="125"/>
      <c r="B21" s="126"/>
      <c r="C21" s="562" t="s">
        <v>235</v>
      </c>
      <c r="D21" s="227"/>
      <c r="E21" s="186"/>
      <c r="F21" s="186"/>
      <c r="G21" s="186"/>
      <c r="H21" s="227"/>
      <c r="I21" s="198"/>
      <c r="J21" s="228"/>
      <c r="K21" s="85"/>
      <c r="L21" s="85"/>
      <c r="M21" s="85"/>
      <c r="N21" s="85"/>
      <c r="O21" s="85"/>
      <c r="P21" s="85"/>
      <c r="Q21" s="85"/>
      <c r="R21" s="85"/>
      <c r="S21" s="85"/>
      <c r="T21" s="85"/>
      <c r="U21" s="85"/>
    </row>
    <row r="22" spans="1:26" x14ac:dyDescent="0.25">
      <c r="A22" s="125"/>
      <c r="B22" s="126"/>
      <c r="C22" s="562" t="s">
        <v>236</v>
      </c>
      <c r="D22" s="227"/>
      <c r="E22" s="186"/>
      <c r="F22" s="186"/>
      <c r="G22" s="186"/>
      <c r="H22" s="227"/>
      <c r="I22" s="198"/>
      <c r="J22" s="228"/>
      <c r="K22" s="85"/>
      <c r="L22" s="85"/>
      <c r="M22" s="85"/>
      <c r="N22" s="85"/>
      <c r="O22" s="85"/>
      <c r="P22" s="85"/>
      <c r="Q22" s="85"/>
      <c r="R22" s="85"/>
      <c r="S22" s="85"/>
      <c r="T22" s="85"/>
      <c r="U22" s="85"/>
    </row>
    <row r="23" spans="1:26" x14ac:dyDescent="0.25">
      <c r="A23" s="125"/>
      <c r="B23" s="126"/>
      <c r="C23" s="562" t="s">
        <v>237</v>
      </c>
      <c r="D23" s="227"/>
      <c r="E23" s="186"/>
      <c r="F23" s="186"/>
      <c r="G23" s="186"/>
      <c r="H23" s="227"/>
      <c r="I23" s="198"/>
      <c r="J23" s="228"/>
      <c r="K23" s="85"/>
      <c r="L23" s="85"/>
      <c r="M23" s="85"/>
      <c r="N23" s="85"/>
      <c r="O23" s="85"/>
      <c r="P23" s="85"/>
      <c r="Q23" s="85"/>
      <c r="R23" s="85"/>
      <c r="S23" s="85"/>
      <c r="T23" s="85"/>
      <c r="U23" s="85"/>
    </row>
    <row r="24" spans="1:26" x14ac:dyDescent="0.25">
      <c r="A24" s="125"/>
      <c r="B24" s="126"/>
      <c r="C24" s="562" t="s">
        <v>238</v>
      </c>
      <c r="D24" s="227"/>
      <c r="E24" s="186"/>
      <c r="F24" s="186"/>
      <c r="G24" s="186"/>
      <c r="H24" s="227"/>
      <c r="I24" s="198"/>
      <c r="J24" s="228"/>
      <c r="K24" s="85"/>
      <c r="L24" s="85"/>
      <c r="M24" s="85"/>
      <c r="N24" s="85"/>
      <c r="O24" s="85"/>
      <c r="P24" s="85"/>
      <c r="Q24" s="85"/>
      <c r="R24" s="85"/>
      <c r="S24" s="85"/>
      <c r="T24" s="85"/>
      <c r="U24" s="85"/>
    </row>
    <row r="25" spans="1:26" x14ac:dyDescent="0.25">
      <c r="A25" s="125"/>
      <c r="B25" s="126"/>
      <c r="C25" s="562" t="s">
        <v>239</v>
      </c>
      <c r="D25" s="227"/>
      <c r="E25" s="186"/>
      <c r="F25" s="186"/>
      <c r="G25" s="186"/>
      <c r="H25" s="227"/>
      <c r="I25" s="198"/>
      <c r="J25" s="228"/>
      <c r="K25" s="85"/>
      <c r="L25" s="85"/>
      <c r="M25" s="85"/>
      <c r="N25" s="85"/>
      <c r="O25" s="85"/>
      <c r="P25" s="85"/>
      <c r="Q25" s="85"/>
      <c r="R25" s="85"/>
      <c r="S25" s="85"/>
      <c r="T25" s="85"/>
      <c r="U25" s="85"/>
    </row>
    <row r="26" spans="1:26" x14ac:dyDescent="0.25">
      <c r="A26" s="125"/>
      <c r="B26" s="126"/>
      <c r="C26" s="576" t="s">
        <v>240</v>
      </c>
      <c r="D26" s="227"/>
      <c r="E26" s="186"/>
      <c r="F26" s="186"/>
      <c r="G26" s="186"/>
      <c r="H26" s="227"/>
      <c r="I26" s="198"/>
      <c r="J26" s="228"/>
      <c r="K26" s="85"/>
      <c r="L26" s="85"/>
      <c r="M26" s="85"/>
      <c r="N26" s="85"/>
      <c r="O26" s="85"/>
      <c r="P26" s="85"/>
      <c r="Q26" s="85"/>
      <c r="R26" s="85"/>
      <c r="S26" s="85"/>
      <c r="T26" s="85"/>
      <c r="U26" s="85"/>
    </row>
    <row r="27" spans="1:26" ht="60.75" x14ac:dyDescent="0.25">
      <c r="A27" s="112" t="s">
        <v>147</v>
      </c>
      <c r="B27" s="112" t="s">
        <v>148</v>
      </c>
      <c r="C27" s="233" t="s">
        <v>149</v>
      </c>
      <c r="D27" s="109" t="s">
        <v>249</v>
      </c>
      <c r="E27" s="109" t="s">
        <v>3815</v>
      </c>
      <c r="F27" s="109" t="s">
        <v>3816</v>
      </c>
      <c r="G27" s="109" t="s">
        <v>3817</v>
      </c>
      <c r="H27" s="109"/>
      <c r="I27" s="109"/>
      <c r="J27" s="109" t="s">
        <v>325</v>
      </c>
      <c r="K27" s="109" t="s">
        <v>326</v>
      </c>
      <c r="L27" s="109" t="s">
        <v>1302</v>
      </c>
      <c r="M27" s="109"/>
      <c r="N27" s="109" t="s">
        <v>1629</v>
      </c>
      <c r="O27" s="109" t="s">
        <v>1630</v>
      </c>
      <c r="P27" s="109" t="s">
        <v>1631</v>
      </c>
      <c r="Q27" s="109" t="s">
        <v>324</v>
      </c>
      <c r="R27" s="109" t="s">
        <v>320</v>
      </c>
      <c r="S27" s="109" t="s">
        <v>321</v>
      </c>
      <c r="T27" s="109" t="s">
        <v>322</v>
      </c>
      <c r="U27" s="109"/>
      <c r="V27" s="109" t="s">
        <v>14</v>
      </c>
      <c r="W27" s="109" t="s">
        <v>1632</v>
      </c>
      <c r="X27" s="109" t="s">
        <v>15</v>
      </c>
      <c r="Y27" s="109" t="s">
        <v>6</v>
      </c>
      <c r="Z27" s="182" t="s">
        <v>958</v>
      </c>
    </row>
    <row r="28" spans="1:26" x14ac:dyDescent="0.25">
      <c r="A28" s="125" t="s">
        <v>246</v>
      </c>
      <c r="B28" s="125" t="s">
        <v>319</v>
      </c>
      <c r="C28" s="562" t="s">
        <v>222</v>
      </c>
      <c r="D28" s="227"/>
      <c r="E28" s="186"/>
      <c r="F28" s="186"/>
      <c r="G28" s="202"/>
      <c r="H28" s="234"/>
      <c r="I28" s="234"/>
      <c r="J28" s="202"/>
      <c r="K28" s="202" t="s">
        <v>1625</v>
      </c>
      <c r="L28" s="202" t="s">
        <v>1625</v>
      </c>
      <c r="M28" s="202"/>
      <c r="N28" s="235"/>
      <c r="O28" s="235"/>
      <c r="P28" s="235"/>
      <c r="Q28" s="202"/>
      <c r="R28" s="202" t="s">
        <v>1625</v>
      </c>
      <c r="S28" s="202" t="s">
        <v>1625</v>
      </c>
      <c r="T28" s="202" t="s">
        <v>1625</v>
      </c>
      <c r="U28" s="202"/>
      <c r="V28" s="234"/>
      <c r="W28" s="234"/>
      <c r="X28" s="234"/>
      <c r="Y28" s="202"/>
      <c r="Z28" s="203"/>
    </row>
    <row r="29" spans="1:26" x14ac:dyDescent="0.25">
      <c r="A29" s="125"/>
      <c r="B29" s="106"/>
      <c r="C29" s="562" t="s">
        <v>3494</v>
      </c>
      <c r="D29" s="227"/>
      <c r="E29" s="186"/>
      <c r="F29" s="186"/>
      <c r="G29" s="202"/>
      <c r="H29" s="234"/>
      <c r="I29" s="234"/>
      <c r="J29" s="202"/>
      <c r="K29" s="202" t="s">
        <v>1625</v>
      </c>
      <c r="L29" s="202" t="s">
        <v>1625</v>
      </c>
      <c r="M29" s="202"/>
      <c r="N29" s="235"/>
      <c r="O29" s="235"/>
      <c r="P29" s="235"/>
      <c r="Q29" s="202"/>
      <c r="R29" s="202" t="s">
        <v>1625</v>
      </c>
      <c r="S29" s="202" t="s">
        <v>1625</v>
      </c>
      <c r="T29" s="202" t="s">
        <v>1625</v>
      </c>
      <c r="U29" s="202"/>
      <c r="V29" s="234"/>
      <c r="W29" s="234"/>
      <c r="X29" s="234"/>
      <c r="Y29" s="202"/>
      <c r="Z29" s="203"/>
    </row>
    <row r="30" spans="1:26" x14ac:dyDescent="0.25">
      <c r="A30" s="125"/>
      <c r="B30" s="126"/>
      <c r="C30" s="127" t="s">
        <v>534</v>
      </c>
      <c r="D30" s="227"/>
      <c r="E30" s="186"/>
      <c r="F30" s="186"/>
      <c r="G30" s="202"/>
      <c r="H30" s="234"/>
      <c r="I30" s="234"/>
      <c r="J30" s="202"/>
      <c r="K30" s="202" t="s">
        <v>1625</v>
      </c>
      <c r="L30" s="202" t="s">
        <v>1625</v>
      </c>
      <c r="M30" s="202"/>
      <c r="N30" s="235"/>
      <c r="O30" s="235"/>
      <c r="P30" s="235"/>
      <c r="Q30" s="202"/>
      <c r="R30" s="202" t="s">
        <v>1625</v>
      </c>
      <c r="S30" s="202" t="s">
        <v>1625</v>
      </c>
      <c r="T30" s="202" t="s">
        <v>1625</v>
      </c>
      <c r="U30" s="202"/>
      <c r="V30" s="234"/>
      <c r="W30" s="234"/>
      <c r="X30" s="234"/>
      <c r="Y30" s="202"/>
      <c r="Z30" s="203"/>
    </row>
    <row r="31" spans="1:26" x14ac:dyDescent="0.25">
      <c r="A31" s="125"/>
      <c r="B31" s="126"/>
      <c r="C31" s="562" t="s">
        <v>242</v>
      </c>
      <c r="D31" s="227"/>
      <c r="E31" s="186"/>
      <c r="F31" s="186"/>
      <c r="G31" s="202"/>
      <c r="H31" s="234"/>
      <c r="I31" s="234"/>
      <c r="J31" s="202"/>
      <c r="K31" s="202" t="s">
        <v>1625</v>
      </c>
      <c r="L31" s="202" t="s">
        <v>1625</v>
      </c>
      <c r="M31" s="202"/>
      <c r="N31" s="235"/>
      <c r="O31" s="235"/>
      <c r="P31" s="235"/>
      <c r="Q31" s="202"/>
      <c r="R31" s="202" t="s">
        <v>1625</v>
      </c>
      <c r="S31" s="202" t="s">
        <v>1625</v>
      </c>
      <c r="T31" s="202" t="s">
        <v>1625</v>
      </c>
      <c r="U31" s="202"/>
      <c r="V31" s="234"/>
      <c r="W31" s="234"/>
      <c r="X31" s="234"/>
      <c r="Y31" s="202"/>
      <c r="Z31" s="203"/>
    </row>
    <row r="32" spans="1:26" x14ac:dyDescent="0.25">
      <c r="A32" s="125"/>
      <c r="B32" s="126"/>
      <c r="C32" s="562" t="s">
        <v>243</v>
      </c>
      <c r="D32" s="227"/>
      <c r="E32" s="186"/>
      <c r="F32" s="186"/>
      <c r="G32" s="202"/>
      <c r="H32" s="234"/>
      <c r="I32" s="234"/>
      <c r="J32" s="202"/>
      <c r="K32" s="202" t="s">
        <v>1625</v>
      </c>
      <c r="L32" s="202" t="s">
        <v>1625</v>
      </c>
      <c r="M32" s="202"/>
      <c r="N32" s="235"/>
      <c r="O32" s="235"/>
      <c r="P32" s="235"/>
      <c r="Q32" s="202"/>
      <c r="R32" s="202" t="s">
        <v>1625</v>
      </c>
      <c r="S32" s="202" t="s">
        <v>1625</v>
      </c>
      <c r="T32" s="202" t="s">
        <v>1625</v>
      </c>
      <c r="U32" s="202"/>
      <c r="V32" s="234"/>
      <c r="W32" s="234"/>
      <c r="X32" s="234"/>
      <c r="Y32" s="202"/>
      <c r="Z32" s="203"/>
    </row>
    <row r="33" spans="1:26" x14ac:dyDescent="0.25">
      <c r="A33" s="125"/>
      <c r="B33" s="126"/>
      <c r="C33" s="562" t="s">
        <v>244</v>
      </c>
      <c r="D33" s="227"/>
      <c r="E33" s="186"/>
      <c r="F33" s="186"/>
      <c r="G33" s="202"/>
      <c r="H33" s="234"/>
      <c r="I33" s="234"/>
      <c r="J33" s="202"/>
      <c r="K33" s="202" t="s">
        <v>1625</v>
      </c>
      <c r="L33" s="202" t="s">
        <v>1625</v>
      </c>
      <c r="M33" s="202"/>
      <c r="N33" s="235"/>
      <c r="O33" s="235"/>
      <c r="P33" s="235"/>
      <c r="Q33" s="202"/>
      <c r="R33" s="202" t="s">
        <v>1625</v>
      </c>
      <c r="S33" s="202" t="s">
        <v>1625</v>
      </c>
      <c r="T33" s="202" t="s">
        <v>1625</v>
      </c>
      <c r="U33" s="202"/>
      <c r="V33" s="234"/>
      <c r="W33" s="234"/>
      <c r="X33" s="234"/>
      <c r="Y33" s="202"/>
      <c r="Z33" s="203"/>
    </row>
    <row r="34" spans="1:26" ht="15.75" x14ac:dyDescent="0.25">
      <c r="A34" s="213"/>
      <c r="B34" s="213"/>
      <c r="C34" s="213"/>
      <c r="D34" s="213"/>
      <c r="E34" s="236"/>
      <c r="F34" s="236"/>
      <c r="G34" s="236"/>
      <c r="H34" s="236"/>
      <c r="I34" s="236"/>
      <c r="J34" s="236"/>
      <c r="K34" s="236"/>
      <c r="L34" s="236"/>
      <c r="M34" s="236"/>
      <c r="N34" s="236"/>
      <c r="O34" s="236"/>
      <c r="P34" s="236"/>
      <c r="Q34" s="236"/>
      <c r="R34" s="236"/>
      <c r="S34" s="236"/>
      <c r="T34" s="236"/>
      <c r="U34" s="236"/>
      <c r="V34" s="236"/>
      <c r="W34" s="236"/>
      <c r="X34" s="236"/>
      <c r="Y34" s="236"/>
      <c r="Z34" s="213"/>
    </row>
    <row r="35" spans="1:26" x14ac:dyDescent="0.25">
      <c r="A35" s="125" t="s">
        <v>3013</v>
      </c>
      <c r="B35" s="125" t="s">
        <v>319</v>
      </c>
      <c r="C35" s="562" t="s">
        <v>222</v>
      </c>
      <c r="D35" s="227"/>
      <c r="E35" s="186"/>
      <c r="F35" s="186"/>
      <c r="G35" s="202"/>
      <c r="H35" s="234"/>
      <c r="I35" s="234"/>
      <c r="J35" s="202"/>
      <c r="K35" s="186" t="s">
        <v>1625</v>
      </c>
      <c r="L35" s="186" t="s">
        <v>1625</v>
      </c>
      <c r="M35" s="202"/>
      <c r="N35" s="235"/>
      <c r="O35" s="235"/>
      <c r="P35" s="235"/>
      <c r="Q35" s="202"/>
      <c r="R35" s="202" t="s">
        <v>1625</v>
      </c>
      <c r="S35" s="202" t="s">
        <v>1625</v>
      </c>
      <c r="T35" s="202" t="s">
        <v>1625</v>
      </c>
      <c r="U35" s="202"/>
      <c r="V35" s="234"/>
      <c r="W35" s="234"/>
      <c r="X35" s="234"/>
      <c r="Y35" s="202"/>
      <c r="Z35" s="203"/>
    </row>
    <row r="36" spans="1:26" x14ac:dyDescent="0.25">
      <c r="A36" s="125"/>
      <c r="B36" s="106"/>
      <c r="C36" s="562" t="s">
        <v>3010</v>
      </c>
      <c r="D36" s="227"/>
      <c r="E36" s="186"/>
      <c r="F36" s="186"/>
      <c r="G36" s="202"/>
      <c r="H36" s="234"/>
      <c r="I36" s="234"/>
      <c r="J36" s="202"/>
      <c r="K36" s="186" t="s">
        <v>1625</v>
      </c>
      <c r="L36" s="186" t="s">
        <v>1625</v>
      </c>
      <c r="M36" s="202"/>
      <c r="N36" s="235"/>
      <c r="O36" s="235"/>
      <c r="P36" s="235"/>
      <c r="Q36" s="202"/>
      <c r="R36" s="202" t="s">
        <v>1625</v>
      </c>
      <c r="S36" s="202" t="s">
        <v>1625</v>
      </c>
      <c r="T36" s="202" t="s">
        <v>1625</v>
      </c>
      <c r="U36" s="202"/>
      <c r="V36" s="234"/>
      <c r="W36" s="234"/>
      <c r="X36" s="234"/>
      <c r="Y36" s="202"/>
      <c r="Z36" s="203"/>
    </row>
    <row r="37" spans="1:26" x14ac:dyDescent="0.25">
      <c r="A37" s="125"/>
      <c r="B37" s="126"/>
      <c r="C37" s="127" t="s">
        <v>534</v>
      </c>
      <c r="D37" s="227"/>
      <c r="E37" s="186"/>
      <c r="F37" s="186"/>
      <c r="G37" s="202"/>
      <c r="H37" s="234"/>
      <c r="I37" s="234"/>
      <c r="J37" s="202"/>
      <c r="K37" s="186" t="s">
        <v>1625</v>
      </c>
      <c r="L37" s="186" t="s">
        <v>1625</v>
      </c>
      <c r="M37" s="202"/>
      <c r="N37" s="235"/>
      <c r="O37" s="235"/>
      <c r="P37" s="235"/>
      <c r="Q37" s="202"/>
      <c r="R37" s="202" t="s">
        <v>1625</v>
      </c>
      <c r="S37" s="202" t="s">
        <v>1625</v>
      </c>
      <c r="T37" s="202" t="s">
        <v>1625</v>
      </c>
      <c r="U37" s="202"/>
      <c r="V37" s="234"/>
      <c r="W37" s="234"/>
      <c r="X37" s="234"/>
      <c r="Y37" s="202"/>
      <c r="Z37" s="203"/>
    </row>
    <row r="38" spans="1:26" x14ac:dyDescent="0.25">
      <c r="A38" s="125"/>
      <c r="B38" s="126"/>
      <c r="C38" s="562" t="s">
        <v>242</v>
      </c>
      <c r="D38" s="227"/>
      <c r="E38" s="186"/>
      <c r="F38" s="186"/>
      <c r="G38" s="202"/>
      <c r="H38" s="234"/>
      <c r="I38" s="234"/>
      <c r="J38" s="202"/>
      <c r="K38" s="186" t="s">
        <v>1625</v>
      </c>
      <c r="L38" s="186" t="s">
        <v>1625</v>
      </c>
      <c r="M38" s="202"/>
      <c r="N38" s="235"/>
      <c r="O38" s="235"/>
      <c r="P38" s="235"/>
      <c r="Q38" s="202"/>
      <c r="R38" s="202" t="s">
        <v>1625</v>
      </c>
      <c r="S38" s="202" t="s">
        <v>1625</v>
      </c>
      <c r="T38" s="202" t="s">
        <v>1625</v>
      </c>
      <c r="U38" s="202"/>
      <c r="V38" s="234"/>
      <c r="W38" s="234"/>
      <c r="X38" s="234"/>
      <c r="Y38" s="202"/>
      <c r="Z38" s="203"/>
    </row>
    <row r="39" spans="1:26" x14ac:dyDescent="0.25">
      <c r="A39" s="125"/>
      <c r="B39" s="126"/>
      <c r="C39" s="562" t="s">
        <v>243</v>
      </c>
      <c r="D39" s="227"/>
      <c r="E39" s="186"/>
      <c r="F39" s="186"/>
      <c r="G39" s="202"/>
      <c r="H39" s="234"/>
      <c r="I39" s="234"/>
      <c r="J39" s="202"/>
      <c r="K39" s="186" t="s">
        <v>1625</v>
      </c>
      <c r="L39" s="186" t="s">
        <v>1625</v>
      </c>
      <c r="M39" s="202"/>
      <c r="N39" s="235"/>
      <c r="O39" s="235"/>
      <c r="P39" s="235"/>
      <c r="Q39" s="202"/>
      <c r="R39" s="202" t="s">
        <v>1625</v>
      </c>
      <c r="S39" s="202" t="s">
        <v>1625</v>
      </c>
      <c r="T39" s="202" t="s">
        <v>1625</v>
      </c>
      <c r="U39" s="202"/>
      <c r="V39" s="234"/>
      <c r="W39" s="234"/>
      <c r="X39" s="234"/>
      <c r="Y39" s="202"/>
      <c r="Z39" s="203"/>
    </row>
    <row r="40" spans="1:26" x14ac:dyDescent="0.25">
      <c r="A40" s="125"/>
      <c r="B40" s="126"/>
      <c r="C40" s="562" t="s">
        <v>244</v>
      </c>
      <c r="D40" s="227"/>
      <c r="E40" s="186"/>
      <c r="F40" s="186"/>
      <c r="G40" s="202"/>
      <c r="H40" s="234"/>
      <c r="I40" s="234"/>
      <c r="J40" s="202"/>
      <c r="K40" s="186" t="s">
        <v>1625</v>
      </c>
      <c r="L40" s="186" t="s">
        <v>1625</v>
      </c>
      <c r="M40" s="202"/>
      <c r="N40" s="235"/>
      <c r="O40" s="235"/>
      <c r="P40" s="235"/>
      <c r="Q40" s="202"/>
      <c r="R40" s="202" t="s">
        <v>1625</v>
      </c>
      <c r="S40" s="202" t="s">
        <v>1625</v>
      </c>
      <c r="T40" s="202" t="s">
        <v>1625</v>
      </c>
      <c r="U40" s="202"/>
      <c r="V40" s="234"/>
      <c r="W40" s="234"/>
      <c r="X40" s="234"/>
      <c r="Y40" s="202"/>
      <c r="Z40" s="203"/>
    </row>
    <row r="41" spans="1:26" ht="15.75" x14ac:dyDescent="0.25">
      <c r="A41" s="213"/>
      <c r="B41" s="213"/>
      <c r="C41" s="213"/>
      <c r="D41" s="213"/>
      <c r="E41" s="236"/>
      <c r="F41" s="236"/>
      <c r="G41" s="236"/>
      <c r="H41" s="236"/>
      <c r="I41" s="236"/>
      <c r="J41" s="236"/>
      <c r="K41" s="236"/>
      <c r="L41" s="236"/>
      <c r="M41" s="236"/>
      <c r="N41" s="236"/>
      <c r="O41" s="236"/>
      <c r="P41" s="236"/>
      <c r="Q41" s="236"/>
      <c r="R41" s="236"/>
      <c r="S41" s="236"/>
      <c r="T41" s="236"/>
      <c r="U41" s="236"/>
      <c r="V41" s="236"/>
      <c r="W41" s="236"/>
      <c r="X41" s="236"/>
      <c r="Y41" s="236"/>
      <c r="Z41" s="213"/>
    </row>
    <row r="42" spans="1:26" x14ac:dyDescent="0.25">
      <c r="A42" s="125" t="s">
        <v>3016</v>
      </c>
      <c r="B42" s="125" t="s">
        <v>2789</v>
      </c>
      <c r="C42" s="562" t="s">
        <v>222</v>
      </c>
      <c r="D42" s="227"/>
      <c r="E42" s="186"/>
      <c r="F42" s="186"/>
      <c r="G42" s="186"/>
      <c r="H42" s="238"/>
      <c r="I42" s="238"/>
      <c r="J42" s="238"/>
      <c r="K42" s="238"/>
      <c r="L42" s="238"/>
      <c r="M42" s="202"/>
      <c r="N42" s="235"/>
      <c r="O42" s="235"/>
      <c r="P42" s="235"/>
      <c r="Q42" s="235"/>
      <c r="R42" s="235"/>
      <c r="S42" s="235"/>
      <c r="T42" s="235"/>
      <c r="U42" s="202"/>
      <c r="V42" s="234"/>
      <c r="W42" s="234"/>
      <c r="X42" s="234"/>
      <c r="Y42" s="202"/>
      <c r="Z42" s="203"/>
    </row>
    <row r="43" spans="1:26" x14ac:dyDescent="0.25">
      <c r="A43" s="125"/>
      <c r="B43" s="106"/>
      <c r="C43" s="562" t="s">
        <v>3496</v>
      </c>
      <c r="D43" s="227"/>
      <c r="E43" s="186"/>
      <c r="F43" s="186"/>
      <c r="G43" s="186"/>
      <c r="H43" s="238"/>
      <c r="I43" s="238"/>
      <c r="J43" s="238"/>
      <c r="K43" s="238"/>
      <c r="L43" s="238"/>
      <c r="M43" s="202"/>
      <c r="N43" s="235"/>
      <c r="O43" s="235"/>
      <c r="P43" s="235"/>
      <c r="Q43" s="235"/>
      <c r="R43" s="235"/>
      <c r="S43" s="235"/>
      <c r="T43" s="235"/>
      <c r="U43" s="202"/>
      <c r="V43" s="234"/>
      <c r="W43" s="234"/>
      <c r="X43" s="234"/>
      <c r="Y43" s="202"/>
      <c r="Z43" s="203"/>
    </row>
    <row r="44" spans="1:26" x14ac:dyDescent="0.25">
      <c r="A44" s="125"/>
      <c r="B44" s="125"/>
      <c r="C44" s="127" t="s">
        <v>534</v>
      </c>
      <c r="D44" s="227"/>
      <c r="E44" s="186"/>
      <c r="F44" s="186"/>
      <c r="G44" s="186"/>
      <c r="H44" s="238"/>
      <c r="I44" s="238"/>
      <c r="J44" s="238"/>
      <c r="K44" s="238"/>
      <c r="L44" s="238"/>
      <c r="M44" s="202"/>
      <c r="N44" s="235"/>
      <c r="O44" s="235"/>
      <c r="P44" s="235"/>
      <c r="Q44" s="235"/>
      <c r="R44" s="235"/>
      <c r="S44" s="235"/>
      <c r="T44" s="235"/>
      <c r="U44" s="202"/>
      <c r="V44" s="234"/>
      <c r="W44" s="234"/>
      <c r="X44" s="234"/>
      <c r="Y44" s="202"/>
      <c r="Z44" s="203"/>
    </row>
    <row r="45" spans="1:26" x14ac:dyDescent="0.25">
      <c r="A45" s="125"/>
      <c r="B45" s="125"/>
      <c r="C45" s="562" t="s">
        <v>242</v>
      </c>
      <c r="D45" s="227"/>
      <c r="E45" s="186"/>
      <c r="F45" s="186"/>
      <c r="G45" s="186"/>
      <c r="H45" s="238"/>
      <c r="I45" s="238"/>
      <c r="J45" s="238"/>
      <c r="K45" s="238"/>
      <c r="L45" s="238"/>
      <c r="M45" s="202"/>
      <c r="N45" s="235"/>
      <c r="O45" s="235"/>
      <c r="P45" s="235"/>
      <c r="Q45" s="235"/>
      <c r="R45" s="235"/>
      <c r="S45" s="235"/>
      <c r="T45" s="235"/>
      <c r="U45" s="202"/>
      <c r="V45" s="234"/>
      <c r="W45" s="234"/>
      <c r="X45" s="234"/>
      <c r="Y45" s="202"/>
      <c r="Z45" s="203"/>
    </row>
    <row r="46" spans="1:26" x14ac:dyDescent="0.25">
      <c r="A46" s="125"/>
      <c r="B46" s="125"/>
      <c r="C46" s="562" t="s">
        <v>247</v>
      </c>
      <c r="D46" s="227"/>
      <c r="E46" s="186"/>
      <c r="F46" s="186"/>
      <c r="G46" s="186"/>
      <c r="H46" s="238"/>
      <c r="I46" s="238"/>
      <c r="J46" s="238"/>
      <c r="K46" s="238"/>
      <c r="L46" s="238"/>
      <c r="M46" s="202"/>
      <c r="N46" s="235"/>
      <c r="O46" s="235"/>
      <c r="P46" s="235"/>
      <c r="Q46" s="235"/>
      <c r="R46" s="235"/>
      <c r="S46" s="235"/>
      <c r="T46" s="235"/>
      <c r="U46" s="202"/>
      <c r="V46" s="234"/>
      <c r="W46" s="234"/>
      <c r="X46" s="234"/>
      <c r="Y46" s="202"/>
      <c r="Z46" s="203"/>
    </row>
    <row r="47" spans="1:26" x14ac:dyDescent="0.25">
      <c r="A47" s="125"/>
      <c r="B47" s="125"/>
      <c r="C47" s="562" t="s">
        <v>248</v>
      </c>
      <c r="D47" s="227"/>
      <c r="E47" s="186"/>
      <c r="F47" s="186"/>
      <c r="G47" s="186"/>
      <c r="H47" s="238"/>
      <c r="I47" s="238"/>
      <c r="J47" s="238"/>
      <c r="K47" s="238"/>
      <c r="L47" s="238"/>
      <c r="M47" s="202"/>
      <c r="N47" s="235"/>
      <c r="O47" s="235"/>
      <c r="P47" s="235"/>
      <c r="Q47" s="235"/>
      <c r="R47" s="235"/>
      <c r="S47" s="235"/>
      <c r="T47" s="235"/>
      <c r="U47" s="202"/>
      <c r="V47" s="234"/>
      <c r="W47" s="234"/>
      <c r="X47" s="234"/>
      <c r="Y47" s="202"/>
      <c r="Z47" s="203"/>
    </row>
    <row r="48" spans="1:26" x14ac:dyDescent="0.25">
      <c r="A48" s="543"/>
      <c r="B48" s="543"/>
      <c r="C48" s="543"/>
      <c r="D48" s="543"/>
      <c r="E48" s="543"/>
      <c r="F48" s="543"/>
      <c r="G48" s="543"/>
      <c r="H48" s="543"/>
      <c r="I48" s="543"/>
      <c r="J48" s="543"/>
      <c r="K48" s="543"/>
      <c r="L48" s="543"/>
      <c r="M48" s="543"/>
      <c r="N48" s="543"/>
      <c r="O48" s="543"/>
      <c r="P48" s="543"/>
      <c r="Q48" s="543"/>
      <c r="R48" s="543"/>
      <c r="S48" s="543"/>
      <c r="T48" s="543"/>
      <c r="U48" s="543"/>
      <c r="V48" s="543"/>
      <c r="W48" s="543"/>
      <c r="X48" s="543"/>
      <c r="Y48" s="543"/>
      <c r="Z48" s="543"/>
    </row>
    <row r="49" spans="1:26" x14ac:dyDescent="0.25">
      <c r="A49" s="241"/>
      <c r="B49" s="241"/>
      <c r="C49" s="571"/>
      <c r="D49" s="242"/>
      <c r="E49" s="228"/>
      <c r="F49" s="228"/>
      <c r="G49" s="228"/>
      <c r="H49" s="228"/>
      <c r="I49" s="228"/>
      <c r="J49" s="228"/>
      <c r="K49" s="228"/>
      <c r="L49" s="228"/>
      <c r="M49" s="271"/>
      <c r="N49" s="544"/>
      <c r="O49" s="544"/>
      <c r="P49" s="544"/>
      <c r="Q49" s="544"/>
      <c r="R49" s="544"/>
      <c r="S49" s="544"/>
      <c r="T49" s="544"/>
      <c r="U49" s="271"/>
      <c r="V49" s="271"/>
      <c r="W49" s="271"/>
      <c r="X49" s="271"/>
      <c r="Y49" s="271"/>
      <c r="Z49" s="240"/>
    </row>
    <row r="50" spans="1:26" x14ac:dyDescent="0.25">
      <c r="A50" s="241"/>
      <c r="B50" s="241"/>
      <c r="C50" s="571"/>
      <c r="D50" s="242"/>
      <c r="E50" s="228"/>
      <c r="F50" s="228"/>
      <c r="G50" s="228"/>
      <c r="H50" s="228"/>
      <c r="I50" s="228"/>
      <c r="J50" s="228"/>
      <c r="K50" s="228"/>
      <c r="L50" s="228"/>
      <c r="M50" s="271"/>
      <c r="N50" s="544"/>
      <c r="O50" s="544"/>
      <c r="P50" s="544"/>
      <c r="Q50" s="544"/>
      <c r="R50" s="544"/>
      <c r="S50" s="544"/>
      <c r="T50" s="544"/>
      <c r="U50" s="271"/>
      <c r="V50" s="271"/>
      <c r="W50" s="271"/>
      <c r="X50" s="271"/>
      <c r="Y50" s="271"/>
      <c r="Z50" s="240"/>
    </row>
    <row r="51" spans="1:26" x14ac:dyDescent="0.25">
      <c r="A51" s="241"/>
      <c r="B51" s="241"/>
      <c r="C51" s="244"/>
      <c r="D51" s="242"/>
      <c r="E51" s="228"/>
      <c r="F51" s="228"/>
      <c r="G51" s="228"/>
      <c r="H51" s="228"/>
      <c r="I51" s="228"/>
      <c r="J51" s="228"/>
      <c r="K51" s="228"/>
      <c r="L51" s="228"/>
      <c r="M51" s="271"/>
      <c r="N51" s="544"/>
      <c r="O51" s="544"/>
      <c r="P51" s="544"/>
      <c r="Q51" s="544"/>
      <c r="R51" s="544"/>
      <c r="S51" s="544"/>
      <c r="T51" s="544"/>
      <c r="U51" s="271"/>
      <c r="V51" s="271"/>
      <c r="W51" s="271"/>
      <c r="X51" s="271"/>
      <c r="Y51" s="271"/>
      <c r="Z51" s="240"/>
    </row>
    <row r="52" spans="1:26" x14ac:dyDescent="0.25">
      <c r="A52" s="241"/>
      <c r="B52" s="241"/>
      <c r="C52" s="571"/>
      <c r="D52" s="242"/>
      <c r="E52" s="228"/>
      <c r="F52" s="228"/>
      <c r="G52" s="228"/>
      <c r="H52" s="228"/>
      <c r="I52" s="228"/>
      <c r="J52" s="228"/>
      <c r="K52" s="228"/>
      <c r="L52" s="228"/>
      <c r="M52" s="271"/>
      <c r="N52" s="544"/>
      <c r="O52" s="544"/>
      <c r="P52" s="544"/>
      <c r="Q52" s="544"/>
      <c r="R52" s="544"/>
      <c r="S52" s="544"/>
      <c r="T52" s="544"/>
      <c r="U52" s="271"/>
      <c r="V52" s="271"/>
      <c r="W52" s="271"/>
      <c r="X52" s="271"/>
      <c r="Y52" s="271"/>
      <c r="Z52" s="240"/>
    </row>
    <row r="53" spans="1:26" x14ac:dyDescent="0.25">
      <c r="A53" s="241"/>
      <c r="B53" s="241"/>
      <c r="C53" s="571"/>
      <c r="D53" s="242"/>
      <c r="E53" s="228"/>
      <c r="F53" s="228"/>
      <c r="G53" s="228"/>
      <c r="H53" s="228"/>
      <c r="I53" s="228"/>
      <c r="J53" s="228"/>
      <c r="K53" s="228"/>
      <c r="L53" s="228"/>
      <c r="M53" s="271"/>
      <c r="N53" s="544"/>
      <c r="O53" s="544"/>
      <c r="P53" s="544"/>
      <c r="Q53" s="544"/>
      <c r="R53" s="544"/>
      <c r="S53" s="544"/>
      <c r="T53" s="544"/>
      <c r="U53" s="271"/>
      <c r="V53" s="271"/>
      <c r="W53" s="271"/>
      <c r="X53" s="271"/>
      <c r="Y53" s="271"/>
      <c r="Z53" s="240"/>
    </row>
    <row r="54" spans="1:26" x14ac:dyDescent="0.25">
      <c r="A54" s="241"/>
      <c r="B54" s="241"/>
      <c r="C54" s="571"/>
      <c r="D54" s="242"/>
      <c r="E54" s="228"/>
      <c r="F54" s="228"/>
      <c r="G54" s="228"/>
      <c r="H54" s="228"/>
      <c r="I54" s="228"/>
      <c r="J54" s="228"/>
      <c r="K54" s="228"/>
      <c r="L54" s="228"/>
      <c r="M54" s="271"/>
      <c r="N54" s="544"/>
      <c r="O54" s="544"/>
      <c r="P54" s="544"/>
      <c r="Q54" s="544"/>
      <c r="R54" s="544"/>
      <c r="S54" s="544"/>
      <c r="T54" s="544"/>
      <c r="U54" s="271"/>
      <c r="V54" s="271"/>
      <c r="W54" s="271"/>
      <c r="X54" s="271"/>
      <c r="Y54" s="271"/>
      <c r="Z54" s="240"/>
    </row>
    <row r="55" spans="1:26" x14ac:dyDescent="0.25">
      <c r="A55" s="240"/>
      <c r="B55" s="240"/>
      <c r="C55" s="571"/>
      <c r="D55" s="240"/>
      <c r="E55" s="240"/>
      <c r="F55" s="240"/>
      <c r="G55" s="240"/>
      <c r="H55" s="240"/>
      <c r="I55" s="240"/>
      <c r="J55" s="240"/>
      <c r="K55" s="271"/>
      <c r="L55" s="240"/>
      <c r="M55" s="240"/>
      <c r="N55" s="240"/>
      <c r="O55" s="240"/>
      <c r="P55" s="240"/>
      <c r="Q55" s="240"/>
      <c r="R55" s="240"/>
      <c r="S55" s="240"/>
      <c r="T55" s="240"/>
      <c r="U55" s="240"/>
      <c r="V55" s="240"/>
      <c r="W55" s="240"/>
      <c r="X55" s="240"/>
      <c r="Y55" s="240"/>
      <c r="Z55" s="240"/>
    </row>
  </sheetData>
  <mergeCells count="6">
    <mergeCell ref="K8:U8"/>
    <mergeCell ref="A2:C2"/>
    <mergeCell ref="K4:U4"/>
    <mergeCell ref="K5:U5"/>
    <mergeCell ref="K6:U6"/>
    <mergeCell ref="K7:T7"/>
  </mergeCells>
  <conditionalFormatting sqref="E45:I50 E31:I40 E41:F43 D35:D43 D5:D7 E19:H26 E5:H17 D24:D33 E27:F30 G27:J29">
    <cfRule type="cellIs" dxfId="4612" priority="44" operator="equal">
      <formula>"fail"</formula>
    </cfRule>
  </conditionalFormatting>
  <conditionalFormatting sqref="E45:I50 E31:I40 E19:H26 E5:H17 E41:F43 E27:F30 G27:J29">
    <cfRule type="cellIs" dxfId="4611" priority="41" operator="equal">
      <formula>"n/a"</formula>
    </cfRule>
    <cfRule type="cellIs" dxfId="4610" priority="42" operator="equal">
      <formula>"pass"</formula>
    </cfRule>
    <cfRule type="cellIs" dxfId="4609" priority="43" operator="equal">
      <formula>"fail"</formula>
    </cfRule>
  </conditionalFormatting>
  <conditionalFormatting sqref="J27:J50 K28:M33 E5:I50">
    <cfRule type="cellIs" dxfId="4608" priority="36" operator="equal">
      <formula>"n/s"</formula>
    </cfRule>
    <cfRule type="cellIs" dxfId="4607" priority="37" operator="equal">
      <formula>"n/a"</formula>
    </cfRule>
    <cfRule type="cellIs" dxfId="4606" priority="38" operator="equal">
      <formula>"warn"</formula>
    </cfRule>
    <cfRule type="cellIs" dxfId="4605" priority="39" operator="equal">
      <formula>"fail"</formula>
    </cfRule>
    <cfRule type="cellIs" dxfId="4604" priority="40" operator="equal">
      <formula>"pass"</formula>
    </cfRule>
  </conditionalFormatting>
  <conditionalFormatting sqref="E5:G26">
    <cfRule type="cellIs" dxfId="4603" priority="31" operator="equal">
      <formula>"black"</formula>
    </cfRule>
    <cfRule type="cellIs" dxfId="4602" priority="32" operator="equal">
      <formula>"n/s"</formula>
    </cfRule>
    <cfRule type="cellIs" dxfId="4601" priority="33" operator="equal">
      <formula>"n/a"</formula>
    </cfRule>
    <cfRule type="cellIs" dxfId="4600" priority="34" operator="equal">
      <formula>"fail"</formula>
    </cfRule>
    <cfRule type="cellIs" dxfId="4599" priority="35" operator="equal">
      <formula>"pass"</formula>
    </cfRule>
  </conditionalFormatting>
  <conditionalFormatting sqref="D42:D44 E42:L47 D47">
    <cfRule type="cellIs" dxfId="4598" priority="30" operator="equal">
      <formula>"fail"</formula>
    </cfRule>
  </conditionalFormatting>
  <conditionalFormatting sqref="E42:L47">
    <cfRule type="cellIs" dxfId="4597" priority="27" operator="equal">
      <formula>"n/a"</formula>
    </cfRule>
    <cfRule type="cellIs" dxfId="4596" priority="28" operator="equal">
      <formula>"pass"</formula>
    </cfRule>
    <cfRule type="cellIs" dxfId="4595" priority="29" operator="equal">
      <formula>"fail"</formula>
    </cfRule>
  </conditionalFormatting>
  <conditionalFormatting sqref="E42:L47">
    <cfRule type="cellIs" dxfId="4594" priority="22" operator="equal">
      <formula>"n/s"</formula>
    </cfRule>
    <cfRule type="cellIs" dxfId="4593" priority="23" operator="equal">
      <formula>"n/a"</formula>
    </cfRule>
    <cfRule type="cellIs" dxfId="4592" priority="24" operator="equal">
      <formula>"warn"</formula>
    </cfRule>
    <cfRule type="cellIs" dxfId="4591" priority="25" operator="equal">
      <formula>"fail"</formula>
    </cfRule>
    <cfRule type="cellIs" dxfId="4590" priority="26" operator="equal">
      <formula>"pass"</formula>
    </cfRule>
  </conditionalFormatting>
  <conditionalFormatting sqref="E28:Y47">
    <cfRule type="cellIs" dxfId="4589" priority="16" operator="equal">
      <formula>"black"</formula>
    </cfRule>
    <cfRule type="cellIs" dxfId="4588" priority="17" operator="equal">
      <formula>"n/s"</formula>
    </cfRule>
    <cfRule type="cellIs" priority="18" operator="equal">
      <formula>"n/s"</formula>
    </cfRule>
    <cfRule type="cellIs" dxfId="4587" priority="19" operator="equal">
      <formula>"n/a"</formula>
    </cfRule>
    <cfRule type="cellIs" dxfId="4586" priority="20" operator="equal">
      <formula>"fail"</formula>
    </cfRule>
    <cfRule type="cellIs" dxfId="4585" priority="21" operator="equal">
      <formula>"pass"</formula>
    </cfRule>
  </conditionalFormatting>
  <conditionalFormatting sqref="D49:D51 E49:L54 D54">
    <cfRule type="cellIs" dxfId="4584" priority="15" operator="equal">
      <formula>"fail"</formula>
    </cfRule>
  </conditionalFormatting>
  <conditionalFormatting sqref="E49:L54">
    <cfRule type="cellIs" dxfId="4583" priority="12" operator="equal">
      <formula>"n/a"</formula>
    </cfRule>
    <cfRule type="cellIs" dxfId="4582" priority="13" operator="equal">
      <formula>"pass"</formula>
    </cfRule>
    <cfRule type="cellIs" dxfId="4581" priority="14" operator="equal">
      <formula>"fail"</formula>
    </cfRule>
  </conditionalFormatting>
  <conditionalFormatting sqref="E49:L54">
    <cfRule type="cellIs" dxfId="4580" priority="7" operator="equal">
      <formula>"n/s"</formula>
    </cfRule>
    <cfRule type="cellIs" dxfId="4579" priority="8" operator="equal">
      <formula>"n/a"</formula>
    </cfRule>
    <cfRule type="cellIs" dxfId="4578" priority="9" operator="equal">
      <formula>"warn"</formula>
    </cfRule>
    <cfRule type="cellIs" dxfId="4577" priority="10" operator="equal">
      <formula>"fail"</formula>
    </cfRule>
    <cfRule type="cellIs" dxfId="4576" priority="11" operator="equal">
      <formula>"pass"</formula>
    </cfRule>
  </conditionalFormatting>
  <conditionalFormatting sqref="E49:Y54">
    <cfRule type="cellIs" dxfId="4575" priority="1" operator="equal">
      <formula>"black"</formula>
    </cfRule>
    <cfRule type="cellIs" dxfId="4574" priority="2" operator="equal">
      <formula>"n/s"</formula>
    </cfRule>
    <cfRule type="cellIs" priority="3" operator="equal">
      <formula>"n/s"</formula>
    </cfRule>
    <cfRule type="cellIs" dxfId="4573" priority="4" operator="equal">
      <formula>"n/a"</formula>
    </cfRule>
    <cfRule type="cellIs" dxfId="4572" priority="5" operator="equal">
      <formula>"fail"</formula>
    </cfRule>
    <cfRule type="cellIs" dxfId="4571" priority="6" operator="equal">
      <formula>"pass"</formula>
    </cfRule>
  </conditionalFormatting>
  <dataValidations count="1">
    <dataValidation type="list" allowBlank="1" showInputMessage="1" showErrorMessage="1" sqref="E49:Y54 E5:I26 E28:Y47">
      <formula1>$AI$5:$AI$9</formula1>
    </dataValidation>
  </dataValidation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AI93"/>
  <sheetViews>
    <sheetView topLeftCell="A34" zoomScale="59" zoomScaleNormal="59" workbookViewId="0">
      <selection activeCell="M81" sqref="M81"/>
    </sheetView>
  </sheetViews>
  <sheetFormatPr defaultRowHeight="15" x14ac:dyDescent="0.25"/>
  <cols>
    <col min="1" max="1" width="18.5703125" style="138" customWidth="1"/>
    <col min="2" max="2" width="62.42578125" style="138" bestFit="1" customWidth="1"/>
    <col min="3" max="3" width="120" style="215" customWidth="1"/>
    <col min="4" max="5" width="5.5703125" style="138" customWidth="1"/>
    <col min="6" max="6" width="5.5703125" style="138" bestFit="1" customWidth="1"/>
    <col min="7" max="7" width="6.28515625" style="138" bestFit="1" customWidth="1"/>
    <col min="8" max="8" width="6.28515625" style="138" customWidth="1"/>
    <col min="9" max="9" width="6.5703125" style="138" customWidth="1"/>
    <col min="10" max="10" width="5.5703125" style="138" hidden="1" customWidth="1"/>
    <col min="11" max="11" width="5.5703125" style="13" hidden="1" customWidth="1"/>
    <col min="12" max="12" width="6" style="138" hidden="1" customWidth="1"/>
    <col min="13" max="13" width="5.5703125" style="138" bestFit="1" customWidth="1"/>
    <col min="14" max="25" width="5.5703125" style="138" hidden="1" customWidth="1"/>
    <col min="26" max="26" width="40.85546875" style="138" customWidth="1"/>
    <col min="27" max="28" width="9.140625" style="138"/>
    <col min="29" max="29" width="11.85546875" style="138" customWidth="1"/>
    <col min="30" max="16384" width="9.140625" style="138"/>
  </cols>
  <sheetData>
    <row r="1" spans="1:35" ht="21" x14ac:dyDescent="0.35">
      <c r="A1" s="103"/>
      <c r="B1" s="103"/>
      <c r="C1" s="223"/>
      <c r="D1" s="103"/>
      <c r="E1" s="103"/>
      <c r="G1" s="29" t="s">
        <v>46</v>
      </c>
      <c r="H1" s="29"/>
      <c r="I1" s="102"/>
    </row>
    <row r="2" spans="1:35" ht="21" x14ac:dyDescent="0.35">
      <c r="A2" s="608" t="s">
        <v>219</v>
      </c>
      <c r="B2" s="608"/>
      <c r="C2" s="608"/>
      <c r="D2" s="103"/>
      <c r="E2" s="103"/>
      <c r="G2" s="29" t="s">
        <v>45</v>
      </c>
      <c r="H2" s="29"/>
      <c r="I2" s="102"/>
    </row>
    <row r="3" spans="1:35" ht="21" x14ac:dyDescent="0.35">
      <c r="A3" s="103"/>
      <c r="B3" s="103"/>
      <c r="C3" s="223"/>
      <c r="D3" s="103"/>
      <c r="E3" s="103"/>
      <c r="G3" s="29" t="s">
        <v>47</v>
      </c>
      <c r="H3" s="29"/>
      <c r="I3" s="102"/>
    </row>
    <row r="4" spans="1:35" ht="57" customHeight="1" x14ac:dyDescent="0.25">
      <c r="A4" s="111" t="s">
        <v>147</v>
      </c>
      <c r="B4" s="111" t="s">
        <v>148</v>
      </c>
      <c r="C4" s="224" t="s">
        <v>149</v>
      </c>
      <c r="D4" s="110" t="s">
        <v>249</v>
      </c>
      <c r="E4" s="109" t="s">
        <v>1310</v>
      </c>
      <c r="F4" s="109" t="s">
        <v>1312</v>
      </c>
      <c r="G4" s="109" t="s">
        <v>1311</v>
      </c>
      <c r="H4" s="109"/>
      <c r="I4" s="154"/>
      <c r="J4" s="225"/>
      <c r="K4" s="610"/>
      <c r="L4" s="610"/>
      <c r="M4" s="610"/>
      <c r="N4" s="610"/>
      <c r="O4" s="610"/>
      <c r="P4" s="610"/>
      <c r="Q4" s="610"/>
      <c r="R4" s="610"/>
      <c r="S4" s="610"/>
      <c r="T4" s="610"/>
      <c r="U4" s="610"/>
    </row>
    <row r="5" spans="1:35" x14ac:dyDescent="0.25">
      <c r="A5" s="125" t="s">
        <v>220</v>
      </c>
      <c r="B5" s="125" t="s">
        <v>221</v>
      </c>
      <c r="C5" s="226" t="s">
        <v>222</v>
      </c>
      <c r="D5" s="227"/>
      <c r="E5" s="186"/>
      <c r="F5" s="186"/>
      <c r="G5" s="186"/>
      <c r="H5" s="227"/>
      <c r="I5" s="198"/>
      <c r="J5" s="228"/>
      <c r="K5" s="610"/>
      <c r="L5" s="610"/>
      <c r="M5" s="610"/>
      <c r="N5" s="610"/>
      <c r="O5" s="610"/>
      <c r="P5" s="610"/>
      <c r="Q5" s="610"/>
      <c r="R5" s="610"/>
      <c r="S5" s="610"/>
      <c r="T5" s="610"/>
      <c r="U5" s="610"/>
      <c r="AI5" s="138" t="s">
        <v>45</v>
      </c>
    </row>
    <row r="6" spans="1:35" x14ac:dyDescent="0.25">
      <c r="A6" s="125"/>
      <c r="B6" s="126"/>
      <c r="C6" s="226" t="s">
        <v>223</v>
      </c>
      <c r="D6" s="227"/>
      <c r="E6" s="186"/>
      <c r="F6" s="186"/>
      <c r="G6" s="186"/>
      <c r="H6" s="227"/>
      <c r="I6" s="198"/>
      <c r="J6" s="228"/>
      <c r="K6" s="610"/>
      <c r="L6" s="610"/>
      <c r="M6" s="610"/>
      <c r="N6" s="610"/>
      <c r="O6" s="610"/>
      <c r="P6" s="610"/>
      <c r="Q6" s="610"/>
      <c r="R6" s="610"/>
      <c r="S6" s="610"/>
      <c r="T6" s="610"/>
      <c r="U6" s="610"/>
      <c r="AI6" s="138" t="s">
        <v>46</v>
      </c>
    </row>
    <row r="7" spans="1:35" x14ac:dyDescent="0.25">
      <c r="A7" s="125"/>
      <c r="B7" s="126"/>
      <c r="C7" s="226" t="s">
        <v>224</v>
      </c>
      <c r="D7" s="227"/>
      <c r="E7" s="186"/>
      <c r="F7" s="186"/>
      <c r="G7" s="186"/>
      <c r="H7" s="227"/>
      <c r="I7" s="198"/>
      <c r="J7" s="228"/>
      <c r="K7" s="610"/>
      <c r="L7" s="610"/>
      <c r="M7" s="610"/>
      <c r="N7" s="610"/>
      <c r="O7" s="610"/>
      <c r="P7" s="610"/>
      <c r="Q7" s="610"/>
      <c r="R7" s="610"/>
      <c r="S7" s="610"/>
      <c r="T7" s="610"/>
      <c r="U7" s="85"/>
      <c r="AI7" s="138" t="s">
        <v>47</v>
      </c>
    </row>
    <row r="8" spans="1:35" x14ac:dyDescent="0.25">
      <c r="A8" s="125"/>
      <c r="B8" s="126"/>
      <c r="C8" s="226" t="s">
        <v>225</v>
      </c>
      <c r="D8" s="227"/>
      <c r="E8" s="186"/>
      <c r="F8" s="186"/>
      <c r="G8" s="186"/>
      <c r="H8" s="227"/>
      <c r="I8" s="198"/>
      <c r="J8" s="228"/>
      <c r="K8" s="610"/>
      <c r="L8" s="610"/>
      <c r="M8" s="610"/>
      <c r="N8" s="610"/>
      <c r="O8" s="610"/>
      <c r="P8" s="610"/>
      <c r="Q8" s="610"/>
      <c r="R8" s="610"/>
      <c r="S8" s="610"/>
      <c r="T8" s="610"/>
      <c r="U8" s="610"/>
      <c r="AI8" s="138" t="s">
        <v>1468</v>
      </c>
    </row>
    <row r="9" spans="1:35" x14ac:dyDescent="0.25">
      <c r="A9" s="125"/>
      <c r="B9" s="126"/>
      <c r="C9" s="226" t="s">
        <v>226</v>
      </c>
      <c r="D9" s="227"/>
      <c r="E9" s="186"/>
      <c r="F9" s="186"/>
      <c r="G9" s="186"/>
      <c r="H9" s="227"/>
      <c r="I9" s="198"/>
      <c r="J9" s="228"/>
      <c r="K9" s="85"/>
      <c r="L9" s="85"/>
      <c r="M9" s="85"/>
      <c r="N9" s="85"/>
      <c r="O9" s="85"/>
      <c r="P9" s="85"/>
      <c r="Q9" s="85"/>
      <c r="R9" s="85"/>
      <c r="S9" s="85"/>
      <c r="T9" s="85"/>
      <c r="U9" s="85"/>
      <c r="AI9" s="138" t="s">
        <v>1625</v>
      </c>
    </row>
    <row r="10" spans="1:35" x14ac:dyDescent="0.25">
      <c r="A10" s="125"/>
      <c r="B10" s="126"/>
      <c r="C10" s="226" t="s">
        <v>1074</v>
      </c>
      <c r="D10" s="227"/>
      <c r="E10" s="186"/>
      <c r="F10" s="186"/>
      <c r="G10" s="186"/>
      <c r="H10" s="227"/>
      <c r="I10" s="198"/>
      <c r="J10" s="228"/>
      <c r="K10" s="85"/>
      <c r="L10" s="85"/>
      <c r="M10" s="85"/>
      <c r="N10" s="85"/>
      <c r="O10" s="85"/>
      <c r="P10" s="85"/>
      <c r="Q10" s="85"/>
      <c r="R10" s="85"/>
      <c r="S10" s="85"/>
      <c r="T10" s="85"/>
      <c r="U10" s="85"/>
    </row>
    <row r="11" spans="1:35" x14ac:dyDescent="0.25">
      <c r="A11" s="125"/>
      <c r="B11" s="126"/>
      <c r="C11" s="226" t="s">
        <v>1075</v>
      </c>
      <c r="D11" s="227"/>
      <c r="E11" s="186"/>
      <c r="F11" s="186"/>
      <c r="G11" s="186"/>
      <c r="H11" s="227"/>
      <c r="I11" s="198"/>
      <c r="J11" s="228"/>
      <c r="K11" s="85"/>
      <c r="L11" s="85"/>
      <c r="M11" s="85"/>
      <c r="N11" s="85"/>
      <c r="O11" s="85"/>
      <c r="P11" s="85"/>
      <c r="Q11" s="85"/>
      <c r="R11" s="85"/>
      <c r="S11" s="85"/>
      <c r="T11" s="85"/>
      <c r="U11" s="85"/>
    </row>
    <row r="12" spans="1:35" x14ac:dyDescent="0.25">
      <c r="A12" s="125"/>
      <c r="B12" s="126"/>
      <c r="C12" s="226" t="s">
        <v>227</v>
      </c>
      <c r="D12" s="227"/>
      <c r="E12" s="186"/>
      <c r="F12" s="186"/>
      <c r="G12" s="186"/>
      <c r="H12" s="227"/>
      <c r="I12" s="198"/>
      <c r="J12" s="228"/>
      <c r="K12" s="85"/>
      <c r="L12" s="85"/>
      <c r="M12" s="85"/>
      <c r="N12" s="85"/>
      <c r="O12" s="85"/>
      <c r="P12" s="85"/>
      <c r="Q12" s="85"/>
      <c r="R12" s="85"/>
      <c r="S12" s="85"/>
      <c r="T12" s="85"/>
      <c r="U12" s="85"/>
    </row>
    <row r="13" spans="1:35" x14ac:dyDescent="0.25">
      <c r="A13" s="125"/>
      <c r="B13" s="126"/>
      <c r="C13" s="226" t="s">
        <v>228</v>
      </c>
      <c r="D13" s="227"/>
      <c r="E13" s="186"/>
      <c r="F13" s="186"/>
      <c r="G13" s="186"/>
      <c r="H13" s="227"/>
      <c r="I13" s="198"/>
      <c r="J13" s="228"/>
      <c r="K13" s="85"/>
      <c r="L13" s="85"/>
      <c r="M13" s="85"/>
      <c r="N13" s="85"/>
      <c r="O13" s="85"/>
      <c r="P13" s="85"/>
      <c r="Q13" s="85"/>
      <c r="R13" s="85"/>
      <c r="S13" s="85"/>
      <c r="T13" s="85"/>
      <c r="U13" s="85"/>
    </row>
    <row r="14" spans="1:35" x14ac:dyDescent="0.25">
      <c r="A14" s="125"/>
      <c r="B14" s="126"/>
      <c r="C14" s="226" t="s">
        <v>229</v>
      </c>
      <c r="D14" s="227"/>
      <c r="E14" s="186"/>
      <c r="F14" s="186"/>
      <c r="G14" s="186"/>
      <c r="H14" s="227"/>
      <c r="I14" s="198"/>
      <c r="J14" s="228"/>
      <c r="K14" s="85"/>
      <c r="L14" s="85"/>
      <c r="M14" s="85"/>
      <c r="N14" s="85"/>
      <c r="O14" s="85"/>
      <c r="P14" s="85"/>
      <c r="Q14" s="85"/>
      <c r="R14" s="85"/>
      <c r="S14" s="85"/>
      <c r="T14" s="85"/>
      <c r="U14" s="85"/>
    </row>
    <row r="15" spans="1:35" x14ac:dyDescent="0.25">
      <c r="A15" s="125"/>
      <c r="B15" s="126"/>
      <c r="C15" s="226" t="s">
        <v>230</v>
      </c>
      <c r="D15" s="227"/>
      <c r="E15" s="186"/>
      <c r="F15" s="186"/>
      <c r="G15" s="186"/>
      <c r="H15" s="227"/>
      <c r="I15" s="198"/>
      <c r="J15" s="228"/>
      <c r="K15" s="85"/>
      <c r="L15" s="85"/>
      <c r="M15" s="85"/>
      <c r="N15" s="85"/>
      <c r="O15" s="85"/>
      <c r="P15" s="85"/>
      <c r="Q15" s="85"/>
      <c r="R15" s="85"/>
      <c r="S15" s="85"/>
      <c r="T15" s="85"/>
      <c r="U15" s="85"/>
    </row>
    <row r="16" spans="1:35" x14ac:dyDescent="0.25">
      <c r="A16" s="125"/>
      <c r="B16" s="126"/>
      <c r="C16" s="226" t="s">
        <v>231</v>
      </c>
      <c r="D16" s="227"/>
      <c r="E16" s="186"/>
      <c r="F16" s="186"/>
      <c r="G16" s="186"/>
      <c r="H16" s="227"/>
      <c r="I16" s="198"/>
      <c r="J16" s="228"/>
      <c r="K16" s="85"/>
      <c r="L16" s="85"/>
      <c r="M16" s="85"/>
      <c r="N16" s="85"/>
      <c r="O16" s="85"/>
      <c r="P16" s="85"/>
      <c r="Q16" s="85"/>
      <c r="R16" s="85"/>
      <c r="S16" s="85"/>
      <c r="T16" s="85"/>
      <c r="U16" s="85"/>
    </row>
    <row r="17" spans="1:21" x14ac:dyDescent="0.25">
      <c r="A17" s="125"/>
      <c r="B17" s="126"/>
      <c r="C17" s="576" t="s">
        <v>232</v>
      </c>
      <c r="D17" s="227"/>
      <c r="E17" s="186"/>
      <c r="F17" s="186"/>
      <c r="G17" s="186"/>
      <c r="H17" s="227"/>
      <c r="I17" s="198"/>
      <c r="J17" s="228"/>
      <c r="K17" s="85"/>
      <c r="L17" s="85"/>
      <c r="M17" s="85"/>
      <c r="N17" s="85"/>
      <c r="O17" s="85"/>
      <c r="P17" s="85"/>
      <c r="Q17" s="85"/>
      <c r="R17" s="85"/>
      <c r="S17" s="85"/>
      <c r="T17" s="85"/>
      <c r="U17" s="85"/>
    </row>
    <row r="18" spans="1:21" x14ac:dyDescent="0.25">
      <c r="A18" s="104"/>
      <c r="B18" s="104"/>
      <c r="C18" s="229"/>
      <c r="D18" s="104"/>
      <c r="E18" s="230"/>
      <c r="F18" s="230"/>
      <c r="G18" s="230"/>
      <c r="H18" s="104"/>
      <c r="I18" s="176"/>
      <c r="J18" s="231"/>
      <c r="K18" s="85"/>
      <c r="L18" s="85"/>
      <c r="M18" s="85"/>
      <c r="N18" s="85"/>
      <c r="O18" s="85"/>
      <c r="P18" s="85"/>
      <c r="Q18" s="85"/>
      <c r="R18" s="85"/>
      <c r="S18" s="85"/>
      <c r="T18" s="85"/>
      <c r="U18" s="85"/>
    </row>
    <row r="19" spans="1:21" x14ac:dyDescent="0.25">
      <c r="A19" s="125" t="s">
        <v>233</v>
      </c>
      <c r="B19" s="125" t="s">
        <v>234</v>
      </c>
      <c r="C19" s="226" t="s">
        <v>222</v>
      </c>
      <c r="D19" s="227"/>
      <c r="E19" s="186"/>
      <c r="F19" s="186"/>
      <c r="G19" s="186"/>
      <c r="H19" s="227"/>
      <c r="I19" s="198"/>
      <c r="J19" s="228"/>
      <c r="K19" s="85"/>
      <c r="L19" s="85"/>
      <c r="M19" s="232"/>
      <c r="N19" s="85"/>
      <c r="O19" s="85"/>
      <c r="P19" s="85"/>
      <c r="Q19" s="85"/>
      <c r="R19" s="85"/>
      <c r="S19" s="85"/>
      <c r="T19" s="85"/>
      <c r="U19" s="85"/>
    </row>
    <row r="20" spans="1:21" x14ac:dyDescent="0.25">
      <c r="A20" s="125"/>
      <c r="B20" s="126"/>
      <c r="C20" s="226" t="s">
        <v>223</v>
      </c>
      <c r="D20" s="227"/>
      <c r="E20" s="186"/>
      <c r="F20" s="186"/>
      <c r="G20" s="186"/>
      <c r="H20" s="227"/>
      <c r="I20" s="198"/>
      <c r="J20" s="228"/>
      <c r="K20" s="85"/>
      <c r="L20" s="85"/>
      <c r="M20" s="85"/>
      <c r="N20" s="85"/>
      <c r="O20" s="85"/>
      <c r="P20" s="85"/>
      <c r="Q20" s="85"/>
      <c r="R20" s="85"/>
      <c r="S20" s="85"/>
      <c r="T20" s="85"/>
      <c r="U20" s="85"/>
    </row>
    <row r="21" spans="1:21" x14ac:dyDescent="0.25">
      <c r="A21" s="125"/>
      <c r="B21" s="126"/>
      <c r="C21" s="226" t="s">
        <v>235</v>
      </c>
      <c r="D21" s="227"/>
      <c r="E21" s="186"/>
      <c r="F21" s="186"/>
      <c r="G21" s="186"/>
      <c r="H21" s="227"/>
      <c r="I21" s="198"/>
      <c r="J21" s="228"/>
      <c r="K21" s="85"/>
      <c r="L21" s="85"/>
      <c r="M21" s="85"/>
      <c r="N21" s="85"/>
      <c r="O21" s="85"/>
      <c r="P21" s="85"/>
      <c r="Q21" s="85"/>
      <c r="R21" s="85"/>
      <c r="S21" s="85"/>
      <c r="T21" s="85"/>
      <c r="U21" s="85"/>
    </row>
    <row r="22" spans="1:21" x14ac:dyDescent="0.25">
      <c r="A22" s="125"/>
      <c r="B22" s="126"/>
      <c r="C22" s="226" t="s">
        <v>236</v>
      </c>
      <c r="D22" s="227"/>
      <c r="E22" s="186"/>
      <c r="F22" s="186"/>
      <c r="G22" s="186"/>
      <c r="H22" s="227"/>
      <c r="I22" s="198"/>
      <c r="J22" s="228"/>
      <c r="K22" s="85"/>
      <c r="L22" s="85"/>
      <c r="M22" s="85"/>
      <c r="N22" s="85"/>
      <c r="O22" s="85"/>
      <c r="P22" s="85"/>
      <c r="Q22" s="85"/>
      <c r="R22" s="85"/>
      <c r="S22" s="85"/>
      <c r="T22" s="85"/>
      <c r="U22" s="85"/>
    </row>
    <row r="23" spans="1:21" x14ac:dyDescent="0.25">
      <c r="A23" s="125"/>
      <c r="B23" s="126"/>
      <c r="C23" s="226" t="s">
        <v>237</v>
      </c>
      <c r="D23" s="227"/>
      <c r="E23" s="186"/>
      <c r="F23" s="186"/>
      <c r="G23" s="186"/>
      <c r="H23" s="227"/>
      <c r="I23" s="198"/>
      <c r="J23" s="228"/>
      <c r="K23" s="85"/>
      <c r="L23" s="85"/>
      <c r="M23" s="85"/>
      <c r="N23" s="85"/>
      <c r="O23" s="85"/>
      <c r="P23" s="85"/>
      <c r="Q23" s="85"/>
      <c r="R23" s="85"/>
      <c r="S23" s="85"/>
      <c r="T23" s="85"/>
      <c r="U23" s="85"/>
    </row>
    <row r="24" spans="1:21" x14ac:dyDescent="0.25">
      <c r="A24" s="125"/>
      <c r="B24" s="126"/>
      <c r="C24" s="226" t="s">
        <v>238</v>
      </c>
      <c r="D24" s="227"/>
      <c r="E24" s="186"/>
      <c r="F24" s="186"/>
      <c r="G24" s="186"/>
      <c r="H24" s="227"/>
      <c r="I24" s="198"/>
      <c r="J24" s="228"/>
      <c r="K24" s="85"/>
      <c r="L24" s="85"/>
      <c r="M24" s="85"/>
      <c r="N24" s="85"/>
      <c r="O24" s="85"/>
      <c r="P24" s="85"/>
      <c r="Q24" s="85"/>
      <c r="R24" s="85"/>
      <c r="S24" s="85"/>
      <c r="T24" s="85"/>
      <c r="U24" s="85"/>
    </row>
    <row r="25" spans="1:21" x14ac:dyDescent="0.25">
      <c r="A25" s="125"/>
      <c r="B25" s="126"/>
      <c r="C25" s="226" t="s">
        <v>239</v>
      </c>
      <c r="D25" s="227"/>
      <c r="E25" s="186"/>
      <c r="F25" s="186"/>
      <c r="G25" s="186"/>
      <c r="H25" s="227"/>
      <c r="I25" s="198"/>
      <c r="J25" s="228"/>
      <c r="K25" s="85"/>
      <c r="L25" s="85"/>
      <c r="M25" s="85"/>
      <c r="N25" s="85"/>
      <c r="O25" s="85"/>
      <c r="P25" s="85"/>
      <c r="Q25" s="85"/>
      <c r="R25" s="85"/>
      <c r="S25" s="85"/>
      <c r="T25" s="85"/>
      <c r="U25" s="85"/>
    </row>
    <row r="26" spans="1:21" x14ac:dyDescent="0.25">
      <c r="A26" s="125"/>
      <c r="B26" s="126"/>
      <c r="C26" s="576" t="s">
        <v>240</v>
      </c>
      <c r="D26" s="227"/>
      <c r="E26" s="186"/>
      <c r="F26" s="186"/>
      <c r="G26" s="186"/>
      <c r="H26" s="227"/>
      <c r="I26" s="198"/>
      <c r="J26" s="228"/>
      <c r="K26" s="85"/>
      <c r="L26" s="85"/>
      <c r="M26" s="85"/>
      <c r="N26" s="85"/>
      <c r="O26" s="85"/>
      <c r="P26" s="85"/>
      <c r="Q26" s="85"/>
      <c r="R26" s="85"/>
      <c r="S26" s="85"/>
      <c r="T26" s="85"/>
      <c r="U26" s="85"/>
    </row>
    <row r="27" spans="1:21" s="535" customFormat="1" x14ac:dyDescent="0.25">
      <c r="A27" s="540"/>
      <c r="B27" s="540"/>
      <c r="C27" s="540"/>
      <c r="D27" s="540"/>
      <c r="E27" s="540"/>
      <c r="F27" s="540"/>
      <c r="G27" s="540"/>
      <c r="H27" s="540"/>
      <c r="I27" s="540"/>
      <c r="J27" s="228"/>
      <c r="K27" s="85"/>
      <c r="L27" s="85"/>
      <c r="M27" s="85"/>
      <c r="N27" s="85"/>
      <c r="O27" s="85"/>
      <c r="P27" s="85"/>
      <c r="Q27" s="85"/>
      <c r="R27" s="85"/>
      <c r="S27" s="85"/>
      <c r="T27" s="85"/>
      <c r="U27" s="85"/>
    </row>
    <row r="28" spans="1:21" x14ac:dyDescent="0.25">
      <c r="A28" s="125" t="s">
        <v>241</v>
      </c>
      <c r="B28" s="125" t="s">
        <v>221</v>
      </c>
      <c r="C28" s="536" t="s">
        <v>222</v>
      </c>
      <c r="D28" s="126"/>
      <c r="E28" s="126"/>
      <c r="F28" s="126"/>
      <c r="G28" s="126"/>
      <c r="H28" s="126"/>
      <c r="I28" s="126"/>
    </row>
    <row r="29" spans="1:21" x14ac:dyDescent="0.25">
      <c r="A29" s="126"/>
      <c r="B29" s="125" t="s">
        <v>2995</v>
      </c>
      <c r="C29" s="536" t="s">
        <v>223</v>
      </c>
      <c r="D29" s="126"/>
      <c r="E29" s="126"/>
      <c r="F29" s="126"/>
      <c r="G29" s="126"/>
      <c r="H29" s="126"/>
      <c r="I29" s="126"/>
    </row>
    <row r="30" spans="1:21" x14ac:dyDescent="0.25">
      <c r="A30" s="126"/>
      <c r="B30" s="126"/>
      <c r="C30" s="536" t="s">
        <v>224</v>
      </c>
      <c r="D30" s="126"/>
      <c r="E30" s="126"/>
      <c r="F30" s="126"/>
      <c r="G30" s="126"/>
      <c r="H30" s="126"/>
      <c r="I30" s="126"/>
    </row>
    <row r="31" spans="1:21" x14ac:dyDescent="0.25">
      <c r="A31" s="126"/>
      <c r="B31" s="126"/>
      <c r="C31" s="536" t="s">
        <v>225</v>
      </c>
      <c r="D31" s="126"/>
      <c r="E31" s="126"/>
      <c r="F31" s="126"/>
      <c r="G31" s="126"/>
      <c r="H31" s="126"/>
      <c r="I31" s="126"/>
    </row>
    <row r="32" spans="1:21" x14ac:dyDescent="0.25">
      <c r="A32" s="126"/>
      <c r="B32" s="126"/>
      <c r="C32" s="536" t="s">
        <v>226</v>
      </c>
      <c r="D32" s="126"/>
      <c r="E32" s="126"/>
      <c r="F32" s="126"/>
      <c r="G32" s="126"/>
      <c r="H32" s="126"/>
      <c r="I32" s="126"/>
    </row>
    <row r="33" spans="1:27" x14ac:dyDescent="0.25">
      <c r="A33" s="126"/>
      <c r="B33" s="126"/>
      <c r="C33" s="536" t="s">
        <v>1074</v>
      </c>
      <c r="D33" s="126"/>
      <c r="E33" s="126"/>
      <c r="F33" s="126"/>
      <c r="G33" s="126"/>
      <c r="H33" s="126"/>
      <c r="I33" s="126"/>
    </row>
    <row r="34" spans="1:27" x14ac:dyDescent="0.25">
      <c r="A34" s="126"/>
      <c r="B34" s="126"/>
      <c r="C34" s="536" t="s">
        <v>1075</v>
      </c>
      <c r="D34" s="126"/>
      <c r="E34" s="126"/>
      <c r="F34" s="126"/>
      <c r="G34" s="126"/>
      <c r="H34" s="126"/>
      <c r="I34" s="126"/>
    </row>
    <row r="35" spans="1:27" x14ac:dyDescent="0.25">
      <c r="A35" s="126"/>
      <c r="B35" s="126"/>
      <c r="C35" s="536" t="s">
        <v>227</v>
      </c>
      <c r="D35" s="126"/>
      <c r="E35" s="126"/>
      <c r="F35" s="126"/>
      <c r="G35" s="126"/>
      <c r="H35" s="126"/>
      <c r="I35" s="126"/>
    </row>
    <row r="36" spans="1:27" x14ac:dyDescent="0.25">
      <c r="A36" s="126"/>
      <c r="B36" s="126"/>
      <c r="C36" s="536" t="s">
        <v>228</v>
      </c>
      <c r="D36" s="126"/>
      <c r="E36" s="126"/>
      <c r="F36" s="126"/>
      <c r="G36" s="126"/>
      <c r="H36" s="126"/>
      <c r="I36" s="126"/>
    </row>
    <row r="37" spans="1:27" x14ac:dyDescent="0.25">
      <c r="A37" s="126"/>
      <c r="B37" s="126"/>
      <c r="C37" s="541" t="s">
        <v>2996</v>
      </c>
      <c r="D37" s="126"/>
      <c r="E37" s="126"/>
      <c r="F37" s="126"/>
      <c r="G37" s="126"/>
      <c r="H37" s="126"/>
      <c r="I37" s="126"/>
    </row>
    <row r="38" spans="1:27" x14ac:dyDescent="0.25">
      <c r="A38" s="126"/>
      <c r="B38" s="126"/>
      <c r="C38" s="536" t="s">
        <v>2997</v>
      </c>
      <c r="D38" s="126"/>
      <c r="E38" s="126"/>
      <c r="F38" s="126"/>
      <c r="G38" s="126"/>
      <c r="H38" s="126"/>
      <c r="I38" s="126"/>
      <c r="K38" s="138"/>
    </row>
    <row r="39" spans="1:27" x14ac:dyDescent="0.25">
      <c r="A39" s="126"/>
      <c r="B39" s="126"/>
      <c r="C39" s="536" t="s">
        <v>2998</v>
      </c>
      <c r="D39" s="126"/>
      <c r="E39" s="126"/>
      <c r="F39" s="126"/>
      <c r="G39" s="126"/>
      <c r="H39" s="126"/>
      <c r="I39" s="126"/>
      <c r="K39" s="138"/>
    </row>
    <row r="40" spans="1:27" x14ac:dyDescent="0.25">
      <c r="A40" s="126"/>
      <c r="B40" s="126"/>
      <c r="C40" s="536" t="s">
        <v>2999</v>
      </c>
      <c r="D40" s="126"/>
      <c r="E40" s="126"/>
      <c r="F40" s="126"/>
      <c r="G40" s="126"/>
      <c r="H40" s="126"/>
      <c r="I40" s="126"/>
      <c r="K40" s="138"/>
    </row>
    <row r="41" spans="1:27" x14ac:dyDescent="0.25">
      <c r="A41" s="126"/>
      <c r="B41" s="126"/>
      <c r="C41" s="576" t="s">
        <v>3000</v>
      </c>
      <c r="D41" s="126"/>
      <c r="E41" s="126"/>
      <c r="F41" s="126"/>
      <c r="G41" s="126"/>
      <c r="H41" s="126"/>
      <c r="I41" s="126"/>
      <c r="K41" s="138"/>
    </row>
    <row r="42" spans="1:27" ht="15.75" x14ac:dyDescent="0.25">
      <c r="A42" s="543"/>
      <c r="B42" s="543"/>
      <c r="C42" s="543"/>
      <c r="D42" s="543"/>
      <c r="E42" s="543"/>
      <c r="F42" s="543"/>
      <c r="G42" s="543"/>
      <c r="H42" s="543"/>
      <c r="I42" s="543"/>
      <c r="K42" s="138"/>
      <c r="AA42" s="237"/>
    </row>
    <row r="43" spans="1:27" x14ac:dyDescent="0.25">
      <c r="A43" s="125" t="s">
        <v>245</v>
      </c>
      <c r="B43" s="125" t="s">
        <v>234</v>
      </c>
      <c r="C43" s="536" t="s">
        <v>222</v>
      </c>
      <c r="D43" s="126"/>
      <c r="E43" s="126"/>
      <c r="F43" s="126"/>
      <c r="G43" s="126"/>
      <c r="H43" s="126"/>
      <c r="I43" s="126"/>
      <c r="K43" s="138"/>
    </row>
    <row r="44" spans="1:27" x14ac:dyDescent="0.25">
      <c r="A44" s="126"/>
      <c r="B44" s="125" t="s">
        <v>2995</v>
      </c>
      <c r="C44" s="536" t="s">
        <v>223</v>
      </c>
      <c r="D44" s="126"/>
      <c r="E44" s="126"/>
      <c r="F44" s="126"/>
      <c r="G44" s="126"/>
      <c r="H44" s="126"/>
      <c r="I44" s="126"/>
      <c r="K44" s="138"/>
    </row>
    <row r="45" spans="1:27" x14ac:dyDescent="0.25">
      <c r="A45" s="126"/>
      <c r="B45" s="126"/>
      <c r="C45" s="536" t="s">
        <v>235</v>
      </c>
      <c r="D45" s="126"/>
      <c r="E45" s="126"/>
      <c r="F45" s="126"/>
      <c r="G45" s="126"/>
      <c r="H45" s="126"/>
      <c r="I45" s="126"/>
      <c r="K45" s="138"/>
    </row>
    <row r="46" spans="1:27" x14ac:dyDescent="0.25">
      <c r="A46" s="126"/>
      <c r="B46" s="126"/>
      <c r="C46" s="536" t="s">
        <v>236</v>
      </c>
      <c r="D46" s="126"/>
      <c r="E46" s="126"/>
      <c r="F46" s="126"/>
      <c r="G46" s="126"/>
      <c r="H46" s="126"/>
      <c r="I46" s="126"/>
      <c r="K46" s="138"/>
    </row>
    <row r="47" spans="1:27" x14ac:dyDescent="0.25">
      <c r="A47" s="126"/>
      <c r="B47" s="126"/>
      <c r="C47" s="536" t="s">
        <v>237</v>
      </c>
      <c r="D47" s="126"/>
      <c r="E47" s="126"/>
      <c r="F47" s="126"/>
      <c r="G47" s="126"/>
      <c r="H47" s="126"/>
      <c r="I47" s="126"/>
      <c r="K47" s="138"/>
    </row>
    <row r="48" spans="1:27" s="535" customFormat="1" x14ac:dyDescent="0.25">
      <c r="A48" s="126"/>
      <c r="B48" s="126"/>
      <c r="C48" s="541" t="s">
        <v>3001</v>
      </c>
      <c r="D48" s="126"/>
      <c r="E48" s="126"/>
      <c r="F48" s="126"/>
      <c r="G48" s="126"/>
      <c r="H48" s="126"/>
      <c r="I48" s="126"/>
    </row>
    <row r="49" spans="1:26" x14ac:dyDescent="0.25">
      <c r="A49" s="126"/>
      <c r="B49" s="126"/>
      <c r="C49" s="536" t="s">
        <v>3002</v>
      </c>
      <c r="D49" s="126"/>
      <c r="E49" s="126"/>
      <c r="F49" s="126"/>
      <c r="G49" s="126"/>
      <c r="H49" s="126"/>
      <c r="I49" s="126"/>
      <c r="K49" s="138"/>
    </row>
    <row r="50" spans="1:26" x14ac:dyDescent="0.25">
      <c r="A50" s="126"/>
      <c r="B50" s="126"/>
      <c r="C50" s="536" t="s">
        <v>3003</v>
      </c>
      <c r="D50" s="126"/>
      <c r="E50" s="126"/>
      <c r="F50" s="126"/>
      <c r="G50" s="126"/>
      <c r="H50" s="126"/>
      <c r="I50" s="126"/>
      <c r="K50" s="138"/>
    </row>
    <row r="51" spans="1:26" x14ac:dyDescent="0.25">
      <c r="A51" s="126"/>
      <c r="B51" s="126"/>
      <c r="C51" s="576" t="s">
        <v>3004</v>
      </c>
      <c r="D51" s="126"/>
      <c r="E51" s="126"/>
      <c r="F51" s="126"/>
      <c r="G51" s="126"/>
      <c r="H51" s="126"/>
      <c r="I51" s="126"/>
      <c r="K51" s="138"/>
    </row>
    <row r="52" spans="1:26" ht="60.75" x14ac:dyDescent="0.25">
      <c r="A52" s="112" t="s">
        <v>147</v>
      </c>
      <c r="B52" s="112" t="s">
        <v>148</v>
      </c>
      <c r="C52" s="233" t="s">
        <v>149</v>
      </c>
      <c r="D52" s="109" t="s">
        <v>249</v>
      </c>
      <c r="E52" s="109" t="s">
        <v>328</v>
      </c>
      <c r="F52" s="109" t="s">
        <v>329</v>
      </c>
      <c r="G52" s="109" t="s">
        <v>1626</v>
      </c>
      <c r="H52" s="109" t="s">
        <v>1627</v>
      </c>
      <c r="I52" s="109" t="s">
        <v>1628</v>
      </c>
      <c r="J52" s="109" t="s">
        <v>325</v>
      </c>
      <c r="K52" s="109" t="s">
        <v>326</v>
      </c>
      <c r="L52" s="109" t="s">
        <v>1302</v>
      </c>
      <c r="M52" s="109" t="s">
        <v>327</v>
      </c>
      <c r="N52" s="109" t="s">
        <v>1629</v>
      </c>
      <c r="O52" s="109" t="s">
        <v>1630</v>
      </c>
      <c r="P52" s="109" t="s">
        <v>1631</v>
      </c>
      <c r="Q52" s="109" t="s">
        <v>324</v>
      </c>
      <c r="R52" s="109" t="s">
        <v>320</v>
      </c>
      <c r="S52" s="109" t="s">
        <v>321</v>
      </c>
      <c r="T52" s="109" t="s">
        <v>322</v>
      </c>
      <c r="U52" s="109" t="s">
        <v>323</v>
      </c>
      <c r="V52" s="109" t="s">
        <v>14</v>
      </c>
      <c r="W52" s="109" t="s">
        <v>1632</v>
      </c>
      <c r="X52" s="109" t="s">
        <v>15</v>
      </c>
      <c r="Y52" s="109" t="s">
        <v>6</v>
      </c>
      <c r="Z52" s="182" t="s">
        <v>958</v>
      </c>
    </row>
    <row r="53" spans="1:26" x14ac:dyDescent="0.25">
      <c r="A53" s="125" t="s">
        <v>246</v>
      </c>
      <c r="B53" s="125" t="s">
        <v>319</v>
      </c>
      <c r="C53" s="226" t="s">
        <v>222</v>
      </c>
      <c r="D53" s="227"/>
      <c r="E53" s="186" t="s">
        <v>1625</v>
      </c>
      <c r="F53" s="186"/>
      <c r="G53" s="234"/>
      <c r="H53" s="234"/>
      <c r="I53" s="234"/>
      <c r="J53" s="202"/>
      <c r="K53" s="202" t="s">
        <v>1625</v>
      </c>
      <c r="L53" s="202" t="s">
        <v>1625</v>
      </c>
      <c r="M53" s="202"/>
      <c r="N53" s="235"/>
      <c r="O53" s="235"/>
      <c r="P53" s="235"/>
      <c r="Q53" s="202"/>
      <c r="R53" s="202" t="s">
        <v>1625</v>
      </c>
      <c r="S53" s="202" t="s">
        <v>1625</v>
      </c>
      <c r="T53" s="202" t="s">
        <v>1625</v>
      </c>
      <c r="U53" s="202"/>
      <c r="V53" s="234"/>
      <c r="W53" s="234"/>
      <c r="X53" s="234"/>
      <c r="Y53" s="202"/>
      <c r="Z53" s="203"/>
    </row>
    <row r="54" spans="1:26" x14ac:dyDescent="0.25">
      <c r="A54" s="125"/>
      <c r="B54" s="106"/>
      <c r="C54" s="536" t="s">
        <v>3005</v>
      </c>
      <c r="D54" s="227"/>
      <c r="E54" s="186" t="s">
        <v>1625</v>
      </c>
      <c r="F54" s="186"/>
      <c r="G54" s="234"/>
      <c r="H54" s="234"/>
      <c r="I54" s="234"/>
      <c r="J54" s="202"/>
      <c r="K54" s="202" t="s">
        <v>1625</v>
      </c>
      <c r="L54" s="202" t="s">
        <v>1625</v>
      </c>
      <c r="M54" s="202"/>
      <c r="N54" s="235"/>
      <c r="O54" s="235"/>
      <c r="P54" s="235"/>
      <c r="Q54" s="202"/>
      <c r="R54" s="202" t="s">
        <v>1625</v>
      </c>
      <c r="S54" s="202" t="s">
        <v>1625</v>
      </c>
      <c r="T54" s="202" t="s">
        <v>1625</v>
      </c>
      <c r="U54" s="202"/>
      <c r="V54" s="234"/>
      <c r="W54" s="234"/>
      <c r="X54" s="234"/>
      <c r="Y54" s="202"/>
      <c r="Z54" s="203"/>
    </row>
    <row r="55" spans="1:26" x14ac:dyDescent="0.25">
      <c r="A55" s="125"/>
      <c r="B55" s="126"/>
      <c r="C55" s="127" t="s">
        <v>534</v>
      </c>
      <c r="D55" s="227"/>
      <c r="E55" s="186" t="s">
        <v>1625</v>
      </c>
      <c r="F55" s="186"/>
      <c r="G55" s="234"/>
      <c r="H55" s="234"/>
      <c r="I55" s="234"/>
      <c r="J55" s="202"/>
      <c r="K55" s="202" t="s">
        <v>1625</v>
      </c>
      <c r="L55" s="202" t="s">
        <v>1625</v>
      </c>
      <c r="M55" s="202"/>
      <c r="N55" s="235"/>
      <c r="O55" s="235"/>
      <c r="P55" s="235"/>
      <c r="Q55" s="202"/>
      <c r="R55" s="202" t="s">
        <v>1625</v>
      </c>
      <c r="S55" s="202" t="s">
        <v>1625</v>
      </c>
      <c r="T55" s="202" t="s">
        <v>1625</v>
      </c>
      <c r="U55" s="202"/>
      <c r="V55" s="234"/>
      <c r="W55" s="234"/>
      <c r="X55" s="234"/>
      <c r="Y55" s="202"/>
      <c r="Z55" s="203"/>
    </row>
    <row r="56" spans="1:26" x14ac:dyDescent="0.25">
      <c r="A56" s="125"/>
      <c r="B56" s="126"/>
      <c r="C56" s="226" t="s">
        <v>242</v>
      </c>
      <c r="D56" s="227"/>
      <c r="E56" s="186" t="s">
        <v>1625</v>
      </c>
      <c r="F56" s="186"/>
      <c r="G56" s="234"/>
      <c r="H56" s="234"/>
      <c r="I56" s="234"/>
      <c r="J56" s="202"/>
      <c r="K56" s="202" t="s">
        <v>1625</v>
      </c>
      <c r="L56" s="202" t="s">
        <v>1625</v>
      </c>
      <c r="M56" s="202"/>
      <c r="N56" s="235"/>
      <c r="O56" s="235"/>
      <c r="P56" s="235"/>
      <c r="Q56" s="202"/>
      <c r="R56" s="202" t="s">
        <v>1625</v>
      </c>
      <c r="S56" s="202" t="s">
        <v>1625</v>
      </c>
      <c r="T56" s="202" t="s">
        <v>1625</v>
      </c>
      <c r="U56" s="202"/>
      <c r="V56" s="234"/>
      <c r="W56" s="234"/>
      <c r="X56" s="234"/>
      <c r="Y56" s="202"/>
      <c r="Z56" s="203"/>
    </row>
    <row r="57" spans="1:26" x14ac:dyDescent="0.25">
      <c r="A57" s="125"/>
      <c r="B57" s="126"/>
      <c r="C57" s="226" t="s">
        <v>243</v>
      </c>
      <c r="D57" s="227"/>
      <c r="E57" s="186" t="s">
        <v>1625</v>
      </c>
      <c r="F57" s="186"/>
      <c r="G57" s="234"/>
      <c r="H57" s="234"/>
      <c r="I57" s="234"/>
      <c r="J57" s="202"/>
      <c r="K57" s="202" t="s">
        <v>1625</v>
      </c>
      <c r="L57" s="202" t="s">
        <v>1625</v>
      </c>
      <c r="M57" s="202"/>
      <c r="N57" s="235"/>
      <c r="O57" s="235"/>
      <c r="P57" s="235"/>
      <c r="Q57" s="202"/>
      <c r="R57" s="202" t="s">
        <v>1625</v>
      </c>
      <c r="S57" s="202" t="s">
        <v>1625</v>
      </c>
      <c r="T57" s="202" t="s">
        <v>1625</v>
      </c>
      <c r="U57" s="202"/>
      <c r="V57" s="234"/>
      <c r="W57" s="234"/>
      <c r="X57" s="234"/>
      <c r="Y57" s="202"/>
      <c r="Z57" s="203"/>
    </row>
    <row r="58" spans="1:26" x14ac:dyDescent="0.25">
      <c r="A58" s="125"/>
      <c r="B58" s="126"/>
      <c r="C58" s="226" t="s">
        <v>244</v>
      </c>
      <c r="D58" s="227"/>
      <c r="E58" s="186" t="s">
        <v>1625</v>
      </c>
      <c r="F58" s="186"/>
      <c r="G58" s="234"/>
      <c r="H58" s="234"/>
      <c r="I58" s="234"/>
      <c r="J58" s="202"/>
      <c r="K58" s="202" t="s">
        <v>1625</v>
      </c>
      <c r="L58" s="202" t="s">
        <v>1625</v>
      </c>
      <c r="M58" s="202"/>
      <c r="N58" s="235"/>
      <c r="O58" s="235"/>
      <c r="P58" s="235"/>
      <c r="Q58" s="202"/>
      <c r="R58" s="202" t="s">
        <v>1625</v>
      </c>
      <c r="S58" s="202" t="s">
        <v>1625</v>
      </c>
      <c r="T58" s="202" t="s">
        <v>1625</v>
      </c>
      <c r="U58" s="202"/>
      <c r="V58" s="234"/>
      <c r="W58" s="234"/>
      <c r="X58" s="234"/>
      <c r="Y58" s="202"/>
      <c r="Z58" s="203"/>
    </row>
    <row r="59" spans="1:26" ht="15.75" x14ac:dyDescent="0.25">
      <c r="A59" s="213"/>
      <c r="B59" s="213"/>
      <c r="C59" s="213"/>
      <c r="D59" s="213"/>
      <c r="E59" s="236"/>
      <c r="F59" s="236"/>
      <c r="G59" s="236"/>
      <c r="H59" s="236"/>
      <c r="I59" s="236"/>
      <c r="J59" s="236"/>
      <c r="K59" s="236"/>
      <c r="L59" s="236"/>
      <c r="M59" s="236"/>
      <c r="N59" s="236"/>
      <c r="O59" s="236"/>
      <c r="P59" s="236"/>
      <c r="Q59" s="236"/>
      <c r="R59" s="236"/>
      <c r="S59" s="236"/>
      <c r="T59" s="236"/>
      <c r="U59" s="236"/>
      <c r="V59" s="236"/>
      <c r="W59" s="236"/>
      <c r="X59" s="236"/>
      <c r="Y59" s="236"/>
      <c r="Z59" s="213"/>
    </row>
    <row r="60" spans="1:26" x14ac:dyDescent="0.25">
      <c r="A60" s="125" t="s">
        <v>3013</v>
      </c>
      <c r="B60" s="125" t="s">
        <v>319</v>
      </c>
      <c r="C60" s="226" t="s">
        <v>222</v>
      </c>
      <c r="D60" s="227"/>
      <c r="E60" s="186" t="s">
        <v>1625</v>
      </c>
      <c r="F60" s="186"/>
      <c r="G60" s="234"/>
      <c r="H60" s="234"/>
      <c r="I60" s="234"/>
      <c r="J60" s="202"/>
      <c r="K60" s="186" t="s">
        <v>1625</v>
      </c>
      <c r="L60" s="186" t="s">
        <v>1625</v>
      </c>
      <c r="M60" s="202"/>
      <c r="N60" s="235"/>
      <c r="O60" s="235"/>
      <c r="P60" s="235"/>
      <c r="Q60" s="202"/>
      <c r="R60" s="202" t="s">
        <v>1625</v>
      </c>
      <c r="S60" s="202" t="s">
        <v>1625</v>
      </c>
      <c r="T60" s="202" t="s">
        <v>1625</v>
      </c>
      <c r="U60" s="202"/>
      <c r="V60" s="234"/>
      <c r="W60" s="234"/>
      <c r="X60" s="234"/>
      <c r="Y60" s="202"/>
      <c r="Z60" s="203"/>
    </row>
    <row r="61" spans="1:26" x14ac:dyDescent="0.25">
      <c r="A61" s="125"/>
      <c r="B61" s="106"/>
      <c r="C61" s="536" t="s">
        <v>3006</v>
      </c>
      <c r="D61" s="227"/>
      <c r="E61" s="186" t="s">
        <v>1625</v>
      </c>
      <c r="F61" s="186"/>
      <c r="G61" s="234"/>
      <c r="H61" s="234"/>
      <c r="I61" s="234"/>
      <c r="J61" s="202"/>
      <c r="K61" s="186" t="s">
        <v>1625</v>
      </c>
      <c r="L61" s="186" t="s">
        <v>1625</v>
      </c>
      <c r="M61" s="202"/>
      <c r="N61" s="235"/>
      <c r="O61" s="235"/>
      <c r="P61" s="235"/>
      <c r="Q61" s="202"/>
      <c r="R61" s="202" t="s">
        <v>1625</v>
      </c>
      <c r="S61" s="202" t="s">
        <v>1625</v>
      </c>
      <c r="T61" s="202" t="s">
        <v>1625</v>
      </c>
      <c r="U61" s="202"/>
      <c r="V61" s="234"/>
      <c r="W61" s="234"/>
      <c r="X61" s="234"/>
      <c r="Y61" s="202"/>
      <c r="Z61" s="203"/>
    </row>
    <row r="62" spans="1:26" x14ac:dyDescent="0.25">
      <c r="A62" s="125"/>
      <c r="B62" s="126"/>
      <c r="C62" s="127" t="s">
        <v>534</v>
      </c>
      <c r="D62" s="227"/>
      <c r="E62" s="186" t="s">
        <v>1625</v>
      </c>
      <c r="F62" s="186"/>
      <c r="G62" s="234"/>
      <c r="H62" s="234"/>
      <c r="I62" s="234"/>
      <c r="J62" s="202"/>
      <c r="K62" s="186" t="s">
        <v>1625</v>
      </c>
      <c r="L62" s="186" t="s">
        <v>1625</v>
      </c>
      <c r="M62" s="202"/>
      <c r="N62" s="235"/>
      <c r="O62" s="235"/>
      <c r="P62" s="235"/>
      <c r="Q62" s="202"/>
      <c r="R62" s="202" t="s">
        <v>1625</v>
      </c>
      <c r="S62" s="202" t="s">
        <v>1625</v>
      </c>
      <c r="T62" s="202" t="s">
        <v>1625</v>
      </c>
      <c r="U62" s="202"/>
      <c r="V62" s="234"/>
      <c r="W62" s="234"/>
      <c r="X62" s="234"/>
      <c r="Y62" s="202"/>
      <c r="Z62" s="203"/>
    </row>
    <row r="63" spans="1:26" x14ac:dyDescent="0.25">
      <c r="A63" s="125"/>
      <c r="B63" s="126"/>
      <c r="C63" s="226" t="s">
        <v>242</v>
      </c>
      <c r="D63" s="227"/>
      <c r="E63" s="186" t="s">
        <v>1625</v>
      </c>
      <c r="F63" s="186"/>
      <c r="G63" s="234"/>
      <c r="H63" s="234"/>
      <c r="I63" s="234"/>
      <c r="J63" s="202"/>
      <c r="K63" s="186" t="s">
        <v>1625</v>
      </c>
      <c r="L63" s="186" t="s">
        <v>1625</v>
      </c>
      <c r="M63" s="202"/>
      <c r="N63" s="235"/>
      <c r="O63" s="235"/>
      <c r="P63" s="235"/>
      <c r="Q63" s="202"/>
      <c r="R63" s="202" t="s">
        <v>1625</v>
      </c>
      <c r="S63" s="202" t="s">
        <v>1625</v>
      </c>
      <c r="T63" s="202" t="s">
        <v>1625</v>
      </c>
      <c r="U63" s="202"/>
      <c r="V63" s="234"/>
      <c r="W63" s="234"/>
      <c r="X63" s="234"/>
      <c r="Y63" s="202"/>
      <c r="Z63" s="203"/>
    </row>
    <row r="64" spans="1:26" x14ac:dyDescent="0.25">
      <c r="A64" s="125"/>
      <c r="B64" s="126"/>
      <c r="C64" s="226" t="s">
        <v>243</v>
      </c>
      <c r="D64" s="227"/>
      <c r="E64" s="186" t="s">
        <v>1625</v>
      </c>
      <c r="F64" s="186"/>
      <c r="G64" s="234"/>
      <c r="H64" s="234"/>
      <c r="I64" s="234"/>
      <c r="J64" s="202"/>
      <c r="K64" s="186" t="s">
        <v>1625</v>
      </c>
      <c r="L64" s="186" t="s">
        <v>1625</v>
      </c>
      <c r="M64" s="202"/>
      <c r="N64" s="235"/>
      <c r="O64" s="235"/>
      <c r="P64" s="235"/>
      <c r="Q64" s="202"/>
      <c r="R64" s="202" t="s">
        <v>1625</v>
      </c>
      <c r="S64" s="202" t="s">
        <v>1625</v>
      </c>
      <c r="T64" s="202" t="s">
        <v>1625</v>
      </c>
      <c r="U64" s="202"/>
      <c r="V64" s="234"/>
      <c r="W64" s="234"/>
      <c r="X64" s="234"/>
      <c r="Y64" s="202"/>
      <c r="Z64" s="203"/>
    </row>
    <row r="65" spans="1:26" x14ac:dyDescent="0.25">
      <c r="A65" s="125"/>
      <c r="B65" s="126"/>
      <c r="C65" s="226" t="s">
        <v>244</v>
      </c>
      <c r="D65" s="227"/>
      <c r="E65" s="186" t="s">
        <v>1625</v>
      </c>
      <c r="F65" s="186"/>
      <c r="G65" s="234"/>
      <c r="H65" s="234"/>
      <c r="I65" s="234"/>
      <c r="J65" s="202"/>
      <c r="K65" s="186" t="s">
        <v>1625</v>
      </c>
      <c r="L65" s="186" t="s">
        <v>1625</v>
      </c>
      <c r="M65" s="202"/>
      <c r="N65" s="235"/>
      <c r="O65" s="235"/>
      <c r="P65" s="235"/>
      <c r="Q65" s="202"/>
      <c r="R65" s="202" t="s">
        <v>1625</v>
      </c>
      <c r="S65" s="202" t="s">
        <v>1625</v>
      </c>
      <c r="T65" s="202" t="s">
        <v>1625</v>
      </c>
      <c r="U65" s="202"/>
      <c r="V65" s="234"/>
      <c r="W65" s="234"/>
      <c r="X65" s="234"/>
      <c r="Y65" s="202"/>
      <c r="Z65" s="203"/>
    </row>
    <row r="66" spans="1:26" ht="15.75" x14ac:dyDescent="0.25">
      <c r="A66" s="213"/>
      <c r="B66" s="213"/>
      <c r="C66" s="213"/>
      <c r="D66" s="213"/>
      <c r="E66" s="236"/>
      <c r="F66" s="236"/>
      <c r="G66" s="236"/>
      <c r="H66" s="236"/>
      <c r="I66" s="236"/>
      <c r="J66" s="236"/>
      <c r="K66" s="236"/>
      <c r="L66" s="236"/>
      <c r="M66" s="236"/>
      <c r="N66" s="236"/>
      <c r="O66" s="236"/>
      <c r="P66" s="236"/>
      <c r="Q66" s="236"/>
      <c r="R66" s="236"/>
      <c r="S66" s="236"/>
      <c r="T66" s="236"/>
      <c r="U66" s="236"/>
      <c r="V66" s="236"/>
      <c r="W66" s="236"/>
      <c r="X66" s="236"/>
      <c r="Y66" s="236"/>
      <c r="Z66" s="213"/>
    </row>
    <row r="67" spans="1:26" x14ac:dyDescent="0.25">
      <c r="A67" s="125" t="s">
        <v>3014</v>
      </c>
      <c r="B67" s="125" t="s">
        <v>319</v>
      </c>
      <c r="C67" s="536" t="s">
        <v>222</v>
      </c>
      <c r="D67" s="227"/>
      <c r="E67" s="186" t="s">
        <v>1625</v>
      </c>
      <c r="F67" s="186"/>
      <c r="G67" s="234"/>
      <c r="H67" s="234"/>
      <c r="I67" s="234"/>
      <c r="J67" s="202"/>
      <c r="K67" s="186" t="s">
        <v>1625</v>
      </c>
      <c r="L67" s="186" t="s">
        <v>1625</v>
      </c>
      <c r="M67" s="202"/>
      <c r="N67" s="235"/>
      <c r="O67" s="235"/>
      <c r="P67" s="235"/>
      <c r="Q67" s="202"/>
      <c r="R67" s="202" t="s">
        <v>1625</v>
      </c>
      <c r="S67" s="202" t="s">
        <v>1625</v>
      </c>
      <c r="T67" s="202" t="s">
        <v>1625</v>
      </c>
      <c r="U67" s="202"/>
      <c r="V67" s="234"/>
      <c r="W67" s="234"/>
      <c r="X67" s="234"/>
      <c r="Y67" s="202"/>
      <c r="Z67" s="203"/>
    </row>
    <row r="68" spans="1:26" x14ac:dyDescent="0.25">
      <c r="A68" s="125"/>
      <c r="B68" s="125" t="s">
        <v>2995</v>
      </c>
      <c r="C68" s="536" t="s">
        <v>3009</v>
      </c>
      <c r="D68" s="227"/>
      <c r="E68" s="186" t="s">
        <v>1625</v>
      </c>
      <c r="F68" s="186"/>
      <c r="G68" s="234"/>
      <c r="H68" s="234"/>
      <c r="I68" s="234"/>
      <c r="J68" s="202"/>
      <c r="K68" s="186" t="s">
        <v>1625</v>
      </c>
      <c r="L68" s="186" t="s">
        <v>1625</v>
      </c>
      <c r="M68" s="202"/>
      <c r="N68" s="235"/>
      <c r="O68" s="235"/>
      <c r="P68" s="235"/>
      <c r="Q68" s="202"/>
      <c r="R68" s="202" t="s">
        <v>1625</v>
      </c>
      <c r="S68" s="202" t="s">
        <v>1625</v>
      </c>
      <c r="T68" s="202" t="s">
        <v>1625</v>
      </c>
      <c r="U68" s="202"/>
      <c r="V68" s="234"/>
      <c r="W68" s="234"/>
      <c r="X68" s="234"/>
      <c r="Y68" s="202"/>
      <c r="Z68" s="203"/>
    </row>
    <row r="69" spans="1:26" x14ac:dyDescent="0.25">
      <c r="A69" s="125"/>
      <c r="B69" s="126"/>
      <c r="C69" s="127" t="s">
        <v>534</v>
      </c>
      <c r="D69" s="227"/>
      <c r="E69" s="186" t="s">
        <v>1625</v>
      </c>
      <c r="F69" s="186"/>
      <c r="G69" s="234"/>
      <c r="H69" s="234"/>
      <c r="I69" s="234"/>
      <c r="J69" s="202"/>
      <c r="K69" s="186" t="s">
        <v>1625</v>
      </c>
      <c r="L69" s="186" t="s">
        <v>1625</v>
      </c>
      <c r="M69" s="202"/>
      <c r="N69" s="235"/>
      <c r="O69" s="235"/>
      <c r="P69" s="235"/>
      <c r="Q69" s="202"/>
      <c r="R69" s="202" t="s">
        <v>1625</v>
      </c>
      <c r="S69" s="202" t="s">
        <v>1625</v>
      </c>
      <c r="T69" s="202" t="s">
        <v>1625</v>
      </c>
      <c r="U69" s="202"/>
      <c r="V69" s="234"/>
      <c r="W69" s="234"/>
      <c r="X69" s="234"/>
      <c r="Y69" s="202"/>
      <c r="Z69" s="203"/>
    </row>
    <row r="70" spans="1:26" x14ac:dyDescent="0.25">
      <c r="A70" s="125"/>
      <c r="B70" s="126"/>
      <c r="C70" s="536" t="s">
        <v>242</v>
      </c>
      <c r="D70" s="227"/>
      <c r="E70" s="186" t="s">
        <v>1625</v>
      </c>
      <c r="F70" s="186"/>
      <c r="G70" s="234"/>
      <c r="H70" s="234"/>
      <c r="I70" s="234"/>
      <c r="J70" s="202"/>
      <c r="K70" s="186" t="s">
        <v>1625</v>
      </c>
      <c r="L70" s="186" t="s">
        <v>1625</v>
      </c>
      <c r="M70" s="202"/>
      <c r="N70" s="235"/>
      <c r="O70" s="235"/>
      <c r="P70" s="235"/>
      <c r="Q70" s="202"/>
      <c r="R70" s="202" t="s">
        <v>1625</v>
      </c>
      <c r="S70" s="202" t="s">
        <v>1625</v>
      </c>
      <c r="T70" s="202" t="s">
        <v>1625</v>
      </c>
      <c r="U70" s="202"/>
      <c r="V70" s="234"/>
      <c r="W70" s="234"/>
      <c r="X70" s="234"/>
      <c r="Y70" s="202"/>
      <c r="Z70" s="203"/>
    </row>
    <row r="71" spans="1:26" x14ac:dyDescent="0.25">
      <c r="A71" s="125"/>
      <c r="B71" s="126"/>
      <c r="C71" s="536" t="s">
        <v>243</v>
      </c>
      <c r="D71" s="227"/>
      <c r="E71" s="186" t="s">
        <v>1625</v>
      </c>
      <c r="F71" s="186"/>
      <c r="G71" s="234"/>
      <c r="H71" s="234"/>
      <c r="I71" s="234"/>
      <c r="J71" s="202"/>
      <c r="K71" s="186" t="s">
        <v>1625</v>
      </c>
      <c r="L71" s="186" t="s">
        <v>1625</v>
      </c>
      <c r="M71" s="202"/>
      <c r="N71" s="235"/>
      <c r="O71" s="235"/>
      <c r="P71" s="235"/>
      <c r="Q71" s="202"/>
      <c r="R71" s="202" t="s">
        <v>1625</v>
      </c>
      <c r="S71" s="202" t="s">
        <v>1625</v>
      </c>
      <c r="T71" s="202" t="s">
        <v>1625</v>
      </c>
      <c r="U71" s="202"/>
      <c r="V71" s="234"/>
      <c r="W71" s="234"/>
      <c r="X71" s="234"/>
      <c r="Y71" s="202"/>
      <c r="Z71" s="203"/>
    </row>
    <row r="72" spans="1:26" x14ac:dyDescent="0.25">
      <c r="A72" s="125"/>
      <c r="B72" s="126"/>
      <c r="C72" s="536" t="s">
        <v>3008</v>
      </c>
      <c r="D72" s="227"/>
      <c r="E72" s="186" t="s">
        <v>1625</v>
      </c>
      <c r="F72" s="186"/>
      <c r="G72" s="234"/>
      <c r="H72" s="234"/>
      <c r="I72" s="234"/>
      <c r="J72" s="202"/>
      <c r="K72" s="186" t="s">
        <v>1625</v>
      </c>
      <c r="L72" s="186" t="s">
        <v>1625</v>
      </c>
      <c r="M72" s="202"/>
      <c r="N72" s="235"/>
      <c r="O72" s="235"/>
      <c r="P72" s="235"/>
      <c r="Q72" s="202"/>
      <c r="R72" s="202" t="s">
        <v>1625</v>
      </c>
      <c r="S72" s="202" t="s">
        <v>1625</v>
      </c>
      <c r="T72" s="202" t="s">
        <v>1625</v>
      </c>
      <c r="U72" s="202"/>
      <c r="V72" s="234"/>
      <c r="W72" s="234"/>
      <c r="X72" s="234"/>
      <c r="Y72" s="202"/>
      <c r="Z72" s="203"/>
    </row>
    <row r="73" spans="1:26" x14ac:dyDescent="0.25">
      <c r="A73" s="542"/>
      <c r="B73" s="542"/>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row>
    <row r="74" spans="1:26" x14ac:dyDescent="0.25">
      <c r="A74" s="125" t="s">
        <v>3015</v>
      </c>
      <c r="B74" s="125" t="s">
        <v>319</v>
      </c>
      <c r="C74" s="536" t="s">
        <v>222</v>
      </c>
      <c r="D74" s="227"/>
      <c r="E74" s="186" t="s">
        <v>1625</v>
      </c>
      <c r="F74" s="186"/>
      <c r="G74" s="234"/>
      <c r="H74" s="234"/>
      <c r="I74" s="234"/>
      <c r="J74" s="202"/>
      <c r="K74" s="186" t="s">
        <v>1625</v>
      </c>
      <c r="L74" s="186" t="s">
        <v>1625</v>
      </c>
      <c r="M74" s="202"/>
      <c r="N74" s="235"/>
      <c r="O74" s="235"/>
      <c r="P74" s="235"/>
      <c r="Q74" s="202"/>
      <c r="R74" s="202" t="s">
        <v>1625</v>
      </c>
      <c r="S74" s="202" t="s">
        <v>1625</v>
      </c>
      <c r="T74" s="202" t="s">
        <v>1625</v>
      </c>
      <c r="U74" s="202"/>
      <c r="V74" s="234"/>
      <c r="W74" s="234"/>
      <c r="X74" s="234"/>
      <c r="Y74" s="202"/>
      <c r="Z74" s="203"/>
    </row>
    <row r="75" spans="1:26" x14ac:dyDescent="0.25">
      <c r="A75" s="125"/>
      <c r="B75" s="125" t="s">
        <v>2995</v>
      </c>
      <c r="C75" s="536" t="s">
        <v>3010</v>
      </c>
      <c r="D75" s="227"/>
      <c r="E75" s="186" t="s">
        <v>1625</v>
      </c>
      <c r="F75" s="186"/>
      <c r="G75" s="234"/>
      <c r="H75" s="234"/>
      <c r="I75" s="234"/>
      <c r="J75" s="202"/>
      <c r="K75" s="186" t="s">
        <v>1625</v>
      </c>
      <c r="L75" s="186" t="s">
        <v>1625</v>
      </c>
      <c r="M75" s="202"/>
      <c r="N75" s="235"/>
      <c r="O75" s="235"/>
      <c r="P75" s="235"/>
      <c r="Q75" s="202"/>
      <c r="R75" s="202" t="s">
        <v>1625</v>
      </c>
      <c r="S75" s="202" t="s">
        <v>1625</v>
      </c>
      <c r="T75" s="202" t="s">
        <v>1625</v>
      </c>
      <c r="U75" s="202"/>
      <c r="V75" s="234"/>
      <c r="W75" s="234"/>
      <c r="X75" s="234"/>
      <c r="Y75" s="202"/>
      <c r="Z75" s="203"/>
    </row>
    <row r="76" spans="1:26" x14ac:dyDescent="0.25">
      <c r="A76" s="125"/>
      <c r="B76" s="126"/>
      <c r="C76" s="127" t="s">
        <v>534</v>
      </c>
      <c r="D76" s="227"/>
      <c r="E76" s="186" t="s">
        <v>1625</v>
      </c>
      <c r="F76" s="186"/>
      <c r="G76" s="234"/>
      <c r="H76" s="234"/>
      <c r="I76" s="234"/>
      <c r="J76" s="202"/>
      <c r="K76" s="186" t="s">
        <v>1625</v>
      </c>
      <c r="L76" s="186" t="s">
        <v>1625</v>
      </c>
      <c r="M76" s="202"/>
      <c r="N76" s="235"/>
      <c r="O76" s="235"/>
      <c r="P76" s="235"/>
      <c r="Q76" s="202"/>
      <c r="R76" s="202" t="s">
        <v>1625</v>
      </c>
      <c r="S76" s="202" t="s">
        <v>1625</v>
      </c>
      <c r="T76" s="202" t="s">
        <v>1625</v>
      </c>
      <c r="U76" s="202"/>
      <c r="V76" s="234"/>
      <c r="W76" s="234"/>
      <c r="X76" s="234"/>
      <c r="Y76" s="202"/>
      <c r="Z76" s="203"/>
    </row>
    <row r="77" spans="1:26" x14ac:dyDescent="0.25">
      <c r="A77" s="125"/>
      <c r="B77" s="126"/>
      <c r="C77" s="536" t="s">
        <v>242</v>
      </c>
      <c r="D77" s="227"/>
      <c r="E77" s="186" t="s">
        <v>1625</v>
      </c>
      <c r="F77" s="186"/>
      <c r="G77" s="234"/>
      <c r="H77" s="234"/>
      <c r="I77" s="234"/>
      <c r="J77" s="202"/>
      <c r="K77" s="186" t="s">
        <v>1625</v>
      </c>
      <c r="L77" s="186" t="s">
        <v>1625</v>
      </c>
      <c r="M77" s="202"/>
      <c r="N77" s="235"/>
      <c r="O77" s="235"/>
      <c r="P77" s="235"/>
      <c r="Q77" s="202"/>
      <c r="R77" s="202" t="s">
        <v>1625</v>
      </c>
      <c r="S77" s="202" t="s">
        <v>1625</v>
      </c>
      <c r="T77" s="202" t="s">
        <v>1625</v>
      </c>
      <c r="U77" s="202"/>
      <c r="V77" s="234"/>
      <c r="W77" s="234"/>
      <c r="X77" s="234"/>
      <c r="Y77" s="202"/>
      <c r="Z77" s="203"/>
    </row>
    <row r="78" spans="1:26" x14ac:dyDescent="0.25">
      <c r="A78" s="125"/>
      <c r="B78" s="126"/>
      <c r="C78" s="536" t="s">
        <v>243</v>
      </c>
      <c r="D78" s="227"/>
      <c r="E78" s="186" t="s">
        <v>1625</v>
      </c>
      <c r="F78" s="186"/>
      <c r="G78" s="234"/>
      <c r="H78" s="234"/>
      <c r="I78" s="234"/>
      <c r="J78" s="202"/>
      <c r="K78" s="186" t="s">
        <v>1625</v>
      </c>
      <c r="L78" s="186" t="s">
        <v>1625</v>
      </c>
      <c r="M78" s="202"/>
      <c r="N78" s="235"/>
      <c r="O78" s="235"/>
      <c r="P78" s="235"/>
      <c r="Q78" s="202"/>
      <c r="R78" s="202" t="s">
        <v>1625</v>
      </c>
      <c r="S78" s="202" t="s">
        <v>1625</v>
      </c>
      <c r="T78" s="202" t="s">
        <v>1625</v>
      </c>
      <c r="U78" s="202"/>
      <c r="V78" s="234"/>
      <c r="W78" s="234"/>
      <c r="X78" s="234"/>
      <c r="Y78" s="202"/>
      <c r="Z78" s="203"/>
    </row>
    <row r="79" spans="1:26" x14ac:dyDescent="0.25">
      <c r="A79" s="125"/>
      <c r="B79" s="126"/>
      <c r="C79" s="536" t="s">
        <v>3008</v>
      </c>
      <c r="D79" s="227"/>
      <c r="E79" s="186" t="s">
        <v>1625</v>
      </c>
      <c r="F79" s="186"/>
      <c r="G79" s="234"/>
      <c r="H79" s="234"/>
      <c r="I79" s="234"/>
      <c r="J79" s="202"/>
      <c r="K79" s="186" t="s">
        <v>1625</v>
      </c>
      <c r="L79" s="186" t="s">
        <v>1625</v>
      </c>
      <c r="M79" s="202"/>
      <c r="N79" s="235"/>
      <c r="O79" s="235"/>
      <c r="P79" s="235"/>
      <c r="Q79" s="202"/>
      <c r="R79" s="202" t="s">
        <v>1625</v>
      </c>
      <c r="S79" s="202" t="s">
        <v>1625</v>
      </c>
      <c r="T79" s="202" t="s">
        <v>1625</v>
      </c>
      <c r="U79" s="202"/>
      <c r="V79" s="234"/>
      <c r="W79" s="234"/>
      <c r="X79" s="234"/>
      <c r="Y79" s="202"/>
      <c r="Z79" s="203"/>
    </row>
    <row r="80" spans="1:26" ht="15.75" x14ac:dyDescent="0.25">
      <c r="A80" s="213"/>
      <c r="B80" s="213"/>
      <c r="C80" s="213"/>
      <c r="D80" s="213"/>
      <c r="E80" s="236"/>
      <c r="F80" s="236"/>
      <c r="G80" s="236"/>
      <c r="H80" s="236"/>
      <c r="I80" s="236"/>
      <c r="J80" s="236"/>
      <c r="K80" s="236"/>
      <c r="L80" s="236"/>
      <c r="M80" s="236"/>
      <c r="N80" s="236"/>
      <c r="O80" s="236"/>
      <c r="P80" s="236"/>
      <c r="Q80" s="236"/>
      <c r="R80" s="236"/>
      <c r="S80" s="236"/>
      <c r="T80" s="236"/>
      <c r="U80" s="236"/>
      <c r="V80" s="236"/>
      <c r="W80" s="236"/>
      <c r="X80" s="236"/>
      <c r="Y80" s="236"/>
      <c r="Z80" s="213"/>
    </row>
    <row r="81" spans="1:26" x14ac:dyDescent="0.25">
      <c r="A81" s="125" t="s">
        <v>3016</v>
      </c>
      <c r="B81" s="125" t="s">
        <v>2789</v>
      </c>
      <c r="C81" s="226" t="s">
        <v>222</v>
      </c>
      <c r="D81" s="227"/>
      <c r="E81" s="238"/>
      <c r="F81" s="186"/>
      <c r="G81" s="238"/>
      <c r="H81" s="238"/>
      <c r="I81" s="238"/>
      <c r="J81" s="238"/>
      <c r="K81" s="238"/>
      <c r="L81" s="238"/>
      <c r="M81" s="202"/>
      <c r="N81" s="235"/>
      <c r="O81" s="235"/>
      <c r="P81" s="235"/>
      <c r="Q81" s="235"/>
      <c r="R81" s="235"/>
      <c r="S81" s="235"/>
      <c r="T81" s="235"/>
      <c r="U81" s="202"/>
      <c r="V81" s="234"/>
      <c r="W81" s="234"/>
      <c r="X81" s="234"/>
      <c r="Y81" s="202"/>
      <c r="Z81" s="203"/>
    </row>
    <row r="82" spans="1:26" x14ac:dyDescent="0.25">
      <c r="A82" s="125"/>
      <c r="B82" s="106"/>
      <c r="C82" s="536" t="s">
        <v>3007</v>
      </c>
      <c r="D82" s="227"/>
      <c r="E82" s="238"/>
      <c r="F82" s="186"/>
      <c r="G82" s="238"/>
      <c r="H82" s="238"/>
      <c r="I82" s="238"/>
      <c r="J82" s="238"/>
      <c r="K82" s="238"/>
      <c r="L82" s="238"/>
      <c r="M82" s="202"/>
      <c r="N82" s="235"/>
      <c r="O82" s="235"/>
      <c r="P82" s="235"/>
      <c r="Q82" s="235"/>
      <c r="R82" s="235"/>
      <c r="S82" s="235"/>
      <c r="T82" s="235"/>
      <c r="U82" s="202"/>
      <c r="V82" s="234"/>
      <c r="W82" s="234"/>
      <c r="X82" s="234"/>
      <c r="Y82" s="202"/>
      <c r="Z82" s="203"/>
    </row>
    <row r="83" spans="1:26" x14ac:dyDescent="0.25">
      <c r="A83" s="125"/>
      <c r="B83" s="125"/>
      <c r="C83" s="127" t="s">
        <v>534</v>
      </c>
      <c r="D83" s="227"/>
      <c r="E83" s="238"/>
      <c r="F83" s="186"/>
      <c r="G83" s="238"/>
      <c r="H83" s="238"/>
      <c r="I83" s="238"/>
      <c r="J83" s="238"/>
      <c r="K83" s="238"/>
      <c r="L83" s="238"/>
      <c r="M83" s="202"/>
      <c r="N83" s="235"/>
      <c r="O83" s="235"/>
      <c r="P83" s="235"/>
      <c r="Q83" s="235"/>
      <c r="R83" s="235"/>
      <c r="S83" s="235"/>
      <c r="T83" s="235"/>
      <c r="U83" s="202"/>
      <c r="V83" s="234"/>
      <c r="W83" s="234"/>
      <c r="X83" s="234"/>
      <c r="Y83" s="202"/>
      <c r="Z83" s="203"/>
    </row>
    <row r="84" spans="1:26" x14ac:dyDescent="0.25">
      <c r="A84" s="125"/>
      <c r="B84" s="125"/>
      <c r="C84" s="226" t="s">
        <v>242</v>
      </c>
      <c r="D84" s="227"/>
      <c r="E84" s="238"/>
      <c r="F84" s="186"/>
      <c r="G84" s="238"/>
      <c r="H84" s="238"/>
      <c r="I84" s="238"/>
      <c r="J84" s="238"/>
      <c r="K84" s="238"/>
      <c r="L84" s="238"/>
      <c r="M84" s="202"/>
      <c r="N84" s="235"/>
      <c r="O84" s="235"/>
      <c r="P84" s="235"/>
      <c r="Q84" s="235"/>
      <c r="R84" s="235"/>
      <c r="S84" s="235"/>
      <c r="T84" s="235"/>
      <c r="U84" s="202"/>
      <c r="V84" s="234"/>
      <c r="W84" s="234"/>
      <c r="X84" s="234"/>
      <c r="Y84" s="202"/>
      <c r="Z84" s="203"/>
    </row>
    <row r="85" spans="1:26" x14ac:dyDescent="0.25">
      <c r="A85" s="125"/>
      <c r="B85" s="125"/>
      <c r="C85" s="226" t="s">
        <v>247</v>
      </c>
      <c r="D85" s="227"/>
      <c r="E85" s="238"/>
      <c r="F85" s="186"/>
      <c r="G85" s="238"/>
      <c r="H85" s="238"/>
      <c r="I85" s="238"/>
      <c r="J85" s="238"/>
      <c r="K85" s="238"/>
      <c r="L85" s="238"/>
      <c r="M85" s="202"/>
      <c r="N85" s="235"/>
      <c r="O85" s="235"/>
      <c r="P85" s="235"/>
      <c r="Q85" s="235"/>
      <c r="R85" s="235"/>
      <c r="S85" s="235"/>
      <c r="T85" s="235"/>
      <c r="U85" s="202"/>
      <c r="V85" s="234"/>
      <c r="W85" s="234"/>
      <c r="X85" s="234"/>
      <c r="Y85" s="202"/>
      <c r="Z85" s="203"/>
    </row>
    <row r="86" spans="1:26" x14ac:dyDescent="0.25">
      <c r="A86" s="125"/>
      <c r="B86" s="125"/>
      <c r="C86" s="226" t="s">
        <v>248</v>
      </c>
      <c r="D86" s="227"/>
      <c r="E86" s="238"/>
      <c r="F86" s="186"/>
      <c r="G86" s="238"/>
      <c r="H86" s="238"/>
      <c r="I86" s="238"/>
      <c r="J86" s="238"/>
      <c r="K86" s="238"/>
      <c r="L86" s="238"/>
      <c r="M86" s="202"/>
      <c r="N86" s="235"/>
      <c r="O86" s="235"/>
      <c r="P86" s="235"/>
      <c r="Q86" s="235"/>
      <c r="R86" s="235"/>
      <c r="S86" s="235"/>
      <c r="T86" s="235"/>
      <c r="U86" s="202"/>
      <c r="V86" s="234"/>
      <c r="W86" s="234"/>
      <c r="X86" s="234"/>
      <c r="Y86" s="202"/>
      <c r="Z86" s="203"/>
    </row>
    <row r="87" spans="1:26" x14ac:dyDescent="0.25">
      <c r="A87" s="542"/>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row>
    <row r="88" spans="1:26" x14ac:dyDescent="0.25">
      <c r="A88" s="125" t="s">
        <v>3017</v>
      </c>
      <c r="B88" s="125" t="s">
        <v>2789</v>
      </c>
      <c r="C88" s="536" t="s">
        <v>222</v>
      </c>
      <c r="D88" s="227"/>
      <c r="E88" s="238"/>
      <c r="F88" s="186"/>
      <c r="G88" s="238"/>
      <c r="H88" s="238"/>
      <c r="I88" s="238"/>
      <c r="J88" s="238"/>
      <c r="K88" s="238"/>
      <c r="L88" s="238"/>
      <c r="M88" s="202"/>
      <c r="N88" s="235"/>
      <c r="O88" s="235"/>
      <c r="P88" s="235"/>
      <c r="Q88" s="235"/>
      <c r="R88" s="235"/>
      <c r="S88" s="235"/>
      <c r="T88" s="235"/>
      <c r="U88" s="202"/>
      <c r="V88" s="234"/>
      <c r="W88" s="234"/>
      <c r="X88" s="234"/>
      <c r="Y88" s="202"/>
      <c r="Z88" s="203"/>
    </row>
    <row r="89" spans="1:26" x14ac:dyDescent="0.25">
      <c r="A89" s="125"/>
      <c r="B89" s="125" t="s">
        <v>2995</v>
      </c>
      <c r="C89" s="536" t="s">
        <v>3011</v>
      </c>
      <c r="D89" s="227"/>
      <c r="E89" s="238"/>
      <c r="F89" s="186"/>
      <c r="G89" s="238"/>
      <c r="H89" s="238"/>
      <c r="I89" s="238"/>
      <c r="J89" s="238"/>
      <c r="K89" s="238"/>
      <c r="L89" s="238"/>
      <c r="M89" s="202"/>
      <c r="N89" s="235"/>
      <c r="O89" s="235"/>
      <c r="P89" s="235"/>
      <c r="Q89" s="235"/>
      <c r="R89" s="235"/>
      <c r="S89" s="235"/>
      <c r="T89" s="235"/>
      <c r="U89" s="202"/>
      <c r="V89" s="234"/>
      <c r="W89" s="234"/>
      <c r="X89" s="234"/>
      <c r="Y89" s="202"/>
      <c r="Z89" s="203"/>
    </row>
    <row r="90" spans="1:26" x14ac:dyDescent="0.25">
      <c r="A90" s="125"/>
      <c r="B90" s="125"/>
      <c r="C90" s="127" t="s">
        <v>534</v>
      </c>
      <c r="D90" s="227"/>
      <c r="E90" s="238"/>
      <c r="F90" s="186"/>
      <c r="G90" s="238"/>
      <c r="H90" s="238"/>
      <c r="I90" s="238"/>
      <c r="J90" s="238"/>
      <c r="K90" s="238"/>
      <c r="L90" s="238"/>
      <c r="M90" s="202"/>
      <c r="N90" s="235"/>
      <c r="O90" s="235"/>
      <c r="P90" s="235"/>
      <c r="Q90" s="235"/>
      <c r="R90" s="235"/>
      <c r="S90" s="235"/>
      <c r="T90" s="235"/>
      <c r="U90" s="202"/>
      <c r="V90" s="234"/>
      <c r="W90" s="234"/>
      <c r="X90" s="234"/>
      <c r="Y90" s="202"/>
      <c r="Z90" s="203"/>
    </row>
    <row r="91" spans="1:26" x14ac:dyDescent="0.25">
      <c r="A91" s="125"/>
      <c r="B91" s="125"/>
      <c r="C91" s="536" t="s">
        <v>242</v>
      </c>
      <c r="D91" s="227"/>
      <c r="E91" s="238"/>
      <c r="F91" s="186"/>
      <c r="G91" s="238"/>
      <c r="H91" s="238"/>
      <c r="I91" s="238"/>
      <c r="J91" s="238"/>
      <c r="K91" s="238"/>
      <c r="L91" s="238"/>
      <c r="M91" s="202"/>
      <c r="N91" s="235"/>
      <c r="O91" s="235"/>
      <c r="P91" s="235"/>
      <c r="Q91" s="235"/>
      <c r="R91" s="235"/>
      <c r="S91" s="235"/>
      <c r="T91" s="235"/>
      <c r="U91" s="202"/>
      <c r="V91" s="234"/>
      <c r="W91" s="234"/>
      <c r="X91" s="234"/>
      <c r="Y91" s="202"/>
      <c r="Z91" s="203"/>
    </row>
    <row r="92" spans="1:26" x14ac:dyDescent="0.25">
      <c r="A92" s="125"/>
      <c r="B92" s="125"/>
      <c r="C92" s="536" t="s">
        <v>247</v>
      </c>
      <c r="D92" s="227"/>
      <c r="E92" s="238"/>
      <c r="F92" s="186"/>
      <c r="G92" s="238"/>
      <c r="H92" s="238"/>
      <c r="I92" s="238"/>
      <c r="J92" s="238"/>
      <c r="K92" s="238"/>
      <c r="L92" s="238"/>
      <c r="M92" s="202"/>
      <c r="N92" s="235"/>
      <c r="O92" s="235"/>
      <c r="P92" s="235"/>
      <c r="Q92" s="235"/>
      <c r="R92" s="235"/>
      <c r="S92" s="235"/>
      <c r="T92" s="235"/>
      <c r="U92" s="202"/>
      <c r="V92" s="234"/>
      <c r="W92" s="234"/>
      <c r="X92" s="234"/>
      <c r="Y92" s="202"/>
      <c r="Z92" s="203"/>
    </row>
    <row r="93" spans="1:26" x14ac:dyDescent="0.25">
      <c r="A93" s="125"/>
      <c r="B93" s="125"/>
      <c r="C93" s="536" t="s">
        <v>3012</v>
      </c>
      <c r="D93" s="227"/>
      <c r="E93" s="238"/>
      <c r="F93" s="186"/>
      <c r="G93" s="238"/>
      <c r="H93" s="238"/>
      <c r="I93" s="238"/>
      <c r="J93" s="238"/>
      <c r="K93" s="238"/>
      <c r="L93" s="238"/>
      <c r="M93" s="202"/>
      <c r="N93" s="235"/>
      <c r="O93" s="235"/>
      <c r="P93" s="235"/>
      <c r="Q93" s="235"/>
      <c r="R93" s="235"/>
      <c r="S93" s="235"/>
      <c r="T93" s="235"/>
      <c r="U93" s="202"/>
      <c r="V93" s="234"/>
      <c r="W93" s="234"/>
      <c r="X93" s="234"/>
      <c r="Y93" s="202"/>
      <c r="Z93" s="203"/>
    </row>
  </sheetData>
  <mergeCells count="6">
    <mergeCell ref="K8:U8"/>
    <mergeCell ref="A2:C2"/>
    <mergeCell ref="K4:U4"/>
    <mergeCell ref="K5:U5"/>
    <mergeCell ref="K6:U6"/>
    <mergeCell ref="K7:T7"/>
  </mergeCells>
  <conditionalFormatting sqref="D81:D83 E81:L86 D86 D67:F72 D53:D55 D58 D60:F65 E53:F58 E75:I75 E72:I73 E52 D74:F79 E79:I79 D24:D26 E19:H26 E5:H17 D5:D7">
    <cfRule type="cellIs" dxfId="4570" priority="59" operator="equal">
      <formula>"fail"</formula>
    </cfRule>
  </conditionalFormatting>
  <conditionalFormatting sqref="E81:L86 E67:F72 E60:F65 E53:F58 E75:I75 E72:I73 E52 E74:F79 E79:I79 E19:H26 E5:H17">
    <cfRule type="cellIs" dxfId="4569" priority="56" operator="equal">
      <formula>"n/a"</formula>
    </cfRule>
    <cfRule type="cellIs" dxfId="4568" priority="57" operator="equal">
      <formula>"pass"</formula>
    </cfRule>
    <cfRule type="cellIs" dxfId="4567" priority="58" operator="equal">
      <formula>"fail"</formula>
    </cfRule>
  </conditionalFormatting>
  <conditionalFormatting sqref="E81:L86 K53:M58 E60:J65 E52:J58 E67:J79 E5:I26">
    <cfRule type="cellIs" dxfId="4566" priority="43" operator="equal">
      <formula>"n/s"</formula>
    </cfRule>
    <cfRule type="cellIs" dxfId="4565" priority="44" operator="equal">
      <formula>"n/a"</formula>
    </cfRule>
    <cfRule type="cellIs" dxfId="4564" priority="45" operator="equal">
      <formula>"warn"</formula>
    </cfRule>
    <cfRule type="cellIs" dxfId="4563" priority="46" operator="equal">
      <formula>"fail"</formula>
    </cfRule>
    <cfRule type="cellIs" dxfId="4562" priority="47" operator="equal">
      <formula>"pass"</formula>
    </cfRule>
  </conditionalFormatting>
  <conditionalFormatting sqref="E5:G26">
    <cfRule type="cellIs" dxfId="4561" priority="34" operator="equal">
      <formula>"black"</formula>
    </cfRule>
    <cfRule type="cellIs" dxfId="4560" priority="35" operator="equal">
      <formula>"n/s"</formula>
    </cfRule>
    <cfRule type="cellIs" dxfId="4559" priority="36" operator="equal">
      <formula>"n/a"</formula>
    </cfRule>
    <cfRule type="cellIs" dxfId="4558" priority="37" operator="equal">
      <formula>"fail"</formula>
    </cfRule>
    <cfRule type="cellIs" dxfId="4557" priority="38" operator="equal">
      <formula>"pass"</formula>
    </cfRule>
  </conditionalFormatting>
  <conditionalFormatting sqref="E53:Y72 E74:Y86">
    <cfRule type="cellIs" dxfId="4556" priority="28" operator="equal">
      <formula>"black"</formula>
    </cfRule>
    <cfRule type="cellIs" dxfId="4555" priority="29" operator="equal">
      <formula>"n/s"</formula>
    </cfRule>
    <cfRule type="cellIs" priority="30" operator="equal">
      <formula>"n/s"</formula>
    </cfRule>
    <cfRule type="cellIs" dxfId="4554" priority="31" operator="equal">
      <formula>"n/a"</formula>
    </cfRule>
    <cfRule type="cellIs" dxfId="4553" priority="32" operator="equal">
      <formula>"fail"</formula>
    </cfRule>
    <cfRule type="cellIs" dxfId="4552" priority="33" operator="equal">
      <formula>"pass"</formula>
    </cfRule>
  </conditionalFormatting>
  <conditionalFormatting sqref="D88:D90 E88:L93 D93">
    <cfRule type="cellIs" dxfId="4551" priority="15" operator="equal">
      <formula>"fail"</formula>
    </cfRule>
  </conditionalFormatting>
  <conditionalFormatting sqref="E88:L93">
    <cfRule type="cellIs" dxfId="4550" priority="12" operator="equal">
      <formula>"n/a"</formula>
    </cfRule>
    <cfRule type="cellIs" dxfId="4549" priority="13" operator="equal">
      <formula>"pass"</formula>
    </cfRule>
    <cfRule type="cellIs" dxfId="4548" priority="14" operator="equal">
      <formula>"fail"</formula>
    </cfRule>
  </conditionalFormatting>
  <conditionalFormatting sqref="E88:L93">
    <cfRule type="cellIs" dxfId="4547" priority="7" operator="equal">
      <formula>"n/s"</formula>
    </cfRule>
    <cfRule type="cellIs" dxfId="4546" priority="8" operator="equal">
      <formula>"n/a"</formula>
    </cfRule>
    <cfRule type="cellIs" dxfId="4545" priority="9" operator="equal">
      <formula>"warn"</formula>
    </cfRule>
    <cfRule type="cellIs" dxfId="4544" priority="10" operator="equal">
      <formula>"fail"</formula>
    </cfRule>
    <cfRule type="cellIs" dxfId="4543" priority="11" operator="equal">
      <formula>"pass"</formula>
    </cfRule>
  </conditionalFormatting>
  <conditionalFormatting sqref="E88:Y93">
    <cfRule type="cellIs" dxfId="4542" priority="1" operator="equal">
      <formula>"black"</formula>
    </cfRule>
    <cfRule type="cellIs" dxfId="4541" priority="2" operator="equal">
      <formula>"n/s"</formula>
    </cfRule>
    <cfRule type="cellIs" priority="3" operator="equal">
      <formula>"n/s"</formula>
    </cfRule>
    <cfRule type="cellIs" dxfId="4540" priority="4" operator="equal">
      <formula>"n/a"</formula>
    </cfRule>
    <cfRule type="cellIs" dxfId="4539" priority="5" operator="equal">
      <formula>"fail"</formula>
    </cfRule>
    <cfRule type="cellIs" dxfId="4538" priority="6" operator="equal">
      <formula>"pass"</formula>
    </cfRule>
  </conditionalFormatting>
  <dataValidations count="1">
    <dataValidation type="list" allowBlank="1" showInputMessage="1" showErrorMessage="1" sqref="E74:Y86 E53:Y72 E88:Y93 E5:I26">
      <formula1>$AI$5:$AI$9</formula1>
    </dataValidation>
  </dataValidations>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AB279"/>
  <sheetViews>
    <sheetView topLeftCell="A100" zoomScale="70" zoomScaleNormal="70" workbookViewId="0">
      <selection activeCell="B198" sqref="B198"/>
    </sheetView>
  </sheetViews>
  <sheetFormatPr defaultRowHeight="15" outlineLevelCol="1" x14ac:dyDescent="0.25"/>
  <cols>
    <col min="1" max="1" width="15.28515625" style="138" bestFit="1" customWidth="1"/>
    <col min="2" max="2" width="62.42578125" style="138" customWidth="1"/>
    <col min="3" max="3" width="128.5703125" style="247" customWidth="1"/>
    <col min="4" max="4" width="6" style="138" customWidth="1"/>
    <col min="5" max="5" width="6.7109375" style="138" bestFit="1" customWidth="1"/>
    <col min="6" max="6" width="6.7109375" style="13" bestFit="1" customWidth="1"/>
    <col min="7" max="7" width="6.7109375" style="138" customWidth="1"/>
    <col min="8" max="8" width="6.7109375" style="138" hidden="1" customWidth="1"/>
    <col min="9" max="9" width="46.42578125" style="138" customWidth="1"/>
    <col min="10" max="10" width="6" style="138" customWidth="1"/>
    <col min="11" max="13" width="9.140625" style="138"/>
    <col min="14" max="20" width="9.140625" style="138" hidden="1" customWidth="1" outlineLevel="1"/>
    <col min="21" max="21" width="9.140625" style="138" collapsed="1"/>
    <col min="22" max="16384" width="9.140625" style="138"/>
  </cols>
  <sheetData>
    <row r="1" spans="1:14" ht="21" x14ac:dyDescent="0.35">
      <c r="A1" s="611" t="s">
        <v>1315</v>
      </c>
      <c r="B1" s="611"/>
      <c r="C1" s="611"/>
      <c r="D1" s="103"/>
      <c r="E1" s="103"/>
      <c r="F1" s="103"/>
      <c r="G1" s="103"/>
      <c r="H1" s="103"/>
      <c r="I1" s="103"/>
    </row>
    <row r="2" spans="1:14" ht="21" x14ac:dyDescent="0.35">
      <c r="A2" s="611"/>
      <c r="B2" s="611"/>
      <c r="C2" s="611"/>
      <c r="D2" s="103"/>
      <c r="E2" s="103"/>
      <c r="F2" s="103"/>
      <c r="G2" s="103"/>
      <c r="H2" s="103"/>
      <c r="I2" s="103"/>
    </row>
    <row r="3" spans="1:14" ht="21" x14ac:dyDescent="0.35">
      <c r="A3" s="611"/>
      <c r="B3" s="611"/>
      <c r="C3" s="611"/>
      <c r="D3" s="103"/>
      <c r="E3" s="103"/>
      <c r="F3" s="103"/>
      <c r="G3" s="103"/>
      <c r="H3" s="103"/>
      <c r="I3" s="103"/>
    </row>
    <row r="4" spans="1:14" x14ac:dyDescent="0.25">
      <c r="A4" s="615" t="s">
        <v>250</v>
      </c>
      <c r="B4" s="615"/>
      <c r="C4" s="615"/>
      <c r="D4" s="214"/>
      <c r="E4" s="214"/>
      <c r="F4" s="214"/>
      <c r="G4" s="29"/>
      <c r="H4" s="29"/>
      <c r="I4" s="102"/>
    </row>
    <row r="5" spans="1:14" x14ac:dyDescent="0.25">
      <c r="A5" s="616" t="s">
        <v>251</v>
      </c>
      <c r="B5" s="616"/>
      <c r="C5" s="616"/>
      <c r="D5" s="215"/>
      <c r="E5" s="215"/>
      <c r="F5" s="215"/>
      <c r="G5" s="29"/>
      <c r="H5" s="29"/>
      <c r="I5" s="102"/>
    </row>
    <row r="6" spans="1:14" x14ac:dyDescent="0.25">
      <c r="A6" s="617" t="s">
        <v>252</v>
      </c>
      <c r="B6" s="617"/>
      <c r="C6" s="617"/>
      <c r="D6" s="216"/>
      <c r="E6" s="216"/>
      <c r="F6" s="216"/>
      <c r="G6" s="29"/>
      <c r="H6" s="29"/>
      <c r="I6" s="102"/>
    </row>
    <row r="7" spans="1:14" ht="57.75" customHeight="1" x14ac:dyDescent="0.25">
      <c r="A7" s="111" t="s">
        <v>147</v>
      </c>
      <c r="B7" s="111" t="s">
        <v>148</v>
      </c>
      <c r="C7" s="249" t="s">
        <v>149</v>
      </c>
      <c r="D7" s="110" t="s">
        <v>249</v>
      </c>
      <c r="E7" s="110" t="s">
        <v>329</v>
      </c>
      <c r="F7" s="110" t="s">
        <v>327</v>
      </c>
      <c r="G7" s="110" t="s">
        <v>323</v>
      </c>
      <c r="H7" s="110" t="s">
        <v>1633</v>
      </c>
      <c r="I7" s="188" t="s">
        <v>958</v>
      </c>
      <c r="J7" s="130" t="s">
        <v>544</v>
      </c>
      <c r="K7" s="130" t="s">
        <v>544</v>
      </c>
    </row>
    <row r="8" spans="1:14" x14ac:dyDescent="0.25">
      <c r="A8" s="125" t="s">
        <v>253</v>
      </c>
      <c r="B8" s="125" t="s">
        <v>254</v>
      </c>
      <c r="C8" s="127" t="s">
        <v>1634</v>
      </c>
      <c r="D8" s="143"/>
      <c r="E8" s="250"/>
      <c r="F8" s="250"/>
      <c r="G8" s="250"/>
      <c r="H8" s="250"/>
      <c r="I8" s="186"/>
      <c r="J8" s="130" t="s">
        <v>544</v>
      </c>
      <c r="K8" s="130" t="s">
        <v>544</v>
      </c>
      <c r="N8" s="170" t="str">
        <f>IF(OR(E8="fail",E9="fail",E10="fail",E11="fail"),"fail",IF(AND(E8="pass",E9="pass",E10="pass",E11="pass"),"pass",IF(AND(E8="",E9="",E10="",E11=""),"n/a",IF(OR(E8="n/a",E9="n/a",E10="n/a",E11="n/a"),"n/a"))))</f>
        <v>n/a</v>
      </c>
    </row>
    <row r="9" spans="1:14" x14ac:dyDescent="0.25">
      <c r="A9" s="126"/>
      <c r="B9" s="107"/>
      <c r="C9" s="127" t="s">
        <v>255</v>
      </c>
      <c r="D9" s="143"/>
      <c r="E9" s="250"/>
      <c r="F9" s="250"/>
      <c r="G9" s="250"/>
      <c r="H9" s="250"/>
      <c r="I9" s="186"/>
      <c r="J9" s="130" t="s">
        <v>544</v>
      </c>
      <c r="K9" s="130" t="s">
        <v>544</v>
      </c>
    </row>
    <row r="10" spans="1:14" x14ac:dyDescent="0.25">
      <c r="A10" s="126"/>
      <c r="B10" s="125"/>
      <c r="C10" s="127" t="s">
        <v>256</v>
      </c>
      <c r="D10" s="143"/>
      <c r="E10" s="250"/>
      <c r="F10" s="250"/>
      <c r="G10" s="250"/>
      <c r="H10" s="250"/>
      <c r="I10" s="186"/>
      <c r="J10" s="130" t="s">
        <v>544</v>
      </c>
      <c r="K10" s="130" t="s">
        <v>544</v>
      </c>
    </row>
    <row r="11" spans="1:14" x14ac:dyDescent="0.25">
      <c r="A11" s="126"/>
      <c r="B11" s="125"/>
      <c r="C11" s="127" t="s">
        <v>535</v>
      </c>
      <c r="D11" s="143"/>
      <c r="E11" s="250"/>
      <c r="F11" s="250"/>
      <c r="G11" s="250"/>
      <c r="H11" s="250"/>
      <c r="I11" s="186"/>
      <c r="J11" s="130" t="s">
        <v>544</v>
      </c>
      <c r="K11" s="130" t="s">
        <v>544</v>
      </c>
    </row>
    <row r="12" spans="1:14" x14ac:dyDescent="0.25">
      <c r="A12" s="105"/>
      <c r="B12" s="221"/>
      <c r="C12" s="251"/>
      <c r="D12" s="105"/>
      <c r="E12" s="252"/>
      <c r="F12" s="252"/>
      <c r="G12" s="252"/>
      <c r="H12" s="252"/>
      <c r="I12" s="187"/>
      <c r="J12" s="130" t="s">
        <v>544</v>
      </c>
      <c r="K12" s="130" t="s">
        <v>544</v>
      </c>
    </row>
    <row r="13" spans="1:14" x14ac:dyDescent="0.25">
      <c r="A13" s="125" t="s">
        <v>257</v>
      </c>
      <c r="B13" s="125" t="s">
        <v>258</v>
      </c>
      <c r="C13" s="127" t="s">
        <v>1634</v>
      </c>
      <c r="D13" s="143"/>
      <c r="E13" s="250"/>
      <c r="F13" s="250"/>
      <c r="G13" s="250"/>
      <c r="H13" s="250"/>
      <c r="I13" s="186"/>
      <c r="J13" s="130" t="s">
        <v>544</v>
      </c>
      <c r="K13" s="130" t="s">
        <v>544</v>
      </c>
      <c r="N13" s="170" t="str">
        <f>IF(OR(E13="fail",E14="fail",E15="fail",E16="fail",E17="fail"),"fail",IF(AND(E13="pass",E14="pass",E15="pass",E16="pass",E17="pass"),"pass",IF(AND(E13="",E14="",E15="",E16="",E17=""),"n/a",IF(OR(E13="n/a",E14="n/a",E15="n/a",E16="n/a",E17="n/a"),"n/a"))))</f>
        <v>n/a</v>
      </c>
    </row>
    <row r="14" spans="1:14" ht="30" x14ac:dyDescent="0.25">
      <c r="A14" s="126"/>
      <c r="B14" s="107"/>
      <c r="C14" s="127" t="s">
        <v>1635</v>
      </c>
      <c r="D14" s="143"/>
      <c r="E14" s="250"/>
      <c r="F14" s="250"/>
      <c r="G14" s="250"/>
      <c r="H14" s="250"/>
      <c r="I14" s="186"/>
      <c r="J14" s="130" t="s">
        <v>544</v>
      </c>
      <c r="K14" s="130" t="s">
        <v>544</v>
      </c>
    </row>
    <row r="15" spans="1:14" ht="30" x14ac:dyDescent="0.25">
      <c r="A15" s="126"/>
      <c r="B15" s="125"/>
      <c r="C15" s="127" t="s">
        <v>536</v>
      </c>
      <c r="D15" s="143"/>
      <c r="E15" s="250"/>
      <c r="F15" s="250"/>
      <c r="G15" s="250"/>
      <c r="H15" s="250"/>
      <c r="I15" s="186"/>
      <c r="J15" s="130" t="s">
        <v>544</v>
      </c>
      <c r="K15" s="130" t="s">
        <v>544</v>
      </c>
    </row>
    <row r="16" spans="1:14" x14ac:dyDescent="0.25">
      <c r="A16" s="126"/>
      <c r="B16" s="125"/>
      <c r="C16" s="127" t="s">
        <v>259</v>
      </c>
      <c r="D16" s="143"/>
      <c r="E16" s="250"/>
      <c r="F16" s="250"/>
      <c r="G16" s="250"/>
      <c r="H16" s="250"/>
      <c r="I16" s="186"/>
      <c r="J16" s="130" t="s">
        <v>544</v>
      </c>
      <c r="K16" s="130" t="s">
        <v>544</v>
      </c>
    </row>
    <row r="17" spans="1:14" x14ac:dyDescent="0.25">
      <c r="A17" s="126"/>
      <c r="B17" s="125"/>
      <c r="C17" s="127" t="s">
        <v>537</v>
      </c>
      <c r="D17" s="143"/>
      <c r="E17" s="250"/>
      <c r="F17" s="250"/>
      <c r="G17" s="250"/>
      <c r="H17" s="250"/>
      <c r="I17" s="186"/>
      <c r="J17" s="130" t="s">
        <v>544</v>
      </c>
      <c r="K17" s="130" t="s">
        <v>544</v>
      </c>
    </row>
    <row r="18" spans="1:14" x14ac:dyDescent="0.25">
      <c r="A18" s="105"/>
      <c r="B18" s="221"/>
      <c r="C18" s="251"/>
      <c r="D18" s="105"/>
      <c r="E18" s="252"/>
      <c r="F18" s="252"/>
      <c r="G18" s="252"/>
      <c r="H18" s="252"/>
      <c r="I18" s="187"/>
      <c r="J18" s="130" t="s">
        <v>544</v>
      </c>
      <c r="K18" s="130" t="s">
        <v>544</v>
      </c>
    </row>
    <row r="19" spans="1:14" x14ac:dyDescent="0.25">
      <c r="A19" s="125" t="s">
        <v>260</v>
      </c>
      <c r="B19" s="125" t="s">
        <v>261</v>
      </c>
      <c r="C19" s="127" t="s">
        <v>3018</v>
      </c>
      <c r="D19" s="143"/>
      <c r="E19" s="250"/>
      <c r="F19" s="250"/>
      <c r="G19" s="250"/>
      <c r="H19" s="186"/>
      <c r="I19" s="186"/>
      <c r="J19" s="130" t="s">
        <v>544</v>
      </c>
      <c r="K19" s="130" t="s">
        <v>544</v>
      </c>
      <c r="N19" s="170" t="str">
        <f>IF(OR(E19="fail",E20="fail",E21="fail",E22="fail",E23="fail"),"fail",IF(AND(E19="pass",E20="pass",E21="pass",E22="pass",E23="pass"),"pass",IF(AND(E19="",E20="",E21="",E22="",E23=""),"n/a",IF(OR(E19="n/a",E20="n/a",E21="n/a",E22="n/a",E23="n/a"),"n/a"))))</f>
        <v>n/a</v>
      </c>
    </row>
    <row r="20" spans="1:14" ht="30" x14ac:dyDescent="0.25">
      <c r="A20" s="126"/>
      <c r="B20" s="107"/>
      <c r="C20" s="127" t="s">
        <v>1636</v>
      </c>
      <c r="D20" s="143"/>
      <c r="E20" s="250"/>
      <c r="F20" s="250"/>
      <c r="G20" s="250"/>
      <c r="H20" s="186"/>
      <c r="I20" s="186"/>
      <c r="J20" s="130" t="s">
        <v>544</v>
      </c>
      <c r="K20" s="130" t="s">
        <v>544</v>
      </c>
    </row>
    <row r="21" spans="1:14" ht="30" x14ac:dyDescent="0.25">
      <c r="A21" s="126"/>
      <c r="B21" s="125"/>
      <c r="C21" s="127" t="s">
        <v>538</v>
      </c>
      <c r="D21" s="143"/>
      <c r="E21" s="250"/>
      <c r="F21" s="250"/>
      <c r="G21" s="250"/>
      <c r="H21" s="186"/>
      <c r="I21" s="186"/>
      <c r="J21" s="130" t="s">
        <v>544</v>
      </c>
      <c r="K21" s="130" t="s">
        <v>544</v>
      </c>
    </row>
    <row r="22" spans="1:14" x14ac:dyDescent="0.25">
      <c r="A22" s="126"/>
      <c r="B22" s="125"/>
      <c r="C22" s="127" t="s">
        <v>259</v>
      </c>
      <c r="D22" s="143"/>
      <c r="E22" s="250"/>
      <c r="F22" s="250"/>
      <c r="G22" s="250"/>
      <c r="H22" s="186"/>
      <c r="I22" s="186"/>
      <c r="J22" s="130" t="s">
        <v>544</v>
      </c>
      <c r="K22" s="130" t="s">
        <v>544</v>
      </c>
    </row>
    <row r="23" spans="1:14" x14ac:dyDescent="0.25">
      <c r="A23" s="126"/>
      <c r="B23" s="125"/>
      <c r="C23" s="127" t="s">
        <v>539</v>
      </c>
      <c r="D23" s="143"/>
      <c r="E23" s="250"/>
      <c r="F23" s="250"/>
      <c r="G23" s="250"/>
      <c r="H23" s="186"/>
      <c r="I23" s="186"/>
      <c r="J23" s="130" t="s">
        <v>544</v>
      </c>
      <c r="K23" s="130" t="s">
        <v>544</v>
      </c>
    </row>
    <row r="24" spans="1:14" x14ac:dyDescent="0.25">
      <c r="A24" s="105"/>
      <c r="B24" s="221"/>
      <c r="C24" s="251"/>
      <c r="D24" s="105"/>
      <c r="E24" s="252"/>
      <c r="F24" s="252"/>
      <c r="G24" s="252"/>
      <c r="H24" s="252"/>
      <c r="I24" s="187"/>
      <c r="J24" s="130" t="s">
        <v>544</v>
      </c>
      <c r="K24" s="130" t="s">
        <v>544</v>
      </c>
    </row>
    <row r="25" spans="1:14" x14ac:dyDescent="0.25">
      <c r="A25" s="125" t="s">
        <v>262</v>
      </c>
      <c r="B25" s="125" t="s">
        <v>263</v>
      </c>
      <c r="C25" s="127" t="s">
        <v>3018</v>
      </c>
      <c r="D25" s="143"/>
      <c r="E25" s="250"/>
      <c r="F25" s="250"/>
      <c r="G25" s="250"/>
      <c r="H25" s="253"/>
      <c r="I25" s="186"/>
      <c r="J25" s="130" t="s">
        <v>544</v>
      </c>
      <c r="K25" s="130" t="s">
        <v>544</v>
      </c>
      <c r="N25" s="170" t="str">
        <f>IF(OR(E25="fail",E26="fail",E27="fail",E28="fail",E29="fail",E30="fail"),"fail",IF(AND(E25="pass",E26="pass",E27="pass",E28="pass",E29="pass",E30="pass"),"pass",IF(AND(E25="",E26="",E27="",E28="",E29="",E30=""),"n/a",IF(OR(E25="n/a",E26="n/a",E27="n/a",E28="n/a",E29="n/a",E30="n/a"),"n/a"))))</f>
        <v>n/a</v>
      </c>
    </row>
    <row r="26" spans="1:14" ht="30" x14ac:dyDescent="0.25">
      <c r="A26" s="126"/>
      <c r="B26" s="107"/>
      <c r="C26" s="127" t="s">
        <v>1637</v>
      </c>
      <c r="D26" s="143"/>
      <c r="E26" s="250"/>
      <c r="F26" s="250"/>
      <c r="G26" s="250"/>
      <c r="H26" s="253"/>
      <c r="I26" s="186"/>
      <c r="J26" s="130" t="s">
        <v>544</v>
      </c>
      <c r="K26" s="130" t="s">
        <v>544</v>
      </c>
    </row>
    <row r="27" spans="1:14" x14ac:dyDescent="0.25">
      <c r="A27" s="126"/>
      <c r="B27" s="125"/>
      <c r="C27" s="127" t="s">
        <v>264</v>
      </c>
      <c r="D27" s="143"/>
      <c r="E27" s="250"/>
      <c r="F27" s="250"/>
      <c r="G27" s="250"/>
      <c r="H27" s="253"/>
      <c r="I27" s="186"/>
      <c r="J27" s="130" t="s">
        <v>544</v>
      </c>
      <c r="K27" s="130" t="s">
        <v>544</v>
      </c>
    </row>
    <row r="28" spans="1:14" x14ac:dyDescent="0.25">
      <c r="A28" s="126"/>
      <c r="B28" s="125"/>
      <c r="C28" s="127" t="s">
        <v>259</v>
      </c>
      <c r="D28" s="143"/>
      <c r="E28" s="250"/>
      <c r="F28" s="250"/>
      <c r="G28" s="250"/>
      <c r="H28" s="253"/>
      <c r="I28" s="186"/>
      <c r="J28" s="130" t="s">
        <v>544</v>
      </c>
      <c r="K28" s="130" t="s">
        <v>544</v>
      </c>
    </row>
    <row r="29" spans="1:14" x14ac:dyDescent="0.25">
      <c r="A29" s="126"/>
      <c r="B29" s="125"/>
      <c r="C29" s="127" t="s">
        <v>540</v>
      </c>
      <c r="D29" s="143"/>
      <c r="E29" s="250"/>
      <c r="F29" s="250"/>
      <c r="G29" s="250"/>
      <c r="H29" s="253"/>
      <c r="I29" s="186"/>
      <c r="J29" s="130" t="s">
        <v>544</v>
      </c>
      <c r="K29" s="130" t="s">
        <v>544</v>
      </c>
    </row>
    <row r="30" spans="1:14" x14ac:dyDescent="0.25">
      <c r="A30" s="126"/>
      <c r="B30" s="125"/>
      <c r="C30" s="127" t="s">
        <v>265</v>
      </c>
      <c r="D30" s="143"/>
      <c r="E30" s="250"/>
      <c r="F30" s="250"/>
      <c r="G30" s="250"/>
      <c r="H30" s="253"/>
      <c r="I30" s="186"/>
      <c r="J30" s="130" t="s">
        <v>544</v>
      </c>
      <c r="K30" s="130" t="s">
        <v>544</v>
      </c>
    </row>
    <row r="31" spans="1:14" x14ac:dyDescent="0.25">
      <c r="A31" s="105"/>
      <c r="B31" s="221"/>
      <c r="C31" s="251"/>
      <c r="D31" s="105"/>
      <c r="E31" s="252"/>
      <c r="F31" s="252"/>
      <c r="G31" s="252"/>
      <c r="H31" s="252"/>
      <c r="I31" s="187"/>
      <c r="J31" s="130" t="s">
        <v>544</v>
      </c>
      <c r="K31" s="130" t="s">
        <v>544</v>
      </c>
    </row>
    <row r="32" spans="1:14" x14ac:dyDescent="0.25">
      <c r="A32" s="125" t="s">
        <v>266</v>
      </c>
      <c r="B32" s="125" t="s">
        <v>267</v>
      </c>
      <c r="C32" s="127" t="s">
        <v>1634</v>
      </c>
      <c r="D32" s="143"/>
      <c r="E32" s="250"/>
      <c r="F32" s="250"/>
      <c r="G32" s="250"/>
      <c r="H32" s="250"/>
      <c r="I32" s="186"/>
      <c r="J32" s="130" t="s">
        <v>544</v>
      </c>
      <c r="K32" s="130" t="s">
        <v>544</v>
      </c>
      <c r="N32" s="170" t="str">
        <f>IF(OR(E32="fail",E33="fail",E34="fail"),"fail",IF(AND(E32="pass",E33="pass",E34="pass"),"pass",IF(AND(E32="",E33="",E34=""),"n/a",IF(OR(E32="n/a",E33="n/a",E34="n/a"),"n/a"))))</f>
        <v>n/a</v>
      </c>
    </row>
    <row r="33" spans="1:28" ht="30" x14ac:dyDescent="0.25">
      <c r="A33" s="126"/>
      <c r="B33" s="125" t="s">
        <v>268</v>
      </c>
      <c r="C33" s="127" t="s">
        <v>2790</v>
      </c>
      <c r="D33" s="143"/>
      <c r="E33" s="250"/>
      <c r="F33" s="250"/>
      <c r="G33" s="250"/>
      <c r="H33" s="250"/>
      <c r="I33" s="186"/>
      <c r="J33" s="130" t="s">
        <v>544</v>
      </c>
      <c r="K33" s="130" t="s">
        <v>544</v>
      </c>
    </row>
    <row r="34" spans="1:28" x14ac:dyDescent="0.25">
      <c r="A34" s="126"/>
      <c r="B34" s="107"/>
      <c r="C34" s="127" t="s">
        <v>1639</v>
      </c>
      <c r="D34" s="143"/>
      <c r="E34" s="250"/>
      <c r="F34" s="250"/>
      <c r="G34" s="250"/>
      <c r="H34" s="250"/>
      <c r="I34" s="186"/>
      <c r="J34" s="130" t="s">
        <v>544</v>
      </c>
      <c r="K34" s="130" t="s">
        <v>544</v>
      </c>
      <c r="AB34" s="138" t="s">
        <v>45</v>
      </c>
    </row>
    <row r="35" spans="1:28" x14ac:dyDescent="0.25">
      <c r="A35" s="105"/>
      <c r="B35" s="221"/>
      <c r="C35" s="251"/>
      <c r="D35" s="105"/>
      <c r="E35" s="252"/>
      <c r="F35" s="252"/>
      <c r="G35" s="252"/>
      <c r="H35" s="252"/>
      <c r="I35" s="187"/>
      <c r="J35" s="130" t="s">
        <v>544</v>
      </c>
      <c r="K35" s="130" t="s">
        <v>544</v>
      </c>
      <c r="AB35" s="138" t="s">
        <v>46</v>
      </c>
    </row>
    <row r="36" spans="1:28" x14ac:dyDescent="0.25">
      <c r="A36" s="125" t="s">
        <v>269</v>
      </c>
      <c r="B36" s="125" t="s">
        <v>270</v>
      </c>
      <c r="C36" s="127" t="s">
        <v>3018</v>
      </c>
      <c r="D36" s="143"/>
      <c r="E36" s="250"/>
      <c r="F36" s="250"/>
      <c r="G36" s="250"/>
      <c r="H36" s="253"/>
      <c r="I36" s="186"/>
      <c r="J36" s="130" t="s">
        <v>544</v>
      </c>
      <c r="K36" s="130" t="s">
        <v>544</v>
      </c>
      <c r="N36" s="170" t="str">
        <f>IF(OR(E36="fail",E37="fail",E38="fail",E39="fail",E40="fail",E41="fail",E42="fail",E43="fail",E44="fail",E45="fail",E46="fail"),"fail",IF(AND(E36="pass",E37="pass",E38="pass",E39="pass",E40="pass",E41="pass",E42="pass",E43="pass",E44="pass",E45="pass",E46="pass"),"pass",IF(AND(E36="",E37="",E38="",E39="",E40="",E41="",E42="",E43="",E44="",E45="",E46=""),"n/a",IF(OR(E36="n/a",E37="n/a",E38="n/a",E39="n/a",E40="n/a",E41="n/a",E42="n/a",E43="n/a",E44="n/a",E45="n/a",E46="n/a"),"n/a"))))</f>
        <v>n/a</v>
      </c>
      <c r="AB36" s="138" t="s">
        <v>47</v>
      </c>
    </row>
    <row r="37" spans="1:28" x14ac:dyDescent="0.25">
      <c r="A37" s="126"/>
      <c r="B37" s="107"/>
      <c r="C37" s="127" t="s">
        <v>271</v>
      </c>
      <c r="D37" s="143"/>
      <c r="E37" s="250"/>
      <c r="F37" s="250"/>
      <c r="G37" s="250"/>
      <c r="H37" s="253"/>
      <c r="I37" s="186"/>
      <c r="J37" s="130" t="s">
        <v>544</v>
      </c>
      <c r="K37" s="130" t="s">
        <v>544</v>
      </c>
      <c r="AB37" s="138" t="s">
        <v>1468</v>
      </c>
    </row>
    <row r="38" spans="1:28" x14ac:dyDescent="0.25">
      <c r="A38" s="126"/>
      <c r="B38" s="125"/>
      <c r="C38" s="127" t="s">
        <v>272</v>
      </c>
      <c r="D38" s="143"/>
      <c r="E38" s="250"/>
      <c r="F38" s="250"/>
      <c r="G38" s="250"/>
      <c r="H38" s="253"/>
      <c r="I38" s="186"/>
      <c r="J38" s="130" t="s">
        <v>544</v>
      </c>
      <c r="K38" s="130" t="s">
        <v>544</v>
      </c>
      <c r="AB38" s="138" t="s">
        <v>1625</v>
      </c>
    </row>
    <row r="39" spans="1:28" x14ac:dyDescent="0.25">
      <c r="A39" s="126"/>
      <c r="B39" s="125"/>
      <c r="C39" s="127" t="s">
        <v>273</v>
      </c>
      <c r="D39" s="143"/>
      <c r="E39" s="250"/>
      <c r="F39" s="250"/>
      <c r="G39" s="250"/>
      <c r="H39" s="253"/>
      <c r="I39" s="186"/>
      <c r="J39" s="130" t="s">
        <v>544</v>
      </c>
      <c r="K39" s="130" t="s">
        <v>544</v>
      </c>
    </row>
    <row r="40" spans="1:28" x14ac:dyDescent="0.25">
      <c r="A40" s="126"/>
      <c r="B40" s="125"/>
      <c r="C40" s="127" t="s">
        <v>274</v>
      </c>
      <c r="D40" s="143"/>
      <c r="E40" s="250"/>
      <c r="F40" s="250"/>
      <c r="G40" s="250"/>
      <c r="H40" s="253"/>
      <c r="I40" s="186"/>
      <c r="J40" s="130" t="s">
        <v>544</v>
      </c>
      <c r="K40" s="130" t="s">
        <v>544</v>
      </c>
    </row>
    <row r="41" spans="1:28" x14ac:dyDescent="0.25">
      <c r="A41" s="126"/>
      <c r="B41" s="125"/>
      <c r="C41" s="127" t="s">
        <v>275</v>
      </c>
      <c r="D41" s="143"/>
      <c r="E41" s="250"/>
      <c r="F41" s="250"/>
      <c r="G41" s="250"/>
      <c r="H41" s="253"/>
      <c r="I41" s="186"/>
      <c r="J41" s="130" t="s">
        <v>544</v>
      </c>
      <c r="K41" s="130" t="s">
        <v>544</v>
      </c>
    </row>
    <row r="42" spans="1:28" x14ac:dyDescent="0.25">
      <c r="A42" s="126"/>
      <c r="B42" s="125"/>
      <c r="C42" s="127" t="s">
        <v>276</v>
      </c>
      <c r="D42" s="143"/>
      <c r="E42" s="250"/>
      <c r="F42" s="250"/>
      <c r="G42" s="250"/>
      <c r="H42" s="253"/>
      <c r="I42" s="186"/>
      <c r="J42" s="130" t="s">
        <v>544</v>
      </c>
      <c r="K42" s="130" t="s">
        <v>544</v>
      </c>
    </row>
    <row r="43" spans="1:28" x14ac:dyDescent="0.25">
      <c r="A43" s="126"/>
      <c r="B43" s="125"/>
      <c r="C43" s="127" t="s">
        <v>277</v>
      </c>
      <c r="D43" s="143"/>
      <c r="E43" s="250"/>
      <c r="F43" s="250"/>
      <c r="G43" s="250"/>
      <c r="H43" s="253"/>
      <c r="I43" s="186"/>
      <c r="J43" s="130" t="s">
        <v>544</v>
      </c>
      <c r="K43" s="130" t="s">
        <v>544</v>
      </c>
    </row>
    <row r="44" spans="1:28" x14ac:dyDescent="0.25">
      <c r="A44" s="126"/>
      <c r="B44" s="125"/>
      <c r="C44" s="127" t="s">
        <v>278</v>
      </c>
      <c r="D44" s="143"/>
      <c r="E44" s="250"/>
      <c r="F44" s="250"/>
      <c r="G44" s="250"/>
      <c r="H44" s="253"/>
      <c r="I44" s="186"/>
      <c r="J44" s="130" t="s">
        <v>544</v>
      </c>
      <c r="K44" s="130" t="s">
        <v>544</v>
      </c>
    </row>
    <row r="45" spans="1:28" x14ac:dyDescent="0.25">
      <c r="A45" s="126"/>
      <c r="B45" s="125"/>
      <c r="C45" s="127" t="s">
        <v>279</v>
      </c>
      <c r="D45" s="143"/>
      <c r="E45" s="250"/>
      <c r="F45" s="250"/>
      <c r="G45" s="250"/>
      <c r="H45" s="253"/>
      <c r="I45" s="186"/>
      <c r="J45" s="130" t="s">
        <v>544</v>
      </c>
      <c r="K45" s="130" t="s">
        <v>544</v>
      </c>
    </row>
    <row r="46" spans="1:28" x14ac:dyDescent="0.25">
      <c r="A46" s="126"/>
      <c r="B46" s="125"/>
      <c r="C46" s="127" t="s">
        <v>280</v>
      </c>
      <c r="D46" s="143"/>
      <c r="E46" s="250"/>
      <c r="F46" s="250"/>
      <c r="G46" s="250"/>
      <c r="H46" s="253"/>
      <c r="I46" s="186"/>
      <c r="J46" s="130" t="s">
        <v>544</v>
      </c>
      <c r="K46" s="130" t="s">
        <v>544</v>
      </c>
    </row>
    <row r="47" spans="1:28" x14ac:dyDescent="0.25">
      <c r="A47" s="104"/>
      <c r="B47" s="222"/>
      <c r="C47" s="254"/>
      <c r="D47" s="104"/>
      <c r="E47" s="252"/>
      <c r="F47" s="252"/>
      <c r="G47" s="252"/>
      <c r="H47" s="252"/>
      <c r="I47" s="187"/>
      <c r="J47" s="130" t="s">
        <v>544</v>
      </c>
      <c r="K47" s="130" t="s">
        <v>544</v>
      </c>
    </row>
    <row r="48" spans="1:28" x14ac:dyDescent="0.25">
      <c r="A48" s="125" t="s">
        <v>281</v>
      </c>
      <c r="B48" s="125" t="s">
        <v>282</v>
      </c>
      <c r="C48" s="127" t="s">
        <v>2791</v>
      </c>
      <c r="D48" s="143"/>
      <c r="E48" s="255"/>
      <c r="F48" s="255"/>
      <c r="G48" s="255"/>
      <c r="H48" s="255"/>
      <c r="I48" s="186"/>
      <c r="J48" s="130" t="s">
        <v>544</v>
      </c>
      <c r="K48" s="130" t="s">
        <v>544</v>
      </c>
      <c r="N48" s="170" t="str">
        <f>IF(OR(E48="fail",E49="fail"),"fail",IF(AND(E48="pass",E49="pass"),"pass",IF(AND(E48="",E49=""),"n/a",IF(OR(E48="n/a",E49="n/a"),"n/a"))))</f>
        <v>n/a</v>
      </c>
    </row>
    <row r="49" spans="1:14" x14ac:dyDescent="0.25">
      <c r="A49" s="126"/>
      <c r="B49" s="107"/>
      <c r="C49" s="127" t="s">
        <v>283</v>
      </c>
      <c r="D49" s="143"/>
      <c r="E49" s="255"/>
      <c r="F49" s="255"/>
      <c r="G49" s="255"/>
      <c r="H49" s="255"/>
      <c r="I49" s="186"/>
      <c r="J49" s="130" t="s">
        <v>544</v>
      </c>
      <c r="K49" s="130" t="s">
        <v>544</v>
      </c>
    </row>
    <row r="50" spans="1:14" x14ac:dyDescent="0.25">
      <c r="A50" s="105"/>
      <c r="B50" s="221"/>
      <c r="C50" s="251"/>
      <c r="D50" s="105"/>
      <c r="E50" s="252"/>
      <c r="F50" s="252"/>
      <c r="G50" s="252"/>
      <c r="H50" s="252"/>
      <c r="I50" s="187"/>
      <c r="J50" s="130" t="s">
        <v>544</v>
      </c>
      <c r="K50" s="130" t="s">
        <v>544</v>
      </c>
    </row>
    <row r="51" spans="1:14" x14ac:dyDescent="0.25">
      <c r="A51" s="125" t="s">
        <v>284</v>
      </c>
      <c r="B51" s="125" t="s">
        <v>285</v>
      </c>
      <c r="C51" s="127" t="s">
        <v>1634</v>
      </c>
      <c r="D51" s="143"/>
      <c r="E51" s="250"/>
      <c r="F51" s="250"/>
      <c r="G51" s="250"/>
      <c r="H51" s="250"/>
      <c r="I51" s="186"/>
      <c r="J51" s="130" t="s">
        <v>544</v>
      </c>
      <c r="K51" s="130" t="s">
        <v>544</v>
      </c>
      <c r="N51" s="170" t="str">
        <f>IF(OR(E51="fail",E52="fail",E53="fail",E54="fail",E55="fail"),"fail",IF(AND(E51="pass",E52="pass",E53="pass",E54="pass",E55="pass"),"pass",IF(AND(E51="",E52="",E53="",E54="",E55=""),"n/a",IF(OR(E51="n/a",E52="n/a",E53="n/a",E54="n/a",E55="n/a"),"n/a"))))</f>
        <v>n/a</v>
      </c>
    </row>
    <row r="52" spans="1:14" x14ac:dyDescent="0.25">
      <c r="A52" s="126"/>
      <c r="B52" s="125" t="s">
        <v>286</v>
      </c>
      <c r="C52" s="127" t="s">
        <v>287</v>
      </c>
      <c r="D52" s="143"/>
      <c r="E52" s="250"/>
      <c r="F52" s="250"/>
      <c r="G52" s="250"/>
      <c r="H52" s="250"/>
      <c r="I52" s="186"/>
      <c r="J52" s="130" t="s">
        <v>544</v>
      </c>
      <c r="K52" s="130" t="s">
        <v>544</v>
      </c>
    </row>
    <row r="53" spans="1:14" x14ac:dyDescent="0.25">
      <c r="A53" s="126"/>
      <c r="B53" s="107"/>
      <c r="C53" s="127" t="s">
        <v>288</v>
      </c>
      <c r="D53" s="143"/>
      <c r="E53" s="250"/>
      <c r="F53" s="250"/>
      <c r="G53" s="250"/>
      <c r="H53" s="250"/>
      <c r="I53" s="186"/>
      <c r="J53" s="130" t="s">
        <v>544</v>
      </c>
      <c r="K53" s="130" t="s">
        <v>544</v>
      </c>
    </row>
    <row r="54" spans="1:14" x14ac:dyDescent="0.25">
      <c r="A54" s="126"/>
      <c r="B54" s="125"/>
      <c r="C54" s="127" t="s">
        <v>289</v>
      </c>
      <c r="D54" s="143"/>
      <c r="E54" s="250"/>
      <c r="F54" s="250"/>
      <c r="G54" s="250"/>
      <c r="H54" s="250"/>
      <c r="I54" s="186"/>
      <c r="J54" s="130" t="s">
        <v>544</v>
      </c>
      <c r="K54" s="130" t="s">
        <v>544</v>
      </c>
    </row>
    <row r="55" spans="1:14" x14ac:dyDescent="0.25">
      <c r="A55" s="126"/>
      <c r="B55" s="125"/>
      <c r="C55" s="127" t="s">
        <v>290</v>
      </c>
      <c r="D55" s="143"/>
      <c r="E55" s="250"/>
      <c r="F55" s="250"/>
      <c r="G55" s="250"/>
      <c r="H55" s="250"/>
      <c r="I55" s="186"/>
      <c r="J55" s="130" t="s">
        <v>544</v>
      </c>
      <c r="K55" s="130" t="s">
        <v>544</v>
      </c>
    </row>
    <row r="56" spans="1:14" x14ac:dyDescent="0.25">
      <c r="A56" s="105"/>
      <c r="B56" s="221"/>
      <c r="C56" s="251"/>
      <c r="D56" s="105"/>
      <c r="E56" s="252"/>
      <c r="F56" s="252"/>
      <c r="G56" s="252"/>
      <c r="H56" s="252"/>
      <c r="I56" s="187"/>
      <c r="J56" s="130" t="s">
        <v>544</v>
      </c>
      <c r="K56" s="130" t="s">
        <v>544</v>
      </c>
    </row>
    <row r="57" spans="1:14" x14ac:dyDescent="0.25">
      <c r="A57" s="125" t="s">
        <v>291</v>
      </c>
      <c r="B57" s="125" t="s">
        <v>293</v>
      </c>
      <c r="C57" s="127" t="s">
        <v>1634</v>
      </c>
      <c r="D57" s="143"/>
      <c r="E57" s="250"/>
      <c r="F57" s="250"/>
      <c r="G57" s="250"/>
      <c r="H57" s="250"/>
      <c r="I57" s="186"/>
      <c r="J57" s="130" t="s">
        <v>544</v>
      </c>
      <c r="K57" s="130" t="s">
        <v>544</v>
      </c>
      <c r="N57" s="170" t="e">
        <f>IF(OR(#REF!="fail",#REF!="fail",#REF!="fail",#REF!="fail"),"fail",IF(AND(#REF!="pass",#REF!="pass",#REF!="pass",#REF!="pass"),"pass",IF(AND(#REF!="",#REF!="",#REF!="",#REF!=""),"n/a",IF(OR(#REF!="n/a",#REF!="n/a",#REF!="n/a",#REF!="n/a"),"n/a"))))</f>
        <v>#REF!</v>
      </c>
    </row>
    <row r="58" spans="1:14" x14ac:dyDescent="0.25">
      <c r="A58" s="126"/>
      <c r="B58" s="125" t="s">
        <v>294</v>
      </c>
      <c r="C58" s="127" t="s">
        <v>295</v>
      </c>
      <c r="D58" s="143"/>
      <c r="E58" s="250"/>
      <c r="F58" s="250"/>
      <c r="G58" s="250"/>
      <c r="H58" s="250"/>
      <c r="I58" s="186"/>
      <c r="J58" s="130" t="s">
        <v>544</v>
      </c>
      <c r="K58" s="130" t="s">
        <v>544</v>
      </c>
    </row>
    <row r="59" spans="1:14" x14ac:dyDescent="0.25">
      <c r="A59" s="126"/>
      <c r="B59" s="107"/>
      <c r="C59" s="127" t="s">
        <v>296</v>
      </c>
      <c r="D59" s="143"/>
      <c r="E59" s="250"/>
      <c r="F59" s="250"/>
      <c r="G59" s="250"/>
      <c r="H59" s="250"/>
      <c r="I59" s="186"/>
      <c r="J59" s="130" t="s">
        <v>544</v>
      </c>
      <c r="K59" s="130" t="s">
        <v>544</v>
      </c>
    </row>
    <row r="60" spans="1:14" x14ac:dyDescent="0.25">
      <c r="A60" s="126"/>
      <c r="B60" s="125"/>
      <c r="C60" s="127" t="s">
        <v>297</v>
      </c>
      <c r="D60" s="201"/>
      <c r="E60" s="250"/>
      <c r="F60" s="250"/>
      <c r="G60" s="250"/>
      <c r="H60" s="250"/>
      <c r="I60" s="198"/>
      <c r="J60" s="130" t="s">
        <v>544</v>
      </c>
      <c r="K60" s="130" t="s">
        <v>544</v>
      </c>
    </row>
    <row r="61" spans="1:14" x14ac:dyDescent="0.25">
      <c r="A61" s="126"/>
      <c r="B61" s="125"/>
      <c r="C61" s="127" t="s">
        <v>298</v>
      </c>
      <c r="D61" s="201"/>
      <c r="E61" s="250"/>
      <c r="F61" s="250"/>
      <c r="G61" s="250"/>
      <c r="H61" s="250"/>
      <c r="I61" s="198"/>
      <c r="J61" s="130" t="s">
        <v>544</v>
      </c>
      <c r="K61" s="130" t="s">
        <v>544</v>
      </c>
    </row>
    <row r="62" spans="1:14" x14ac:dyDescent="0.25">
      <c r="A62" s="126"/>
      <c r="B62" s="125"/>
      <c r="C62" s="127" t="s">
        <v>299</v>
      </c>
      <c r="D62" s="201"/>
      <c r="E62" s="250"/>
      <c r="F62" s="250"/>
      <c r="G62" s="250"/>
      <c r="H62" s="250"/>
      <c r="I62" s="198"/>
      <c r="J62" s="130" t="s">
        <v>544</v>
      </c>
      <c r="K62" s="130" t="s">
        <v>544</v>
      </c>
      <c r="N62" s="170" t="str">
        <f>IF(OR(E57="fail",E58="fail",E59="fail"),"fail",IF(AND(E57="pass",E58="pass",E59="pass"),"pass",IF(AND(E57="",E58="",E59=""),"n/a",IF(OR(E57="n/a",E58="n/a",E59="n/a"),"n/a"))))</f>
        <v>n/a</v>
      </c>
    </row>
    <row r="63" spans="1:14" x14ac:dyDescent="0.25">
      <c r="A63" s="126"/>
      <c r="B63" s="125"/>
      <c r="C63" s="127" t="s">
        <v>300</v>
      </c>
      <c r="D63" s="201"/>
      <c r="E63" s="250"/>
      <c r="F63" s="250"/>
      <c r="G63" s="250"/>
      <c r="H63" s="250"/>
      <c r="I63" s="198"/>
      <c r="J63" s="130" t="s">
        <v>544</v>
      </c>
      <c r="K63" s="130" t="s">
        <v>544</v>
      </c>
    </row>
    <row r="64" spans="1:14" x14ac:dyDescent="0.25">
      <c r="A64" s="105"/>
      <c r="B64" s="105"/>
      <c r="C64" s="251"/>
      <c r="D64" s="105"/>
      <c r="E64" s="252"/>
      <c r="F64" s="252"/>
      <c r="G64" s="252"/>
      <c r="H64" s="252"/>
      <c r="I64" s="187"/>
      <c r="J64" s="130" t="s">
        <v>544</v>
      </c>
      <c r="K64" s="130" t="s">
        <v>544</v>
      </c>
    </row>
    <row r="65" spans="1:11" x14ac:dyDescent="0.25">
      <c r="A65" s="125" t="s">
        <v>292</v>
      </c>
      <c r="B65" s="125" t="s">
        <v>1578</v>
      </c>
      <c r="C65" s="126" t="s">
        <v>1579</v>
      </c>
      <c r="D65" s="126"/>
      <c r="E65" s="250"/>
      <c r="F65" s="250"/>
      <c r="G65" s="250"/>
      <c r="H65" s="250"/>
      <c r="I65" s="126"/>
      <c r="J65" s="130" t="s">
        <v>544</v>
      </c>
      <c r="K65" s="130" t="s">
        <v>544</v>
      </c>
    </row>
    <row r="66" spans="1:11" x14ac:dyDescent="0.25">
      <c r="A66" s="125"/>
      <c r="B66" s="125" t="s">
        <v>1342</v>
      </c>
      <c r="C66" s="126" t="s">
        <v>1580</v>
      </c>
      <c r="D66" s="126"/>
      <c r="E66" s="250"/>
      <c r="F66" s="250"/>
      <c r="G66" s="250"/>
      <c r="H66" s="250"/>
      <c r="I66" s="126"/>
      <c r="J66" s="130" t="s">
        <v>544</v>
      </c>
      <c r="K66" s="130" t="s">
        <v>544</v>
      </c>
    </row>
    <row r="67" spans="1:11" x14ac:dyDescent="0.25">
      <c r="A67" s="196"/>
      <c r="B67" s="196"/>
      <c r="C67" s="196"/>
      <c r="D67" s="196"/>
      <c r="E67" s="256"/>
      <c r="F67" s="256"/>
      <c r="G67" s="256"/>
      <c r="H67" s="256"/>
      <c r="I67" s="196"/>
      <c r="J67" s="130" t="s">
        <v>544</v>
      </c>
      <c r="K67" s="130" t="s">
        <v>544</v>
      </c>
    </row>
    <row r="68" spans="1:11" x14ac:dyDescent="0.25">
      <c r="A68" s="125" t="s">
        <v>1577</v>
      </c>
      <c r="B68" s="125" t="s">
        <v>1581</v>
      </c>
      <c r="C68" s="126" t="s">
        <v>1582</v>
      </c>
      <c r="D68" s="126"/>
      <c r="E68" s="250"/>
      <c r="F68" s="250"/>
      <c r="G68" s="250"/>
      <c r="H68" s="250"/>
      <c r="I68" s="126"/>
      <c r="J68" s="130" t="s">
        <v>544</v>
      </c>
      <c r="K68" s="130" t="s">
        <v>544</v>
      </c>
    </row>
    <row r="69" spans="1:11" x14ac:dyDescent="0.25">
      <c r="A69" s="125"/>
      <c r="B69" s="125" t="s">
        <v>1342</v>
      </c>
      <c r="C69" s="126" t="s">
        <v>1583</v>
      </c>
      <c r="D69" s="126"/>
      <c r="E69" s="250"/>
      <c r="F69" s="250"/>
      <c r="G69" s="250"/>
      <c r="H69" s="250"/>
      <c r="I69" s="126"/>
      <c r="J69" s="130" t="s">
        <v>544</v>
      </c>
      <c r="K69" s="130" t="s">
        <v>544</v>
      </c>
    </row>
    <row r="70" spans="1:11" x14ac:dyDescent="0.25">
      <c r="A70" s="125"/>
      <c r="B70" s="125"/>
      <c r="C70" s="126" t="s">
        <v>1584</v>
      </c>
      <c r="D70" s="126"/>
      <c r="E70" s="250"/>
      <c r="F70" s="250"/>
      <c r="G70" s="250"/>
      <c r="H70" s="250"/>
      <c r="I70" s="126"/>
    </row>
    <row r="71" spans="1:11" x14ac:dyDescent="0.25">
      <c r="A71" s="125"/>
      <c r="B71" s="125"/>
      <c r="C71" s="126" t="s">
        <v>1585</v>
      </c>
      <c r="D71" s="126"/>
      <c r="E71" s="250"/>
      <c r="F71" s="250"/>
      <c r="G71" s="250"/>
      <c r="H71" s="250"/>
      <c r="I71" s="126"/>
    </row>
    <row r="72" spans="1:11" x14ac:dyDescent="0.25">
      <c r="A72" s="125"/>
      <c r="B72" s="125"/>
      <c r="C72" s="126" t="s">
        <v>1586</v>
      </c>
      <c r="D72" s="126"/>
      <c r="E72" s="250"/>
      <c r="F72" s="250"/>
      <c r="G72" s="250"/>
      <c r="H72" s="250"/>
      <c r="I72" s="127"/>
    </row>
    <row r="73" spans="1:11" x14ac:dyDescent="0.25">
      <c r="A73" s="125"/>
      <c r="B73" s="125"/>
      <c r="C73" s="126" t="s">
        <v>1587</v>
      </c>
      <c r="D73" s="126"/>
      <c r="E73" s="250"/>
      <c r="F73" s="250"/>
      <c r="G73" s="250"/>
      <c r="H73" s="250"/>
      <c r="I73" s="126"/>
    </row>
    <row r="74" spans="1:11" x14ac:dyDescent="0.25">
      <c r="A74" s="125"/>
      <c r="B74" s="125"/>
      <c r="C74" s="126" t="s">
        <v>1588</v>
      </c>
      <c r="D74" s="126"/>
      <c r="E74" s="250"/>
      <c r="F74" s="250"/>
      <c r="G74" s="250"/>
      <c r="H74" s="250"/>
      <c r="I74" s="126"/>
    </row>
    <row r="75" spans="1:11" x14ac:dyDescent="0.25">
      <c r="A75" s="125"/>
      <c r="B75" s="125"/>
      <c r="C75" s="126" t="s">
        <v>1589</v>
      </c>
      <c r="D75" s="126"/>
      <c r="E75" s="250"/>
      <c r="F75" s="250"/>
      <c r="G75" s="250"/>
      <c r="H75" s="250"/>
      <c r="I75" s="126"/>
    </row>
    <row r="76" spans="1:11" x14ac:dyDescent="0.25">
      <c r="A76" s="125"/>
      <c r="B76" s="125"/>
      <c r="C76" s="126" t="s">
        <v>1590</v>
      </c>
      <c r="D76" s="126"/>
      <c r="E76" s="250"/>
      <c r="F76" s="250"/>
      <c r="G76" s="250"/>
      <c r="H76" s="250"/>
      <c r="I76" s="126"/>
    </row>
    <row r="77" spans="1:11" x14ac:dyDescent="0.25">
      <c r="A77" s="125"/>
      <c r="B77" s="125"/>
      <c r="C77" s="126" t="s">
        <v>1591</v>
      </c>
      <c r="D77" s="126"/>
      <c r="E77" s="250"/>
      <c r="F77" s="250"/>
      <c r="G77" s="250"/>
      <c r="H77" s="250"/>
      <c r="I77" s="126"/>
    </row>
    <row r="78" spans="1:11" x14ac:dyDescent="0.25">
      <c r="A78" s="125"/>
      <c r="B78" s="125"/>
      <c r="C78" s="126" t="s">
        <v>1592</v>
      </c>
      <c r="D78" s="126"/>
      <c r="E78" s="250"/>
      <c r="F78" s="250"/>
      <c r="G78" s="250"/>
      <c r="H78" s="250"/>
      <c r="I78" s="126"/>
    </row>
    <row r="79" spans="1:11" x14ac:dyDescent="0.25">
      <c r="A79" s="196"/>
      <c r="B79" s="196"/>
      <c r="C79" s="196"/>
      <c r="D79" s="196"/>
      <c r="E79" s="256"/>
      <c r="F79" s="256"/>
      <c r="G79" s="256"/>
      <c r="H79" s="256"/>
      <c r="I79" s="196"/>
    </row>
    <row r="80" spans="1:11" x14ac:dyDescent="0.25">
      <c r="A80" s="125" t="s">
        <v>1622</v>
      </c>
      <c r="B80" s="125" t="s">
        <v>1593</v>
      </c>
      <c r="C80" s="126" t="s">
        <v>1594</v>
      </c>
      <c r="D80" s="126"/>
      <c r="E80" s="250"/>
      <c r="F80" s="250"/>
      <c r="G80" s="250"/>
      <c r="H80" s="250"/>
      <c r="I80" s="126"/>
    </row>
    <row r="81" spans="1:9" x14ac:dyDescent="0.25">
      <c r="A81" s="125"/>
      <c r="B81" s="125" t="s">
        <v>1342</v>
      </c>
      <c r="C81" s="126" t="s">
        <v>1595</v>
      </c>
      <c r="D81" s="126"/>
      <c r="E81" s="250"/>
      <c r="F81" s="250"/>
      <c r="G81" s="250"/>
      <c r="H81" s="250"/>
      <c r="I81" s="126"/>
    </row>
    <row r="82" spans="1:9" x14ac:dyDescent="0.25">
      <c r="A82" s="125"/>
      <c r="B82" s="125"/>
      <c r="C82" s="126" t="s">
        <v>1596</v>
      </c>
      <c r="D82" s="126"/>
      <c r="E82" s="250"/>
      <c r="F82" s="250"/>
      <c r="G82" s="250"/>
      <c r="H82" s="250"/>
      <c r="I82" s="126"/>
    </row>
    <row r="83" spans="1:9" x14ac:dyDescent="0.25">
      <c r="A83" s="125"/>
      <c r="B83" s="125"/>
      <c r="C83" s="126" t="s">
        <v>1597</v>
      </c>
      <c r="D83" s="126"/>
      <c r="E83" s="250"/>
      <c r="F83" s="250"/>
      <c r="G83" s="250"/>
      <c r="H83" s="250"/>
      <c r="I83" s="126"/>
    </row>
    <row r="84" spans="1:9" x14ac:dyDescent="0.25">
      <c r="A84" s="125"/>
      <c r="B84" s="125"/>
      <c r="C84" s="126" t="s">
        <v>1598</v>
      </c>
      <c r="D84" s="126"/>
      <c r="E84" s="250"/>
      <c r="F84" s="250"/>
      <c r="G84" s="250"/>
      <c r="H84" s="250"/>
      <c r="I84" s="126"/>
    </row>
    <row r="85" spans="1:9" x14ac:dyDescent="0.25">
      <c r="A85" s="125"/>
      <c r="B85" s="125"/>
      <c r="C85" s="126" t="s">
        <v>1599</v>
      </c>
      <c r="D85" s="126"/>
      <c r="E85" s="250"/>
      <c r="F85" s="250"/>
      <c r="G85" s="250"/>
      <c r="H85" s="250"/>
      <c r="I85" s="126"/>
    </row>
    <row r="86" spans="1:9" x14ac:dyDescent="0.25">
      <c r="A86" s="125"/>
      <c r="B86" s="125"/>
      <c r="C86" s="126" t="s">
        <v>1600</v>
      </c>
      <c r="D86" s="126"/>
      <c r="E86" s="250"/>
      <c r="F86" s="250"/>
      <c r="G86" s="250"/>
      <c r="H86" s="250"/>
      <c r="I86" s="126"/>
    </row>
    <row r="87" spans="1:9" x14ac:dyDescent="0.25">
      <c r="A87" s="125"/>
      <c r="B87" s="125"/>
      <c r="C87" s="126" t="s">
        <v>1601</v>
      </c>
      <c r="D87" s="126"/>
      <c r="E87" s="250"/>
      <c r="F87" s="250"/>
      <c r="G87" s="250"/>
      <c r="H87" s="250"/>
      <c r="I87" s="126"/>
    </row>
    <row r="88" spans="1:9" x14ac:dyDescent="0.25">
      <c r="A88" s="125"/>
      <c r="B88" s="125"/>
      <c r="C88" s="126" t="s">
        <v>1602</v>
      </c>
      <c r="D88" s="126"/>
      <c r="E88" s="250"/>
      <c r="F88" s="250"/>
      <c r="G88" s="250"/>
      <c r="H88" s="250"/>
      <c r="I88" s="126"/>
    </row>
    <row r="89" spans="1:9" x14ac:dyDescent="0.25">
      <c r="A89" s="196"/>
      <c r="B89" s="196"/>
      <c r="C89" s="196"/>
      <c r="D89" s="196"/>
      <c r="E89" s="256"/>
      <c r="F89" s="256"/>
      <c r="G89" s="256"/>
      <c r="H89" s="256"/>
      <c r="I89" s="196"/>
    </row>
    <row r="90" spans="1:9" x14ac:dyDescent="0.25">
      <c r="A90" s="125" t="s">
        <v>1623</v>
      </c>
      <c r="B90" s="125" t="s">
        <v>1603</v>
      </c>
      <c r="C90" s="126" t="s">
        <v>1342</v>
      </c>
      <c r="D90" s="126"/>
      <c r="E90" s="250"/>
      <c r="F90" s="250"/>
      <c r="G90" s="250"/>
      <c r="H90" s="250"/>
      <c r="I90" s="126"/>
    </row>
    <row r="91" spans="1:9" x14ac:dyDescent="0.25">
      <c r="A91" s="125"/>
      <c r="B91" s="125" t="s">
        <v>1342</v>
      </c>
      <c r="C91" s="126" t="s">
        <v>1604</v>
      </c>
      <c r="D91" s="126"/>
      <c r="E91" s="250"/>
      <c r="F91" s="250"/>
      <c r="G91" s="250"/>
      <c r="H91" s="250"/>
      <c r="I91" s="126"/>
    </row>
    <row r="92" spans="1:9" x14ac:dyDescent="0.25">
      <c r="A92" s="125"/>
      <c r="B92" s="125"/>
      <c r="C92" s="126" t="s">
        <v>1605</v>
      </c>
      <c r="D92" s="126"/>
      <c r="E92" s="250"/>
      <c r="F92" s="250"/>
      <c r="G92" s="250"/>
      <c r="H92" s="250"/>
      <c r="I92" s="126"/>
    </row>
    <row r="93" spans="1:9" x14ac:dyDescent="0.25">
      <c r="A93" s="125"/>
      <c r="B93" s="125"/>
      <c r="C93" s="126" t="s">
        <v>1596</v>
      </c>
      <c r="D93" s="126"/>
      <c r="E93" s="250"/>
      <c r="F93" s="250"/>
      <c r="G93" s="250"/>
      <c r="H93" s="250"/>
      <c r="I93" s="126"/>
    </row>
    <row r="94" spans="1:9" x14ac:dyDescent="0.25">
      <c r="A94" s="125"/>
      <c r="B94" s="125"/>
      <c r="C94" s="126" t="s">
        <v>1606</v>
      </c>
      <c r="D94" s="126"/>
      <c r="E94" s="250"/>
      <c r="F94" s="250"/>
      <c r="G94" s="250"/>
      <c r="H94" s="250"/>
      <c r="I94" s="126"/>
    </row>
    <row r="95" spans="1:9" x14ac:dyDescent="0.25">
      <c r="A95" s="125"/>
      <c r="B95" s="125"/>
      <c r="C95" s="126" t="s">
        <v>1607</v>
      </c>
      <c r="D95" s="126"/>
      <c r="E95" s="250"/>
      <c r="F95" s="250"/>
      <c r="G95" s="250"/>
      <c r="H95" s="250"/>
      <c r="I95" s="126"/>
    </row>
    <row r="96" spans="1:9" x14ac:dyDescent="0.25">
      <c r="A96" s="125"/>
      <c r="B96" s="125"/>
      <c r="C96" s="126" t="s">
        <v>1608</v>
      </c>
      <c r="D96" s="126"/>
      <c r="E96" s="250"/>
      <c r="F96" s="250"/>
      <c r="G96" s="250"/>
      <c r="H96" s="250"/>
      <c r="I96" s="126"/>
    </row>
    <row r="97" spans="1:9" x14ac:dyDescent="0.25">
      <c r="A97" s="125"/>
      <c r="B97" s="125"/>
      <c r="C97" s="126" t="s">
        <v>1609</v>
      </c>
      <c r="D97" s="126"/>
      <c r="E97" s="250"/>
      <c r="F97" s="250"/>
      <c r="G97" s="250"/>
      <c r="H97" s="250"/>
      <c r="I97" s="126"/>
    </row>
    <row r="98" spans="1:9" x14ac:dyDescent="0.25">
      <c r="A98" s="125"/>
      <c r="B98" s="125"/>
      <c r="C98" s="126" t="s">
        <v>1610</v>
      </c>
      <c r="D98" s="126"/>
      <c r="E98" s="250"/>
      <c r="F98" s="250"/>
      <c r="G98" s="250"/>
      <c r="H98" s="250"/>
      <c r="I98" s="126"/>
    </row>
    <row r="99" spans="1:9" x14ac:dyDescent="0.25">
      <c r="A99" s="125"/>
      <c r="B99" s="125"/>
      <c r="C99" s="126" t="s">
        <v>1611</v>
      </c>
      <c r="D99" s="126"/>
      <c r="E99" s="250"/>
      <c r="F99" s="250"/>
      <c r="G99" s="250"/>
      <c r="H99" s="250"/>
      <c r="I99" s="126"/>
    </row>
    <row r="100" spans="1:9" x14ac:dyDescent="0.25">
      <c r="A100" s="196"/>
      <c r="B100" s="196"/>
      <c r="C100" s="196"/>
      <c r="D100" s="196"/>
      <c r="E100" s="256"/>
      <c r="F100" s="256"/>
      <c r="G100" s="256"/>
      <c r="H100" s="256"/>
      <c r="I100" s="196"/>
    </row>
    <row r="101" spans="1:9" x14ac:dyDescent="0.25">
      <c r="A101" s="125" t="s">
        <v>1624</v>
      </c>
      <c r="B101" s="125" t="s">
        <v>1612</v>
      </c>
      <c r="C101" s="126" t="s">
        <v>1604</v>
      </c>
      <c r="D101" s="126"/>
      <c r="E101" s="250"/>
      <c r="F101" s="250"/>
      <c r="G101" s="250"/>
      <c r="H101" s="250"/>
      <c r="I101" s="126"/>
    </row>
    <row r="102" spans="1:9" x14ac:dyDescent="0.25">
      <c r="A102" s="125"/>
      <c r="B102" s="125" t="s">
        <v>1342</v>
      </c>
      <c r="C102" s="126" t="s">
        <v>1613</v>
      </c>
      <c r="D102" s="126"/>
      <c r="E102" s="250"/>
      <c r="F102" s="250"/>
      <c r="G102" s="250"/>
      <c r="H102" s="250"/>
      <c r="I102" s="126"/>
    </row>
    <row r="103" spans="1:9" x14ac:dyDescent="0.25">
      <c r="A103" s="125"/>
      <c r="B103" s="125"/>
      <c r="C103" s="126" t="s">
        <v>1596</v>
      </c>
      <c r="D103" s="126"/>
      <c r="E103" s="250"/>
      <c r="F103" s="250"/>
      <c r="G103" s="250"/>
      <c r="H103" s="250"/>
      <c r="I103" s="126"/>
    </row>
    <row r="104" spans="1:9" x14ac:dyDescent="0.25">
      <c r="A104" s="125"/>
      <c r="B104" s="125"/>
      <c r="C104" s="126" t="s">
        <v>1597</v>
      </c>
      <c r="D104" s="126"/>
      <c r="E104" s="250"/>
      <c r="F104" s="250"/>
      <c r="G104" s="250"/>
      <c r="H104" s="250"/>
      <c r="I104" s="126"/>
    </row>
    <row r="105" spans="1:9" x14ac:dyDescent="0.25">
      <c r="A105" s="125"/>
      <c r="B105" s="125"/>
      <c r="C105" s="126" t="s">
        <v>1614</v>
      </c>
      <c r="D105" s="126"/>
      <c r="E105" s="250"/>
      <c r="F105" s="250"/>
      <c r="G105" s="250"/>
      <c r="H105" s="250"/>
      <c r="I105" s="126"/>
    </row>
    <row r="106" spans="1:9" x14ac:dyDescent="0.25">
      <c r="A106" s="125"/>
      <c r="B106" s="125"/>
      <c r="C106" s="126" t="s">
        <v>1599</v>
      </c>
      <c r="D106" s="126"/>
      <c r="E106" s="250"/>
      <c r="F106" s="250"/>
      <c r="G106" s="250"/>
      <c r="H106" s="250"/>
      <c r="I106" s="126"/>
    </row>
    <row r="107" spans="1:9" x14ac:dyDescent="0.25">
      <c r="A107" s="125"/>
      <c r="B107" s="125"/>
      <c r="C107" s="126" t="s">
        <v>1615</v>
      </c>
      <c r="D107" s="126"/>
      <c r="E107" s="250"/>
      <c r="F107" s="250"/>
      <c r="G107" s="250"/>
      <c r="H107" s="250"/>
      <c r="I107" s="126"/>
    </row>
    <row r="108" spans="1:9" x14ac:dyDescent="0.25">
      <c r="A108" s="125"/>
      <c r="B108" s="125"/>
      <c r="C108" s="126" t="s">
        <v>1616</v>
      </c>
      <c r="D108" s="126"/>
      <c r="E108" s="250"/>
      <c r="F108" s="250"/>
      <c r="G108" s="250"/>
      <c r="H108" s="250"/>
      <c r="I108" s="126"/>
    </row>
    <row r="109" spans="1:9" x14ac:dyDescent="0.25">
      <c r="A109" s="125"/>
      <c r="B109" s="125"/>
      <c r="C109" s="126" t="s">
        <v>1617</v>
      </c>
      <c r="D109" s="126"/>
      <c r="E109" s="250"/>
      <c r="F109" s="250"/>
      <c r="G109" s="250"/>
      <c r="H109" s="250"/>
      <c r="I109" s="126"/>
    </row>
    <row r="110" spans="1:9" x14ac:dyDescent="0.25">
      <c r="A110" s="125"/>
      <c r="B110" s="125"/>
      <c r="C110" s="126" t="s">
        <v>1618</v>
      </c>
      <c r="D110" s="126"/>
      <c r="E110" s="250"/>
      <c r="F110" s="250"/>
      <c r="G110" s="250"/>
      <c r="H110" s="250"/>
      <c r="I110" s="126"/>
    </row>
    <row r="111" spans="1:9" x14ac:dyDescent="0.25">
      <c r="A111" s="125"/>
      <c r="B111" s="125"/>
      <c r="C111" s="126" t="s">
        <v>1619</v>
      </c>
      <c r="D111" s="126"/>
      <c r="E111" s="250"/>
      <c r="F111" s="250"/>
      <c r="G111" s="250"/>
      <c r="H111" s="250"/>
      <c r="I111" s="126"/>
    </row>
    <row r="112" spans="1:9" x14ac:dyDescent="0.25">
      <c r="A112" s="125"/>
      <c r="B112" s="125"/>
      <c r="C112" s="126" t="s">
        <v>1620</v>
      </c>
      <c r="D112" s="126"/>
      <c r="E112" s="250"/>
      <c r="F112" s="250"/>
      <c r="G112" s="250"/>
      <c r="H112" s="250"/>
      <c r="I112" s="126"/>
    </row>
    <row r="113" spans="1:9" x14ac:dyDescent="0.25">
      <c r="A113" s="125"/>
      <c r="B113" s="125"/>
      <c r="C113" s="126" t="s">
        <v>1621</v>
      </c>
      <c r="D113" s="126"/>
      <c r="E113" s="250"/>
      <c r="F113" s="250"/>
      <c r="G113" s="250"/>
      <c r="H113" s="250"/>
      <c r="I113" s="126"/>
    </row>
    <row r="114" spans="1:9" x14ac:dyDescent="0.25">
      <c r="A114" s="196"/>
      <c r="B114" s="196"/>
      <c r="C114" s="196"/>
      <c r="D114" s="196"/>
      <c r="E114" s="196"/>
      <c r="F114" s="196"/>
      <c r="G114" s="196"/>
      <c r="H114" s="196"/>
      <c r="I114" s="196"/>
    </row>
    <row r="115" spans="1:9" x14ac:dyDescent="0.25">
      <c r="A115" s="125" t="s">
        <v>3344</v>
      </c>
      <c r="B115" s="125" t="s">
        <v>3345</v>
      </c>
      <c r="C115" s="127" t="s">
        <v>3346</v>
      </c>
      <c r="D115" s="126"/>
      <c r="E115" s="250"/>
      <c r="F115" s="250"/>
      <c r="G115" s="250"/>
      <c r="H115" s="126"/>
      <c r="I115" s="126"/>
    </row>
    <row r="116" spans="1:9" x14ac:dyDescent="0.25">
      <c r="A116" s="125"/>
      <c r="B116" s="125" t="s">
        <v>1664</v>
      </c>
      <c r="C116" s="127" t="s">
        <v>3347</v>
      </c>
      <c r="D116" s="126"/>
      <c r="E116" s="250"/>
      <c r="F116" s="250"/>
      <c r="G116" s="250"/>
      <c r="H116" s="126"/>
      <c r="I116" s="126"/>
    </row>
    <row r="117" spans="1:9" x14ac:dyDescent="0.25">
      <c r="A117" s="125"/>
      <c r="B117" s="125" t="s">
        <v>3348</v>
      </c>
      <c r="C117" s="127" t="s">
        <v>3349</v>
      </c>
      <c r="D117" s="126"/>
      <c r="E117" s="250"/>
      <c r="F117" s="250"/>
      <c r="G117" s="250"/>
      <c r="H117" s="126"/>
      <c r="I117" s="126"/>
    </row>
    <row r="118" spans="1:9" x14ac:dyDescent="0.25">
      <c r="A118" s="126"/>
      <c r="B118" s="126"/>
      <c r="C118" s="127" t="s">
        <v>3350</v>
      </c>
      <c r="D118" s="126"/>
      <c r="E118" s="250"/>
      <c r="F118" s="250"/>
      <c r="G118" s="250"/>
      <c r="H118" s="126"/>
      <c r="I118" s="126"/>
    </row>
    <row r="119" spans="1:9" x14ac:dyDescent="0.25">
      <c r="A119" s="126"/>
      <c r="B119" s="126"/>
      <c r="C119" s="127" t="s">
        <v>3351</v>
      </c>
      <c r="D119" s="126"/>
      <c r="E119" s="250"/>
      <c r="F119" s="250"/>
      <c r="G119" s="250"/>
      <c r="H119" s="126"/>
      <c r="I119" s="126"/>
    </row>
    <row r="120" spans="1:9" x14ac:dyDescent="0.25">
      <c r="A120" s="126"/>
      <c r="B120" s="126"/>
      <c r="C120" s="127" t="s">
        <v>3352</v>
      </c>
      <c r="D120" s="126"/>
      <c r="E120" s="250"/>
      <c r="F120" s="250"/>
      <c r="G120" s="250"/>
      <c r="H120" s="126"/>
      <c r="I120" s="126"/>
    </row>
    <row r="121" spans="1:9" x14ac:dyDescent="0.25">
      <c r="A121" s="126"/>
      <c r="B121" s="126"/>
      <c r="C121" s="127" t="s">
        <v>3353</v>
      </c>
      <c r="D121" s="126"/>
      <c r="E121" s="250"/>
      <c r="F121" s="250"/>
      <c r="G121" s="250"/>
      <c r="H121" s="126"/>
      <c r="I121" s="126"/>
    </row>
    <row r="122" spans="1:9" x14ac:dyDescent="0.25">
      <c r="A122" s="126"/>
      <c r="B122" s="126"/>
      <c r="C122" s="127" t="s">
        <v>3354</v>
      </c>
      <c r="D122" s="126"/>
      <c r="E122" s="250"/>
      <c r="F122" s="250"/>
      <c r="G122" s="250"/>
      <c r="H122" s="126"/>
      <c r="I122" s="126"/>
    </row>
    <row r="123" spans="1:9" s="588" customFormat="1" x14ac:dyDescent="0.25">
      <c r="A123" s="196"/>
      <c r="B123" s="196"/>
      <c r="C123" s="196"/>
      <c r="D123" s="196"/>
      <c r="E123" s="196"/>
      <c r="F123" s="196"/>
      <c r="G123" s="196"/>
      <c r="H123" s="196"/>
      <c r="I123" s="196"/>
    </row>
    <row r="124" spans="1:9" s="588" customFormat="1" x14ac:dyDescent="0.25">
      <c r="A124" s="125" t="s">
        <v>3355</v>
      </c>
      <c r="B124" s="125" t="s">
        <v>3345</v>
      </c>
      <c r="C124" s="127" t="s">
        <v>3346</v>
      </c>
      <c r="D124" s="126"/>
      <c r="E124" s="250"/>
      <c r="F124" s="250"/>
      <c r="G124" s="250"/>
      <c r="H124" s="126"/>
      <c r="I124" s="126"/>
    </row>
    <row r="125" spans="1:9" s="588" customFormat="1" x14ac:dyDescent="0.25">
      <c r="A125" s="126"/>
      <c r="B125" s="125" t="s">
        <v>1664</v>
      </c>
      <c r="C125" s="127" t="s">
        <v>3347</v>
      </c>
      <c r="D125" s="126"/>
      <c r="E125" s="250"/>
      <c r="F125" s="250"/>
      <c r="G125" s="250"/>
      <c r="H125" s="126"/>
      <c r="I125" s="126"/>
    </row>
    <row r="126" spans="1:9" s="588" customFormat="1" x14ac:dyDescent="0.25">
      <c r="A126" s="126"/>
      <c r="B126" s="125" t="s">
        <v>3890</v>
      </c>
      <c r="C126" s="127" t="s">
        <v>3891</v>
      </c>
      <c r="D126" s="126"/>
      <c r="E126" s="250"/>
      <c r="F126" s="250"/>
      <c r="G126" s="250"/>
      <c r="H126" s="126"/>
      <c r="I126" s="126"/>
    </row>
    <row r="127" spans="1:9" s="588" customFormat="1" x14ac:dyDescent="0.25">
      <c r="A127" s="126"/>
      <c r="B127" s="126"/>
      <c r="C127" s="127" t="s">
        <v>3350</v>
      </c>
      <c r="D127" s="126"/>
      <c r="E127" s="250"/>
      <c r="F127" s="250"/>
      <c r="G127" s="250"/>
      <c r="H127" s="126"/>
      <c r="I127" s="126"/>
    </row>
    <row r="128" spans="1:9" s="588" customFormat="1" x14ac:dyDescent="0.25">
      <c r="A128" s="126"/>
      <c r="B128" s="126"/>
      <c r="C128" s="127" t="s">
        <v>3351</v>
      </c>
      <c r="D128" s="126"/>
      <c r="E128" s="250"/>
      <c r="F128" s="250"/>
      <c r="G128" s="250"/>
      <c r="H128" s="126"/>
      <c r="I128" s="126"/>
    </row>
    <row r="129" spans="1:9" s="588" customFormat="1" x14ac:dyDescent="0.25">
      <c r="A129" s="126"/>
      <c r="B129" s="126"/>
      <c r="C129" s="127" t="s">
        <v>3352</v>
      </c>
      <c r="D129" s="126"/>
      <c r="E129" s="250"/>
      <c r="F129" s="250"/>
      <c r="G129" s="250"/>
      <c r="H129" s="126"/>
      <c r="I129" s="126"/>
    </row>
    <row r="130" spans="1:9" s="588" customFormat="1" x14ac:dyDescent="0.25">
      <c r="A130" s="126"/>
      <c r="B130" s="126"/>
      <c r="C130" s="127" t="s">
        <v>3353</v>
      </c>
      <c r="D130" s="126"/>
      <c r="E130" s="250"/>
      <c r="F130" s="250"/>
      <c r="G130" s="250"/>
      <c r="H130" s="126"/>
      <c r="I130" s="126"/>
    </row>
    <row r="131" spans="1:9" s="588" customFormat="1" x14ac:dyDescent="0.25">
      <c r="A131" s="126"/>
      <c r="B131" s="126"/>
      <c r="C131" s="127" t="s">
        <v>3354</v>
      </c>
      <c r="D131" s="126"/>
      <c r="E131" s="250"/>
      <c r="F131" s="250"/>
      <c r="G131" s="250"/>
      <c r="H131" s="126"/>
      <c r="I131" s="126"/>
    </row>
    <row r="132" spans="1:9" x14ac:dyDescent="0.25">
      <c r="A132" s="196"/>
      <c r="B132" s="196"/>
      <c r="C132" s="196"/>
      <c r="D132" s="196"/>
      <c r="E132" s="196"/>
      <c r="F132" s="196"/>
      <c r="G132" s="196"/>
      <c r="H132" s="196"/>
      <c r="I132" s="196"/>
    </row>
    <row r="133" spans="1:9" x14ac:dyDescent="0.25">
      <c r="A133" s="125" t="s">
        <v>3355</v>
      </c>
      <c r="B133" s="125" t="s">
        <v>3345</v>
      </c>
      <c r="C133" s="127" t="s">
        <v>3346</v>
      </c>
      <c r="D133" s="126"/>
      <c r="E133" s="250"/>
      <c r="F133" s="250"/>
      <c r="G133" s="250"/>
      <c r="H133" s="126"/>
      <c r="I133" s="126"/>
    </row>
    <row r="134" spans="1:9" x14ac:dyDescent="0.25">
      <c r="A134" s="126"/>
      <c r="B134" s="125" t="s">
        <v>1664</v>
      </c>
      <c r="C134" s="127" t="s">
        <v>3347</v>
      </c>
      <c r="D134" s="126"/>
      <c r="E134" s="250"/>
      <c r="F134" s="250"/>
      <c r="G134" s="250"/>
      <c r="H134" s="126"/>
      <c r="I134" s="126"/>
    </row>
    <row r="135" spans="1:9" x14ac:dyDescent="0.25">
      <c r="A135" s="126"/>
      <c r="B135" s="125" t="s">
        <v>3045</v>
      </c>
      <c r="C135" s="127" t="s">
        <v>3356</v>
      </c>
      <c r="D135" s="126"/>
      <c r="E135" s="250"/>
      <c r="F135" s="250"/>
      <c r="G135" s="250"/>
      <c r="H135" s="126"/>
      <c r="I135" s="126"/>
    </row>
    <row r="136" spans="1:9" x14ac:dyDescent="0.25">
      <c r="A136" s="126"/>
      <c r="B136" s="126"/>
      <c r="C136" s="127" t="s">
        <v>3350</v>
      </c>
      <c r="D136" s="126"/>
      <c r="E136" s="250"/>
      <c r="F136" s="250"/>
      <c r="G136" s="250"/>
      <c r="H136" s="126"/>
      <c r="I136" s="126"/>
    </row>
    <row r="137" spans="1:9" x14ac:dyDescent="0.25">
      <c r="A137" s="126"/>
      <c r="B137" s="126"/>
      <c r="C137" s="127" t="s">
        <v>3351</v>
      </c>
      <c r="D137" s="126"/>
      <c r="E137" s="250"/>
      <c r="F137" s="250"/>
      <c r="G137" s="250"/>
      <c r="H137" s="126"/>
      <c r="I137" s="126"/>
    </row>
    <row r="138" spans="1:9" x14ac:dyDescent="0.25">
      <c r="A138" s="126"/>
      <c r="B138" s="126"/>
      <c r="C138" s="127" t="s">
        <v>3352</v>
      </c>
      <c r="D138" s="126"/>
      <c r="E138" s="250"/>
      <c r="F138" s="250"/>
      <c r="G138" s="250"/>
      <c r="H138" s="126"/>
      <c r="I138" s="126"/>
    </row>
    <row r="139" spans="1:9" x14ac:dyDescent="0.25">
      <c r="A139" s="126"/>
      <c r="B139" s="126"/>
      <c r="C139" s="127" t="s">
        <v>3353</v>
      </c>
      <c r="D139" s="126"/>
      <c r="E139" s="250"/>
      <c r="F139" s="250"/>
      <c r="G139" s="250"/>
      <c r="H139" s="126"/>
      <c r="I139" s="126"/>
    </row>
    <row r="140" spans="1:9" x14ac:dyDescent="0.25">
      <c r="A140" s="126"/>
      <c r="B140" s="126"/>
      <c r="C140" s="127" t="s">
        <v>3354</v>
      </c>
      <c r="D140" s="126"/>
      <c r="E140" s="250"/>
      <c r="F140" s="250"/>
      <c r="G140" s="250"/>
      <c r="H140" s="126"/>
      <c r="I140" s="126"/>
    </row>
    <row r="141" spans="1:9" x14ac:dyDescent="0.25">
      <c r="A141" s="196"/>
      <c r="B141" s="196"/>
      <c r="C141" s="196"/>
      <c r="D141" s="196"/>
      <c r="E141" s="196"/>
      <c r="F141" s="196"/>
      <c r="G141" s="196"/>
      <c r="H141" s="196"/>
      <c r="I141" s="196"/>
    </row>
    <row r="142" spans="1:9" x14ac:dyDescent="0.25">
      <c r="A142" s="125" t="s">
        <v>3357</v>
      </c>
      <c r="B142" s="125" t="s">
        <v>3345</v>
      </c>
      <c r="C142" s="127" t="s">
        <v>3346</v>
      </c>
      <c r="D142" s="126"/>
      <c r="E142" s="250"/>
      <c r="F142" s="250"/>
      <c r="G142" s="250"/>
      <c r="H142" s="126"/>
      <c r="I142" s="126"/>
    </row>
    <row r="143" spans="1:9" x14ac:dyDescent="0.25">
      <c r="A143" s="126"/>
      <c r="B143" s="125" t="s">
        <v>1664</v>
      </c>
      <c r="C143" s="127" t="s">
        <v>3347</v>
      </c>
      <c r="D143" s="126"/>
      <c r="E143" s="250"/>
      <c r="F143" s="250"/>
      <c r="G143" s="250"/>
      <c r="H143" s="126"/>
      <c r="I143" s="126"/>
    </row>
    <row r="144" spans="1:9" x14ac:dyDescent="0.25">
      <c r="A144" s="126"/>
      <c r="B144" s="125" t="s">
        <v>3358</v>
      </c>
      <c r="C144" s="127" t="s">
        <v>3359</v>
      </c>
      <c r="D144" s="126"/>
      <c r="E144" s="250"/>
      <c r="F144" s="250"/>
      <c r="G144" s="250"/>
      <c r="H144" s="126"/>
      <c r="I144" s="126"/>
    </row>
    <row r="145" spans="1:9" x14ac:dyDescent="0.25">
      <c r="A145" s="126"/>
      <c r="B145" s="126"/>
      <c r="C145" s="127" t="s">
        <v>3350</v>
      </c>
      <c r="D145" s="126"/>
      <c r="E145" s="250"/>
      <c r="F145" s="250"/>
      <c r="G145" s="250"/>
      <c r="H145" s="126"/>
      <c r="I145" s="126"/>
    </row>
    <row r="146" spans="1:9" x14ac:dyDescent="0.25">
      <c r="A146" s="126"/>
      <c r="B146" s="126"/>
      <c r="C146" s="127" t="s">
        <v>3351</v>
      </c>
      <c r="D146" s="126"/>
      <c r="E146" s="250"/>
      <c r="F146" s="250"/>
      <c r="G146" s="250"/>
      <c r="H146" s="126"/>
      <c r="I146" s="126"/>
    </row>
    <row r="147" spans="1:9" x14ac:dyDescent="0.25">
      <c r="A147" s="126"/>
      <c r="B147" s="126"/>
      <c r="C147" s="127" t="s">
        <v>3352</v>
      </c>
      <c r="D147" s="126"/>
      <c r="E147" s="250"/>
      <c r="F147" s="250"/>
      <c r="G147" s="250"/>
      <c r="H147" s="126"/>
      <c r="I147" s="126"/>
    </row>
    <row r="148" spans="1:9" x14ac:dyDescent="0.25">
      <c r="A148" s="126"/>
      <c r="B148" s="126"/>
      <c r="C148" s="127" t="s">
        <v>3353</v>
      </c>
      <c r="D148" s="126"/>
      <c r="E148" s="250"/>
      <c r="F148" s="250"/>
      <c r="G148" s="250"/>
      <c r="H148" s="126"/>
      <c r="I148" s="126"/>
    </row>
    <row r="149" spans="1:9" x14ac:dyDescent="0.25">
      <c r="A149" s="126"/>
      <c r="B149" s="126"/>
      <c r="C149" s="127" t="s">
        <v>3354</v>
      </c>
      <c r="D149" s="126"/>
      <c r="E149" s="250"/>
      <c r="F149" s="250"/>
      <c r="G149" s="250"/>
      <c r="H149" s="126"/>
      <c r="I149" s="126"/>
    </row>
    <row r="150" spans="1:9" x14ac:dyDescent="0.25">
      <c r="A150" s="196"/>
      <c r="B150" s="196"/>
      <c r="C150" s="196"/>
      <c r="D150" s="196"/>
      <c r="E150" s="196"/>
      <c r="F150" s="196"/>
      <c r="G150" s="196"/>
      <c r="H150" s="196"/>
      <c r="I150" s="196"/>
    </row>
    <row r="151" spans="1:9" x14ac:dyDescent="0.25">
      <c r="A151" s="125" t="s">
        <v>3360</v>
      </c>
      <c r="B151" s="125" t="s">
        <v>3345</v>
      </c>
      <c r="C151" s="127" t="s">
        <v>3346</v>
      </c>
      <c r="D151" s="126"/>
      <c r="E151" s="250"/>
      <c r="F151" s="250"/>
      <c r="G151" s="250"/>
      <c r="H151" s="126"/>
      <c r="I151" s="126"/>
    </row>
    <row r="152" spans="1:9" x14ac:dyDescent="0.25">
      <c r="A152" s="126"/>
      <c r="B152" s="125" t="s">
        <v>1664</v>
      </c>
      <c r="C152" s="127" t="s">
        <v>3347</v>
      </c>
      <c r="D152" s="126"/>
      <c r="E152" s="250"/>
      <c r="F152" s="250"/>
      <c r="G152" s="250"/>
      <c r="H152" s="126"/>
      <c r="I152" s="126"/>
    </row>
    <row r="153" spans="1:9" x14ac:dyDescent="0.25">
      <c r="A153" s="126"/>
      <c r="B153" s="125" t="s">
        <v>3361</v>
      </c>
      <c r="C153" s="127" t="s">
        <v>3362</v>
      </c>
      <c r="D153" s="126"/>
      <c r="E153" s="250"/>
      <c r="F153" s="250"/>
      <c r="G153" s="250"/>
      <c r="H153" s="126"/>
      <c r="I153" s="126"/>
    </row>
    <row r="154" spans="1:9" x14ac:dyDescent="0.25">
      <c r="A154" s="126"/>
      <c r="B154" s="126"/>
      <c r="C154" s="127" t="s">
        <v>3350</v>
      </c>
      <c r="D154" s="126"/>
      <c r="E154" s="250"/>
      <c r="F154" s="250"/>
      <c r="G154" s="250"/>
      <c r="H154" s="126"/>
      <c r="I154" s="126"/>
    </row>
    <row r="155" spans="1:9" x14ac:dyDescent="0.25">
      <c r="A155" s="126"/>
      <c r="B155" s="126"/>
      <c r="C155" s="127" t="s">
        <v>3351</v>
      </c>
      <c r="D155" s="126"/>
      <c r="E155" s="250"/>
      <c r="F155" s="250"/>
      <c r="G155" s="250"/>
      <c r="H155" s="126"/>
      <c r="I155" s="126"/>
    </row>
    <row r="156" spans="1:9" x14ac:dyDescent="0.25">
      <c r="A156" s="126"/>
      <c r="B156" s="126"/>
      <c r="C156" s="127" t="s">
        <v>3352</v>
      </c>
      <c r="D156" s="126"/>
      <c r="E156" s="250"/>
      <c r="F156" s="250"/>
      <c r="G156" s="250"/>
      <c r="H156" s="126"/>
      <c r="I156" s="126"/>
    </row>
    <row r="157" spans="1:9" x14ac:dyDescent="0.25">
      <c r="A157" s="126"/>
      <c r="B157" s="126"/>
      <c r="C157" s="127" t="s">
        <v>3353</v>
      </c>
      <c r="D157" s="126"/>
      <c r="E157" s="250"/>
      <c r="F157" s="250"/>
      <c r="G157" s="250"/>
      <c r="H157" s="126"/>
      <c r="I157" s="126"/>
    </row>
    <row r="158" spans="1:9" x14ac:dyDescent="0.25">
      <c r="A158" s="126"/>
      <c r="B158" s="126"/>
      <c r="C158" s="127" t="s">
        <v>3354</v>
      </c>
      <c r="D158" s="126"/>
      <c r="E158" s="250"/>
      <c r="F158" s="250"/>
      <c r="G158" s="250"/>
      <c r="H158" s="126"/>
      <c r="I158" s="126"/>
    </row>
    <row r="159" spans="1:9" x14ac:dyDescent="0.25">
      <c r="A159" s="196"/>
      <c r="B159" s="196"/>
      <c r="C159" s="196"/>
      <c r="D159" s="196"/>
      <c r="E159" s="196"/>
      <c r="F159" s="196"/>
      <c r="G159" s="196"/>
      <c r="H159" s="196"/>
      <c r="I159" s="196"/>
    </row>
    <row r="160" spans="1:9" x14ac:dyDescent="0.25">
      <c r="A160" s="125" t="s">
        <v>3363</v>
      </c>
      <c r="B160" s="125" t="s">
        <v>3345</v>
      </c>
      <c r="C160" s="127" t="s">
        <v>3346</v>
      </c>
      <c r="D160" s="126"/>
      <c r="E160" s="250"/>
      <c r="F160" s="250"/>
      <c r="G160" s="126"/>
      <c r="H160" s="126"/>
      <c r="I160" s="126"/>
    </row>
    <row r="161" spans="1:9" x14ac:dyDescent="0.25">
      <c r="A161" s="126"/>
      <c r="B161" s="125" t="s">
        <v>1664</v>
      </c>
      <c r="C161" s="127" t="s">
        <v>3347</v>
      </c>
      <c r="D161" s="126"/>
      <c r="E161" s="250"/>
      <c r="F161" s="250"/>
      <c r="G161" s="126"/>
      <c r="H161" s="126"/>
      <c r="I161" s="126"/>
    </row>
    <row r="162" spans="1:9" x14ac:dyDescent="0.25">
      <c r="A162" s="126"/>
      <c r="B162" s="125" t="s">
        <v>3072</v>
      </c>
      <c r="C162" s="127" t="s">
        <v>3364</v>
      </c>
      <c r="D162" s="126"/>
      <c r="E162" s="250"/>
      <c r="F162" s="250"/>
      <c r="G162" s="126"/>
      <c r="H162" s="126"/>
      <c r="I162" s="126"/>
    </row>
    <row r="163" spans="1:9" x14ac:dyDescent="0.25">
      <c r="A163" s="126"/>
      <c r="B163" s="126"/>
      <c r="C163" s="127" t="s">
        <v>3350</v>
      </c>
      <c r="D163" s="126"/>
      <c r="E163" s="250"/>
      <c r="F163" s="250"/>
      <c r="G163" s="126"/>
      <c r="H163" s="126"/>
      <c r="I163" s="126"/>
    </row>
    <row r="164" spans="1:9" x14ac:dyDescent="0.25">
      <c r="A164" s="126"/>
      <c r="B164" s="126"/>
      <c r="C164" s="127" t="s">
        <v>3351</v>
      </c>
      <c r="D164" s="126"/>
      <c r="E164" s="250"/>
      <c r="F164" s="250"/>
      <c r="G164" s="126"/>
      <c r="H164" s="126"/>
      <c r="I164" s="126"/>
    </row>
    <row r="165" spans="1:9" x14ac:dyDescent="0.25">
      <c r="A165" s="126"/>
      <c r="B165" s="126"/>
      <c r="C165" s="127" t="s">
        <v>3352</v>
      </c>
      <c r="D165" s="126"/>
      <c r="E165" s="250"/>
      <c r="F165" s="250"/>
      <c r="G165" s="126"/>
      <c r="H165" s="126"/>
      <c r="I165" s="126"/>
    </row>
    <row r="166" spans="1:9" x14ac:dyDescent="0.25">
      <c r="A166" s="126"/>
      <c r="B166" s="126"/>
      <c r="C166" s="127" t="s">
        <v>3353</v>
      </c>
      <c r="D166" s="126"/>
      <c r="E166" s="250"/>
      <c r="F166" s="250"/>
      <c r="G166" s="126"/>
      <c r="H166" s="126"/>
      <c r="I166" s="126"/>
    </row>
    <row r="167" spans="1:9" x14ac:dyDescent="0.25">
      <c r="A167" s="126"/>
      <c r="B167" s="126"/>
      <c r="C167" s="127" t="s">
        <v>3354</v>
      </c>
      <c r="D167" s="126"/>
      <c r="E167" s="250"/>
      <c r="F167" s="250"/>
      <c r="G167" s="126"/>
      <c r="H167" s="126"/>
      <c r="I167" s="126"/>
    </row>
    <row r="168" spans="1:9" x14ac:dyDescent="0.25">
      <c r="A168" s="196"/>
      <c r="B168" s="196"/>
      <c r="C168" s="196"/>
      <c r="D168" s="196"/>
      <c r="E168" s="196"/>
      <c r="F168" s="196"/>
      <c r="G168" s="196"/>
      <c r="H168" s="196"/>
      <c r="I168" s="196"/>
    </row>
    <row r="169" spans="1:9" x14ac:dyDescent="0.25">
      <c r="A169" s="125" t="s">
        <v>3365</v>
      </c>
      <c r="B169" s="125" t="s">
        <v>3345</v>
      </c>
      <c r="C169" s="127" t="s">
        <v>3346</v>
      </c>
      <c r="D169" s="126"/>
      <c r="E169" s="250"/>
      <c r="F169" s="250"/>
      <c r="G169" s="250"/>
      <c r="H169" s="126"/>
      <c r="I169" s="126"/>
    </row>
    <row r="170" spans="1:9" x14ac:dyDescent="0.25">
      <c r="A170" s="126"/>
      <c r="B170" s="125" t="s">
        <v>1664</v>
      </c>
      <c r="C170" s="127" t="s">
        <v>3347</v>
      </c>
      <c r="D170" s="126"/>
      <c r="E170" s="250"/>
      <c r="F170" s="250"/>
      <c r="G170" s="250"/>
      <c r="H170" s="126"/>
      <c r="I170" s="126"/>
    </row>
    <row r="171" spans="1:9" x14ac:dyDescent="0.25">
      <c r="A171" s="126"/>
      <c r="B171" s="125" t="s">
        <v>3366</v>
      </c>
      <c r="C171" s="127" t="s">
        <v>3367</v>
      </c>
      <c r="D171" s="126"/>
      <c r="E171" s="250"/>
      <c r="F171" s="250"/>
      <c r="G171" s="250"/>
      <c r="H171" s="126"/>
      <c r="I171" s="126"/>
    </row>
    <row r="172" spans="1:9" x14ac:dyDescent="0.25">
      <c r="A172" s="126"/>
      <c r="B172" s="126"/>
      <c r="C172" s="127" t="s">
        <v>3350</v>
      </c>
      <c r="D172" s="126"/>
      <c r="E172" s="250"/>
      <c r="F172" s="250"/>
      <c r="G172" s="250"/>
      <c r="H172" s="126"/>
      <c r="I172" s="126"/>
    </row>
    <row r="173" spans="1:9" x14ac:dyDescent="0.25">
      <c r="A173" s="126"/>
      <c r="B173" s="126"/>
      <c r="C173" s="127" t="s">
        <v>3351</v>
      </c>
      <c r="D173" s="126"/>
      <c r="E173" s="250"/>
      <c r="F173" s="250"/>
      <c r="G173" s="250"/>
      <c r="H173" s="126"/>
      <c r="I173" s="126"/>
    </row>
    <row r="174" spans="1:9" x14ac:dyDescent="0.25">
      <c r="A174" s="126"/>
      <c r="B174" s="126"/>
      <c r="C174" s="127" t="s">
        <v>3352</v>
      </c>
      <c r="D174" s="126"/>
      <c r="E174" s="250"/>
      <c r="F174" s="250"/>
      <c r="G174" s="250"/>
      <c r="H174" s="126"/>
      <c r="I174" s="126"/>
    </row>
    <row r="175" spans="1:9" x14ac:dyDescent="0.25">
      <c r="A175" s="126"/>
      <c r="B175" s="126"/>
      <c r="C175" s="127" t="s">
        <v>3353</v>
      </c>
      <c r="D175" s="126"/>
      <c r="E175" s="250"/>
      <c r="F175" s="250"/>
      <c r="G175" s="250"/>
      <c r="H175" s="126"/>
      <c r="I175" s="126"/>
    </row>
    <row r="176" spans="1:9" x14ac:dyDescent="0.25">
      <c r="A176" s="126"/>
      <c r="B176" s="126"/>
      <c r="C176" s="127" t="s">
        <v>3354</v>
      </c>
      <c r="D176" s="126"/>
      <c r="E176" s="250"/>
      <c r="F176" s="250"/>
      <c r="G176" s="250"/>
      <c r="H176" s="126"/>
      <c r="I176" s="126"/>
    </row>
    <row r="177" spans="1:9" x14ac:dyDescent="0.25">
      <c r="A177" s="196"/>
      <c r="B177" s="196"/>
      <c r="C177" s="196"/>
      <c r="D177" s="196"/>
      <c r="E177" s="196"/>
      <c r="F177" s="196"/>
      <c r="G177" s="196"/>
      <c r="H177" s="196"/>
      <c r="I177" s="196"/>
    </row>
    <row r="178" spans="1:9" x14ac:dyDescent="0.25">
      <c r="A178" s="125" t="s">
        <v>3368</v>
      </c>
      <c r="B178" s="125" t="s">
        <v>3345</v>
      </c>
      <c r="C178" s="127" t="s">
        <v>3346</v>
      </c>
      <c r="D178" s="126"/>
      <c r="E178" s="250"/>
      <c r="F178" s="250"/>
      <c r="G178" s="250"/>
      <c r="H178" s="126"/>
      <c r="I178" s="126"/>
    </row>
    <row r="179" spans="1:9" x14ac:dyDescent="0.25">
      <c r="A179" s="126"/>
      <c r="B179" s="125" t="s">
        <v>1664</v>
      </c>
      <c r="C179" s="127" t="s">
        <v>3347</v>
      </c>
      <c r="D179" s="126"/>
      <c r="E179" s="250"/>
      <c r="F179" s="250"/>
      <c r="G179" s="250"/>
      <c r="H179" s="126"/>
      <c r="I179" s="126"/>
    </row>
    <row r="180" spans="1:9" x14ac:dyDescent="0.25">
      <c r="A180" s="126"/>
      <c r="B180" s="125" t="s">
        <v>3369</v>
      </c>
      <c r="C180" s="127" t="s">
        <v>3367</v>
      </c>
      <c r="D180" s="126"/>
      <c r="E180" s="250"/>
      <c r="F180" s="250"/>
      <c r="G180" s="250"/>
      <c r="H180" s="126"/>
      <c r="I180" s="126"/>
    </row>
    <row r="181" spans="1:9" x14ac:dyDescent="0.25">
      <c r="A181" s="126"/>
      <c r="B181" s="126"/>
      <c r="C181" s="127" t="s">
        <v>3350</v>
      </c>
      <c r="D181" s="126"/>
      <c r="E181" s="250"/>
      <c r="F181" s="250"/>
      <c r="G181" s="250"/>
      <c r="H181" s="126"/>
      <c r="I181" s="126"/>
    </row>
    <row r="182" spans="1:9" x14ac:dyDescent="0.25">
      <c r="A182" s="126"/>
      <c r="B182" s="126"/>
      <c r="C182" s="127" t="s">
        <v>3351</v>
      </c>
      <c r="D182" s="126"/>
      <c r="E182" s="250"/>
      <c r="F182" s="250"/>
      <c r="G182" s="250"/>
      <c r="H182" s="126"/>
      <c r="I182" s="126"/>
    </row>
    <row r="183" spans="1:9" x14ac:dyDescent="0.25">
      <c r="A183" s="126"/>
      <c r="B183" s="126"/>
      <c r="C183" s="127" t="s">
        <v>3352</v>
      </c>
      <c r="D183" s="126"/>
      <c r="E183" s="250"/>
      <c r="F183" s="250"/>
      <c r="G183" s="250"/>
      <c r="H183" s="126"/>
      <c r="I183" s="126"/>
    </row>
    <row r="184" spans="1:9" x14ac:dyDescent="0.25">
      <c r="A184" s="126"/>
      <c r="B184" s="126"/>
      <c r="C184" s="127" t="s">
        <v>3353</v>
      </c>
      <c r="D184" s="126"/>
      <c r="E184" s="250"/>
      <c r="F184" s="250"/>
      <c r="G184" s="250"/>
      <c r="H184" s="126"/>
      <c r="I184" s="126"/>
    </row>
    <row r="185" spans="1:9" x14ac:dyDescent="0.25">
      <c r="A185" s="126"/>
      <c r="B185" s="126"/>
      <c r="C185" s="127" t="s">
        <v>3354</v>
      </c>
      <c r="D185" s="126"/>
      <c r="E185" s="250"/>
      <c r="F185" s="250"/>
      <c r="G185" s="250"/>
      <c r="H185" s="126"/>
      <c r="I185" s="126"/>
    </row>
    <row r="186" spans="1:9" x14ac:dyDescent="0.25">
      <c r="A186" s="196"/>
      <c r="B186" s="196"/>
      <c r="C186" s="196"/>
      <c r="D186" s="196"/>
      <c r="E186" s="196"/>
      <c r="F186" s="196"/>
      <c r="G186" s="196"/>
      <c r="H186" s="196"/>
      <c r="I186" s="196"/>
    </row>
    <row r="187" spans="1:9" x14ac:dyDescent="0.25">
      <c r="A187" s="125" t="s">
        <v>3370</v>
      </c>
      <c r="B187" s="125" t="s">
        <v>3345</v>
      </c>
      <c r="C187" s="127" t="s">
        <v>3346</v>
      </c>
      <c r="D187" s="126"/>
      <c r="E187" s="250"/>
      <c r="F187" s="250"/>
      <c r="G187" s="250"/>
      <c r="H187" s="126"/>
      <c r="I187" s="126"/>
    </row>
    <row r="188" spans="1:9" x14ac:dyDescent="0.25">
      <c r="A188" s="126"/>
      <c r="B188" s="125" t="s">
        <v>1664</v>
      </c>
      <c r="C188" s="127" t="s">
        <v>3347</v>
      </c>
      <c r="D188" s="126"/>
      <c r="E188" s="250"/>
      <c r="F188" s="250"/>
      <c r="G188" s="250"/>
      <c r="H188" s="126"/>
      <c r="I188" s="126"/>
    </row>
    <row r="189" spans="1:9" x14ac:dyDescent="0.25">
      <c r="A189" s="126"/>
      <c r="B189" s="125" t="s">
        <v>3371</v>
      </c>
      <c r="C189" s="127" t="s">
        <v>3367</v>
      </c>
      <c r="D189" s="126"/>
      <c r="E189" s="250"/>
      <c r="F189" s="250"/>
      <c r="G189" s="250"/>
      <c r="H189" s="126"/>
      <c r="I189" s="126"/>
    </row>
    <row r="190" spans="1:9" x14ac:dyDescent="0.25">
      <c r="A190" s="126"/>
      <c r="B190" s="126"/>
      <c r="C190" s="127" t="s">
        <v>3350</v>
      </c>
      <c r="D190" s="126"/>
      <c r="E190" s="250"/>
      <c r="F190" s="250"/>
      <c r="G190" s="250"/>
      <c r="H190" s="126"/>
      <c r="I190" s="126"/>
    </row>
    <row r="191" spans="1:9" x14ac:dyDescent="0.25">
      <c r="A191" s="126"/>
      <c r="B191" s="126"/>
      <c r="C191" s="127" t="s">
        <v>3351</v>
      </c>
      <c r="D191" s="126"/>
      <c r="E191" s="250"/>
      <c r="F191" s="250"/>
      <c r="G191" s="250"/>
      <c r="H191" s="126"/>
      <c r="I191" s="126"/>
    </row>
    <row r="192" spans="1:9" x14ac:dyDescent="0.25">
      <c r="A192" s="126"/>
      <c r="B192" s="126"/>
      <c r="C192" s="127" t="s">
        <v>3352</v>
      </c>
      <c r="D192" s="126"/>
      <c r="E192" s="250"/>
      <c r="F192" s="250"/>
      <c r="G192" s="250"/>
      <c r="H192" s="126"/>
      <c r="I192" s="126"/>
    </row>
    <row r="193" spans="1:9" x14ac:dyDescent="0.25">
      <c r="A193" s="126"/>
      <c r="B193" s="126"/>
      <c r="C193" s="127" t="s">
        <v>3353</v>
      </c>
      <c r="D193" s="126"/>
      <c r="E193" s="250"/>
      <c r="F193" s="250"/>
      <c r="G193" s="250"/>
      <c r="H193" s="126"/>
      <c r="I193" s="126"/>
    </row>
    <row r="194" spans="1:9" x14ac:dyDescent="0.25">
      <c r="A194" s="126"/>
      <c r="B194" s="126"/>
      <c r="C194" s="127" t="s">
        <v>3354</v>
      </c>
      <c r="D194" s="126"/>
      <c r="E194" s="250"/>
      <c r="F194" s="250"/>
      <c r="G194" s="250"/>
      <c r="H194" s="126"/>
      <c r="I194" s="126"/>
    </row>
    <row r="195" spans="1:9" s="588" customFormat="1" x14ac:dyDescent="0.25">
      <c r="A195" s="196"/>
      <c r="B195" s="196"/>
      <c r="C195" s="196"/>
      <c r="D195" s="196"/>
      <c r="E195" s="196"/>
      <c r="F195" s="196"/>
      <c r="G195" s="196"/>
      <c r="H195" s="196"/>
      <c r="I195" s="196"/>
    </row>
    <row r="196" spans="1:9" s="588" customFormat="1" x14ac:dyDescent="0.25">
      <c r="A196" s="125" t="s">
        <v>3370</v>
      </c>
      <c r="B196" s="125" t="s">
        <v>3345</v>
      </c>
      <c r="C196" s="127" t="s">
        <v>3346</v>
      </c>
      <c r="D196" s="126"/>
      <c r="E196" s="250"/>
      <c r="F196" s="250"/>
      <c r="G196" s="250"/>
      <c r="H196" s="126"/>
      <c r="I196" s="126"/>
    </row>
    <row r="197" spans="1:9" s="588" customFormat="1" x14ac:dyDescent="0.25">
      <c r="A197" s="126"/>
      <c r="B197" s="125" t="s">
        <v>1664</v>
      </c>
      <c r="C197" s="127" t="s">
        <v>3347</v>
      </c>
      <c r="D197" s="126"/>
      <c r="E197" s="250"/>
      <c r="F197" s="250"/>
      <c r="G197" s="250"/>
      <c r="H197" s="126"/>
      <c r="I197" s="126"/>
    </row>
    <row r="198" spans="1:9" s="588" customFormat="1" x14ac:dyDescent="0.25">
      <c r="A198" s="126"/>
      <c r="B198" s="125" t="s">
        <v>3893</v>
      </c>
      <c r="C198" s="127" t="s">
        <v>3892</v>
      </c>
      <c r="D198" s="126"/>
      <c r="E198" s="250"/>
      <c r="F198" s="250"/>
      <c r="G198" s="250"/>
      <c r="H198" s="126"/>
      <c r="I198" s="126"/>
    </row>
    <row r="199" spans="1:9" s="588" customFormat="1" x14ac:dyDescent="0.25">
      <c r="A199" s="126"/>
      <c r="B199" s="126"/>
      <c r="C199" s="127" t="s">
        <v>3350</v>
      </c>
      <c r="D199" s="126"/>
      <c r="E199" s="250"/>
      <c r="F199" s="250"/>
      <c r="G199" s="250"/>
      <c r="H199" s="126"/>
      <c r="I199" s="126"/>
    </row>
    <row r="200" spans="1:9" s="588" customFormat="1" x14ac:dyDescent="0.25">
      <c r="A200" s="126"/>
      <c r="B200" s="126"/>
      <c r="C200" s="127" t="s">
        <v>3351</v>
      </c>
      <c r="D200" s="126"/>
      <c r="E200" s="250"/>
      <c r="F200" s="250"/>
      <c r="G200" s="250"/>
      <c r="H200" s="126"/>
      <c r="I200" s="126"/>
    </row>
    <row r="201" spans="1:9" s="588" customFormat="1" x14ac:dyDescent="0.25">
      <c r="A201" s="126"/>
      <c r="B201" s="126"/>
      <c r="C201" s="127" t="s">
        <v>3352</v>
      </c>
      <c r="D201" s="126"/>
      <c r="E201" s="250"/>
      <c r="F201" s="250"/>
      <c r="G201" s="250"/>
      <c r="H201" s="126"/>
      <c r="I201" s="126"/>
    </row>
    <row r="202" spans="1:9" s="588" customFormat="1" x14ac:dyDescent="0.25">
      <c r="A202" s="126"/>
      <c r="B202" s="126"/>
      <c r="C202" s="127" t="s">
        <v>3353</v>
      </c>
      <c r="D202" s="126"/>
      <c r="E202" s="250"/>
      <c r="F202" s="250"/>
      <c r="G202" s="250"/>
      <c r="H202" s="126"/>
      <c r="I202" s="126"/>
    </row>
    <row r="203" spans="1:9" s="588" customFormat="1" x14ac:dyDescent="0.25">
      <c r="A203" s="126"/>
      <c r="B203" s="126"/>
      <c r="C203" s="127" t="s">
        <v>3354</v>
      </c>
      <c r="D203" s="126"/>
      <c r="E203" s="250"/>
      <c r="F203" s="250"/>
      <c r="G203" s="250"/>
      <c r="H203" s="126"/>
      <c r="I203" s="126"/>
    </row>
    <row r="204" spans="1:9" x14ac:dyDescent="0.25">
      <c r="A204" s="196"/>
      <c r="B204" s="196"/>
      <c r="C204" s="196"/>
      <c r="D204" s="196"/>
      <c r="E204" s="196"/>
      <c r="F204" s="196"/>
      <c r="G204" s="196"/>
      <c r="H204" s="196"/>
      <c r="I204" s="196"/>
    </row>
    <row r="205" spans="1:9" x14ac:dyDescent="0.25">
      <c r="A205" s="125" t="s">
        <v>3372</v>
      </c>
      <c r="B205" s="125" t="s">
        <v>3345</v>
      </c>
      <c r="C205" s="127" t="s">
        <v>3373</v>
      </c>
      <c r="D205" s="126"/>
      <c r="E205" s="250"/>
      <c r="F205" s="250"/>
      <c r="G205" s="250"/>
      <c r="H205" s="126"/>
      <c r="I205" s="126"/>
    </row>
    <row r="206" spans="1:9" x14ac:dyDescent="0.25">
      <c r="A206" s="126"/>
      <c r="B206" s="125" t="s">
        <v>1664</v>
      </c>
      <c r="C206" s="127" t="s">
        <v>3374</v>
      </c>
      <c r="D206" s="126"/>
      <c r="E206" s="250"/>
      <c r="F206" s="250"/>
      <c r="G206" s="250"/>
      <c r="H206" s="126"/>
      <c r="I206" s="126"/>
    </row>
    <row r="207" spans="1:9" x14ac:dyDescent="0.25">
      <c r="A207" s="126"/>
      <c r="B207" s="125" t="s">
        <v>3375</v>
      </c>
      <c r="C207" s="127" t="s">
        <v>3376</v>
      </c>
      <c r="D207" s="126"/>
      <c r="E207" s="250"/>
      <c r="F207" s="250"/>
      <c r="G207" s="250"/>
      <c r="H207" s="126"/>
      <c r="I207" s="126"/>
    </row>
    <row r="208" spans="1:9" x14ac:dyDescent="0.25">
      <c r="A208" s="126"/>
      <c r="B208" s="126"/>
      <c r="C208" s="127" t="s">
        <v>3377</v>
      </c>
      <c r="D208" s="126"/>
      <c r="E208" s="250"/>
      <c r="F208" s="250"/>
      <c r="G208" s="250"/>
      <c r="H208" s="126"/>
      <c r="I208" s="126"/>
    </row>
    <row r="209" spans="1:9" x14ac:dyDescent="0.25">
      <c r="A209" s="126"/>
      <c r="B209" s="126"/>
      <c r="C209" s="127" t="s">
        <v>3045</v>
      </c>
      <c r="D209" s="126"/>
      <c r="E209" s="250"/>
      <c r="F209" s="250"/>
      <c r="G209" s="250"/>
      <c r="H209" s="126"/>
      <c r="I209" s="612"/>
    </row>
    <row r="210" spans="1:9" x14ac:dyDescent="0.25">
      <c r="A210" s="126"/>
      <c r="B210" s="126"/>
      <c r="C210" s="127" t="s">
        <v>3358</v>
      </c>
      <c r="D210" s="126"/>
      <c r="E210" s="250"/>
      <c r="F210" s="250"/>
      <c r="G210" s="250"/>
      <c r="H210" s="126"/>
      <c r="I210" s="613"/>
    </row>
    <row r="211" spans="1:9" x14ac:dyDescent="0.25">
      <c r="A211" s="126"/>
      <c r="B211" s="126"/>
      <c r="C211" s="127" t="s">
        <v>2772</v>
      </c>
      <c r="D211" s="126"/>
      <c r="E211" s="250"/>
      <c r="F211" s="250"/>
      <c r="G211" s="250"/>
      <c r="H211" s="126"/>
      <c r="I211" s="613"/>
    </row>
    <row r="212" spans="1:9" x14ac:dyDescent="0.25">
      <c r="A212" s="126"/>
      <c r="B212" s="126"/>
      <c r="C212" s="127" t="s">
        <v>3361</v>
      </c>
      <c r="D212" s="126"/>
      <c r="E212" s="250"/>
      <c r="F212" s="250"/>
      <c r="G212" s="250"/>
      <c r="H212" s="126"/>
      <c r="I212" s="613"/>
    </row>
    <row r="213" spans="1:9" x14ac:dyDescent="0.25">
      <c r="A213" s="126"/>
      <c r="B213" s="126"/>
      <c r="C213" s="127" t="s">
        <v>3040</v>
      </c>
      <c r="D213" s="126"/>
      <c r="E213" s="250"/>
      <c r="F213" s="250"/>
      <c r="G213" s="250"/>
      <c r="H213" s="126"/>
      <c r="I213" s="613"/>
    </row>
    <row r="214" spans="1:9" x14ac:dyDescent="0.25">
      <c r="A214" s="126"/>
      <c r="B214" s="126"/>
      <c r="C214" s="127" t="s">
        <v>2785</v>
      </c>
      <c r="D214" s="126"/>
      <c r="E214" s="250"/>
      <c r="F214" s="250"/>
      <c r="G214" s="250"/>
      <c r="H214" s="126"/>
      <c r="I214" s="613"/>
    </row>
    <row r="215" spans="1:9" x14ac:dyDescent="0.25">
      <c r="A215" s="126"/>
      <c r="B215" s="126"/>
      <c r="C215" s="127" t="s">
        <v>3072</v>
      </c>
      <c r="D215" s="126"/>
      <c r="E215" s="250"/>
      <c r="F215" s="250"/>
      <c r="G215" s="250"/>
      <c r="H215" s="126"/>
      <c r="I215" s="613"/>
    </row>
    <row r="216" spans="1:9" x14ac:dyDescent="0.25">
      <c r="A216" s="126"/>
      <c r="B216" s="126"/>
      <c r="C216" s="127" t="s">
        <v>2562</v>
      </c>
      <c r="D216" s="126"/>
      <c r="E216" s="250"/>
      <c r="F216" s="250"/>
      <c r="G216" s="250"/>
      <c r="H216" s="126"/>
      <c r="I216" s="613"/>
    </row>
    <row r="217" spans="1:9" x14ac:dyDescent="0.25">
      <c r="A217" s="126"/>
      <c r="B217" s="126"/>
      <c r="C217" s="127" t="s">
        <v>3366</v>
      </c>
      <c r="D217" s="126"/>
      <c r="E217" s="250"/>
      <c r="F217" s="250"/>
      <c r="G217" s="250"/>
      <c r="H217" s="126"/>
      <c r="I217" s="613"/>
    </row>
    <row r="218" spans="1:9" x14ac:dyDescent="0.25">
      <c r="A218" s="126"/>
      <c r="B218" s="126"/>
      <c r="C218" s="127" t="s">
        <v>3369</v>
      </c>
      <c r="D218" s="126"/>
      <c r="E218" s="250"/>
      <c r="F218" s="250"/>
      <c r="G218" s="250"/>
      <c r="H218" s="126"/>
      <c r="I218" s="613"/>
    </row>
    <row r="219" spans="1:9" x14ac:dyDescent="0.25">
      <c r="A219" s="126"/>
      <c r="B219" s="126"/>
      <c r="C219" s="127" t="s">
        <v>3371</v>
      </c>
      <c r="D219" s="126"/>
      <c r="E219" s="250"/>
      <c r="F219" s="250"/>
      <c r="G219" s="250"/>
      <c r="H219" s="126"/>
      <c r="I219" s="614"/>
    </row>
    <row r="220" spans="1:9" x14ac:dyDescent="0.25">
      <c r="A220" s="196"/>
      <c r="B220" s="196"/>
      <c r="C220" s="196"/>
      <c r="D220" s="196"/>
      <c r="E220" s="196"/>
      <c r="F220" s="196"/>
      <c r="G220" s="196"/>
      <c r="H220" s="196"/>
      <c r="I220" s="196"/>
    </row>
    <row r="221" spans="1:9" x14ac:dyDescent="0.25">
      <c r="A221" s="125" t="s">
        <v>3378</v>
      </c>
      <c r="B221" s="125" t="s">
        <v>3345</v>
      </c>
      <c r="C221" s="127" t="s">
        <v>3379</v>
      </c>
      <c r="D221" s="126"/>
      <c r="E221" s="250"/>
      <c r="F221" s="250"/>
      <c r="G221" s="250"/>
      <c r="H221" s="126"/>
      <c r="I221" s="126"/>
    </row>
    <row r="222" spans="1:9" x14ac:dyDescent="0.25">
      <c r="A222" s="126"/>
      <c r="B222" s="125" t="s">
        <v>1664</v>
      </c>
      <c r="C222" s="127" t="s">
        <v>3374</v>
      </c>
      <c r="D222" s="126"/>
      <c r="E222" s="250"/>
      <c r="F222" s="250"/>
      <c r="G222" s="250"/>
      <c r="H222" s="126"/>
      <c r="I222" s="126"/>
    </row>
    <row r="223" spans="1:9" x14ac:dyDescent="0.25">
      <c r="A223" s="126"/>
      <c r="B223" s="125" t="s">
        <v>3380</v>
      </c>
      <c r="C223" s="127" t="s">
        <v>3376</v>
      </c>
      <c r="D223" s="126"/>
      <c r="E223" s="250"/>
      <c r="F223" s="250"/>
      <c r="G223" s="250"/>
      <c r="H223" s="126"/>
      <c r="I223" s="126"/>
    </row>
    <row r="224" spans="1:9" x14ac:dyDescent="0.25">
      <c r="A224" s="126"/>
      <c r="B224" s="126"/>
      <c r="C224" s="127" t="s">
        <v>3377</v>
      </c>
      <c r="D224" s="126"/>
      <c r="E224" s="250"/>
      <c r="F224" s="250"/>
      <c r="G224" s="250"/>
      <c r="H224" s="126"/>
      <c r="I224" s="126"/>
    </row>
    <row r="225" spans="1:9" x14ac:dyDescent="0.25">
      <c r="A225" s="126"/>
      <c r="B225" s="126"/>
      <c r="C225" s="127" t="s">
        <v>3045</v>
      </c>
      <c r="D225" s="126"/>
      <c r="E225" s="250"/>
      <c r="F225" s="250"/>
      <c r="G225" s="250"/>
      <c r="H225" s="126"/>
      <c r="I225" s="612"/>
    </row>
    <row r="226" spans="1:9" x14ac:dyDescent="0.25">
      <c r="A226" s="126"/>
      <c r="B226" s="126"/>
      <c r="C226" s="127" t="s">
        <v>3358</v>
      </c>
      <c r="D226" s="126"/>
      <c r="E226" s="250"/>
      <c r="F226" s="250"/>
      <c r="G226" s="250"/>
      <c r="H226" s="126"/>
      <c r="I226" s="613"/>
    </row>
    <row r="227" spans="1:9" x14ac:dyDescent="0.25">
      <c r="A227" s="126"/>
      <c r="B227" s="126"/>
      <c r="C227" s="127" t="s">
        <v>2772</v>
      </c>
      <c r="D227" s="126"/>
      <c r="E227" s="250"/>
      <c r="F227" s="250"/>
      <c r="G227" s="250"/>
      <c r="H227" s="126"/>
      <c r="I227" s="613"/>
    </row>
    <row r="228" spans="1:9" x14ac:dyDescent="0.25">
      <c r="A228" s="126"/>
      <c r="B228" s="126"/>
      <c r="C228" s="127" t="s">
        <v>3361</v>
      </c>
      <c r="D228" s="126"/>
      <c r="E228" s="250"/>
      <c r="F228" s="250"/>
      <c r="G228" s="250"/>
      <c r="H228" s="126"/>
      <c r="I228" s="613"/>
    </row>
    <row r="229" spans="1:9" x14ac:dyDescent="0.25">
      <c r="A229" s="126"/>
      <c r="B229" s="126"/>
      <c r="C229" s="127" t="s">
        <v>3040</v>
      </c>
      <c r="D229" s="126"/>
      <c r="E229" s="250"/>
      <c r="F229" s="250"/>
      <c r="G229" s="250"/>
      <c r="H229" s="126"/>
      <c r="I229" s="613"/>
    </row>
    <row r="230" spans="1:9" x14ac:dyDescent="0.25">
      <c r="A230" s="126"/>
      <c r="B230" s="126"/>
      <c r="C230" s="127" t="s">
        <v>2785</v>
      </c>
      <c r="D230" s="126"/>
      <c r="E230" s="250"/>
      <c r="F230" s="250"/>
      <c r="G230" s="250"/>
      <c r="H230" s="126"/>
      <c r="I230" s="613"/>
    </row>
    <row r="231" spans="1:9" x14ac:dyDescent="0.25">
      <c r="A231" s="126"/>
      <c r="B231" s="126"/>
      <c r="C231" s="127" t="s">
        <v>3072</v>
      </c>
      <c r="D231" s="126"/>
      <c r="E231" s="250"/>
      <c r="F231" s="250"/>
      <c r="G231" s="250"/>
      <c r="H231" s="126"/>
      <c r="I231" s="613"/>
    </row>
    <row r="232" spans="1:9" x14ac:dyDescent="0.25">
      <c r="A232" s="126"/>
      <c r="B232" s="126"/>
      <c r="C232" s="127" t="s">
        <v>2562</v>
      </c>
      <c r="D232" s="126"/>
      <c r="E232" s="250"/>
      <c r="F232" s="250"/>
      <c r="G232" s="250"/>
      <c r="H232" s="126"/>
      <c r="I232" s="613"/>
    </row>
    <row r="233" spans="1:9" x14ac:dyDescent="0.25">
      <c r="A233" s="126"/>
      <c r="B233" s="126"/>
      <c r="C233" s="127" t="s">
        <v>3366</v>
      </c>
      <c r="D233" s="126"/>
      <c r="E233" s="250"/>
      <c r="F233" s="250"/>
      <c r="G233" s="250"/>
      <c r="H233" s="126"/>
      <c r="I233" s="613"/>
    </row>
    <row r="234" spans="1:9" x14ac:dyDescent="0.25">
      <c r="A234" s="126"/>
      <c r="B234" s="126"/>
      <c r="C234" s="127" t="s">
        <v>3369</v>
      </c>
      <c r="D234" s="126"/>
      <c r="E234" s="250"/>
      <c r="F234" s="250"/>
      <c r="G234" s="250"/>
      <c r="H234" s="126"/>
      <c r="I234" s="613"/>
    </row>
    <row r="235" spans="1:9" x14ac:dyDescent="0.25">
      <c r="A235" s="126"/>
      <c r="B235" s="126"/>
      <c r="C235" s="127" t="s">
        <v>3371</v>
      </c>
      <c r="D235" s="126"/>
      <c r="E235" s="250"/>
      <c r="F235" s="250"/>
      <c r="G235" s="250"/>
      <c r="H235" s="126"/>
      <c r="I235" s="614"/>
    </row>
    <row r="236" spans="1:9" x14ac:dyDescent="0.25">
      <c r="A236" s="196"/>
      <c r="B236" s="196"/>
      <c r="C236" s="196"/>
      <c r="D236" s="196"/>
      <c r="E236" s="196"/>
      <c r="F236" s="196"/>
      <c r="G236" s="196"/>
      <c r="H236" s="196"/>
      <c r="I236" s="196"/>
    </row>
    <row r="237" spans="1:9" x14ac:dyDescent="0.25">
      <c r="A237" s="125" t="s">
        <v>3381</v>
      </c>
      <c r="B237" s="125" t="s">
        <v>3345</v>
      </c>
      <c r="C237" s="127" t="s">
        <v>3382</v>
      </c>
      <c r="D237" s="126"/>
      <c r="E237" s="250"/>
      <c r="F237" s="250"/>
      <c r="G237" s="250"/>
      <c r="H237" s="126"/>
      <c r="I237" s="126"/>
    </row>
    <row r="238" spans="1:9" x14ac:dyDescent="0.25">
      <c r="A238" s="126"/>
      <c r="B238" s="125" t="s">
        <v>1664</v>
      </c>
      <c r="C238" s="127" t="s">
        <v>3383</v>
      </c>
      <c r="D238" s="126"/>
      <c r="E238" s="250"/>
      <c r="F238" s="250"/>
      <c r="G238" s="250"/>
      <c r="H238" s="126"/>
      <c r="I238" s="126"/>
    </row>
    <row r="239" spans="1:9" x14ac:dyDescent="0.25">
      <c r="A239" s="126"/>
      <c r="B239" s="125" t="s">
        <v>3384</v>
      </c>
      <c r="C239" s="127" t="s">
        <v>3385</v>
      </c>
      <c r="D239" s="126"/>
      <c r="E239" s="250"/>
      <c r="F239" s="250"/>
      <c r="G239" s="250"/>
      <c r="H239" s="126"/>
      <c r="I239" s="126"/>
    </row>
    <row r="240" spans="1:9" x14ac:dyDescent="0.25">
      <c r="A240" s="126"/>
      <c r="B240" s="126"/>
      <c r="C240" s="127" t="s">
        <v>3386</v>
      </c>
      <c r="D240" s="126"/>
      <c r="E240" s="250"/>
      <c r="F240" s="250"/>
      <c r="G240" s="250"/>
      <c r="H240" s="126"/>
      <c r="I240" s="126"/>
    </row>
    <row r="241" spans="1:9" x14ac:dyDescent="0.25">
      <c r="A241" s="126"/>
      <c r="B241" s="126"/>
      <c r="C241" s="127" t="s">
        <v>3387</v>
      </c>
      <c r="D241" s="126"/>
      <c r="E241" s="250"/>
      <c r="F241" s="250"/>
      <c r="G241" s="250"/>
      <c r="H241" s="126"/>
      <c r="I241" s="126"/>
    </row>
    <row r="242" spans="1:9" x14ac:dyDescent="0.25">
      <c r="A242" s="126"/>
      <c r="B242" s="126"/>
      <c r="C242" s="127" t="s">
        <v>3045</v>
      </c>
      <c r="D242" s="126"/>
      <c r="E242" s="250"/>
      <c r="F242" s="250"/>
      <c r="G242" s="250"/>
      <c r="H242" s="126"/>
      <c r="I242" s="126"/>
    </row>
    <row r="243" spans="1:9" x14ac:dyDescent="0.25">
      <c r="A243" s="126"/>
      <c r="B243" s="126"/>
      <c r="C243" s="127" t="s">
        <v>3358</v>
      </c>
      <c r="D243" s="126"/>
      <c r="E243" s="250"/>
      <c r="F243" s="250"/>
      <c r="G243" s="250"/>
      <c r="H243" s="126"/>
      <c r="I243" s="126"/>
    </row>
    <row r="244" spans="1:9" x14ac:dyDescent="0.25">
      <c r="A244" s="126"/>
      <c r="B244" s="126"/>
      <c r="C244" s="127" t="s">
        <v>2772</v>
      </c>
      <c r="D244" s="126"/>
      <c r="E244" s="250"/>
      <c r="F244" s="250"/>
      <c r="G244" s="250"/>
      <c r="H244" s="126"/>
      <c r="I244" s="126"/>
    </row>
    <row r="245" spans="1:9" x14ac:dyDescent="0.25">
      <c r="A245" s="126"/>
      <c r="B245" s="126"/>
      <c r="C245" s="127" t="s">
        <v>3361</v>
      </c>
      <c r="D245" s="126"/>
      <c r="E245" s="250"/>
      <c r="F245" s="250"/>
      <c r="G245" s="250"/>
      <c r="H245" s="126"/>
      <c r="I245" s="126"/>
    </row>
    <row r="246" spans="1:9" x14ac:dyDescent="0.25">
      <c r="A246" s="126"/>
      <c r="B246" s="126"/>
      <c r="C246" s="127" t="s">
        <v>3040</v>
      </c>
      <c r="D246" s="126"/>
      <c r="E246" s="250"/>
      <c r="F246" s="250"/>
      <c r="G246" s="250"/>
      <c r="H246" s="126"/>
      <c r="I246" s="126"/>
    </row>
    <row r="247" spans="1:9" x14ac:dyDescent="0.25">
      <c r="A247" s="126"/>
      <c r="B247" s="126"/>
      <c r="C247" s="127" t="s">
        <v>2785</v>
      </c>
      <c r="D247" s="126"/>
      <c r="E247" s="250"/>
      <c r="F247" s="250"/>
      <c r="G247" s="250"/>
      <c r="H247" s="126"/>
      <c r="I247" s="126"/>
    </row>
    <row r="248" spans="1:9" x14ac:dyDescent="0.25">
      <c r="A248" s="126"/>
      <c r="B248" s="126"/>
      <c r="C248" s="127" t="s">
        <v>3072</v>
      </c>
      <c r="D248" s="126"/>
      <c r="E248" s="250"/>
      <c r="F248" s="250"/>
      <c r="G248" s="250"/>
      <c r="H248" s="126"/>
      <c r="I248" s="126"/>
    </row>
    <row r="249" spans="1:9" x14ac:dyDescent="0.25">
      <c r="A249" s="126"/>
      <c r="B249" s="126"/>
      <c r="C249" s="127" t="s">
        <v>2562</v>
      </c>
      <c r="D249" s="126"/>
      <c r="E249" s="250"/>
      <c r="F249" s="250"/>
      <c r="G249" s="250"/>
      <c r="H249" s="126"/>
      <c r="I249" s="126"/>
    </row>
    <row r="250" spans="1:9" x14ac:dyDescent="0.25">
      <c r="A250" s="126"/>
      <c r="B250" s="126"/>
      <c r="C250" s="127" t="s">
        <v>3366</v>
      </c>
      <c r="D250" s="126"/>
      <c r="E250" s="250"/>
      <c r="F250" s="250"/>
      <c r="G250" s="250"/>
      <c r="H250" s="126"/>
      <c r="I250" s="126"/>
    </row>
    <row r="251" spans="1:9" x14ac:dyDescent="0.25">
      <c r="A251" s="126"/>
      <c r="B251" s="126"/>
      <c r="C251" s="127" t="s">
        <v>3369</v>
      </c>
      <c r="D251" s="126"/>
      <c r="E251" s="250"/>
      <c r="F251" s="250"/>
      <c r="G251" s="250"/>
      <c r="H251" s="126"/>
      <c r="I251" s="126"/>
    </row>
    <row r="252" spans="1:9" x14ac:dyDescent="0.25">
      <c r="A252" s="126"/>
      <c r="B252" s="126"/>
      <c r="C252" s="127" t="s">
        <v>3371</v>
      </c>
      <c r="D252" s="126"/>
      <c r="E252" s="250"/>
      <c r="F252" s="250"/>
      <c r="G252" s="250"/>
      <c r="H252" s="126"/>
      <c r="I252" s="126"/>
    </row>
    <row r="253" spans="1:9" x14ac:dyDescent="0.25">
      <c r="A253" s="196"/>
      <c r="B253" s="196"/>
      <c r="C253" s="196"/>
      <c r="D253" s="196"/>
      <c r="E253" s="196"/>
      <c r="F253" s="196"/>
      <c r="G253" s="196"/>
      <c r="H253" s="196"/>
      <c r="I253" s="196"/>
    </row>
    <row r="254" spans="1:9" x14ac:dyDescent="0.25">
      <c r="A254" s="125" t="s">
        <v>3381</v>
      </c>
      <c r="B254" s="125" t="s">
        <v>3345</v>
      </c>
      <c r="C254" s="127" t="s">
        <v>3382</v>
      </c>
      <c r="D254" s="126"/>
      <c r="E254" s="250"/>
      <c r="F254" s="250"/>
      <c r="G254" s="250"/>
      <c r="H254" s="126"/>
      <c r="I254" s="126"/>
    </row>
    <row r="255" spans="1:9" x14ac:dyDescent="0.25">
      <c r="A255" s="126"/>
      <c r="B255" s="125" t="s">
        <v>1664</v>
      </c>
      <c r="C255" s="127" t="s">
        <v>3383</v>
      </c>
      <c r="D255" s="126"/>
      <c r="E255" s="250"/>
      <c r="F255" s="250"/>
      <c r="G255" s="250"/>
      <c r="H255" s="126"/>
      <c r="I255" s="126"/>
    </row>
    <row r="256" spans="1:9" x14ac:dyDescent="0.25">
      <c r="A256" s="126"/>
      <c r="B256" s="125" t="s">
        <v>3388</v>
      </c>
      <c r="C256" s="127" t="s">
        <v>3389</v>
      </c>
      <c r="D256" s="126"/>
      <c r="E256" s="250"/>
      <c r="F256" s="250"/>
      <c r="G256" s="250"/>
      <c r="H256" s="126"/>
      <c r="I256" s="126"/>
    </row>
    <row r="257" spans="1:9" x14ac:dyDescent="0.25">
      <c r="A257" s="126"/>
      <c r="B257" s="126"/>
      <c r="C257" s="127" t="s">
        <v>3390</v>
      </c>
      <c r="D257" s="126"/>
      <c r="E257" s="250"/>
      <c r="F257" s="250"/>
      <c r="G257" s="250"/>
      <c r="H257" s="126"/>
      <c r="I257" s="126"/>
    </row>
    <row r="258" spans="1:9" x14ac:dyDescent="0.25">
      <c r="A258" s="196"/>
      <c r="B258" s="196"/>
      <c r="C258" s="196"/>
      <c r="D258" s="196"/>
      <c r="E258" s="196"/>
      <c r="F258" s="196"/>
      <c r="G258" s="196"/>
      <c r="H258" s="196"/>
      <c r="I258" s="196"/>
    </row>
    <row r="259" spans="1:9" x14ac:dyDescent="0.25">
      <c r="A259" s="125" t="s">
        <v>3391</v>
      </c>
      <c r="B259" s="125" t="s">
        <v>3345</v>
      </c>
      <c r="C259" s="127" t="s">
        <v>3392</v>
      </c>
      <c r="D259" s="126"/>
      <c r="E259" s="250"/>
      <c r="F259" s="250"/>
      <c r="G259" s="250"/>
      <c r="H259" s="126"/>
      <c r="I259" s="126"/>
    </row>
    <row r="260" spans="1:9" x14ac:dyDescent="0.25">
      <c r="A260" s="126"/>
      <c r="B260" s="125" t="s">
        <v>1664</v>
      </c>
      <c r="C260" s="127" t="s">
        <v>3383</v>
      </c>
      <c r="D260" s="126"/>
      <c r="E260" s="250"/>
      <c r="F260" s="250"/>
      <c r="G260" s="250"/>
      <c r="H260" s="126"/>
      <c r="I260" s="126"/>
    </row>
    <row r="261" spans="1:9" x14ac:dyDescent="0.25">
      <c r="A261" s="126"/>
      <c r="B261" s="125" t="s">
        <v>3393</v>
      </c>
      <c r="C261" s="127" t="s">
        <v>3394</v>
      </c>
      <c r="D261" s="126"/>
      <c r="E261" s="250"/>
      <c r="F261" s="250"/>
      <c r="G261" s="250"/>
      <c r="H261" s="126"/>
      <c r="I261" s="126"/>
    </row>
    <row r="262" spans="1:9" x14ac:dyDescent="0.25">
      <c r="A262" s="126"/>
      <c r="B262" s="126"/>
      <c r="C262" s="127" t="s">
        <v>3395</v>
      </c>
      <c r="D262" s="126"/>
      <c r="E262" s="250"/>
      <c r="F262" s="250"/>
      <c r="G262" s="250"/>
      <c r="H262" s="126"/>
      <c r="I262" s="126"/>
    </row>
    <row r="263" spans="1:9" x14ac:dyDescent="0.25">
      <c r="A263" s="126"/>
      <c r="B263" s="126"/>
      <c r="C263" s="127" t="s">
        <v>3387</v>
      </c>
      <c r="D263" s="126"/>
      <c r="E263" s="250"/>
      <c r="F263" s="250"/>
      <c r="G263" s="250"/>
      <c r="H263" s="126"/>
      <c r="I263" s="126"/>
    </row>
    <row r="264" spans="1:9" x14ac:dyDescent="0.25">
      <c r="A264" s="126"/>
      <c r="B264" s="126"/>
      <c r="C264" s="127" t="s">
        <v>3045</v>
      </c>
      <c r="D264" s="126"/>
      <c r="E264" s="250"/>
      <c r="F264" s="250"/>
      <c r="G264" s="250"/>
      <c r="H264" s="126"/>
      <c r="I264" s="126"/>
    </row>
    <row r="265" spans="1:9" x14ac:dyDescent="0.25">
      <c r="A265" s="126"/>
      <c r="B265" s="126"/>
      <c r="C265" s="127" t="s">
        <v>3358</v>
      </c>
      <c r="D265" s="126"/>
      <c r="E265" s="250"/>
      <c r="F265" s="250"/>
      <c r="G265" s="250"/>
      <c r="H265" s="126"/>
      <c r="I265" s="126"/>
    </row>
    <row r="266" spans="1:9" x14ac:dyDescent="0.25">
      <c r="A266" s="126"/>
      <c r="B266" s="126"/>
      <c r="C266" s="127" t="s">
        <v>2772</v>
      </c>
      <c r="D266" s="126"/>
      <c r="E266" s="250"/>
      <c r="F266" s="250"/>
      <c r="G266" s="250"/>
      <c r="H266" s="126"/>
      <c r="I266" s="126"/>
    </row>
    <row r="267" spans="1:9" x14ac:dyDescent="0.25">
      <c r="A267" s="126"/>
      <c r="B267" s="126"/>
      <c r="C267" s="127" t="s">
        <v>3361</v>
      </c>
      <c r="D267" s="126"/>
      <c r="E267" s="250"/>
      <c r="F267" s="250"/>
      <c r="G267" s="250"/>
      <c r="H267" s="126"/>
      <c r="I267" s="126"/>
    </row>
    <row r="268" spans="1:9" x14ac:dyDescent="0.25">
      <c r="A268" s="126"/>
      <c r="B268" s="126"/>
      <c r="C268" s="127" t="s">
        <v>3040</v>
      </c>
      <c r="D268" s="126"/>
      <c r="E268" s="250"/>
      <c r="F268" s="250"/>
      <c r="G268" s="250"/>
      <c r="H268" s="126"/>
      <c r="I268" s="126"/>
    </row>
    <row r="269" spans="1:9" x14ac:dyDescent="0.25">
      <c r="A269" s="126"/>
      <c r="B269" s="126"/>
      <c r="C269" s="127" t="s">
        <v>2785</v>
      </c>
      <c r="D269" s="126"/>
      <c r="E269" s="250"/>
      <c r="F269" s="250"/>
      <c r="G269" s="250"/>
      <c r="H269" s="126"/>
      <c r="I269" s="126"/>
    </row>
    <row r="270" spans="1:9" x14ac:dyDescent="0.25">
      <c r="A270" s="126"/>
      <c r="B270" s="126"/>
      <c r="C270" s="127" t="s">
        <v>3072</v>
      </c>
      <c r="D270" s="126"/>
      <c r="E270" s="250"/>
      <c r="F270" s="250"/>
      <c r="G270" s="250"/>
      <c r="H270" s="126"/>
      <c r="I270" s="126"/>
    </row>
    <row r="271" spans="1:9" x14ac:dyDescent="0.25">
      <c r="A271" s="126"/>
      <c r="B271" s="126"/>
      <c r="C271" s="127" t="s">
        <v>2562</v>
      </c>
      <c r="D271" s="126"/>
      <c r="E271" s="250"/>
      <c r="F271" s="250"/>
      <c r="G271" s="250"/>
      <c r="H271" s="126"/>
      <c r="I271" s="126"/>
    </row>
    <row r="272" spans="1:9" x14ac:dyDescent="0.25">
      <c r="A272" s="126"/>
      <c r="B272" s="126"/>
      <c r="C272" s="127" t="s">
        <v>3366</v>
      </c>
      <c r="D272" s="126"/>
      <c r="E272" s="250"/>
      <c r="F272" s="250"/>
      <c r="G272" s="250"/>
      <c r="H272" s="126"/>
      <c r="I272" s="126"/>
    </row>
    <row r="273" spans="1:9" x14ac:dyDescent="0.25">
      <c r="A273" s="126"/>
      <c r="B273" s="126"/>
      <c r="C273" s="127" t="s">
        <v>3369</v>
      </c>
      <c r="D273" s="126"/>
      <c r="E273" s="250"/>
      <c r="F273" s="250"/>
      <c r="G273" s="250"/>
      <c r="H273" s="126"/>
      <c r="I273" s="126"/>
    </row>
    <row r="274" spans="1:9" x14ac:dyDescent="0.25">
      <c r="A274" s="126"/>
      <c r="B274" s="126"/>
      <c r="C274" s="127" t="s">
        <v>3371</v>
      </c>
      <c r="D274" s="126"/>
      <c r="E274" s="250"/>
      <c r="F274" s="250"/>
      <c r="G274" s="250"/>
      <c r="H274" s="126"/>
      <c r="I274" s="126"/>
    </row>
    <row r="275" spans="1:9" x14ac:dyDescent="0.25">
      <c r="A275" s="196"/>
      <c r="B275" s="196"/>
      <c r="C275" s="196"/>
      <c r="D275" s="196"/>
      <c r="E275" s="196"/>
      <c r="F275" s="196"/>
      <c r="G275" s="196"/>
      <c r="H275" s="196"/>
      <c r="I275" s="196"/>
    </row>
    <row r="276" spans="1:9" x14ac:dyDescent="0.25">
      <c r="A276" s="125" t="s">
        <v>3381</v>
      </c>
      <c r="B276" s="125" t="s">
        <v>3345</v>
      </c>
      <c r="C276" s="127" t="s">
        <v>3396</v>
      </c>
      <c r="D276" s="126"/>
      <c r="E276" s="250"/>
      <c r="F276" s="250"/>
      <c r="G276" s="250"/>
      <c r="H276" s="126"/>
      <c r="I276" s="126"/>
    </row>
    <row r="277" spans="1:9" x14ac:dyDescent="0.25">
      <c r="A277" s="126"/>
      <c r="B277" s="125" t="s">
        <v>1664</v>
      </c>
      <c r="C277" s="127" t="s">
        <v>3383</v>
      </c>
      <c r="D277" s="126"/>
      <c r="E277" s="250"/>
      <c r="F277" s="250"/>
      <c r="G277" s="250"/>
      <c r="H277" s="126"/>
      <c r="I277" s="126"/>
    </row>
    <row r="278" spans="1:9" x14ac:dyDescent="0.25">
      <c r="A278" s="126"/>
      <c r="B278" s="125" t="s">
        <v>3397</v>
      </c>
      <c r="C278" s="127" t="s">
        <v>3398</v>
      </c>
      <c r="D278" s="126"/>
      <c r="E278" s="250"/>
      <c r="F278" s="250"/>
      <c r="G278" s="250"/>
      <c r="H278" s="126"/>
      <c r="I278" s="126"/>
    </row>
    <row r="279" spans="1:9" x14ac:dyDescent="0.25">
      <c r="A279" s="126"/>
      <c r="B279" s="126"/>
      <c r="C279" s="127" t="s">
        <v>3399</v>
      </c>
      <c r="D279" s="126"/>
      <c r="E279" s="250"/>
      <c r="F279" s="250"/>
      <c r="G279" s="250"/>
      <c r="H279" s="126"/>
      <c r="I279" s="126"/>
    </row>
  </sheetData>
  <mergeCells count="6">
    <mergeCell ref="A1:C3"/>
    <mergeCell ref="I209:I219"/>
    <mergeCell ref="I225:I235"/>
    <mergeCell ref="A4:C4"/>
    <mergeCell ref="A5:C5"/>
    <mergeCell ref="A6:C6"/>
  </mergeCells>
  <conditionalFormatting sqref="E57:E66 E68:H78 E80:H88 E90:H99 A37 C37 E48:E49 A30:C30 D8:D10 F47:H66 G7:H7 E8:H11 E13:E17 F31:H35 E32:E34 F12:H24 E19:E23 E36:H46 E25:H30 E51:E55 J7:K69 I7:I64 E133:G140 E142:G149 E151:G158 E169:G176 E178:G185 E160:F167 E221:G235 E205:G219 E276:G279 E254:G257 E259:G274 E237:G252 E101:H131 E187:G203">
    <cfRule type="cellIs" dxfId="4537" priority="28" operator="equal">
      <formula>"fail"</formula>
    </cfRule>
  </conditionalFormatting>
  <conditionalFormatting sqref="E57:E66 E68:H78 E80:H88 E90:H99 E48:E49 F47:H66 G7:H7 E8:H11 E13:E17 F31:H35 E32:E34 F12:H24 E19:E23 E36:H46 E25:H30 E51:E55 J7:K69 I7:I64 E133:G140 E142:G149 E151:G158 E169:G176 E178:G185 E160:F167 E221:G235 E205:G219 E276:G279 E254:G257 E259:G274 E237:G252 E101:H131 E187:G203">
    <cfRule type="cellIs" dxfId="4536" priority="25" operator="equal">
      <formula>"n/a"</formula>
    </cfRule>
    <cfRule type="cellIs" dxfId="4535" priority="26" operator="equal">
      <formula>"pass"</formula>
    </cfRule>
    <cfRule type="cellIs" dxfId="4534" priority="27" operator="equal">
      <formula>"fail"</formula>
    </cfRule>
  </conditionalFormatting>
  <conditionalFormatting sqref="E68:H78 E80:H88 E90:H99 E8:H66 E133:G140 E142:G149 E151:G158 E169:G176 E178:G185 E160:F167 E221:G235 E205:G219 E276:G279 E254:G257 E259:G274 E237:G252 E101:H131 E187:G203">
    <cfRule type="cellIs" dxfId="4533" priority="20" operator="equal">
      <formula>"n/s"</formula>
    </cfRule>
    <cfRule type="cellIs" dxfId="4532" priority="21" operator="equal">
      <formula>"n/a"</formula>
    </cfRule>
    <cfRule type="cellIs" dxfId="4531" priority="22" operator="equal">
      <formula>"warn"</formula>
    </cfRule>
    <cfRule type="cellIs" dxfId="4530" priority="23" operator="equal">
      <formula>"fail"</formula>
    </cfRule>
    <cfRule type="cellIs" dxfId="4529" priority="24" operator="equal">
      <formula>"pass"</formula>
    </cfRule>
  </conditionalFormatting>
  <conditionalFormatting sqref="E133:G140 E142:G149 E151:G158 E169:G176 E178:G185 E160:F167 E221:G235 E205:G219 E276:G279 E254:G257 E259:G274 E237:G252 E8:H131 E187:G203">
    <cfRule type="cellIs" dxfId="4528" priority="15" operator="equal">
      <formula>"black"</formula>
    </cfRule>
    <cfRule type="cellIs" dxfId="4527" priority="16" operator="equal">
      <formula>"n/s"</formula>
    </cfRule>
    <cfRule type="cellIs" dxfId="4526" priority="17" operator="equal">
      <formula>"n/a"</formula>
    </cfRule>
    <cfRule type="cellIs" dxfId="4525" priority="18" operator="equal">
      <formula>"fail"</formula>
    </cfRule>
    <cfRule type="cellIs" dxfId="4524" priority="19" operator="equal">
      <formula>"pass"</formula>
    </cfRule>
  </conditionalFormatting>
  <dataValidations count="1">
    <dataValidation type="list" allowBlank="1" showInputMessage="1" showErrorMessage="1" sqref="E8:H113 E259:G274 E254:G257 E124:G131 E178:G185 E169:G176 E151:G158 E160:F167 E133:G140 E276:G279 E221:G235 E237:G252 E142:G149 E205:G219 E115:G122 E187:G194 E196:G203">
      <formula1>$AB$34:$AB$38</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sheetPr>
  <dimension ref="A1:AB279"/>
  <sheetViews>
    <sheetView topLeftCell="A169" zoomScale="70" zoomScaleNormal="70" workbookViewId="0">
      <selection activeCell="I215" sqref="I215"/>
    </sheetView>
  </sheetViews>
  <sheetFormatPr defaultRowHeight="15" outlineLevelCol="1" x14ac:dyDescent="0.25"/>
  <cols>
    <col min="1" max="1" width="14.28515625" style="138" customWidth="1"/>
    <col min="2" max="2" width="35.85546875" style="138" customWidth="1"/>
    <col min="3" max="3" width="128.5703125" style="247" customWidth="1"/>
    <col min="4" max="4" width="6" style="138" customWidth="1"/>
    <col min="5" max="5" width="6.7109375" style="138" bestFit="1" customWidth="1"/>
    <col min="6" max="6" width="6.7109375" style="13" bestFit="1" customWidth="1"/>
    <col min="7" max="8" width="6.7109375" style="138" hidden="1" customWidth="1"/>
    <col min="9" max="9" width="46.42578125" style="138" customWidth="1"/>
    <col min="10" max="10" width="6" style="138" customWidth="1"/>
    <col min="11" max="13" width="9.140625" style="138"/>
    <col min="14" max="20" width="9.140625" style="138" hidden="1" customWidth="1" outlineLevel="1"/>
    <col min="21" max="21" width="9.140625" style="138" collapsed="1"/>
    <col min="22" max="16384" width="9.140625" style="138"/>
  </cols>
  <sheetData>
    <row r="1" spans="1:14" ht="21" x14ac:dyDescent="0.35">
      <c r="A1" s="103"/>
      <c r="B1" s="103"/>
      <c r="C1" s="245"/>
      <c r="D1" s="103"/>
      <c r="E1" s="103"/>
      <c r="F1" s="103"/>
      <c r="G1" s="103"/>
      <c r="H1" s="103"/>
      <c r="I1" s="103"/>
    </row>
    <row r="2" spans="1:14" ht="21" x14ac:dyDescent="0.35">
      <c r="A2" s="114" t="s">
        <v>1315</v>
      </c>
      <c r="B2" s="103"/>
      <c r="C2" s="245"/>
      <c r="D2" s="103"/>
      <c r="E2" s="103"/>
      <c r="F2" s="103"/>
      <c r="G2" s="103"/>
      <c r="H2" s="103"/>
      <c r="I2" s="103"/>
    </row>
    <row r="3" spans="1:14" ht="21" x14ac:dyDescent="0.35">
      <c r="A3" s="103"/>
      <c r="B3" s="103"/>
      <c r="C3" s="245"/>
      <c r="D3" s="103"/>
      <c r="E3" s="103"/>
      <c r="F3" s="103"/>
      <c r="G3" s="103"/>
      <c r="H3" s="103"/>
      <c r="I3" s="103"/>
    </row>
    <row r="4" spans="1:14" x14ac:dyDescent="0.25">
      <c r="A4" s="214" t="s">
        <v>250</v>
      </c>
      <c r="B4" s="214"/>
      <c r="C4" s="246"/>
      <c r="D4" s="214"/>
      <c r="E4" s="214"/>
      <c r="F4" s="214"/>
      <c r="G4" s="29"/>
      <c r="H4" s="29"/>
      <c r="I4" s="102"/>
    </row>
    <row r="5" spans="1:14" x14ac:dyDescent="0.25">
      <c r="A5" s="215" t="s">
        <v>251</v>
      </c>
      <c r="B5" s="215"/>
      <c r="D5" s="215"/>
      <c r="E5" s="215"/>
      <c r="F5" s="215"/>
      <c r="G5" s="29"/>
      <c r="H5" s="29"/>
      <c r="I5" s="102"/>
    </row>
    <row r="6" spans="1:14" x14ac:dyDescent="0.25">
      <c r="A6" s="216" t="s">
        <v>252</v>
      </c>
      <c r="B6" s="216"/>
      <c r="C6" s="248"/>
      <c r="D6" s="216"/>
      <c r="E6" s="216"/>
      <c r="F6" s="216"/>
      <c r="G6" s="29"/>
      <c r="H6" s="29"/>
      <c r="I6" s="102"/>
    </row>
    <row r="7" spans="1:14" ht="57.75" customHeight="1" x14ac:dyDescent="0.25">
      <c r="A7" s="111" t="s">
        <v>147</v>
      </c>
      <c r="B7" s="111" t="s">
        <v>148</v>
      </c>
      <c r="C7" s="249" t="s">
        <v>149</v>
      </c>
      <c r="D7" s="110" t="s">
        <v>249</v>
      </c>
      <c r="E7" s="110" t="s">
        <v>329</v>
      </c>
      <c r="F7" s="110" t="s">
        <v>327</v>
      </c>
      <c r="G7" s="110" t="s">
        <v>323</v>
      </c>
      <c r="H7" s="110" t="s">
        <v>1633</v>
      </c>
      <c r="I7" s="188" t="s">
        <v>958</v>
      </c>
      <c r="J7" s="130" t="s">
        <v>544</v>
      </c>
      <c r="K7" s="130" t="s">
        <v>544</v>
      </c>
    </row>
    <row r="8" spans="1:14" x14ac:dyDescent="0.25">
      <c r="A8" s="125" t="s">
        <v>253</v>
      </c>
      <c r="B8" s="125" t="s">
        <v>254</v>
      </c>
      <c r="C8" s="127" t="s">
        <v>1634</v>
      </c>
      <c r="D8" s="143"/>
      <c r="E8" s="250"/>
      <c r="F8" s="250"/>
      <c r="G8" s="250"/>
      <c r="H8" s="250"/>
      <c r="I8" s="186"/>
      <c r="J8" s="130" t="s">
        <v>544</v>
      </c>
      <c r="K8" s="130" t="s">
        <v>544</v>
      </c>
      <c r="N8" s="170" t="str">
        <f>IF(OR(E8="fail",E9="fail",E10="fail",E11="fail"),"fail",IF(AND(E8="pass",E9="pass",E10="pass",E11="pass"),"pass",IF(AND(E8="",E9="",E10="",E11=""),"n/a",IF(OR(E8="n/a",E9="n/a",E10="n/a",E11="n/a"),"n/a"))))</f>
        <v>n/a</v>
      </c>
    </row>
    <row r="9" spans="1:14" x14ac:dyDescent="0.25">
      <c r="A9" s="126"/>
      <c r="B9" s="107"/>
      <c r="C9" s="127" t="s">
        <v>255</v>
      </c>
      <c r="D9" s="143"/>
      <c r="E9" s="250"/>
      <c r="F9" s="250"/>
      <c r="G9" s="250"/>
      <c r="H9" s="250"/>
      <c r="I9" s="186"/>
      <c r="J9" s="130" t="s">
        <v>544</v>
      </c>
      <c r="K9" s="130" t="s">
        <v>544</v>
      </c>
    </row>
    <row r="10" spans="1:14" x14ac:dyDescent="0.25">
      <c r="A10" s="126"/>
      <c r="B10" s="125"/>
      <c r="C10" s="127" t="s">
        <v>256</v>
      </c>
      <c r="D10" s="143"/>
      <c r="E10" s="250"/>
      <c r="F10" s="250"/>
      <c r="G10" s="250"/>
      <c r="H10" s="250"/>
      <c r="I10" s="186"/>
      <c r="J10" s="130" t="s">
        <v>544</v>
      </c>
      <c r="K10" s="130" t="s">
        <v>544</v>
      </c>
    </row>
    <row r="11" spans="1:14" x14ac:dyDescent="0.25">
      <c r="A11" s="126"/>
      <c r="B11" s="125"/>
      <c r="C11" s="127" t="s">
        <v>535</v>
      </c>
      <c r="D11" s="143"/>
      <c r="E11" s="250"/>
      <c r="F11" s="250"/>
      <c r="G11" s="250"/>
      <c r="H11" s="250"/>
      <c r="I11" s="186"/>
      <c r="J11" s="130" t="s">
        <v>544</v>
      </c>
      <c r="K11" s="130" t="s">
        <v>544</v>
      </c>
    </row>
    <row r="12" spans="1:14" x14ac:dyDescent="0.25">
      <c r="A12" s="105"/>
      <c r="B12" s="221"/>
      <c r="C12" s="251"/>
      <c r="D12" s="105"/>
      <c r="E12" s="252"/>
      <c r="F12" s="252"/>
      <c r="G12" s="252"/>
      <c r="H12" s="252"/>
      <c r="I12" s="187"/>
      <c r="J12" s="130" t="s">
        <v>544</v>
      </c>
      <c r="K12" s="130" t="s">
        <v>544</v>
      </c>
    </row>
    <row r="13" spans="1:14" x14ac:dyDescent="0.25">
      <c r="A13" s="125" t="s">
        <v>257</v>
      </c>
      <c r="B13" s="125" t="s">
        <v>258</v>
      </c>
      <c r="C13" s="127" t="s">
        <v>1634</v>
      </c>
      <c r="D13" s="143"/>
      <c r="E13" s="250"/>
      <c r="F13" s="250"/>
      <c r="G13" s="250"/>
      <c r="H13" s="250"/>
      <c r="I13" s="186"/>
      <c r="J13" s="130" t="s">
        <v>544</v>
      </c>
      <c r="K13" s="130" t="s">
        <v>544</v>
      </c>
      <c r="N13" s="170" t="str">
        <f>IF(OR(E13="fail",E14="fail",E15="fail",E16="fail",E17="fail"),"fail",IF(AND(E13="pass",E14="pass",E15="pass",E16="pass",E17="pass"),"pass",IF(AND(E13="",E14="",E15="",E16="",E17=""),"n/a",IF(OR(E13="n/a",E14="n/a",E15="n/a",E16="n/a",E17="n/a"),"n/a"))))</f>
        <v>n/a</v>
      </c>
    </row>
    <row r="14" spans="1:14" ht="30" x14ac:dyDescent="0.25">
      <c r="A14" s="126"/>
      <c r="B14" s="107"/>
      <c r="C14" s="127" t="s">
        <v>1635</v>
      </c>
      <c r="D14" s="143"/>
      <c r="E14" s="250"/>
      <c r="F14" s="250"/>
      <c r="G14" s="250"/>
      <c r="H14" s="250"/>
      <c r="I14" s="186"/>
      <c r="J14" s="130" t="s">
        <v>544</v>
      </c>
      <c r="K14" s="130" t="s">
        <v>544</v>
      </c>
    </row>
    <row r="15" spans="1:14" ht="30" x14ac:dyDescent="0.25">
      <c r="A15" s="126"/>
      <c r="B15" s="125"/>
      <c r="C15" s="127" t="s">
        <v>536</v>
      </c>
      <c r="D15" s="143"/>
      <c r="E15" s="250"/>
      <c r="F15" s="250"/>
      <c r="G15" s="250"/>
      <c r="H15" s="250"/>
      <c r="I15" s="186"/>
      <c r="J15" s="130" t="s">
        <v>544</v>
      </c>
      <c r="K15" s="130" t="s">
        <v>544</v>
      </c>
    </row>
    <row r="16" spans="1:14" x14ac:dyDescent="0.25">
      <c r="A16" s="126"/>
      <c r="B16" s="125"/>
      <c r="C16" s="127" t="s">
        <v>259</v>
      </c>
      <c r="D16" s="143"/>
      <c r="E16" s="250"/>
      <c r="F16" s="250"/>
      <c r="G16" s="250"/>
      <c r="H16" s="250"/>
      <c r="I16" s="186"/>
      <c r="J16" s="130" t="s">
        <v>544</v>
      </c>
      <c r="K16" s="130" t="s">
        <v>544</v>
      </c>
    </row>
    <row r="17" spans="1:14" x14ac:dyDescent="0.25">
      <c r="A17" s="126"/>
      <c r="B17" s="125"/>
      <c r="C17" s="127" t="s">
        <v>537</v>
      </c>
      <c r="D17" s="143"/>
      <c r="E17" s="250"/>
      <c r="F17" s="250"/>
      <c r="G17" s="250"/>
      <c r="H17" s="250"/>
      <c r="I17" s="186"/>
      <c r="J17" s="130" t="s">
        <v>544</v>
      </c>
      <c r="K17" s="130" t="s">
        <v>544</v>
      </c>
    </row>
    <row r="18" spans="1:14" x14ac:dyDescent="0.25">
      <c r="A18" s="105"/>
      <c r="B18" s="221"/>
      <c r="C18" s="251"/>
      <c r="D18" s="105"/>
      <c r="E18" s="252"/>
      <c r="F18" s="252"/>
      <c r="G18" s="252"/>
      <c r="H18" s="252"/>
      <c r="I18" s="187"/>
      <c r="J18" s="130" t="s">
        <v>544</v>
      </c>
      <c r="K18" s="130" t="s">
        <v>544</v>
      </c>
    </row>
    <row r="19" spans="1:14" x14ac:dyDescent="0.25">
      <c r="A19" s="125" t="s">
        <v>260</v>
      </c>
      <c r="B19" s="125" t="s">
        <v>261</v>
      </c>
      <c r="C19" s="127" t="s">
        <v>3018</v>
      </c>
      <c r="D19" s="143"/>
      <c r="E19" s="250"/>
      <c r="F19" s="250"/>
      <c r="G19" s="250"/>
      <c r="H19" s="186"/>
      <c r="I19" s="186"/>
      <c r="J19" s="130" t="s">
        <v>544</v>
      </c>
      <c r="K19" s="130" t="s">
        <v>544</v>
      </c>
      <c r="N19" s="170" t="str">
        <f>IF(OR(E19="fail",E20="fail",E21="fail",E22="fail",E23="fail"),"fail",IF(AND(E19="pass",E20="pass",E21="pass",E22="pass",E23="pass"),"pass",IF(AND(E19="",E20="",E21="",E22="",E23=""),"n/a",IF(OR(E19="n/a",E20="n/a",E21="n/a",E22="n/a",E23="n/a"),"n/a"))))</f>
        <v>n/a</v>
      </c>
    </row>
    <row r="20" spans="1:14" ht="30" x14ac:dyDescent="0.25">
      <c r="A20" s="126"/>
      <c r="B20" s="107"/>
      <c r="C20" s="127" t="s">
        <v>1636</v>
      </c>
      <c r="D20" s="143"/>
      <c r="E20" s="250"/>
      <c r="F20" s="250"/>
      <c r="G20" s="250"/>
      <c r="H20" s="186"/>
      <c r="I20" s="186"/>
      <c r="J20" s="130" t="s">
        <v>544</v>
      </c>
      <c r="K20" s="130" t="s">
        <v>544</v>
      </c>
    </row>
    <row r="21" spans="1:14" ht="30" x14ac:dyDescent="0.25">
      <c r="A21" s="126"/>
      <c r="B21" s="125"/>
      <c r="C21" s="127" t="s">
        <v>538</v>
      </c>
      <c r="D21" s="143"/>
      <c r="E21" s="250"/>
      <c r="F21" s="250"/>
      <c r="G21" s="250"/>
      <c r="H21" s="186"/>
      <c r="I21" s="186"/>
      <c r="J21" s="130" t="s">
        <v>544</v>
      </c>
      <c r="K21" s="130" t="s">
        <v>544</v>
      </c>
    </row>
    <row r="22" spans="1:14" x14ac:dyDescent="0.25">
      <c r="A22" s="126"/>
      <c r="B22" s="125"/>
      <c r="C22" s="127" t="s">
        <v>259</v>
      </c>
      <c r="D22" s="143"/>
      <c r="E22" s="250"/>
      <c r="F22" s="250"/>
      <c r="G22" s="250"/>
      <c r="H22" s="186"/>
      <c r="I22" s="186"/>
      <c r="J22" s="130" t="s">
        <v>544</v>
      </c>
      <c r="K22" s="130" t="s">
        <v>544</v>
      </c>
    </row>
    <row r="23" spans="1:14" x14ac:dyDescent="0.25">
      <c r="A23" s="126"/>
      <c r="B23" s="125"/>
      <c r="C23" s="127" t="s">
        <v>539</v>
      </c>
      <c r="D23" s="143"/>
      <c r="E23" s="250"/>
      <c r="F23" s="250"/>
      <c r="G23" s="250"/>
      <c r="H23" s="186"/>
      <c r="I23" s="186"/>
      <c r="J23" s="130" t="s">
        <v>544</v>
      </c>
      <c r="K23" s="130" t="s">
        <v>544</v>
      </c>
    </row>
    <row r="24" spans="1:14" x14ac:dyDescent="0.25">
      <c r="A24" s="105"/>
      <c r="B24" s="221"/>
      <c r="C24" s="251"/>
      <c r="D24" s="105"/>
      <c r="E24" s="252"/>
      <c r="F24" s="252"/>
      <c r="G24" s="252"/>
      <c r="H24" s="252"/>
      <c r="I24" s="187"/>
      <c r="J24" s="130" t="s">
        <v>544</v>
      </c>
      <c r="K24" s="130" t="s">
        <v>544</v>
      </c>
    </row>
    <row r="25" spans="1:14" x14ac:dyDescent="0.25">
      <c r="A25" s="125" t="s">
        <v>262</v>
      </c>
      <c r="B25" s="125" t="s">
        <v>263</v>
      </c>
      <c r="C25" s="127" t="s">
        <v>3018</v>
      </c>
      <c r="D25" s="143"/>
      <c r="E25" s="250"/>
      <c r="F25" s="250"/>
      <c r="G25" s="250"/>
      <c r="H25" s="253"/>
      <c r="I25" s="186"/>
      <c r="J25" s="130" t="s">
        <v>544</v>
      </c>
      <c r="K25" s="130" t="s">
        <v>544</v>
      </c>
      <c r="N25" s="170" t="str">
        <f>IF(OR(E25="fail",E26="fail",E27="fail",E28="fail",E29="fail",E30="fail"),"fail",IF(AND(E25="pass",E26="pass",E27="pass",E28="pass",E29="pass",E30="pass"),"pass",IF(AND(E25="",E26="",E27="",E28="",E29="",E30=""),"n/a",IF(OR(E25="n/a",E26="n/a",E27="n/a",E28="n/a",E29="n/a",E30="n/a"),"n/a"))))</f>
        <v>n/a</v>
      </c>
    </row>
    <row r="26" spans="1:14" ht="30" x14ac:dyDescent="0.25">
      <c r="A26" s="126"/>
      <c r="B26" s="107"/>
      <c r="C26" s="127" t="s">
        <v>1637</v>
      </c>
      <c r="D26" s="143"/>
      <c r="E26" s="250"/>
      <c r="F26" s="250"/>
      <c r="G26" s="250"/>
      <c r="H26" s="253"/>
      <c r="I26" s="186"/>
      <c r="J26" s="130" t="s">
        <v>544</v>
      </c>
      <c r="K26" s="130" t="s">
        <v>544</v>
      </c>
    </row>
    <row r="27" spans="1:14" x14ac:dyDescent="0.25">
      <c r="A27" s="126"/>
      <c r="B27" s="125"/>
      <c r="C27" s="127" t="s">
        <v>264</v>
      </c>
      <c r="D27" s="143"/>
      <c r="E27" s="250"/>
      <c r="F27" s="250"/>
      <c r="G27" s="250"/>
      <c r="H27" s="253"/>
      <c r="I27" s="186"/>
      <c r="J27" s="130" t="s">
        <v>544</v>
      </c>
      <c r="K27" s="130" t="s">
        <v>544</v>
      </c>
    </row>
    <row r="28" spans="1:14" x14ac:dyDescent="0.25">
      <c r="A28" s="126"/>
      <c r="B28" s="125"/>
      <c r="C28" s="127" t="s">
        <v>259</v>
      </c>
      <c r="D28" s="143"/>
      <c r="E28" s="250"/>
      <c r="F28" s="250"/>
      <c r="G28" s="250"/>
      <c r="H28" s="253"/>
      <c r="I28" s="186"/>
      <c r="J28" s="130" t="s">
        <v>544</v>
      </c>
      <c r="K28" s="130" t="s">
        <v>544</v>
      </c>
    </row>
    <row r="29" spans="1:14" x14ac:dyDescent="0.25">
      <c r="A29" s="126"/>
      <c r="B29" s="125"/>
      <c r="C29" s="127" t="s">
        <v>540</v>
      </c>
      <c r="D29" s="143"/>
      <c r="E29" s="250"/>
      <c r="F29" s="250"/>
      <c r="G29" s="250"/>
      <c r="H29" s="253"/>
      <c r="I29" s="186"/>
      <c r="J29" s="130" t="s">
        <v>544</v>
      </c>
      <c r="K29" s="130" t="s">
        <v>544</v>
      </c>
    </row>
    <row r="30" spans="1:14" x14ac:dyDescent="0.25">
      <c r="A30" s="126"/>
      <c r="B30" s="125"/>
      <c r="C30" s="127" t="s">
        <v>265</v>
      </c>
      <c r="D30" s="143"/>
      <c r="E30" s="250"/>
      <c r="F30" s="250"/>
      <c r="G30" s="250"/>
      <c r="H30" s="253"/>
      <c r="I30" s="186"/>
      <c r="J30" s="130" t="s">
        <v>544</v>
      </c>
      <c r="K30" s="130" t="s">
        <v>544</v>
      </c>
    </row>
    <row r="31" spans="1:14" x14ac:dyDescent="0.25">
      <c r="A31" s="105"/>
      <c r="B31" s="221"/>
      <c r="C31" s="251"/>
      <c r="D31" s="105"/>
      <c r="E31" s="252"/>
      <c r="F31" s="252"/>
      <c r="G31" s="252"/>
      <c r="H31" s="252"/>
      <c r="I31" s="187"/>
      <c r="J31" s="130" t="s">
        <v>544</v>
      </c>
      <c r="K31" s="130" t="s">
        <v>544</v>
      </c>
    </row>
    <row r="32" spans="1:14" x14ac:dyDescent="0.25">
      <c r="A32" s="125" t="s">
        <v>266</v>
      </c>
      <c r="B32" s="125" t="s">
        <v>267</v>
      </c>
      <c r="C32" s="127" t="s">
        <v>1634</v>
      </c>
      <c r="D32" s="143"/>
      <c r="E32" s="250"/>
      <c r="F32" s="250"/>
      <c r="G32" s="250"/>
      <c r="H32" s="250"/>
      <c r="I32" s="186"/>
      <c r="J32" s="130" t="s">
        <v>544</v>
      </c>
      <c r="K32" s="130" t="s">
        <v>544</v>
      </c>
      <c r="N32" s="170" t="str">
        <f>IF(OR(E32="fail",E33="fail",E34="fail"),"fail",IF(AND(E32="pass",E33="pass",E34="pass"),"pass",IF(AND(E32="",E33="",E34=""),"n/a",IF(OR(E32="n/a",E33="n/a",E34="n/a"),"n/a"))))</f>
        <v>n/a</v>
      </c>
    </row>
    <row r="33" spans="1:28" ht="30" x14ac:dyDescent="0.25">
      <c r="A33" s="126"/>
      <c r="B33" s="125" t="s">
        <v>268</v>
      </c>
      <c r="C33" s="127" t="s">
        <v>1638</v>
      </c>
      <c r="D33" s="143"/>
      <c r="E33" s="250"/>
      <c r="F33" s="250"/>
      <c r="G33" s="250"/>
      <c r="H33" s="250"/>
      <c r="I33" s="186"/>
      <c r="J33" s="130" t="s">
        <v>544</v>
      </c>
      <c r="K33" s="130" t="s">
        <v>544</v>
      </c>
    </row>
    <row r="34" spans="1:28" x14ac:dyDescent="0.25">
      <c r="A34" s="126"/>
      <c r="B34" s="107"/>
      <c r="C34" s="127" t="s">
        <v>1639</v>
      </c>
      <c r="D34" s="143"/>
      <c r="E34" s="250"/>
      <c r="F34" s="250"/>
      <c r="G34" s="250"/>
      <c r="H34" s="250"/>
      <c r="I34" s="186"/>
      <c r="J34" s="130" t="s">
        <v>544</v>
      </c>
      <c r="K34" s="130" t="s">
        <v>544</v>
      </c>
      <c r="AB34" s="138" t="s">
        <v>45</v>
      </c>
    </row>
    <row r="35" spans="1:28" x14ac:dyDescent="0.25">
      <c r="A35" s="105"/>
      <c r="B35" s="221"/>
      <c r="C35" s="251"/>
      <c r="D35" s="105"/>
      <c r="E35" s="252"/>
      <c r="F35" s="252"/>
      <c r="G35" s="252"/>
      <c r="H35" s="252"/>
      <c r="I35" s="187"/>
      <c r="J35" s="130" t="s">
        <v>544</v>
      </c>
      <c r="K35" s="130" t="s">
        <v>544</v>
      </c>
      <c r="AB35" s="138" t="s">
        <v>46</v>
      </c>
    </row>
    <row r="36" spans="1:28" x14ac:dyDescent="0.25">
      <c r="A36" s="125" t="s">
        <v>269</v>
      </c>
      <c r="B36" s="125" t="s">
        <v>270</v>
      </c>
      <c r="C36" s="127" t="s">
        <v>3018</v>
      </c>
      <c r="D36" s="143"/>
      <c r="E36" s="250"/>
      <c r="F36" s="250"/>
      <c r="G36" s="250"/>
      <c r="H36" s="253"/>
      <c r="I36" s="186"/>
      <c r="J36" s="130" t="s">
        <v>544</v>
      </c>
      <c r="K36" s="130" t="s">
        <v>544</v>
      </c>
      <c r="N36" s="170" t="str">
        <f>IF(OR(E36="fail",E37="fail",E38="fail",E39="fail",E40="fail",E41="fail",E42="fail",E43="fail",E44="fail",E45="fail",E46="fail"),"fail",IF(AND(E36="pass",E37="pass",E38="pass",E39="pass",E40="pass",E41="pass",E42="pass",E43="pass",E44="pass",E45="pass",E46="pass"),"pass",IF(AND(E36="",E37="",E38="",E39="",E40="",E41="",E42="",E43="",E44="",E45="",E46=""),"n/a",IF(OR(E36="n/a",E37="n/a",E38="n/a",E39="n/a",E40="n/a",E41="n/a",E42="n/a",E43="n/a",E44="n/a",E45="n/a",E46="n/a"),"n/a"))))</f>
        <v>n/a</v>
      </c>
      <c r="AB36" s="138" t="s">
        <v>47</v>
      </c>
    </row>
    <row r="37" spans="1:28" x14ac:dyDescent="0.25">
      <c r="A37" s="126"/>
      <c r="B37" s="107"/>
      <c r="C37" s="127" t="s">
        <v>271</v>
      </c>
      <c r="D37" s="143"/>
      <c r="E37" s="250"/>
      <c r="F37" s="250"/>
      <c r="G37" s="250"/>
      <c r="H37" s="253"/>
      <c r="I37" s="186"/>
      <c r="J37" s="130" t="s">
        <v>544</v>
      </c>
      <c r="K37" s="130" t="s">
        <v>544</v>
      </c>
      <c r="AB37" s="138" t="s">
        <v>1468</v>
      </c>
    </row>
    <row r="38" spans="1:28" x14ac:dyDescent="0.25">
      <c r="A38" s="126"/>
      <c r="B38" s="125"/>
      <c r="C38" s="127" t="s">
        <v>272</v>
      </c>
      <c r="D38" s="143"/>
      <c r="E38" s="250"/>
      <c r="F38" s="250"/>
      <c r="G38" s="250"/>
      <c r="H38" s="253"/>
      <c r="I38" s="186"/>
      <c r="J38" s="130" t="s">
        <v>544</v>
      </c>
      <c r="K38" s="130" t="s">
        <v>544</v>
      </c>
      <c r="AB38" s="138" t="s">
        <v>1625</v>
      </c>
    </row>
    <row r="39" spans="1:28" x14ac:dyDescent="0.25">
      <c r="A39" s="126"/>
      <c r="B39" s="125"/>
      <c r="C39" s="127" t="s">
        <v>273</v>
      </c>
      <c r="D39" s="143"/>
      <c r="E39" s="250"/>
      <c r="F39" s="250"/>
      <c r="G39" s="250"/>
      <c r="H39" s="253"/>
      <c r="I39" s="186"/>
      <c r="J39" s="130" t="s">
        <v>544</v>
      </c>
      <c r="K39" s="130" t="s">
        <v>544</v>
      </c>
    </row>
    <row r="40" spans="1:28" x14ac:dyDescent="0.25">
      <c r="A40" s="126"/>
      <c r="B40" s="125"/>
      <c r="C40" s="127" t="s">
        <v>274</v>
      </c>
      <c r="D40" s="143"/>
      <c r="E40" s="250"/>
      <c r="F40" s="250"/>
      <c r="G40" s="250"/>
      <c r="H40" s="253"/>
      <c r="I40" s="186"/>
      <c r="J40" s="130" t="s">
        <v>544</v>
      </c>
      <c r="K40" s="130" t="s">
        <v>544</v>
      </c>
    </row>
    <row r="41" spans="1:28" x14ac:dyDescent="0.25">
      <c r="A41" s="126"/>
      <c r="B41" s="125"/>
      <c r="C41" s="127" t="s">
        <v>275</v>
      </c>
      <c r="D41" s="143"/>
      <c r="E41" s="250"/>
      <c r="F41" s="250"/>
      <c r="G41" s="250"/>
      <c r="H41" s="253"/>
      <c r="I41" s="186"/>
      <c r="J41" s="130" t="s">
        <v>544</v>
      </c>
      <c r="K41" s="130" t="s">
        <v>544</v>
      </c>
    </row>
    <row r="42" spans="1:28" x14ac:dyDescent="0.25">
      <c r="A42" s="126"/>
      <c r="B42" s="125"/>
      <c r="C42" s="127" t="s">
        <v>276</v>
      </c>
      <c r="D42" s="143"/>
      <c r="E42" s="250"/>
      <c r="F42" s="250"/>
      <c r="G42" s="250"/>
      <c r="H42" s="253"/>
      <c r="I42" s="186"/>
      <c r="J42" s="130" t="s">
        <v>544</v>
      </c>
      <c r="K42" s="130" t="s">
        <v>544</v>
      </c>
    </row>
    <row r="43" spans="1:28" x14ac:dyDescent="0.25">
      <c r="A43" s="126"/>
      <c r="B43" s="125"/>
      <c r="C43" s="127" t="s">
        <v>277</v>
      </c>
      <c r="D43" s="143"/>
      <c r="E43" s="250"/>
      <c r="F43" s="250"/>
      <c r="G43" s="250"/>
      <c r="H43" s="253"/>
      <c r="I43" s="186"/>
      <c r="J43" s="130" t="s">
        <v>544</v>
      </c>
      <c r="K43" s="130" t="s">
        <v>544</v>
      </c>
    </row>
    <row r="44" spans="1:28" x14ac:dyDescent="0.25">
      <c r="A44" s="126"/>
      <c r="B44" s="125"/>
      <c r="C44" s="127" t="s">
        <v>278</v>
      </c>
      <c r="D44" s="143"/>
      <c r="E44" s="250"/>
      <c r="F44" s="250"/>
      <c r="G44" s="250"/>
      <c r="H44" s="253"/>
      <c r="I44" s="186"/>
      <c r="J44" s="130" t="s">
        <v>544</v>
      </c>
      <c r="K44" s="130" t="s">
        <v>544</v>
      </c>
    </row>
    <row r="45" spans="1:28" x14ac:dyDescent="0.25">
      <c r="A45" s="126"/>
      <c r="B45" s="125"/>
      <c r="C45" s="127" t="s">
        <v>279</v>
      </c>
      <c r="D45" s="143"/>
      <c r="E45" s="250"/>
      <c r="F45" s="250"/>
      <c r="G45" s="250"/>
      <c r="H45" s="253"/>
      <c r="I45" s="186"/>
      <c r="J45" s="130" t="s">
        <v>544</v>
      </c>
      <c r="K45" s="130" t="s">
        <v>544</v>
      </c>
    </row>
    <row r="46" spans="1:28" x14ac:dyDescent="0.25">
      <c r="A46" s="126"/>
      <c r="B46" s="125"/>
      <c r="C46" s="127" t="s">
        <v>280</v>
      </c>
      <c r="D46" s="143"/>
      <c r="E46" s="250"/>
      <c r="F46" s="250"/>
      <c r="G46" s="250"/>
      <c r="H46" s="253"/>
      <c r="I46" s="186"/>
      <c r="J46" s="130" t="s">
        <v>544</v>
      </c>
      <c r="K46" s="130" t="s">
        <v>544</v>
      </c>
    </row>
    <row r="47" spans="1:28" x14ac:dyDescent="0.25">
      <c r="A47" s="104"/>
      <c r="B47" s="222"/>
      <c r="C47" s="254"/>
      <c r="D47" s="104"/>
      <c r="E47" s="252"/>
      <c r="F47" s="252"/>
      <c r="G47" s="252"/>
      <c r="H47" s="252"/>
      <c r="I47" s="187"/>
      <c r="J47" s="130" t="s">
        <v>544</v>
      </c>
      <c r="K47" s="130" t="s">
        <v>544</v>
      </c>
    </row>
    <row r="48" spans="1:28" x14ac:dyDescent="0.25">
      <c r="A48" s="125" t="s">
        <v>281</v>
      </c>
      <c r="B48" s="125" t="s">
        <v>282</v>
      </c>
      <c r="C48" s="127" t="s">
        <v>2791</v>
      </c>
      <c r="D48" s="143"/>
      <c r="E48" s="255"/>
      <c r="F48" s="255"/>
      <c r="G48" s="255"/>
      <c r="H48" s="255"/>
      <c r="I48" s="186"/>
      <c r="J48" s="130" t="s">
        <v>544</v>
      </c>
      <c r="K48" s="130" t="s">
        <v>544</v>
      </c>
      <c r="N48" s="170" t="str">
        <f>IF(OR(E48="fail",E49="fail"),"fail",IF(AND(E48="pass",E49="pass"),"pass",IF(AND(E48="",E49=""),"n/a",IF(OR(E48="n/a",E49="n/a"),"n/a"))))</f>
        <v>n/a</v>
      </c>
    </row>
    <row r="49" spans="1:14" x14ac:dyDescent="0.25">
      <c r="A49" s="126"/>
      <c r="B49" s="107"/>
      <c r="C49" s="127" t="s">
        <v>283</v>
      </c>
      <c r="D49" s="143"/>
      <c r="E49" s="255"/>
      <c r="F49" s="255"/>
      <c r="G49" s="255"/>
      <c r="H49" s="255"/>
      <c r="I49" s="186"/>
      <c r="J49" s="130" t="s">
        <v>544</v>
      </c>
      <c r="K49" s="130" t="s">
        <v>544</v>
      </c>
    </row>
    <row r="50" spans="1:14" x14ac:dyDescent="0.25">
      <c r="A50" s="105"/>
      <c r="B50" s="221"/>
      <c r="C50" s="251"/>
      <c r="D50" s="105"/>
      <c r="E50" s="252"/>
      <c r="F50" s="252"/>
      <c r="G50" s="252"/>
      <c r="H50" s="252"/>
      <c r="I50" s="187"/>
      <c r="J50" s="130" t="s">
        <v>544</v>
      </c>
      <c r="K50" s="130" t="s">
        <v>544</v>
      </c>
    </row>
    <row r="51" spans="1:14" x14ac:dyDescent="0.25">
      <c r="A51" s="125" t="s">
        <v>284</v>
      </c>
      <c r="B51" s="125" t="s">
        <v>285</v>
      </c>
      <c r="C51" s="127" t="s">
        <v>1634</v>
      </c>
      <c r="D51" s="143"/>
      <c r="E51" s="250"/>
      <c r="F51" s="250"/>
      <c r="G51" s="250"/>
      <c r="H51" s="250"/>
      <c r="I51" s="186"/>
      <c r="J51" s="130" t="s">
        <v>544</v>
      </c>
      <c r="K51" s="130" t="s">
        <v>544</v>
      </c>
      <c r="N51" s="170" t="str">
        <f>IF(OR(E51="fail",E52="fail",E53="fail",E54="fail",E55="fail"),"fail",IF(AND(E51="pass",E52="pass",E53="pass",E54="pass",E55="pass"),"pass",IF(AND(E51="",E52="",E53="",E54="",E55=""),"n/a",IF(OR(E51="n/a",E52="n/a",E53="n/a",E54="n/a",E55="n/a"),"n/a"))))</f>
        <v>n/a</v>
      </c>
    </row>
    <row r="52" spans="1:14" x14ac:dyDescent="0.25">
      <c r="A52" s="126"/>
      <c r="B52" s="125" t="s">
        <v>286</v>
      </c>
      <c r="C52" s="127" t="s">
        <v>287</v>
      </c>
      <c r="D52" s="143"/>
      <c r="E52" s="250"/>
      <c r="F52" s="250"/>
      <c r="G52" s="250"/>
      <c r="H52" s="250"/>
      <c r="I52" s="186"/>
      <c r="J52" s="130" t="s">
        <v>544</v>
      </c>
      <c r="K52" s="130" t="s">
        <v>544</v>
      </c>
    </row>
    <row r="53" spans="1:14" x14ac:dyDescent="0.25">
      <c r="A53" s="126"/>
      <c r="B53" s="107"/>
      <c r="C53" s="127" t="s">
        <v>288</v>
      </c>
      <c r="D53" s="143"/>
      <c r="E53" s="250"/>
      <c r="F53" s="250"/>
      <c r="G53" s="250"/>
      <c r="H53" s="250"/>
      <c r="I53" s="186"/>
      <c r="J53" s="130" t="s">
        <v>544</v>
      </c>
      <c r="K53" s="130" t="s">
        <v>544</v>
      </c>
    </row>
    <row r="54" spans="1:14" x14ac:dyDescent="0.25">
      <c r="A54" s="126"/>
      <c r="B54" s="125"/>
      <c r="C54" s="127" t="s">
        <v>289</v>
      </c>
      <c r="D54" s="143"/>
      <c r="E54" s="250"/>
      <c r="F54" s="250"/>
      <c r="G54" s="250"/>
      <c r="H54" s="250"/>
      <c r="I54" s="186"/>
      <c r="J54" s="130" t="s">
        <v>544</v>
      </c>
      <c r="K54" s="130" t="s">
        <v>544</v>
      </c>
    </row>
    <row r="55" spans="1:14" x14ac:dyDescent="0.25">
      <c r="A55" s="126"/>
      <c r="B55" s="125"/>
      <c r="C55" s="127" t="s">
        <v>290</v>
      </c>
      <c r="D55" s="143"/>
      <c r="E55" s="250"/>
      <c r="F55" s="250"/>
      <c r="G55" s="250"/>
      <c r="H55" s="250"/>
      <c r="I55" s="186"/>
      <c r="J55" s="130" t="s">
        <v>544</v>
      </c>
      <c r="K55" s="130" t="s">
        <v>544</v>
      </c>
    </row>
    <row r="56" spans="1:14" x14ac:dyDescent="0.25">
      <c r="A56" s="105"/>
      <c r="B56" s="221"/>
      <c r="C56" s="251"/>
      <c r="D56" s="105"/>
      <c r="E56" s="252"/>
      <c r="F56" s="252"/>
      <c r="G56" s="252"/>
      <c r="H56" s="252"/>
      <c r="I56" s="187"/>
      <c r="J56" s="130" t="s">
        <v>544</v>
      </c>
      <c r="K56" s="130" t="s">
        <v>544</v>
      </c>
    </row>
    <row r="57" spans="1:14" x14ac:dyDescent="0.25">
      <c r="A57" s="125" t="s">
        <v>291</v>
      </c>
      <c r="B57" s="125" t="s">
        <v>293</v>
      </c>
      <c r="C57" s="127" t="s">
        <v>1634</v>
      </c>
      <c r="D57" s="143"/>
      <c r="E57" s="250"/>
      <c r="F57" s="250"/>
      <c r="G57" s="250"/>
      <c r="H57" s="250"/>
      <c r="I57" s="186"/>
      <c r="J57" s="130" t="s">
        <v>544</v>
      </c>
      <c r="K57" s="130" t="s">
        <v>544</v>
      </c>
      <c r="N57" s="170" t="e">
        <f>IF(OR(#REF!="fail",#REF!="fail",#REF!="fail",#REF!="fail"),"fail",IF(AND(#REF!="pass",#REF!="pass",#REF!="pass",#REF!="pass"),"pass",IF(AND(#REF!="",#REF!="",#REF!="",#REF!=""),"n/a",IF(OR(#REF!="n/a",#REF!="n/a",#REF!="n/a",#REF!="n/a"),"n/a"))))</f>
        <v>#REF!</v>
      </c>
    </row>
    <row r="58" spans="1:14" x14ac:dyDescent="0.25">
      <c r="A58" s="126"/>
      <c r="B58" s="125" t="s">
        <v>294</v>
      </c>
      <c r="C58" s="127" t="s">
        <v>295</v>
      </c>
      <c r="D58" s="143"/>
      <c r="E58" s="250"/>
      <c r="F58" s="250"/>
      <c r="G58" s="250"/>
      <c r="H58" s="250"/>
      <c r="I58" s="186"/>
      <c r="J58" s="130" t="s">
        <v>544</v>
      </c>
      <c r="K58" s="130" t="s">
        <v>544</v>
      </c>
    </row>
    <row r="59" spans="1:14" x14ac:dyDescent="0.25">
      <c r="A59" s="126"/>
      <c r="B59" s="107"/>
      <c r="C59" s="127" t="s">
        <v>296</v>
      </c>
      <c r="D59" s="143"/>
      <c r="E59" s="250"/>
      <c r="F59" s="250"/>
      <c r="G59" s="250"/>
      <c r="H59" s="250"/>
      <c r="I59" s="186"/>
      <c r="J59" s="130" t="s">
        <v>544</v>
      </c>
      <c r="K59" s="130" t="s">
        <v>544</v>
      </c>
    </row>
    <row r="60" spans="1:14" x14ac:dyDescent="0.25">
      <c r="A60" s="126"/>
      <c r="B60" s="125"/>
      <c r="C60" s="127" t="s">
        <v>297</v>
      </c>
      <c r="D60" s="201"/>
      <c r="E60" s="250"/>
      <c r="F60" s="250"/>
      <c r="G60" s="250"/>
      <c r="H60" s="250"/>
      <c r="I60" s="198"/>
      <c r="J60" s="130" t="s">
        <v>544</v>
      </c>
      <c r="K60" s="130" t="s">
        <v>544</v>
      </c>
    </row>
    <row r="61" spans="1:14" x14ac:dyDescent="0.25">
      <c r="A61" s="126"/>
      <c r="B61" s="125"/>
      <c r="C61" s="127" t="s">
        <v>298</v>
      </c>
      <c r="D61" s="201"/>
      <c r="E61" s="250"/>
      <c r="F61" s="250"/>
      <c r="G61" s="250"/>
      <c r="H61" s="250"/>
      <c r="I61" s="198"/>
      <c r="J61" s="130" t="s">
        <v>544</v>
      </c>
      <c r="K61" s="130" t="s">
        <v>544</v>
      </c>
    </row>
    <row r="62" spans="1:14" x14ac:dyDescent="0.25">
      <c r="A62" s="126"/>
      <c r="B62" s="125"/>
      <c r="C62" s="127" t="s">
        <v>299</v>
      </c>
      <c r="D62" s="201"/>
      <c r="E62" s="250"/>
      <c r="F62" s="250"/>
      <c r="G62" s="250"/>
      <c r="H62" s="250"/>
      <c r="I62" s="198"/>
      <c r="J62" s="130" t="s">
        <v>544</v>
      </c>
      <c r="K62" s="130" t="s">
        <v>544</v>
      </c>
      <c r="N62" s="170" t="str">
        <f>IF(OR(E57="fail",E58="fail",E59="fail"),"fail",IF(AND(E57="pass",E58="pass",E59="pass"),"pass",IF(AND(E57="",E58="",E59=""),"n/a",IF(OR(E57="n/a",E58="n/a",E59="n/a"),"n/a"))))</f>
        <v>n/a</v>
      </c>
    </row>
    <row r="63" spans="1:14" x14ac:dyDescent="0.25">
      <c r="A63" s="126"/>
      <c r="B63" s="125"/>
      <c r="C63" s="127" t="s">
        <v>300</v>
      </c>
      <c r="D63" s="201"/>
      <c r="E63" s="250"/>
      <c r="F63" s="250"/>
      <c r="G63" s="250"/>
      <c r="H63" s="250"/>
      <c r="I63" s="198"/>
      <c r="J63" s="130" t="s">
        <v>544</v>
      </c>
      <c r="K63" s="130" t="s">
        <v>544</v>
      </c>
    </row>
    <row r="64" spans="1:14" x14ac:dyDescent="0.25">
      <c r="A64" s="105"/>
      <c r="B64" s="105"/>
      <c r="C64" s="251"/>
      <c r="D64" s="105"/>
      <c r="E64" s="252"/>
      <c r="F64" s="252"/>
      <c r="G64" s="252"/>
      <c r="H64" s="252"/>
      <c r="I64" s="187"/>
      <c r="J64" s="130" t="s">
        <v>544</v>
      </c>
      <c r="K64" s="130" t="s">
        <v>544</v>
      </c>
    </row>
    <row r="65" spans="1:11" x14ac:dyDescent="0.25">
      <c r="A65" s="125" t="s">
        <v>292</v>
      </c>
      <c r="B65" s="125" t="s">
        <v>1578</v>
      </c>
      <c r="C65" s="126" t="s">
        <v>1579</v>
      </c>
      <c r="D65" s="126"/>
      <c r="E65" s="250"/>
      <c r="F65" s="250"/>
      <c r="G65" s="250"/>
      <c r="H65" s="250"/>
      <c r="I65" s="126"/>
      <c r="J65" s="130" t="s">
        <v>544</v>
      </c>
      <c r="K65" s="130" t="s">
        <v>544</v>
      </c>
    </row>
    <row r="66" spans="1:11" x14ac:dyDescent="0.25">
      <c r="A66" s="125"/>
      <c r="B66" s="125" t="s">
        <v>1342</v>
      </c>
      <c r="C66" s="126" t="s">
        <v>1580</v>
      </c>
      <c r="D66" s="126"/>
      <c r="E66" s="250"/>
      <c r="F66" s="250"/>
      <c r="G66" s="250"/>
      <c r="H66" s="250"/>
      <c r="I66" s="126"/>
      <c r="J66" s="130" t="s">
        <v>544</v>
      </c>
      <c r="K66" s="130" t="s">
        <v>544</v>
      </c>
    </row>
    <row r="67" spans="1:11" x14ac:dyDescent="0.25">
      <c r="A67" s="196"/>
      <c r="B67" s="196"/>
      <c r="C67" s="196"/>
      <c r="D67" s="196"/>
      <c r="E67" s="256"/>
      <c r="F67" s="256"/>
      <c r="G67" s="256"/>
      <c r="H67" s="256"/>
      <c r="I67" s="196"/>
      <c r="J67" s="130" t="s">
        <v>544</v>
      </c>
      <c r="K67" s="130" t="s">
        <v>544</v>
      </c>
    </row>
    <row r="68" spans="1:11" x14ac:dyDescent="0.25">
      <c r="A68" s="125" t="s">
        <v>1577</v>
      </c>
      <c r="B68" s="125" t="s">
        <v>1581</v>
      </c>
      <c r="C68" s="126" t="s">
        <v>1582</v>
      </c>
      <c r="D68" s="126"/>
      <c r="E68" s="250"/>
      <c r="F68" s="250"/>
      <c r="G68" s="250"/>
      <c r="H68" s="250"/>
      <c r="I68" s="126"/>
      <c r="J68" s="130" t="s">
        <v>544</v>
      </c>
      <c r="K68" s="130" t="s">
        <v>544</v>
      </c>
    </row>
    <row r="69" spans="1:11" x14ac:dyDescent="0.25">
      <c r="A69" s="125"/>
      <c r="B69" s="125" t="s">
        <v>1342</v>
      </c>
      <c r="C69" s="126" t="s">
        <v>1583</v>
      </c>
      <c r="D69" s="126"/>
      <c r="E69" s="250"/>
      <c r="F69" s="250"/>
      <c r="G69" s="250"/>
      <c r="H69" s="250"/>
      <c r="I69" s="126"/>
      <c r="J69" s="130" t="s">
        <v>544</v>
      </c>
      <c r="K69" s="130" t="s">
        <v>544</v>
      </c>
    </row>
    <row r="70" spans="1:11" x14ac:dyDescent="0.25">
      <c r="A70" s="125"/>
      <c r="B70" s="125"/>
      <c r="C70" s="126" t="s">
        <v>1584</v>
      </c>
      <c r="D70" s="126"/>
      <c r="E70" s="250"/>
      <c r="F70" s="250"/>
      <c r="G70" s="250"/>
      <c r="H70" s="250"/>
      <c r="I70" s="126"/>
    </row>
    <row r="71" spans="1:11" x14ac:dyDescent="0.25">
      <c r="A71" s="125"/>
      <c r="B71" s="125"/>
      <c r="C71" s="126" t="s">
        <v>1585</v>
      </c>
      <c r="D71" s="126"/>
      <c r="E71" s="250"/>
      <c r="F71" s="250"/>
      <c r="G71" s="250"/>
      <c r="H71" s="250"/>
      <c r="I71" s="126"/>
    </row>
    <row r="72" spans="1:11" x14ac:dyDescent="0.25">
      <c r="A72" s="125"/>
      <c r="B72" s="125"/>
      <c r="C72" s="126" t="s">
        <v>1586</v>
      </c>
      <c r="D72" s="126"/>
      <c r="E72" s="250"/>
      <c r="F72" s="250"/>
      <c r="G72" s="250"/>
      <c r="H72" s="250"/>
      <c r="I72" s="127"/>
    </row>
    <row r="73" spans="1:11" x14ac:dyDescent="0.25">
      <c r="A73" s="125"/>
      <c r="B73" s="125"/>
      <c r="C73" s="126" t="s">
        <v>1587</v>
      </c>
      <c r="D73" s="126"/>
      <c r="E73" s="250"/>
      <c r="F73" s="250"/>
      <c r="G73" s="250"/>
      <c r="H73" s="250"/>
      <c r="I73" s="126"/>
    </row>
    <row r="74" spans="1:11" x14ac:dyDescent="0.25">
      <c r="A74" s="125"/>
      <c r="B74" s="125"/>
      <c r="C74" s="126" t="s">
        <v>1588</v>
      </c>
      <c r="D74" s="126"/>
      <c r="E74" s="250"/>
      <c r="F74" s="250"/>
      <c r="G74" s="250"/>
      <c r="H74" s="250"/>
      <c r="I74" s="126"/>
    </row>
    <row r="75" spans="1:11" x14ac:dyDescent="0.25">
      <c r="A75" s="125"/>
      <c r="B75" s="125"/>
      <c r="C75" s="126" t="s">
        <v>1589</v>
      </c>
      <c r="D75" s="126"/>
      <c r="E75" s="250"/>
      <c r="F75" s="250"/>
      <c r="G75" s="250"/>
      <c r="H75" s="250"/>
      <c r="I75" s="126"/>
    </row>
    <row r="76" spans="1:11" x14ac:dyDescent="0.25">
      <c r="A76" s="125"/>
      <c r="B76" s="125"/>
      <c r="C76" s="126" t="s">
        <v>1590</v>
      </c>
      <c r="D76" s="126"/>
      <c r="E76" s="250"/>
      <c r="F76" s="250"/>
      <c r="G76" s="250"/>
      <c r="H76" s="250"/>
      <c r="I76" s="126"/>
    </row>
    <row r="77" spans="1:11" x14ac:dyDescent="0.25">
      <c r="A77" s="125"/>
      <c r="B77" s="125"/>
      <c r="C77" s="126" t="s">
        <v>1591</v>
      </c>
      <c r="D77" s="126"/>
      <c r="E77" s="250"/>
      <c r="F77" s="250"/>
      <c r="G77" s="250"/>
      <c r="H77" s="250"/>
      <c r="I77" s="126"/>
    </row>
    <row r="78" spans="1:11" x14ac:dyDescent="0.25">
      <c r="A78" s="125"/>
      <c r="B78" s="125"/>
      <c r="C78" s="126" t="s">
        <v>1592</v>
      </c>
      <c r="D78" s="126"/>
      <c r="E78" s="250"/>
      <c r="F78" s="250"/>
      <c r="G78" s="250"/>
      <c r="H78" s="250"/>
      <c r="I78" s="126"/>
    </row>
    <row r="79" spans="1:11" x14ac:dyDescent="0.25">
      <c r="A79" s="196"/>
      <c r="B79" s="196"/>
      <c r="C79" s="196"/>
      <c r="D79" s="196"/>
      <c r="E79" s="256"/>
      <c r="F79" s="256"/>
      <c r="G79" s="256"/>
      <c r="H79" s="256"/>
      <c r="I79" s="196"/>
    </row>
    <row r="80" spans="1:11" x14ac:dyDescent="0.25">
      <c r="A80" s="125" t="s">
        <v>1622</v>
      </c>
      <c r="B80" s="125" t="s">
        <v>1593</v>
      </c>
      <c r="C80" s="126" t="s">
        <v>1594</v>
      </c>
      <c r="D80" s="126"/>
      <c r="E80" s="250"/>
      <c r="F80" s="250"/>
      <c r="G80" s="250"/>
      <c r="H80" s="250"/>
      <c r="I80" s="126"/>
    </row>
    <row r="81" spans="1:9" x14ac:dyDescent="0.25">
      <c r="A81" s="125"/>
      <c r="B81" s="125" t="s">
        <v>1342</v>
      </c>
      <c r="C81" s="126" t="s">
        <v>1595</v>
      </c>
      <c r="D81" s="126"/>
      <c r="E81" s="250"/>
      <c r="F81" s="250"/>
      <c r="G81" s="250"/>
      <c r="H81" s="250"/>
      <c r="I81" s="126"/>
    </row>
    <row r="82" spans="1:9" x14ac:dyDescent="0.25">
      <c r="A82" s="125"/>
      <c r="B82" s="125"/>
      <c r="C82" s="126" t="s">
        <v>1596</v>
      </c>
      <c r="D82" s="126"/>
      <c r="E82" s="250"/>
      <c r="F82" s="250"/>
      <c r="G82" s="250"/>
      <c r="H82" s="250"/>
      <c r="I82" s="126"/>
    </row>
    <row r="83" spans="1:9" x14ac:dyDescent="0.25">
      <c r="A83" s="125"/>
      <c r="B83" s="125"/>
      <c r="C83" s="126" t="s">
        <v>1597</v>
      </c>
      <c r="D83" s="126"/>
      <c r="E83" s="250"/>
      <c r="F83" s="250"/>
      <c r="G83" s="250"/>
      <c r="H83" s="250"/>
      <c r="I83" s="126"/>
    </row>
    <row r="84" spans="1:9" x14ac:dyDescent="0.25">
      <c r="A84" s="125"/>
      <c r="B84" s="125"/>
      <c r="C84" s="126" t="s">
        <v>1598</v>
      </c>
      <c r="D84" s="126"/>
      <c r="E84" s="250"/>
      <c r="F84" s="250"/>
      <c r="G84" s="250"/>
      <c r="H84" s="250"/>
      <c r="I84" s="126"/>
    </row>
    <row r="85" spans="1:9" x14ac:dyDescent="0.25">
      <c r="A85" s="125"/>
      <c r="B85" s="125"/>
      <c r="C85" s="126" t="s">
        <v>1599</v>
      </c>
      <c r="D85" s="126"/>
      <c r="E85" s="250"/>
      <c r="F85" s="250"/>
      <c r="G85" s="250"/>
      <c r="H85" s="250"/>
      <c r="I85" s="126"/>
    </row>
    <row r="86" spans="1:9" x14ac:dyDescent="0.25">
      <c r="A86" s="125"/>
      <c r="B86" s="125"/>
      <c r="C86" s="126" t="s">
        <v>1600</v>
      </c>
      <c r="D86" s="126"/>
      <c r="E86" s="250"/>
      <c r="F86" s="250"/>
      <c r="G86" s="250"/>
      <c r="H86" s="250"/>
      <c r="I86" s="126"/>
    </row>
    <row r="87" spans="1:9" x14ac:dyDescent="0.25">
      <c r="A87" s="125"/>
      <c r="B87" s="125"/>
      <c r="C87" s="126" t="s">
        <v>1601</v>
      </c>
      <c r="D87" s="126"/>
      <c r="E87" s="250"/>
      <c r="F87" s="250"/>
      <c r="G87" s="250"/>
      <c r="H87" s="250"/>
      <c r="I87" s="126"/>
    </row>
    <row r="88" spans="1:9" x14ac:dyDescent="0.25">
      <c r="A88" s="125"/>
      <c r="B88" s="125"/>
      <c r="C88" s="126" t="s">
        <v>1602</v>
      </c>
      <c r="D88" s="126"/>
      <c r="E88" s="250"/>
      <c r="F88" s="250"/>
      <c r="G88" s="250"/>
      <c r="H88" s="250"/>
      <c r="I88" s="126"/>
    </row>
    <row r="89" spans="1:9" x14ac:dyDescent="0.25">
      <c r="A89" s="196"/>
      <c r="B89" s="196"/>
      <c r="C89" s="196"/>
      <c r="D89" s="196"/>
      <c r="E89" s="256"/>
      <c r="F89" s="256"/>
      <c r="G89" s="256"/>
      <c r="H89" s="256"/>
      <c r="I89" s="196"/>
    </row>
    <row r="90" spans="1:9" x14ac:dyDescent="0.25">
      <c r="A90" s="125" t="s">
        <v>1623</v>
      </c>
      <c r="B90" s="125" t="s">
        <v>1603</v>
      </c>
      <c r="C90" s="126" t="s">
        <v>1342</v>
      </c>
      <c r="D90" s="126"/>
      <c r="E90" s="250"/>
      <c r="F90" s="250"/>
      <c r="G90" s="250"/>
      <c r="H90" s="250"/>
      <c r="I90" s="126"/>
    </row>
    <row r="91" spans="1:9" x14ac:dyDescent="0.25">
      <c r="A91" s="125"/>
      <c r="B91" s="125" t="s">
        <v>1342</v>
      </c>
      <c r="C91" s="126" t="s">
        <v>1604</v>
      </c>
      <c r="D91" s="126"/>
      <c r="E91" s="250"/>
      <c r="F91" s="250"/>
      <c r="G91" s="250"/>
      <c r="H91" s="250"/>
      <c r="I91" s="126"/>
    </row>
    <row r="92" spans="1:9" x14ac:dyDescent="0.25">
      <c r="A92" s="125"/>
      <c r="B92" s="125"/>
      <c r="C92" s="126" t="s">
        <v>1605</v>
      </c>
      <c r="D92" s="126"/>
      <c r="E92" s="250"/>
      <c r="F92" s="250"/>
      <c r="G92" s="250"/>
      <c r="H92" s="250"/>
      <c r="I92" s="126"/>
    </row>
    <row r="93" spans="1:9" x14ac:dyDescent="0.25">
      <c r="A93" s="125"/>
      <c r="B93" s="125"/>
      <c r="C93" s="126" t="s">
        <v>1596</v>
      </c>
      <c r="D93" s="126"/>
      <c r="E93" s="250"/>
      <c r="F93" s="250"/>
      <c r="G93" s="250"/>
      <c r="H93" s="250"/>
      <c r="I93" s="126"/>
    </row>
    <row r="94" spans="1:9" x14ac:dyDescent="0.25">
      <c r="A94" s="125"/>
      <c r="B94" s="125"/>
      <c r="C94" s="126" t="s">
        <v>1606</v>
      </c>
      <c r="D94" s="126"/>
      <c r="E94" s="250"/>
      <c r="F94" s="250"/>
      <c r="G94" s="250"/>
      <c r="H94" s="250"/>
      <c r="I94" s="126"/>
    </row>
    <row r="95" spans="1:9" x14ac:dyDescent="0.25">
      <c r="A95" s="125"/>
      <c r="B95" s="125"/>
      <c r="C95" s="126" t="s">
        <v>1607</v>
      </c>
      <c r="D95" s="126"/>
      <c r="E95" s="250"/>
      <c r="F95" s="250"/>
      <c r="G95" s="250"/>
      <c r="H95" s="250"/>
      <c r="I95" s="126"/>
    </row>
    <row r="96" spans="1:9" x14ac:dyDescent="0.25">
      <c r="A96" s="125"/>
      <c r="B96" s="125"/>
      <c r="C96" s="126" t="s">
        <v>1608</v>
      </c>
      <c r="D96" s="126"/>
      <c r="E96" s="250"/>
      <c r="F96" s="250"/>
      <c r="G96" s="250"/>
      <c r="H96" s="250"/>
      <c r="I96" s="126"/>
    </row>
    <row r="97" spans="1:9" x14ac:dyDescent="0.25">
      <c r="A97" s="125"/>
      <c r="B97" s="125"/>
      <c r="C97" s="126" t="s">
        <v>1609</v>
      </c>
      <c r="D97" s="126"/>
      <c r="E97" s="250"/>
      <c r="F97" s="250"/>
      <c r="G97" s="250"/>
      <c r="H97" s="250"/>
      <c r="I97" s="126"/>
    </row>
    <row r="98" spans="1:9" x14ac:dyDescent="0.25">
      <c r="A98" s="125"/>
      <c r="B98" s="125"/>
      <c r="C98" s="126" t="s">
        <v>1610</v>
      </c>
      <c r="D98" s="126"/>
      <c r="E98" s="250"/>
      <c r="F98" s="250"/>
      <c r="G98" s="250"/>
      <c r="H98" s="250"/>
      <c r="I98" s="126"/>
    </row>
    <row r="99" spans="1:9" x14ac:dyDescent="0.25">
      <c r="A99" s="125"/>
      <c r="B99" s="125"/>
      <c r="C99" s="126" t="s">
        <v>1611</v>
      </c>
      <c r="D99" s="126"/>
      <c r="E99" s="250"/>
      <c r="F99" s="250"/>
      <c r="G99" s="250"/>
      <c r="H99" s="250"/>
      <c r="I99" s="126"/>
    </row>
    <row r="100" spans="1:9" x14ac:dyDescent="0.25">
      <c r="A100" s="196"/>
      <c r="B100" s="196"/>
      <c r="C100" s="196"/>
      <c r="D100" s="196"/>
      <c r="E100" s="256"/>
      <c r="F100" s="256"/>
      <c r="G100" s="256"/>
      <c r="H100" s="256"/>
      <c r="I100" s="196"/>
    </row>
    <row r="101" spans="1:9" x14ac:dyDescent="0.25">
      <c r="A101" s="125" t="s">
        <v>1624</v>
      </c>
      <c r="B101" s="125" t="s">
        <v>1612</v>
      </c>
      <c r="C101" s="126" t="s">
        <v>1604</v>
      </c>
      <c r="D101" s="126"/>
      <c r="E101" s="250"/>
      <c r="F101" s="250"/>
      <c r="G101" s="250"/>
      <c r="H101" s="250"/>
      <c r="I101" s="126"/>
    </row>
    <row r="102" spans="1:9" x14ac:dyDescent="0.25">
      <c r="A102" s="125"/>
      <c r="B102" s="125" t="s">
        <v>1342</v>
      </c>
      <c r="C102" s="126" t="s">
        <v>1613</v>
      </c>
      <c r="D102" s="126"/>
      <c r="E102" s="250"/>
      <c r="F102" s="250"/>
      <c r="G102" s="250"/>
      <c r="H102" s="250"/>
      <c r="I102" s="126"/>
    </row>
    <row r="103" spans="1:9" x14ac:dyDescent="0.25">
      <c r="A103" s="125"/>
      <c r="B103" s="125"/>
      <c r="C103" s="126" t="s">
        <v>1596</v>
      </c>
      <c r="D103" s="126"/>
      <c r="E103" s="250"/>
      <c r="F103" s="250"/>
      <c r="G103" s="250"/>
      <c r="H103" s="250"/>
      <c r="I103" s="126"/>
    </row>
    <row r="104" spans="1:9" x14ac:dyDescent="0.25">
      <c r="A104" s="125"/>
      <c r="B104" s="125"/>
      <c r="C104" s="126" t="s">
        <v>1597</v>
      </c>
      <c r="D104" s="126"/>
      <c r="E104" s="250"/>
      <c r="F104" s="250"/>
      <c r="G104" s="250"/>
      <c r="H104" s="250"/>
      <c r="I104" s="126"/>
    </row>
    <row r="105" spans="1:9" x14ac:dyDescent="0.25">
      <c r="A105" s="125"/>
      <c r="B105" s="125"/>
      <c r="C105" s="126" t="s">
        <v>1614</v>
      </c>
      <c r="D105" s="126"/>
      <c r="E105" s="250"/>
      <c r="F105" s="250"/>
      <c r="G105" s="250"/>
      <c r="H105" s="250"/>
      <c r="I105" s="126"/>
    </row>
    <row r="106" spans="1:9" x14ac:dyDescent="0.25">
      <c r="A106" s="125"/>
      <c r="B106" s="125"/>
      <c r="C106" s="126" t="s">
        <v>1599</v>
      </c>
      <c r="D106" s="126"/>
      <c r="E106" s="250"/>
      <c r="F106" s="250"/>
      <c r="G106" s="250"/>
      <c r="H106" s="250"/>
      <c r="I106" s="126"/>
    </row>
    <row r="107" spans="1:9" x14ac:dyDescent="0.25">
      <c r="A107" s="125"/>
      <c r="B107" s="125"/>
      <c r="C107" s="126" t="s">
        <v>1615</v>
      </c>
      <c r="D107" s="126"/>
      <c r="E107" s="250"/>
      <c r="F107" s="250"/>
      <c r="G107" s="250"/>
      <c r="H107" s="250"/>
      <c r="I107" s="126"/>
    </row>
    <row r="108" spans="1:9" x14ac:dyDescent="0.25">
      <c r="A108" s="125"/>
      <c r="B108" s="125"/>
      <c r="C108" s="126" t="s">
        <v>1616</v>
      </c>
      <c r="D108" s="126"/>
      <c r="E108" s="250"/>
      <c r="F108" s="250"/>
      <c r="G108" s="250"/>
      <c r="H108" s="250"/>
      <c r="I108" s="126"/>
    </row>
    <row r="109" spans="1:9" x14ac:dyDescent="0.25">
      <c r="A109" s="125"/>
      <c r="B109" s="125"/>
      <c r="C109" s="126" t="s">
        <v>1617</v>
      </c>
      <c r="D109" s="126"/>
      <c r="E109" s="250"/>
      <c r="F109" s="250"/>
      <c r="G109" s="250"/>
      <c r="H109" s="250"/>
      <c r="I109" s="126"/>
    </row>
    <row r="110" spans="1:9" x14ac:dyDescent="0.25">
      <c r="A110" s="125"/>
      <c r="B110" s="125"/>
      <c r="C110" s="126" t="s">
        <v>1618</v>
      </c>
      <c r="D110" s="126"/>
      <c r="E110" s="250"/>
      <c r="F110" s="250"/>
      <c r="G110" s="250"/>
      <c r="H110" s="250"/>
      <c r="I110" s="126"/>
    </row>
    <row r="111" spans="1:9" x14ac:dyDescent="0.25">
      <c r="A111" s="125"/>
      <c r="B111" s="125"/>
      <c r="C111" s="126" t="s">
        <v>1619</v>
      </c>
      <c r="D111" s="126"/>
      <c r="E111" s="250"/>
      <c r="F111" s="250"/>
      <c r="G111" s="250"/>
      <c r="H111" s="250"/>
      <c r="I111" s="126"/>
    </row>
    <row r="112" spans="1:9" x14ac:dyDescent="0.25">
      <c r="A112" s="125"/>
      <c r="B112" s="125"/>
      <c r="C112" s="126" t="s">
        <v>1620</v>
      </c>
      <c r="D112" s="126"/>
      <c r="E112" s="250"/>
      <c r="F112" s="250"/>
      <c r="G112" s="250"/>
      <c r="H112" s="250"/>
      <c r="I112" s="126"/>
    </row>
    <row r="113" spans="1:9" x14ac:dyDescent="0.25">
      <c r="A113" s="125"/>
      <c r="B113" s="125"/>
      <c r="C113" s="126" t="s">
        <v>1621</v>
      </c>
      <c r="D113" s="126"/>
      <c r="E113" s="250"/>
      <c r="F113" s="250"/>
      <c r="G113" s="250"/>
      <c r="H113" s="250"/>
      <c r="I113" s="126"/>
    </row>
    <row r="114" spans="1:9" x14ac:dyDescent="0.25">
      <c r="A114" s="196"/>
      <c r="B114" s="196"/>
      <c r="C114" s="196"/>
      <c r="D114" s="196"/>
      <c r="E114" s="196"/>
      <c r="F114" s="196"/>
      <c r="G114" s="196"/>
      <c r="H114" s="196"/>
      <c r="I114" s="196"/>
    </row>
    <row r="115" spans="1:9" x14ac:dyDescent="0.25">
      <c r="A115" s="125" t="s">
        <v>3344</v>
      </c>
      <c r="B115" s="125" t="s">
        <v>3345</v>
      </c>
      <c r="C115" s="127" t="s">
        <v>3346</v>
      </c>
      <c r="D115" s="126"/>
      <c r="E115" s="250"/>
      <c r="F115" s="250"/>
      <c r="G115" s="250"/>
      <c r="H115" s="126"/>
      <c r="I115" s="126"/>
    </row>
    <row r="116" spans="1:9" x14ac:dyDescent="0.25">
      <c r="A116" s="125"/>
      <c r="B116" s="125" t="s">
        <v>1664</v>
      </c>
      <c r="C116" s="127" t="s">
        <v>3347</v>
      </c>
      <c r="D116" s="126"/>
      <c r="E116" s="250"/>
      <c r="F116" s="250"/>
      <c r="G116" s="250"/>
      <c r="H116" s="126"/>
      <c r="I116" s="126"/>
    </row>
    <row r="117" spans="1:9" x14ac:dyDescent="0.25">
      <c r="A117" s="125"/>
      <c r="B117" s="125" t="s">
        <v>3348</v>
      </c>
      <c r="C117" s="127" t="s">
        <v>3349</v>
      </c>
      <c r="D117" s="126"/>
      <c r="E117" s="250"/>
      <c r="F117" s="250"/>
      <c r="G117" s="250"/>
      <c r="H117" s="126"/>
      <c r="I117" s="126"/>
    </row>
    <row r="118" spans="1:9" x14ac:dyDescent="0.25">
      <c r="A118" s="126"/>
      <c r="B118" s="126"/>
      <c r="C118" s="127" t="s">
        <v>3350</v>
      </c>
      <c r="D118" s="126"/>
      <c r="E118" s="250"/>
      <c r="F118" s="250"/>
      <c r="G118" s="250"/>
      <c r="H118" s="126"/>
      <c r="I118" s="126"/>
    </row>
    <row r="119" spans="1:9" x14ac:dyDescent="0.25">
      <c r="A119" s="126"/>
      <c r="B119" s="126"/>
      <c r="C119" s="127" t="s">
        <v>3351</v>
      </c>
      <c r="D119" s="126"/>
      <c r="E119" s="250"/>
      <c r="F119" s="250"/>
      <c r="G119" s="250"/>
      <c r="H119" s="126"/>
      <c r="I119" s="126"/>
    </row>
    <row r="120" spans="1:9" x14ac:dyDescent="0.25">
      <c r="A120" s="126"/>
      <c r="B120" s="126"/>
      <c r="C120" s="127" t="s">
        <v>3352</v>
      </c>
      <c r="D120" s="126"/>
      <c r="E120" s="250"/>
      <c r="F120" s="250"/>
      <c r="G120" s="250"/>
      <c r="H120" s="126"/>
      <c r="I120" s="126"/>
    </row>
    <row r="121" spans="1:9" x14ac:dyDescent="0.25">
      <c r="A121" s="126"/>
      <c r="B121" s="126"/>
      <c r="C121" s="127" t="s">
        <v>3353</v>
      </c>
      <c r="D121" s="126"/>
      <c r="E121" s="250"/>
      <c r="F121" s="250"/>
      <c r="G121" s="250"/>
      <c r="H121" s="126"/>
      <c r="I121" s="126"/>
    </row>
    <row r="122" spans="1:9" x14ac:dyDescent="0.25">
      <c r="A122" s="126"/>
      <c r="B122" s="126"/>
      <c r="C122" s="127" t="s">
        <v>3354</v>
      </c>
      <c r="D122" s="126"/>
      <c r="E122" s="250"/>
      <c r="F122" s="250"/>
      <c r="G122" s="250"/>
      <c r="H122" s="126"/>
      <c r="I122" s="126"/>
    </row>
    <row r="123" spans="1:9" s="588" customFormat="1" x14ac:dyDescent="0.25">
      <c r="A123" s="196"/>
      <c r="B123" s="196"/>
      <c r="C123" s="196"/>
      <c r="D123" s="196"/>
      <c r="E123" s="196"/>
      <c r="F123" s="196"/>
      <c r="G123" s="196"/>
      <c r="H123" s="196"/>
      <c r="I123" s="196"/>
    </row>
    <row r="124" spans="1:9" s="588" customFormat="1" x14ac:dyDescent="0.25">
      <c r="A124" s="125" t="s">
        <v>3355</v>
      </c>
      <c r="B124" s="125" t="s">
        <v>3345</v>
      </c>
      <c r="C124" s="127" t="s">
        <v>3346</v>
      </c>
      <c r="D124" s="126"/>
      <c r="E124" s="250"/>
      <c r="F124" s="250"/>
      <c r="G124" s="250"/>
      <c r="H124" s="126"/>
      <c r="I124" s="126"/>
    </row>
    <row r="125" spans="1:9" s="588" customFormat="1" x14ac:dyDescent="0.25">
      <c r="A125" s="126"/>
      <c r="B125" s="125" t="s">
        <v>1664</v>
      </c>
      <c r="C125" s="127" t="s">
        <v>3347</v>
      </c>
      <c r="D125" s="126"/>
      <c r="E125" s="250"/>
      <c r="F125" s="250"/>
      <c r="G125" s="250"/>
      <c r="H125" s="126"/>
      <c r="I125" s="126"/>
    </row>
    <row r="126" spans="1:9" s="588" customFormat="1" x14ac:dyDescent="0.25">
      <c r="A126" s="126"/>
      <c r="B126" s="125" t="s">
        <v>3890</v>
      </c>
      <c r="C126" s="127" t="s">
        <v>3891</v>
      </c>
      <c r="D126" s="126"/>
      <c r="E126" s="250"/>
      <c r="F126" s="250"/>
      <c r="G126" s="250"/>
      <c r="H126" s="126"/>
      <c r="I126" s="126"/>
    </row>
    <row r="127" spans="1:9" s="588" customFormat="1" x14ac:dyDescent="0.25">
      <c r="A127" s="126"/>
      <c r="B127" s="126"/>
      <c r="C127" s="127" t="s">
        <v>3350</v>
      </c>
      <c r="D127" s="126"/>
      <c r="E127" s="250"/>
      <c r="F127" s="250"/>
      <c r="G127" s="250"/>
      <c r="H127" s="126"/>
      <c r="I127" s="126"/>
    </row>
    <row r="128" spans="1:9" s="588" customFormat="1" x14ac:dyDescent="0.25">
      <c r="A128" s="126"/>
      <c r="B128" s="126"/>
      <c r="C128" s="127" t="s">
        <v>3351</v>
      </c>
      <c r="D128" s="126"/>
      <c r="E128" s="250"/>
      <c r="F128" s="250"/>
      <c r="G128" s="250"/>
      <c r="H128" s="126"/>
      <c r="I128" s="126"/>
    </row>
    <row r="129" spans="1:9" s="588" customFormat="1" x14ac:dyDescent="0.25">
      <c r="A129" s="126"/>
      <c r="B129" s="126"/>
      <c r="C129" s="127" t="s">
        <v>3352</v>
      </c>
      <c r="D129" s="126"/>
      <c r="E129" s="250"/>
      <c r="F129" s="250"/>
      <c r="G129" s="250"/>
      <c r="H129" s="126"/>
      <c r="I129" s="126"/>
    </row>
    <row r="130" spans="1:9" s="588" customFormat="1" x14ac:dyDescent="0.25">
      <c r="A130" s="126"/>
      <c r="B130" s="126"/>
      <c r="C130" s="127" t="s">
        <v>3353</v>
      </c>
      <c r="D130" s="126"/>
      <c r="E130" s="250"/>
      <c r="F130" s="250"/>
      <c r="G130" s="250"/>
      <c r="H130" s="126"/>
      <c r="I130" s="126"/>
    </row>
    <row r="131" spans="1:9" s="588" customFormat="1" x14ac:dyDescent="0.25">
      <c r="A131" s="126"/>
      <c r="B131" s="126"/>
      <c r="C131" s="127" t="s">
        <v>3354</v>
      </c>
      <c r="D131" s="126"/>
      <c r="E131" s="250"/>
      <c r="F131" s="250"/>
      <c r="G131" s="250"/>
      <c r="H131" s="126"/>
      <c r="I131" s="126"/>
    </row>
    <row r="132" spans="1:9" x14ac:dyDescent="0.25">
      <c r="A132" s="196"/>
      <c r="B132" s="196"/>
      <c r="C132" s="196"/>
      <c r="D132" s="196"/>
      <c r="E132" s="196"/>
      <c r="F132" s="196"/>
      <c r="G132" s="196"/>
      <c r="H132" s="196"/>
      <c r="I132" s="196"/>
    </row>
    <row r="133" spans="1:9" x14ac:dyDescent="0.25">
      <c r="A133" s="125" t="s">
        <v>3355</v>
      </c>
      <c r="B133" s="125" t="s">
        <v>3345</v>
      </c>
      <c r="C133" s="127" t="s">
        <v>3346</v>
      </c>
      <c r="D133" s="126"/>
      <c r="E133" s="250"/>
      <c r="F133" s="250"/>
      <c r="G133" s="250"/>
      <c r="H133" s="126"/>
      <c r="I133" s="126"/>
    </row>
    <row r="134" spans="1:9" x14ac:dyDescent="0.25">
      <c r="A134" s="126"/>
      <c r="B134" s="125" t="s">
        <v>1664</v>
      </c>
      <c r="C134" s="127" t="s">
        <v>3347</v>
      </c>
      <c r="D134" s="126"/>
      <c r="E134" s="250"/>
      <c r="F134" s="250"/>
      <c r="G134" s="250"/>
      <c r="H134" s="126"/>
      <c r="I134" s="126"/>
    </row>
    <row r="135" spans="1:9" x14ac:dyDescent="0.25">
      <c r="A135" s="126"/>
      <c r="B135" s="125" t="s">
        <v>3045</v>
      </c>
      <c r="C135" s="127" t="s">
        <v>3356</v>
      </c>
      <c r="D135" s="126"/>
      <c r="E135" s="250"/>
      <c r="F135" s="250"/>
      <c r="G135" s="250"/>
      <c r="H135" s="126"/>
      <c r="I135" s="126"/>
    </row>
    <row r="136" spans="1:9" x14ac:dyDescent="0.25">
      <c r="A136" s="126"/>
      <c r="B136" s="126"/>
      <c r="C136" s="127" t="s">
        <v>3350</v>
      </c>
      <c r="D136" s="126"/>
      <c r="E136" s="250"/>
      <c r="F136" s="250"/>
      <c r="G136" s="250"/>
      <c r="H136" s="126"/>
      <c r="I136" s="126"/>
    </row>
    <row r="137" spans="1:9" x14ac:dyDescent="0.25">
      <c r="A137" s="126"/>
      <c r="B137" s="126"/>
      <c r="C137" s="127" t="s">
        <v>3351</v>
      </c>
      <c r="D137" s="126"/>
      <c r="E137" s="250"/>
      <c r="F137" s="250"/>
      <c r="G137" s="250"/>
      <c r="H137" s="126"/>
      <c r="I137" s="126"/>
    </row>
    <row r="138" spans="1:9" x14ac:dyDescent="0.25">
      <c r="A138" s="126"/>
      <c r="B138" s="126"/>
      <c r="C138" s="127" t="s">
        <v>3352</v>
      </c>
      <c r="D138" s="126"/>
      <c r="E138" s="250"/>
      <c r="F138" s="250"/>
      <c r="G138" s="250"/>
      <c r="H138" s="126"/>
      <c r="I138" s="126"/>
    </row>
    <row r="139" spans="1:9" x14ac:dyDescent="0.25">
      <c r="A139" s="126"/>
      <c r="B139" s="126"/>
      <c r="C139" s="127" t="s">
        <v>3353</v>
      </c>
      <c r="D139" s="126"/>
      <c r="E139" s="250"/>
      <c r="F139" s="250"/>
      <c r="G139" s="250"/>
      <c r="H139" s="126"/>
      <c r="I139" s="126"/>
    </row>
    <row r="140" spans="1:9" x14ac:dyDescent="0.25">
      <c r="A140" s="126"/>
      <c r="B140" s="126"/>
      <c r="C140" s="127" t="s">
        <v>3354</v>
      </c>
      <c r="D140" s="126"/>
      <c r="E140" s="250"/>
      <c r="F140" s="250"/>
      <c r="G140" s="250"/>
      <c r="H140" s="126"/>
      <c r="I140" s="126"/>
    </row>
    <row r="141" spans="1:9" x14ac:dyDescent="0.25">
      <c r="A141" s="196"/>
      <c r="B141" s="196"/>
      <c r="C141" s="196"/>
      <c r="D141" s="196"/>
      <c r="E141" s="196"/>
      <c r="F141" s="196"/>
      <c r="G141" s="196"/>
      <c r="H141" s="196"/>
      <c r="I141" s="196"/>
    </row>
    <row r="142" spans="1:9" x14ac:dyDescent="0.25">
      <c r="A142" s="125" t="s">
        <v>3357</v>
      </c>
      <c r="B142" s="125" t="s">
        <v>3345</v>
      </c>
      <c r="C142" s="127" t="s">
        <v>3346</v>
      </c>
      <c r="D142" s="126"/>
      <c r="E142" s="250"/>
      <c r="F142" s="250"/>
      <c r="G142" s="250"/>
      <c r="H142" s="126"/>
      <c r="I142" s="126"/>
    </row>
    <row r="143" spans="1:9" x14ac:dyDescent="0.25">
      <c r="A143" s="126"/>
      <c r="B143" s="125" t="s">
        <v>1664</v>
      </c>
      <c r="C143" s="127" t="s">
        <v>3347</v>
      </c>
      <c r="D143" s="126"/>
      <c r="E143" s="250"/>
      <c r="F143" s="250"/>
      <c r="G143" s="250"/>
      <c r="H143" s="126"/>
      <c r="I143" s="126"/>
    </row>
    <row r="144" spans="1:9" x14ac:dyDescent="0.25">
      <c r="A144" s="126"/>
      <c r="B144" s="125" t="s">
        <v>3358</v>
      </c>
      <c r="C144" s="127" t="s">
        <v>3359</v>
      </c>
      <c r="D144" s="126"/>
      <c r="E144" s="250"/>
      <c r="F144" s="250"/>
      <c r="G144" s="250"/>
      <c r="H144" s="126"/>
      <c r="I144" s="126"/>
    </row>
    <row r="145" spans="1:9" x14ac:dyDescent="0.25">
      <c r="A145" s="126"/>
      <c r="B145" s="126"/>
      <c r="C145" s="127" t="s">
        <v>3350</v>
      </c>
      <c r="D145" s="126"/>
      <c r="E145" s="250"/>
      <c r="F145" s="250"/>
      <c r="G145" s="250"/>
      <c r="H145" s="126"/>
      <c r="I145" s="126"/>
    </row>
    <row r="146" spans="1:9" x14ac:dyDescent="0.25">
      <c r="A146" s="126"/>
      <c r="B146" s="126"/>
      <c r="C146" s="127" t="s">
        <v>3351</v>
      </c>
      <c r="D146" s="126"/>
      <c r="E146" s="250"/>
      <c r="F146" s="250"/>
      <c r="G146" s="250"/>
      <c r="H146" s="126"/>
      <c r="I146" s="126"/>
    </row>
    <row r="147" spans="1:9" x14ac:dyDescent="0.25">
      <c r="A147" s="126"/>
      <c r="B147" s="126"/>
      <c r="C147" s="127" t="s">
        <v>3352</v>
      </c>
      <c r="D147" s="126"/>
      <c r="E147" s="250"/>
      <c r="F147" s="250"/>
      <c r="G147" s="250"/>
      <c r="H147" s="126"/>
      <c r="I147" s="126"/>
    </row>
    <row r="148" spans="1:9" x14ac:dyDescent="0.25">
      <c r="A148" s="126"/>
      <c r="B148" s="126"/>
      <c r="C148" s="127" t="s">
        <v>3353</v>
      </c>
      <c r="D148" s="126"/>
      <c r="E148" s="250"/>
      <c r="F148" s="250"/>
      <c r="G148" s="250"/>
      <c r="H148" s="126"/>
      <c r="I148" s="126"/>
    </row>
    <row r="149" spans="1:9" x14ac:dyDescent="0.25">
      <c r="A149" s="126"/>
      <c r="B149" s="126"/>
      <c r="C149" s="127" t="s">
        <v>3354</v>
      </c>
      <c r="D149" s="126"/>
      <c r="E149" s="250"/>
      <c r="F149" s="250"/>
      <c r="G149" s="250"/>
      <c r="H149" s="126"/>
      <c r="I149" s="126"/>
    </row>
    <row r="150" spans="1:9" x14ac:dyDescent="0.25">
      <c r="A150" s="196"/>
      <c r="B150" s="196"/>
      <c r="C150" s="196"/>
      <c r="D150" s="196"/>
      <c r="E150" s="196"/>
      <c r="F150" s="196"/>
      <c r="G150" s="196"/>
      <c r="H150" s="196"/>
      <c r="I150" s="196"/>
    </row>
    <row r="151" spans="1:9" x14ac:dyDescent="0.25">
      <c r="A151" s="125" t="s">
        <v>3360</v>
      </c>
      <c r="B151" s="125" t="s">
        <v>3345</v>
      </c>
      <c r="C151" s="127" t="s">
        <v>3346</v>
      </c>
      <c r="D151" s="126"/>
      <c r="E151" s="250"/>
      <c r="F151" s="250"/>
      <c r="G151" s="250"/>
      <c r="H151" s="126"/>
      <c r="I151" s="126"/>
    </row>
    <row r="152" spans="1:9" x14ac:dyDescent="0.25">
      <c r="A152" s="126"/>
      <c r="B152" s="125" t="s">
        <v>1664</v>
      </c>
      <c r="C152" s="127" t="s">
        <v>3347</v>
      </c>
      <c r="D152" s="126"/>
      <c r="E152" s="250"/>
      <c r="F152" s="250"/>
      <c r="G152" s="250"/>
      <c r="H152" s="126"/>
      <c r="I152" s="126"/>
    </row>
    <row r="153" spans="1:9" x14ac:dyDescent="0.25">
      <c r="A153" s="126"/>
      <c r="B153" s="125" t="s">
        <v>3361</v>
      </c>
      <c r="C153" s="127" t="s">
        <v>3362</v>
      </c>
      <c r="D153" s="126"/>
      <c r="E153" s="250"/>
      <c r="F153" s="250"/>
      <c r="G153" s="250"/>
      <c r="H153" s="126"/>
      <c r="I153" s="126"/>
    </row>
    <row r="154" spans="1:9" x14ac:dyDescent="0.25">
      <c r="A154" s="126"/>
      <c r="B154" s="126"/>
      <c r="C154" s="127" t="s">
        <v>3350</v>
      </c>
      <c r="D154" s="126"/>
      <c r="E154" s="250"/>
      <c r="F154" s="250"/>
      <c r="G154" s="250"/>
      <c r="H154" s="126"/>
      <c r="I154" s="126"/>
    </row>
    <row r="155" spans="1:9" x14ac:dyDescent="0.25">
      <c r="A155" s="126"/>
      <c r="B155" s="126"/>
      <c r="C155" s="127" t="s">
        <v>3351</v>
      </c>
      <c r="D155" s="126"/>
      <c r="E155" s="250"/>
      <c r="F155" s="250"/>
      <c r="G155" s="250"/>
      <c r="H155" s="126"/>
      <c r="I155" s="126"/>
    </row>
    <row r="156" spans="1:9" x14ac:dyDescent="0.25">
      <c r="A156" s="126"/>
      <c r="B156" s="126"/>
      <c r="C156" s="127" t="s">
        <v>3352</v>
      </c>
      <c r="D156" s="126"/>
      <c r="E156" s="250"/>
      <c r="F156" s="250"/>
      <c r="G156" s="250"/>
      <c r="H156" s="126"/>
      <c r="I156" s="126"/>
    </row>
    <row r="157" spans="1:9" x14ac:dyDescent="0.25">
      <c r="A157" s="126"/>
      <c r="B157" s="126"/>
      <c r="C157" s="127" t="s">
        <v>3353</v>
      </c>
      <c r="D157" s="126"/>
      <c r="E157" s="250"/>
      <c r="F157" s="250"/>
      <c r="G157" s="250"/>
      <c r="H157" s="126"/>
      <c r="I157" s="126"/>
    </row>
    <row r="158" spans="1:9" x14ac:dyDescent="0.25">
      <c r="A158" s="126"/>
      <c r="B158" s="126"/>
      <c r="C158" s="127" t="s">
        <v>3354</v>
      </c>
      <c r="D158" s="126"/>
      <c r="E158" s="250"/>
      <c r="F158" s="250"/>
      <c r="G158" s="250"/>
      <c r="H158" s="126"/>
      <c r="I158" s="126"/>
    </row>
    <row r="159" spans="1:9" x14ac:dyDescent="0.25">
      <c r="A159" s="196"/>
      <c r="B159" s="196"/>
      <c r="C159" s="196"/>
      <c r="D159" s="196"/>
      <c r="E159" s="196"/>
      <c r="F159" s="196"/>
      <c r="G159" s="196"/>
      <c r="H159" s="196"/>
      <c r="I159" s="196"/>
    </row>
    <row r="160" spans="1:9" x14ac:dyDescent="0.25">
      <c r="A160" s="125" t="s">
        <v>3363</v>
      </c>
      <c r="B160" s="125" t="s">
        <v>3345</v>
      </c>
      <c r="C160" s="127" t="s">
        <v>3346</v>
      </c>
      <c r="D160" s="126"/>
      <c r="E160" s="250"/>
      <c r="F160" s="250"/>
      <c r="G160" s="126"/>
      <c r="H160" s="126"/>
      <c r="I160" s="126"/>
    </row>
    <row r="161" spans="1:9" x14ac:dyDescent="0.25">
      <c r="A161" s="126"/>
      <c r="B161" s="125" t="s">
        <v>1664</v>
      </c>
      <c r="C161" s="127" t="s">
        <v>3347</v>
      </c>
      <c r="D161" s="126"/>
      <c r="E161" s="250"/>
      <c r="F161" s="250"/>
      <c r="G161" s="126"/>
      <c r="H161" s="126"/>
      <c r="I161" s="126"/>
    </row>
    <row r="162" spans="1:9" x14ac:dyDescent="0.25">
      <c r="A162" s="126"/>
      <c r="B162" s="125" t="s">
        <v>3072</v>
      </c>
      <c r="C162" s="127" t="s">
        <v>3364</v>
      </c>
      <c r="D162" s="126"/>
      <c r="E162" s="250"/>
      <c r="F162" s="250"/>
      <c r="G162" s="126"/>
      <c r="H162" s="126"/>
      <c r="I162" s="126"/>
    </row>
    <row r="163" spans="1:9" x14ac:dyDescent="0.25">
      <c r="A163" s="126"/>
      <c r="B163" s="126"/>
      <c r="C163" s="127" t="s">
        <v>3350</v>
      </c>
      <c r="D163" s="126"/>
      <c r="E163" s="250"/>
      <c r="F163" s="250"/>
      <c r="G163" s="126"/>
      <c r="H163" s="126"/>
      <c r="I163" s="126"/>
    </row>
    <row r="164" spans="1:9" x14ac:dyDescent="0.25">
      <c r="A164" s="126"/>
      <c r="B164" s="126"/>
      <c r="C164" s="127" t="s">
        <v>3351</v>
      </c>
      <c r="D164" s="126"/>
      <c r="E164" s="250"/>
      <c r="F164" s="250"/>
      <c r="G164" s="126"/>
      <c r="H164" s="126"/>
      <c r="I164" s="126"/>
    </row>
    <row r="165" spans="1:9" x14ac:dyDescent="0.25">
      <c r="A165" s="126"/>
      <c r="B165" s="126"/>
      <c r="C165" s="127" t="s">
        <v>3352</v>
      </c>
      <c r="D165" s="126"/>
      <c r="E165" s="250"/>
      <c r="F165" s="250"/>
      <c r="G165" s="126"/>
      <c r="H165" s="126"/>
      <c r="I165" s="126"/>
    </row>
    <row r="166" spans="1:9" x14ac:dyDescent="0.25">
      <c r="A166" s="126"/>
      <c r="B166" s="126"/>
      <c r="C166" s="127" t="s">
        <v>3353</v>
      </c>
      <c r="D166" s="126"/>
      <c r="E166" s="250"/>
      <c r="F166" s="250"/>
      <c r="G166" s="126"/>
      <c r="H166" s="126"/>
      <c r="I166" s="126"/>
    </row>
    <row r="167" spans="1:9" x14ac:dyDescent="0.25">
      <c r="A167" s="126"/>
      <c r="B167" s="126"/>
      <c r="C167" s="127" t="s">
        <v>3354</v>
      </c>
      <c r="D167" s="126"/>
      <c r="E167" s="250"/>
      <c r="F167" s="250"/>
      <c r="G167" s="126"/>
      <c r="H167" s="126"/>
      <c r="I167" s="126"/>
    </row>
    <row r="168" spans="1:9" x14ac:dyDescent="0.25">
      <c r="A168" s="196"/>
      <c r="B168" s="196"/>
      <c r="C168" s="196"/>
      <c r="D168" s="196"/>
      <c r="E168" s="196"/>
      <c r="F168" s="196"/>
      <c r="G168" s="196"/>
      <c r="H168" s="196"/>
      <c r="I168" s="196"/>
    </row>
    <row r="169" spans="1:9" x14ac:dyDescent="0.25">
      <c r="A169" s="125" t="s">
        <v>3365</v>
      </c>
      <c r="B169" s="125" t="s">
        <v>3345</v>
      </c>
      <c r="C169" s="127" t="s">
        <v>3346</v>
      </c>
      <c r="D169" s="126"/>
      <c r="E169" s="250"/>
      <c r="F169" s="250"/>
      <c r="G169" s="250"/>
      <c r="H169" s="126"/>
      <c r="I169" s="126"/>
    </row>
    <row r="170" spans="1:9" x14ac:dyDescent="0.25">
      <c r="A170" s="126"/>
      <c r="B170" s="125" t="s">
        <v>1664</v>
      </c>
      <c r="C170" s="127" t="s">
        <v>3347</v>
      </c>
      <c r="D170" s="126"/>
      <c r="E170" s="250"/>
      <c r="F170" s="250"/>
      <c r="G170" s="250"/>
      <c r="H170" s="126"/>
      <c r="I170" s="126"/>
    </row>
    <row r="171" spans="1:9" x14ac:dyDescent="0.25">
      <c r="A171" s="126"/>
      <c r="B171" s="125" t="s">
        <v>3366</v>
      </c>
      <c r="C171" s="127" t="s">
        <v>3367</v>
      </c>
      <c r="D171" s="126"/>
      <c r="E171" s="250"/>
      <c r="F171" s="250"/>
      <c r="G171" s="250"/>
      <c r="H171" s="126"/>
      <c r="I171" s="126"/>
    </row>
    <row r="172" spans="1:9" x14ac:dyDescent="0.25">
      <c r="A172" s="126"/>
      <c r="B172" s="126"/>
      <c r="C172" s="127" t="s">
        <v>3350</v>
      </c>
      <c r="D172" s="126"/>
      <c r="E172" s="250"/>
      <c r="F172" s="250"/>
      <c r="G172" s="250"/>
      <c r="H172" s="126"/>
      <c r="I172" s="126"/>
    </row>
    <row r="173" spans="1:9" x14ac:dyDescent="0.25">
      <c r="A173" s="126"/>
      <c r="B173" s="126"/>
      <c r="C173" s="127" t="s">
        <v>3351</v>
      </c>
      <c r="D173" s="126"/>
      <c r="E173" s="250"/>
      <c r="F173" s="250"/>
      <c r="G173" s="250"/>
      <c r="H173" s="126"/>
      <c r="I173" s="126"/>
    </row>
    <row r="174" spans="1:9" x14ac:dyDescent="0.25">
      <c r="A174" s="126"/>
      <c r="B174" s="126"/>
      <c r="C174" s="127" t="s">
        <v>3352</v>
      </c>
      <c r="D174" s="126"/>
      <c r="E174" s="250"/>
      <c r="F174" s="250"/>
      <c r="G174" s="250"/>
      <c r="H174" s="126"/>
      <c r="I174" s="126"/>
    </row>
    <row r="175" spans="1:9" x14ac:dyDescent="0.25">
      <c r="A175" s="126"/>
      <c r="B175" s="126"/>
      <c r="C175" s="127" t="s">
        <v>3353</v>
      </c>
      <c r="D175" s="126"/>
      <c r="E175" s="250"/>
      <c r="F175" s="250"/>
      <c r="G175" s="250"/>
      <c r="H175" s="126"/>
      <c r="I175" s="126"/>
    </row>
    <row r="176" spans="1:9" x14ac:dyDescent="0.25">
      <c r="A176" s="126"/>
      <c r="B176" s="126"/>
      <c r="C176" s="127" t="s">
        <v>3354</v>
      </c>
      <c r="D176" s="126"/>
      <c r="E176" s="250"/>
      <c r="F176" s="250"/>
      <c r="G176" s="250"/>
      <c r="H176" s="126"/>
      <c r="I176" s="126"/>
    </row>
    <row r="177" spans="1:9" x14ac:dyDescent="0.25">
      <c r="A177" s="196"/>
      <c r="B177" s="196"/>
      <c r="C177" s="196"/>
      <c r="D177" s="196"/>
      <c r="E177" s="196"/>
      <c r="F177" s="196"/>
      <c r="G177" s="196"/>
      <c r="H177" s="196"/>
      <c r="I177" s="196"/>
    </row>
    <row r="178" spans="1:9" x14ac:dyDescent="0.25">
      <c r="A178" s="125" t="s">
        <v>3368</v>
      </c>
      <c r="B178" s="125" t="s">
        <v>3345</v>
      </c>
      <c r="C178" s="127" t="s">
        <v>3346</v>
      </c>
      <c r="D178" s="126"/>
      <c r="E178" s="250"/>
      <c r="F178" s="250"/>
      <c r="G178" s="250"/>
      <c r="H178" s="126"/>
      <c r="I178" s="126"/>
    </row>
    <row r="179" spans="1:9" x14ac:dyDescent="0.25">
      <c r="A179" s="126"/>
      <c r="B179" s="125" t="s">
        <v>1664</v>
      </c>
      <c r="C179" s="127" t="s">
        <v>3347</v>
      </c>
      <c r="D179" s="126"/>
      <c r="E179" s="250"/>
      <c r="F179" s="250"/>
      <c r="G179" s="250"/>
      <c r="H179" s="126"/>
      <c r="I179" s="126"/>
    </row>
    <row r="180" spans="1:9" x14ac:dyDescent="0.25">
      <c r="A180" s="126"/>
      <c r="B180" s="125" t="s">
        <v>3369</v>
      </c>
      <c r="C180" s="127" t="s">
        <v>3367</v>
      </c>
      <c r="D180" s="126"/>
      <c r="E180" s="250"/>
      <c r="F180" s="250"/>
      <c r="G180" s="250"/>
      <c r="H180" s="126"/>
      <c r="I180" s="126"/>
    </row>
    <row r="181" spans="1:9" x14ac:dyDescent="0.25">
      <c r="A181" s="126"/>
      <c r="B181" s="126"/>
      <c r="C181" s="127" t="s">
        <v>3350</v>
      </c>
      <c r="D181" s="126"/>
      <c r="E181" s="250"/>
      <c r="F181" s="250"/>
      <c r="G181" s="250"/>
      <c r="H181" s="126"/>
      <c r="I181" s="126"/>
    </row>
    <row r="182" spans="1:9" x14ac:dyDescent="0.25">
      <c r="A182" s="126"/>
      <c r="B182" s="126"/>
      <c r="C182" s="127" t="s">
        <v>3351</v>
      </c>
      <c r="D182" s="126"/>
      <c r="E182" s="250"/>
      <c r="F182" s="250"/>
      <c r="G182" s="250"/>
      <c r="H182" s="126"/>
      <c r="I182" s="126"/>
    </row>
    <row r="183" spans="1:9" x14ac:dyDescent="0.25">
      <c r="A183" s="126"/>
      <c r="B183" s="126"/>
      <c r="C183" s="127" t="s">
        <v>3352</v>
      </c>
      <c r="D183" s="126"/>
      <c r="E183" s="250"/>
      <c r="F183" s="250"/>
      <c r="G183" s="250"/>
      <c r="H183" s="126"/>
      <c r="I183" s="126"/>
    </row>
    <row r="184" spans="1:9" x14ac:dyDescent="0.25">
      <c r="A184" s="126"/>
      <c r="B184" s="126"/>
      <c r="C184" s="127" t="s">
        <v>3353</v>
      </c>
      <c r="D184" s="126"/>
      <c r="E184" s="250"/>
      <c r="F184" s="250"/>
      <c r="G184" s="250"/>
      <c r="H184" s="126"/>
      <c r="I184" s="126"/>
    </row>
    <row r="185" spans="1:9" x14ac:dyDescent="0.25">
      <c r="A185" s="126"/>
      <c r="B185" s="126"/>
      <c r="C185" s="127" t="s">
        <v>3354</v>
      </c>
      <c r="D185" s="126"/>
      <c r="E185" s="250"/>
      <c r="F185" s="250"/>
      <c r="G185" s="250"/>
      <c r="H185" s="126"/>
      <c r="I185" s="126"/>
    </row>
    <row r="186" spans="1:9" x14ac:dyDescent="0.25">
      <c r="A186" s="196"/>
      <c r="B186" s="196"/>
      <c r="C186" s="196"/>
      <c r="D186" s="196"/>
      <c r="E186" s="196"/>
      <c r="F186" s="196"/>
      <c r="G186" s="196"/>
      <c r="H186" s="196"/>
      <c r="I186" s="196"/>
    </row>
    <row r="187" spans="1:9" x14ac:dyDescent="0.25">
      <c r="A187" s="125" t="s">
        <v>3370</v>
      </c>
      <c r="B187" s="125" t="s">
        <v>3345</v>
      </c>
      <c r="C187" s="127" t="s">
        <v>3346</v>
      </c>
      <c r="D187" s="126"/>
      <c r="E187" s="250"/>
      <c r="F187" s="250"/>
      <c r="G187" s="250"/>
      <c r="H187" s="126"/>
      <c r="I187" s="126"/>
    </row>
    <row r="188" spans="1:9" x14ac:dyDescent="0.25">
      <c r="A188" s="126"/>
      <c r="B188" s="125" t="s">
        <v>1664</v>
      </c>
      <c r="C188" s="127" t="s">
        <v>3347</v>
      </c>
      <c r="D188" s="126"/>
      <c r="E188" s="250"/>
      <c r="F188" s="250"/>
      <c r="G188" s="250"/>
      <c r="H188" s="126"/>
      <c r="I188" s="126"/>
    </row>
    <row r="189" spans="1:9" x14ac:dyDescent="0.25">
      <c r="A189" s="126"/>
      <c r="B189" s="125" t="s">
        <v>3371</v>
      </c>
      <c r="C189" s="127" t="s">
        <v>3367</v>
      </c>
      <c r="D189" s="126"/>
      <c r="E189" s="250"/>
      <c r="F189" s="250"/>
      <c r="G189" s="250"/>
      <c r="H189" s="126"/>
      <c r="I189" s="126"/>
    </row>
    <row r="190" spans="1:9" x14ac:dyDescent="0.25">
      <c r="A190" s="126"/>
      <c r="B190" s="126"/>
      <c r="C190" s="127" t="s">
        <v>3350</v>
      </c>
      <c r="D190" s="126"/>
      <c r="E190" s="250"/>
      <c r="F190" s="250"/>
      <c r="G190" s="250"/>
      <c r="H190" s="126"/>
      <c r="I190" s="126"/>
    </row>
    <row r="191" spans="1:9" x14ac:dyDescent="0.25">
      <c r="A191" s="126"/>
      <c r="B191" s="126"/>
      <c r="C191" s="127" t="s">
        <v>3351</v>
      </c>
      <c r="D191" s="126"/>
      <c r="E191" s="250"/>
      <c r="F191" s="250"/>
      <c r="G191" s="250"/>
      <c r="H191" s="126"/>
      <c r="I191" s="126"/>
    </row>
    <row r="192" spans="1:9" x14ac:dyDescent="0.25">
      <c r="A192" s="126"/>
      <c r="B192" s="126"/>
      <c r="C192" s="127" t="s">
        <v>3352</v>
      </c>
      <c r="D192" s="126"/>
      <c r="E192" s="250"/>
      <c r="F192" s="250"/>
      <c r="G192" s="250"/>
      <c r="H192" s="126"/>
      <c r="I192" s="126"/>
    </row>
    <row r="193" spans="1:9" x14ac:dyDescent="0.25">
      <c r="A193" s="126"/>
      <c r="B193" s="126"/>
      <c r="C193" s="127" t="s">
        <v>3353</v>
      </c>
      <c r="D193" s="126"/>
      <c r="E193" s="250"/>
      <c r="F193" s="250"/>
      <c r="G193" s="250"/>
      <c r="H193" s="126"/>
      <c r="I193" s="126"/>
    </row>
    <row r="194" spans="1:9" x14ac:dyDescent="0.25">
      <c r="A194" s="126"/>
      <c r="B194" s="126"/>
      <c r="C194" s="127" t="s">
        <v>3354</v>
      </c>
      <c r="D194" s="126"/>
      <c r="E194" s="250"/>
      <c r="F194" s="250"/>
      <c r="G194" s="250"/>
      <c r="H194" s="126"/>
      <c r="I194" s="126"/>
    </row>
    <row r="195" spans="1:9" s="588" customFormat="1" x14ac:dyDescent="0.25">
      <c r="A195" s="196"/>
      <c r="B195" s="196"/>
      <c r="C195" s="196"/>
      <c r="D195" s="196"/>
      <c r="E195" s="196"/>
      <c r="F195" s="196"/>
      <c r="G195" s="196"/>
      <c r="H195" s="196"/>
      <c r="I195" s="196"/>
    </row>
    <row r="196" spans="1:9" s="588" customFormat="1" x14ac:dyDescent="0.25">
      <c r="A196" s="125" t="s">
        <v>3370</v>
      </c>
      <c r="B196" s="125" t="s">
        <v>3345</v>
      </c>
      <c r="C196" s="127" t="s">
        <v>3346</v>
      </c>
      <c r="D196" s="126"/>
      <c r="E196" s="250"/>
      <c r="F196" s="250"/>
      <c r="G196" s="250"/>
      <c r="H196" s="126"/>
      <c r="I196" s="126"/>
    </row>
    <row r="197" spans="1:9" s="588" customFormat="1" x14ac:dyDescent="0.25">
      <c r="A197" s="126"/>
      <c r="B197" s="125" t="s">
        <v>1664</v>
      </c>
      <c r="C197" s="127" t="s">
        <v>3347</v>
      </c>
      <c r="D197" s="126"/>
      <c r="E197" s="250"/>
      <c r="F197" s="250"/>
      <c r="G197" s="250"/>
      <c r="H197" s="126"/>
      <c r="I197" s="126"/>
    </row>
    <row r="198" spans="1:9" s="588" customFormat="1" x14ac:dyDescent="0.25">
      <c r="A198" s="126"/>
      <c r="B198" s="125" t="s">
        <v>3893</v>
      </c>
      <c r="C198" s="127" t="s">
        <v>3892</v>
      </c>
      <c r="D198" s="126"/>
      <c r="E198" s="250"/>
      <c r="F198" s="250"/>
      <c r="G198" s="250"/>
      <c r="H198" s="126"/>
      <c r="I198" s="126"/>
    </row>
    <row r="199" spans="1:9" s="588" customFormat="1" x14ac:dyDescent="0.25">
      <c r="A199" s="126"/>
      <c r="B199" s="126"/>
      <c r="C199" s="127" t="s">
        <v>3350</v>
      </c>
      <c r="D199" s="126"/>
      <c r="E199" s="250"/>
      <c r="F199" s="250"/>
      <c r="G199" s="250"/>
      <c r="H199" s="126"/>
      <c r="I199" s="126"/>
    </row>
    <row r="200" spans="1:9" s="588" customFormat="1" x14ac:dyDescent="0.25">
      <c r="A200" s="126"/>
      <c r="B200" s="126"/>
      <c r="C200" s="127" t="s">
        <v>3351</v>
      </c>
      <c r="D200" s="126"/>
      <c r="E200" s="250"/>
      <c r="F200" s="250"/>
      <c r="G200" s="250"/>
      <c r="H200" s="126"/>
      <c r="I200" s="126"/>
    </row>
    <row r="201" spans="1:9" s="588" customFormat="1" x14ac:dyDescent="0.25">
      <c r="A201" s="126"/>
      <c r="B201" s="126"/>
      <c r="C201" s="127" t="s">
        <v>3352</v>
      </c>
      <c r="D201" s="126"/>
      <c r="E201" s="250"/>
      <c r="F201" s="250"/>
      <c r="G201" s="250"/>
      <c r="H201" s="126"/>
      <c r="I201" s="126"/>
    </row>
    <row r="202" spans="1:9" s="588" customFormat="1" x14ac:dyDescent="0.25">
      <c r="A202" s="126"/>
      <c r="B202" s="126"/>
      <c r="C202" s="127" t="s">
        <v>3353</v>
      </c>
      <c r="D202" s="126"/>
      <c r="E202" s="250"/>
      <c r="F202" s="250"/>
      <c r="G202" s="250"/>
      <c r="H202" s="126"/>
      <c r="I202" s="126"/>
    </row>
    <row r="203" spans="1:9" s="588" customFormat="1" x14ac:dyDescent="0.25">
      <c r="A203" s="126"/>
      <c r="B203" s="126"/>
      <c r="C203" s="127" t="s">
        <v>3354</v>
      </c>
      <c r="D203" s="126"/>
      <c r="E203" s="250"/>
      <c r="F203" s="250"/>
      <c r="G203" s="250"/>
      <c r="H203" s="126"/>
      <c r="I203" s="126"/>
    </row>
    <row r="204" spans="1:9" x14ac:dyDescent="0.25">
      <c r="A204" s="196"/>
      <c r="B204" s="196"/>
      <c r="C204" s="196"/>
      <c r="D204" s="196"/>
      <c r="E204" s="196"/>
      <c r="F204" s="196"/>
      <c r="G204" s="196"/>
      <c r="H204" s="196"/>
      <c r="I204" s="196"/>
    </row>
    <row r="205" spans="1:9" x14ac:dyDescent="0.25">
      <c r="A205" s="125" t="s">
        <v>3372</v>
      </c>
      <c r="B205" s="125" t="s">
        <v>3345</v>
      </c>
      <c r="C205" s="127" t="s">
        <v>3373</v>
      </c>
      <c r="D205" s="126"/>
      <c r="E205" s="250"/>
      <c r="F205" s="250"/>
      <c r="G205" s="250"/>
      <c r="H205" s="126"/>
      <c r="I205" s="126"/>
    </row>
    <row r="206" spans="1:9" x14ac:dyDescent="0.25">
      <c r="A206" s="126"/>
      <c r="B206" s="125" t="s">
        <v>1664</v>
      </c>
      <c r="C206" s="127" t="s">
        <v>3374</v>
      </c>
      <c r="D206" s="126"/>
      <c r="E206" s="250"/>
      <c r="F206" s="250"/>
      <c r="G206" s="250"/>
      <c r="H206" s="126"/>
      <c r="I206" s="126"/>
    </row>
    <row r="207" spans="1:9" x14ac:dyDescent="0.25">
      <c r="A207" s="126"/>
      <c r="B207" s="125" t="s">
        <v>3375</v>
      </c>
      <c r="C207" s="127" t="s">
        <v>3376</v>
      </c>
      <c r="D207" s="126"/>
      <c r="E207" s="250"/>
      <c r="F207" s="250"/>
      <c r="G207" s="250"/>
      <c r="H207" s="126"/>
      <c r="I207" s="126"/>
    </row>
    <row r="208" spans="1:9" x14ac:dyDescent="0.25">
      <c r="A208" s="126"/>
      <c r="B208" s="126"/>
      <c r="C208" s="127" t="s">
        <v>3377</v>
      </c>
      <c r="D208" s="126"/>
      <c r="E208" s="250"/>
      <c r="F208" s="250"/>
      <c r="G208" s="250"/>
      <c r="H208" s="126"/>
      <c r="I208" s="126"/>
    </row>
    <row r="209" spans="1:9" x14ac:dyDescent="0.25">
      <c r="A209" s="126"/>
      <c r="B209" s="126"/>
      <c r="C209" s="127" t="s">
        <v>3045</v>
      </c>
      <c r="D209" s="126"/>
      <c r="E209" s="250"/>
      <c r="F209" s="250"/>
      <c r="G209" s="250"/>
      <c r="H209" s="126"/>
      <c r="I209" s="557"/>
    </row>
    <row r="210" spans="1:9" x14ac:dyDescent="0.25">
      <c r="A210" s="126"/>
      <c r="B210" s="126"/>
      <c r="C210" s="127" t="s">
        <v>3358</v>
      </c>
      <c r="D210" s="126"/>
      <c r="E210" s="250"/>
      <c r="F210" s="250"/>
      <c r="G210" s="250"/>
      <c r="H210" s="126"/>
      <c r="I210" s="557"/>
    </row>
    <row r="211" spans="1:9" x14ac:dyDescent="0.25">
      <c r="A211" s="126"/>
      <c r="B211" s="126"/>
      <c r="C211" s="127" t="s">
        <v>2772</v>
      </c>
      <c r="D211" s="126"/>
      <c r="E211" s="250"/>
      <c r="F211" s="250"/>
      <c r="G211" s="250"/>
      <c r="H211" s="126"/>
      <c r="I211" s="557"/>
    </row>
    <row r="212" spans="1:9" x14ac:dyDescent="0.25">
      <c r="A212" s="126"/>
      <c r="B212" s="126"/>
      <c r="C212" s="127" t="s">
        <v>3361</v>
      </c>
      <c r="D212" s="126"/>
      <c r="E212" s="250"/>
      <c r="F212" s="250"/>
      <c r="G212" s="250"/>
      <c r="H212" s="126"/>
      <c r="I212" s="557"/>
    </row>
    <row r="213" spans="1:9" x14ac:dyDescent="0.25">
      <c r="A213" s="126"/>
      <c r="B213" s="126"/>
      <c r="C213" s="127" t="s">
        <v>3040</v>
      </c>
      <c r="D213" s="126"/>
      <c r="E213" s="250"/>
      <c r="F213" s="250"/>
      <c r="G213" s="250"/>
      <c r="H213" s="126"/>
      <c r="I213" s="557"/>
    </row>
    <row r="214" spans="1:9" x14ac:dyDescent="0.25">
      <c r="A214" s="126"/>
      <c r="B214" s="126"/>
      <c r="C214" s="127" t="s">
        <v>2785</v>
      </c>
      <c r="D214" s="126"/>
      <c r="E214" s="250"/>
      <c r="F214" s="250"/>
      <c r="G214" s="250"/>
      <c r="H214" s="126"/>
      <c r="I214" s="557"/>
    </row>
    <row r="215" spans="1:9" x14ac:dyDescent="0.25">
      <c r="A215" s="126"/>
      <c r="B215" s="126"/>
      <c r="C215" s="127" t="s">
        <v>3072</v>
      </c>
      <c r="D215" s="126"/>
      <c r="E215" s="250"/>
      <c r="F215" s="250"/>
      <c r="G215" s="250"/>
      <c r="H215" s="126"/>
      <c r="I215" s="557"/>
    </row>
    <row r="216" spans="1:9" x14ac:dyDescent="0.25">
      <c r="A216" s="126"/>
      <c r="B216" s="126"/>
      <c r="C216" s="127" t="s">
        <v>2562</v>
      </c>
      <c r="D216" s="126"/>
      <c r="E216" s="250"/>
      <c r="F216" s="250"/>
      <c r="G216" s="250"/>
      <c r="H216" s="126"/>
      <c r="I216" s="557"/>
    </row>
    <row r="217" spans="1:9" x14ac:dyDescent="0.25">
      <c r="A217" s="126"/>
      <c r="B217" s="126"/>
      <c r="C217" s="127" t="s">
        <v>3366</v>
      </c>
      <c r="D217" s="126"/>
      <c r="E217" s="250"/>
      <c r="F217" s="250"/>
      <c r="G217" s="250"/>
      <c r="H217" s="126"/>
      <c r="I217" s="557"/>
    </row>
    <row r="218" spans="1:9" x14ac:dyDescent="0.25">
      <c r="A218" s="126"/>
      <c r="B218" s="126"/>
      <c r="C218" s="127" t="s">
        <v>3369</v>
      </c>
      <c r="D218" s="126"/>
      <c r="E218" s="250"/>
      <c r="F218" s="250"/>
      <c r="G218" s="250"/>
      <c r="H218" s="126"/>
      <c r="I218" s="557"/>
    </row>
    <row r="219" spans="1:9" x14ac:dyDescent="0.25">
      <c r="A219" s="126"/>
      <c r="B219" s="126"/>
      <c r="C219" s="127" t="s">
        <v>3371</v>
      </c>
      <c r="D219" s="126"/>
      <c r="E219" s="250"/>
      <c r="F219" s="250"/>
      <c r="G219" s="250"/>
      <c r="H219" s="126"/>
      <c r="I219" s="557"/>
    </row>
    <row r="220" spans="1:9" x14ac:dyDescent="0.25">
      <c r="A220" s="196"/>
      <c r="B220" s="196"/>
      <c r="C220" s="196"/>
      <c r="D220" s="196"/>
      <c r="E220" s="196"/>
      <c r="F220" s="196"/>
      <c r="G220" s="196"/>
      <c r="H220" s="196"/>
      <c r="I220" s="196"/>
    </row>
    <row r="221" spans="1:9" x14ac:dyDescent="0.25">
      <c r="A221" s="125" t="s">
        <v>3378</v>
      </c>
      <c r="B221" s="125" t="s">
        <v>3345</v>
      </c>
      <c r="C221" s="127" t="s">
        <v>3379</v>
      </c>
      <c r="D221" s="126"/>
      <c r="E221" s="250"/>
      <c r="F221" s="250"/>
      <c r="G221" s="250"/>
      <c r="H221" s="126"/>
      <c r="I221" s="126"/>
    </row>
    <row r="222" spans="1:9" x14ac:dyDescent="0.25">
      <c r="A222" s="126"/>
      <c r="B222" s="125" t="s">
        <v>1664</v>
      </c>
      <c r="C222" s="127" t="s">
        <v>3374</v>
      </c>
      <c r="D222" s="126"/>
      <c r="E222" s="250"/>
      <c r="F222" s="250"/>
      <c r="G222" s="250"/>
      <c r="H222" s="126"/>
      <c r="I222" s="126"/>
    </row>
    <row r="223" spans="1:9" x14ac:dyDescent="0.25">
      <c r="A223" s="126"/>
      <c r="B223" s="125" t="s">
        <v>3380</v>
      </c>
      <c r="C223" s="127" t="s">
        <v>3376</v>
      </c>
      <c r="D223" s="126"/>
      <c r="E223" s="250"/>
      <c r="F223" s="250"/>
      <c r="G223" s="250"/>
      <c r="H223" s="126"/>
      <c r="I223" s="126"/>
    </row>
    <row r="224" spans="1:9" x14ac:dyDescent="0.25">
      <c r="A224" s="126"/>
      <c r="B224" s="126"/>
      <c r="C224" s="127" t="s">
        <v>3377</v>
      </c>
      <c r="D224" s="126"/>
      <c r="E224" s="250"/>
      <c r="F224" s="250"/>
      <c r="G224" s="250"/>
      <c r="H224" s="126"/>
      <c r="I224" s="126"/>
    </row>
    <row r="225" spans="1:9" x14ac:dyDescent="0.25">
      <c r="A225" s="126"/>
      <c r="B225" s="126"/>
      <c r="C225" s="127" t="s">
        <v>3045</v>
      </c>
      <c r="D225" s="126"/>
      <c r="E225" s="250"/>
      <c r="F225" s="250"/>
      <c r="G225" s="250"/>
      <c r="H225" s="126"/>
      <c r="I225" s="557"/>
    </row>
    <row r="226" spans="1:9" x14ac:dyDescent="0.25">
      <c r="A226" s="126"/>
      <c r="B226" s="126"/>
      <c r="C226" s="127" t="s">
        <v>3358</v>
      </c>
      <c r="D226" s="126"/>
      <c r="E226" s="250"/>
      <c r="F226" s="250"/>
      <c r="G226" s="250"/>
      <c r="H226" s="126"/>
      <c r="I226" s="557"/>
    </row>
    <row r="227" spans="1:9" x14ac:dyDescent="0.25">
      <c r="A227" s="126"/>
      <c r="B227" s="126"/>
      <c r="C227" s="127" t="s">
        <v>2772</v>
      </c>
      <c r="D227" s="126"/>
      <c r="E227" s="250"/>
      <c r="F227" s="250"/>
      <c r="G227" s="250"/>
      <c r="H227" s="126"/>
      <c r="I227" s="557"/>
    </row>
    <row r="228" spans="1:9" x14ac:dyDescent="0.25">
      <c r="A228" s="126"/>
      <c r="B228" s="126"/>
      <c r="C228" s="127" t="s">
        <v>3361</v>
      </c>
      <c r="D228" s="126"/>
      <c r="E228" s="250"/>
      <c r="F228" s="250"/>
      <c r="G228" s="250"/>
      <c r="H228" s="126"/>
      <c r="I228" s="557"/>
    </row>
    <row r="229" spans="1:9" x14ac:dyDescent="0.25">
      <c r="A229" s="126"/>
      <c r="B229" s="126"/>
      <c r="C229" s="127" t="s">
        <v>3040</v>
      </c>
      <c r="D229" s="126"/>
      <c r="E229" s="250"/>
      <c r="F229" s="250"/>
      <c r="G229" s="250"/>
      <c r="H229" s="126"/>
      <c r="I229" s="557"/>
    </row>
    <row r="230" spans="1:9" x14ac:dyDescent="0.25">
      <c r="A230" s="126"/>
      <c r="B230" s="126"/>
      <c r="C230" s="127" t="s">
        <v>2785</v>
      </c>
      <c r="D230" s="126"/>
      <c r="E230" s="250"/>
      <c r="F230" s="250"/>
      <c r="G230" s="250"/>
      <c r="H230" s="126"/>
      <c r="I230" s="557"/>
    </row>
    <row r="231" spans="1:9" x14ac:dyDescent="0.25">
      <c r="A231" s="126"/>
      <c r="B231" s="126"/>
      <c r="C231" s="127" t="s">
        <v>3072</v>
      </c>
      <c r="D231" s="126"/>
      <c r="E231" s="250"/>
      <c r="F231" s="250"/>
      <c r="G231" s="250"/>
      <c r="H231" s="126"/>
      <c r="I231" s="557"/>
    </row>
    <row r="232" spans="1:9" x14ac:dyDescent="0.25">
      <c r="A232" s="126"/>
      <c r="B232" s="126"/>
      <c r="C232" s="127" t="s">
        <v>2562</v>
      </c>
      <c r="D232" s="126"/>
      <c r="E232" s="250"/>
      <c r="F232" s="250"/>
      <c r="G232" s="250"/>
      <c r="H232" s="126"/>
      <c r="I232" s="557"/>
    </row>
    <row r="233" spans="1:9" x14ac:dyDescent="0.25">
      <c r="A233" s="126"/>
      <c r="B233" s="126"/>
      <c r="C233" s="127" t="s">
        <v>3366</v>
      </c>
      <c r="D233" s="126"/>
      <c r="E233" s="250"/>
      <c r="F233" s="250"/>
      <c r="G233" s="250"/>
      <c r="H233" s="126"/>
      <c r="I233" s="557"/>
    </row>
    <row r="234" spans="1:9" x14ac:dyDescent="0.25">
      <c r="A234" s="126"/>
      <c r="B234" s="126"/>
      <c r="C234" s="127" t="s">
        <v>3369</v>
      </c>
      <c r="D234" s="126"/>
      <c r="E234" s="250"/>
      <c r="F234" s="250"/>
      <c r="G234" s="250"/>
      <c r="H234" s="126"/>
      <c r="I234" s="557"/>
    </row>
    <row r="235" spans="1:9" x14ac:dyDescent="0.25">
      <c r="A235" s="126"/>
      <c r="B235" s="126"/>
      <c r="C235" s="127" t="s">
        <v>3371</v>
      </c>
      <c r="D235" s="126"/>
      <c r="E235" s="250"/>
      <c r="F235" s="250"/>
      <c r="G235" s="250"/>
      <c r="H235" s="126"/>
      <c r="I235" s="557"/>
    </row>
    <row r="236" spans="1:9" x14ac:dyDescent="0.25">
      <c r="A236" s="196"/>
      <c r="B236" s="196"/>
      <c r="C236" s="196"/>
      <c r="D236" s="196"/>
      <c r="E236" s="196"/>
      <c r="F236" s="196"/>
      <c r="G236" s="196"/>
      <c r="H236" s="196"/>
      <c r="I236" s="196"/>
    </row>
    <row r="237" spans="1:9" x14ac:dyDescent="0.25">
      <c r="A237" s="125" t="s">
        <v>3381</v>
      </c>
      <c r="B237" s="125" t="s">
        <v>3345</v>
      </c>
      <c r="C237" s="127" t="s">
        <v>3382</v>
      </c>
      <c r="D237" s="126"/>
      <c r="E237" s="250"/>
      <c r="F237" s="250"/>
      <c r="G237" s="250"/>
      <c r="H237" s="126"/>
      <c r="I237" s="126"/>
    </row>
    <row r="238" spans="1:9" x14ac:dyDescent="0.25">
      <c r="A238" s="126"/>
      <c r="B238" s="125" t="s">
        <v>1664</v>
      </c>
      <c r="C238" s="127" t="s">
        <v>3383</v>
      </c>
      <c r="D238" s="126"/>
      <c r="E238" s="250"/>
      <c r="F238" s="250"/>
      <c r="G238" s="250"/>
      <c r="H238" s="126"/>
      <c r="I238" s="126"/>
    </row>
    <row r="239" spans="1:9" x14ac:dyDescent="0.25">
      <c r="A239" s="126"/>
      <c r="B239" s="125" t="s">
        <v>3384</v>
      </c>
      <c r="C239" s="127" t="s">
        <v>3385</v>
      </c>
      <c r="D239" s="126"/>
      <c r="E239" s="250"/>
      <c r="F239" s="250"/>
      <c r="G239" s="250"/>
      <c r="H239" s="126"/>
      <c r="I239" s="126"/>
    </row>
    <row r="240" spans="1:9" x14ac:dyDescent="0.25">
      <c r="A240" s="126"/>
      <c r="B240" s="126"/>
      <c r="C240" s="127" t="s">
        <v>3386</v>
      </c>
      <c r="D240" s="126"/>
      <c r="E240" s="250"/>
      <c r="F240" s="250"/>
      <c r="G240" s="250"/>
      <c r="H240" s="126"/>
      <c r="I240" s="126"/>
    </row>
    <row r="241" spans="1:9" x14ac:dyDescent="0.25">
      <c r="A241" s="126"/>
      <c r="B241" s="126"/>
      <c r="C241" s="127" t="s">
        <v>3387</v>
      </c>
      <c r="D241" s="126"/>
      <c r="E241" s="250"/>
      <c r="F241" s="250"/>
      <c r="G241" s="250"/>
      <c r="H241" s="126"/>
      <c r="I241" s="126"/>
    </row>
    <row r="242" spans="1:9" x14ac:dyDescent="0.25">
      <c r="A242" s="126"/>
      <c r="B242" s="126"/>
      <c r="C242" s="127" t="s">
        <v>3045</v>
      </c>
      <c r="D242" s="126"/>
      <c r="E242" s="250"/>
      <c r="F242" s="250"/>
      <c r="G242" s="250"/>
      <c r="H242" s="126"/>
      <c r="I242" s="126"/>
    </row>
    <row r="243" spans="1:9" x14ac:dyDescent="0.25">
      <c r="A243" s="126"/>
      <c r="B243" s="126"/>
      <c r="C243" s="127" t="s">
        <v>3358</v>
      </c>
      <c r="D243" s="126"/>
      <c r="E243" s="250"/>
      <c r="F243" s="250"/>
      <c r="G243" s="250"/>
      <c r="H243" s="126"/>
      <c r="I243" s="126"/>
    </row>
    <row r="244" spans="1:9" x14ac:dyDescent="0.25">
      <c r="A244" s="126"/>
      <c r="B244" s="126"/>
      <c r="C244" s="127" t="s">
        <v>2772</v>
      </c>
      <c r="D244" s="126"/>
      <c r="E244" s="250"/>
      <c r="F244" s="250"/>
      <c r="G244" s="250"/>
      <c r="H244" s="126"/>
      <c r="I244" s="126"/>
    </row>
    <row r="245" spans="1:9" x14ac:dyDescent="0.25">
      <c r="A245" s="126"/>
      <c r="B245" s="126"/>
      <c r="C245" s="127" t="s">
        <v>3361</v>
      </c>
      <c r="D245" s="126"/>
      <c r="E245" s="250"/>
      <c r="F245" s="250"/>
      <c r="G245" s="250"/>
      <c r="H245" s="126"/>
      <c r="I245" s="126"/>
    </row>
    <row r="246" spans="1:9" x14ac:dyDescent="0.25">
      <c r="A246" s="126"/>
      <c r="B246" s="126"/>
      <c r="C246" s="127" t="s">
        <v>3040</v>
      </c>
      <c r="D246" s="126"/>
      <c r="E246" s="250"/>
      <c r="F246" s="250"/>
      <c r="G246" s="250"/>
      <c r="H246" s="126"/>
      <c r="I246" s="126"/>
    </row>
    <row r="247" spans="1:9" x14ac:dyDescent="0.25">
      <c r="A247" s="126"/>
      <c r="B247" s="126"/>
      <c r="C247" s="127" t="s">
        <v>2785</v>
      </c>
      <c r="D247" s="126"/>
      <c r="E247" s="250"/>
      <c r="F247" s="250"/>
      <c r="G247" s="250"/>
      <c r="H247" s="126"/>
      <c r="I247" s="126"/>
    </row>
    <row r="248" spans="1:9" x14ac:dyDescent="0.25">
      <c r="A248" s="126"/>
      <c r="B248" s="126"/>
      <c r="C248" s="127" t="s">
        <v>3072</v>
      </c>
      <c r="D248" s="126"/>
      <c r="E248" s="250"/>
      <c r="F248" s="250"/>
      <c r="G248" s="250"/>
      <c r="H248" s="126"/>
      <c r="I248" s="126"/>
    </row>
    <row r="249" spans="1:9" x14ac:dyDescent="0.25">
      <c r="A249" s="126"/>
      <c r="B249" s="126"/>
      <c r="C249" s="127" t="s">
        <v>2562</v>
      </c>
      <c r="D249" s="126"/>
      <c r="E249" s="250"/>
      <c r="F249" s="250"/>
      <c r="G249" s="250"/>
      <c r="H249" s="126"/>
      <c r="I249" s="126"/>
    </row>
    <row r="250" spans="1:9" x14ac:dyDescent="0.25">
      <c r="A250" s="126"/>
      <c r="B250" s="126"/>
      <c r="C250" s="127" t="s">
        <v>3366</v>
      </c>
      <c r="D250" s="126"/>
      <c r="E250" s="250"/>
      <c r="F250" s="250"/>
      <c r="G250" s="250"/>
      <c r="H250" s="126"/>
      <c r="I250" s="126"/>
    </row>
    <row r="251" spans="1:9" x14ac:dyDescent="0.25">
      <c r="A251" s="126"/>
      <c r="B251" s="126"/>
      <c r="C251" s="127" t="s">
        <v>3369</v>
      </c>
      <c r="D251" s="126"/>
      <c r="E251" s="250"/>
      <c r="F251" s="250"/>
      <c r="G251" s="250"/>
      <c r="H251" s="126"/>
      <c r="I251" s="126"/>
    </row>
    <row r="252" spans="1:9" x14ac:dyDescent="0.25">
      <c r="A252" s="126"/>
      <c r="B252" s="126"/>
      <c r="C252" s="127" t="s">
        <v>3371</v>
      </c>
      <c r="D252" s="126"/>
      <c r="E252" s="250"/>
      <c r="F252" s="250"/>
      <c r="G252" s="250"/>
      <c r="H252" s="126"/>
      <c r="I252" s="126"/>
    </row>
    <row r="253" spans="1:9" x14ac:dyDescent="0.25">
      <c r="A253" s="196"/>
      <c r="B253" s="196"/>
      <c r="C253" s="196"/>
      <c r="D253" s="196"/>
      <c r="E253" s="196"/>
      <c r="F253" s="196"/>
      <c r="G253" s="196"/>
      <c r="H253" s="196"/>
      <c r="I253" s="196"/>
    </row>
    <row r="254" spans="1:9" x14ac:dyDescent="0.25">
      <c r="A254" s="125" t="s">
        <v>3381</v>
      </c>
      <c r="B254" s="125" t="s">
        <v>3345</v>
      </c>
      <c r="C254" s="127" t="s">
        <v>3382</v>
      </c>
      <c r="D254" s="126"/>
      <c r="E254" s="250"/>
      <c r="F254" s="250"/>
      <c r="G254" s="250"/>
      <c r="H254" s="126"/>
      <c r="I254" s="126"/>
    </row>
    <row r="255" spans="1:9" x14ac:dyDescent="0.25">
      <c r="A255" s="126"/>
      <c r="B255" s="125" t="s">
        <v>1664</v>
      </c>
      <c r="C255" s="127" t="s">
        <v>3383</v>
      </c>
      <c r="D255" s="126"/>
      <c r="E255" s="250"/>
      <c r="F255" s="250"/>
      <c r="G255" s="250"/>
      <c r="H255" s="126"/>
      <c r="I255" s="126"/>
    </row>
    <row r="256" spans="1:9" x14ac:dyDescent="0.25">
      <c r="A256" s="126"/>
      <c r="B256" s="125" t="s">
        <v>3388</v>
      </c>
      <c r="C256" s="127" t="s">
        <v>3389</v>
      </c>
      <c r="D256" s="126"/>
      <c r="E256" s="250"/>
      <c r="F256" s="250"/>
      <c r="G256" s="250"/>
      <c r="H256" s="126"/>
      <c r="I256" s="126"/>
    </row>
    <row r="257" spans="1:9" x14ac:dyDescent="0.25">
      <c r="A257" s="126"/>
      <c r="B257" s="126"/>
      <c r="C257" s="127" t="s">
        <v>3390</v>
      </c>
      <c r="D257" s="126"/>
      <c r="E257" s="250"/>
      <c r="F257" s="250"/>
      <c r="G257" s="250"/>
      <c r="H257" s="126"/>
      <c r="I257" s="126"/>
    </row>
    <row r="258" spans="1:9" x14ac:dyDescent="0.25">
      <c r="A258" s="196"/>
      <c r="B258" s="196"/>
      <c r="C258" s="196"/>
      <c r="D258" s="196"/>
      <c r="E258" s="196"/>
      <c r="F258" s="196"/>
      <c r="G258" s="196"/>
      <c r="H258" s="196"/>
      <c r="I258" s="196"/>
    </row>
    <row r="259" spans="1:9" x14ac:dyDescent="0.25">
      <c r="A259" s="125" t="s">
        <v>3391</v>
      </c>
      <c r="B259" s="125" t="s">
        <v>3345</v>
      </c>
      <c r="C259" s="127" t="s">
        <v>3392</v>
      </c>
      <c r="D259" s="126"/>
      <c r="E259" s="250"/>
      <c r="F259" s="250"/>
      <c r="G259" s="250"/>
      <c r="H259" s="126"/>
      <c r="I259" s="126"/>
    </row>
    <row r="260" spans="1:9" x14ac:dyDescent="0.25">
      <c r="A260" s="126"/>
      <c r="B260" s="125" t="s">
        <v>1664</v>
      </c>
      <c r="C260" s="127" t="s">
        <v>3383</v>
      </c>
      <c r="D260" s="126"/>
      <c r="E260" s="250"/>
      <c r="F260" s="250"/>
      <c r="G260" s="250"/>
      <c r="H260" s="126"/>
      <c r="I260" s="126"/>
    </row>
    <row r="261" spans="1:9" x14ac:dyDescent="0.25">
      <c r="A261" s="126"/>
      <c r="B261" s="125" t="s">
        <v>3393</v>
      </c>
      <c r="C261" s="127" t="s">
        <v>3394</v>
      </c>
      <c r="D261" s="126"/>
      <c r="E261" s="250"/>
      <c r="F261" s="250"/>
      <c r="G261" s="250"/>
      <c r="H261" s="126"/>
      <c r="I261" s="126"/>
    </row>
    <row r="262" spans="1:9" x14ac:dyDescent="0.25">
      <c r="A262" s="126"/>
      <c r="B262" s="126"/>
      <c r="C262" s="127" t="s">
        <v>3395</v>
      </c>
      <c r="D262" s="126"/>
      <c r="E262" s="250"/>
      <c r="F262" s="250"/>
      <c r="G262" s="250"/>
      <c r="H262" s="126"/>
      <c r="I262" s="126"/>
    </row>
    <row r="263" spans="1:9" x14ac:dyDescent="0.25">
      <c r="A263" s="126"/>
      <c r="B263" s="126"/>
      <c r="C263" s="127" t="s">
        <v>3387</v>
      </c>
      <c r="D263" s="126"/>
      <c r="E263" s="250"/>
      <c r="F263" s="250"/>
      <c r="G263" s="250"/>
      <c r="H263" s="126"/>
      <c r="I263" s="126"/>
    </row>
    <row r="264" spans="1:9" x14ac:dyDescent="0.25">
      <c r="A264" s="126"/>
      <c r="B264" s="126"/>
      <c r="C264" s="127" t="s">
        <v>3045</v>
      </c>
      <c r="D264" s="126"/>
      <c r="E264" s="250"/>
      <c r="F264" s="250"/>
      <c r="G264" s="250"/>
      <c r="H264" s="126"/>
      <c r="I264" s="126"/>
    </row>
    <row r="265" spans="1:9" x14ac:dyDescent="0.25">
      <c r="A265" s="126"/>
      <c r="B265" s="126"/>
      <c r="C265" s="127" t="s">
        <v>3358</v>
      </c>
      <c r="D265" s="126"/>
      <c r="E265" s="250"/>
      <c r="F265" s="250"/>
      <c r="G265" s="250"/>
      <c r="H265" s="126"/>
      <c r="I265" s="126"/>
    </row>
    <row r="266" spans="1:9" x14ac:dyDescent="0.25">
      <c r="A266" s="126"/>
      <c r="B266" s="126"/>
      <c r="C266" s="127" t="s">
        <v>2772</v>
      </c>
      <c r="D266" s="126"/>
      <c r="E266" s="250"/>
      <c r="F266" s="250"/>
      <c r="G266" s="250"/>
      <c r="H266" s="126"/>
      <c r="I266" s="126"/>
    </row>
    <row r="267" spans="1:9" x14ac:dyDescent="0.25">
      <c r="A267" s="126"/>
      <c r="B267" s="126"/>
      <c r="C267" s="127" t="s">
        <v>3361</v>
      </c>
      <c r="D267" s="126"/>
      <c r="E267" s="250"/>
      <c r="F267" s="250"/>
      <c r="G267" s="250"/>
      <c r="H267" s="126"/>
      <c r="I267" s="126"/>
    </row>
    <row r="268" spans="1:9" x14ac:dyDescent="0.25">
      <c r="A268" s="126"/>
      <c r="B268" s="126"/>
      <c r="C268" s="127" t="s">
        <v>3040</v>
      </c>
      <c r="D268" s="126"/>
      <c r="E268" s="250"/>
      <c r="F268" s="250"/>
      <c r="G268" s="250"/>
      <c r="H268" s="126"/>
      <c r="I268" s="126"/>
    </row>
    <row r="269" spans="1:9" x14ac:dyDescent="0.25">
      <c r="A269" s="126"/>
      <c r="B269" s="126"/>
      <c r="C269" s="127" t="s">
        <v>2785</v>
      </c>
      <c r="D269" s="126"/>
      <c r="E269" s="250"/>
      <c r="F269" s="250"/>
      <c r="G269" s="250"/>
      <c r="H269" s="126"/>
      <c r="I269" s="126"/>
    </row>
    <row r="270" spans="1:9" x14ac:dyDescent="0.25">
      <c r="A270" s="126"/>
      <c r="B270" s="126"/>
      <c r="C270" s="127" t="s">
        <v>3072</v>
      </c>
      <c r="D270" s="126"/>
      <c r="E270" s="250"/>
      <c r="F270" s="250"/>
      <c r="G270" s="250"/>
      <c r="H270" s="126"/>
      <c r="I270" s="126"/>
    </row>
    <row r="271" spans="1:9" x14ac:dyDescent="0.25">
      <c r="A271" s="126"/>
      <c r="B271" s="126"/>
      <c r="C271" s="127" t="s">
        <v>2562</v>
      </c>
      <c r="D271" s="126"/>
      <c r="E271" s="250"/>
      <c r="F271" s="250"/>
      <c r="G271" s="250"/>
      <c r="H271" s="126"/>
      <c r="I271" s="126"/>
    </row>
    <row r="272" spans="1:9" x14ac:dyDescent="0.25">
      <c r="A272" s="126"/>
      <c r="B272" s="126"/>
      <c r="C272" s="127" t="s">
        <v>3366</v>
      </c>
      <c r="D272" s="126"/>
      <c r="E272" s="250"/>
      <c r="F272" s="250"/>
      <c r="G272" s="250"/>
      <c r="H272" s="126"/>
      <c r="I272" s="126"/>
    </row>
    <row r="273" spans="1:9" x14ac:dyDescent="0.25">
      <c r="A273" s="126"/>
      <c r="B273" s="126"/>
      <c r="C273" s="127" t="s">
        <v>3369</v>
      </c>
      <c r="D273" s="126"/>
      <c r="E273" s="250"/>
      <c r="F273" s="250"/>
      <c r="G273" s="250"/>
      <c r="H273" s="126"/>
      <c r="I273" s="126"/>
    </row>
    <row r="274" spans="1:9" x14ac:dyDescent="0.25">
      <c r="A274" s="126"/>
      <c r="B274" s="126"/>
      <c r="C274" s="127" t="s">
        <v>3371</v>
      </c>
      <c r="D274" s="126"/>
      <c r="E274" s="250"/>
      <c r="F274" s="250"/>
      <c r="G274" s="250"/>
      <c r="H274" s="126"/>
      <c r="I274" s="126"/>
    </row>
    <row r="275" spans="1:9" x14ac:dyDescent="0.25">
      <c r="A275" s="196"/>
      <c r="B275" s="196"/>
      <c r="C275" s="196"/>
      <c r="D275" s="196"/>
      <c r="E275" s="196"/>
      <c r="F275" s="196"/>
      <c r="G275" s="196"/>
      <c r="H275" s="196"/>
      <c r="I275" s="196"/>
    </row>
    <row r="276" spans="1:9" x14ac:dyDescent="0.25">
      <c r="A276" s="125" t="s">
        <v>3381</v>
      </c>
      <c r="B276" s="125" t="s">
        <v>3345</v>
      </c>
      <c r="C276" s="127" t="s">
        <v>3396</v>
      </c>
      <c r="D276" s="126"/>
      <c r="E276" s="250"/>
      <c r="F276" s="250"/>
      <c r="G276" s="250"/>
      <c r="H276" s="126"/>
      <c r="I276" s="126"/>
    </row>
    <row r="277" spans="1:9" x14ac:dyDescent="0.25">
      <c r="A277" s="126"/>
      <c r="B277" s="125" t="s">
        <v>1664</v>
      </c>
      <c r="C277" s="127" t="s">
        <v>3383</v>
      </c>
      <c r="D277" s="126"/>
      <c r="E277" s="250"/>
      <c r="F277" s="250"/>
      <c r="G277" s="250"/>
      <c r="H277" s="126"/>
      <c r="I277" s="126"/>
    </row>
    <row r="278" spans="1:9" x14ac:dyDescent="0.25">
      <c r="A278" s="126"/>
      <c r="B278" s="125" t="s">
        <v>3397</v>
      </c>
      <c r="C278" s="127" t="s">
        <v>3398</v>
      </c>
      <c r="D278" s="126"/>
      <c r="E278" s="250"/>
      <c r="F278" s="250"/>
      <c r="G278" s="250"/>
      <c r="H278" s="126"/>
      <c r="I278" s="126"/>
    </row>
    <row r="279" spans="1:9" x14ac:dyDescent="0.25">
      <c r="A279" s="126"/>
      <c r="B279" s="126"/>
      <c r="C279" s="127" t="s">
        <v>3399</v>
      </c>
      <c r="D279" s="126"/>
      <c r="E279" s="250"/>
      <c r="F279" s="250"/>
      <c r="G279" s="250"/>
      <c r="H279" s="126"/>
      <c r="I279" s="126"/>
    </row>
  </sheetData>
  <conditionalFormatting sqref="E57:E66 E68:H78 E80:H88 E90:H99 E101:H113 A37 C37 E48:E49 A30:C30 D8:D10 F47:H66 G7:H7 E8:H11 E13:E17 F31:H35 E32:E34 F12:H24 E19:E23 E36:H46 E25:H30 E51:E55 J7:K69 I7:I64">
    <cfRule type="cellIs" dxfId="4523" priority="28" operator="equal">
      <formula>"fail"</formula>
    </cfRule>
  </conditionalFormatting>
  <conditionalFormatting sqref="E57:E66 E68:H78 E80:H88 E90:H99 E101:H113 E48:E49 F47:H66 G7:H7 E8:H11 E13:E17 F31:H35 E32:E34 F12:H24 E19:E23 E36:H46 E25:H30 E51:E55 J7:K69 I7:I64">
    <cfRule type="cellIs" dxfId="4522" priority="25" operator="equal">
      <formula>"n/a"</formula>
    </cfRule>
    <cfRule type="cellIs" dxfId="4521" priority="26" operator="equal">
      <formula>"pass"</formula>
    </cfRule>
    <cfRule type="cellIs" dxfId="4520" priority="27" operator="equal">
      <formula>"fail"</formula>
    </cfRule>
  </conditionalFormatting>
  <conditionalFormatting sqref="E68:H78 E80:H88 E90:H99 E101:H113 E8:H66">
    <cfRule type="cellIs" dxfId="4519" priority="20" operator="equal">
      <formula>"n/s"</formula>
    </cfRule>
    <cfRule type="cellIs" dxfId="4518" priority="21" operator="equal">
      <formula>"n/a"</formula>
    </cfRule>
    <cfRule type="cellIs" dxfId="4517" priority="22" operator="equal">
      <formula>"warn"</formula>
    </cfRule>
    <cfRule type="cellIs" dxfId="4516" priority="23" operator="equal">
      <formula>"fail"</formula>
    </cfRule>
    <cfRule type="cellIs" dxfId="4515" priority="24" operator="equal">
      <formula>"pass"</formula>
    </cfRule>
  </conditionalFormatting>
  <conditionalFormatting sqref="E8:H113">
    <cfRule type="cellIs" dxfId="4514" priority="15" operator="equal">
      <formula>"black"</formula>
    </cfRule>
    <cfRule type="cellIs" dxfId="4513" priority="16" operator="equal">
      <formula>"n/s"</formula>
    </cfRule>
    <cfRule type="cellIs" dxfId="4512" priority="17" operator="equal">
      <formula>"n/a"</formula>
    </cfRule>
    <cfRule type="cellIs" dxfId="4511" priority="18" operator="equal">
      <formula>"fail"</formula>
    </cfRule>
    <cfRule type="cellIs" dxfId="4510" priority="19" operator="equal">
      <formula>"pass"</formula>
    </cfRule>
  </conditionalFormatting>
  <conditionalFormatting sqref="E133:G140 E142:G149 E151:G158 E169:G176 E178:G185 E160:F167 E221:G235 E276:G279 E254:G257 E259:G274 E237:G252 E114:H131 E187:G203 E205:G219">
    <cfRule type="cellIs" dxfId="4509" priority="14" operator="equal">
      <formula>"fail"</formula>
    </cfRule>
  </conditionalFormatting>
  <conditionalFormatting sqref="E133:G140 E142:G149 E151:G158 E169:G176 E178:G185 E160:F167 E221:G235 E276:G279 E254:G257 E259:G274 E237:G252 E114:H131 E187:G203 E205:G219">
    <cfRule type="cellIs" dxfId="4508" priority="11" operator="equal">
      <formula>"n/a"</formula>
    </cfRule>
    <cfRule type="cellIs" dxfId="4507" priority="12" operator="equal">
      <formula>"pass"</formula>
    </cfRule>
    <cfRule type="cellIs" dxfId="4506" priority="13" operator="equal">
      <formula>"fail"</formula>
    </cfRule>
  </conditionalFormatting>
  <conditionalFormatting sqref="E133:G140 E142:G149 E151:G158 E169:G176 E178:G185 E160:F167 E221:G235 E276:G279 E254:G257 E259:G274 E237:G252 E114:H131 E187:G203 E205:G219">
    <cfRule type="cellIs" dxfId="4505" priority="6" operator="equal">
      <formula>"n/s"</formula>
    </cfRule>
    <cfRule type="cellIs" dxfId="4504" priority="7" operator="equal">
      <formula>"n/a"</formula>
    </cfRule>
    <cfRule type="cellIs" dxfId="4503" priority="8" operator="equal">
      <formula>"warn"</formula>
    </cfRule>
    <cfRule type="cellIs" dxfId="4502" priority="9" operator="equal">
      <formula>"fail"</formula>
    </cfRule>
    <cfRule type="cellIs" dxfId="4501" priority="10" operator="equal">
      <formula>"pass"</formula>
    </cfRule>
  </conditionalFormatting>
  <conditionalFormatting sqref="E133:G140 E142:G149 E151:G158 E169:G176 E178:G185 E160:F167 E221:G235 E276:G279 E254:G257 E259:G274 E237:G252 E114:H131 E187:G203 E205:G219">
    <cfRule type="cellIs" dxfId="4500" priority="1" operator="equal">
      <formula>"black"</formula>
    </cfRule>
    <cfRule type="cellIs" dxfId="4499" priority="2" operator="equal">
      <formula>"n/s"</formula>
    </cfRule>
    <cfRule type="cellIs" dxfId="4498" priority="3" operator="equal">
      <formula>"n/a"</formula>
    </cfRule>
    <cfRule type="cellIs" dxfId="4497" priority="4" operator="equal">
      <formula>"fail"</formula>
    </cfRule>
    <cfRule type="cellIs" dxfId="4496" priority="5" operator="equal">
      <formula>"pass"</formula>
    </cfRule>
  </conditionalFormatting>
  <dataValidations count="1">
    <dataValidation type="list" allowBlank="1" showInputMessage="1" showErrorMessage="1" sqref="E8:H113 E276:G279 E196:G203 E142:G149 E237:G252 E221:G235 E259:G274 E133:G140 E160:F167 E151:G158 E169:G176 E178:G185 E124:G131 E254:G257 E115:G122 E187:G194 E205:G219">
      <formula1>$AB$34:$AB$38</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AN249"/>
  <sheetViews>
    <sheetView topLeftCell="A76" zoomScale="70" zoomScaleNormal="70" workbookViewId="0">
      <selection activeCell="F45" sqref="F45"/>
    </sheetView>
  </sheetViews>
  <sheetFormatPr defaultRowHeight="15" x14ac:dyDescent="0.25"/>
  <cols>
    <col min="1" max="1" width="15.42578125" style="138" bestFit="1" customWidth="1"/>
    <col min="2" max="2" width="46" style="138" bestFit="1" customWidth="1"/>
    <col min="3" max="3" width="102.85546875" style="138" bestFit="1" customWidth="1"/>
    <col min="4" max="4" width="5.42578125" style="138" bestFit="1" customWidth="1"/>
    <col min="5" max="5" width="6.7109375" style="138" hidden="1" customWidth="1"/>
    <col min="6" max="6" width="6.7109375" style="138" bestFit="1" customWidth="1"/>
    <col min="7" max="9" width="6.7109375" style="138" hidden="1" customWidth="1"/>
    <col min="10" max="10" width="5.42578125" style="138" hidden="1" customWidth="1"/>
    <col min="11" max="11" width="5.85546875" style="13" hidden="1" customWidth="1"/>
    <col min="12" max="12" width="4.85546875" style="138" hidden="1" customWidth="1"/>
    <col min="13" max="13" width="5.42578125" style="138" bestFit="1" customWidth="1"/>
    <col min="14" max="20" width="5.42578125" style="138" hidden="1" customWidth="1"/>
    <col min="21" max="21" width="5.42578125" style="138" customWidth="1"/>
    <col min="22" max="25" width="5.42578125" style="138" hidden="1" customWidth="1"/>
    <col min="26" max="26" width="50" style="138" customWidth="1"/>
    <col min="27" max="16384" width="9.140625" style="138"/>
  </cols>
  <sheetData>
    <row r="1" spans="1:40" ht="21" x14ac:dyDescent="0.35">
      <c r="A1" s="103"/>
      <c r="B1" s="103"/>
      <c r="C1" s="103"/>
      <c r="D1" s="103"/>
      <c r="E1" s="103"/>
      <c r="F1" s="103"/>
      <c r="G1" s="103"/>
      <c r="H1" s="103"/>
      <c r="I1" s="103"/>
      <c r="J1" s="103"/>
    </row>
    <row r="2" spans="1:40" ht="21" x14ac:dyDescent="0.35">
      <c r="A2" s="608" t="s">
        <v>1316</v>
      </c>
      <c r="B2" s="608"/>
      <c r="C2" s="608"/>
      <c r="D2" s="608"/>
      <c r="E2" s="608"/>
      <c r="F2" s="608"/>
      <c r="G2" s="608"/>
      <c r="H2" s="608"/>
      <c r="I2" s="608"/>
      <c r="J2" s="608"/>
    </row>
    <row r="3" spans="1:40" ht="21" x14ac:dyDescent="0.35">
      <c r="A3" s="103"/>
      <c r="B3" s="103"/>
      <c r="C3" s="103"/>
      <c r="D3" s="103"/>
      <c r="E3" s="103"/>
      <c r="F3" s="103"/>
      <c r="G3" s="103"/>
      <c r="H3" s="103"/>
      <c r="I3" s="103"/>
      <c r="J3" s="103"/>
    </row>
    <row r="4" spans="1:40" ht="15" customHeight="1" x14ac:dyDescent="0.25">
      <c r="A4" s="618" t="s">
        <v>542</v>
      </c>
      <c r="B4" s="619"/>
      <c r="C4" s="619"/>
      <c r="D4" s="619"/>
      <c r="E4" s="619"/>
      <c r="F4" s="619"/>
      <c r="G4" s="257"/>
      <c r="H4" s="257"/>
      <c r="I4" s="258"/>
      <c r="J4" s="247"/>
    </row>
    <row r="5" spans="1:40" ht="15" customHeight="1" x14ac:dyDescent="0.25">
      <c r="A5" s="620" t="s">
        <v>543</v>
      </c>
      <c r="B5" s="620"/>
      <c r="C5" s="620"/>
      <c r="D5" s="620"/>
      <c r="E5" s="620"/>
      <c r="F5" s="620"/>
      <c r="G5" s="257"/>
      <c r="H5" s="257"/>
      <c r="I5" s="258"/>
      <c r="J5" s="247"/>
    </row>
    <row r="6" spans="1:40" ht="60.75" x14ac:dyDescent="0.25">
      <c r="A6" s="108" t="s">
        <v>147</v>
      </c>
      <c r="B6" s="121" t="s">
        <v>148</v>
      </c>
      <c r="C6" s="122" t="s">
        <v>149</v>
      </c>
      <c r="D6" s="109" t="s">
        <v>249</v>
      </c>
      <c r="E6" s="109" t="s">
        <v>328</v>
      </c>
      <c r="F6" s="109" t="s">
        <v>329</v>
      </c>
      <c r="G6" s="109" t="s">
        <v>1626</v>
      </c>
      <c r="H6" s="109" t="s">
        <v>1627</v>
      </c>
      <c r="I6" s="109" t="s">
        <v>1628</v>
      </c>
      <c r="J6" s="109" t="s">
        <v>325</v>
      </c>
      <c r="K6" s="109" t="s">
        <v>326</v>
      </c>
      <c r="L6" s="109" t="s">
        <v>1302</v>
      </c>
      <c r="M6" s="109" t="s">
        <v>327</v>
      </c>
      <c r="N6" s="109" t="s">
        <v>1629</v>
      </c>
      <c r="O6" s="109" t="s">
        <v>1640</v>
      </c>
      <c r="P6" s="109" t="s">
        <v>1631</v>
      </c>
      <c r="Q6" s="109" t="s">
        <v>324</v>
      </c>
      <c r="R6" s="109" t="s">
        <v>320</v>
      </c>
      <c r="S6" s="109" t="s">
        <v>321</v>
      </c>
      <c r="T6" s="109" t="s">
        <v>322</v>
      </c>
      <c r="U6" s="109" t="s">
        <v>323</v>
      </c>
      <c r="V6" s="109" t="s">
        <v>14</v>
      </c>
      <c r="W6" s="109" t="s">
        <v>1632</v>
      </c>
      <c r="X6" s="109" t="s">
        <v>15</v>
      </c>
      <c r="Y6" s="109" t="s">
        <v>6</v>
      </c>
      <c r="Z6" s="182" t="s">
        <v>958</v>
      </c>
    </row>
    <row r="7" spans="1:40" x14ac:dyDescent="0.25">
      <c r="A7" s="125" t="s">
        <v>301</v>
      </c>
      <c r="B7" s="125" t="s">
        <v>332</v>
      </c>
      <c r="C7" s="126" t="s">
        <v>302</v>
      </c>
      <c r="D7" s="143"/>
      <c r="E7" s="186"/>
      <c r="F7" s="186"/>
      <c r="G7" s="234"/>
      <c r="H7" s="234"/>
      <c r="I7" s="234"/>
      <c r="J7" s="202"/>
      <c r="K7" s="202"/>
      <c r="L7" s="202"/>
      <c r="M7" s="202"/>
      <c r="N7" s="259"/>
      <c r="O7" s="259"/>
      <c r="P7" s="259"/>
      <c r="Q7" s="204"/>
      <c r="R7" s="204"/>
      <c r="S7" s="204"/>
      <c r="T7" s="204"/>
      <c r="U7" s="204"/>
      <c r="V7" s="260"/>
      <c r="W7" s="260"/>
      <c r="X7" s="260"/>
      <c r="Y7" s="204"/>
      <c r="Z7" s="126"/>
      <c r="AN7" s="138" t="s">
        <v>45</v>
      </c>
    </row>
    <row r="8" spans="1:40" x14ac:dyDescent="0.25">
      <c r="A8" s="125"/>
      <c r="B8" s="125" t="s">
        <v>303</v>
      </c>
      <c r="C8" s="126" t="s">
        <v>304</v>
      </c>
      <c r="D8" s="143"/>
      <c r="E8" s="186"/>
      <c r="F8" s="186"/>
      <c r="G8" s="234"/>
      <c r="H8" s="234"/>
      <c r="I8" s="234"/>
      <c r="J8" s="202"/>
      <c r="K8" s="202"/>
      <c r="L8" s="202"/>
      <c r="M8" s="202"/>
      <c r="N8" s="259"/>
      <c r="O8" s="259"/>
      <c r="P8" s="259"/>
      <c r="Q8" s="204"/>
      <c r="R8" s="204"/>
      <c r="S8" s="204"/>
      <c r="T8" s="204"/>
      <c r="U8" s="204"/>
      <c r="V8" s="260"/>
      <c r="W8" s="260"/>
      <c r="X8" s="260"/>
      <c r="Y8" s="204"/>
      <c r="Z8" s="126"/>
      <c r="AN8" s="138" t="s">
        <v>46</v>
      </c>
    </row>
    <row r="9" spans="1:40" x14ac:dyDescent="0.25">
      <c r="A9" s="125"/>
      <c r="B9" s="106"/>
      <c r="C9" s="126" t="s">
        <v>315</v>
      </c>
      <c r="D9" s="143"/>
      <c r="E9" s="186"/>
      <c r="F9" s="186"/>
      <c r="G9" s="234"/>
      <c r="H9" s="234"/>
      <c r="I9" s="234"/>
      <c r="J9" s="202"/>
      <c r="K9" s="202"/>
      <c r="L9" s="202"/>
      <c r="M9" s="202"/>
      <c r="N9" s="259"/>
      <c r="O9" s="259"/>
      <c r="P9" s="259"/>
      <c r="Q9" s="204"/>
      <c r="R9" s="204"/>
      <c r="S9" s="204"/>
      <c r="T9" s="204"/>
      <c r="U9" s="204"/>
      <c r="V9" s="260"/>
      <c r="W9" s="260"/>
      <c r="X9" s="260"/>
      <c r="Y9" s="204"/>
      <c r="Z9" s="126"/>
      <c r="AN9" s="138" t="s">
        <v>47</v>
      </c>
    </row>
    <row r="10" spans="1:40" x14ac:dyDescent="0.25">
      <c r="A10" s="125"/>
      <c r="B10" s="125"/>
      <c r="C10" s="126" t="s">
        <v>310</v>
      </c>
      <c r="D10" s="143"/>
      <c r="E10" s="186"/>
      <c r="F10" s="186"/>
      <c r="G10" s="234"/>
      <c r="H10" s="234"/>
      <c r="I10" s="234"/>
      <c r="J10" s="202"/>
      <c r="K10" s="202"/>
      <c r="L10" s="202"/>
      <c r="M10" s="202"/>
      <c r="N10" s="259"/>
      <c r="O10" s="259"/>
      <c r="P10" s="259"/>
      <c r="Q10" s="204"/>
      <c r="R10" s="204"/>
      <c r="S10" s="204"/>
      <c r="T10" s="204"/>
      <c r="U10" s="204"/>
      <c r="V10" s="260"/>
      <c r="W10" s="260"/>
      <c r="X10" s="260"/>
      <c r="Y10" s="204"/>
      <c r="Z10" s="126"/>
      <c r="AN10" s="138" t="s">
        <v>1468</v>
      </c>
    </row>
    <row r="11" spans="1:40" x14ac:dyDescent="0.25">
      <c r="A11" s="104"/>
      <c r="B11" s="104"/>
      <c r="C11" s="104"/>
      <c r="D11" s="104"/>
      <c r="E11" s="230"/>
      <c r="F11" s="230"/>
      <c r="G11" s="230"/>
      <c r="H11" s="230"/>
      <c r="I11" s="230"/>
      <c r="J11" s="230"/>
      <c r="K11" s="230"/>
      <c r="L11" s="230"/>
      <c r="M11" s="230"/>
      <c r="N11" s="230"/>
      <c r="O11" s="230"/>
      <c r="P11" s="230"/>
      <c r="Q11" s="230"/>
      <c r="R11" s="230"/>
      <c r="S11" s="230"/>
      <c r="T11" s="230"/>
      <c r="U11" s="230"/>
      <c r="V11" s="230"/>
      <c r="W11" s="230"/>
      <c r="X11" s="230"/>
      <c r="Y11" s="230"/>
      <c r="Z11" s="104"/>
      <c r="AN11" s="138" t="s">
        <v>1625</v>
      </c>
    </row>
    <row r="12" spans="1:40" x14ac:dyDescent="0.25">
      <c r="A12" s="125" t="s">
        <v>306</v>
      </c>
      <c r="B12" s="125" t="s">
        <v>333</v>
      </c>
      <c r="C12" s="126" t="s">
        <v>307</v>
      </c>
      <c r="D12" s="143"/>
      <c r="E12" s="186"/>
      <c r="F12" s="186"/>
      <c r="G12" s="234"/>
      <c r="H12" s="234"/>
      <c r="I12" s="234"/>
      <c r="J12" s="202"/>
      <c r="K12" s="202"/>
      <c r="L12" s="202"/>
      <c r="M12" s="202"/>
      <c r="N12" s="259"/>
      <c r="O12" s="259"/>
      <c r="P12" s="259"/>
      <c r="Q12" s="204"/>
      <c r="R12" s="204"/>
      <c r="S12" s="204"/>
      <c r="T12" s="204"/>
      <c r="U12" s="204"/>
      <c r="V12" s="260"/>
      <c r="W12" s="260"/>
      <c r="X12" s="260"/>
      <c r="Y12" s="204"/>
      <c r="Z12" s="126"/>
    </row>
    <row r="13" spans="1:40" x14ac:dyDescent="0.25">
      <c r="A13" s="125"/>
      <c r="B13" s="125" t="s">
        <v>303</v>
      </c>
      <c r="C13" s="126" t="s">
        <v>304</v>
      </c>
      <c r="D13" s="143"/>
      <c r="E13" s="186"/>
      <c r="F13" s="186"/>
      <c r="G13" s="234"/>
      <c r="H13" s="234"/>
      <c r="I13" s="234"/>
      <c r="J13" s="202"/>
      <c r="K13" s="202"/>
      <c r="L13" s="202"/>
      <c r="M13" s="202"/>
      <c r="N13" s="259"/>
      <c r="O13" s="259"/>
      <c r="P13" s="259"/>
      <c r="Q13" s="204"/>
      <c r="R13" s="204"/>
      <c r="S13" s="204"/>
      <c r="T13" s="204"/>
      <c r="U13" s="204"/>
      <c r="V13" s="260"/>
      <c r="W13" s="260"/>
      <c r="X13" s="260"/>
      <c r="Y13" s="204"/>
      <c r="Z13" s="126"/>
    </row>
    <row r="14" spans="1:40" x14ac:dyDescent="0.25">
      <c r="A14" s="125"/>
      <c r="B14" s="106"/>
      <c r="C14" s="126" t="s">
        <v>315</v>
      </c>
      <c r="D14" s="143"/>
      <c r="E14" s="186"/>
      <c r="F14" s="186"/>
      <c r="G14" s="234"/>
      <c r="H14" s="234"/>
      <c r="I14" s="234"/>
      <c r="J14" s="202"/>
      <c r="K14" s="202"/>
      <c r="L14" s="202"/>
      <c r="M14" s="202"/>
      <c r="N14" s="259"/>
      <c r="O14" s="259"/>
      <c r="P14" s="259"/>
      <c r="Q14" s="204"/>
      <c r="R14" s="204"/>
      <c r="S14" s="204"/>
      <c r="T14" s="204"/>
      <c r="U14" s="204"/>
      <c r="V14" s="260"/>
      <c r="W14" s="260"/>
      <c r="X14" s="260"/>
      <c r="Y14" s="204"/>
      <c r="Z14" s="126"/>
    </row>
    <row r="15" spans="1:40" x14ac:dyDescent="0.25">
      <c r="A15" s="125"/>
      <c r="B15" s="125"/>
      <c r="C15" s="126" t="s">
        <v>310</v>
      </c>
      <c r="D15" s="143"/>
      <c r="E15" s="186"/>
      <c r="F15" s="186"/>
      <c r="G15" s="234"/>
      <c r="H15" s="234"/>
      <c r="I15" s="234"/>
      <c r="J15" s="202"/>
      <c r="K15" s="202"/>
      <c r="L15" s="202"/>
      <c r="M15" s="202"/>
      <c r="N15" s="259"/>
      <c r="O15" s="259"/>
      <c r="P15" s="259"/>
      <c r="Q15" s="204"/>
      <c r="R15" s="204"/>
      <c r="S15" s="204"/>
      <c r="T15" s="204"/>
      <c r="U15" s="204"/>
      <c r="V15" s="260"/>
      <c r="W15" s="260"/>
      <c r="X15" s="260"/>
      <c r="Y15" s="204"/>
      <c r="Z15" s="126"/>
    </row>
    <row r="16" spans="1:40" x14ac:dyDescent="0.25">
      <c r="A16" s="104"/>
      <c r="B16" s="104"/>
      <c r="C16" s="104"/>
      <c r="D16" s="104"/>
      <c r="E16" s="230"/>
      <c r="F16" s="230"/>
      <c r="G16" s="230"/>
      <c r="H16" s="230"/>
      <c r="I16" s="230"/>
      <c r="J16" s="230"/>
      <c r="K16" s="230"/>
      <c r="L16" s="230"/>
      <c r="M16" s="230"/>
      <c r="N16" s="230"/>
      <c r="O16" s="230"/>
      <c r="P16" s="230"/>
      <c r="Q16" s="230"/>
      <c r="R16" s="230"/>
      <c r="S16" s="230"/>
      <c r="T16" s="230"/>
      <c r="U16" s="230"/>
      <c r="V16" s="230"/>
      <c r="W16" s="230"/>
      <c r="X16" s="230"/>
      <c r="Y16" s="230"/>
      <c r="Z16" s="104"/>
    </row>
    <row r="17" spans="1:26" x14ac:dyDescent="0.25">
      <c r="A17" s="125" t="s">
        <v>308</v>
      </c>
      <c r="B17" s="125" t="s">
        <v>334</v>
      </c>
      <c r="C17" s="126" t="s">
        <v>309</v>
      </c>
      <c r="D17" s="143"/>
      <c r="E17" s="186"/>
      <c r="F17" s="186"/>
      <c r="G17" s="234"/>
      <c r="H17" s="234"/>
      <c r="I17" s="234"/>
      <c r="J17" s="202"/>
      <c r="K17" s="202"/>
      <c r="L17" s="202"/>
      <c r="M17" s="202"/>
      <c r="N17" s="259"/>
      <c r="O17" s="259"/>
      <c r="P17" s="259"/>
      <c r="Q17" s="204"/>
      <c r="R17" s="204"/>
      <c r="S17" s="204"/>
      <c r="T17" s="204"/>
      <c r="U17" s="204"/>
      <c r="V17" s="260"/>
      <c r="W17" s="260"/>
      <c r="X17" s="260"/>
      <c r="Y17" s="204"/>
      <c r="Z17" s="126"/>
    </row>
    <row r="18" spans="1:26" x14ac:dyDescent="0.25">
      <c r="A18" s="125"/>
      <c r="B18" s="125" t="s">
        <v>330</v>
      </c>
      <c r="C18" s="126" t="s">
        <v>304</v>
      </c>
      <c r="D18" s="143"/>
      <c r="E18" s="186"/>
      <c r="F18" s="186"/>
      <c r="G18" s="234"/>
      <c r="H18" s="234"/>
      <c r="I18" s="234"/>
      <c r="J18" s="202"/>
      <c r="K18" s="202"/>
      <c r="L18" s="202"/>
      <c r="M18" s="202"/>
      <c r="N18" s="259"/>
      <c r="O18" s="259"/>
      <c r="P18" s="259"/>
      <c r="Q18" s="204"/>
      <c r="R18" s="204"/>
      <c r="S18" s="204"/>
      <c r="T18" s="204"/>
      <c r="U18" s="204"/>
      <c r="V18" s="260"/>
      <c r="W18" s="260"/>
      <c r="X18" s="260"/>
      <c r="Y18" s="204"/>
      <c r="Z18" s="126"/>
    </row>
    <row r="19" spans="1:26" x14ac:dyDescent="0.25">
      <c r="A19" s="125"/>
      <c r="B19" s="106"/>
      <c r="C19" s="126" t="s">
        <v>315</v>
      </c>
      <c r="D19" s="143"/>
      <c r="E19" s="186"/>
      <c r="F19" s="186"/>
      <c r="G19" s="234"/>
      <c r="H19" s="234"/>
      <c r="I19" s="234"/>
      <c r="J19" s="202"/>
      <c r="K19" s="202"/>
      <c r="L19" s="202"/>
      <c r="M19" s="202"/>
      <c r="N19" s="259"/>
      <c r="O19" s="259"/>
      <c r="P19" s="259"/>
      <c r="Q19" s="204"/>
      <c r="R19" s="204"/>
      <c r="S19" s="204"/>
      <c r="T19" s="204"/>
      <c r="U19" s="204"/>
      <c r="V19" s="260"/>
      <c r="W19" s="260"/>
      <c r="X19" s="260"/>
      <c r="Y19" s="204"/>
      <c r="Z19" s="126"/>
    </row>
    <row r="20" spans="1:26" x14ac:dyDescent="0.25">
      <c r="A20" s="125"/>
      <c r="B20" s="125"/>
      <c r="C20" s="126" t="s">
        <v>541</v>
      </c>
      <c r="D20" s="143"/>
      <c r="E20" s="186"/>
      <c r="F20" s="186"/>
      <c r="G20" s="234"/>
      <c r="H20" s="234"/>
      <c r="I20" s="234"/>
      <c r="J20" s="202"/>
      <c r="K20" s="202"/>
      <c r="L20" s="202"/>
      <c r="M20" s="202"/>
      <c r="N20" s="259"/>
      <c r="O20" s="259"/>
      <c r="P20" s="259"/>
      <c r="Q20" s="204"/>
      <c r="R20" s="204"/>
      <c r="S20" s="204"/>
      <c r="T20" s="204"/>
      <c r="U20" s="204"/>
      <c r="V20" s="260"/>
      <c r="W20" s="260"/>
      <c r="X20" s="260"/>
      <c r="Y20" s="204"/>
      <c r="Z20" s="126"/>
    </row>
    <row r="21" spans="1:26" x14ac:dyDescent="0.25">
      <c r="A21" s="125"/>
      <c r="B21" s="125"/>
      <c r="C21" s="126" t="s">
        <v>317</v>
      </c>
      <c r="D21" s="143"/>
      <c r="E21" s="186"/>
      <c r="F21" s="186"/>
      <c r="G21" s="234"/>
      <c r="H21" s="234"/>
      <c r="I21" s="234"/>
      <c r="J21" s="202"/>
      <c r="K21" s="202"/>
      <c r="L21" s="202"/>
      <c r="M21" s="202"/>
      <c r="N21" s="259"/>
      <c r="O21" s="259"/>
      <c r="P21" s="259"/>
      <c r="Q21" s="204"/>
      <c r="R21" s="204"/>
      <c r="S21" s="204"/>
      <c r="T21" s="204"/>
      <c r="U21" s="204"/>
      <c r="V21" s="260"/>
      <c r="W21" s="260"/>
      <c r="X21" s="260"/>
      <c r="Y21" s="204"/>
      <c r="Z21" s="126"/>
    </row>
    <row r="22" spans="1:26" x14ac:dyDescent="0.25">
      <c r="A22" s="104"/>
      <c r="B22" s="104"/>
      <c r="C22" s="104"/>
      <c r="D22" s="104"/>
      <c r="E22" s="230"/>
      <c r="F22" s="230"/>
      <c r="G22" s="230"/>
      <c r="H22" s="230"/>
      <c r="I22" s="230"/>
      <c r="J22" s="230"/>
      <c r="K22" s="230"/>
      <c r="L22" s="230"/>
      <c r="M22" s="230"/>
      <c r="N22" s="230"/>
      <c r="O22" s="230"/>
      <c r="P22" s="230"/>
      <c r="Q22" s="230"/>
      <c r="R22" s="230"/>
      <c r="S22" s="230"/>
      <c r="T22" s="230"/>
      <c r="U22" s="230"/>
      <c r="V22" s="230"/>
      <c r="W22" s="230"/>
      <c r="X22" s="230"/>
      <c r="Y22" s="230"/>
      <c r="Z22" s="104"/>
    </row>
    <row r="23" spans="1:26" x14ac:dyDescent="0.25">
      <c r="A23" s="125" t="s">
        <v>311</v>
      </c>
      <c r="B23" s="125" t="s">
        <v>335</v>
      </c>
      <c r="C23" s="126" t="s">
        <v>312</v>
      </c>
      <c r="D23" s="143"/>
      <c r="E23" s="186"/>
      <c r="F23" s="186"/>
      <c r="G23" s="234"/>
      <c r="H23" s="234"/>
      <c r="I23" s="234"/>
      <c r="J23" s="202"/>
      <c r="K23" s="202"/>
      <c r="L23" s="202"/>
      <c r="M23" s="202"/>
      <c r="N23" s="259"/>
      <c r="O23" s="259"/>
      <c r="P23" s="259"/>
      <c r="Q23" s="204"/>
      <c r="R23" s="204" t="s">
        <v>1625</v>
      </c>
      <c r="S23" s="204" t="s">
        <v>1625</v>
      </c>
      <c r="T23" s="204" t="s">
        <v>1625</v>
      </c>
      <c r="U23" s="204"/>
      <c r="V23" s="260"/>
      <c r="W23" s="260"/>
      <c r="X23" s="260"/>
      <c r="Y23" s="204"/>
      <c r="Z23" s="126"/>
    </row>
    <row r="24" spans="1:26" x14ac:dyDescent="0.25">
      <c r="A24" s="125"/>
      <c r="B24" s="125" t="s">
        <v>330</v>
      </c>
      <c r="C24" s="126" t="s">
        <v>304</v>
      </c>
      <c r="D24" s="143"/>
      <c r="E24" s="186"/>
      <c r="F24" s="186"/>
      <c r="G24" s="234"/>
      <c r="H24" s="234"/>
      <c r="I24" s="234"/>
      <c r="J24" s="202"/>
      <c r="K24" s="202"/>
      <c r="L24" s="202"/>
      <c r="M24" s="202"/>
      <c r="N24" s="259"/>
      <c r="O24" s="259"/>
      <c r="P24" s="259"/>
      <c r="Q24" s="204"/>
      <c r="R24" s="204" t="s">
        <v>1625</v>
      </c>
      <c r="S24" s="204" t="s">
        <v>1625</v>
      </c>
      <c r="T24" s="204" t="s">
        <v>1625</v>
      </c>
      <c r="U24" s="204"/>
      <c r="V24" s="260"/>
      <c r="W24" s="260"/>
      <c r="X24" s="260"/>
      <c r="Y24" s="204"/>
      <c r="Z24" s="126"/>
    </row>
    <row r="25" spans="1:26" x14ac:dyDescent="0.25">
      <c r="A25" s="125"/>
      <c r="B25" s="106"/>
      <c r="C25" s="126" t="s">
        <v>315</v>
      </c>
      <c r="D25" s="143"/>
      <c r="E25" s="186"/>
      <c r="F25" s="186"/>
      <c r="G25" s="234"/>
      <c r="H25" s="234"/>
      <c r="I25" s="234"/>
      <c r="J25" s="202"/>
      <c r="K25" s="202"/>
      <c r="L25" s="202"/>
      <c r="M25" s="202"/>
      <c r="N25" s="259"/>
      <c r="O25" s="259"/>
      <c r="P25" s="259"/>
      <c r="Q25" s="204"/>
      <c r="R25" s="204" t="s">
        <v>1625</v>
      </c>
      <c r="S25" s="204" t="s">
        <v>1625</v>
      </c>
      <c r="T25" s="204" t="s">
        <v>1625</v>
      </c>
      <c r="U25" s="204"/>
      <c r="V25" s="260"/>
      <c r="W25" s="260"/>
      <c r="X25" s="260"/>
      <c r="Y25" s="204"/>
      <c r="Z25" s="126"/>
    </row>
    <row r="26" spans="1:26" x14ac:dyDescent="0.25">
      <c r="A26" s="125"/>
      <c r="B26" s="125"/>
      <c r="C26" s="126" t="s">
        <v>541</v>
      </c>
      <c r="D26" s="143"/>
      <c r="E26" s="186"/>
      <c r="F26" s="186"/>
      <c r="G26" s="234"/>
      <c r="H26" s="234"/>
      <c r="I26" s="234"/>
      <c r="J26" s="202"/>
      <c r="K26" s="202"/>
      <c r="L26" s="202"/>
      <c r="M26" s="202"/>
      <c r="N26" s="259"/>
      <c r="O26" s="259"/>
      <c r="P26" s="259"/>
      <c r="Q26" s="204"/>
      <c r="R26" s="204" t="s">
        <v>1625</v>
      </c>
      <c r="S26" s="204" t="s">
        <v>1625</v>
      </c>
      <c r="T26" s="204" t="s">
        <v>1625</v>
      </c>
      <c r="U26" s="204"/>
      <c r="V26" s="260"/>
      <c r="W26" s="260"/>
      <c r="X26" s="260"/>
      <c r="Y26" s="204"/>
      <c r="Z26" s="126"/>
    </row>
    <row r="27" spans="1:26" x14ac:dyDescent="0.25">
      <c r="A27" s="125"/>
      <c r="B27" s="125"/>
      <c r="C27" s="126" t="s">
        <v>317</v>
      </c>
      <c r="D27" s="143"/>
      <c r="E27" s="186"/>
      <c r="F27" s="186"/>
      <c r="G27" s="234"/>
      <c r="H27" s="234"/>
      <c r="I27" s="234"/>
      <c r="J27" s="202"/>
      <c r="K27" s="202"/>
      <c r="L27" s="202"/>
      <c r="M27" s="202"/>
      <c r="N27" s="259"/>
      <c r="O27" s="259"/>
      <c r="P27" s="259"/>
      <c r="Q27" s="204"/>
      <c r="R27" s="204" t="s">
        <v>1625</v>
      </c>
      <c r="S27" s="204" t="s">
        <v>1625</v>
      </c>
      <c r="T27" s="204" t="s">
        <v>1625</v>
      </c>
      <c r="U27" s="204"/>
      <c r="V27" s="260"/>
      <c r="W27" s="260"/>
      <c r="X27" s="260"/>
      <c r="Y27" s="204"/>
      <c r="Z27" s="126"/>
    </row>
    <row r="28" spans="1:26" ht="15.75" x14ac:dyDescent="0.25">
      <c r="A28" s="261"/>
      <c r="B28" s="261"/>
      <c r="C28" s="261"/>
      <c r="D28" s="262"/>
      <c r="E28" s="263"/>
      <c r="F28" s="263"/>
      <c r="G28" s="263"/>
      <c r="H28" s="263"/>
      <c r="I28" s="263"/>
      <c r="J28" s="263"/>
      <c r="K28" s="263"/>
      <c r="L28" s="263"/>
      <c r="M28" s="263"/>
      <c r="N28" s="263"/>
      <c r="O28" s="263"/>
      <c r="P28" s="263"/>
      <c r="Q28" s="263"/>
      <c r="R28" s="263"/>
      <c r="S28" s="263"/>
      <c r="T28" s="263"/>
      <c r="U28" s="263"/>
      <c r="V28" s="263"/>
      <c r="W28" s="263"/>
      <c r="X28" s="263"/>
      <c r="Y28" s="263"/>
      <c r="Z28" s="262"/>
    </row>
    <row r="29" spans="1:26" x14ac:dyDescent="0.25">
      <c r="A29" s="125" t="s">
        <v>313</v>
      </c>
      <c r="B29" s="125" t="s">
        <v>334</v>
      </c>
      <c r="C29" s="126" t="s">
        <v>302</v>
      </c>
      <c r="D29" s="143"/>
      <c r="E29" s="238"/>
      <c r="F29" s="202"/>
      <c r="G29" s="234"/>
      <c r="H29" s="234"/>
      <c r="I29" s="234"/>
      <c r="J29" s="234"/>
      <c r="K29" s="234"/>
      <c r="L29" s="234"/>
      <c r="M29" s="204"/>
      <c r="N29" s="259"/>
      <c r="O29" s="259"/>
      <c r="P29" s="259"/>
      <c r="Q29" s="259"/>
      <c r="R29" s="259"/>
      <c r="S29" s="259"/>
      <c r="T29" s="259"/>
      <c r="U29" s="204"/>
      <c r="V29" s="260"/>
      <c r="W29" s="260"/>
      <c r="X29" s="260"/>
      <c r="Y29" s="204"/>
      <c r="Z29" s="126"/>
    </row>
    <row r="30" spans="1:26" x14ac:dyDescent="0.25">
      <c r="A30" s="125"/>
      <c r="B30" s="125" t="s">
        <v>331</v>
      </c>
      <c r="C30" s="126" t="s">
        <v>314</v>
      </c>
      <c r="D30" s="143"/>
      <c r="E30" s="238"/>
      <c r="F30" s="202"/>
      <c r="G30" s="234"/>
      <c r="H30" s="234"/>
      <c r="I30" s="234"/>
      <c r="J30" s="234"/>
      <c r="K30" s="234"/>
      <c r="L30" s="234"/>
      <c r="M30" s="204"/>
      <c r="N30" s="259"/>
      <c r="O30" s="259"/>
      <c r="P30" s="259"/>
      <c r="Q30" s="259"/>
      <c r="R30" s="259"/>
      <c r="S30" s="259"/>
      <c r="T30" s="259"/>
      <c r="U30" s="204"/>
      <c r="V30" s="260"/>
      <c r="W30" s="260"/>
      <c r="X30" s="260"/>
      <c r="Y30" s="204"/>
      <c r="Z30" s="126"/>
    </row>
    <row r="31" spans="1:26" x14ac:dyDescent="0.25">
      <c r="A31" s="125"/>
      <c r="B31" s="106"/>
      <c r="C31" s="126" t="s">
        <v>315</v>
      </c>
      <c r="D31" s="143"/>
      <c r="E31" s="238"/>
      <c r="F31" s="202"/>
      <c r="G31" s="234"/>
      <c r="H31" s="234"/>
      <c r="I31" s="234"/>
      <c r="J31" s="234"/>
      <c r="K31" s="234"/>
      <c r="L31" s="234"/>
      <c r="M31" s="204"/>
      <c r="N31" s="259"/>
      <c r="O31" s="259"/>
      <c r="P31" s="259"/>
      <c r="Q31" s="259"/>
      <c r="R31" s="259"/>
      <c r="S31" s="259"/>
      <c r="T31" s="259"/>
      <c r="U31" s="204"/>
      <c r="V31" s="260"/>
      <c r="W31" s="260"/>
      <c r="X31" s="260"/>
      <c r="Y31" s="204"/>
      <c r="Z31" s="126"/>
    </row>
    <row r="32" spans="1:26" x14ac:dyDescent="0.25">
      <c r="A32" s="125"/>
      <c r="B32" s="125"/>
      <c r="C32" s="126" t="s">
        <v>316</v>
      </c>
      <c r="D32" s="143"/>
      <c r="E32" s="238"/>
      <c r="F32" s="202"/>
      <c r="G32" s="234"/>
      <c r="H32" s="234"/>
      <c r="I32" s="234"/>
      <c r="J32" s="234"/>
      <c r="K32" s="234"/>
      <c r="L32" s="234"/>
      <c r="M32" s="204"/>
      <c r="N32" s="259"/>
      <c r="O32" s="259"/>
      <c r="P32" s="259"/>
      <c r="Q32" s="259"/>
      <c r="R32" s="259"/>
      <c r="S32" s="259"/>
      <c r="T32" s="259"/>
      <c r="U32" s="204"/>
      <c r="V32" s="260"/>
      <c r="W32" s="260"/>
      <c r="X32" s="260"/>
      <c r="Y32" s="204"/>
      <c r="Z32" s="126"/>
    </row>
    <row r="33" spans="1:26" x14ac:dyDescent="0.25">
      <c r="A33" s="125"/>
      <c r="B33" s="125"/>
      <c r="C33" s="126" t="s">
        <v>317</v>
      </c>
      <c r="D33" s="143"/>
      <c r="E33" s="238"/>
      <c r="F33" s="202"/>
      <c r="G33" s="234"/>
      <c r="H33" s="234"/>
      <c r="I33" s="234"/>
      <c r="J33" s="234"/>
      <c r="K33" s="234"/>
      <c r="L33" s="234"/>
      <c r="M33" s="204"/>
      <c r="N33" s="259"/>
      <c r="O33" s="259"/>
      <c r="P33" s="259"/>
      <c r="Q33" s="259"/>
      <c r="R33" s="259"/>
      <c r="S33" s="259"/>
      <c r="T33" s="259"/>
      <c r="U33" s="204"/>
      <c r="V33" s="260"/>
      <c r="W33" s="260"/>
      <c r="X33" s="260"/>
      <c r="Y33" s="204"/>
      <c r="Z33" s="126"/>
    </row>
    <row r="34" spans="1:26" x14ac:dyDescent="0.25">
      <c r="A34" s="104"/>
      <c r="B34" s="104"/>
      <c r="C34" s="104"/>
      <c r="D34" s="104"/>
      <c r="E34" s="230"/>
      <c r="F34" s="230"/>
      <c r="G34" s="230"/>
      <c r="H34" s="230"/>
      <c r="I34" s="230"/>
      <c r="J34" s="230"/>
      <c r="K34" s="230"/>
      <c r="L34" s="230"/>
      <c r="M34" s="230"/>
      <c r="N34" s="230"/>
      <c r="O34" s="230"/>
      <c r="P34" s="230"/>
      <c r="Q34" s="230"/>
      <c r="R34" s="230"/>
      <c r="S34" s="230"/>
      <c r="T34" s="230"/>
      <c r="U34" s="230"/>
      <c r="V34" s="230"/>
      <c r="W34" s="230"/>
      <c r="X34" s="230"/>
      <c r="Y34" s="230"/>
      <c r="Z34" s="104"/>
    </row>
    <row r="35" spans="1:26" x14ac:dyDescent="0.25">
      <c r="A35" s="125" t="s">
        <v>318</v>
      </c>
      <c r="B35" s="125" t="s">
        <v>335</v>
      </c>
      <c r="C35" s="126" t="s">
        <v>307</v>
      </c>
      <c r="D35" s="143"/>
      <c r="E35" s="264"/>
      <c r="F35" s="202"/>
      <c r="G35" s="234"/>
      <c r="H35" s="234"/>
      <c r="I35" s="234"/>
      <c r="J35" s="234"/>
      <c r="K35" s="234"/>
      <c r="L35" s="234"/>
      <c r="M35" s="204"/>
      <c r="N35" s="259"/>
      <c r="O35" s="259"/>
      <c r="P35" s="259"/>
      <c r="Q35" s="259"/>
      <c r="R35" s="259"/>
      <c r="S35" s="259"/>
      <c r="T35" s="259"/>
      <c r="U35" s="204"/>
      <c r="V35" s="260"/>
      <c r="W35" s="260"/>
      <c r="X35" s="260"/>
      <c r="Y35" s="204"/>
      <c r="Z35" s="126"/>
    </row>
    <row r="36" spans="1:26" x14ac:dyDescent="0.25">
      <c r="A36" s="125"/>
      <c r="B36" s="125" t="s">
        <v>331</v>
      </c>
      <c r="C36" s="126" t="s">
        <v>314</v>
      </c>
      <c r="D36" s="143"/>
      <c r="E36" s="264"/>
      <c r="F36" s="202"/>
      <c r="G36" s="234"/>
      <c r="H36" s="234"/>
      <c r="I36" s="234"/>
      <c r="J36" s="234"/>
      <c r="K36" s="234"/>
      <c r="L36" s="234"/>
      <c r="M36" s="204"/>
      <c r="N36" s="259"/>
      <c r="O36" s="259"/>
      <c r="P36" s="259"/>
      <c r="Q36" s="259"/>
      <c r="R36" s="259"/>
      <c r="S36" s="259"/>
      <c r="T36" s="259"/>
      <c r="U36" s="204"/>
      <c r="V36" s="260"/>
      <c r="W36" s="260"/>
      <c r="X36" s="260"/>
      <c r="Y36" s="204"/>
      <c r="Z36" s="126"/>
    </row>
    <row r="37" spans="1:26" x14ac:dyDescent="0.25">
      <c r="A37" s="125"/>
      <c r="B37" s="106"/>
      <c r="C37" s="126" t="s">
        <v>315</v>
      </c>
      <c r="D37" s="143"/>
      <c r="E37" s="264"/>
      <c r="F37" s="202"/>
      <c r="G37" s="234"/>
      <c r="H37" s="234"/>
      <c r="I37" s="234"/>
      <c r="J37" s="234"/>
      <c r="K37" s="234"/>
      <c r="L37" s="234"/>
      <c r="M37" s="204"/>
      <c r="N37" s="259"/>
      <c r="O37" s="259"/>
      <c r="P37" s="259"/>
      <c r="Q37" s="259"/>
      <c r="R37" s="259"/>
      <c r="S37" s="259"/>
      <c r="T37" s="259"/>
      <c r="U37" s="204"/>
      <c r="V37" s="260"/>
      <c r="W37" s="260"/>
      <c r="X37" s="260"/>
      <c r="Y37" s="204"/>
      <c r="Z37" s="126"/>
    </row>
    <row r="38" spans="1:26" x14ac:dyDescent="0.25">
      <c r="A38" s="125"/>
      <c r="B38" s="125"/>
      <c r="C38" s="126" t="s">
        <v>316</v>
      </c>
      <c r="D38" s="143"/>
      <c r="E38" s="264"/>
      <c r="F38" s="202"/>
      <c r="G38" s="234"/>
      <c r="H38" s="234"/>
      <c r="I38" s="234"/>
      <c r="J38" s="234"/>
      <c r="K38" s="234"/>
      <c r="L38" s="234"/>
      <c r="M38" s="204"/>
      <c r="N38" s="259"/>
      <c r="O38" s="259"/>
      <c r="P38" s="259"/>
      <c r="Q38" s="259"/>
      <c r="R38" s="259"/>
      <c r="S38" s="259"/>
      <c r="T38" s="259"/>
      <c r="U38" s="204"/>
      <c r="V38" s="260"/>
      <c r="W38" s="260"/>
      <c r="X38" s="260"/>
      <c r="Y38" s="204"/>
      <c r="Z38" s="126"/>
    </row>
    <row r="39" spans="1:26" x14ac:dyDescent="0.25">
      <c r="A39" s="125"/>
      <c r="B39" s="125"/>
      <c r="C39" s="126" t="s">
        <v>317</v>
      </c>
      <c r="D39" s="143"/>
      <c r="E39" s="264"/>
      <c r="F39" s="202"/>
      <c r="G39" s="234"/>
      <c r="H39" s="234"/>
      <c r="I39" s="234"/>
      <c r="J39" s="234"/>
      <c r="K39" s="234"/>
      <c r="L39" s="234"/>
      <c r="M39" s="204"/>
      <c r="N39" s="259"/>
      <c r="O39" s="259"/>
      <c r="P39" s="259"/>
      <c r="Q39" s="259"/>
      <c r="R39" s="259"/>
      <c r="S39" s="259"/>
      <c r="T39" s="259"/>
      <c r="U39" s="204"/>
      <c r="V39" s="260"/>
      <c r="W39" s="260"/>
      <c r="X39" s="260"/>
      <c r="Y39" s="204"/>
      <c r="Z39" s="126"/>
    </row>
    <row r="40" spans="1:26" x14ac:dyDescent="0.25">
      <c r="A40" s="177"/>
      <c r="B40" s="177"/>
      <c r="C40" s="177"/>
      <c r="D40" s="177"/>
      <c r="E40" s="230"/>
      <c r="F40" s="230"/>
      <c r="G40" s="230"/>
      <c r="H40" s="230"/>
      <c r="I40" s="230"/>
      <c r="J40" s="230"/>
      <c r="K40" s="230"/>
      <c r="L40" s="230"/>
      <c r="M40" s="230"/>
      <c r="N40" s="230"/>
      <c r="O40" s="230"/>
      <c r="P40" s="230"/>
      <c r="Q40" s="230"/>
      <c r="R40" s="230"/>
      <c r="S40" s="230"/>
      <c r="T40" s="230"/>
      <c r="U40" s="230"/>
      <c r="V40" s="230"/>
      <c r="W40" s="230"/>
      <c r="X40" s="230"/>
      <c r="Y40" s="230"/>
      <c r="Z40" s="177"/>
    </row>
    <row r="41" spans="1:26" x14ac:dyDescent="0.25">
      <c r="A41" s="125" t="s">
        <v>1469</v>
      </c>
      <c r="B41" s="125" t="s">
        <v>1480</v>
      </c>
      <c r="C41" s="178" t="s">
        <v>1470</v>
      </c>
      <c r="D41" s="126"/>
      <c r="E41" s="265"/>
      <c r="F41" s="186"/>
      <c r="G41" s="260"/>
      <c r="H41" s="260"/>
      <c r="I41" s="260"/>
      <c r="J41" s="202"/>
      <c r="K41" s="202" t="s">
        <v>1625</v>
      </c>
      <c r="L41" s="202" t="s">
        <v>1625</v>
      </c>
      <c r="M41" s="204"/>
      <c r="N41" s="260"/>
      <c r="O41" s="260"/>
      <c r="P41" s="260"/>
      <c r="Q41" s="204"/>
      <c r="R41" s="204" t="s">
        <v>1625</v>
      </c>
      <c r="S41" s="204" t="s">
        <v>1625</v>
      </c>
      <c r="T41" s="204" t="s">
        <v>1625</v>
      </c>
      <c r="U41" s="204"/>
      <c r="V41" s="260"/>
      <c r="W41" s="260"/>
      <c r="X41" s="260"/>
      <c r="Y41" s="204"/>
      <c r="Z41" s="126"/>
    </row>
    <row r="42" spans="1:26" x14ac:dyDescent="0.25">
      <c r="A42" s="126"/>
      <c r="B42" s="126"/>
      <c r="C42" s="178" t="s">
        <v>1471</v>
      </c>
      <c r="D42" s="126"/>
      <c r="E42" s="265"/>
      <c r="F42" s="186"/>
      <c r="G42" s="260"/>
      <c r="H42" s="260"/>
      <c r="I42" s="260"/>
      <c r="J42" s="202"/>
      <c r="K42" s="202" t="s">
        <v>1625</v>
      </c>
      <c r="L42" s="202" t="s">
        <v>1625</v>
      </c>
      <c r="M42" s="204"/>
      <c r="N42" s="260"/>
      <c r="O42" s="260"/>
      <c r="P42" s="260"/>
      <c r="Q42" s="204"/>
      <c r="R42" s="204" t="s">
        <v>1625</v>
      </c>
      <c r="S42" s="204" t="s">
        <v>1625</v>
      </c>
      <c r="T42" s="204" t="s">
        <v>1625</v>
      </c>
      <c r="U42" s="204"/>
      <c r="V42" s="260"/>
      <c r="W42" s="260"/>
      <c r="X42" s="260"/>
      <c r="Y42" s="204"/>
      <c r="Z42" s="126"/>
    </row>
    <row r="43" spans="1:26" x14ac:dyDescent="0.25">
      <c r="A43" s="126"/>
      <c r="B43" s="126"/>
      <c r="C43" s="178" t="s">
        <v>1472</v>
      </c>
      <c r="D43" s="126"/>
      <c r="E43" s="265"/>
      <c r="F43" s="186"/>
      <c r="G43" s="260"/>
      <c r="H43" s="260"/>
      <c r="I43" s="260"/>
      <c r="J43" s="202"/>
      <c r="K43" s="202" t="s">
        <v>1625</v>
      </c>
      <c r="L43" s="202" t="s">
        <v>1625</v>
      </c>
      <c r="M43" s="204"/>
      <c r="N43" s="260"/>
      <c r="O43" s="260"/>
      <c r="P43" s="260"/>
      <c r="Q43" s="204"/>
      <c r="R43" s="204" t="s">
        <v>1625</v>
      </c>
      <c r="S43" s="204" t="s">
        <v>1625</v>
      </c>
      <c r="T43" s="204" t="s">
        <v>1625</v>
      </c>
      <c r="U43" s="204"/>
      <c r="V43" s="260"/>
      <c r="W43" s="260"/>
      <c r="X43" s="260"/>
      <c r="Y43" s="204"/>
      <c r="Z43" s="126"/>
    </row>
    <row r="44" spans="1:26" x14ac:dyDescent="0.25">
      <c r="A44" s="126"/>
      <c r="B44" s="126"/>
      <c r="C44" s="178" t="s">
        <v>1473</v>
      </c>
      <c r="D44" s="126"/>
      <c r="E44" s="265"/>
      <c r="F44" s="186"/>
      <c r="G44" s="260"/>
      <c r="H44" s="260"/>
      <c r="I44" s="260"/>
      <c r="J44" s="202"/>
      <c r="K44" s="202" t="s">
        <v>1625</v>
      </c>
      <c r="L44" s="202" t="s">
        <v>1625</v>
      </c>
      <c r="M44" s="204"/>
      <c r="N44" s="260"/>
      <c r="O44" s="260"/>
      <c r="P44" s="260"/>
      <c r="Q44" s="204"/>
      <c r="R44" s="204" t="s">
        <v>1625</v>
      </c>
      <c r="S44" s="204" t="s">
        <v>1625</v>
      </c>
      <c r="T44" s="204" t="s">
        <v>1625</v>
      </c>
      <c r="U44" s="204"/>
      <c r="V44" s="260"/>
      <c r="W44" s="260"/>
      <c r="X44" s="260"/>
      <c r="Y44" s="204"/>
      <c r="Z44" s="126"/>
    </row>
    <row r="45" spans="1:26" x14ac:dyDescent="0.25">
      <c r="A45" s="126"/>
      <c r="B45" s="126"/>
      <c r="C45" s="178" t="s">
        <v>273</v>
      </c>
      <c r="D45" s="126"/>
      <c r="E45" s="265"/>
      <c r="F45" s="186"/>
      <c r="G45" s="260"/>
      <c r="H45" s="260"/>
      <c r="I45" s="260"/>
      <c r="J45" s="202"/>
      <c r="K45" s="202" t="s">
        <v>1625</v>
      </c>
      <c r="L45" s="202" t="s">
        <v>1625</v>
      </c>
      <c r="M45" s="204"/>
      <c r="N45" s="260"/>
      <c r="O45" s="260"/>
      <c r="P45" s="260"/>
      <c r="Q45" s="204"/>
      <c r="R45" s="204" t="s">
        <v>1625</v>
      </c>
      <c r="S45" s="204" t="s">
        <v>1625</v>
      </c>
      <c r="T45" s="204" t="s">
        <v>1625</v>
      </c>
      <c r="U45" s="204"/>
      <c r="V45" s="260"/>
      <c r="W45" s="260"/>
      <c r="X45" s="260"/>
      <c r="Y45" s="204"/>
      <c r="Z45" s="126"/>
    </row>
    <row r="46" spans="1:26" x14ac:dyDescent="0.25">
      <c r="A46" s="126"/>
      <c r="B46" s="126"/>
      <c r="C46" s="178" t="s">
        <v>1474</v>
      </c>
      <c r="D46" s="126"/>
      <c r="E46" s="265"/>
      <c r="F46" s="186"/>
      <c r="G46" s="260"/>
      <c r="H46" s="260"/>
      <c r="I46" s="260"/>
      <c r="J46" s="202"/>
      <c r="K46" s="202" t="s">
        <v>1625</v>
      </c>
      <c r="L46" s="202" t="s">
        <v>1625</v>
      </c>
      <c r="M46" s="204"/>
      <c r="N46" s="260"/>
      <c r="O46" s="260"/>
      <c r="P46" s="260"/>
      <c r="Q46" s="204"/>
      <c r="R46" s="204" t="s">
        <v>1625</v>
      </c>
      <c r="S46" s="204" t="s">
        <v>1625</v>
      </c>
      <c r="T46" s="204" t="s">
        <v>1625</v>
      </c>
      <c r="U46" s="204"/>
      <c r="V46" s="260"/>
      <c r="W46" s="260"/>
      <c r="X46" s="260"/>
      <c r="Y46" s="204"/>
      <c r="Z46" s="126"/>
    </row>
    <row r="47" spans="1:26" x14ac:dyDescent="0.25">
      <c r="A47" s="126"/>
      <c r="B47" s="126"/>
      <c r="C47" s="178" t="s">
        <v>1475</v>
      </c>
      <c r="D47" s="126"/>
      <c r="E47" s="265"/>
      <c r="F47" s="186"/>
      <c r="G47" s="260"/>
      <c r="H47" s="260"/>
      <c r="I47" s="260"/>
      <c r="J47" s="202"/>
      <c r="K47" s="202" t="s">
        <v>1625</v>
      </c>
      <c r="L47" s="202" t="s">
        <v>1625</v>
      </c>
      <c r="M47" s="204"/>
      <c r="N47" s="260"/>
      <c r="O47" s="260"/>
      <c r="P47" s="260"/>
      <c r="Q47" s="204"/>
      <c r="R47" s="204" t="s">
        <v>1625</v>
      </c>
      <c r="S47" s="204" t="s">
        <v>1625</v>
      </c>
      <c r="T47" s="204" t="s">
        <v>1625</v>
      </c>
      <c r="U47" s="204"/>
      <c r="V47" s="260"/>
      <c r="W47" s="260"/>
      <c r="X47" s="260"/>
      <c r="Y47" s="204"/>
      <c r="Z47" s="126"/>
    </row>
    <row r="48" spans="1:26" x14ac:dyDescent="0.25">
      <c r="A48" s="126"/>
      <c r="B48" s="126"/>
      <c r="C48" s="178" t="s">
        <v>1476</v>
      </c>
      <c r="D48" s="126"/>
      <c r="E48" s="265"/>
      <c r="F48" s="186"/>
      <c r="G48" s="260"/>
      <c r="H48" s="260"/>
      <c r="I48" s="260"/>
      <c r="J48" s="202"/>
      <c r="K48" s="202" t="s">
        <v>1625</v>
      </c>
      <c r="L48" s="202" t="s">
        <v>1625</v>
      </c>
      <c r="M48" s="204"/>
      <c r="N48" s="260"/>
      <c r="O48" s="260"/>
      <c r="P48" s="260"/>
      <c r="Q48" s="204"/>
      <c r="R48" s="204" t="s">
        <v>1625</v>
      </c>
      <c r="S48" s="204" t="s">
        <v>1625</v>
      </c>
      <c r="T48" s="204" t="s">
        <v>1625</v>
      </c>
      <c r="U48" s="204"/>
      <c r="V48" s="260"/>
      <c r="W48" s="260"/>
      <c r="X48" s="260"/>
      <c r="Y48" s="204"/>
      <c r="Z48" s="126"/>
    </row>
    <row r="49" spans="1:26" x14ac:dyDescent="0.25">
      <c r="A49" s="126"/>
      <c r="B49" s="126"/>
      <c r="C49" s="178" t="s">
        <v>1477</v>
      </c>
      <c r="D49" s="126"/>
      <c r="E49" s="265"/>
      <c r="F49" s="186"/>
      <c r="G49" s="260"/>
      <c r="H49" s="260"/>
      <c r="I49" s="260"/>
      <c r="J49" s="202"/>
      <c r="K49" s="202" t="s">
        <v>1625</v>
      </c>
      <c r="L49" s="202" t="s">
        <v>1625</v>
      </c>
      <c r="M49" s="204"/>
      <c r="N49" s="260"/>
      <c r="O49" s="260"/>
      <c r="P49" s="260"/>
      <c r="Q49" s="204"/>
      <c r="R49" s="204" t="s">
        <v>1625</v>
      </c>
      <c r="S49" s="204" t="s">
        <v>1625</v>
      </c>
      <c r="T49" s="204" t="s">
        <v>1625</v>
      </c>
      <c r="U49" s="204"/>
      <c r="V49" s="260"/>
      <c r="W49" s="260"/>
      <c r="X49" s="260"/>
      <c r="Y49" s="204"/>
      <c r="Z49" s="126"/>
    </row>
    <row r="50" spans="1:26" x14ac:dyDescent="0.25">
      <c r="A50" s="126"/>
      <c r="B50" s="126"/>
      <c r="C50" s="178" t="s">
        <v>1478</v>
      </c>
      <c r="D50" s="126"/>
      <c r="E50" s="265"/>
      <c r="F50" s="186"/>
      <c r="G50" s="260"/>
      <c r="H50" s="260"/>
      <c r="I50" s="260"/>
      <c r="J50" s="202"/>
      <c r="K50" s="202" t="s">
        <v>1625</v>
      </c>
      <c r="L50" s="202" t="s">
        <v>1625</v>
      </c>
      <c r="M50" s="204"/>
      <c r="N50" s="260"/>
      <c r="O50" s="260"/>
      <c r="P50" s="260"/>
      <c r="Q50" s="204"/>
      <c r="R50" s="204" t="s">
        <v>1625</v>
      </c>
      <c r="S50" s="204" t="s">
        <v>1625</v>
      </c>
      <c r="T50" s="204" t="s">
        <v>1625</v>
      </c>
      <c r="U50" s="204"/>
      <c r="V50" s="260"/>
      <c r="W50" s="260"/>
      <c r="X50" s="260"/>
      <c r="Y50" s="204"/>
      <c r="Z50" s="126"/>
    </row>
    <row r="51" spans="1:26" x14ac:dyDescent="0.25">
      <c r="A51" s="104"/>
      <c r="B51" s="104"/>
      <c r="C51" s="104"/>
      <c r="D51" s="104"/>
      <c r="E51" s="230"/>
      <c r="F51" s="230"/>
      <c r="G51" s="230"/>
      <c r="H51" s="230"/>
      <c r="I51" s="230"/>
      <c r="J51" s="230"/>
      <c r="K51" s="230"/>
      <c r="L51" s="230"/>
      <c r="M51" s="230"/>
      <c r="N51" s="230"/>
      <c r="O51" s="230"/>
      <c r="P51" s="230"/>
      <c r="Q51" s="230"/>
      <c r="R51" s="230"/>
      <c r="S51" s="230"/>
      <c r="T51" s="230"/>
      <c r="U51" s="230"/>
      <c r="V51" s="230"/>
      <c r="W51" s="230"/>
      <c r="X51" s="230"/>
      <c r="Y51" s="230"/>
      <c r="Z51" s="104"/>
    </row>
    <row r="52" spans="1:26" x14ac:dyDescent="0.25">
      <c r="A52" s="125" t="s">
        <v>1479</v>
      </c>
      <c r="B52" s="125" t="s">
        <v>1481</v>
      </c>
      <c r="C52" s="178" t="s">
        <v>1470</v>
      </c>
      <c r="D52" s="126"/>
      <c r="E52" s="186"/>
      <c r="F52" s="186"/>
      <c r="G52" s="260"/>
      <c r="H52" s="260"/>
      <c r="I52" s="260"/>
      <c r="J52" s="202"/>
      <c r="K52" s="202" t="s">
        <v>1625</v>
      </c>
      <c r="L52" s="202" t="s">
        <v>1625</v>
      </c>
      <c r="M52" s="202"/>
      <c r="N52" s="259"/>
      <c r="O52" s="259"/>
      <c r="P52" s="259"/>
      <c r="Q52" s="266"/>
      <c r="R52" s="266" t="s">
        <v>1625</v>
      </c>
      <c r="S52" s="266" t="s">
        <v>1625</v>
      </c>
      <c r="T52" s="266" t="s">
        <v>1625</v>
      </c>
      <c r="U52" s="204"/>
      <c r="V52" s="260"/>
      <c r="W52" s="260"/>
      <c r="X52" s="260"/>
      <c r="Y52" s="204"/>
      <c r="Z52" s="126"/>
    </row>
    <row r="53" spans="1:26" x14ac:dyDescent="0.25">
      <c r="A53" s="126"/>
      <c r="B53" s="126"/>
      <c r="C53" s="178" t="s">
        <v>1471</v>
      </c>
      <c r="D53" s="126"/>
      <c r="E53" s="186"/>
      <c r="F53" s="186"/>
      <c r="G53" s="260"/>
      <c r="H53" s="260"/>
      <c r="I53" s="260"/>
      <c r="J53" s="202"/>
      <c r="K53" s="202" t="s">
        <v>1625</v>
      </c>
      <c r="L53" s="202" t="s">
        <v>1625</v>
      </c>
      <c r="M53" s="202"/>
      <c r="N53" s="259"/>
      <c r="O53" s="259"/>
      <c r="P53" s="259"/>
      <c r="Q53" s="266"/>
      <c r="R53" s="266" t="s">
        <v>1625</v>
      </c>
      <c r="S53" s="266" t="s">
        <v>1625</v>
      </c>
      <c r="T53" s="266" t="s">
        <v>1625</v>
      </c>
      <c r="U53" s="204"/>
      <c r="V53" s="260"/>
      <c r="W53" s="260"/>
      <c r="X53" s="260"/>
      <c r="Y53" s="204"/>
      <c r="Z53" s="126"/>
    </row>
    <row r="54" spans="1:26" x14ac:dyDescent="0.25">
      <c r="A54" s="126"/>
      <c r="B54" s="126"/>
      <c r="C54" s="178" t="s">
        <v>1472</v>
      </c>
      <c r="D54" s="126"/>
      <c r="E54" s="186"/>
      <c r="F54" s="186"/>
      <c r="G54" s="260"/>
      <c r="H54" s="260"/>
      <c r="I54" s="260"/>
      <c r="J54" s="202"/>
      <c r="K54" s="202" t="s">
        <v>1625</v>
      </c>
      <c r="L54" s="202" t="s">
        <v>1625</v>
      </c>
      <c r="M54" s="202"/>
      <c r="N54" s="259"/>
      <c r="O54" s="259"/>
      <c r="P54" s="259"/>
      <c r="Q54" s="266"/>
      <c r="R54" s="266" t="s">
        <v>1625</v>
      </c>
      <c r="S54" s="266" t="s">
        <v>1625</v>
      </c>
      <c r="T54" s="266" t="s">
        <v>1625</v>
      </c>
      <c r="U54" s="204"/>
      <c r="V54" s="260"/>
      <c r="W54" s="260"/>
      <c r="X54" s="260"/>
      <c r="Y54" s="204"/>
      <c r="Z54" s="126"/>
    </row>
    <row r="55" spans="1:26" x14ac:dyDescent="0.25">
      <c r="A55" s="126"/>
      <c r="B55" s="126"/>
      <c r="C55" s="178" t="s">
        <v>1473</v>
      </c>
      <c r="D55" s="126"/>
      <c r="E55" s="186"/>
      <c r="F55" s="186"/>
      <c r="G55" s="260"/>
      <c r="H55" s="260"/>
      <c r="I55" s="260"/>
      <c r="J55" s="202"/>
      <c r="K55" s="202" t="s">
        <v>1625</v>
      </c>
      <c r="L55" s="202" t="s">
        <v>1625</v>
      </c>
      <c r="M55" s="202"/>
      <c r="N55" s="259"/>
      <c r="O55" s="259"/>
      <c r="P55" s="259"/>
      <c r="Q55" s="266"/>
      <c r="R55" s="266" t="s">
        <v>1625</v>
      </c>
      <c r="S55" s="266" t="s">
        <v>1625</v>
      </c>
      <c r="T55" s="266" t="s">
        <v>1625</v>
      </c>
      <c r="U55" s="204"/>
      <c r="V55" s="260"/>
      <c r="W55" s="260"/>
      <c r="X55" s="260"/>
      <c r="Y55" s="204"/>
      <c r="Z55" s="126"/>
    </row>
    <row r="56" spans="1:26" x14ac:dyDescent="0.25">
      <c r="A56" s="126"/>
      <c r="B56" s="126"/>
      <c r="C56" s="178" t="s">
        <v>273</v>
      </c>
      <c r="D56" s="126"/>
      <c r="E56" s="186"/>
      <c r="F56" s="186"/>
      <c r="G56" s="260"/>
      <c r="H56" s="260"/>
      <c r="I56" s="260"/>
      <c r="J56" s="202"/>
      <c r="K56" s="202" t="s">
        <v>1625</v>
      </c>
      <c r="L56" s="202" t="s">
        <v>1625</v>
      </c>
      <c r="M56" s="202"/>
      <c r="N56" s="259"/>
      <c r="O56" s="259"/>
      <c r="P56" s="259"/>
      <c r="Q56" s="266"/>
      <c r="R56" s="266" t="s">
        <v>1625</v>
      </c>
      <c r="S56" s="266" t="s">
        <v>1625</v>
      </c>
      <c r="T56" s="266" t="s">
        <v>1625</v>
      </c>
      <c r="U56" s="204"/>
      <c r="V56" s="260"/>
      <c r="W56" s="260"/>
      <c r="X56" s="260"/>
      <c r="Y56" s="204"/>
      <c r="Z56" s="126"/>
    </row>
    <row r="57" spans="1:26" x14ac:dyDescent="0.25">
      <c r="A57" s="126"/>
      <c r="B57" s="126"/>
      <c r="C57" s="178" t="s">
        <v>1482</v>
      </c>
      <c r="D57" s="126"/>
      <c r="E57" s="186"/>
      <c r="F57" s="186"/>
      <c r="G57" s="260"/>
      <c r="H57" s="260"/>
      <c r="I57" s="260"/>
      <c r="J57" s="202"/>
      <c r="K57" s="202" t="s">
        <v>1625</v>
      </c>
      <c r="L57" s="202" t="s">
        <v>1625</v>
      </c>
      <c r="M57" s="202"/>
      <c r="N57" s="259"/>
      <c r="O57" s="259"/>
      <c r="P57" s="259"/>
      <c r="Q57" s="266"/>
      <c r="R57" s="266" t="s">
        <v>1625</v>
      </c>
      <c r="S57" s="266" t="s">
        <v>1625</v>
      </c>
      <c r="T57" s="266" t="s">
        <v>1625</v>
      </c>
      <c r="U57" s="204"/>
      <c r="V57" s="260"/>
      <c r="W57" s="260"/>
      <c r="X57" s="260"/>
      <c r="Y57" s="204"/>
      <c r="Z57" s="126"/>
    </row>
    <row r="58" spans="1:26" x14ac:dyDescent="0.25">
      <c r="A58" s="126"/>
      <c r="B58" s="126"/>
      <c r="C58" s="178" t="s">
        <v>1475</v>
      </c>
      <c r="D58" s="126"/>
      <c r="E58" s="186"/>
      <c r="F58" s="186"/>
      <c r="G58" s="260"/>
      <c r="H58" s="260"/>
      <c r="I58" s="260"/>
      <c r="J58" s="202"/>
      <c r="K58" s="202" t="s">
        <v>1625</v>
      </c>
      <c r="L58" s="202" t="s">
        <v>1625</v>
      </c>
      <c r="M58" s="202"/>
      <c r="N58" s="259"/>
      <c r="O58" s="259"/>
      <c r="P58" s="259"/>
      <c r="Q58" s="266"/>
      <c r="R58" s="266" t="s">
        <v>1625</v>
      </c>
      <c r="S58" s="266" t="s">
        <v>1625</v>
      </c>
      <c r="T58" s="266" t="s">
        <v>1625</v>
      </c>
      <c r="U58" s="204"/>
      <c r="V58" s="260"/>
      <c r="W58" s="260"/>
      <c r="X58" s="260"/>
      <c r="Y58" s="204"/>
      <c r="Z58" s="126"/>
    </row>
    <row r="59" spans="1:26" x14ac:dyDescent="0.25">
      <c r="A59" s="126"/>
      <c r="B59" s="126"/>
      <c r="C59" s="178" t="s">
        <v>1483</v>
      </c>
      <c r="D59" s="126"/>
      <c r="E59" s="186"/>
      <c r="F59" s="186"/>
      <c r="G59" s="260"/>
      <c r="H59" s="260"/>
      <c r="I59" s="260"/>
      <c r="J59" s="202"/>
      <c r="K59" s="202" t="s">
        <v>1625</v>
      </c>
      <c r="L59" s="202" t="s">
        <v>1625</v>
      </c>
      <c r="M59" s="202"/>
      <c r="N59" s="259"/>
      <c r="O59" s="259"/>
      <c r="P59" s="259"/>
      <c r="Q59" s="266"/>
      <c r="R59" s="266" t="s">
        <v>1625</v>
      </c>
      <c r="S59" s="266" t="s">
        <v>1625</v>
      </c>
      <c r="T59" s="266" t="s">
        <v>1625</v>
      </c>
      <c r="U59" s="204"/>
      <c r="V59" s="260"/>
      <c r="W59" s="260"/>
      <c r="X59" s="260"/>
      <c r="Y59" s="204"/>
      <c r="Z59" s="126"/>
    </row>
    <row r="60" spans="1:26" x14ac:dyDescent="0.25">
      <c r="A60" s="126"/>
      <c r="B60" s="126"/>
      <c r="C60" s="178" t="s">
        <v>1477</v>
      </c>
      <c r="D60" s="126"/>
      <c r="E60" s="186"/>
      <c r="F60" s="186"/>
      <c r="G60" s="260"/>
      <c r="H60" s="260"/>
      <c r="I60" s="260"/>
      <c r="J60" s="202"/>
      <c r="K60" s="202" t="s">
        <v>1625</v>
      </c>
      <c r="L60" s="202" t="s">
        <v>1625</v>
      </c>
      <c r="M60" s="202"/>
      <c r="N60" s="259"/>
      <c r="O60" s="259"/>
      <c r="P60" s="259"/>
      <c r="Q60" s="266"/>
      <c r="R60" s="266" t="s">
        <v>1625</v>
      </c>
      <c r="S60" s="266" t="s">
        <v>1625</v>
      </c>
      <c r="T60" s="266" t="s">
        <v>1625</v>
      </c>
      <c r="U60" s="204"/>
      <c r="V60" s="260"/>
      <c r="W60" s="260"/>
      <c r="X60" s="260"/>
      <c r="Y60" s="204"/>
      <c r="Z60" s="126"/>
    </row>
    <row r="61" spans="1:26" x14ac:dyDescent="0.25">
      <c r="A61" s="126"/>
      <c r="B61" s="126"/>
      <c r="C61" s="178" t="s">
        <v>1478</v>
      </c>
      <c r="D61" s="126"/>
      <c r="E61" s="186"/>
      <c r="F61" s="186"/>
      <c r="G61" s="260"/>
      <c r="H61" s="260"/>
      <c r="I61" s="260"/>
      <c r="J61" s="202"/>
      <c r="K61" s="202" t="s">
        <v>1625</v>
      </c>
      <c r="L61" s="202" t="s">
        <v>1625</v>
      </c>
      <c r="M61" s="202"/>
      <c r="N61" s="259"/>
      <c r="O61" s="259"/>
      <c r="P61" s="259"/>
      <c r="Q61" s="266"/>
      <c r="R61" s="266" t="s">
        <v>1625</v>
      </c>
      <c r="S61" s="266" t="s">
        <v>1625</v>
      </c>
      <c r="T61" s="266" t="s">
        <v>1625</v>
      </c>
      <c r="U61" s="204"/>
      <c r="V61" s="260"/>
      <c r="W61" s="260"/>
      <c r="X61" s="260"/>
      <c r="Y61" s="204"/>
      <c r="Z61" s="126"/>
    </row>
    <row r="62" spans="1:26" x14ac:dyDescent="0.25">
      <c r="A62" s="104"/>
      <c r="B62" s="104"/>
      <c r="C62" s="104"/>
      <c r="D62" s="104"/>
      <c r="E62" s="230"/>
      <c r="F62" s="230"/>
      <c r="G62" s="230"/>
      <c r="H62" s="230"/>
      <c r="I62" s="230"/>
      <c r="J62" s="230"/>
      <c r="K62" s="230"/>
      <c r="L62" s="230"/>
      <c r="M62" s="230"/>
      <c r="N62" s="230"/>
      <c r="O62" s="230"/>
      <c r="P62" s="230"/>
      <c r="Q62" s="230"/>
      <c r="R62" s="230"/>
      <c r="S62" s="230"/>
      <c r="T62" s="230"/>
      <c r="U62" s="230"/>
      <c r="V62" s="230"/>
      <c r="W62" s="230"/>
      <c r="X62" s="230"/>
      <c r="Y62" s="230"/>
      <c r="Z62" s="104"/>
    </row>
    <row r="63" spans="1:26" x14ac:dyDescent="0.25">
      <c r="A63" s="125" t="s">
        <v>1641</v>
      </c>
      <c r="B63" s="125" t="s">
        <v>1642</v>
      </c>
      <c r="C63" s="126" t="s">
        <v>1643</v>
      </c>
      <c r="D63" s="126"/>
      <c r="E63" s="267"/>
      <c r="F63" s="186"/>
      <c r="G63" s="268"/>
      <c r="H63" s="268"/>
      <c r="I63" s="268"/>
      <c r="J63" s="268"/>
      <c r="K63" s="268"/>
      <c r="L63" s="268"/>
      <c r="M63" s="186"/>
      <c r="N63" s="260"/>
      <c r="O63" s="260"/>
      <c r="P63" s="260"/>
      <c r="Q63" s="260"/>
      <c r="R63" s="260"/>
      <c r="S63" s="260"/>
      <c r="T63" s="260"/>
      <c r="U63" s="186"/>
      <c r="V63" s="260"/>
      <c r="W63" s="260"/>
      <c r="X63" s="260"/>
      <c r="Y63" s="186"/>
      <c r="Z63" s="126"/>
    </row>
    <row r="64" spans="1:26" x14ac:dyDescent="0.25">
      <c r="A64" s="126"/>
      <c r="B64" s="125" t="s">
        <v>1644</v>
      </c>
      <c r="C64" s="126" t="s">
        <v>1645</v>
      </c>
      <c r="D64" s="126"/>
      <c r="E64" s="267"/>
      <c r="F64" s="186"/>
      <c r="G64" s="268"/>
      <c r="H64" s="268"/>
      <c r="I64" s="268"/>
      <c r="J64" s="268"/>
      <c r="K64" s="268"/>
      <c r="L64" s="268"/>
      <c r="M64" s="186"/>
      <c r="N64" s="260"/>
      <c r="O64" s="260"/>
      <c r="P64" s="260"/>
      <c r="Q64" s="260"/>
      <c r="R64" s="260"/>
      <c r="S64" s="260"/>
      <c r="T64" s="260"/>
      <c r="U64" s="186"/>
      <c r="V64" s="260"/>
      <c r="W64" s="260"/>
      <c r="X64" s="260"/>
      <c r="Y64" s="186"/>
      <c r="Z64" s="126"/>
    </row>
    <row r="65" spans="1:26" x14ac:dyDescent="0.25">
      <c r="A65" s="126"/>
      <c r="B65" s="126"/>
      <c r="C65" s="126" t="s">
        <v>1646</v>
      </c>
      <c r="D65" s="126"/>
      <c r="E65" s="267"/>
      <c r="F65" s="186"/>
      <c r="G65" s="268"/>
      <c r="H65" s="268"/>
      <c r="I65" s="268"/>
      <c r="J65" s="268"/>
      <c r="K65" s="268"/>
      <c r="L65" s="268"/>
      <c r="M65" s="186"/>
      <c r="N65" s="260"/>
      <c r="O65" s="260"/>
      <c r="P65" s="260"/>
      <c r="Q65" s="260"/>
      <c r="R65" s="260"/>
      <c r="S65" s="260"/>
      <c r="T65" s="260"/>
      <c r="U65" s="186"/>
      <c r="V65" s="260"/>
      <c r="W65" s="260"/>
      <c r="X65" s="260"/>
      <c r="Y65" s="186"/>
      <c r="Z65" s="126"/>
    </row>
    <row r="66" spans="1:26" x14ac:dyDescent="0.25">
      <c r="A66" s="126"/>
      <c r="B66" s="126"/>
      <c r="C66" s="126" t="s">
        <v>1647</v>
      </c>
      <c r="D66" s="126"/>
      <c r="E66" s="267"/>
      <c r="F66" s="186"/>
      <c r="G66" s="268"/>
      <c r="H66" s="268"/>
      <c r="I66" s="268"/>
      <c r="J66" s="268"/>
      <c r="K66" s="268"/>
      <c r="L66" s="268"/>
      <c r="M66" s="186"/>
      <c r="N66" s="260"/>
      <c r="O66" s="260"/>
      <c r="P66" s="260"/>
      <c r="Q66" s="260"/>
      <c r="R66" s="260"/>
      <c r="S66" s="260"/>
      <c r="T66" s="260"/>
      <c r="U66" s="186"/>
      <c r="V66" s="260"/>
      <c r="W66" s="260"/>
      <c r="X66" s="260"/>
      <c r="Y66" s="186"/>
      <c r="Z66" s="126"/>
    </row>
    <row r="67" spans="1:26" x14ac:dyDescent="0.25">
      <c r="A67" s="126"/>
      <c r="B67" s="126"/>
      <c r="C67" s="126" t="s">
        <v>1648</v>
      </c>
      <c r="D67" s="126"/>
      <c r="E67" s="267"/>
      <c r="F67" s="186"/>
      <c r="G67" s="268"/>
      <c r="H67" s="268"/>
      <c r="I67" s="268"/>
      <c r="J67" s="268"/>
      <c r="K67" s="268"/>
      <c r="L67" s="268"/>
      <c r="M67" s="186"/>
      <c r="N67" s="260"/>
      <c r="O67" s="260"/>
      <c r="P67" s="260"/>
      <c r="Q67" s="260"/>
      <c r="R67" s="260"/>
      <c r="S67" s="260"/>
      <c r="T67" s="260"/>
      <c r="U67" s="186"/>
      <c r="V67" s="260"/>
      <c r="W67" s="260"/>
      <c r="X67" s="260"/>
      <c r="Y67" s="186"/>
      <c r="Z67" s="126"/>
    </row>
    <row r="68" spans="1:26" x14ac:dyDescent="0.25">
      <c r="A68" s="126"/>
      <c r="B68" s="126"/>
      <c r="C68" s="126" t="s">
        <v>1649</v>
      </c>
      <c r="D68" s="126"/>
      <c r="E68" s="267"/>
      <c r="F68" s="186"/>
      <c r="G68" s="268"/>
      <c r="H68" s="268"/>
      <c r="I68" s="268"/>
      <c r="J68" s="268"/>
      <c r="K68" s="268"/>
      <c r="L68" s="268"/>
      <c r="M68" s="186"/>
      <c r="N68" s="260"/>
      <c r="O68" s="260"/>
      <c r="P68" s="260"/>
      <c r="Q68" s="260"/>
      <c r="R68" s="260"/>
      <c r="S68" s="260"/>
      <c r="T68" s="260"/>
      <c r="U68" s="186"/>
      <c r="V68" s="260"/>
      <c r="W68" s="260"/>
      <c r="X68" s="260"/>
      <c r="Y68" s="186"/>
      <c r="Z68" s="126"/>
    </row>
    <row r="69" spans="1:26" x14ac:dyDescent="0.25">
      <c r="A69" s="126"/>
      <c r="B69" s="126"/>
      <c r="C69" s="126" t="s">
        <v>1650</v>
      </c>
      <c r="D69" s="126"/>
      <c r="E69" s="267"/>
      <c r="F69" s="186"/>
      <c r="G69" s="268"/>
      <c r="H69" s="268"/>
      <c r="I69" s="268"/>
      <c r="J69" s="268"/>
      <c r="K69" s="268"/>
      <c r="L69" s="268"/>
      <c r="M69" s="186"/>
      <c r="N69" s="260"/>
      <c r="O69" s="260"/>
      <c r="P69" s="260"/>
      <c r="Q69" s="260"/>
      <c r="R69" s="260"/>
      <c r="S69" s="260"/>
      <c r="T69" s="260"/>
      <c r="U69" s="186"/>
      <c r="V69" s="260"/>
      <c r="W69" s="260"/>
      <c r="X69" s="260"/>
      <c r="Y69" s="186"/>
      <c r="Z69" s="126"/>
    </row>
    <row r="70" spans="1:26" x14ac:dyDescent="0.25">
      <c r="A70" s="126"/>
      <c r="B70" s="126"/>
      <c r="C70" s="126" t="s">
        <v>1651</v>
      </c>
      <c r="D70" s="126"/>
      <c r="E70" s="267"/>
      <c r="F70" s="186"/>
      <c r="G70" s="268"/>
      <c r="H70" s="268"/>
      <c r="I70" s="268"/>
      <c r="J70" s="268"/>
      <c r="K70" s="268"/>
      <c r="L70" s="268"/>
      <c r="M70" s="186"/>
      <c r="N70" s="260"/>
      <c r="O70" s="260"/>
      <c r="P70" s="260"/>
      <c r="Q70" s="260"/>
      <c r="R70" s="260"/>
      <c r="S70" s="260"/>
      <c r="T70" s="260"/>
      <c r="U70" s="186"/>
      <c r="V70" s="260"/>
      <c r="W70" s="260"/>
      <c r="X70" s="260"/>
      <c r="Y70" s="186"/>
      <c r="Z70" s="126"/>
    </row>
    <row r="71" spans="1:26" x14ac:dyDescent="0.25">
      <c r="A71" s="126"/>
      <c r="B71" s="126"/>
      <c r="C71" s="126" t="s">
        <v>1652</v>
      </c>
      <c r="D71" s="126"/>
      <c r="E71" s="267"/>
      <c r="F71" s="186"/>
      <c r="G71" s="268"/>
      <c r="H71" s="268"/>
      <c r="I71" s="268"/>
      <c r="J71" s="268"/>
      <c r="K71" s="268"/>
      <c r="L71" s="268"/>
      <c r="M71" s="186"/>
      <c r="N71" s="260"/>
      <c r="O71" s="260"/>
      <c r="P71" s="260"/>
      <c r="Q71" s="260"/>
      <c r="R71" s="260"/>
      <c r="S71" s="260"/>
      <c r="T71" s="260"/>
      <c r="U71" s="186"/>
      <c r="V71" s="260"/>
      <c r="W71" s="260"/>
      <c r="X71" s="260"/>
      <c r="Y71" s="186"/>
      <c r="Z71" s="126"/>
    </row>
    <row r="72" spans="1:26" x14ac:dyDescent="0.25">
      <c r="A72" s="196"/>
      <c r="B72" s="177"/>
      <c r="C72" s="177"/>
      <c r="D72" s="177"/>
      <c r="E72" s="230"/>
      <c r="F72" s="230"/>
      <c r="G72" s="230"/>
      <c r="H72" s="230"/>
      <c r="I72" s="230"/>
      <c r="J72" s="230"/>
      <c r="K72" s="230"/>
      <c r="L72" s="230"/>
      <c r="M72" s="230"/>
      <c r="N72" s="230"/>
      <c r="O72" s="230"/>
      <c r="P72" s="230"/>
      <c r="Q72" s="230"/>
      <c r="R72" s="230"/>
      <c r="S72" s="230"/>
      <c r="T72" s="230"/>
      <c r="U72" s="230"/>
      <c r="V72" s="230"/>
      <c r="W72" s="230"/>
      <c r="X72" s="230"/>
      <c r="Y72" s="230"/>
      <c r="Z72" s="177"/>
    </row>
    <row r="73" spans="1:26" x14ac:dyDescent="0.25">
      <c r="A73" s="196"/>
      <c r="B73" s="177"/>
      <c r="C73" s="177"/>
      <c r="D73" s="177"/>
      <c r="E73" s="230"/>
      <c r="F73" s="230"/>
      <c r="G73" s="230"/>
      <c r="H73" s="230"/>
      <c r="I73" s="230"/>
      <c r="J73" s="230"/>
      <c r="K73" s="230"/>
      <c r="L73" s="230"/>
      <c r="M73" s="230"/>
      <c r="N73" s="230"/>
      <c r="O73" s="230"/>
      <c r="P73" s="230"/>
      <c r="Q73" s="230"/>
      <c r="R73" s="230"/>
      <c r="S73" s="230"/>
      <c r="T73" s="230"/>
      <c r="U73" s="230"/>
      <c r="V73" s="230"/>
      <c r="W73" s="230"/>
      <c r="X73" s="230"/>
      <c r="Y73" s="230"/>
      <c r="Z73" s="177"/>
    </row>
    <row r="74" spans="1:26" x14ac:dyDescent="0.25">
      <c r="A74" s="125" t="s">
        <v>2954</v>
      </c>
      <c r="B74" s="125" t="s">
        <v>2516</v>
      </c>
      <c r="C74" s="203" t="s">
        <v>2517</v>
      </c>
      <c r="D74" s="126"/>
      <c r="E74" s="234"/>
      <c r="F74" s="202"/>
      <c r="G74" s="260"/>
      <c r="H74" s="260"/>
      <c r="I74" s="260"/>
      <c r="J74" s="260"/>
      <c r="K74" s="260"/>
      <c r="L74" s="260"/>
      <c r="M74" s="204"/>
      <c r="N74" s="260"/>
      <c r="O74" s="260"/>
      <c r="P74" s="260"/>
      <c r="Q74" s="260"/>
      <c r="R74" s="260"/>
      <c r="S74" s="260"/>
      <c r="T74" s="260"/>
      <c r="U74" s="204"/>
      <c r="V74" s="260"/>
      <c r="W74" s="260"/>
      <c r="X74" s="260"/>
      <c r="Y74" s="260"/>
      <c r="Z74" s="126"/>
    </row>
    <row r="75" spans="1:26" x14ac:dyDescent="0.25">
      <c r="A75" s="125"/>
      <c r="B75" s="125" t="s">
        <v>2518</v>
      </c>
      <c r="C75" s="203" t="s">
        <v>1655</v>
      </c>
      <c r="D75" s="126"/>
      <c r="E75" s="234"/>
      <c r="F75" s="202"/>
      <c r="G75" s="260"/>
      <c r="H75" s="260"/>
      <c r="I75" s="260"/>
      <c r="J75" s="260"/>
      <c r="K75" s="260"/>
      <c r="L75" s="260"/>
      <c r="M75" s="204"/>
      <c r="N75" s="260"/>
      <c r="O75" s="260"/>
      <c r="P75" s="260"/>
      <c r="Q75" s="260"/>
      <c r="R75" s="260"/>
      <c r="S75" s="260"/>
      <c r="T75" s="260"/>
      <c r="U75" s="204"/>
      <c r="V75" s="260"/>
      <c r="W75" s="260"/>
      <c r="X75" s="260"/>
      <c r="Y75" s="260"/>
      <c r="Z75" s="126"/>
    </row>
    <row r="76" spans="1:26" x14ac:dyDescent="0.25">
      <c r="A76" s="126"/>
      <c r="B76" s="126"/>
      <c r="C76" s="203" t="s">
        <v>1656</v>
      </c>
      <c r="D76" s="126"/>
      <c r="E76" s="234"/>
      <c r="F76" s="202"/>
      <c r="G76" s="260"/>
      <c r="H76" s="260"/>
      <c r="I76" s="260"/>
      <c r="J76" s="260"/>
      <c r="K76" s="260"/>
      <c r="L76" s="260"/>
      <c r="M76" s="204"/>
      <c r="N76" s="260"/>
      <c r="O76" s="260"/>
      <c r="P76" s="260"/>
      <c r="Q76" s="260"/>
      <c r="R76" s="260"/>
      <c r="S76" s="260"/>
      <c r="T76" s="260"/>
      <c r="U76" s="204"/>
      <c r="V76" s="260"/>
      <c r="W76" s="260"/>
      <c r="X76" s="260"/>
      <c r="Y76" s="260"/>
      <c r="Z76" s="126"/>
    </row>
    <row r="77" spans="1:26" x14ac:dyDescent="0.25">
      <c r="A77" s="269"/>
      <c r="B77" s="269"/>
      <c r="C77" s="269"/>
      <c r="D77" s="269"/>
      <c r="E77" s="270"/>
      <c r="F77" s="270"/>
      <c r="G77" s="270"/>
      <c r="H77" s="270"/>
      <c r="I77" s="270"/>
      <c r="J77" s="270"/>
      <c r="K77" s="270"/>
      <c r="L77" s="270"/>
      <c r="M77" s="270"/>
      <c r="N77" s="270"/>
      <c r="O77" s="270"/>
      <c r="P77" s="270"/>
      <c r="Q77" s="270"/>
      <c r="R77" s="270"/>
      <c r="S77" s="270"/>
      <c r="T77" s="270"/>
      <c r="U77" s="270"/>
      <c r="V77" s="270"/>
      <c r="W77" s="270"/>
      <c r="X77" s="270"/>
      <c r="Y77" s="270"/>
      <c r="Z77" s="269"/>
    </row>
    <row r="78" spans="1:26" x14ac:dyDescent="0.25">
      <c r="A78" s="125" t="s">
        <v>2955</v>
      </c>
      <c r="B78" s="125" t="s">
        <v>2520</v>
      </c>
      <c r="C78" s="203" t="s">
        <v>2517</v>
      </c>
      <c r="D78" s="126"/>
      <c r="E78" s="234"/>
      <c r="F78" s="202"/>
      <c r="G78" s="260"/>
      <c r="H78" s="260"/>
      <c r="I78" s="260"/>
      <c r="J78" s="260"/>
      <c r="K78" s="260"/>
      <c r="L78" s="260"/>
      <c r="M78" s="204"/>
      <c r="N78" s="260"/>
      <c r="O78" s="260"/>
      <c r="P78" s="260"/>
      <c r="Q78" s="260"/>
      <c r="R78" s="260"/>
      <c r="S78" s="260"/>
      <c r="T78" s="260"/>
      <c r="U78" s="204"/>
      <c r="V78" s="260"/>
      <c r="W78" s="260"/>
      <c r="X78" s="260"/>
      <c r="Y78" s="260"/>
      <c r="Z78" s="203"/>
    </row>
    <row r="79" spans="1:26" x14ac:dyDescent="0.25">
      <c r="A79" s="125"/>
      <c r="B79" s="125" t="s">
        <v>1654</v>
      </c>
      <c r="C79" s="203" t="s">
        <v>1655</v>
      </c>
      <c r="D79" s="126"/>
      <c r="E79" s="234"/>
      <c r="F79" s="202"/>
      <c r="G79" s="260"/>
      <c r="H79" s="260"/>
      <c r="I79" s="260"/>
      <c r="J79" s="260"/>
      <c r="K79" s="260"/>
      <c r="L79" s="260"/>
      <c r="M79" s="204"/>
      <c r="N79" s="260"/>
      <c r="O79" s="260"/>
      <c r="P79" s="260"/>
      <c r="Q79" s="260"/>
      <c r="R79" s="260"/>
      <c r="S79" s="260"/>
      <c r="T79" s="260"/>
      <c r="U79" s="204"/>
      <c r="V79" s="260"/>
      <c r="W79" s="260"/>
      <c r="X79" s="260"/>
      <c r="Y79" s="260"/>
      <c r="Z79" s="203"/>
    </row>
    <row r="80" spans="1:26" x14ac:dyDescent="0.25">
      <c r="A80" s="126"/>
      <c r="B80" s="126"/>
      <c r="C80" s="203" t="s">
        <v>1656</v>
      </c>
      <c r="D80" s="126"/>
      <c r="E80" s="234"/>
      <c r="F80" s="202"/>
      <c r="G80" s="260"/>
      <c r="H80" s="260"/>
      <c r="I80" s="260"/>
      <c r="J80" s="260"/>
      <c r="K80" s="260"/>
      <c r="L80" s="260"/>
      <c r="M80" s="204"/>
      <c r="N80" s="260"/>
      <c r="O80" s="260"/>
      <c r="P80" s="260"/>
      <c r="Q80" s="260"/>
      <c r="R80" s="260"/>
      <c r="S80" s="260"/>
      <c r="T80" s="260"/>
      <c r="U80" s="204"/>
      <c r="V80" s="260"/>
      <c r="W80" s="260"/>
      <c r="X80" s="260"/>
      <c r="Y80" s="260"/>
      <c r="Z80" s="203"/>
    </row>
    <row r="81" spans="1:26" x14ac:dyDescent="0.25">
      <c r="A81" s="269"/>
      <c r="B81" s="269"/>
      <c r="C81" s="269"/>
      <c r="D81" s="269"/>
      <c r="E81" s="270"/>
      <c r="F81" s="270"/>
      <c r="G81" s="270"/>
      <c r="H81" s="270"/>
      <c r="I81" s="270"/>
      <c r="J81" s="270"/>
      <c r="K81" s="270"/>
      <c r="L81" s="270"/>
      <c r="M81" s="270"/>
      <c r="N81" s="270"/>
      <c r="O81" s="270"/>
      <c r="P81" s="270"/>
      <c r="Q81" s="270"/>
      <c r="R81" s="270"/>
      <c r="S81" s="270"/>
      <c r="T81" s="270"/>
      <c r="U81" s="270"/>
      <c r="V81" s="270"/>
      <c r="W81" s="270"/>
      <c r="X81" s="270"/>
      <c r="Y81" s="270"/>
      <c r="Z81" s="269"/>
    </row>
    <row r="82" spans="1:26" x14ac:dyDescent="0.25">
      <c r="A82" s="125" t="s">
        <v>2956</v>
      </c>
      <c r="B82" s="125" t="s">
        <v>2522</v>
      </c>
      <c r="C82" s="203" t="s">
        <v>2523</v>
      </c>
      <c r="D82" s="126"/>
      <c r="E82" s="234"/>
      <c r="F82" s="202"/>
      <c r="G82" s="202" t="s">
        <v>45</v>
      </c>
      <c r="H82" s="202" t="s">
        <v>45</v>
      </c>
      <c r="I82" s="202" t="s">
        <v>45</v>
      </c>
      <c r="J82" s="202" t="s">
        <v>1625</v>
      </c>
      <c r="K82" s="202" t="s">
        <v>1625</v>
      </c>
      <c r="L82" s="202" t="s">
        <v>1625</v>
      </c>
      <c r="M82" s="202"/>
      <c r="N82" s="202" t="s">
        <v>45</v>
      </c>
      <c r="O82" s="202" t="s">
        <v>45</v>
      </c>
      <c r="P82" s="202" t="s">
        <v>45</v>
      </c>
      <c r="Q82" s="202" t="s">
        <v>1625</v>
      </c>
      <c r="R82" s="202" t="s">
        <v>1625</v>
      </c>
      <c r="S82" s="202" t="s">
        <v>1625</v>
      </c>
      <c r="T82" s="202" t="s">
        <v>1625</v>
      </c>
      <c r="U82" s="202"/>
      <c r="V82" s="260"/>
      <c r="W82" s="260"/>
      <c r="X82" s="260"/>
      <c r="Y82" s="260"/>
      <c r="Z82" s="203"/>
    </row>
    <row r="83" spans="1:26" x14ac:dyDescent="0.25">
      <c r="A83" s="125"/>
      <c r="B83" s="125"/>
      <c r="C83" s="203" t="s">
        <v>2524</v>
      </c>
      <c r="D83" s="126"/>
      <c r="E83" s="234"/>
      <c r="F83" s="202"/>
      <c r="G83" s="202" t="s">
        <v>45</v>
      </c>
      <c r="H83" s="202" t="s">
        <v>45</v>
      </c>
      <c r="I83" s="202" t="s">
        <v>45</v>
      </c>
      <c r="J83" s="202" t="s">
        <v>1625</v>
      </c>
      <c r="K83" s="202" t="s">
        <v>1625</v>
      </c>
      <c r="L83" s="202" t="s">
        <v>1625</v>
      </c>
      <c r="M83" s="202"/>
      <c r="N83" s="202" t="s">
        <v>45</v>
      </c>
      <c r="O83" s="202" t="s">
        <v>45</v>
      </c>
      <c r="P83" s="202" t="s">
        <v>45</v>
      </c>
      <c r="Q83" s="202" t="s">
        <v>1625</v>
      </c>
      <c r="R83" s="202" t="s">
        <v>1625</v>
      </c>
      <c r="S83" s="202" t="s">
        <v>1625</v>
      </c>
      <c r="T83" s="202" t="s">
        <v>1625</v>
      </c>
      <c r="U83" s="202"/>
      <c r="V83" s="260"/>
      <c r="W83" s="260"/>
      <c r="X83" s="260"/>
      <c r="Y83" s="260"/>
      <c r="Z83" s="203"/>
    </row>
    <row r="84" spans="1:26" x14ac:dyDescent="0.25">
      <c r="A84" s="126"/>
      <c r="B84" s="126"/>
      <c r="C84" s="203" t="s">
        <v>1656</v>
      </c>
      <c r="D84" s="126"/>
      <c r="E84" s="234"/>
      <c r="F84" s="202"/>
      <c r="G84" s="202" t="s">
        <v>45</v>
      </c>
      <c r="H84" s="202" t="s">
        <v>45</v>
      </c>
      <c r="I84" s="202" t="s">
        <v>45</v>
      </c>
      <c r="J84" s="202" t="s">
        <v>1625</v>
      </c>
      <c r="K84" s="202" t="s">
        <v>1625</v>
      </c>
      <c r="L84" s="202" t="s">
        <v>1625</v>
      </c>
      <c r="M84" s="202"/>
      <c r="N84" s="202" t="s">
        <v>45</v>
      </c>
      <c r="O84" s="202" t="s">
        <v>45</v>
      </c>
      <c r="P84" s="202" t="s">
        <v>45</v>
      </c>
      <c r="Q84" s="202" t="s">
        <v>1625</v>
      </c>
      <c r="R84" s="202" t="s">
        <v>1625</v>
      </c>
      <c r="S84" s="202" t="s">
        <v>1625</v>
      </c>
      <c r="T84" s="202" t="s">
        <v>1625</v>
      </c>
      <c r="U84" s="202"/>
      <c r="V84" s="260"/>
      <c r="W84" s="260"/>
      <c r="X84" s="260"/>
      <c r="Y84" s="260"/>
      <c r="Z84" s="203"/>
    </row>
    <row r="85" spans="1:26" x14ac:dyDescent="0.25">
      <c r="A85" s="269"/>
      <c r="B85" s="269"/>
      <c r="C85" s="269"/>
      <c r="D85" s="269"/>
      <c r="E85" s="270"/>
      <c r="F85" s="270"/>
      <c r="G85" s="270"/>
      <c r="H85" s="270"/>
      <c r="I85" s="270"/>
      <c r="J85" s="270"/>
      <c r="K85" s="270"/>
      <c r="L85" s="270"/>
      <c r="M85" s="270"/>
      <c r="N85" s="270"/>
      <c r="O85" s="270"/>
      <c r="P85" s="270"/>
      <c r="Q85" s="270"/>
      <c r="R85" s="270"/>
      <c r="S85" s="270"/>
      <c r="T85" s="270"/>
      <c r="U85" s="270"/>
      <c r="V85" s="270"/>
      <c r="W85" s="270"/>
      <c r="X85" s="270"/>
      <c r="Y85" s="270"/>
      <c r="Z85" s="269"/>
    </row>
    <row r="86" spans="1:26" x14ac:dyDescent="0.25">
      <c r="A86" s="125" t="s">
        <v>2957</v>
      </c>
      <c r="B86" s="125" t="s">
        <v>2526</v>
      </c>
      <c r="C86" s="203" t="s">
        <v>2527</v>
      </c>
      <c r="D86" s="126"/>
      <c r="E86" s="234"/>
      <c r="F86" s="202"/>
      <c r="G86" s="260"/>
      <c r="H86" s="260"/>
      <c r="I86" s="260"/>
      <c r="J86" s="260"/>
      <c r="K86" s="260"/>
      <c r="L86" s="260"/>
      <c r="M86" s="204"/>
      <c r="N86" s="260"/>
      <c r="O86" s="260"/>
      <c r="P86" s="260"/>
      <c r="Q86" s="260"/>
      <c r="R86" s="260"/>
      <c r="S86" s="260"/>
      <c r="T86" s="260"/>
      <c r="U86" s="204"/>
      <c r="V86" s="260"/>
      <c r="W86" s="260"/>
      <c r="X86" s="260"/>
      <c r="Y86" s="260"/>
      <c r="Z86" s="203"/>
    </row>
    <row r="87" spans="1:26" x14ac:dyDescent="0.25">
      <c r="A87" s="125"/>
      <c r="B87" s="125"/>
      <c r="C87" s="203" t="s">
        <v>2528</v>
      </c>
      <c r="D87" s="126"/>
      <c r="E87" s="234"/>
      <c r="F87" s="202"/>
      <c r="G87" s="260"/>
      <c r="H87" s="260"/>
      <c r="I87" s="260"/>
      <c r="J87" s="260"/>
      <c r="K87" s="260"/>
      <c r="L87" s="260"/>
      <c r="M87" s="204"/>
      <c r="N87" s="260"/>
      <c r="O87" s="260"/>
      <c r="P87" s="260"/>
      <c r="Q87" s="260"/>
      <c r="R87" s="260"/>
      <c r="S87" s="260"/>
      <c r="T87" s="260"/>
      <c r="U87" s="204"/>
      <c r="V87" s="260"/>
      <c r="W87" s="260"/>
      <c r="X87" s="260"/>
      <c r="Y87" s="260"/>
      <c r="Z87" s="203"/>
    </row>
    <row r="88" spans="1:26" x14ac:dyDescent="0.25">
      <c r="A88" s="126"/>
      <c r="B88" s="126"/>
      <c r="C88" s="203" t="s">
        <v>1656</v>
      </c>
      <c r="D88" s="126"/>
      <c r="E88" s="234"/>
      <c r="F88" s="202"/>
      <c r="G88" s="260"/>
      <c r="H88" s="260"/>
      <c r="I88" s="260"/>
      <c r="J88" s="260"/>
      <c r="K88" s="260"/>
      <c r="L88" s="260"/>
      <c r="M88" s="204"/>
      <c r="N88" s="260"/>
      <c r="O88" s="260"/>
      <c r="P88" s="260"/>
      <c r="Q88" s="260"/>
      <c r="R88" s="260"/>
      <c r="S88" s="260"/>
      <c r="T88" s="260"/>
      <c r="U88" s="204"/>
      <c r="V88" s="260"/>
      <c r="W88" s="260"/>
      <c r="X88" s="260"/>
      <c r="Y88" s="260"/>
      <c r="Z88" s="203"/>
    </row>
    <row r="89" spans="1:26" x14ac:dyDescent="0.25">
      <c r="A89" s="269"/>
      <c r="B89" s="269"/>
      <c r="C89" s="269"/>
      <c r="D89" s="269"/>
      <c r="E89" s="270"/>
      <c r="F89" s="270"/>
      <c r="G89" s="270"/>
      <c r="H89" s="270"/>
      <c r="I89" s="270"/>
      <c r="J89" s="270"/>
      <c r="K89" s="270"/>
      <c r="L89" s="270"/>
      <c r="M89" s="270"/>
      <c r="N89" s="270"/>
      <c r="O89" s="270"/>
      <c r="P89" s="270"/>
      <c r="Q89" s="270"/>
      <c r="R89" s="270"/>
      <c r="S89" s="270"/>
      <c r="T89" s="270"/>
      <c r="U89" s="270"/>
      <c r="V89" s="270"/>
      <c r="W89" s="270"/>
      <c r="X89" s="270"/>
      <c r="Y89" s="270"/>
      <c r="Z89" s="269"/>
    </row>
    <row r="90" spans="1:26" x14ac:dyDescent="0.25">
      <c r="A90" s="125" t="s">
        <v>2958</v>
      </c>
      <c r="B90" s="125" t="s">
        <v>2530</v>
      </c>
      <c r="C90" s="203" t="s">
        <v>2531</v>
      </c>
      <c r="D90" s="126"/>
      <c r="E90" s="234"/>
      <c r="F90" s="202"/>
      <c r="G90" s="260"/>
      <c r="H90" s="260"/>
      <c r="I90" s="260"/>
      <c r="J90" s="260"/>
      <c r="K90" s="260"/>
      <c r="L90" s="260"/>
      <c r="M90" s="204"/>
      <c r="N90" s="260"/>
      <c r="O90" s="260"/>
      <c r="P90" s="260"/>
      <c r="Q90" s="260"/>
      <c r="R90" s="260"/>
      <c r="S90" s="260"/>
      <c r="T90" s="260"/>
      <c r="U90" s="204"/>
      <c r="V90" s="260"/>
      <c r="W90" s="260"/>
      <c r="X90" s="260"/>
      <c r="Y90" s="260"/>
      <c r="Z90" s="203"/>
    </row>
    <row r="91" spans="1:26" x14ac:dyDescent="0.25">
      <c r="A91" s="125"/>
      <c r="B91" s="125"/>
      <c r="C91" s="203" t="s">
        <v>2532</v>
      </c>
      <c r="D91" s="126"/>
      <c r="E91" s="234"/>
      <c r="F91" s="202"/>
      <c r="G91" s="260"/>
      <c r="H91" s="260"/>
      <c r="I91" s="260"/>
      <c r="J91" s="260"/>
      <c r="K91" s="260"/>
      <c r="L91" s="260"/>
      <c r="M91" s="204"/>
      <c r="N91" s="260"/>
      <c r="O91" s="260"/>
      <c r="P91" s="260"/>
      <c r="Q91" s="260"/>
      <c r="R91" s="260"/>
      <c r="S91" s="260"/>
      <c r="T91" s="260"/>
      <c r="U91" s="204"/>
      <c r="V91" s="260"/>
      <c r="W91" s="260"/>
      <c r="X91" s="260"/>
      <c r="Y91" s="260"/>
      <c r="Z91" s="203"/>
    </row>
    <row r="92" spans="1:26" x14ac:dyDescent="0.25">
      <c r="A92" s="126"/>
      <c r="B92" s="126"/>
      <c r="C92" s="203" t="s">
        <v>1656</v>
      </c>
      <c r="D92" s="126"/>
      <c r="E92" s="234"/>
      <c r="F92" s="202"/>
      <c r="G92" s="260"/>
      <c r="H92" s="260"/>
      <c r="I92" s="260"/>
      <c r="J92" s="260"/>
      <c r="K92" s="260"/>
      <c r="L92" s="260"/>
      <c r="M92" s="204"/>
      <c r="N92" s="260"/>
      <c r="O92" s="260"/>
      <c r="P92" s="260"/>
      <c r="Q92" s="260"/>
      <c r="R92" s="260"/>
      <c r="S92" s="260"/>
      <c r="T92" s="260"/>
      <c r="U92" s="204"/>
      <c r="V92" s="260"/>
      <c r="W92" s="260"/>
      <c r="X92" s="260"/>
      <c r="Y92" s="260"/>
      <c r="Z92" s="203"/>
    </row>
    <row r="93" spans="1:26" x14ac:dyDescent="0.25">
      <c r="A93" s="269"/>
      <c r="B93" s="269"/>
      <c r="C93" s="269"/>
      <c r="D93" s="269"/>
      <c r="E93" s="270"/>
      <c r="F93" s="270"/>
      <c r="G93" s="270"/>
      <c r="H93" s="270"/>
      <c r="I93" s="270"/>
      <c r="J93" s="270"/>
      <c r="K93" s="270"/>
      <c r="L93" s="270"/>
      <c r="M93" s="270"/>
      <c r="N93" s="270"/>
      <c r="O93" s="270"/>
      <c r="P93" s="270"/>
      <c r="Q93" s="270"/>
      <c r="R93" s="270"/>
      <c r="S93" s="270"/>
      <c r="T93" s="270"/>
      <c r="U93" s="270"/>
      <c r="V93" s="270"/>
      <c r="W93" s="270"/>
      <c r="X93" s="270"/>
      <c r="Y93" s="270"/>
      <c r="Z93" s="269"/>
    </row>
    <row r="94" spans="1:26" x14ac:dyDescent="0.25">
      <c r="A94" s="125" t="s">
        <v>2959</v>
      </c>
      <c r="B94" s="125" t="s">
        <v>2534</v>
      </c>
      <c r="C94" s="203" t="s">
        <v>2535</v>
      </c>
      <c r="D94" s="126"/>
      <c r="E94" s="234"/>
      <c r="F94" s="202"/>
      <c r="G94" s="260"/>
      <c r="H94" s="260"/>
      <c r="I94" s="260"/>
      <c r="J94" s="260"/>
      <c r="K94" s="260"/>
      <c r="L94" s="260"/>
      <c r="M94" s="204"/>
      <c r="N94" s="260"/>
      <c r="O94" s="260"/>
      <c r="P94" s="260"/>
      <c r="Q94" s="260"/>
      <c r="R94" s="260"/>
      <c r="S94" s="260"/>
      <c r="T94" s="260"/>
      <c r="U94" s="204"/>
      <c r="V94" s="260"/>
      <c r="W94" s="260"/>
      <c r="X94" s="260"/>
      <c r="Y94" s="260"/>
      <c r="Z94" s="126"/>
    </row>
    <row r="95" spans="1:26" x14ac:dyDescent="0.25">
      <c r="A95" s="125"/>
      <c r="B95" s="125"/>
      <c r="C95" s="203" t="s">
        <v>2536</v>
      </c>
      <c r="D95" s="126"/>
      <c r="E95" s="234"/>
      <c r="F95" s="202"/>
      <c r="G95" s="260"/>
      <c r="H95" s="260"/>
      <c r="I95" s="260"/>
      <c r="J95" s="260"/>
      <c r="K95" s="260"/>
      <c r="L95" s="260"/>
      <c r="M95" s="204"/>
      <c r="N95" s="260"/>
      <c r="O95" s="260"/>
      <c r="P95" s="260"/>
      <c r="Q95" s="260"/>
      <c r="R95" s="260"/>
      <c r="S95" s="260"/>
      <c r="T95" s="260"/>
      <c r="U95" s="204"/>
      <c r="V95" s="260"/>
      <c r="W95" s="260"/>
      <c r="X95" s="260"/>
      <c r="Y95" s="260"/>
      <c r="Z95" s="126"/>
    </row>
    <row r="96" spans="1:26" x14ac:dyDescent="0.25">
      <c r="A96" s="126"/>
      <c r="B96" s="126"/>
      <c r="C96" s="203" t="s">
        <v>1656</v>
      </c>
      <c r="D96" s="126"/>
      <c r="E96" s="234"/>
      <c r="F96" s="202"/>
      <c r="G96" s="260"/>
      <c r="H96" s="260"/>
      <c r="I96" s="260"/>
      <c r="J96" s="260"/>
      <c r="K96" s="260"/>
      <c r="L96" s="260"/>
      <c r="M96" s="204"/>
      <c r="N96" s="260"/>
      <c r="O96" s="260"/>
      <c r="P96" s="260"/>
      <c r="Q96" s="260"/>
      <c r="R96" s="260"/>
      <c r="S96" s="260"/>
      <c r="T96" s="260"/>
      <c r="U96" s="204"/>
      <c r="V96" s="260"/>
      <c r="W96" s="260"/>
      <c r="X96" s="260"/>
      <c r="Y96" s="260"/>
      <c r="Z96" s="126"/>
    </row>
    <row r="97" spans="1:26" x14ac:dyDescent="0.25">
      <c r="A97" s="269"/>
      <c r="B97" s="269"/>
      <c r="C97" s="269"/>
      <c r="D97" s="269"/>
      <c r="E97" s="270"/>
      <c r="F97" s="270"/>
      <c r="G97" s="270"/>
      <c r="H97" s="270"/>
      <c r="I97" s="270"/>
      <c r="J97" s="270"/>
      <c r="K97" s="270"/>
      <c r="L97" s="270"/>
      <c r="M97" s="270"/>
      <c r="N97" s="270"/>
      <c r="O97" s="270"/>
      <c r="P97" s="270"/>
      <c r="Q97" s="270"/>
      <c r="R97" s="270"/>
      <c r="S97" s="270"/>
      <c r="T97" s="270"/>
      <c r="U97" s="270"/>
      <c r="V97" s="270"/>
      <c r="W97" s="270"/>
      <c r="X97" s="270"/>
      <c r="Y97" s="270"/>
      <c r="Z97" s="269"/>
    </row>
    <row r="98" spans="1:26" x14ac:dyDescent="0.25">
      <c r="A98" s="125" t="s">
        <v>2960</v>
      </c>
      <c r="B98" s="125" t="s">
        <v>2538</v>
      </c>
      <c r="C98" s="203" t="s">
        <v>2539</v>
      </c>
      <c r="D98" s="227"/>
      <c r="E98" s="234"/>
      <c r="F98" s="202"/>
      <c r="G98" s="260"/>
      <c r="H98" s="260"/>
      <c r="I98" s="260"/>
      <c r="J98" s="260"/>
      <c r="K98" s="260"/>
      <c r="L98" s="260"/>
      <c r="M98" s="204"/>
      <c r="N98" s="260"/>
      <c r="O98" s="260"/>
      <c r="P98" s="260"/>
      <c r="Q98" s="260"/>
      <c r="R98" s="260"/>
      <c r="S98" s="260"/>
      <c r="T98" s="260"/>
      <c r="U98" s="204"/>
      <c r="V98" s="204" t="s">
        <v>45</v>
      </c>
      <c r="W98" s="204" t="s">
        <v>45</v>
      </c>
      <c r="X98" s="204" t="s">
        <v>45</v>
      </c>
      <c r="Y98" s="204" t="s">
        <v>1625</v>
      </c>
      <c r="Z98" s="126"/>
    </row>
    <row r="99" spans="1:26" x14ac:dyDescent="0.25">
      <c r="A99" s="125"/>
      <c r="B99" s="125"/>
      <c r="C99" s="203" t="s">
        <v>2536</v>
      </c>
      <c r="D99" s="227"/>
      <c r="E99" s="234"/>
      <c r="F99" s="202"/>
      <c r="G99" s="260"/>
      <c r="H99" s="260"/>
      <c r="I99" s="260"/>
      <c r="J99" s="260"/>
      <c r="K99" s="260"/>
      <c r="L99" s="260"/>
      <c r="M99" s="204"/>
      <c r="N99" s="260"/>
      <c r="O99" s="260"/>
      <c r="P99" s="260"/>
      <c r="Q99" s="260"/>
      <c r="R99" s="260"/>
      <c r="S99" s="260"/>
      <c r="T99" s="260"/>
      <c r="U99" s="204"/>
      <c r="V99" s="126"/>
      <c r="W99" s="126"/>
      <c r="X99" s="126"/>
      <c r="Y99" s="204" t="s">
        <v>1625</v>
      </c>
      <c r="Z99" s="126"/>
    </row>
    <row r="100" spans="1:26" x14ac:dyDescent="0.25">
      <c r="A100" s="126"/>
      <c r="B100" s="126"/>
      <c r="C100" s="203" t="s">
        <v>1656</v>
      </c>
      <c r="D100" s="227"/>
      <c r="E100" s="234"/>
      <c r="F100" s="202"/>
      <c r="G100" s="260"/>
      <c r="H100" s="260"/>
      <c r="I100" s="260"/>
      <c r="J100" s="260"/>
      <c r="K100" s="260"/>
      <c r="L100" s="260"/>
      <c r="M100" s="204"/>
      <c r="N100" s="260"/>
      <c r="O100" s="260"/>
      <c r="P100" s="260"/>
      <c r="Q100" s="260"/>
      <c r="R100" s="260"/>
      <c r="S100" s="260"/>
      <c r="T100" s="260"/>
      <c r="U100" s="204"/>
      <c r="V100" s="126"/>
      <c r="W100" s="126"/>
      <c r="X100" s="126"/>
      <c r="Y100" s="204" t="s">
        <v>1625</v>
      </c>
      <c r="Z100" s="126"/>
    </row>
    <row r="101" spans="1:26" x14ac:dyDescent="0.25">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x14ac:dyDescent="0.25">
      <c r="A102" s="125" t="s">
        <v>2961</v>
      </c>
      <c r="B102" s="276" t="s">
        <v>2541</v>
      </c>
      <c r="C102" s="203" t="s">
        <v>2542</v>
      </c>
      <c r="D102" s="227"/>
      <c r="E102" s="234"/>
      <c r="F102" s="202"/>
      <c r="G102" s="260"/>
      <c r="H102" s="260"/>
      <c r="I102" s="260"/>
      <c r="J102" s="260"/>
      <c r="K102" s="260"/>
      <c r="L102" s="260"/>
      <c r="M102" s="204"/>
      <c r="N102" s="260"/>
      <c r="O102" s="260"/>
      <c r="P102" s="260"/>
      <c r="Q102" s="260"/>
      <c r="R102" s="260"/>
      <c r="S102" s="260"/>
      <c r="T102" s="260"/>
      <c r="U102" s="204"/>
      <c r="V102" s="204" t="s">
        <v>45</v>
      </c>
      <c r="W102" s="204" t="s">
        <v>45</v>
      </c>
      <c r="X102" s="204" t="s">
        <v>45</v>
      </c>
      <c r="Y102" s="204" t="s">
        <v>1625</v>
      </c>
      <c r="Z102" s="126"/>
    </row>
    <row r="103" spans="1:26" x14ac:dyDescent="0.25">
      <c r="A103" s="201"/>
      <c r="B103" s="201"/>
      <c r="C103" s="203" t="s">
        <v>2543</v>
      </c>
      <c r="D103" s="201"/>
      <c r="E103" s="234"/>
      <c r="F103" s="202"/>
      <c r="G103" s="260"/>
      <c r="H103" s="260"/>
      <c r="I103" s="260"/>
      <c r="J103" s="260"/>
      <c r="K103" s="260"/>
      <c r="L103" s="260"/>
      <c r="M103" s="204"/>
      <c r="N103" s="260"/>
      <c r="O103" s="260"/>
      <c r="P103" s="260"/>
      <c r="Q103" s="260"/>
      <c r="R103" s="260"/>
      <c r="S103" s="260"/>
      <c r="T103" s="260"/>
      <c r="U103" s="204"/>
      <c r="V103" s="126"/>
      <c r="W103" s="126"/>
      <c r="X103" s="126"/>
      <c r="Y103" s="204" t="s">
        <v>1625</v>
      </c>
      <c r="Z103" s="126"/>
    </row>
    <row r="104" spans="1:26" x14ac:dyDescent="0.25">
      <c r="A104" s="276"/>
      <c r="B104" s="276"/>
      <c r="C104" s="203" t="s">
        <v>1656</v>
      </c>
      <c r="D104" s="227"/>
      <c r="E104" s="202" t="s">
        <v>1625</v>
      </c>
      <c r="F104" s="202"/>
      <c r="G104" s="202"/>
      <c r="H104" s="202"/>
      <c r="I104" s="202"/>
      <c r="J104" s="260"/>
      <c r="K104" s="260"/>
      <c r="L104" s="260"/>
      <c r="M104" s="202"/>
      <c r="N104" s="202"/>
      <c r="O104" s="202"/>
      <c r="P104" s="202"/>
      <c r="Q104" s="260"/>
      <c r="R104" s="260"/>
      <c r="S104" s="260"/>
      <c r="T104" s="260"/>
      <c r="U104" s="202"/>
      <c r="V104" s="202"/>
      <c r="W104" s="202"/>
      <c r="X104" s="202"/>
      <c r="Y104" s="204" t="s">
        <v>1625</v>
      </c>
      <c r="Z104" s="126"/>
    </row>
    <row r="105" spans="1:26" x14ac:dyDescent="0.25">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x14ac:dyDescent="0.25">
      <c r="A106" s="276" t="s">
        <v>2953</v>
      </c>
      <c r="B106" s="276" t="s">
        <v>2965</v>
      </c>
      <c r="C106" s="203" t="s">
        <v>2962</v>
      </c>
      <c r="D106" s="227"/>
      <c r="E106" s="234"/>
      <c r="F106" s="202"/>
      <c r="G106" s="260"/>
      <c r="H106" s="260"/>
      <c r="I106" s="260"/>
      <c r="J106" s="260"/>
      <c r="K106" s="260"/>
      <c r="L106" s="260"/>
      <c r="M106" s="204"/>
      <c r="N106" s="260"/>
      <c r="O106" s="260"/>
      <c r="P106" s="260"/>
      <c r="Q106" s="260"/>
      <c r="R106" s="260"/>
      <c r="S106" s="260"/>
      <c r="T106" s="260"/>
      <c r="U106" s="204"/>
      <c r="V106" s="204" t="s">
        <v>45</v>
      </c>
      <c r="W106" s="204" t="s">
        <v>45</v>
      </c>
      <c r="X106" s="204" t="s">
        <v>45</v>
      </c>
      <c r="Y106" s="204"/>
      <c r="Z106" s="126"/>
    </row>
    <row r="107" spans="1:26" x14ac:dyDescent="0.25">
      <c r="A107" s="276"/>
      <c r="B107" s="276" t="s">
        <v>2967</v>
      </c>
      <c r="C107" s="203" t="s">
        <v>2968</v>
      </c>
      <c r="D107" s="227"/>
      <c r="E107" s="234"/>
      <c r="F107" s="202"/>
      <c r="G107" s="260"/>
      <c r="H107" s="260"/>
      <c r="I107" s="260"/>
      <c r="J107" s="260"/>
      <c r="K107" s="260"/>
      <c r="L107" s="260"/>
      <c r="M107" s="204"/>
      <c r="N107" s="260"/>
      <c r="O107" s="260"/>
      <c r="P107" s="260"/>
      <c r="Q107" s="260"/>
      <c r="R107" s="260"/>
      <c r="S107" s="260"/>
      <c r="T107" s="260"/>
      <c r="U107" s="204"/>
      <c r="V107" s="126"/>
      <c r="W107" s="126"/>
      <c r="X107" s="126"/>
      <c r="Y107" s="204"/>
      <c r="Z107" s="126"/>
    </row>
    <row r="108" spans="1:26" ht="15.75" x14ac:dyDescent="0.25">
      <c r="A108" s="529"/>
      <c r="B108" s="529"/>
      <c r="C108" s="292" t="s">
        <v>2963</v>
      </c>
      <c r="D108" s="309"/>
      <c r="E108" s="202" t="s">
        <v>1625</v>
      </c>
      <c r="F108" s="202"/>
      <c r="G108" s="202"/>
      <c r="H108" s="202"/>
      <c r="I108" s="202"/>
      <c r="J108" s="260"/>
      <c r="K108" s="260"/>
      <c r="L108" s="260"/>
      <c r="M108" s="202"/>
      <c r="N108" s="202"/>
      <c r="O108" s="202"/>
      <c r="P108" s="202"/>
      <c r="Q108" s="260"/>
      <c r="R108" s="260"/>
      <c r="S108" s="260"/>
      <c r="T108" s="260"/>
      <c r="U108" s="202"/>
      <c r="V108" s="202"/>
      <c r="W108" s="202"/>
      <c r="X108" s="202"/>
      <c r="Y108" s="204"/>
      <c r="Z108" s="126"/>
    </row>
    <row r="109" spans="1:26" x14ac:dyDescent="0.25">
      <c r="A109" s="276"/>
      <c r="B109" s="276"/>
      <c r="C109" s="292" t="s">
        <v>2964</v>
      </c>
      <c r="D109" s="227"/>
      <c r="E109" s="202" t="s">
        <v>1625</v>
      </c>
      <c r="F109" s="202"/>
      <c r="G109" s="202"/>
      <c r="H109" s="202"/>
      <c r="I109" s="202"/>
      <c r="J109" s="260"/>
      <c r="K109" s="260"/>
      <c r="L109" s="260"/>
      <c r="M109" s="202"/>
      <c r="N109" s="202"/>
      <c r="O109" s="202"/>
      <c r="P109" s="202"/>
      <c r="Q109" s="260"/>
      <c r="R109" s="260"/>
      <c r="S109" s="260"/>
      <c r="T109" s="260"/>
      <c r="U109" s="202"/>
      <c r="V109" s="202"/>
      <c r="W109" s="202"/>
      <c r="X109" s="202"/>
      <c r="Y109" s="204"/>
      <c r="Z109" s="126"/>
    </row>
    <row r="110" spans="1:26" s="528" customFormat="1" x14ac:dyDescent="0.25">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x14ac:dyDescent="0.25">
      <c r="A111" s="276" t="s">
        <v>2971</v>
      </c>
      <c r="B111" s="276" t="s">
        <v>2966</v>
      </c>
      <c r="C111" s="203" t="s">
        <v>2969</v>
      </c>
      <c r="D111" s="227"/>
      <c r="E111" s="234"/>
      <c r="F111" s="202"/>
      <c r="G111" s="260"/>
      <c r="H111" s="260"/>
      <c r="I111" s="260"/>
      <c r="J111" s="260"/>
      <c r="K111" s="260"/>
      <c r="L111" s="260"/>
      <c r="M111" s="204"/>
      <c r="N111" s="260"/>
      <c r="O111" s="260"/>
      <c r="P111" s="260"/>
      <c r="Q111" s="260"/>
      <c r="R111" s="260"/>
      <c r="S111" s="260"/>
      <c r="T111" s="260"/>
      <c r="U111" s="204"/>
      <c r="V111" s="204" t="s">
        <v>45</v>
      </c>
      <c r="W111" s="204" t="s">
        <v>45</v>
      </c>
      <c r="X111" s="204" t="s">
        <v>45</v>
      </c>
      <c r="Y111" s="204"/>
      <c r="Z111" s="126"/>
    </row>
    <row r="112" spans="1:26" x14ac:dyDescent="0.25">
      <c r="A112" s="276"/>
      <c r="B112" s="276" t="s">
        <v>2967</v>
      </c>
      <c r="C112" s="203" t="s">
        <v>2968</v>
      </c>
      <c r="D112" s="227"/>
      <c r="E112" s="234"/>
      <c r="F112" s="202"/>
      <c r="G112" s="260"/>
      <c r="H112" s="260"/>
      <c r="I112" s="260"/>
      <c r="J112" s="260"/>
      <c r="K112" s="260"/>
      <c r="L112" s="260"/>
      <c r="M112" s="204"/>
      <c r="N112" s="260"/>
      <c r="O112" s="260"/>
      <c r="P112" s="260"/>
      <c r="Q112" s="260"/>
      <c r="R112" s="260"/>
      <c r="S112" s="260"/>
      <c r="T112" s="260"/>
      <c r="U112" s="204"/>
      <c r="V112" s="126"/>
      <c r="W112" s="126"/>
      <c r="X112" s="126"/>
      <c r="Y112" s="204"/>
      <c r="Z112" s="126"/>
    </row>
    <row r="113" spans="1:26" x14ac:dyDescent="0.25">
      <c r="A113" s="201"/>
      <c r="B113" s="201"/>
      <c r="C113" s="292" t="s">
        <v>2963</v>
      </c>
      <c r="D113" s="201"/>
      <c r="E113" s="202" t="s">
        <v>1625</v>
      </c>
      <c r="F113" s="202"/>
      <c r="G113" s="202"/>
      <c r="H113" s="202"/>
      <c r="I113" s="202"/>
      <c r="J113" s="260"/>
      <c r="K113" s="260"/>
      <c r="L113" s="260"/>
      <c r="M113" s="202"/>
      <c r="N113" s="202"/>
      <c r="O113" s="202"/>
      <c r="P113" s="202"/>
      <c r="Q113" s="260"/>
      <c r="R113" s="260"/>
      <c r="S113" s="260"/>
      <c r="T113" s="260"/>
      <c r="U113" s="202"/>
      <c r="V113" s="202"/>
      <c r="W113" s="202"/>
      <c r="X113" s="202"/>
      <c r="Y113" s="204"/>
      <c r="Z113" s="126"/>
    </row>
    <row r="114" spans="1:26" x14ac:dyDescent="0.25">
      <c r="A114" s="276"/>
      <c r="B114" s="276"/>
      <c r="C114" s="203" t="s">
        <v>2970</v>
      </c>
      <c r="D114" s="227"/>
      <c r="E114" s="202" t="s">
        <v>1625</v>
      </c>
      <c r="F114" s="202"/>
      <c r="G114" s="202"/>
      <c r="H114" s="202"/>
      <c r="I114" s="202"/>
      <c r="J114" s="260"/>
      <c r="K114" s="260"/>
      <c r="L114" s="260"/>
      <c r="M114" s="202"/>
      <c r="N114" s="202"/>
      <c r="O114" s="202"/>
      <c r="P114" s="202"/>
      <c r="Q114" s="260"/>
      <c r="R114" s="260"/>
      <c r="S114" s="260"/>
      <c r="T114" s="260"/>
      <c r="U114" s="202"/>
      <c r="V114" s="202"/>
      <c r="W114" s="202"/>
      <c r="X114" s="202"/>
      <c r="Y114" s="204"/>
      <c r="Z114" s="126"/>
    </row>
    <row r="115" spans="1:26" s="528" customFormat="1" x14ac:dyDescent="0.25">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s="528" customFormat="1" x14ac:dyDescent="0.25">
      <c r="A116" s="276" t="s">
        <v>2972</v>
      </c>
      <c r="B116" s="276" t="s">
        <v>2965</v>
      </c>
      <c r="C116" s="203" t="s">
        <v>2962</v>
      </c>
      <c r="D116" s="227"/>
      <c r="E116" s="234"/>
      <c r="F116" s="202"/>
      <c r="G116" s="260"/>
      <c r="H116" s="260"/>
      <c r="I116" s="260"/>
      <c r="J116" s="260"/>
      <c r="K116" s="260"/>
      <c r="L116" s="260"/>
      <c r="M116" s="204"/>
      <c r="N116" s="260"/>
      <c r="O116" s="260"/>
      <c r="P116" s="260"/>
      <c r="Q116" s="260"/>
      <c r="R116" s="260"/>
      <c r="S116" s="260"/>
      <c r="T116" s="260"/>
      <c r="U116" s="204"/>
      <c r="V116" s="204" t="s">
        <v>45</v>
      </c>
      <c r="W116" s="204" t="s">
        <v>45</v>
      </c>
      <c r="X116" s="204" t="s">
        <v>45</v>
      </c>
      <c r="Y116" s="204"/>
      <c r="Z116" s="126"/>
    </row>
    <row r="117" spans="1:26" s="528" customFormat="1" x14ac:dyDescent="0.25">
      <c r="A117" s="276"/>
      <c r="B117" s="276" t="s">
        <v>2400</v>
      </c>
      <c r="C117" s="203" t="s">
        <v>2968</v>
      </c>
      <c r="D117" s="227"/>
      <c r="E117" s="234"/>
      <c r="F117" s="202"/>
      <c r="G117" s="260"/>
      <c r="H117" s="260"/>
      <c r="I117" s="260"/>
      <c r="J117" s="260"/>
      <c r="K117" s="260"/>
      <c r="L117" s="260"/>
      <c r="M117" s="204"/>
      <c r="N117" s="260"/>
      <c r="O117" s="260"/>
      <c r="P117" s="260"/>
      <c r="Q117" s="260"/>
      <c r="R117" s="260"/>
      <c r="S117" s="260"/>
      <c r="T117" s="260"/>
      <c r="U117" s="204"/>
      <c r="V117" s="126"/>
      <c r="W117" s="126"/>
      <c r="X117" s="126"/>
      <c r="Y117" s="204"/>
      <c r="Z117" s="126"/>
    </row>
    <row r="118" spans="1:26" s="528" customFormat="1" ht="15.75" x14ac:dyDescent="0.25">
      <c r="A118" s="529"/>
      <c r="B118" s="529"/>
      <c r="C118" s="292" t="s">
        <v>2963</v>
      </c>
      <c r="D118" s="309"/>
      <c r="E118" s="202" t="s">
        <v>1625</v>
      </c>
      <c r="F118" s="202"/>
      <c r="G118" s="202"/>
      <c r="H118" s="202"/>
      <c r="I118" s="202"/>
      <c r="J118" s="260"/>
      <c r="K118" s="260"/>
      <c r="L118" s="260"/>
      <c r="M118" s="202"/>
      <c r="N118" s="202"/>
      <c r="O118" s="202"/>
      <c r="P118" s="202"/>
      <c r="Q118" s="260"/>
      <c r="R118" s="260"/>
      <c r="S118" s="260"/>
      <c r="T118" s="260"/>
      <c r="U118" s="202"/>
      <c r="V118" s="202"/>
      <c r="W118" s="202"/>
      <c r="X118" s="202"/>
      <c r="Y118" s="204"/>
      <c r="Z118" s="126"/>
    </row>
    <row r="119" spans="1:26" s="528" customFormat="1" x14ac:dyDescent="0.25">
      <c r="A119" s="276"/>
      <c r="B119" s="276"/>
      <c r="C119" s="292" t="s">
        <v>2964</v>
      </c>
      <c r="D119" s="227"/>
      <c r="E119" s="202" t="s">
        <v>1625</v>
      </c>
      <c r="F119" s="202"/>
      <c r="G119" s="202"/>
      <c r="H119" s="202"/>
      <c r="I119" s="202"/>
      <c r="J119" s="260"/>
      <c r="K119" s="260"/>
      <c r="L119" s="260"/>
      <c r="M119" s="202"/>
      <c r="N119" s="202"/>
      <c r="O119" s="202"/>
      <c r="P119" s="202"/>
      <c r="Q119" s="260"/>
      <c r="R119" s="260"/>
      <c r="S119" s="260"/>
      <c r="T119" s="260"/>
      <c r="U119" s="202"/>
      <c r="V119" s="202"/>
      <c r="W119" s="202"/>
      <c r="X119" s="202"/>
      <c r="Y119" s="204"/>
      <c r="Z119" s="126"/>
    </row>
    <row r="120" spans="1:26" s="528" customFormat="1" x14ac:dyDescent="0.25">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s="528" customFormat="1" x14ac:dyDescent="0.25">
      <c r="A121" s="276" t="s">
        <v>2973</v>
      </c>
      <c r="B121" s="276" t="s">
        <v>2966</v>
      </c>
      <c r="C121" s="203" t="s">
        <v>2969</v>
      </c>
      <c r="D121" s="227"/>
      <c r="E121" s="234"/>
      <c r="F121" s="202"/>
      <c r="G121" s="260"/>
      <c r="H121" s="260"/>
      <c r="I121" s="260"/>
      <c r="J121" s="260"/>
      <c r="K121" s="260"/>
      <c r="L121" s="260"/>
      <c r="M121" s="204"/>
      <c r="N121" s="260"/>
      <c r="O121" s="260"/>
      <c r="P121" s="260"/>
      <c r="Q121" s="260"/>
      <c r="R121" s="260"/>
      <c r="S121" s="260"/>
      <c r="T121" s="260"/>
      <c r="U121" s="204"/>
      <c r="V121" s="204" t="s">
        <v>45</v>
      </c>
      <c r="W121" s="204" t="s">
        <v>45</v>
      </c>
      <c r="X121" s="204" t="s">
        <v>45</v>
      </c>
      <c r="Y121" s="204"/>
      <c r="Z121" s="126"/>
    </row>
    <row r="122" spans="1:26" s="528" customFormat="1" x14ac:dyDescent="0.25">
      <c r="A122" s="276"/>
      <c r="B122" s="276" t="s">
        <v>2400</v>
      </c>
      <c r="C122" s="203" t="s">
        <v>2968</v>
      </c>
      <c r="D122" s="227"/>
      <c r="E122" s="234"/>
      <c r="F122" s="202"/>
      <c r="G122" s="260"/>
      <c r="H122" s="260"/>
      <c r="I122" s="260"/>
      <c r="J122" s="260"/>
      <c r="K122" s="260"/>
      <c r="L122" s="260"/>
      <c r="M122" s="204"/>
      <c r="N122" s="260"/>
      <c r="O122" s="260"/>
      <c r="P122" s="260"/>
      <c r="Q122" s="260"/>
      <c r="R122" s="260"/>
      <c r="S122" s="260"/>
      <c r="T122" s="260"/>
      <c r="U122" s="204"/>
      <c r="V122" s="126"/>
      <c r="W122" s="126"/>
      <c r="X122" s="126"/>
      <c r="Y122" s="204"/>
      <c r="Z122" s="126"/>
    </row>
    <row r="123" spans="1:26" s="528" customFormat="1" x14ac:dyDescent="0.25">
      <c r="A123" s="201"/>
      <c r="B123" s="201"/>
      <c r="C123" s="292" t="s">
        <v>2963</v>
      </c>
      <c r="D123" s="201"/>
      <c r="E123" s="202" t="s">
        <v>1625</v>
      </c>
      <c r="F123" s="202"/>
      <c r="G123" s="202"/>
      <c r="H123" s="202"/>
      <c r="I123" s="202"/>
      <c r="J123" s="260"/>
      <c r="K123" s="260"/>
      <c r="L123" s="260"/>
      <c r="M123" s="202"/>
      <c r="N123" s="202"/>
      <c r="O123" s="202"/>
      <c r="P123" s="202"/>
      <c r="Q123" s="260"/>
      <c r="R123" s="260"/>
      <c r="S123" s="260"/>
      <c r="T123" s="260"/>
      <c r="U123" s="202"/>
      <c r="V123" s="202"/>
      <c r="W123" s="202"/>
      <c r="X123" s="202"/>
      <c r="Y123" s="204"/>
      <c r="Z123" s="126"/>
    </row>
    <row r="124" spans="1:26" s="528" customFormat="1" x14ac:dyDescent="0.25">
      <c r="A124" s="276"/>
      <c r="B124" s="276"/>
      <c r="C124" s="203" t="s">
        <v>2970</v>
      </c>
      <c r="D124" s="227"/>
      <c r="E124" s="202" t="s">
        <v>1625</v>
      </c>
      <c r="F124" s="202"/>
      <c r="G124" s="202"/>
      <c r="H124" s="202"/>
      <c r="I124" s="202"/>
      <c r="J124" s="260"/>
      <c r="K124" s="260"/>
      <c r="L124" s="260"/>
      <c r="M124" s="202"/>
      <c r="N124" s="202"/>
      <c r="O124" s="202"/>
      <c r="P124" s="202"/>
      <c r="Q124" s="260"/>
      <c r="R124" s="260"/>
      <c r="S124" s="260"/>
      <c r="T124" s="260"/>
      <c r="U124" s="202"/>
      <c r="V124" s="202"/>
      <c r="W124" s="202"/>
      <c r="X124" s="202"/>
      <c r="Y124" s="204"/>
      <c r="Z124" s="126"/>
    </row>
    <row r="125" spans="1:26" x14ac:dyDescent="0.25">
      <c r="A125" s="241"/>
      <c r="B125" s="241"/>
      <c r="C125" s="240"/>
      <c r="D125" s="242"/>
      <c r="E125" s="242"/>
      <c r="F125" s="242"/>
      <c r="G125" s="130"/>
      <c r="H125" s="130"/>
      <c r="I125" s="130"/>
      <c r="J125" s="130"/>
      <c r="K125" s="228"/>
      <c r="N125" s="170"/>
      <c r="O125" s="170"/>
      <c r="P125" s="170"/>
    </row>
    <row r="126" spans="1:26" x14ac:dyDescent="0.25">
      <c r="A126" s="241"/>
      <c r="B126" s="241"/>
      <c r="C126" s="240"/>
      <c r="D126" s="242"/>
      <c r="E126" s="242"/>
      <c r="F126" s="242"/>
      <c r="G126" s="130"/>
      <c r="H126" s="130"/>
      <c r="I126" s="130"/>
      <c r="J126" s="130"/>
      <c r="K126" s="228"/>
    </row>
    <row r="127" spans="1:26" x14ac:dyDescent="0.25">
      <c r="A127" s="241"/>
      <c r="B127" s="243"/>
      <c r="C127" s="240"/>
      <c r="D127" s="242"/>
      <c r="E127" s="242"/>
      <c r="F127" s="242"/>
      <c r="G127" s="130"/>
      <c r="H127" s="130"/>
      <c r="I127" s="130"/>
      <c r="J127" s="130"/>
      <c r="K127" s="228"/>
    </row>
    <row r="128" spans="1:26" x14ac:dyDescent="0.25">
      <c r="A128" s="241"/>
      <c r="B128" s="241"/>
      <c r="C128" s="240"/>
      <c r="D128" s="242"/>
      <c r="E128" s="242"/>
      <c r="F128" s="242"/>
      <c r="G128" s="130"/>
      <c r="H128" s="130"/>
      <c r="I128" s="130"/>
      <c r="J128" s="130"/>
      <c r="K128" s="228"/>
    </row>
    <row r="129" spans="1:15" x14ac:dyDescent="0.25">
      <c r="A129" s="241"/>
      <c r="B129" s="241"/>
      <c r="C129" s="240"/>
      <c r="D129" s="242"/>
      <c r="E129" s="242"/>
      <c r="F129" s="242"/>
      <c r="G129" s="130"/>
      <c r="H129" s="130"/>
      <c r="I129" s="130"/>
      <c r="J129" s="130"/>
      <c r="K129" s="228"/>
    </row>
    <row r="130" spans="1:15" ht="15.75" x14ac:dyDescent="0.25">
      <c r="A130" s="272"/>
      <c r="B130" s="272"/>
      <c r="C130" s="272"/>
      <c r="D130" s="239"/>
      <c r="E130" s="239"/>
      <c r="F130" s="200"/>
      <c r="G130" s="200"/>
      <c r="H130" s="200"/>
      <c r="I130" s="200"/>
      <c r="J130" s="200"/>
      <c r="K130" s="225"/>
    </row>
    <row r="131" spans="1:15" x14ac:dyDescent="0.25">
      <c r="A131" s="241"/>
      <c r="B131" s="241"/>
      <c r="C131" s="240"/>
      <c r="D131" s="242"/>
      <c r="E131" s="242"/>
      <c r="F131" s="130"/>
      <c r="G131" s="130"/>
      <c r="H131" s="130"/>
      <c r="I131" s="130"/>
      <c r="J131" s="130"/>
      <c r="K131" s="228"/>
      <c r="N131" s="170"/>
      <c r="O131" s="170"/>
    </row>
    <row r="132" spans="1:15" x14ac:dyDescent="0.25">
      <c r="A132" s="241"/>
      <c r="B132" s="241"/>
      <c r="C132" s="240"/>
      <c r="D132" s="242"/>
      <c r="E132" s="242"/>
      <c r="F132" s="130"/>
      <c r="G132" s="130"/>
      <c r="H132" s="130"/>
      <c r="I132" s="130"/>
      <c r="J132" s="130"/>
      <c r="K132" s="228"/>
    </row>
    <row r="133" spans="1:15" x14ac:dyDescent="0.25">
      <c r="A133" s="241"/>
      <c r="B133" s="243"/>
      <c r="C133" s="240"/>
      <c r="D133" s="242"/>
      <c r="E133" s="242"/>
      <c r="F133" s="130"/>
      <c r="G133" s="130"/>
      <c r="H133" s="130"/>
      <c r="I133" s="130"/>
      <c r="J133" s="130"/>
      <c r="K133" s="228"/>
    </row>
    <row r="134" spans="1:15" x14ac:dyDescent="0.25">
      <c r="A134" s="241"/>
      <c r="B134" s="241"/>
      <c r="C134" s="240"/>
      <c r="D134" s="242"/>
      <c r="E134" s="242"/>
      <c r="F134" s="130"/>
      <c r="G134" s="130"/>
      <c r="H134" s="130"/>
      <c r="I134" s="130"/>
      <c r="J134" s="130"/>
      <c r="K134" s="228"/>
    </row>
    <row r="135" spans="1:15" x14ac:dyDescent="0.25">
      <c r="A135" s="241"/>
      <c r="B135" s="241"/>
      <c r="C135" s="240"/>
      <c r="D135" s="242"/>
      <c r="E135" s="242"/>
      <c r="F135" s="130"/>
      <c r="G135" s="130"/>
      <c r="H135" s="130"/>
      <c r="I135" s="130"/>
      <c r="J135" s="130"/>
      <c r="K135" s="228"/>
    </row>
    <row r="136" spans="1:15" x14ac:dyDescent="0.25">
      <c r="A136" s="231"/>
      <c r="B136" s="231"/>
      <c r="C136" s="231"/>
      <c r="D136" s="231"/>
      <c r="E136" s="231"/>
      <c r="F136" s="130"/>
      <c r="G136" s="130"/>
      <c r="H136" s="130"/>
      <c r="I136" s="130"/>
      <c r="J136" s="130"/>
      <c r="K136" s="228"/>
    </row>
    <row r="137" spans="1:15" x14ac:dyDescent="0.25">
      <c r="A137" s="241"/>
      <c r="B137" s="241"/>
      <c r="C137" s="240"/>
      <c r="D137" s="242"/>
      <c r="E137" s="242"/>
      <c r="F137" s="130"/>
      <c r="G137" s="130"/>
      <c r="H137" s="130"/>
      <c r="I137" s="130"/>
      <c r="J137" s="130"/>
      <c r="K137" s="228"/>
      <c r="N137" s="170"/>
      <c r="O137" s="170"/>
    </row>
    <row r="138" spans="1:15" x14ac:dyDescent="0.25">
      <c r="A138" s="241"/>
      <c r="B138" s="241"/>
      <c r="C138" s="240"/>
      <c r="D138" s="242"/>
      <c r="E138" s="242"/>
      <c r="F138" s="130"/>
      <c r="G138" s="130"/>
      <c r="H138" s="130"/>
      <c r="I138" s="130"/>
      <c r="J138" s="130"/>
      <c r="K138" s="228"/>
    </row>
    <row r="139" spans="1:15" x14ac:dyDescent="0.25">
      <c r="A139" s="241"/>
      <c r="B139" s="243"/>
      <c r="C139" s="240"/>
      <c r="D139" s="242"/>
      <c r="E139" s="242"/>
      <c r="F139" s="130"/>
      <c r="G139" s="130"/>
      <c r="H139" s="130"/>
      <c r="I139" s="130"/>
      <c r="J139" s="130"/>
      <c r="K139" s="228"/>
    </row>
    <row r="140" spans="1:15" x14ac:dyDescent="0.25">
      <c r="A140" s="241"/>
      <c r="B140" s="241"/>
      <c r="C140" s="240"/>
      <c r="D140" s="242"/>
      <c r="E140" s="242"/>
      <c r="F140" s="130"/>
      <c r="G140" s="130"/>
      <c r="H140" s="130"/>
      <c r="I140" s="130"/>
      <c r="J140" s="130"/>
      <c r="K140" s="228"/>
    </row>
    <row r="141" spans="1:15" x14ac:dyDescent="0.25">
      <c r="A141" s="241"/>
      <c r="B141" s="241"/>
      <c r="C141" s="240"/>
      <c r="D141" s="242"/>
      <c r="E141" s="242"/>
      <c r="F141" s="130"/>
      <c r="G141" s="130"/>
      <c r="H141" s="130"/>
      <c r="I141" s="130"/>
      <c r="J141" s="130"/>
      <c r="K141" s="228"/>
    </row>
    <row r="142" spans="1:15" x14ac:dyDescent="0.25">
      <c r="A142" s="231"/>
      <c r="B142" s="231"/>
      <c r="C142" s="231"/>
      <c r="D142" s="231"/>
      <c r="E142" s="231"/>
      <c r="F142" s="130"/>
      <c r="G142" s="130"/>
      <c r="H142" s="130"/>
      <c r="I142" s="130"/>
      <c r="J142" s="130"/>
      <c r="K142" s="228"/>
    </row>
    <row r="143" spans="1:15" ht="15.75" x14ac:dyDescent="0.25">
      <c r="A143" s="272"/>
      <c r="B143" s="272"/>
      <c r="C143" s="272"/>
      <c r="D143" s="239"/>
      <c r="E143" s="239"/>
      <c r="F143" s="200"/>
      <c r="G143" s="200"/>
      <c r="H143" s="200"/>
      <c r="I143" s="200"/>
      <c r="J143" s="200"/>
      <c r="K143" s="225"/>
    </row>
    <row r="144" spans="1:15" x14ac:dyDescent="0.25">
      <c r="A144" s="241"/>
      <c r="B144" s="241"/>
      <c r="C144" s="273"/>
      <c r="D144" s="240"/>
      <c r="E144" s="242"/>
      <c r="F144" s="240"/>
      <c r="G144" s="240"/>
      <c r="H144" s="240"/>
      <c r="I144" s="240"/>
      <c r="J144" s="240"/>
      <c r="K144" s="271"/>
    </row>
    <row r="145" spans="1:11" x14ac:dyDescent="0.25">
      <c r="A145" s="240"/>
      <c r="B145" s="240"/>
      <c r="C145" s="273"/>
      <c r="D145" s="240"/>
      <c r="E145" s="242"/>
      <c r="F145" s="240"/>
      <c r="G145" s="240"/>
      <c r="H145" s="240"/>
      <c r="I145" s="240"/>
      <c r="J145" s="240"/>
      <c r="K145" s="271"/>
    </row>
    <row r="146" spans="1:11" x14ac:dyDescent="0.25">
      <c r="A146" s="240"/>
      <c r="B146" s="240"/>
      <c r="C146" s="273"/>
      <c r="D146" s="240"/>
      <c r="E146" s="242"/>
      <c r="F146" s="240"/>
      <c r="G146" s="240"/>
      <c r="H146" s="240"/>
      <c r="I146" s="240"/>
      <c r="J146" s="240"/>
      <c r="K146" s="271"/>
    </row>
    <row r="147" spans="1:11" x14ac:dyDescent="0.25">
      <c r="A147" s="240"/>
      <c r="B147" s="240"/>
      <c r="C147" s="273"/>
      <c r="D147" s="240"/>
      <c r="E147" s="242"/>
      <c r="F147" s="240"/>
      <c r="G147" s="240"/>
      <c r="H147" s="240"/>
      <c r="I147" s="240"/>
      <c r="J147" s="240"/>
      <c r="K147" s="271"/>
    </row>
    <row r="148" spans="1:11" x14ac:dyDescent="0.25">
      <c r="A148" s="240"/>
      <c r="B148" s="240"/>
      <c r="C148" s="273"/>
      <c r="D148" s="240"/>
      <c r="E148" s="242"/>
      <c r="F148" s="240"/>
      <c r="G148" s="240"/>
      <c r="H148" s="240"/>
      <c r="I148" s="240"/>
      <c r="J148" s="240"/>
      <c r="K148" s="271"/>
    </row>
    <row r="149" spans="1:11" x14ac:dyDescent="0.25">
      <c r="A149" s="240"/>
      <c r="B149" s="240"/>
      <c r="C149" s="273"/>
      <c r="D149" s="240"/>
      <c r="E149" s="242"/>
      <c r="F149" s="240"/>
      <c r="G149" s="240"/>
      <c r="H149" s="240"/>
      <c r="I149" s="240"/>
      <c r="J149" s="240"/>
      <c r="K149" s="271"/>
    </row>
    <row r="150" spans="1:11" x14ac:dyDescent="0.25">
      <c r="A150" s="240"/>
      <c r="B150" s="240"/>
      <c r="C150" s="273"/>
      <c r="D150" s="240"/>
      <c r="E150" s="242"/>
      <c r="F150" s="240"/>
      <c r="G150" s="240"/>
      <c r="H150" s="240"/>
      <c r="I150" s="240"/>
      <c r="J150" s="240"/>
      <c r="K150" s="271"/>
    </row>
    <row r="151" spans="1:11" x14ac:dyDescent="0.25">
      <c r="A151" s="240"/>
      <c r="B151" s="240"/>
      <c r="C151" s="273"/>
      <c r="D151" s="240"/>
      <c r="E151" s="242"/>
      <c r="F151" s="240"/>
      <c r="G151" s="240"/>
      <c r="H151" s="240"/>
      <c r="I151" s="240"/>
      <c r="J151" s="240"/>
      <c r="K151" s="271"/>
    </row>
    <row r="152" spans="1:11" x14ac:dyDescent="0.25">
      <c r="A152" s="240"/>
      <c r="B152" s="240"/>
      <c r="C152" s="273"/>
      <c r="D152" s="240"/>
      <c r="E152" s="242"/>
      <c r="F152" s="240"/>
      <c r="G152" s="240"/>
      <c r="H152" s="240"/>
      <c r="I152" s="240"/>
      <c r="J152" s="240"/>
      <c r="K152" s="271"/>
    </row>
    <row r="153" spans="1:11" x14ac:dyDescent="0.25">
      <c r="A153" s="240"/>
      <c r="B153" s="240"/>
      <c r="C153" s="273"/>
      <c r="D153" s="240"/>
      <c r="E153" s="242"/>
      <c r="F153" s="240"/>
      <c r="G153" s="240"/>
      <c r="H153" s="240"/>
      <c r="I153" s="240"/>
      <c r="J153" s="240"/>
      <c r="K153" s="271"/>
    </row>
    <row r="154" spans="1:11" x14ac:dyDescent="0.25">
      <c r="A154" s="231"/>
      <c r="B154" s="231"/>
      <c r="C154" s="231"/>
      <c r="D154" s="231"/>
      <c r="E154" s="231"/>
      <c r="F154" s="130"/>
      <c r="G154" s="130"/>
      <c r="H154" s="130"/>
      <c r="I154" s="130"/>
      <c r="J154" s="130"/>
      <c r="K154" s="228"/>
    </row>
    <row r="155" spans="1:11" x14ac:dyDescent="0.25">
      <c r="A155" s="241"/>
      <c r="B155" s="241"/>
      <c r="C155" s="273"/>
      <c r="D155" s="240"/>
      <c r="E155" s="242"/>
      <c r="F155" s="240"/>
      <c r="G155" s="240"/>
      <c r="H155" s="240"/>
      <c r="I155" s="240"/>
      <c r="J155" s="240"/>
      <c r="K155" s="271"/>
    </row>
    <row r="156" spans="1:11" x14ac:dyDescent="0.25">
      <c r="A156" s="240"/>
      <c r="B156" s="240"/>
      <c r="C156" s="273"/>
      <c r="D156" s="240"/>
      <c r="E156" s="242"/>
      <c r="F156" s="240"/>
      <c r="G156" s="240"/>
      <c r="H156" s="240"/>
      <c r="I156" s="240"/>
      <c r="J156" s="240"/>
      <c r="K156" s="271"/>
    </row>
    <row r="157" spans="1:11" x14ac:dyDescent="0.25">
      <c r="A157" s="240"/>
      <c r="B157" s="240"/>
      <c r="C157" s="273"/>
      <c r="D157" s="240"/>
      <c r="E157" s="242"/>
      <c r="F157" s="240"/>
      <c r="G157" s="240"/>
      <c r="H157" s="240"/>
      <c r="I157" s="240"/>
      <c r="J157" s="240"/>
      <c r="K157" s="271"/>
    </row>
    <row r="158" spans="1:11" x14ac:dyDescent="0.25">
      <c r="A158" s="240"/>
      <c r="B158" s="240"/>
      <c r="C158" s="273"/>
      <c r="D158" s="240"/>
      <c r="E158" s="242"/>
      <c r="F158" s="240"/>
      <c r="G158" s="240"/>
      <c r="H158" s="240"/>
      <c r="I158" s="240"/>
      <c r="J158" s="240"/>
      <c r="K158" s="271"/>
    </row>
    <row r="159" spans="1:11" x14ac:dyDescent="0.25">
      <c r="A159" s="240"/>
      <c r="B159" s="240"/>
      <c r="C159" s="273"/>
      <c r="D159" s="240"/>
      <c r="E159" s="242"/>
      <c r="F159" s="240"/>
      <c r="G159" s="240"/>
      <c r="H159" s="240"/>
      <c r="I159" s="240"/>
      <c r="J159" s="240"/>
      <c r="K159" s="271"/>
    </row>
    <row r="160" spans="1:11" x14ac:dyDescent="0.25">
      <c r="A160" s="240"/>
      <c r="B160" s="240"/>
      <c r="C160" s="273"/>
      <c r="D160" s="240"/>
      <c r="E160" s="242"/>
      <c r="F160" s="240"/>
      <c r="G160" s="240"/>
      <c r="H160" s="240"/>
      <c r="I160" s="240"/>
      <c r="J160" s="240"/>
      <c r="K160" s="271"/>
    </row>
    <row r="161" spans="1:11" x14ac:dyDescent="0.25">
      <c r="A161" s="240"/>
      <c r="B161" s="240"/>
      <c r="C161" s="273"/>
      <c r="D161" s="240"/>
      <c r="E161" s="242"/>
      <c r="F161" s="240"/>
      <c r="G161" s="240"/>
      <c r="H161" s="240"/>
      <c r="I161" s="240"/>
      <c r="J161" s="240"/>
      <c r="K161" s="271"/>
    </row>
    <row r="162" spans="1:11" x14ac:dyDescent="0.25">
      <c r="A162" s="240"/>
      <c r="B162" s="240"/>
      <c r="C162" s="273"/>
      <c r="D162" s="240"/>
      <c r="E162" s="242"/>
      <c r="F162" s="240"/>
      <c r="G162" s="240"/>
      <c r="H162" s="240"/>
      <c r="I162" s="240"/>
      <c r="J162" s="240"/>
      <c r="K162" s="271"/>
    </row>
    <row r="163" spans="1:11" x14ac:dyDescent="0.25">
      <c r="A163" s="240"/>
      <c r="B163" s="240"/>
      <c r="C163" s="273"/>
      <c r="D163" s="240"/>
      <c r="E163" s="242"/>
      <c r="F163" s="240"/>
      <c r="G163" s="240"/>
      <c r="H163" s="240"/>
      <c r="I163" s="240"/>
      <c r="J163" s="240"/>
      <c r="K163" s="271"/>
    </row>
    <row r="164" spans="1:11" x14ac:dyDescent="0.25">
      <c r="A164" s="240"/>
      <c r="B164" s="240"/>
      <c r="C164" s="273"/>
      <c r="D164" s="240"/>
      <c r="E164" s="242"/>
      <c r="F164" s="240"/>
      <c r="G164" s="240"/>
      <c r="H164" s="240"/>
      <c r="I164" s="240"/>
      <c r="J164" s="240"/>
      <c r="K164" s="271"/>
    </row>
    <row r="165" spans="1:11" ht="15.75" x14ac:dyDescent="0.25">
      <c r="A165" s="272"/>
      <c r="B165" s="272"/>
      <c r="C165" s="272"/>
      <c r="D165" s="239"/>
      <c r="E165" s="239"/>
      <c r="F165" s="239"/>
      <c r="G165" s="239"/>
      <c r="H165" s="239"/>
      <c r="I165" s="239"/>
      <c r="J165" s="239"/>
      <c r="K165" s="225"/>
    </row>
    <row r="166" spans="1:11" x14ac:dyDescent="0.25">
      <c r="A166" s="241"/>
      <c r="B166" s="241"/>
      <c r="C166" s="273"/>
      <c r="D166" s="240"/>
      <c r="E166" s="242"/>
      <c r="F166" s="242"/>
      <c r="G166" s="242"/>
      <c r="H166" s="242"/>
      <c r="I166" s="242"/>
      <c r="J166" s="242"/>
      <c r="K166" s="271"/>
    </row>
    <row r="167" spans="1:11" x14ac:dyDescent="0.25">
      <c r="A167" s="240"/>
      <c r="B167" s="240"/>
      <c r="C167" s="273"/>
      <c r="D167" s="240"/>
      <c r="E167" s="242"/>
      <c r="F167" s="242"/>
      <c r="G167" s="242"/>
      <c r="H167" s="242"/>
      <c r="I167" s="242"/>
      <c r="J167" s="242"/>
      <c r="K167" s="271"/>
    </row>
    <row r="168" spans="1:11" x14ac:dyDescent="0.25">
      <c r="A168" s="240"/>
      <c r="B168" s="240"/>
      <c r="C168" s="273"/>
      <c r="D168" s="240"/>
      <c r="E168" s="242"/>
      <c r="F168" s="242"/>
      <c r="G168" s="242"/>
      <c r="H168" s="242"/>
      <c r="I168" s="242"/>
      <c r="J168" s="242"/>
      <c r="K168" s="271"/>
    </row>
    <row r="169" spans="1:11" x14ac:dyDescent="0.25">
      <c r="A169" s="240"/>
      <c r="B169" s="240"/>
      <c r="C169" s="273"/>
      <c r="D169" s="240"/>
      <c r="E169" s="242"/>
      <c r="F169" s="242"/>
      <c r="G169" s="242"/>
      <c r="H169" s="242"/>
      <c r="I169" s="242"/>
      <c r="J169" s="242"/>
      <c r="K169" s="271"/>
    </row>
    <row r="170" spans="1:11" x14ac:dyDescent="0.25">
      <c r="A170" s="240"/>
      <c r="B170" s="240"/>
      <c r="C170" s="273"/>
      <c r="D170" s="240"/>
      <c r="E170" s="242"/>
      <c r="F170" s="242"/>
      <c r="G170" s="242"/>
      <c r="H170" s="242"/>
      <c r="I170" s="242"/>
      <c r="J170" s="242"/>
      <c r="K170" s="271"/>
    </row>
    <row r="171" spans="1:11" x14ac:dyDescent="0.25">
      <c r="A171" s="240"/>
      <c r="B171" s="240"/>
      <c r="C171" s="273"/>
      <c r="D171" s="240"/>
      <c r="E171" s="242"/>
      <c r="F171" s="242"/>
      <c r="G171" s="242"/>
      <c r="H171" s="242"/>
      <c r="I171" s="242"/>
      <c r="J171" s="242"/>
      <c r="K171" s="271"/>
    </row>
    <row r="172" spans="1:11" x14ac:dyDescent="0.25">
      <c r="A172" s="240"/>
      <c r="B172" s="240"/>
      <c r="C172" s="273"/>
      <c r="D172" s="240"/>
      <c r="E172" s="242"/>
      <c r="F172" s="242"/>
      <c r="G172" s="242"/>
      <c r="H172" s="242"/>
      <c r="I172" s="242"/>
      <c r="J172" s="242"/>
      <c r="K172" s="271"/>
    </row>
    <row r="173" spans="1:11" x14ac:dyDescent="0.25">
      <c r="A173" s="240"/>
      <c r="B173" s="240"/>
      <c r="C173" s="273"/>
      <c r="D173" s="240"/>
      <c r="E173" s="242"/>
      <c r="F173" s="242"/>
      <c r="G173" s="242"/>
      <c r="H173" s="242"/>
      <c r="I173" s="242"/>
      <c r="J173" s="242"/>
      <c r="K173" s="271"/>
    </row>
    <row r="174" spans="1:11" x14ac:dyDescent="0.25">
      <c r="A174" s="240"/>
      <c r="B174" s="240"/>
      <c r="C174" s="273"/>
      <c r="D174" s="240"/>
      <c r="E174" s="242"/>
      <c r="F174" s="242"/>
      <c r="G174" s="242"/>
      <c r="H174" s="242"/>
      <c r="I174" s="242"/>
      <c r="J174" s="242"/>
      <c r="K174" s="271"/>
    </row>
    <row r="175" spans="1:11" x14ac:dyDescent="0.25">
      <c r="A175" s="240"/>
      <c r="B175" s="240"/>
      <c r="C175" s="273"/>
      <c r="D175" s="240"/>
      <c r="E175" s="242"/>
      <c r="F175" s="242"/>
      <c r="G175" s="242"/>
      <c r="H175" s="242"/>
      <c r="I175" s="242"/>
      <c r="J175" s="242"/>
      <c r="K175" s="271"/>
    </row>
    <row r="176" spans="1:11" x14ac:dyDescent="0.25">
      <c r="A176" s="231"/>
      <c r="B176" s="231"/>
      <c r="C176" s="231"/>
      <c r="D176" s="231"/>
      <c r="E176" s="231"/>
      <c r="F176" s="130"/>
      <c r="G176" s="130"/>
      <c r="H176" s="130"/>
      <c r="I176" s="130"/>
      <c r="J176" s="130"/>
      <c r="K176" s="228"/>
    </row>
    <row r="177" spans="1:11" x14ac:dyDescent="0.25">
      <c r="A177" s="241"/>
      <c r="B177" s="241"/>
      <c r="C177" s="273"/>
      <c r="D177" s="240"/>
      <c r="E177" s="242"/>
      <c r="F177" s="242"/>
      <c r="G177" s="242"/>
      <c r="H177" s="242"/>
      <c r="I177" s="242"/>
      <c r="J177" s="242"/>
      <c r="K177" s="271"/>
    </row>
    <row r="178" spans="1:11" x14ac:dyDescent="0.25">
      <c r="A178" s="240"/>
      <c r="B178" s="240"/>
      <c r="C178" s="273"/>
      <c r="D178" s="240"/>
      <c r="E178" s="242"/>
      <c r="F178" s="242"/>
      <c r="G178" s="242"/>
      <c r="H178" s="242"/>
      <c r="I178" s="242"/>
      <c r="J178" s="242"/>
      <c r="K178" s="271"/>
    </row>
    <row r="179" spans="1:11" x14ac:dyDescent="0.25">
      <c r="A179" s="240"/>
      <c r="B179" s="240"/>
      <c r="C179" s="273"/>
      <c r="D179" s="240"/>
      <c r="E179" s="242"/>
      <c r="F179" s="242"/>
      <c r="G179" s="242"/>
      <c r="H179" s="242"/>
      <c r="I179" s="242"/>
      <c r="J179" s="242"/>
      <c r="K179" s="271"/>
    </row>
    <row r="180" spans="1:11" x14ac:dyDescent="0.25">
      <c r="A180" s="240"/>
      <c r="B180" s="240"/>
      <c r="C180" s="273"/>
      <c r="D180" s="240"/>
      <c r="E180" s="242"/>
      <c r="F180" s="242"/>
      <c r="G180" s="242"/>
      <c r="H180" s="242"/>
      <c r="I180" s="242"/>
      <c r="J180" s="242"/>
      <c r="K180" s="271"/>
    </row>
    <row r="181" spans="1:11" x14ac:dyDescent="0.25">
      <c r="A181" s="240"/>
      <c r="B181" s="240"/>
      <c r="C181" s="273"/>
      <c r="D181" s="240"/>
      <c r="E181" s="242"/>
      <c r="F181" s="242"/>
      <c r="G181" s="242"/>
      <c r="H181" s="242"/>
      <c r="I181" s="242"/>
      <c r="J181" s="242"/>
      <c r="K181" s="271"/>
    </row>
    <row r="182" spans="1:11" x14ac:dyDescent="0.25">
      <c r="A182" s="240"/>
      <c r="B182" s="240"/>
      <c r="C182" s="273"/>
      <c r="D182" s="240"/>
      <c r="E182" s="242"/>
      <c r="F182" s="242"/>
      <c r="G182" s="242"/>
      <c r="H182" s="242"/>
      <c r="I182" s="242"/>
      <c r="J182" s="242"/>
      <c r="K182" s="271"/>
    </row>
    <row r="183" spans="1:11" x14ac:dyDescent="0.25">
      <c r="A183" s="240"/>
      <c r="B183" s="240"/>
      <c r="C183" s="273"/>
      <c r="D183" s="240"/>
      <c r="E183" s="242"/>
      <c r="F183" s="242"/>
      <c r="G183" s="242"/>
      <c r="H183" s="242"/>
      <c r="I183" s="242"/>
      <c r="J183" s="242"/>
      <c r="K183" s="271"/>
    </row>
    <row r="184" spans="1:11" x14ac:dyDescent="0.25">
      <c r="A184" s="240"/>
      <c r="B184" s="240"/>
      <c r="C184" s="273"/>
      <c r="D184" s="240"/>
      <c r="E184" s="242"/>
      <c r="F184" s="242"/>
      <c r="G184" s="242"/>
      <c r="H184" s="242"/>
      <c r="I184" s="242"/>
      <c r="J184" s="242"/>
      <c r="K184" s="271"/>
    </row>
    <row r="185" spans="1:11" x14ac:dyDescent="0.25">
      <c r="A185" s="240"/>
      <c r="B185" s="240"/>
      <c r="C185" s="273"/>
      <c r="D185" s="240"/>
      <c r="E185" s="242"/>
      <c r="F185" s="242"/>
      <c r="G185" s="242"/>
      <c r="H185" s="242"/>
      <c r="I185" s="242"/>
      <c r="J185" s="242"/>
      <c r="K185" s="271"/>
    </row>
    <row r="186" spans="1:11" x14ac:dyDescent="0.25">
      <c r="A186" s="240"/>
      <c r="B186" s="240"/>
      <c r="C186" s="273"/>
      <c r="D186" s="240"/>
      <c r="E186" s="242"/>
      <c r="F186" s="242"/>
      <c r="G186" s="242"/>
      <c r="H186" s="242"/>
      <c r="I186" s="242"/>
      <c r="J186" s="242"/>
      <c r="K186" s="271"/>
    </row>
    <row r="187" spans="1:11" ht="15.75" x14ac:dyDescent="0.25">
      <c r="A187" s="272"/>
      <c r="B187" s="272"/>
      <c r="C187" s="272"/>
      <c r="D187" s="239"/>
      <c r="E187" s="239"/>
      <c r="F187" s="239"/>
      <c r="G187" s="239"/>
      <c r="H187" s="239"/>
      <c r="I187" s="239"/>
      <c r="J187" s="239"/>
      <c r="K187" s="225"/>
    </row>
    <row r="188" spans="1:11" x14ac:dyDescent="0.25">
      <c r="A188" s="241"/>
      <c r="B188" s="241"/>
      <c r="C188" s="273"/>
      <c r="D188" s="240"/>
      <c r="E188" s="242"/>
      <c r="F188" s="242"/>
      <c r="G188" s="242"/>
      <c r="H188" s="242"/>
      <c r="I188" s="242"/>
      <c r="J188" s="240"/>
      <c r="K188" s="271"/>
    </row>
    <row r="189" spans="1:11" x14ac:dyDescent="0.25">
      <c r="A189" s="240"/>
      <c r="B189" s="240"/>
      <c r="C189" s="273"/>
      <c r="D189" s="240"/>
      <c r="E189" s="242"/>
      <c r="F189" s="242"/>
      <c r="G189" s="242"/>
      <c r="H189" s="242"/>
      <c r="I189" s="242"/>
      <c r="J189" s="240"/>
      <c r="K189" s="271"/>
    </row>
    <row r="190" spans="1:11" x14ac:dyDescent="0.25">
      <c r="A190" s="240"/>
      <c r="B190" s="240"/>
      <c r="C190" s="273"/>
      <c r="D190" s="240"/>
      <c r="E190" s="242"/>
      <c r="F190" s="242"/>
      <c r="G190" s="242"/>
      <c r="H190" s="242"/>
      <c r="I190" s="242"/>
      <c r="J190" s="240"/>
      <c r="K190" s="271"/>
    </row>
    <row r="191" spans="1:11" x14ac:dyDescent="0.25">
      <c r="A191" s="240"/>
      <c r="B191" s="240"/>
      <c r="C191" s="273"/>
      <c r="D191" s="240"/>
      <c r="E191" s="242"/>
      <c r="F191" s="242"/>
      <c r="G191" s="242"/>
      <c r="H191" s="242"/>
      <c r="I191" s="242"/>
      <c r="J191" s="240"/>
      <c r="K191" s="271"/>
    </row>
    <row r="192" spans="1:11" x14ac:dyDescent="0.25">
      <c r="A192" s="240"/>
      <c r="B192" s="240"/>
      <c r="C192" s="273"/>
      <c r="D192" s="240"/>
      <c r="E192" s="242"/>
      <c r="F192" s="242"/>
      <c r="G192" s="242"/>
      <c r="H192" s="242"/>
      <c r="I192" s="242"/>
      <c r="J192" s="240"/>
      <c r="K192" s="271"/>
    </row>
    <row r="193" spans="1:11" x14ac:dyDescent="0.25">
      <c r="A193" s="240"/>
      <c r="B193" s="240"/>
      <c r="C193" s="273"/>
      <c r="D193" s="240"/>
      <c r="E193" s="242"/>
      <c r="F193" s="242"/>
      <c r="G193" s="242"/>
      <c r="H193" s="242"/>
      <c r="I193" s="242"/>
      <c r="J193" s="240"/>
      <c r="K193" s="271"/>
    </row>
    <row r="194" spans="1:11" x14ac:dyDescent="0.25">
      <c r="A194" s="240"/>
      <c r="B194" s="240"/>
      <c r="C194" s="273"/>
      <c r="D194" s="240"/>
      <c r="E194" s="242"/>
      <c r="F194" s="242"/>
      <c r="G194" s="242"/>
      <c r="H194" s="242"/>
      <c r="I194" s="242"/>
      <c r="J194" s="240"/>
      <c r="K194" s="271"/>
    </row>
    <row r="195" spans="1:11" x14ac:dyDescent="0.25">
      <c r="A195" s="240"/>
      <c r="B195" s="240"/>
      <c r="C195" s="273"/>
      <c r="D195" s="240"/>
      <c r="E195" s="242"/>
      <c r="F195" s="242"/>
      <c r="G195" s="242"/>
      <c r="H195" s="242"/>
      <c r="I195" s="242"/>
      <c r="J195" s="240"/>
      <c r="K195" s="271"/>
    </row>
    <row r="196" spans="1:11" x14ac:dyDescent="0.25">
      <c r="A196" s="240"/>
      <c r="B196" s="240"/>
      <c r="C196" s="273"/>
      <c r="D196" s="240"/>
      <c r="E196" s="242"/>
      <c r="F196" s="242"/>
      <c r="G196" s="242"/>
      <c r="H196" s="242"/>
      <c r="I196" s="242"/>
      <c r="J196" s="240"/>
      <c r="K196" s="271"/>
    </row>
    <row r="197" spans="1:11" x14ac:dyDescent="0.25">
      <c r="A197" s="240"/>
      <c r="B197" s="240"/>
      <c r="C197" s="273"/>
      <c r="D197" s="240"/>
      <c r="E197" s="242"/>
      <c r="F197" s="242"/>
      <c r="G197" s="242"/>
      <c r="H197" s="242"/>
      <c r="I197" s="242"/>
      <c r="J197" s="240"/>
      <c r="K197" s="271"/>
    </row>
    <row r="198" spans="1:11" x14ac:dyDescent="0.25">
      <c r="A198" s="231"/>
      <c r="B198" s="231"/>
      <c r="C198" s="231"/>
      <c r="D198" s="231"/>
      <c r="E198" s="231"/>
      <c r="F198" s="130"/>
      <c r="G198" s="130"/>
      <c r="H198" s="130"/>
      <c r="I198" s="130"/>
      <c r="J198" s="130"/>
      <c r="K198" s="228"/>
    </row>
    <row r="199" spans="1:11" x14ac:dyDescent="0.25">
      <c r="A199" s="241"/>
      <c r="B199" s="241"/>
      <c r="C199" s="273"/>
      <c r="D199" s="240"/>
      <c r="E199" s="242"/>
      <c r="F199" s="242"/>
      <c r="G199" s="242"/>
      <c r="H199" s="242"/>
      <c r="I199" s="242"/>
      <c r="J199" s="240"/>
      <c r="K199" s="271"/>
    </row>
    <row r="200" spans="1:11" x14ac:dyDescent="0.25">
      <c r="A200" s="240"/>
      <c r="B200" s="240"/>
      <c r="C200" s="273"/>
      <c r="D200" s="240"/>
      <c r="E200" s="242"/>
      <c r="F200" s="242"/>
      <c r="G200" s="242"/>
      <c r="H200" s="242"/>
      <c r="I200" s="242"/>
      <c r="J200" s="240"/>
      <c r="K200" s="271"/>
    </row>
    <row r="201" spans="1:11" x14ac:dyDescent="0.25">
      <c r="A201" s="240"/>
      <c r="B201" s="240"/>
      <c r="C201" s="273"/>
      <c r="D201" s="240"/>
      <c r="E201" s="242"/>
      <c r="F201" s="242"/>
      <c r="G201" s="242"/>
      <c r="H201" s="242"/>
      <c r="I201" s="242"/>
      <c r="J201" s="240"/>
      <c r="K201" s="271"/>
    </row>
    <row r="202" spans="1:11" x14ac:dyDescent="0.25">
      <c r="A202" s="240"/>
      <c r="B202" s="240"/>
      <c r="C202" s="273"/>
      <c r="D202" s="240"/>
      <c r="E202" s="242"/>
      <c r="F202" s="242"/>
      <c r="G202" s="242"/>
      <c r="H202" s="242"/>
      <c r="I202" s="242"/>
      <c r="J202" s="240"/>
      <c r="K202" s="271"/>
    </row>
    <row r="203" spans="1:11" x14ac:dyDescent="0.25">
      <c r="A203" s="240"/>
      <c r="B203" s="240"/>
      <c r="C203" s="273"/>
      <c r="D203" s="240"/>
      <c r="E203" s="242"/>
      <c r="F203" s="242"/>
      <c r="G203" s="242"/>
      <c r="H203" s="242"/>
      <c r="I203" s="242"/>
      <c r="J203" s="240"/>
      <c r="K203" s="271"/>
    </row>
    <row r="204" spans="1:11" x14ac:dyDescent="0.25">
      <c r="A204" s="240"/>
      <c r="B204" s="240"/>
      <c r="C204" s="273"/>
      <c r="D204" s="240"/>
      <c r="E204" s="242"/>
      <c r="F204" s="242"/>
      <c r="G204" s="242"/>
      <c r="H204" s="242"/>
      <c r="I204" s="242"/>
      <c r="J204" s="240"/>
      <c r="K204" s="271"/>
    </row>
    <row r="205" spans="1:11" x14ac:dyDescent="0.25">
      <c r="A205" s="240"/>
      <c r="B205" s="240"/>
      <c r="C205" s="273"/>
      <c r="D205" s="240"/>
      <c r="E205" s="242"/>
      <c r="F205" s="242"/>
      <c r="G205" s="242"/>
      <c r="H205" s="242"/>
      <c r="I205" s="242"/>
      <c r="J205" s="240"/>
      <c r="K205" s="271"/>
    </row>
    <row r="206" spans="1:11" x14ac:dyDescent="0.25">
      <c r="A206" s="240"/>
      <c r="B206" s="240"/>
      <c r="C206" s="273"/>
      <c r="D206" s="240"/>
      <c r="E206" s="242"/>
      <c r="F206" s="242"/>
      <c r="G206" s="242"/>
      <c r="H206" s="242"/>
      <c r="I206" s="242"/>
      <c r="J206" s="240"/>
      <c r="K206" s="271"/>
    </row>
    <row r="207" spans="1:11" x14ac:dyDescent="0.25">
      <c r="A207" s="240"/>
      <c r="B207" s="240"/>
      <c r="C207" s="273"/>
      <c r="D207" s="240"/>
      <c r="E207" s="242"/>
      <c r="F207" s="242"/>
      <c r="G207" s="242"/>
      <c r="H207" s="242"/>
      <c r="I207" s="242"/>
      <c r="J207" s="240"/>
      <c r="K207" s="271"/>
    </row>
    <row r="208" spans="1:11" x14ac:dyDescent="0.25">
      <c r="A208" s="240"/>
      <c r="B208" s="240"/>
      <c r="C208" s="273"/>
      <c r="D208" s="240"/>
      <c r="E208" s="242"/>
      <c r="F208" s="242"/>
      <c r="G208" s="242"/>
      <c r="H208" s="242"/>
      <c r="I208" s="242"/>
      <c r="J208" s="240"/>
      <c r="K208" s="271"/>
    </row>
    <row r="209" spans="1:11" ht="15.75" x14ac:dyDescent="0.25">
      <c r="A209" s="272"/>
      <c r="B209" s="272"/>
      <c r="C209" s="272"/>
      <c r="D209" s="239"/>
      <c r="E209" s="239"/>
      <c r="F209" s="239"/>
      <c r="G209" s="239"/>
      <c r="H209" s="239"/>
      <c r="I209" s="239"/>
      <c r="J209" s="239"/>
      <c r="K209" s="225"/>
    </row>
    <row r="210" spans="1:11" x14ac:dyDescent="0.25">
      <c r="A210" s="241"/>
      <c r="B210" s="241"/>
      <c r="C210" s="273"/>
      <c r="D210" s="240"/>
      <c r="E210" s="242"/>
      <c r="F210" s="242"/>
      <c r="G210" s="240"/>
      <c r="H210" s="240"/>
      <c r="I210" s="240"/>
      <c r="J210" s="240"/>
      <c r="K210" s="271"/>
    </row>
    <row r="211" spans="1:11" x14ac:dyDescent="0.25">
      <c r="A211" s="240"/>
      <c r="B211" s="240"/>
      <c r="C211" s="273"/>
      <c r="D211" s="240"/>
      <c r="E211" s="242"/>
      <c r="F211" s="242"/>
      <c r="G211" s="240"/>
      <c r="H211" s="240"/>
      <c r="I211" s="240"/>
      <c r="J211" s="240"/>
      <c r="K211" s="271"/>
    </row>
    <row r="212" spans="1:11" x14ac:dyDescent="0.25">
      <c r="A212" s="240"/>
      <c r="B212" s="240"/>
      <c r="C212" s="273"/>
      <c r="D212" s="240"/>
      <c r="E212" s="242"/>
      <c r="F212" s="242"/>
      <c r="G212" s="240"/>
      <c r="H212" s="240"/>
      <c r="I212" s="240"/>
      <c r="J212" s="240"/>
      <c r="K212" s="271"/>
    </row>
    <row r="213" spans="1:11" x14ac:dyDescent="0.25">
      <c r="A213" s="240"/>
      <c r="B213" s="240"/>
      <c r="C213" s="273"/>
      <c r="D213" s="240"/>
      <c r="E213" s="242"/>
      <c r="F213" s="242"/>
      <c r="G213" s="240"/>
      <c r="H213" s="240"/>
      <c r="I213" s="240"/>
      <c r="J213" s="240"/>
      <c r="K213" s="271"/>
    </row>
    <row r="214" spans="1:11" x14ac:dyDescent="0.25">
      <c r="A214" s="240"/>
      <c r="B214" s="240"/>
      <c r="C214" s="273"/>
      <c r="D214" s="240"/>
      <c r="E214" s="242"/>
      <c r="F214" s="242"/>
      <c r="G214" s="240"/>
      <c r="H214" s="240"/>
      <c r="I214" s="240"/>
      <c r="J214" s="240"/>
      <c r="K214" s="271"/>
    </row>
    <row r="215" spans="1:11" x14ac:dyDescent="0.25">
      <c r="A215" s="240"/>
      <c r="B215" s="240"/>
      <c r="C215" s="273"/>
      <c r="D215" s="240"/>
      <c r="E215" s="242"/>
      <c r="F215" s="242"/>
      <c r="G215" s="240"/>
      <c r="H215" s="240"/>
      <c r="I215" s="240"/>
      <c r="J215" s="240"/>
      <c r="K215" s="271"/>
    </row>
    <row r="216" spans="1:11" x14ac:dyDescent="0.25">
      <c r="A216" s="240"/>
      <c r="B216" s="240"/>
      <c r="C216" s="273"/>
      <c r="D216" s="240"/>
      <c r="E216" s="242"/>
      <c r="F216" s="242"/>
      <c r="G216" s="240"/>
      <c r="H216" s="240"/>
      <c r="I216" s="240"/>
      <c r="J216" s="240"/>
      <c r="K216" s="271"/>
    </row>
    <row r="217" spans="1:11" x14ac:dyDescent="0.25">
      <c r="A217" s="240"/>
      <c r="B217" s="240"/>
      <c r="C217" s="273"/>
      <c r="D217" s="240"/>
      <c r="E217" s="242"/>
      <c r="F217" s="242"/>
      <c r="G217" s="240"/>
      <c r="H217" s="240"/>
      <c r="I217" s="240"/>
      <c r="J217" s="240"/>
      <c r="K217" s="271"/>
    </row>
    <row r="218" spans="1:11" x14ac:dyDescent="0.25">
      <c r="A218" s="240"/>
      <c r="B218" s="240"/>
      <c r="C218" s="273"/>
      <c r="D218" s="240"/>
      <c r="E218" s="242"/>
      <c r="F218" s="242"/>
      <c r="G218" s="240"/>
      <c r="H218" s="240"/>
      <c r="I218" s="240"/>
      <c r="J218" s="240"/>
      <c r="K218" s="271"/>
    </row>
    <row r="219" spans="1:11" x14ac:dyDescent="0.25">
      <c r="A219" s="240"/>
      <c r="B219" s="240"/>
      <c r="C219" s="273"/>
      <c r="D219" s="240"/>
      <c r="E219" s="242"/>
      <c r="F219" s="242"/>
      <c r="G219" s="240"/>
      <c r="H219" s="240"/>
      <c r="I219" s="240"/>
      <c r="J219" s="240"/>
      <c r="K219" s="271"/>
    </row>
    <row r="220" spans="1:11" x14ac:dyDescent="0.25">
      <c r="A220" s="231"/>
      <c r="B220" s="231"/>
      <c r="C220" s="231"/>
      <c r="D220" s="231"/>
      <c r="E220" s="231"/>
      <c r="F220" s="130"/>
      <c r="G220" s="130"/>
      <c r="H220" s="130"/>
      <c r="I220" s="130"/>
      <c r="J220" s="130"/>
      <c r="K220" s="228"/>
    </row>
    <row r="221" spans="1:11" x14ac:dyDescent="0.25">
      <c r="A221" s="241"/>
      <c r="B221" s="241"/>
      <c r="C221" s="273"/>
      <c r="D221" s="240"/>
      <c r="E221" s="242"/>
      <c r="F221" s="242"/>
      <c r="G221" s="240"/>
      <c r="H221" s="240"/>
      <c r="I221" s="240"/>
      <c r="J221" s="240"/>
      <c r="K221" s="271"/>
    </row>
    <row r="222" spans="1:11" x14ac:dyDescent="0.25">
      <c r="A222" s="240"/>
      <c r="B222" s="240"/>
      <c r="C222" s="273"/>
      <c r="D222" s="240"/>
      <c r="E222" s="242"/>
      <c r="F222" s="242"/>
      <c r="G222" s="240"/>
      <c r="H222" s="240"/>
      <c r="I222" s="240"/>
      <c r="J222" s="240"/>
      <c r="K222" s="271"/>
    </row>
    <row r="223" spans="1:11" x14ac:dyDescent="0.25">
      <c r="A223" s="240"/>
      <c r="B223" s="240"/>
      <c r="C223" s="273"/>
      <c r="D223" s="240"/>
      <c r="E223" s="242"/>
      <c r="F223" s="242"/>
      <c r="G223" s="240"/>
      <c r="H223" s="240"/>
      <c r="I223" s="240"/>
      <c r="J223" s="240"/>
      <c r="K223" s="271"/>
    </row>
    <row r="224" spans="1:11" x14ac:dyDescent="0.25">
      <c r="A224" s="240"/>
      <c r="B224" s="240"/>
      <c r="C224" s="273"/>
      <c r="D224" s="240"/>
      <c r="E224" s="242"/>
      <c r="F224" s="242"/>
      <c r="G224" s="240"/>
      <c r="H224" s="240"/>
      <c r="I224" s="240"/>
      <c r="J224" s="240"/>
      <c r="K224" s="271"/>
    </row>
    <row r="225" spans="1:11" x14ac:dyDescent="0.25">
      <c r="A225" s="240"/>
      <c r="B225" s="240"/>
      <c r="C225" s="273"/>
      <c r="D225" s="240"/>
      <c r="E225" s="242"/>
      <c r="F225" s="242"/>
      <c r="G225" s="240"/>
      <c r="H225" s="240"/>
      <c r="I225" s="240"/>
      <c r="J225" s="240"/>
      <c r="K225" s="271"/>
    </row>
    <row r="226" spans="1:11" x14ac:dyDescent="0.25">
      <c r="A226" s="240"/>
      <c r="B226" s="240"/>
      <c r="C226" s="273"/>
      <c r="D226" s="240"/>
      <c r="E226" s="242"/>
      <c r="F226" s="242"/>
      <c r="G226" s="240"/>
      <c r="H226" s="240"/>
      <c r="I226" s="240"/>
      <c r="J226" s="240"/>
      <c r="K226" s="271"/>
    </row>
    <row r="227" spans="1:11" x14ac:dyDescent="0.25">
      <c r="A227" s="240"/>
      <c r="B227" s="240"/>
      <c r="C227" s="273"/>
      <c r="D227" s="240"/>
      <c r="E227" s="242"/>
      <c r="F227" s="242"/>
      <c r="G227" s="240"/>
      <c r="H227" s="240"/>
      <c r="I227" s="240"/>
      <c r="J227" s="240"/>
      <c r="K227" s="271"/>
    </row>
    <row r="228" spans="1:11" x14ac:dyDescent="0.25">
      <c r="A228" s="240"/>
      <c r="B228" s="240"/>
      <c r="C228" s="273"/>
      <c r="D228" s="240"/>
      <c r="E228" s="242"/>
      <c r="F228" s="242"/>
      <c r="G228" s="240"/>
      <c r="H228" s="240"/>
      <c r="I228" s="240"/>
      <c r="J228" s="240"/>
      <c r="K228" s="271"/>
    </row>
    <row r="229" spans="1:11" x14ac:dyDescent="0.25">
      <c r="A229" s="240"/>
      <c r="B229" s="240"/>
      <c r="C229" s="273"/>
      <c r="D229" s="240"/>
      <c r="E229" s="242"/>
      <c r="F229" s="242"/>
      <c r="G229" s="240"/>
      <c r="H229" s="240"/>
      <c r="I229" s="240"/>
      <c r="J229" s="240"/>
      <c r="K229" s="271"/>
    </row>
    <row r="230" spans="1:11" x14ac:dyDescent="0.25">
      <c r="A230" s="240"/>
      <c r="B230" s="240"/>
      <c r="C230" s="273"/>
      <c r="D230" s="240"/>
      <c r="E230" s="242"/>
      <c r="F230" s="242"/>
      <c r="G230" s="240"/>
      <c r="H230" s="240"/>
      <c r="I230" s="240"/>
      <c r="J230" s="240"/>
      <c r="K230" s="271"/>
    </row>
    <row r="231" spans="1:11" x14ac:dyDescent="0.25">
      <c r="A231" s="231"/>
      <c r="B231" s="231"/>
      <c r="C231" s="231"/>
      <c r="D231" s="231"/>
      <c r="E231" s="231"/>
      <c r="F231" s="130"/>
      <c r="G231" s="130"/>
      <c r="H231" s="130"/>
      <c r="I231" s="130"/>
      <c r="J231" s="130"/>
      <c r="K231" s="228"/>
    </row>
    <row r="232" spans="1:11" ht="15.75" x14ac:dyDescent="0.25">
      <c r="A232" s="272"/>
      <c r="B232" s="272"/>
      <c r="C232" s="272"/>
      <c r="D232" s="239"/>
      <c r="E232" s="239"/>
      <c r="F232" s="239"/>
      <c r="G232" s="239"/>
      <c r="H232" s="239"/>
      <c r="I232" s="239"/>
      <c r="J232" s="239"/>
      <c r="K232" s="225"/>
    </row>
    <row r="233" spans="1:11" x14ac:dyDescent="0.25">
      <c r="A233" s="241"/>
      <c r="B233" s="241"/>
      <c r="C233" s="240"/>
      <c r="D233" s="240"/>
      <c r="E233" s="241"/>
      <c r="F233" s="241"/>
      <c r="G233" s="241"/>
      <c r="H233" s="241"/>
      <c r="I233" s="240"/>
      <c r="J233" s="240"/>
      <c r="K233" s="271"/>
    </row>
    <row r="234" spans="1:11" x14ac:dyDescent="0.25">
      <c r="A234" s="240"/>
      <c r="B234" s="241"/>
      <c r="C234" s="240"/>
      <c r="D234" s="240"/>
      <c r="E234" s="241"/>
      <c r="F234" s="241"/>
      <c r="G234" s="241"/>
      <c r="H234" s="241"/>
      <c r="I234" s="240"/>
      <c r="J234" s="240"/>
      <c r="K234" s="271"/>
    </row>
    <row r="235" spans="1:11" x14ac:dyDescent="0.25">
      <c r="A235" s="240"/>
      <c r="B235" s="240"/>
      <c r="C235" s="240"/>
      <c r="D235" s="240"/>
      <c r="E235" s="241"/>
      <c r="F235" s="241"/>
      <c r="G235" s="241"/>
      <c r="H235" s="241"/>
      <c r="I235" s="240"/>
      <c r="J235" s="240"/>
      <c r="K235" s="271"/>
    </row>
    <row r="236" spans="1:11" x14ac:dyDescent="0.25">
      <c r="A236" s="240"/>
      <c r="B236" s="240"/>
      <c r="C236" s="240"/>
      <c r="D236" s="240"/>
      <c r="E236" s="241"/>
      <c r="F236" s="241"/>
      <c r="G236" s="241"/>
      <c r="H236" s="241"/>
      <c r="I236" s="240"/>
      <c r="J236" s="240"/>
      <c r="K236" s="271"/>
    </row>
    <row r="237" spans="1:11" x14ac:dyDescent="0.25">
      <c r="A237" s="240"/>
      <c r="B237" s="240"/>
      <c r="C237" s="240"/>
      <c r="D237" s="240"/>
      <c r="E237" s="241"/>
      <c r="F237" s="241"/>
      <c r="G237" s="241"/>
      <c r="H237" s="241"/>
      <c r="I237" s="240"/>
      <c r="J237" s="240"/>
      <c r="K237" s="271"/>
    </row>
    <row r="238" spans="1:11" x14ac:dyDescent="0.25">
      <c r="A238" s="240"/>
      <c r="B238" s="240"/>
      <c r="C238" s="240"/>
      <c r="D238" s="240"/>
      <c r="E238" s="241"/>
      <c r="F238" s="241"/>
      <c r="G238" s="241"/>
      <c r="H238" s="241"/>
      <c r="I238" s="240"/>
      <c r="J238" s="240"/>
      <c r="K238" s="271"/>
    </row>
    <row r="239" spans="1:11" x14ac:dyDescent="0.25">
      <c r="A239" s="240"/>
      <c r="B239" s="240"/>
      <c r="C239" s="240"/>
      <c r="D239" s="240"/>
      <c r="E239" s="241"/>
      <c r="F239" s="241"/>
      <c r="G239" s="241"/>
      <c r="H239" s="241"/>
      <c r="I239" s="240"/>
      <c r="J239" s="240"/>
      <c r="K239" s="271"/>
    </row>
    <row r="240" spans="1:11" x14ac:dyDescent="0.25">
      <c r="A240" s="240"/>
      <c r="B240" s="240"/>
      <c r="C240" s="240"/>
      <c r="D240" s="240"/>
      <c r="E240" s="241"/>
      <c r="F240" s="241"/>
      <c r="G240" s="241"/>
      <c r="H240" s="241"/>
      <c r="I240" s="240"/>
      <c r="J240" s="240"/>
      <c r="K240" s="271"/>
    </row>
    <row r="241" spans="1:11" x14ac:dyDescent="0.25">
      <c r="A241" s="240"/>
      <c r="B241" s="240"/>
      <c r="C241" s="240"/>
      <c r="D241" s="240"/>
      <c r="E241" s="241"/>
      <c r="F241" s="241"/>
      <c r="G241" s="241"/>
      <c r="H241" s="241"/>
      <c r="I241" s="240"/>
      <c r="J241" s="240"/>
      <c r="K241" s="271"/>
    </row>
    <row r="242" spans="1:11" x14ac:dyDescent="0.25">
      <c r="A242" s="241"/>
      <c r="B242" s="240"/>
      <c r="C242" s="240"/>
      <c r="D242" s="240"/>
      <c r="E242" s="240"/>
      <c r="F242" s="240"/>
      <c r="G242" s="240"/>
      <c r="H242" s="240"/>
      <c r="I242" s="240"/>
      <c r="J242" s="240"/>
      <c r="K242" s="271"/>
    </row>
    <row r="243" spans="1:11" x14ac:dyDescent="0.25">
      <c r="A243" s="241"/>
      <c r="B243" s="241"/>
      <c r="C243" s="240"/>
      <c r="D243" s="240"/>
      <c r="E243" s="240"/>
      <c r="F243" s="240"/>
      <c r="G243" s="240"/>
      <c r="H243" s="240"/>
      <c r="I243" s="240"/>
      <c r="J243" s="240"/>
      <c r="K243" s="271"/>
    </row>
    <row r="244" spans="1:11" x14ac:dyDescent="0.25">
      <c r="A244" s="241"/>
      <c r="B244" s="240"/>
      <c r="C244" s="240"/>
      <c r="D244" s="240"/>
      <c r="E244" s="240"/>
      <c r="F244" s="240"/>
      <c r="G244" s="240"/>
      <c r="H244" s="240"/>
      <c r="I244" s="240"/>
      <c r="J244" s="240"/>
      <c r="K244" s="271"/>
    </row>
    <row r="245" spans="1:11" x14ac:dyDescent="0.25">
      <c r="A245" s="240"/>
      <c r="B245" s="240"/>
      <c r="C245" s="240"/>
      <c r="D245" s="240"/>
      <c r="E245" s="240"/>
      <c r="F245" s="240"/>
      <c r="G245" s="240"/>
      <c r="H245" s="240"/>
      <c r="I245" s="240"/>
      <c r="J245" s="240"/>
      <c r="K245" s="271"/>
    </row>
    <row r="246" spans="1:11" x14ac:dyDescent="0.25">
      <c r="A246" s="240"/>
      <c r="B246" s="240"/>
      <c r="C246" s="240"/>
      <c r="D246" s="240"/>
      <c r="E246" s="240"/>
      <c r="F246" s="240"/>
      <c r="G246" s="240"/>
      <c r="H246" s="240"/>
      <c r="I246" s="240"/>
      <c r="J246" s="240"/>
      <c r="K246" s="271"/>
    </row>
    <row r="247" spans="1:11" x14ac:dyDescent="0.25">
      <c r="A247" s="241"/>
      <c r="B247" s="241"/>
      <c r="C247" s="240"/>
      <c r="D247" s="240"/>
      <c r="E247" s="240"/>
      <c r="F247" s="240"/>
      <c r="G247" s="240"/>
      <c r="H247" s="240"/>
      <c r="I247" s="240"/>
      <c r="J247" s="240"/>
      <c r="K247" s="271"/>
    </row>
    <row r="248" spans="1:11" x14ac:dyDescent="0.25">
      <c r="A248" s="241"/>
      <c r="B248" s="240"/>
      <c r="C248" s="240"/>
      <c r="D248" s="240"/>
      <c r="E248" s="240"/>
      <c r="F248" s="240"/>
      <c r="G248" s="240"/>
      <c r="H248" s="240"/>
      <c r="I248" s="240"/>
      <c r="J248" s="240"/>
      <c r="K248" s="271"/>
    </row>
    <row r="249" spans="1:11" x14ac:dyDescent="0.25">
      <c r="A249" s="240"/>
      <c r="B249" s="240"/>
      <c r="C249" s="240"/>
      <c r="D249" s="240"/>
      <c r="E249" s="240"/>
      <c r="F249" s="240"/>
      <c r="G249" s="240"/>
      <c r="H249" s="240"/>
      <c r="I249" s="240"/>
      <c r="J249" s="240"/>
      <c r="K249" s="271"/>
    </row>
  </sheetData>
  <mergeCells count="3">
    <mergeCell ref="A2:J2"/>
    <mergeCell ref="A4:F4"/>
    <mergeCell ref="A5:F5"/>
  </mergeCells>
  <conditionalFormatting sqref="E42:J45 E47:J50 F72:Z72 K42:K50 D131:E135 D137:E141 F131:K141 E142:K142 D106:F107 E114:F117 E85:I89 E119:F123 E91:I95 E125:F129 F154:K154 E176:K176 E198:K198 E220:K220 E144:E164 E166:J175 E177:J186 E188:I197 E199:I208 E210:F219 E221:F231 G231:K231 E90 E96 E130 E136 F64:K71 D29:L33 E78:E84 F78:I83 E77:J77 J78:J80 K77:M80 L71 E6:E10 F7:F10 E17:F21 E12:F15 E23:F27 D35:L39 E41:F41 E46:F46 E52:M61 D63:D74 E64:E75 F73:L75 J81:K95 K82:L84 D97:E101 G104:Y104 E102:E104 F97:K104 D103:E104 G106:H109 G108:Y108 E106:K108 E109:Y109 G113:Y113 E111:K113 E114:Y114 D116:F117 G118:Y118 E116:K118 E119:Y119 G111:K129 G123:Y123 E121:K123 E124:Y124">
    <cfRule type="cellIs" dxfId="4495" priority="517" operator="equal">
      <formula>"fail"</formula>
    </cfRule>
  </conditionalFormatting>
  <conditionalFormatting sqref="E45:J45 E50:J50 F42:J44 F47:J49 E72:Z72 D63:D74 K42:K50 D97:D101 D131:D135 D137:D141 F131:K141 E142:K142 E114:F117 E85:I89 E119:F123 E91:I95 E125:F129 F154:K154 E176:K176 E198:K198 E220:K220 E144:E164 E166:J175 E177:J186 E188:I197 E199:I208 E210:F219 E221:F231 G231:K231 E90 E130:E141 D29:L33 E78:E84 F78:I83 E77:J77 J78:J80 K77:M80 L71 E6:E10 F7:F10 E17:F21 E12:F15 E23:F27 D35:L39 F41 E41:E44 F46 E46:E49 E52:M61 E64:K71 E73:L75 J81:K95 K82:L84 D106:D107 G104:Y104 E96:E104 F97:K104 D103:D104 E106:E109 G106:H109 G108:Y108 E106:K108 E109:Y109 E111:E114 G113:Y113 E111:K113 E114:Y114 D116:D117 E116:E119 G118:Y118 E116:K118 E119:Y119 E121:E124 G111:K129 G123:Y123 E121:K123 E124:Y124">
    <cfRule type="cellIs" dxfId="4494" priority="514" operator="equal">
      <formula>"n/a"</formula>
    </cfRule>
    <cfRule type="cellIs" dxfId="4493" priority="515" operator="equal">
      <formula>"pass"</formula>
    </cfRule>
    <cfRule type="cellIs" dxfId="4492" priority="516" operator="equal">
      <formula>"fail"</formula>
    </cfRule>
  </conditionalFormatting>
  <conditionalFormatting sqref="E154:J154 E198:J198 E220:J220 E144:E153 E155:E164 E166:J186 E188:I197 E199:I208 E210:F219 E221:F231 G231:J231 E29:L33 E77:M80 J73:L75 J63:J72 E52:M61 K63:L71 E7:M10 E17:M21 E12:M15 E23:M27 E35:L39 E41:J50 E64:E75 F63:I75 K82:L84 G104:Y104 E81:J104 G108:Y108 E106:J109 E109:Y109 G113:Y113 E114:Y114 G118:Y118 E119:Y119 G123:Y123 E111:J142 E124:Y124">
    <cfRule type="cellIs" dxfId="4491" priority="509" operator="equal">
      <formula>"n/s"</formula>
    </cfRule>
    <cfRule type="cellIs" dxfId="4490" priority="510" operator="equal">
      <formula>"n/a"</formula>
    </cfRule>
    <cfRule type="cellIs" dxfId="4489" priority="511" operator="equal">
      <formula>"warn"</formula>
    </cfRule>
    <cfRule type="cellIs" dxfId="4488" priority="512" operator="equal">
      <formula>"fail"</formula>
    </cfRule>
    <cfRule type="cellIs" dxfId="4487" priority="513" operator="equal">
      <formula>"pass"</formula>
    </cfRule>
  </conditionalFormatting>
  <conditionalFormatting sqref="E7:E62 E64:E80 F7:Y80">
    <cfRule type="cellIs" dxfId="4486" priority="504" operator="equal">
      <formula>"black"</formula>
    </cfRule>
    <cfRule type="cellIs" dxfId="4485" priority="505" operator="equal">
      <formula>"n/s"</formula>
    </cfRule>
    <cfRule type="cellIs" dxfId="4484" priority="506" operator="equal">
      <formula>"n/a"</formula>
    </cfRule>
    <cfRule type="cellIs" dxfId="4483" priority="507" operator="equal">
      <formula>"fail"</formula>
    </cfRule>
    <cfRule type="cellIs" dxfId="4482" priority="508" operator="equal">
      <formula>"pass"</formula>
    </cfRule>
  </conditionalFormatting>
  <conditionalFormatting sqref="F63:F71">
    <cfRule type="cellIs" dxfId="4481" priority="503" operator="equal">
      <formula>"fail"</formula>
    </cfRule>
  </conditionalFormatting>
  <conditionalFormatting sqref="F63:F71">
    <cfRule type="cellIs" dxfId="4480" priority="500" operator="equal">
      <formula>"n/a"</formula>
    </cfRule>
    <cfRule type="cellIs" dxfId="4479" priority="501" operator="equal">
      <formula>"pass"</formula>
    </cfRule>
    <cfRule type="cellIs" dxfId="4478" priority="502" operator="equal">
      <formula>"fail"</formula>
    </cfRule>
  </conditionalFormatting>
  <conditionalFormatting sqref="M63:M71">
    <cfRule type="cellIs" dxfId="4477" priority="495" operator="equal">
      <formula>"n/s"</formula>
    </cfRule>
    <cfRule type="cellIs" dxfId="4476" priority="496" operator="equal">
      <formula>"n/a"</formula>
    </cfRule>
    <cfRule type="cellIs" dxfId="4475" priority="497" operator="equal">
      <formula>"warn"</formula>
    </cfRule>
    <cfRule type="cellIs" dxfId="4474" priority="498" operator="equal">
      <formula>"fail"</formula>
    </cfRule>
    <cfRule type="cellIs" dxfId="4473" priority="499" operator="equal">
      <formula>"pass"</formula>
    </cfRule>
  </conditionalFormatting>
  <conditionalFormatting sqref="M63:M71">
    <cfRule type="cellIs" dxfId="4472" priority="494" operator="equal">
      <formula>"fail"</formula>
    </cfRule>
  </conditionalFormatting>
  <conditionalFormatting sqref="M63:M71">
    <cfRule type="cellIs" dxfId="4471" priority="491" operator="equal">
      <formula>"n/a"</formula>
    </cfRule>
    <cfRule type="cellIs" dxfId="4470" priority="492" operator="equal">
      <formula>"pass"</formula>
    </cfRule>
    <cfRule type="cellIs" dxfId="4469" priority="493" operator="equal">
      <formula>"fail"</formula>
    </cfRule>
  </conditionalFormatting>
  <conditionalFormatting sqref="U63:U71">
    <cfRule type="cellIs" dxfId="4468" priority="486" operator="equal">
      <formula>"n/s"</formula>
    </cfRule>
    <cfRule type="cellIs" dxfId="4467" priority="487" operator="equal">
      <formula>"n/a"</formula>
    </cfRule>
    <cfRule type="cellIs" dxfId="4466" priority="488" operator="equal">
      <formula>"warn"</formula>
    </cfRule>
    <cfRule type="cellIs" dxfId="4465" priority="489" operator="equal">
      <formula>"fail"</formula>
    </cfRule>
    <cfRule type="cellIs" dxfId="4464" priority="490" operator="equal">
      <formula>"pass"</formula>
    </cfRule>
  </conditionalFormatting>
  <conditionalFormatting sqref="U63:U71">
    <cfRule type="cellIs" dxfId="4463" priority="485" operator="equal">
      <formula>"fail"</formula>
    </cfRule>
  </conditionalFormatting>
  <conditionalFormatting sqref="U63:U71">
    <cfRule type="cellIs" dxfId="4462" priority="482" operator="equal">
      <formula>"n/a"</formula>
    </cfRule>
    <cfRule type="cellIs" dxfId="4461" priority="483" operator="equal">
      <formula>"pass"</formula>
    </cfRule>
    <cfRule type="cellIs" dxfId="4460" priority="484" operator="equal">
      <formula>"fail"</formula>
    </cfRule>
  </conditionalFormatting>
  <conditionalFormatting sqref="Y63:Y71">
    <cfRule type="cellIs" dxfId="4459" priority="477" operator="equal">
      <formula>"n/s"</formula>
    </cfRule>
    <cfRule type="cellIs" dxfId="4458" priority="478" operator="equal">
      <formula>"n/a"</formula>
    </cfRule>
    <cfRule type="cellIs" dxfId="4457" priority="479" operator="equal">
      <formula>"warn"</formula>
    </cfRule>
    <cfRule type="cellIs" dxfId="4456" priority="480" operator="equal">
      <formula>"fail"</formula>
    </cfRule>
    <cfRule type="cellIs" dxfId="4455" priority="481" operator="equal">
      <formula>"pass"</formula>
    </cfRule>
  </conditionalFormatting>
  <conditionalFormatting sqref="Y63:Y71">
    <cfRule type="cellIs" dxfId="4454" priority="476" operator="equal">
      <formula>"fail"</formula>
    </cfRule>
  </conditionalFormatting>
  <conditionalFormatting sqref="Y63:Y71">
    <cfRule type="cellIs" dxfId="4453" priority="473" operator="equal">
      <formula>"n/a"</formula>
    </cfRule>
    <cfRule type="cellIs" dxfId="4452" priority="474" operator="equal">
      <formula>"pass"</formula>
    </cfRule>
    <cfRule type="cellIs" dxfId="4451" priority="475" operator="equal">
      <formula>"fail"</formula>
    </cfRule>
  </conditionalFormatting>
  <conditionalFormatting sqref="E63">
    <cfRule type="cellIs" dxfId="4450" priority="472" operator="equal">
      <formula>"fail"</formula>
    </cfRule>
  </conditionalFormatting>
  <conditionalFormatting sqref="E63">
    <cfRule type="cellIs" dxfId="4449" priority="469" operator="equal">
      <formula>"n/a"</formula>
    </cfRule>
    <cfRule type="cellIs" dxfId="4448" priority="470" operator="equal">
      <formula>"pass"</formula>
    </cfRule>
    <cfRule type="cellIs" dxfId="4447" priority="471" operator="equal">
      <formula>"fail"</formula>
    </cfRule>
  </conditionalFormatting>
  <conditionalFormatting sqref="E63">
    <cfRule type="cellIs" dxfId="4446" priority="464" operator="equal">
      <formula>"n/s"</formula>
    </cfRule>
    <cfRule type="cellIs" dxfId="4445" priority="465" operator="equal">
      <formula>"n/a"</formula>
    </cfRule>
    <cfRule type="cellIs" dxfId="4444" priority="466" operator="equal">
      <formula>"warn"</formula>
    </cfRule>
    <cfRule type="cellIs" dxfId="4443" priority="467" operator="equal">
      <formula>"fail"</formula>
    </cfRule>
    <cfRule type="cellIs" dxfId="4442" priority="468" operator="equal">
      <formula>"pass"</formula>
    </cfRule>
  </conditionalFormatting>
  <conditionalFormatting sqref="E63">
    <cfRule type="cellIs" dxfId="4441" priority="459" operator="equal">
      <formula>"black"</formula>
    </cfRule>
    <cfRule type="cellIs" dxfId="4440" priority="460" operator="equal">
      <formula>"n/s"</formula>
    </cfRule>
    <cfRule type="cellIs" dxfId="4439" priority="461" operator="equal">
      <formula>"n/a"</formula>
    </cfRule>
    <cfRule type="cellIs" dxfId="4438" priority="462" operator="equal">
      <formula>"fail"</formula>
    </cfRule>
    <cfRule type="cellIs" dxfId="4437" priority="463" operator="equal">
      <formula>"pass"</formula>
    </cfRule>
  </conditionalFormatting>
  <conditionalFormatting sqref="F73:Z73 F79:I84 J79:J81 D73:D75 E73:E76 D78:D79 D82:D83 D86:D87 D90:D91 F74:L76 F78:J78 K78:M81 D94:D95 E78:E97 F85:M97 F102:M103 J82:U84 D98:M100 D102:E102 E103 J104:L104">
    <cfRule type="cellIs" dxfId="4436" priority="458" operator="equal">
      <formula>"fail"</formula>
    </cfRule>
  </conditionalFormatting>
  <conditionalFormatting sqref="E73:Z73 D73:D75 F79:I84 J79:J81 D78:D79 D82:D83 D86:D87 D90:D91 E74:L76 F78:J78 K78:M81 D94:D95 E78:E97 F85:M97 D102 J82:U84 D98:M100 E102:M103 J104:L104">
    <cfRule type="cellIs" dxfId="4435" priority="455" operator="equal">
      <formula>"n/a"</formula>
    </cfRule>
    <cfRule type="cellIs" dxfId="4434" priority="456" operator="equal">
      <formula>"pass"</formula>
    </cfRule>
    <cfRule type="cellIs" dxfId="4433" priority="457" operator="equal">
      <formula>"fail"</formula>
    </cfRule>
  </conditionalFormatting>
  <conditionalFormatting sqref="J74:L76 J73 E73:I76 E78:M81 E82:U84 E85:M100 E102:M103 J104:L104">
    <cfRule type="cellIs" dxfId="4432" priority="450" operator="equal">
      <formula>"n/s"</formula>
    </cfRule>
    <cfRule type="cellIs" dxfId="4431" priority="451" operator="equal">
      <formula>"n/a"</formula>
    </cfRule>
    <cfRule type="cellIs" dxfId="4430" priority="452" operator="equal">
      <formula>"warn"</formula>
    </cfRule>
    <cfRule type="cellIs" dxfId="4429" priority="453" operator="equal">
      <formula>"fail"</formula>
    </cfRule>
    <cfRule type="cellIs" dxfId="4428" priority="454" operator="equal">
      <formula>"pass"</formula>
    </cfRule>
  </conditionalFormatting>
  <conditionalFormatting sqref="E73:Y81">
    <cfRule type="cellIs" dxfId="4427" priority="445" operator="equal">
      <formula>"black"</formula>
    </cfRule>
    <cfRule type="cellIs" dxfId="4426" priority="446" operator="equal">
      <formula>"n/s"</formula>
    </cfRule>
    <cfRule type="cellIs" dxfId="4425" priority="447" operator="equal">
      <formula>"n/a"</formula>
    </cfRule>
    <cfRule type="cellIs" dxfId="4424" priority="448" operator="equal">
      <formula>"fail"</formula>
    </cfRule>
    <cfRule type="cellIs" dxfId="4423" priority="449" operator="equal">
      <formula>"pass"</formula>
    </cfRule>
  </conditionalFormatting>
  <conditionalFormatting sqref="E82:Y84">
    <cfRule type="cellIs" dxfId="4422" priority="440" operator="equal">
      <formula>"black"</formula>
    </cfRule>
    <cfRule type="cellIs" dxfId="4421" priority="441" operator="equal">
      <formula>"n/s"</formula>
    </cfRule>
    <cfRule type="cellIs" dxfId="4420" priority="442" operator="equal">
      <formula>"n/a"</formula>
    </cfRule>
    <cfRule type="cellIs" dxfId="4419" priority="443" operator="equal">
      <formula>"fail"</formula>
    </cfRule>
    <cfRule type="cellIs" dxfId="4418" priority="444" operator="equal">
      <formula>"pass"</formula>
    </cfRule>
  </conditionalFormatting>
  <conditionalFormatting sqref="E85:Y85">
    <cfRule type="cellIs" dxfId="4417" priority="435" operator="equal">
      <formula>"black"</formula>
    </cfRule>
    <cfRule type="cellIs" dxfId="4416" priority="436" operator="equal">
      <formula>"n/s"</formula>
    </cfRule>
    <cfRule type="cellIs" dxfId="4415" priority="437" operator="equal">
      <formula>"n/a"</formula>
    </cfRule>
    <cfRule type="cellIs" dxfId="4414" priority="438" operator="equal">
      <formula>"fail"</formula>
    </cfRule>
    <cfRule type="cellIs" dxfId="4413" priority="439" operator="equal">
      <formula>"pass"</formula>
    </cfRule>
  </conditionalFormatting>
  <conditionalFormatting sqref="E86:Y88">
    <cfRule type="cellIs" dxfId="4412" priority="430" operator="equal">
      <formula>"black"</formula>
    </cfRule>
    <cfRule type="cellIs" dxfId="4411" priority="431" operator="equal">
      <formula>"n/s"</formula>
    </cfRule>
    <cfRule type="cellIs" dxfId="4410" priority="432" operator="equal">
      <formula>"n/a"</formula>
    </cfRule>
    <cfRule type="cellIs" dxfId="4409" priority="433" operator="equal">
      <formula>"fail"</formula>
    </cfRule>
    <cfRule type="cellIs" dxfId="4408" priority="434" operator="equal">
      <formula>"pass"</formula>
    </cfRule>
  </conditionalFormatting>
  <conditionalFormatting sqref="E89:Y89">
    <cfRule type="cellIs" dxfId="4407" priority="425" operator="equal">
      <formula>"black"</formula>
    </cfRule>
    <cfRule type="cellIs" dxfId="4406" priority="426" operator="equal">
      <formula>"n/s"</formula>
    </cfRule>
    <cfRule type="cellIs" dxfId="4405" priority="427" operator="equal">
      <formula>"n/a"</formula>
    </cfRule>
    <cfRule type="cellIs" dxfId="4404" priority="428" operator="equal">
      <formula>"fail"</formula>
    </cfRule>
    <cfRule type="cellIs" dxfId="4403" priority="429" operator="equal">
      <formula>"pass"</formula>
    </cfRule>
  </conditionalFormatting>
  <conditionalFormatting sqref="E90:Y92">
    <cfRule type="cellIs" dxfId="4402" priority="420" operator="equal">
      <formula>"black"</formula>
    </cfRule>
    <cfRule type="cellIs" dxfId="4401" priority="421" operator="equal">
      <formula>"n/s"</formula>
    </cfRule>
    <cfRule type="cellIs" dxfId="4400" priority="422" operator="equal">
      <formula>"n/a"</formula>
    </cfRule>
    <cfRule type="cellIs" dxfId="4399" priority="423" operator="equal">
      <formula>"fail"</formula>
    </cfRule>
    <cfRule type="cellIs" dxfId="4398" priority="424" operator="equal">
      <formula>"pass"</formula>
    </cfRule>
  </conditionalFormatting>
  <conditionalFormatting sqref="E94:Y96">
    <cfRule type="cellIs" dxfId="4397" priority="415" operator="equal">
      <formula>"black"</formula>
    </cfRule>
    <cfRule type="cellIs" dxfId="4396" priority="416" operator="equal">
      <formula>"n/s"</formula>
    </cfRule>
    <cfRule type="cellIs" dxfId="4395" priority="417" operator="equal">
      <formula>"n/a"</formula>
    </cfRule>
    <cfRule type="cellIs" dxfId="4394" priority="418" operator="equal">
      <formula>"fail"</formula>
    </cfRule>
    <cfRule type="cellIs" dxfId="4393" priority="419" operator="equal">
      <formula>"pass"</formula>
    </cfRule>
  </conditionalFormatting>
  <conditionalFormatting sqref="E93:Y93">
    <cfRule type="cellIs" dxfId="4392" priority="410" operator="equal">
      <formula>"black"</formula>
    </cfRule>
    <cfRule type="cellIs" dxfId="4391" priority="411" operator="equal">
      <formula>"n/s"</formula>
    </cfRule>
    <cfRule type="cellIs" dxfId="4390" priority="412" operator="equal">
      <formula>"n/a"</formula>
    </cfRule>
    <cfRule type="cellIs" dxfId="4389" priority="413" operator="equal">
      <formula>"fail"</formula>
    </cfRule>
    <cfRule type="cellIs" dxfId="4388" priority="414" operator="equal">
      <formula>"pass"</formula>
    </cfRule>
  </conditionalFormatting>
  <conditionalFormatting sqref="E97:Y97">
    <cfRule type="cellIs" dxfId="4387" priority="405" operator="equal">
      <formula>"black"</formula>
    </cfRule>
    <cfRule type="cellIs" dxfId="4386" priority="406" operator="equal">
      <formula>"n/s"</formula>
    </cfRule>
    <cfRule type="cellIs" dxfId="4385" priority="407" operator="equal">
      <formula>"n/a"</formula>
    </cfRule>
    <cfRule type="cellIs" dxfId="4384" priority="408" operator="equal">
      <formula>"fail"</formula>
    </cfRule>
    <cfRule type="cellIs" dxfId="4383" priority="409" operator="equal">
      <formula>"pass"</formula>
    </cfRule>
  </conditionalFormatting>
  <conditionalFormatting sqref="F98:U100 V98:Y98 Y99:Y100">
    <cfRule type="cellIs" dxfId="4382" priority="400" operator="equal">
      <formula>"black"</formula>
    </cfRule>
    <cfRule type="cellIs" dxfId="4381" priority="401" operator="equal">
      <formula>"n/s"</formula>
    </cfRule>
    <cfRule type="cellIs" dxfId="4380" priority="402" operator="equal">
      <formula>"n/a"</formula>
    </cfRule>
    <cfRule type="cellIs" dxfId="4379" priority="403" operator="equal">
      <formula>"fail"</formula>
    </cfRule>
    <cfRule type="cellIs" dxfId="4378" priority="404" operator="equal">
      <formula>"pass"</formula>
    </cfRule>
  </conditionalFormatting>
  <conditionalFormatting sqref="F102:U103 V102:Y102 J104:L104 Q104:T104 Y103:Y104">
    <cfRule type="cellIs" dxfId="4377" priority="395" operator="equal">
      <formula>"black"</formula>
    </cfRule>
    <cfRule type="cellIs" dxfId="4376" priority="396" operator="equal">
      <formula>"n/s"</formula>
    </cfRule>
    <cfRule type="cellIs" dxfId="4375" priority="397" operator="equal">
      <formula>"n/a"</formula>
    </cfRule>
    <cfRule type="cellIs" dxfId="4374" priority="398" operator="equal">
      <formula>"fail"</formula>
    </cfRule>
    <cfRule type="cellIs" dxfId="4373" priority="399" operator="equal">
      <formula>"pass"</formula>
    </cfRule>
  </conditionalFormatting>
  <conditionalFormatting sqref="E98:E100">
    <cfRule type="cellIs" dxfId="4372" priority="390" operator="equal">
      <formula>"black"</formula>
    </cfRule>
    <cfRule type="cellIs" dxfId="4371" priority="391" operator="equal">
      <formula>"n/s"</formula>
    </cfRule>
    <cfRule type="cellIs" dxfId="4370" priority="392" operator="equal">
      <formula>"n/a"</formula>
    </cfRule>
    <cfRule type="cellIs" dxfId="4369" priority="393" operator="equal">
      <formula>"fail"</formula>
    </cfRule>
    <cfRule type="cellIs" dxfId="4368" priority="394" operator="equal">
      <formula>"pass"</formula>
    </cfRule>
  </conditionalFormatting>
  <conditionalFormatting sqref="E102:E103">
    <cfRule type="cellIs" dxfId="4367" priority="385" operator="equal">
      <formula>"black"</formula>
    </cfRule>
    <cfRule type="cellIs" dxfId="4366" priority="386" operator="equal">
      <formula>"n/s"</formula>
    </cfRule>
    <cfRule type="cellIs" dxfId="4365" priority="387" operator="equal">
      <formula>"n/a"</formula>
    </cfRule>
    <cfRule type="cellIs" dxfId="4364" priority="388" operator="equal">
      <formula>"fail"</formula>
    </cfRule>
    <cfRule type="cellIs" dxfId="4363" priority="389" operator="equal">
      <formula>"pass"</formula>
    </cfRule>
  </conditionalFormatting>
  <conditionalFormatting sqref="F104:Y104">
    <cfRule type="cellIs" dxfId="4362" priority="384" operator="equal">
      <formula>"fail"</formula>
    </cfRule>
  </conditionalFormatting>
  <conditionalFormatting sqref="F104:Y104">
    <cfRule type="cellIs" dxfId="4361" priority="381" operator="equal">
      <formula>"n/a"</formula>
    </cfRule>
    <cfRule type="cellIs" dxfId="4360" priority="382" operator="equal">
      <formula>"pass"</formula>
    </cfRule>
    <cfRule type="cellIs" dxfId="4359" priority="383" operator="equal">
      <formula>"fail"</formula>
    </cfRule>
  </conditionalFormatting>
  <conditionalFormatting sqref="F104:Y104">
    <cfRule type="cellIs" dxfId="4358" priority="376" operator="equal">
      <formula>"n/s"</formula>
    </cfRule>
    <cfRule type="cellIs" dxfId="4357" priority="377" operator="equal">
      <formula>"n/a"</formula>
    </cfRule>
    <cfRule type="cellIs" dxfId="4356" priority="378" operator="equal">
      <formula>"warn"</formula>
    </cfRule>
    <cfRule type="cellIs" dxfId="4355" priority="379" operator="equal">
      <formula>"fail"</formula>
    </cfRule>
    <cfRule type="cellIs" dxfId="4354" priority="380" operator="equal">
      <formula>"pass"</formula>
    </cfRule>
  </conditionalFormatting>
  <conditionalFormatting sqref="F104:Y104">
    <cfRule type="cellIs" dxfId="4353" priority="371" operator="equal">
      <formula>"black"</formula>
    </cfRule>
    <cfRule type="cellIs" dxfId="4352" priority="372" operator="equal">
      <formula>"n/s"</formula>
    </cfRule>
    <cfRule type="cellIs" dxfId="4351" priority="373" operator="equal">
      <formula>"n/a"</formula>
    </cfRule>
    <cfRule type="cellIs" dxfId="4350" priority="374" operator="equal">
      <formula>"fail"</formula>
    </cfRule>
    <cfRule type="cellIs" dxfId="4349" priority="375" operator="equal">
      <formula>"pass"</formula>
    </cfRule>
  </conditionalFormatting>
  <conditionalFormatting sqref="E104">
    <cfRule type="cellIs" dxfId="4348" priority="370" operator="equal">
      <formula>"fail"</formula>
    </cfRule>
  </conditionalFormatting>
  <conditionalFormatting sqref="E104">
    <cfRule type="cellIs" dxfId="4347" priority="367" operator="equal">
      <formula>"n/a"</formula>
    </cfRule>
    <cfRule type="cellIs" dxfId="4346" priority="368" operator="equal">
      <formula>"pass"</formula>
    </cfRule>
    <cfRule type="cellIs" dxfId="4345" priority="369" operator="equal">
      <formula>"fail"</formula>
    </cfRule>
  </conditionalFormatting>
  <conditionalFormatting sqref="E104">
    <cfRule type="cellIs" dxfId="4344" priority="362" operator="equal">
      <formula>"n/s"</formula>
    </cfRule>
    <cfRule type="cellIs" dxfId="4343" priority="363" operator="equal">
      <formula>"n/a"</formula>
    </cfRule>
    <cfRule type="cellIs" dxfId="4342" priority="364" operator="equal">
      <formula>"warn"</formula>
    </cfRule>
    <cfRule type="cellIs" dxfId="4341" priority="365" operator="equal">
      <formula>"fail"</formula>
    </cfRule>
    <cfRule type="cellIs" dxfId="4340" priority="366" operator="equal">
      <formula>"pass"</formula>
    </cfRule>
  </conditionalFormatting>
  <conditionalFormatting sqref="E104">
    <cfRule type="cellIs" dxfId="4339" priority="357" operator="equal">
      <formula>"black"</formula>
    </cfRule>
    <cfRule type="cellIs" dxfId="4338" priority="358" operator="equal">
      <formula>"n/s"</formula>
    </cfRule>
    <cfRule type="cellIs" dxfId="4337" priority="359" operator="equal">
      <formula>"n/a"</formula>
    </cfRule>
    <cfRule type="cellIs" dxfId="4336" priority="360" operator="equal">
      <formula>"fail"</formula>
    </cfRule>
    <cfRule type="cellIs" dxfId="4335" priority="361" operator="equal">
      <formula>"pass"</formula>
    </cfRule>
  </conditionalFormatting>
  <conditionalFormatting sqref="E106:M107 J108:L108">
    <cfRule type="cellIs" dxfId="4334" priority="356" operator="equal">
      <formula>"fail"</formula>
    </cfRule>
  </conditionalFormatting>
  <conditionalFormatting sqref="E106:M107 J108:L108">
    <cfRule type="cellIs" dxfId="4333" priority="353" operator="equal">
      <formula>"n/a"</formula>
    </cfRule>
    <cfRule type="cellIs" dxfId="4332" priority="354" operator="equal">
      <formula>"pass"</formula>
    </cfRule>
    <cfRule type="cellIs" dxfId="4331" priority="355" operator="equal">
      <formula>"fail"</formula>
    </cfRule>
  </conditionalFormatting>
  <conditionalFormatting sqref="E106:M107 J108:L108">
    <cfRule type="cellIs" dxfId="4330" priority="348" operator="equal">
      <formula>"n/s"</formula>
    </cfRule>
    <cfRule type="cellIs" dxfId="4329" priority="349" operator="equal">
      <formula>"n/a"</formula>
    </cfRule>
    <cfRule type="cellIs" dxfId="4328" priority="350" operator="equal">
      <formula>"warn"</formula>
    </cfRule>
    <cfRule type="cellIs" dxfId="4327" priority="351" operator="equal">
      <formula>"fail"</formula>
    </cfRule>
    <cfRule type="cellIs" dxfId="4326" priority="352" operator="equal">
      <formula>"pass"</formula>
    </cfRule>
  </conditionalFormatting>
  <conditionalFormatting sqref="F106:U107 V106:Y106 J108:L108 Q108:T108 Y107:Y109">
    <cfRule type="cellIs" dxfId="4325" priority="343" operator="equal">
      <formula>"black"</formula>
    </cfRule>
    <cfRule type="cellIs" dxfId="4324" priority="344" operator="equal">
      <formula>"n/s"</formula>
    </cfRule>
    <cfRule type="cellIs" dxfId="4323" priority="345" operator="equal">
      <formula>"n/a"</formula>
    </cfRule>
    <cfRule type="cellIs" dxfId="4322" priority="346" operator="equal">
      <formula>"fail"</formula>
    </cfRule>
    <cfRule type="cellIs" dxfId="4321" priority="347" operator="equal">
      <formula>"pass"</formula>
    </cfRule>
  </conditionalFormatting>
  <conditionalFormatting sqref="E106:E107">
    <cfRule type="cellIs" dxfId="4320" priority="338" operator="equal">
      <formula>"black"</formula>
    </cfRule>
    <cfRule type="cellIs" dxfId="4319" priority="339" operator="equal">
      <formula>"n/s"</formula>
    </cfRule>
    <cfRule type="cellIs" dxfId="4318" priority="340" operator="equal">
      <formula>"n/a"</formula>
    </cfRule>
    <cfRule type="cellIs" dxfId="4317" priority="341" operator="equal">
      <formula>"fail"</formula>
    </cfRule>
    <cfRule type="cellIs" dxfId="4316" priority="342" operator="equal">
      <formula>"pass"</formula>
    </cfRule>
  </conditionalFormatting>
  <conditionalFormatting sqref="F108:Y108">
    <cfRule type="cellIs" dxfId="4315" priority="337" operator="equal">
      <formula>"fail"</formula>
    </cfRule>
  </conditionalFormatting>
  <conditionalFormatting sqref="F108:Y108">
    <cfRule type="cellIs" dxfId="4314" priority="334" operator="equal">
      <formula>"n/a"</formula>
    </cfRule>
    <cfRule type="cellIs" dxfId="4313" priority="335" operator="equal">
      <formula>"pass"</formula>
    </cfRule>
    <cfRule type="cellIs" dxfId="4312" priority="336" operator="equal">
      <formula>"fail"</formula>
    </cfRule>
  </conditionalFormatting>
  <conditionalFormatting sqref="F108:Y108">
    <cfRule type="cellIs" dxfId="4311" priority="329" operator="equal">
      <formula>"n/s"</formula>
    </cfRule>
    <cfRule type="cellIs" dxfId="4310" priority="330" operator="equal">
      <formula>"n/a"</formula>
    </cfRule>
    <cfRule type="cellIs" dxfId="4309" priority="331" operator="equal">
      <formula>"warn"</formula>
    </cfRule>
    <cfRule type="cellIs" dxfId="4308" priority="332" operator="equal">
      <formula>"fail"</formula>
    </cfRule>
    <cfRule type="cellIs" dxfId="4307" priority="333" operator="equal">
      <formula>"pass"</formula>
    </cfRule>
  </conditionalFormatting>
  <conditionalFormatting sqref="F108:Y108">
    <cfRule type="cellIs" dxfId="4306" priority="324" operator="equal">
      <formula>"black"</formula>
    </cfRule>
    <cfRule type="cellIs" dxfId="4305" priority="325" operator="equal">
      <formula>"n/s"</formula>
    </cfRule>
    <cfRule type="cellIs" dxfId="4304" priority="326" operator="equal">
      <formula>"n/a"</formula>
    </cfRule>
    <cfRule type="cellIs" dxfId="4303" priority="327" operator="equal">
      <formula>"fail"</formula>
    </cfRule>
    <cfRule type="cellIs" dxfId="4302" priority="328" operator="equal">
      <formula>"pass"</formula>
    </cfRule>
  </conditionalFormatting>
  <conditionalFormatting sqref="E108">
    <cfRule type="cellIs" dxfId="4301" priority="323" operator="equal">
      <formula>"fail"</formula>
    </cfRule>
  </conditionalFormatting>
  <conditionalFormatting sqref="E108">
    <cfRule type="cellIs" dxfId="4300" priority="320" operator="equal">
      <formula>"n/a"</formula>
    </cfRule>
    <cfRule type="cellIs" dxfId="4299" priority="321" operator="equal">
      <formula>"pass"</formula>
    </cfRule>
    <cfRule type="cellIs" dxfId="4298" priority="322" operator="equal">
      <formula>"fail"</formula>
    </cfRule>
  </conditionalFormatting>
  <conditionalFormatting sqref="E108">
    <cfRule type="cellIs" dxfId="4297" priority="315" operator="equal">
      <formula>"n/s"</formula>
    </cfRule>
    <cfRule type="cellIs" dxfId="4296" priority="316" operator="equal">
      <formula>"n/a"</formula>
    </cfRule>
    <cfRule type="cellIs" dxfId="4295" priority="317" operator="equal">
      <formula>"warn"</formula>
    </cfRule>
    <cfRule type="cellIs" dxfId="4294" priority="318" operator="equal">
      <formula>"fail"</formula>
    </cfRule>
    <cfRule type="cellIs" dxfId="4293" priority="319" operator="equal">
      <formula>"pass"</formula>
    </cfRule>
  </conditionalFormatting>
  <conditionalFormatting sqref="E108">
    <cfRule type="cellIs" dxfId="4292" priority="310" operator="equal">
      <formula>"black"</formula>
    </cfRule>
    <cfRule type="cellIs" dxfId="4291" priority="311" operator="equal">
      <formula>"n/s"</formula>
    </cfRule>
    <cfRule type="cellIs" dxfId="4290" priority="312" operator="equal">
      <formula>"n/a"</formula>
    </cfRule>
    <cfRule type="cellIs" dxfId="4289" priority="313" operator="equal">
      <formula>"fail"</formula>
    </cfRule>
    <cfRule type="cellIs" dxfId="4288" priority="314" operator="equal">
      <formula>"pass"</formula>
    </cfRule>
  </conditionalFormatting>
  <conditionalFormatting sqref="J109:L109">
    <cfRule type="cellIs" dxfId="4287" priority="309" operator="equal">
      <formula>"fail"</formula>
    </cfRule>
  </conditionalFormatting>
  <conditionalFormatting sqref="J109:L109">
    <cfRule type="cellIs" dxfId="4286" priority="306" operator="equal">
      <formula>"n/a"</formula>
    </cfRule>
    <cfRule type="cellIs" dxfId="4285" priority="307" operator="equal">
      <formula>"pass"</formula>
    </cfRule>
    <cfRule type="cellIs" dxfId="4284" priority="308" operator="equal">
      <formula>"fail"</formula>
    </cfRule>
  </conditionalFormatting>
  <conditionalFormatting sqref="J109:L109">
    <cfRule type="cellIs" dxfId="4283" priority="301" operator="equal">
      <formula>"n/s"</formula>
    </cfRule>
    <cfRule type="cellIs" dxfId="4282" priority="302" operator="equal">
      <formula>"n/a"</formula>
    </cfRule>
    <cfRule type="cellIs" dxfId="4281" priority="303" operator="equal">
      <formula>"warn"</formula>
    </cfRule>
    <cfRule type="cellIs" dxfId="4280" priority="304" operator="equal">
      <formula>"fail"</formula>
    </cfRule>
    <cfRule type="cellIs" dxfId="4279" priority="305" operator="equal">
      <formula>"pass"</formula>
    </cfRule>
  </conditionalFormatting>
  <conditionalFormatting sqref="J109:L109 Q109:T109 Y109">
    <cfRule type="cellIs" dxfId="4278" priority="296" operator="equal">
      <formula>"black"</formula>
    </cfRule>
    <cfRule type="cellIs" dxfId="4277" priority="297" operator="equal">
      <formula>"n/s"</formula>
    </cfRule>
    <cfRule type="cellIs" dxfId="4276" priority="298" operator="equal">
      <formula>"n/a"</formula>
    </cfRule>
    <cfRule type="cellIs" dxfId="4275" priority="299" operator="equal">
      <formula>"fail"</formula>
    </cfRule>
    <cfRule type="cellIs" dxfId="4274" priority="300" operator="equal">
      <formula>"pass"</formula>
    </cfRule>
  </conditionalFormatting>
  <conditionalFormatting sqref="F109:Y109">
    <cfRule type="cellIs" dxfId="4273" priority="295" operator="equal">
      <formula>"fail"</formula>
    </cfRule>
  </conditionalFormatting>
  <conditionalFormatting sqref="F109:Y109">
    <cfRule type="cellIs" dxfId="4272" priority="292" operator="equal">
      <formula>"n/a"</formula>
    </cfRule>
    <cfRule type="cellIs" dxfId="4271" priority="293" operator="equal">
      <formula>"pass"</formula>
    </cfRule>
    <cfRule type="cellIs" dxfId="4270" priority="294" operator="equal">
      <formula>"fail"</formula>
    </cfRule>
  </conditionalFormatting>
  <conditionalFormatting sqref="F109:Y109">
    <cfRule type="cellIs" dxfId="4269" priority="287" operator="equal">
      <formula>"n/s"</formula>
    </cfRule>
    <cfRule type="cellIs" dxfId="4268" priority="288" operator="equal">
      <formula>"n/a"</formula>
    </cfRule>
    <cfRule type="cellIs" dxfId="4267" priority="289" operator="equal">
      <formula>"warn"</formula>
    </cfRule>
    <cfRule type="cellIs" dxfId="4266" priority="290" operator="equal">
      <formula>"fail"</formula>
    </cfRule>
    <cfRule type="cellIs" dxfId="4265" priority="291" operator="equal">
      <formula>"pass"</formula>
    </cfRule>
  </conditionalFormatting>
  <conditionalFormatting sqref="F109:Y109">
    <cfRule type="cellIs" dxfId="4264" priority="282" operator="equal">
      <formula>"black"</formula>
    </cfRule>
    <cfRule type="cellIs" dxfId="4263" priority="283" operator="equal">
      <formula>"n/s"</formula>
    </cfRule>
    <cfRule type="cellIs" dxfId="4262" priority="284" operator="equal">
      <formula>"n/a"</formula>
    </cfRule>
    <cfRule type="cellIs" dxfId="4261" priority="285" operator="equal">
      <formula>"fail"</formula>
    </cfRule>
    <cfRule type="cellIs" dxfId="4260" priority="286" operator="equal">
      <formula>"pass"</formula>
    </cfRule>
  </conditionalFormatting>
  <conditionalFormatting sqref="E109">
    <cfRule type="cellIs" dxfId="4259" priority="281" operator="equal">
      <formula>"fail"</formula>
    </cfRule>
  </conditionalFormatting>
  <conditionalFormatting sqref="E109">
    <cfRule type="cellIs" dxfId="4258" priority="278" operator="equal">
      <formula>"n/a"</formula>
    </cfRule>
    <cfRule type="cellIs" dxfId="4257" priority="279" operator="equal">
      <formula>"pass"</formula>
    </cfRule>
    <cfRule type="cellIs" dxfId="4256" priority="280" operator="equal">
      <formula>"fail"</formula>
    </cfRule>
  </conditionalFormatting>
  <conditionalFormatting sqref="E109">
    <cfRule type="cellIs" dxfId="4255" priority="273" operator="equal">
      <formula>"n/s"</formula>
    </cfRule>
    <cfRule type="cellIs" dxfId="4254" priority="274" operator="equal">
      <formula>"n/a"</formula>
    </cfRule>
    <cfRule type="cellIs" dxfId="4253" priority="275" operator="equal">
      <formula>"warn"</formula>
    </cfRule>
    <cfRule type="cellIs" dxfId="4252" priority="276" operator="equal">
      <formula>"fail"</formula>
    </cfRule>
    <cfRule type="cellIs" dxfId="4251" priority="277" operator="equal">
      <formula>"pass"</formula>
    </cfRule>
  </conditionalFormatting>
  <conditionalFormatting sqref="E109">
    <cfRule type="cellIs" dxfId="4250" priority="268" operator="equal">
      <formula>"black"</formula>
    </cfRule>
    <cfRule type="cellIs" dxfId="4249" priority="269" operator="equal">
      <formula>"n/s"</formula>
    </cfRule>
    <cfRule type="cellIs" dxfId="4248" priority="270" operator="equal">
      <formula>"n/a"</formula>
    </cfRule>
    <cfRule type="cellIs" dxfId="4247" priority="271" operator="equal">
      <formula>"fail"</formula>
    </cfRule>
    <cfRule type="cellIs" dxfId="4246" priority="272" operator="equal">
      <formula>"pass"</formula>
    </cfRule>
  </conditionalFormatting>
  <conditionalFormatting sqref="E111:M112 J113:L113">
    <cfRule type="cellIs" dxfId="4245" priority="267" operator="equal">
      <formula>"fail"</formula>
    </cfRule>
  </conditionalFormatting>
  <conditionalFormatting sqref="E111:M112 J113:L113">
    <cfRule type="cellIs" dxfId="4244" priority="264" operator="equal">
      <formula>"n/a"</formula>
    </cfRule>
    <cfRule type="cellIs" dxfId="4243" priority="265" operator="equal">
      <formula>"pass"</formula>
    </cfRule>
    <cfRule type="cellIs" dxfId="4242" priority="266" operator="equal">
      <formula>"fail"</formula>
    </cfRule>
  </conditionalFormatting>
  <conditionalFormatting sqref="E111:M112 J113:L113">
    <cfRule type="cellIs" dxfId="4241" priority="259" operator="equal">
      <formula>"n/s"</formula>
    </cfRule>
    <cfRule type="cellIs" dxfId="4240" priority="260" operator="equal">
      <formula>"n/a"</formula>
    </cfRule>
    <cfRule type="cellIs" dxfId="4239" priority="261" operator="equal">
      <formula>"warn"</formula>
    </cfRule>
    <cfRule type="cellIs" dxfId="4238" priority="262" operator="equal">
      <formula>"fail"</formula>
    </cfRule>
    <cfRule type="cellIs" dxfId="4237" priority="263" operator="equal">
      <formula>"pass"</formula>
    </cfRule>
  </conditionalFormatting>
  <conditionalFormatting sqref="F111:U112 V111:Y111 J113:L113 Q113:T113 Y112:Y114">
    <cfRule type="cellIs" dxfId="4236" priority="254" operator="equal">
      <formula>"black"</formula>
    </cfRule>
    <cfRule type="cellIs" dxfId="4235" priority="255" operator="equal">
      <formula>"n/s"</formula>
    </cfRule>
    <cfRule type="cellIs" dxfId="4234" priority="256" operator="equal">
      <formula>"n/a"</formula>
    </cfRule>
    <cfRule type="cellIs" dxfId="4233" priority="257" operator="equal">
      <formula>"fail"</formula>
    </cfRule>
    <cfRule type="cellIs" dxfId="4232" priority="258" operator="equal">
      <formula>"pass"</formula>
    </cfRule>
  </conditionalFormatting>
  <conditionalFormatting sqref="E111:E112">
    <cfRule type="cellIs" dxfId="4231" priority="249" operator="equal">
      <formula>"black"</formula>
    </cfRule>
    <cfRule type="cellIs" dxfId="4230" priority="250" operator="equal">
      <formula>"n/s"</formula>
    </cfRule>
    <cfRule type="cellIs" dxfId="4229" priority="251" operator="equal">
      <formula>"n/a"</formula>
    </cfRule>
    <cfRule type="cellIs" dxfId="4228" priority="252" operator="equal">
      <formula>"fail"</formula>
    </cfRule>
    <cfRule type="cellIs" dxfId="4227" priority="253" operator="equal">
      <formula>"pass"</formula>
    </cfRule>
  </conditionalFormatting>
  <conditionalFormatting sqref="F113:Y113">
    <cfRule type="cellIs" dxfId="4226" priority="248" operator="equal">
      <formula>"fail"</formula>
    </cfRule>
  </conditionalFormatting>
  <conditionalFormatting sqref="F113:Y113">
    <cfRule type="cellIs" dxfId="4225" priority="245" operator="equal">
      <formula>"n/a"</formula>
    </cfRule>
    <cfRule type="cellIs" dxfId="4224" priority="246" operator="equal">
      <formula>"pass"</formula>
    </cfRule>
    <cfRule type="cellIs" dxfId="4223" priority="247" operator="equal">
      <formula>"fail"</formula>
    </cfRule>
  </conditionalFormatting>
  <conditionalFormatting sqref="F113:Y113">
    <cfRule type="cellIs" dxfId="4222" priority="240" operator="equal">
      <formula>"n/s"</formula>
    </cfRule>
    <cfRule type="cellIs" dxfId="4221" priority="241" operator="equal">
      <formula>"n/a"</formula>
    </cfRule>
    <cfRule type="cellIs" dxfId="4220" priority="242" operator="equal">
      <formula>"warn"</formula>
    </cfRule>
    <cfRule type="cellIs" dxfId="4219" priority="243" operator="equal">
      <formula>"fail"</formula>
    </cfRule>
    <cfRule type="cellIs" dxfId="4218" priority="244" operator="equal">
      <formula>"pass"</formula>
    </cfRule>
  </conditionalFormatting>
  <conditionalFormatting sqref="F113:Y113">
    <cfRule type="cellIs" dxfId="4217" priority="235" operator="equal">
      <formula>"black"</formula>
    </cfRule>
    <cfRule type="cellIs" dxfId="4216" priority="236" operator="equal">
      <formula>"n/s"</formula>
    </cfRule>
    <cfRule type="cellIs" dxfId="4215" priority="237" operator="equal">
      <formula>"n/a"</formula>
    </cfRule>
    <cfRule type="cellIs" dxfId="4214" priority="238" operator="equal">
      <formula>"fail"</formula>
    </cfRule>
    <cfRule type="cellIs" dxfId="4213" priority="239" operator="equal">
      <formula>"pass"</formula>
    </cfRule>
  </conditionalFormatting>
  <conditionalFormatting sqref="E113">
    <cfRule type="cellIs" dxfId="4212" priority="234" operator="equal">
      <formula>"fail"</formula>
    </cfRule>
  </conditionalFormatting>
  <conditionalFormatting sqref="E113">
    <cfRule type="cellIs" dxfId="4211" priority="231" operator="equal">
      <formula>"n/a"</formula>
    </cfRule>
    <cfRule type="cellIs" dxfId="4210" priority="232" operator="equal">
      <formula>"pass"</formula>
    </cfRule>
    <cfRule type="cellIs" dxfId="4209" priority="233" operator="equal">
      <formula>"fail"</formula>
    </cfRule>
  </conditionalFormatting>
  <conditionalFormatting sqref="E113">
    <cfRule type="cellIs" dxfId="4208" priority="226" operator="equal">
      <formula>"n/s"</formula>
    </cfRule>
    <cfRule type="cellIs" dxfId="4207" priority="227" operator="equal">
      <formula>"n/a"</formula>
    </cfRule>
    <cfRule type="cellIs" dxfId="4206" priority="228" operator="equal">
      <formula>"warn"</formula>
    </cfRule>
    <cfRule type="cellIs" dxfId="4205" priority="229" operator="equal">
      <formula>"fail"</formula>
    </cfRule>
    <cfRule type="cellIs" dxfId="4204" priority="230" operator="equal">
      <formula>"pass"</formula>
    </cfRule>
  </conditionalFormatting>
  <conditionalFormatting sqref="E113">
    <cfRule type="cellIs" dxfId="4203" priority="221" operator="equal">
      <formula>"black"</formula>
    </cfRule>
    <cfRule type="cellIs" dxfId="4202" priority="222" operator="equal">
      <formula>"n/s"</formula>
    </cfRule>
    <cfRule type="cellIs" dxfId="4201" priority="223" operator="equal">
      <formula>"n/a"</formula>
    </cfRule>
    <cfRule type="cellIs" dxfId="4200" priority="224" operator="equal">
      <formula>"fail"</formula>
    </cfRule>
    <cfRule type="cellIs" dxfId="4199" priority="225" operator="equal">
      <formula>"pass"</formula>
    </cfRule>
  </conditionalFormatting>
  <conditionalFormatting sqref="J114:L114">
    <cfRule type="cellIs" dxfId="4198" priority="220" operator="equal">
      <formula>"fail"</formula>
    </cfRule>
  </conditionalFormatting>
  <conditionalFormatting sqref="J114:L114">
    <cfRule type="cellIs" dxfId="4197" priority="217" operator="equal">
      <formula>"n/a"</formula>
    </cfRule>
    <cfRule type="cellIs" dxfId="4196" priority="218" operator="equal">
      <formula>"pass"</formula>
    </cfRule>
    <cfRule type="cellIs" dxfId="4195" priority="219" operator="equal">
      <formula>"fail"</formula>
    </cfRule>
  </conditionalFormatting>
  <conditionalFormatting sqref="J114:L114">
    <cfRule type="cellIs" dxfId="4194" priority="212" operator="equal">
      <formula>"n/s"</formula>
    </cfRule>
    <cfRule type="cellIs" dxfId="4193" priority="213" operator="equal">
      <formula>"n/a"</formula>
    </cfRule>
    <cfRule type="cellIs" dxfId="4192" priority="214" operator="equal">
      <formula>"warn"</formula>
    </cfRule>
    <cfRule type="cellIs" dxfId="4191" priority="215" operator="equal">
      <formula>"fail"</formula>
    </cfRule>
    <cfRule type="cellIs" dxfId="4190" priority="216" operator="equal">
      <formula>"pass"</formula>
    </cfRule>
  </conditionalFormatting>
  <conditionalFormatting sqref="J114:L114 Q114:T114 Y114">
    <cfRule type="cellIs" dxfId="4189" priority="207" operator="equal">
      <formula>"black"</formula>
    </cfRule>
    <cfRule type="cellIs" dxfId="4188" priority="208" operator="equal">
      <formula>"n/s"</formula>
    </cfRule>
    <cfRule type="cellIs" dxfId="4187" priority="209" operator="equal">
      <formula>"n/a"</formula>
    </cfRule>
    <cfRule type="cellIs" dxfId="4186" priority="210" operator="equal">
      <formula>"fail"</formula>
    </cfRule>
    <cfRule type="cellIs" dxfId="4185" priority="211" operator="equal">
      <formula>"pass"</formula>
    </cfRule>
  </conditionalFormatting>
  <conditionalFormatting sqref="F114:Y114">
    <cfRule type="cellIs" dxfId="4184" priority="206" operator="equal">
      <formula>"fail"</formula>
    </cfRule>
  </conditionalFormatting>
  <conditionalFormatting sqref="F114:Y114">
    <cfRule type="cellIs" dxfId="4183" priority="203" operator="equal">
      <formula>"n/a"</formula>
    </cfRule>
    <cfRule type="cellIs" dxfId="4182" priority="204" operator="equal">
      <formula>"pass"</formula>
    </cfRule>
    <cfRule type="cellIs" dxfId="4181" priority="205" operator="equal">
      <formula>"fail"</formula>
    </cfRule>
  </conditionalFormatting>
  <conditionalFormatting sqref="F114:Y114">
    <cfRule type="cellIs" dxfId="4180" priority="198" operator="equal">
      <formula>"n/s"</formula>
    </cfRule>
    <cfRule type="cellIs" dxfId="4179" priority="199" operator="equal">
      <formula>"n/a"</formula>
    </cfRule>
    <cfRule type="cellIs" dxfId="4178" priority="200" operator="equal">
      <formula>"warn"</formula>
    </cfRule>
    <cfRule type="cellIs" dxfId="4177" priority="201" operator="equal">
      <formula>"fail"</formula>
    </cfRule>
    <cfRule type="cellIs" dxfId="4176" priority="202" operator="equal">
      <formula>"pass"</formula>
    </cfRule>
  </conditionalFormatting>
  <conditionalFormatting sqref="F114:Y114">
    <cfRule type="cellIs" dxfId="4175" priority="193" operator="equal">
      <formula>"black"</formula>
    </cfRule>
    <cfRule type="cellIs" dxfId="4174" priority="194" operator="equal">
      <formula>"n/s"</formula>
    </cfRule>
    <cfRule type="cellIs" dxfId="4173" priority="195" operator="equal">
      <formula>"n/a"</formula>
    </cfRule>
    <cfRule type="cellIs" dxfId="4172" priority="196" operator="equal">
      <formula>"fail"</formula>
    </cfRule>
    <cfRule type="cellIs" dxfId="4171" priority="197" operator="equal">
      <formula>"pass"</formula>
    </cfRule>
  </conditionalFormatting>
  <conditionalFormatting sqref="E114">
    <cfRule type="cellIs" dxfId="4170" priority="192" operator="equal">
      <formula>"fail"</formula>
    </cfRule>
  </conditionalFormatting>
  <conditionalFormatting sqref="E114">
    <cfRule type="cellIs" dxfId="4169" priority="189" operator="equal">
      <formula>"n/a"</formula>
    </cfRule>
    <cfRule type="cellIs" dxfId="4168" priority="190" operator="equal">
      <formula>"pass"</formula>
    </cfRule>
    <cfRule type="cellIs" dxfId="4167" priority="191" operator="equal">
      <formula>"fail"</formula>
    </cfRule>
  </conditionalFormatting>
  <conditionalFormatting sqref="E114">
    <cfRule type="cellIs" dxfId="4166" priority="184" operator="equal">
      <formula>"n/s"</formula>
    </cfRule>
    <cfRule type="cellIs" dxfId="4165" priority="185" operator="equal">
      <formula>"n/a"</formula>
    </cfRule>
    <cfRule type="cellIs" dxfId="4164" priority="186" operator="equal">
      <formula>"warn"</formula>
    </cfRule>
    <cfRule type="cellIs" dxfId="4163" priority="187" operator="equal">
      <formula>"fail"</formula>
    </cfRule>
    <cfRule type="cellIs" dxfId="4162" priority="188" operator="equal">
      <formula>"pass"</formula>
    </cfRule>
  </conditionalFormatting>
  <conditionalFormatting sqref="E114">
    <cfRule type="cellIs" dxfId="4161" priority="179" operator="equal">
      <formula>"black"</formula>
    </cfRule>
    <cfRule type="cellIs" dxfId="4160" priority="180" operator="equal">
      <formula>"n/s"</formula>
    </cfRule>
    <cfRule type="cellIs" dxfId="4159" priority="181" operator="equal">
      <formula>"n/a"</formula>
    </cfRule>
    <cfRule type="cellIs" dxfId="4158" priority="182" operator="equal">
      <formula>"fail"</formula>
    </cfRule>
    <cfRule type="cellIs" dxfId="4157" priority="183" operator="equal">
      <formula>"pass"</formula>
    </cfRule>
  </conditionalFormatting>
  <conditionalFormatting sqref="E116:M117 J118:L118">
    <cfRule type="cellIs" dxfId="4156" priority="178" operator="equal">
      <formula>"fail"</formula>
    </cfRule>
  </conditionalFormatting>
  <conditionalFormatting sqref="E116:M117 J118:L118">
    <cfRule type="cellIs" dxfId="4155" priority="175" operator="equal">
      <formula>"n/a"</formula>
    </cfRule>
    <cfRule type="cellIs" dxfId="4154" priority="176" operator="equal">
      <formula>"pass"</formula>
    </cfRule>
    <cfRule type="cellIs" dxfId="4153" priority="177" operator="equal">
      <formula>"fail"</formula>
    </cfRule>
  </conditionalFormatting>
  <conditionalFormatting sqref="E116:M117 J118:L118">
    <cfRule type="cellIs" dxfId="4152" priority="170" operator="equal">
      <formula>"n/s"</formula>
    </cfRule>
    <cfRule type="cellIs" dxfId="4151" priority="171" operator="equal">
      <formula>"n/a"</formula>
    </cfRule>
    <cfRule type="cellIs" dxfId="4150" priority="172" operator="equal">
      <formula>"warn"</formula>
    </cfRule>
    <cfRule type="cellIs" dxfId="4149" priority="173" operator="equal">
      <formula>"fail"</formula>
    </cfRule>
    <cfRule type="cellIs" dxfId="4148" priority="174" operator="equal">
      <formula>"pass"</formula>
    </cfRule>
  </conditionalFormatting>
  <conditionalFormatting sqref="F116:U117 V116:Y116 J118:L118 Q118:T118 Y117:Y119">
    <cfRule type="cellIs" dxfId="4147" priority="165" operator="equal">
      <formula>"black"</formula>
    </cfRule>
    <cfRule type="cellIs" dxfId="4146" priority="166" operator="equal">
      <formula>"n/s"</formula>
    </cfRule>
    <cfRule type="cellIs" dxfId="4145" priority="167" operator="equal">
      <formula>"n/a"</formula>
    </cfRule>
    <cfRule type="cellIs" dxfId="4144" priority="168" operator="equal">
      <formula>"fail"</formula>
    </cfRule>
    <cfRule type="cellIs" dxfId="4143" priority="169" operator="equal">
      <formula>"pass"</formula>
    </cfRule>
  </conditionalFormatting>
  <conditionalFormatting sqref="E116:E117">
    <cfRule type="cellIs" dxfId="4142" priority="160" operator="equal">
      <formula>"black"</formula>
    </cfRule>
    <cfRule type="cellIs" dxfId="4141" priority="161" operator="equal">
      <formula>"n/s"</formula>
    </cfRule>
    <cfRule type="cellIs" dxfId="4140" priority="162" operator="equal">
      <formula>"n/a"</formula>
    </cfRule>
    <cfRule type="cellIs" dxfId="4139" priority="163" operator="equal">
      <formula>"fail"</formula>
    </cfRule>
    <cfRule type="cellIs" dxfId="4138" priority="164" operator="equal">
      <formula>"pass"</formula>
    </cfRule>
  </conditionalFormatting>
  <conditionalFormatting sqref="F118:Y118">
    <cfRule type="cellIs" dxfId="4137" priority="159" operator="equal">
      <formula>"fail"</formula>
    </cfRule>
  </conditionalFormatting>
  <conditionalFormatting sqref="F118:Y118">
    <cfRule type="cellIs" dxfId="4136" priority="156" operator="equal">
      <formula>"n/a"</formula>
    </cfRule>
    <cfRule type="cellIs" dxfId="4135" priority="157" operator="equal">
      <formula>"pass"</formula>
    </cfRule>
    <cfRule type="cellIs" dxfId="4134" priority="158" operator="equal">
      <formula>"fail"</formula>
    </cfRule>
  </conditionalFormatting>
  <conditionalFormatting sqref="F118:Y118">
    <cfRule type="cellIs" dxfId="4133" priority="151" operator="equal">
      <formula>"n/s"</formula>
    </cfRule>
    <cfRule type="cellIs" dxfId="4132" priority="152" operator="equal">
      <formula>"n/a"</formula>
    </cfRule>
    <cfRule type="cellIs" dxfId="4131" priority="153" operator="equal">
      <formula>"warn"</formula>
    </cfRule>
    <cfRule type="cellIs" dxfId="4130" priority="154" operator="equal">
      <formula>"fail"</formula>
    </cfRule>
    <cfRule type="cellIs" dxfId="4129" priority="155" operator="equal">
      <formula>"pass"</formula>
    </cfRule>
  </conditionalFormatting>
  <conditionalFormatting sqref="F118:Y118">
    <cfRule type="cellIs" dxfId="4128" priority="146" operator="equal">
      <formula>"black"</formula>
    </cfRule>
    <cfRule type="cellIs" dxfId="4127" priority="147" operator="equal">
      <formula>"n/s"</formula>
    </cfRule>
    <cfRule type="cellIs" dxfId="4126" priority="148" operator="equal">
      <formula>"n/a"</formula>
    </cfRule>
    <cfRule type="cellIs" dxfId="4125" priority="149" operator="equal">
      <formula>"fail"</formula>
    </cfRule>
    <cfRule type="cellIs" dxfId="4124" priority="150" operator="equal">
      <formula>"pass"</formula>
    </cfRule>
  </conditionalFormatting>
  <conditionalFormatting sqref="E118">
    <cfRule type="cellIs" dxfId="4123" priority="145" operator="equal">
      <formula>"fail"</formula>
    </cfRule>
  </conditionalFormatting>
  <conditionalFormatting sqref="E118">
    <cfRule type="cellIs" dxfId="4122" priority="142" operator="equal">
      <formula>"n/a"</formula>
    </cfRule>
    <cfRule type="cellIs" dxfId="4121" priority="143" operator="equal">
      <formula>"pass"</formula>
    </cfRule>
    <cfRule type="cellIs" dxfId="4120" priority="144" operator="equal">
      <formula>"fail"</formula>
    </cfRule>
  </conditionalFormatting>
  <conditionalFormatting sqref="E118">
    <cfRule type="cellIs" dxfId="4119" priority="137" operator="equal">
      <formula>"n/s"</formula>
    </cfRule>
    <cfRule type="cellIs" dxfId="4118" priority="138" operator="equal">
      <formula>"n/a"</formula>
    </cfRule>
    <cfRule type="cellIs" dxfId="4117" priority="139" operator="equal">
      <formula>"warn"</formula>
    </cfRule>
    <cfRule type="cellIs" dxfId="4116" priority="140" operator="equal">
      <formula>"fail"</formula>
    </cfRule>
    <cfRule type="cellIs" dxfId="4115" priority="141" operator="equal">
      <formula>"pass"</formula>
    </cfRule>
  </conditionalFormatting>
  <conditionalFormatting sqref="E118">
    <cfRule type="cellIs" dxfId="4114" priority="132" operator="equal">
      <formula>"black"</formula>
    </cfRule>
    <cfRule type="cellIs" dxfId="4113" priority="133" operator="equal">
      <formula>"n/s"</formula>
    </cfRule>
    <cfRule type="cellIs" dxfId="4112" priority="134" operator="equal">
      <formula>"n/a"</formula>
    </cfRule>
    <cfRule type="cellIs" dxfId="4111" priority="135" operator="equal">
      <formula>"fail"</formula>
    </cfRule>
    <cfRule type="cellIs" dxfId="4110" priority="136" operator="equal">
      <formula>"pass"</formula>
    </cfRule>
  </conditionalFormatting>
  <conditionalFormatting sqref="J119:L119">
    <cfRule type="cellIs" dxfId="4109" priority="131" operator="equal">
      <formula>"fail"</formula>
    </cfRule>
  </conditionalFormatting>
  <conditionalFormatting sqref="J119:L119">
    <cfRule type="cellIs" dxfId="4108" priority="128" operator="equal">
      <formula>"n/a"</formula>
    </cfRule>
    <cfRule type="cellIs" dxfId="4107" priority="129" operator="equal">
      <formula>"pass"</formula>
    </cfRule>
    <cfRule type="cellIs" dxfId="4106" priority="130" operator="equal">
      <formula>"fail"</formula>
    </cfRule>
  </conditionalFormatting>
  <conditionalFormatting sqref="J119:L119">
    <cfRule type="cellIs" dxfId="4105" priority="123" operator="equal">
      <formula>"n/s"</formula>
    </cfRule>
    <cfRule type="cellIs" dxfId="4104" priority="124" operator="equal">
      <formula>"n/a"</formula>
    </cfRule>
    <cfRule type="cellIs" dxfId="4103" priority="125" operator="equal">
      <formula>"warn"</formula>
    </cfRule>
    <cfRule type="cellIs" dxfId="4102" priority="126" operator="equal">
      <formula>"fail"</formula>
    </cfRule>
    <cfRule type="cellIs" dxfId="4101" priority="127" operator="equal">
      <formula>"pass"</formula>
    </cfRule>
  </conditionalFormatting>
  <conditionalFormatting sqref="J119:L119 Q119:T119 Y119">
    <cfRule type="cellIs" dxfId="4100" priority="118" operator="equal">
      <formula>"black"</formula>
    </cfRule>
    <cfRule type="cellIs" dxfId="4099" priority="119" operator="equal">
      <formula>"n/s"</formula>
    </cfRule>
    <cfRule type="cellIs" dxfId="4098" priority="120" operator="equal">
      <formula>"n/a"</formula>
    </cfRule>
    <cfRule type="cellIs" dxfId="4097" priority="121" operator="equal">
      <formula>"fail"</formula>
    </cfRule>
    <cfRule type="cellIs" dxfId="4096" priority="122" operator="equal">
      <formula>"pass"</formula>
    </cfRule>
  </conditionalFormatting>
  <conditionalFormatting sqref="F119:Y119">
    <cfRule type="cellIs" dxfId="4095" priority="117" operator="equal">
      <formula>"fail"</formula>
    </cfRule>
  </conditionalFormatting>
  <conditionalFormatting sqref="F119:Y119">
    <cfRule type="cellIs" dxfId="4094" priority="114" operator="equal">
      <formula>"n/a"</formula>
    </cfRule>
    <cfRule type="cellIs" dxfId="4093" priority="115" operator="equal">
      <formula>"pass"</formula>
    </cfRule>
    <cfRule type="cellIs" dxfId="4092" priority="116" operator="equal">
      <formula>"fail"</formula>
    </cfRule>
  </conditionalFormatting>
  <conditionalFormatting sqref="F119:Y119">
    <cfRule type="cellIs" dxfId="4091" priority="109" operator="equal">
      <formula>"n/s"</formula>
    </cfRule>
    <cfRule type="cellIs" dxfId="4090" priority="110" operator="equal">
      <formula>"n/a"</formula>
    </cfRule>
    <cfRule type="cellIs" dxfId="4089" priority="111" operator="equal">
      <formula>"warn"</formula>
    </cfRule>
    <cfRule type="cellIs" dxfId="4088" priority="112" operator="equal">
      <formula>"fail"</formula>
    </cfRule>
    <cfRule type="cellIs" dxfId="4087" priority="113" operator="equal">
      <formula>"pass"</formula>
    </cfRule>
  </conditionalFormatting>
  <conditionalFormatting sqref="F119:Y119">
    <cfRule type="cellIs" dxfId="4086" priority="104" operator="equal">
      <formula>"black"</formula>
    </cfRule>
    <cfRule type="cellIs" dxfId="4085" priority="105" operator="equal">
      <formula>"n/s"</formula>
    </cfRule>
    <cfRule type="cellIs" dxfId="4084" priority="106" operator="equal">
      <formula>"n/a"</formula>
    </cfRule>
    <cfRule type="cellIs" dxfId="4083" priority="107" operator="equal">
      <formula>"fail"</formula>
    </cfRule>
    <cfRule type="cellIs" dxfId="4082" priority="108" operator="equal">
      <formula>"pass"</formula>
    </cfRule>
  </conditionalFormatting>
  <conditionalFormatting sqref="E119">
    <cfRule type="cellIs" dxfId="4081" priority="103" operator="equal">
      <formula>"fail"</formula>
    </cfRule>
  </conditionalFormatting>
  <conditionalFormatting sqref="E119">
    <cfRule type="cellIs" dxfId="4080" priority="100" operator="equal">
      <formula>"n/a"</formula>
    </cfRule>
    <cfRule type="cellIs" dxfId="4079" priority="101" operator="equal">
      <formula>"pass"</formula>
    </cfRule>
    <cfRule type="cellIs" dxfId="4078" priority="102" operator="equal">
      <formula>"fail"</formula>
    </cfRule>
  </conditionalFormatting>
  <conditionalFormatting sqref="E119">
    <cfRule type="cellIs" dxfId="4077" priority="95" operator="equal">
      <formula>"n/s"</formula>
    </cfRule>
    <cfRule type="cellIs" dxfId="4076" priority="96" operator="equal">
      <formula>"n/a"</formula>
    </cfRule>
    <cfRule type="cellIs" dxfId="4075" priority="97" operator="equal">
      <formula>"warn"</formula>
    </cfRule>
    <cfRule type="cellIs" dxfId="4074" priority="98" operator="equal">
      <formula>"fail"</formula>
    </cfRule>
    <cfRule type="cellIs" dxfId="4073" priority="99" operator="equal">
      <formula>"pass"</formula>
    </cfRule>
  </conditionalFormatting>
  <conditionalFormatting sqref="E119">
    <cfRule type="cellIs" dxfId="4072" priority="90" operator="equal">
      <formula>"black"</formula>
    </cfRule>
    <cfRule type="cellIs" dxfId="4071" priority="91" operator="equal">
      <formula>"n/s"</formula>
    </cfRule>
    <cfRule type="cellIs" dxfId="4070" priority="92" operator="equal">
      <formula>"n/a"</formula>
    </cfRule>
    <cfRule type="cellIs" dxfId="4069" priority="93" operator="equal">
      <formula>"fail"</formula>
    </cfRule>
    <cfRule type="cellIs" dxfId="4068" priority="94" operator="equal">
      <formula>"pass"</formula>
    </cfRule>
  </conditionalFormatting>
  <conditionalFormatting sqref="E121:M122 J123:L123">
    <cfRule type="cellIs" dxfId="4067" priority="89" operator="equal">
      <formula>"fail"</formula>
    </cfRule>
  </conditionalFormatting>
  <conditionalFormatting sqref="E121:M122 J123:L123">
    <cfRule type="cellIs" dxfId="4066" priority="86" operator="equal">
      <formula>"n/a"</formula>
    </cfRule>
    <cfRule type="cellIs" dxfId="4065" priority="87" operator="equal">
      <formula>"pass"</formula>
    </cfRule>
    <cfRule type="cellIs" dxfId="4064" priority="88" operator="equal">
      <formula>"fail"</formula>
    </cfRule>
  </conditionalFormatting>
  <conditionalFormatting sqref="E121:M122 J123:L123">
    <cfRule type="cellIs" dxfId="4063" priority="81" operator="equal">
      <formula>"n/s"</formula>
    </cfRule>
    <cfRule type="cellIs" dxfId="4062" priority="82" operator="equal">
      <formula>"n/a"</formula>
    </cfRule>
    <cfRule type="cellIs" dxfId="4061" priority="83" operator="equal">
      <formula>"warn"</formula>
    </cfRule>
    <cfRule type="cellIs" dxfId="4060" priority="84" operator="equal">
      <formula>"fail"</formula>
    </cfRule>
    <cfRule type="cellIs" dxfId="4059" priority="85" operator="equal">
      <formula>"pass"</formula>
    </cfRule>
  </conditionalFormatting>
  <conditionalFormatting sqref="F121:U122 V121:Y121 J123:L123 Q123:T123 Y122:Y124">
    <cfRule type="cellIs" dxfId="4058" priority="76" operator="equal">
      <formula>"black"</formula>
    </cfRule>
    <cfRule type="cellIs" dxfId="4057" priority="77" operator="equal">
      <formula>"n/s"</formula>
    </cfRule>
    <cfRule type="cellIs" dxfId="4056" priority="78" operator="equal">
      <formula>"n/a"</formula>
    </cfRule>
    <cfRule type="cellIs" dxfId="4055" priority="79" operator="equal">
      <formula>"fail"</formula>
    </cfRule>
    <cfRule type="cellIs" dxfId="4054" priority="80" operator="equal">
      <formula>"pass"</formula>
    </cfRule>
  </conditionalFormatting>
  <conditionalFormatting sqref="E121:E122">
    <cfRule type="cellIs" dxfId="4053" priority="71" operator="equal">
      <formula>"black"</formula>
    </cfRule>
    <cfRule type="cellIs" dxfId="4052" priority="72" operator="equal">
      <formula>"n/s"</formula>
    </cfRule>
    <cfRule type="cellIs" dxfId="4051" priority="73" operator="equal">
      <formula>"n/a"</formula>
    </cfRule>
    <cfRule type="cellIs" dxfId="4050" priority="74" operator="equal">
      <formula>"fail"</formula>
    </cfRule>
    <cfRule type="cellIs" dxfId="4049" priority="75" operator="equal">
      <formula>"pass"</formula>
    </cfRule>
  </conditionalFormatting>
  <conditionalFormatting sqref="F123:Y123">
    <cfRule type="cellIs" dxfId="4048" priority="70" operator="equal">
      <formula>"fail"</formula>
    </cfRule>
  </conditionalFormatting>
  <conditionalFormatting sqref="F123:Y123">
    <cfRule type="cellIs" dxfId="4047" priority="67" operator="equal">
      <formula>"n/a"</formula>
    </cfRule>
    <cfRule type="cellIs" dxfId="4046" priority="68" operator="equal">
      <formula>"pass"</formula>
    </cfRule>
    <cfRule type="cellIs" dxfId="4045" priority="69" operator="equal">
      <formula>"fail"</formula>
    </cfRule>
  </conditionalFormatting>
  <conditionalFormatting sqref="F123:Y123">
    <cfRule type="cellIs" dxfId="4044" priority="62" operator="equal">
      <formula>"n/s"</formula>
    </cfRule>
    <cfRule type="cellIs" dxfId="4043" priority="63" operator="equal">
      <formula>"n/a"</formula>
    </cfRule>
    <cfRule type="cellIs" dxfId="4042" priority="64" operator="equal">
      <formula>"warn"</formula>
    </cfRule>
    <cfRule type="cellIs" dxfId="4041" priority="65" operator="equal">
      <formula>"fail"</formula>
    </cfRule>
    <cfRule type="cellIs" dxfId="4040" priority="66" operator="equal">
      <formula>"pass"</formula>
    </cfRule>
  </conditionalFormatting>
  <conditionalFormatting sqref="F123:Y123">
    <cfRule type="cellIs" dxfId="4039" priority="57" operator="equal">
      <formula>"black"</formula>
    </cfRule>
    <cfRule type="cellIs" dxfId="4038" priority="58" operator="equal">
      <formula>"n/s"</formula>
    </cfRule>
    <cfRule type="cellIs" dxfId="4037" priority="59" operator="equal">
      <formula>"n/a"</formula>
    </cfRule>
    <cfRule type="cellIs" dxfId="4036" priority="60" operator="equal">
      <formula>"fail"</formula>
    </cfRule>
    <cfRule type="cellIs" dxfId="4035" priority="61" operator="equal">
      <formula>"pass"</formula>
    </cfRule>
  </conditionalFormatting>
  <conditionalFormatting sqref="E123">
    <cfRule type="cellIs" dxfId="4034" priority="56" operator="equal">
      <formula>"fail"</formula>
    </cfRule>
  </conditionalFormatting>
  <conditionalFormatting sqref="E123">
    <cfRule type="cellIs" dxfId="4033" priority="53" operator="equal">
      <formula>"n/a"</formula>
    </cfRule>
    <cfRule type="cellIs" dxfId="4032" priority="54" operator="equal">
      <formula>"pass"</formula>
    </cfRule>
    <cfRule type="cellIs" dxfId="4031" priority="55" operator="equal">
      <formula>"fail"</formula>
    </cfRule>
  </conditionalFormatting>
  <conditionalFormatting sqref="E123">
    <cfRule type="cellIs" dxfId="4030" priority="48" operator="equal">
      <formula>"n/s"</formula>
    </cfRule>
    <cfRule type="cellIs" dxfId="4029" priority="49" operator="equal">
      <formula>"n/a"</formula>
    </cfRule>
    <cfRule type="cellIs" dxfId="4028" priority="50" operator="equal">
      <formula>"warn"</formula>
    </cfRule>
    <cfRule type="cellIs" dxfId="4027" priority="51" operator="equal">
      <formula>"fail"</formula>
    </cfRule>
    <cfRule type="cellIs" dxfId="4026" priority="52" operator="equal">
      <formula>"pass"</formula>
    </cfRule>
  </conditionalFormatting>
  <conditionalFormatting sqref="E123">
    <cfRule type="cellIs" dxfId="4025" priority="43" operator="equal">
      <formula>"black"</formula>
    </cfRule>
    <cfRule type="cellIs" dxfId="4024" priority="44" operator="equal">
      <formula>"n/s"</formula>
    </cfRule>
    <cfRule type="cellIs" dxfId="4023" priority="45" operator="equal">
      <formula>"n/a"</formula>
    </cfRule>
    <cfRule type="cellIs" dxfId="4022" priority="46" operator="equal">
      <formula>"fail"</formula>
    </cfRule>
    <cfRule type="cellIs" dxfId="4021" priority="47" operator="equal">
      <formula>"pass"</formula>
    </cfRule>
  </conditionalFormatting>
  <conditionalFormatting sqref="J124:L124">
    <cfRule type="cellIs" dxfId="4020" priority="42" operator="equal">
      <formula>"fail"</formula>
    </cfRule>
  </conditionalFormatting>
  <conditionalFormatting sqref="J124:L124">
    <cfRule type="cellIs" dxfId="4019" priority="39" operator="equal">
      <formula>"n/a"</formula>
    </cfRule>
    <cfRule type="cellIs" dxfId="4018" priority="40" operator="equal">
      <formula>"pass"</formula>
    </cfRule>
    <cfRule type="cellIs" dxfId="4017" priority="41" operator="equal">
      <formula>"fail"</formula>
    </cfRule>
  </conditionalFormatting>
  <conditionalFormatting sqref="J124:L124">
    <cfRule type="cellIs" dxfId="4016" priority="34" operator="equal">
      <formula>"n/s"</formula>
    </cfRule>
    <cfRule type="cellIs" dxfId="4015" priority="35" operator="equal">
      <formula>"n/a"</formula>
    </cfRule>
    <cfRule type="cellIs" dxfId="4014" priority="36" operator="equal">
      <formula>"warn"</formula>
    </cfRule>
    <cfRule type="cellIs" dxfId="4013" priority="37" operator="equal">
      <formula>"fail"</formula>
    </cfRule>
    <cfRule type="cellIs" dxfId="4012" priority="38" operator="equal">
      <formula>"pass"</formula>
    </cfRule>
  </conditionalFormatting>
  <conditionalFormatting sqref="J124:L124 Q124:T124 Y124">
    <cfRule type="cellIs" dxfId="4011" priority="29" operator="equal">
      <formula>"black"</formula>
    </cfRule>
    <cfRule type="cellIs" dxfId="4010" priority="30" operator="equal">
      <formula>"n/s"</formula>
    </cfRule>
    <cfRule type="cellIs" dxfId="4009" priority="31" operator="equal">
      <formula>"n/a"</formula>
    </cfRule>
    <cfRule type="cellIs" dxfId="4008" priority="32" operator="equal">
      <formula>"fail"</formula>
    </cfRule>
    <cfRule type="cellIs" dxfId="4007" priority="33" operator="equal">
      <formula>"pass"</formula>
    </cfRule>
  </conditionalFormatting>
  <conditionalFormatting sqref="F124:Y124">
    <cfRule type="cellIs" dxfId="4006" priority="28" operator="equal">
      <formula>"fail"</formula>
    </cfRule>
  </conditionalFormatting>
  <conditionalFormatting sqref="F124:Y124">
    <cfRule type="cellIs" dxfId="4005" priority="25" operator="equal">
      <formula>"n/a"</formula>
    </cfRule>
    <cfRule type="cellIs" dxfId="4004" priority="26" operator="equal">
      <formula>"pass"</formula>
    </cfRule>
    <cfRule type="cellIs" dxfId="4003" priority="27" operator="equal">
      <formula>"fail"</formula>
    </cfRule>
  </conditionalFormatting>
  <conditionalFormatting sqref="F124:Y124">
    <cfRule type="cellIs" dxfId="4002" priority="20" operator="equal">
      <formula>"n/s"</formula>
    </cfRule>
    <cfRule type="cellIs" dxfId="4001" priority="21" operator="equal">
      <formula>"n/a"</formula>
    </cfRule>
    <cfRule type="cellIs" dxfId="4000" priority="22" operator="equal">
      <formula>"warn"</formula>
    </cfRule>
    <cfRule type="cellIs" dxfId="3999" priority="23" operator="equal">
      <formula>"fail"</formula>
    </cfRule>
    <cfRule type="cellIs" dxfId="3998" priority="24" operator="equal">
      <formula>"pass"</formula>
    </cfRule>
  </conditionalFormatting>
  <conditionalFormatting sqref="F124:Y124">
    <cfRule type="cellIs" dxfId="3997" priority="15" operator="equal">
      <formula>"black"</formula>
    </cfRule>
    <cfRule type="cellIs" dxfId="3996" priority="16" operator="equal">
      <formula>"n/s"</formula>
    </cfRule>
    <cfRule type="cellIs" dxfId="3995" priority="17" operator="equal">
      <formula>"n/a"</formula>
    </cfRule>
    <cfRule type="cellIs" dxfId="3994" priority="18" operator="equal">
      <formula>"fail"</formula>
    </cfRule>
    <cfRule type="cellIs" dxfId="3993" priority="19" operator="equal">
      <formula>"pass"</formula>
    </cfRule>
  </conditionalFormatting>
  <conditionalFormatting sqref="E124">
    <cfRule type="cellIs" dxfId="3992" priority="14" operator="equal">
      <formula>"fail"</formula>
    </cfRule>
  </conditionalFormatting>
  <conditionalFormatting sqref="E124">
    <cfRule type="cellIs" dxfId="3991" priority="11" operator="equal">
      <formula>"n/a"</formula>
    </cfRule>
    <cfRule type="cellIs" dxfId="3990" priority="12" operator="equal">
      <formula>"pass"</formula>
    </cfRule>
    <cfRule type="cellIs" dxfId="3989" priority="13" operator="equal">
      <formula>"fail"</formula>
    </cfRule>
  </conditionalFormatting>
  <conditionalFormatting sqref="E124">
    <cfRule type="cellIs" dxfId="3988" priority="6" operator="equal">
      <formula>"n/s"</formula>
    </cfRule>
    <cfRule type="cellIs" dxfId="3987" priority="7" operator="equal">
      <formula>"n/a"</formula>
    </cfRule>
    <cfRule type="cellIs" dxfId="3986" priority="8" operator="equal">
      <formula>"warn"</formula>
    </cfRule>
    <cfRule type="cellIs" dxfId="3985" priority="9" operator="equal">
      <formula>"fail"</formula>
    </cfRule>
    <cfRule type="cellIs" dxfId="3984" priority="10" operator="equal">
      <formula>"pass"</formula>
    </cfRule>
  </conditionalFormatting>
  <conditionalFormatting sqref="E124">
    <cfRule type="cellIs" dxfId="3983" priority="1" operator="equal">
      <formula>"black"</formula>
    </cfRule>
    <cfRule type="cellIs" dxfId="3982" priority="2" operator="equal">
      <formula>"n/s"</formula>
    </cfRule>
    <cfRule type="cellIs" dxfId="3981" priority="3" operator="equal">
      <formula>"n/a"</formula>
    </cfRule>
    <cfRule type="cellIs" dxfId="3980" priority="4" operator="equal">
      <formula>"fail"</formula>
    </cfRule>
    <cfRule type="cellIs" dxfId="3979" priority="5" operator="equal">
      <formula>"pass"</formula>
    </cfRule>
  </conditionalFormatting>
  <dataValidations count="3">
    <dataValidation type="list" allowBlank="1" showInputMessage="1" showErrorMessage="1" sqref="V102:Y102 E104:Y104 V98:Y98 Y99:Y100 E7:Y97 E98:U100 E102:U103 Y103 V106:Y106 E111:U112 E106:U107 E113:X114 V111:Y111 Y107:Y109 E108:X109 Y112:Y114 V116:Y116 E121:U122 E116:U117 E123:X124 V121:Y121 Y117:Y119 E118:X119 Y122:Y124">
      <formula1>$AN$7:$AN$11</formula1>
    </dataValidation>
    <dataValidation type="list" allowBlank="1" showInputMessage="1" showErrorMessage="1" sqref="E199:I208 E231:J231 E198:J198 E154:J154 E155:E164 E220:J220 E221:F230 E131:J142 E210:F219 E166:J186 E188:I197 E144:E153 E125:J129">
      <formula1>$AI$97:$AI$101</formula1>
    </dataValidation>
    <dataValidation type="list" allowBlank="1" showInputMessage="1" showErrorMessage="1" sqref="D131:D135 D137:D141 D102 D29:D33 D98:D100 D104 D106:D107 D116:D117">
      <formula1>$G$1:$G$3</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B0F0"/>
  </sheetPr>
  <dimension ref="A1:AB232"/>
  <sheetViews>
    <sheetView topLeftCell="A13" zoomScale="70" zoomScaleNormal="70" workbookViewId="0">
      <selection activeCell="C37" sqref="C37"/>
    </sheetView>
  </sheetViews>
  <sheetFormatPr defaultRowHeight="15" x14ac:dyDescent="0.25"/>
  <cols>
    <col min="1" max="1" width="15.42578125" style="561" bestFit="1" customWidth="1"/>
    <col min="2" max="2" width="46" style="561" bestFit="1" customWidth="1"/>
    <col min="3" max="3" width="102.85546875" style="561" bestFit="1" customWidth="1"/>
    <col min="4" max="4" width="5.42578125" style="561" bestFit="1" customWidth="1"/>
    <col min="5" max="5" width="6.7109375" style="561" hidden="1" customWidth="1"/>
    <col min="6" max="6" width="6.7109375" style="561" bestFit="1" customWidth="1"/>
    <col min="7" max="9" width="6.7109375" style="561" hidden="1" customWidth="1"/>
    <col min="10" max="10" width="5.42578125" style="561" hidden="1" customWidth="1"/>
    <col min="11" max="11" width="5.85546875" style="13" hidden="1" customWidth="1"/>
    <col min="12" max="12" width="4.85546875" style="561" hidden="1" customWidth="1"/>
    <col min="13" max="14" width="4.85546875" style="581" customWidth="1"/>
    <col min="15" max="15" width="5.42578125" style="561" bestFit="1" customWidth="1"/>
    <col min="16" max="22" width="5.42578125" style="561" hidden="1" customWidth="1"/>
    <col min="23" max="23" width="5.42578125" style="561" customWidth="1"/>
    <col min="24" max="27" width="5.42578125" style="561" hidden="1" customWidth="1"/>
    <col min="28" max="28" width="50" style="561" customWidth="1"/>
    <col min="29" max="16384" width="9.140625" style="561"/>
  </cols>
  <sheetData>
    <row r="1" spans="1:28" ht="21" x14ac:dyDescent="0.35">
      <c r="A1" s="103"/>
      <c r="B1" s="103"/>
      <c r="C1" s="103"/>
      <c r="D1" s="103"/>
      <c r="E1" s="103"/>
      <c r="F1" s="103"/>
      <c r="G1" s="103"/>
      <c r="H1" s="103"/>
      <c r="I1" s="103"/>
      <c r="J1" s="103"/>
    </row>
    <row r="2" spans="1:28" ht="21" x14ac:dyDescent="0.35">
      <c r="A2" s="608" t="s">
        <v>1316</v>
      </c>
      <c r="B2" s="608"/>
      <c r="C2" s="608"/>
      <c r="D2" s="608"/>
      <c r="E2" s="608"/>
      <c r="F2" s="608"/>
      <c r="G2" s="608"/>
      <c r="H2" s="608"/>
      <c r="I2" s="608"/>
      <c r="J2" s="608"/>
    </row>
    <row r="3" spans="1:28" ht="21" x14ac:dyDescent="0.35">
      <c r="A3" s="103"/>
      <c r="B3" s="103"/>
      <c r="C3" s="103"/>
      <c r="D3" s="103"/>
      <c r="E3" s="103"/>
      <c r="F3" s="103"/>
      <c r="G3" s="103"/>
      <c r="H3" s="103"/>
      <c r="I3" s="103"/>
      <c r="J3" s="103"/>
    </row>
    <row r="4" spans="1:28" ht="15" customHeight="1" x14ac:dyDescent="0.25">
      <c r="A4" s="618" t="s">
        <v>542</v>
      </c>
      <c r="B4" s="619"/>
      <c r="C4" s="619"/>
      <c r="D4" s="619"/>
      <c r="E4" s="619"/>
      <c r="F4" s="619"/>
      <c r="G4" s="257"/>
      <c r="H4" s="257"/>
      <c r="I4" s="258"/>
      <c r="J4" s="247"/>
    </row>
    <row r="5" spans="1:28" ht="15" customHeight="1" x14ac:dyDescent="0.25">
      <c r="A5" s="620" t="s">
        <v>543</v>
      </c>
      <c r="B5" s="620"/>
      <c r="C5" s="620"/>
      <c r="D5" s="620"/>
      <c r="E5" s="620"/>
      <c r="F5" s="620"/>
      <c r="G5" s="257"/>
      <c r="H5" s="257"/>
      <c r="I5" s="258"/>
      <c r="J5" s="247"/>
    </row>
    <row r="6" spans="1:28" ht="60.75" x14ac:dyDescent="0.25">
      <c r="A6" s="108" t="s">
        <v>147</v>
      </c>
      <c r="B6" s="121" t="s">
        <v>148</v>
      </c>
      <c r="C6" s="122" t="s">
        <v>149</v>
      </c>
      <c r="D6" s="109" t="s">
        <v>249</v>
      </c>
      <c r="E6" s="109" t="s">
        <v>328</v>
      </c>
      <c r="F6" s="109" t="s">
        <v>3812</v>
      </c>
      <c r="G6" s="109" t="s">
        <v>3812</v>
      </c>
      <c r="H6" s="109" t="s">
        <v>3812</v>
      </c>
      <c r="I6" s="109" t="s">
        <v>3812</v>
      </c>
      <c r="J6" s="109" t="s">
        <v>3812</v>
      </c>
      <c r="K6" s="109" t="s">
        <v>3812</v>
      </c>
      <c r="L6" s="109" t="s">
        <v>3812</v>
      </c>
      <c r="M6" s="109" t="s">
        <v>3813</v>
      </c>
      <c r="N6" s="109" t="s">
        <v>3818</v>
      </c>
      <c r="O6" s="109" t="s">
        <v>3814</v>
      </c>
      <c r="P6" s="109" t="s">
        <v>1629</v>
      </c>
      <c r="Q6" s="109" t="s">
        <v>1640</v>
      </c>
      <c r="R6" s="109" t="s">
        <v>1631</v>
      </c>
      <c r="S6" s="109" t="s">
        <v>324</v>
      </c>
      <c r="T6" s="109" t="s">
        <v>320</v>
      </c>
      <c r="U6" s="109" t="s">
        <v>321</v>
      </c>
      <c r="V6" s="109" t="s">
        <v>322</v>
      </c>
      <c r="W6" s="109"/>
      <c r="X6" s="109" t="s">
        <v>14</v>
      </c>
      <c r="Y6" s="109" t="s">
        <v>1632</v>
      </c>
      <c r="Z6" s="109" t="s">
        <v>15</v>
      </c>
      <c r="AA6" s="109" t="s">
        <v>6</v>
      </c>
      <c r="AB6" s="182" t="s">
        <v>958</v>
      </c>
    </row>
    <row r="7" spans="1:28" x14ac:dyDescent="0.25">
      <c r="A7" s="125" t="s">
        <v>301</v>
      </c>
      <c r="B7" s="125" t="s">
        <v>333</v>
      </c>
      <c r="C7" s="126" t="s">
        <v>3587</v>
      </c>
      <c r="D7" s="143"/>
      <c r="E7" s="186"/>
      <c r="F7" s="186"/>
      <c r="G7" s="234"/>
      <c r="H7" s="234"/>
      <c r="I7" s="234"/>
      <c r="J7" s="202"/>
      <c r="K7" s="202"/>
      <c r="L7" s="202"/>
      <c r="M7" s="202"/>
      <c r="N7" s="202"/>
      <c r="O7" s="202"/>
      <c r="P7" s="259"/>
      <c r="Q7" s="259"/>
      <c r="R7" s="259"/>
      <c r="S7" s="204"/>
      <c r="T7" s="204"/>
      <c r="U7" s="204"/>
      <c r="V7" s="204"/>
      <c r="W7" s="204"/>
      <c r="X7" s="260"/>
      <c r="Y7" s="260"/>
      <c r="Z7" s="260"/>
      <c r="AA7" s="204"/>
      <c r="AB7" s="126"/>
    </row>
    <row r="8" spans="1:28" x14ac:dyDescent="0.25">
      <c r="A8" s="125"/>
      <c r="B8" s="125" t="s">
        <v>303</v>
      </c>
      <c r="C8" s="126" t="s">
        <v>304</v>
      </c>
      <c r="D8" s="143"/>
      <c r="E8" s="186"/>
      <c r="F8" s="186"/>
      <c r="G8" s="234"/>
      <c r="H8" s="234"/>
      <c r="I8" s="234"/>
      <c r="J8" s="202"/>
      <c r="K8" s="202"/>
      <c r="L8" s="202"/>
      <c r="M8" s="202"/>
      <c r="N8" s="202"/>
      <c r="O8" s="202"/>
      <c r="P8" s="259"/>
      <c r="Q8" s="259"/>
      <c r="R8" s="259"/>
      <c r="S8" s="204"/>
      <c r="T8" s="204"/>
      <c r="U8" s="204"/>
      <c r="V8" s="204"/>
      <c r="W8" s="204"/>
      <c r="X8" s="260"/>
      <c r="Y8" s="260"/>
      <c r="Z8" s="260"/>
      <c r="AA8" s="204"/>
      <c r="AB8" s="126"/>
    </row>
    <row r="9" spans="1:28" x14ac:dyDescent="0.25">
      <c r="A9" s="125"/>
      <c r="B9" s="106"/>
      <c r="C9" s="126" t="s">
        <v>315</v>
      </c>
      <c r="D9" s="143"/>
      <c r="E9" s="186"/>
      <c r="F9" s="186"/>
      <c r="G9" s="234"/>
      <c r="H9" s="234"/>
      <c r="I9" s="234"/>
      <c r="J9" s="202"/>
      <c r="K9" s="202"/>
      <c r="L9" s="202"/>
      <c r="M9" s="202"/>
      <c r="N9" s="202"/>
      <c r="O9" s="202"/>
      <c r="P9" s="259"/>
      <c r="Q9" s="259"/>
      <c r="R9" s="259"/>
      <c r="S9" s="204"/>
      <c r="T9" s="204"/>
      <c r="U9" s="204"/>
      <c r="V9" s="204"/>
      <c r="W9" s="204"/>
      <c r="X9" s="260"/>
      <c r="Y9" s="260"/>
      <c r="Z9" s="260"/>
      <c r="AA9" s="204"/>
      <c r="AB9" s="126"/>
    </row>
    <row r="10" spans="1:28" x14ac:dyDescent="0.25">
      <c r="A10" s="125"/>
      <c r="B10" s="125"/>
      <c r="C10" s="126" t="s">
        <v>310</v>
      </c>
      <c r="D10" s="143"/>
      <c r="E10" s="186"/>
      <c r="F10" s="186"/>
      <c r="G10" s="234"/>
      <c r="H10" s="234"/>
      <c r="I10" s="234"/>
      <c r="J10" s="202"/>
      <c r="K10" s="202"/>
      <c r="L10" s="202"/>
      <c r="M10" s="202"/>
      <c r="N10" s="202"/>
      <c r="O10" s="202"/>
      <c r="P10" s="259"/>
      <c r="Q10" s="259"/>
      <c r="R10" s="259"/>
      <c r="S10" s="204"/>
      <c r="T10" s="204"/>
      <c r="U10" s="204"/>
      <c r="V10" s="204"/>
      <c r="W10" s="204"/>
      <c r="X10" s="260"/>
      <c r="Y10" s="260"/>
      <c r="Z10" s="260"/>
      <c r="AA10" s="204"/>
      <c r="AB10" s="126"/>
    </row>
    <row r="11" spans="1:28" x14ac:dyDescent="0.25">
      <c r="A11" s="104"/>
      <c r="B11" s="104"/>
      <c r="C11" s="104"/>
      <c r="D11" s="104"/>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104"/>
    </row>
    <row r="12" spans="1:28" x14ac:dyDescent="0.25">
      <c r="A12" s="125" t="s">
        <v>306</v>
      </c>
      <c r="B12" s="125" t="s">
        <v>335</v>
      </c>
      <c r="C12" s="126" t="s">
        <v>3588</v>
      </c>
      <c r="D12" s="143"/>
      <c r="E12" s="186"/>
      <c r="F12" s="186"/>
      <c r="G12" s="234"/>
      <c r="H12" s="234"/>
      <c r="I12" s="234"/>
      <c r="J12" s="202"/>
      <c r="K12" s="202"/>
      <c r="L12" s="202"/>
      <c r="M12" s="202"/>
      <c r="N12" s="202"/>
      <c r="O12" s="202"/>
      <c r="P12" s="259"/>
      <c r="Q12" s="259"/>
      <c r="R12" s="259"/>
      <c r="S12" s="204"/>
      <c r="T12" s="204" t="s">
        <v>1625</v>
      </c>
      <c r="U12" s="204" t="s">
        <v>1625</v>
      </c>
      <c r="V12" s="204" t="s">
        <v>1625</v>
      </c>
      <c r="W12" s="204"/>
      <c r="X12" s="260"/>
      <c r="Y12" s="260"/>
      <c r="Z12" s="260"/>
      <c r="AA12" s="204"/>
      <c r="AB12" s="126"/>
    </row>
    <row r="13" spans="1:28" x14ac:dyDescent="0.25">
      <c r="A13" s="125"/>
      <c r="B13" s="125" t="s">
        <v>330</v>
      </c>
      <c r="C13" s="126" t="s">
        <v>304</v>
      </c>
      <c r="D13" s="143"/>
      <c r="E13" s="186"/>
      <c r="F13" s="186"/>
      <c r="G13" s="234"/>
      <c r="H13" s="234"/>
      <c r="I13" s="234"/>
      <c r="J13" s="202"/>
      <c r="K13" s="202"/>
      <c r="L13" s="202"/>
      <c r="M13" s="202"/>
      <c r="N13" s="202"/>
      <c r="O13" s="202"/>
      <c r="P13" s="259"/>
      <c r="Q13" s="259"/>
      <c r="R13" s="259"/>
      <c r="S13" s="204"/>
      <c r="T13" s="204" t="s">
        <v>1625</v>
      </c>
      <c r="U13" s="204" t="s">
        <v>1625</v>
      </c>
      <c r="V13" s="204" t="s">
        <v>1625</v>
      </c>
      <c r="W13" s="204"/>
      <c r="X13" s="260"/>
      <c r="Y13" s="260"/>
      <c r="Z13" s="260"/>
      <c r="AA13" s="204"/>
      <c r="AB13" s="126"/>
    </row>
    <row r="14" spans="1:28" x14ac:dyDescent="0.25">
      <c r="A14" s="125"/>
      <c r="B14" s="106"/>
      <c r="C14" s="126" t="s">
        <v>315</v>
      </c>
      <c r="D14" s="143"/>
      <c r="E14" s="186"/>
      <c r="F14" s="186"/>
      <c r="G14" s="234"/>
      <c r="H14" s="234"/>
      <c r="I14" s="234"/>
      <c r="J14" s="202"/>
      <c r="K14" s="202"/>
      <c r="L14" s="202"/>
      <c r="M14" s="202"/>
      <c r="N14" s="202"/>
      <c r="O14" s="202"/>
      <c r="P14" s="259"/>
      <c r="Q14" s="259"/>
      <c r="R14" s="259"/>
      <c r="S14" s="204"/>
      <c r="T14" s="204" t="s">
        <v>1625</v>
      </c>
      <c r="U14" s="204" t="s">
        <v>1625</v>
      </c>
      <c r="V14" s="204" t="s">
        <v>1625</v>
      </c>
      <c r="W14" s="204"/>
      <c r="X14" s="260"/>
      <c r="Y14" s="260"/>
      <c r="Z14" s="260"/>
      <c r="AA14" s="204"/>
      <c r="AB14" s="126"/>
    </row>
    <row r="15" spans="1:28" x14ac:dyDescent="0.25">
      <c r="A15" s="125"/>
      <c r="B15" s="125"/>
      <c r="C15" s="126" t="s">
        <v>541</v>
      </c>
      <c r="D15" s="143"/>
      <c r="E15" s="186"/>
      <c r="F15" s="186"/>
      <c r="G15" s="234"/>
      <c r="H15" s="234"/>
      <c r="I15" s="234"/>
      <c r="J15" s="202"/>
      <c r="K15" s="202"/>
      <c r="L15" s="202"/>
      <c r="M15" s="202"/>
      <c r="N15" s="202"/>
      <c r="O15" s="202"/>
      <c r="P15" s="259"/>
      <c r="Q15" s="259"/>
      <c r="R15" s="259"/>
      <c r="S15" s="204"/>
      <c r="T15" s="204" t="s">
        <v>1625</v>
      </c>
      <c r="U15" s="204" t="s">
        <v>1625</v>
      </c>
      <c r="V15" s="204" t="s">
        <v>1625</v>
      </c>
      <c r="W15" s="204"/>
      <c r="X15" s="260"/>
      <c r="Y15" s="260"/>
      <c r="Z15" s="260"/>
      <c r="AA15" s="204"/>
      <c r="AB15" s="126"/>
    </row>
    <row r="16" spans="1:28" x14ac:dyDescent="0.25">
      <c r="A16" s="125"/>
      <c r="B16" s="125"/>
      <c r="C16" s="126" t="s">
        <v>317</v>
      </c>
      <c r="D16" s="143"/>
      <c r="E16" s="186"/>
      <c r="F16" s="186"/>
      <c r="G16" s="234"/>
      <c r="H16" s="234"/>
      <c r="I16" s="234"/>
      <c r="J16" s="202"/>
      <c r="K16" s="202"/>
      <c r="L16" s="202"/>
      <c r="M16" s="202"/>
      <c r="N16" s="202"/>
      <c r="O16" s="202"/>
      <c r="P16" s="259"/>
      <c r="Q16" s="259"/>
      <c r="R16" s="259"/>
      <c r="S16" s="204"/>
      <c r="T16" s="204" t="s">
        <v>1625</v>
      </c>
      <c r="U16" s="204" t="s">
        <v>1625</v>
      </c>
      <c r="V16" s="204" t="s">
        <v>1625</v>
      </c>
      <c r="W16" s="204"/>
      <c r="X16" s="260"/>
      <c r="Y16" s="260"/>
      <c r="Z16" s="260"/>
      <c r="AA16" s="204"/>
      <c r="AB16" s="126"/>
    </row>
    <row r="17" spans="1:28" ht="15.75" x14ac:dyDescent="0.25">
      <c r="A17" s="261"/>
      <c r="B17" s="261"/>
      <c r="C17" s="261"/>
      <c r="D17" s="262"/>
      <c r="E17" s="262"/>
      <c r="F17" s="262"/>
      <c r="G17" s="262"/>
      <c r="H17" s="262"/>
      <c r="I17" s="262"/>
      <c r="J17" s="262"/>
      <c r="K17" s="262"/>
      <c r="L17" s="262"/>
      <c r="M17" s="262"/>
      <c r="N17" s="262"/>
      <c r="O17" s="262"/>
      <c r="P17" s="263"/>
      <c r="Q17" s="263"/>
      <c r="R17" s="263"/>
      <c r="S17" s="263"/>
      <c r="T17" s="263"/>
      <c r="U17" s="263"/>
      <c r="V17" s="263"/>
      <c r="W17" s="263"/>
      <c r="X17" s="263"/>
      <c r="Y17" s="263"/>
      <c r="Z17" s="263"/>
      <c r="AA17" s="263"/>
      <c r="AB17" s="262"/>
    </row>
    <row r="18" spans="1:28" x14ac:dyDescent="0.25">
      <c r="A18" s="125" t="s">
        <v>308</v>
      </c>
      <c r="B18" s="125" t="s">
        <v>335</v>
      </c>
      <c r="C18" s="126" t="s">
        <v>3589</v>
      </c>
      <c r="D18" s="143"/>
      <c r="E18" s="264"/>
      <c r="F18" s="202"/>
      <c r="G18" s="202"/>
      <c r="H18" s="202"/>
      <c r="I18" s="202"/>
      <c r="J18" s="202"/>
      <c r="K18" s="202"/>
      <c r="L18" s="202"/>
      <c r="M18" s="202"/>
      <c r="N18" s="202"/>
      <c r="O18" s="202"/>
      <c r="P18" s="259"/>
      <c r="Q18" s="259"/>
      <c r="R18" s="259"/>
      <c r="S18" s="259"/>
      <c r="T18" s="259"/>
      <c r="U18" s="259"/>
      <c r="V18" s="259"/>
      <c r="W18" s="204"/>
      <c r="X18" s="260"/>
      <c r="Y18" s="260"/>
      <c r="Z18" s="260"/>
      <c r="AA18" s="204"/>
      <c r="AB18" s="126"/>
    </row>
    <row r="19" spans="1:28" x14ac:dyDescent="0.25">
      <c r="A19" s="125"/>
      <c r="B19" s="125" t="s">
        <v>331</v>
      </c>
      <c r="C19" s="126" t="s">
        <v>314</v>
      </c>
      <c r="D19" s="143"/>
      <c r="E19" s="264"/>
      <c r="F19" s="202"/>
      <c r="G19" s="202"/>
      <c r="H19" s="202"/>
      <c r="I19" s="202"/>
      <c r="J19" s="202"/>
      <c r="K19" s="202"/>
      <c r="L19" s="202"/>
      <c r="M19" s="202"/>
      <c r="N19" s="202"/>
      <c r="O19" s="202"/>
      <c r="P19" s="259"/>
      <c r="Q19" s="259"/>
      <c r="R19" s="259"/>
      <c r="S19" s="259"/>
      <c r="T19" s="259"/>
      <c r="U19" s="259"/>
      <c r="V19" s="259"/>
      <c r="W19" s="204"/>
      <c r="X19" s="260"/>
      <c r="Y19" s="260"/>
      <c r="Z19" s="260"/>
      <c r="AA19" s="204"/>
      <c r="AB19" s="126"/>
    </row>
    <row r="20" spans="1:28" x14ac:dyDescent="0.25">
      <c r="A20" s="125"/>
      <c r="B20" s="106"/>
      <c r="C20" s="126" t="s">
        <v>315</v>
      </c>
      <c r="D20" s="143"/>
      <c r="E20" s="264"/>
      <c r="F20" s="202"/>
      <c r="G20" s="202"/>
      <c r="H20" s="202"/>
      <c r="I20" s="202"/>
      <c r="J20" s="202"/>
      <c r="K20" s="202"/>
      <c r="L20" s="202"/>
      <c r="M20" s="202"/>
      <c r="N20" s="202"/>
      <c r="O20" s="202"/>
      <c r="P20" s="259"/>
      <c r="Q20" s="259"/>
      <c r="R20" s="259"/>
      <c r="S20" s="259"/>
      <c r="T20" s="259"/>
      <c r="U20" s="259"/>
      <c r="V20" s="259"/>
      <c r="W20" s="204"/>
      <c r="X20" s="260"/>
      <c r="Y20" s="260"/>
      <c r="Z20" s="260"/>
      <c r="AA20" s="204"/>
      <c r="AB20" s="126"/>
    </row>
    <row r="21" spans="1:28" x14ac:dyDescent="0.25">
      <c r="A21" s="125"/>
      <c r="B21" s="125"/>
      <c r="C21" s="126" t="s">
        <v>316</v>
      </c>
      <c r="D21" s="143"/>
      <c r="E21" s="264"/>
      <c r="F21" s="202"/>
      <c r="G21" s="202"/>
      <c r="H21" s="202"/>
      <c r="I21" s="202"/>
      <c r="J21" s="202"/>
      <c r="K21" s="202"/>
      <c r="L21" s="202"/>
      <c r="M21" s="202"/>
      <c r="N21" s="202"/>
      <c r="O21" s="202"/>
      <c r="P21" s="259"/>
      <c r="Q21" s="259"/>
      <c r="R21" s="259"/>
      <c r="S21" s="259"/>
      <c r="T21" s="259"/>
      <c r="U21" s="259"/>
      <c r="V21" s="259"/>
      <c r="W21" s="204"/>
      <c r="X21" s="260"/>
      <c r="Y21" s="260"/>
      <c r="Z21" s="260"/>
      <c r="AA21" s="204"/>
      <c r="AB21" s="126"/>
    </row>
    <row r="22" spans="1:28" x14ac:dyDescent="0.25">
      <c r="A22" s="125"/>
      <c r="B22" s="125"/>
      <c r="C22" s="126" t="s">
        <v>317</v>
      </c>
      <c r="D22" s="143"/>
      <c r="E22" s="264"/>
      <c r="F22" s="202"/>
      <c r="G22" s="202"/>
      <c r="H22" s="202"/>
      <c r="I22" s="202"/>
      <c r="J22" s="202"/>
      <c r="K22" s="202"/>
      <c r="L22" s="202"/>
      <c r="M22" s="202"/>
      <c r="N22" s="202"/>
      <c r="O22" s="202"/>
      <c r="P22" s="259"/>
      <c r="Q22" s="259"/>
      <c r="R22" s="259"/>
      <c r="S22" s="259"/>
      <c r="T22" s="259"/>
      <c r="U22" s="259"/>
      <c r="V22" s="259"/>
      <c r="W22" s="204"/>
      <c r="X22" s="260"/>
      <c r="Y22" s="260"/>
      <c r="Z22" s="260"/>
      <c r="AA22" s="204"/>
      <c r="AB22" s="126"/>
    </row>
    <row r="23" spans="1:28" x14ac:dyDescent="0.25">
      <c r="A23" s="177"/>
      <c r="B23" s="177"/>
      <c r="C23" s="177"/>
      <c r="D23" s="177"/>
      <c r="E23" s="230"/>
      <c r="F23" s="230"/>
      <c r="G23" s="230"/>
      <c r="H23" s="230"/>
      <c r="I23" s="230"/>
      <c r="J23" s="230"/>
      <c r="K23" s="230"/>
      <c r="L23" s="230"/>
      <c r="M23" s="230"/>
      <c r="N23" s="230"/>
      <c r="O23" s="230"/>
      <c r="P23" s="230"/>
      <c r="Q23" s="230"/>
      <c r="R23" s="230"/>
      <c r="S23" s="230"/>
      <c r="T23" s="230"/>
      <c r="U23" s="230"/>
      <c r="V23" s="230"/>
      <c r="W23" s="230"/>
      <c r="X23" s="230"/>
      <c r="Y23" s="230"/>
      <c r="Z23" s="230"/>
      <c r="AA23" s="230"/>
      <c r="AB23" s="177"/>
    </row>
    <row r="24" spans="1:28" x14ac:dyDescent="0.25">
      <c r="A24" s="125" t="s">
        <v>311</v>
      </c>
      <c r="B24" s="125" t="s">
        <v>1480</v>
      </c>
      <c r="C24" s="178" t="s">
        <v>1470</v>
      </c>
      <c r="D24" s="126"/>
      <c r="E24" s="265"/>
      <c r="F24" s="186"/>
      <c r="G24" s="260"/>
      <c r="H24" s="260"/>
      <c r="I24" s="260"/>
      <c r="J24" s="202"/>
      <c r="K24" s="202" t="s">
        <v>1625</v>
      </c>
      <c r="L24" s="202" t="s">
        <v>1625</v>
      </c>
      <c r="M24" s="202"/>
      <c r="N24" s="202"/>
      <c r="O24" s="204"/>
      <c r="P24" s="260"/>
      <c r="Q24" s="260"/>
      <c r="R24" s="260"/>
      <c r="S24" s="204"/>
      <c r="T24" s="204" t="s">
        <v>1625</v>
      </c>
      <c r="U24" s="204" t="s">
        <v>1625</v>
      </c>
      <c r="V24" s="204" t="s">
        <v>1625</v>
      </c>
      <c r="W24" s="204"/>
      <c r="X24" s="260"/>
      <c r="Y24" s="260"/>
      <c r="Z24" s="260"/>
      <c r="AA24" s="204"/>
      <c r="AB24" s="126"/>
    </row>
    <row r="25" spans="1:28" x14ac:dyDescent="0.25">
      <c r="A25" s="126"/>
      <c r="B25" s="126"/>
      <c r="C25" s="178" t="s">
        <v>1471</v>
      </c>
      <c r="D25" s="126"/>
      <c r="E25" s="265"/>
      <c r="F25" s="186"/>
      <c r="G25" s="260"/>
      <c r="H25" s="260"/>
      <c r="I25" s="260"/>
      <c r="J25" s="202"/>
      <c r="K25" s="202" t="s">
        <v>1625</v>
      </c>
      <c r="L25" s="202" t="s">
        <v>1625</v>
      </c>
      <c r="M25" s="202"/>
      <c r="N25" s="202"/>
      <c r="O25" s="204"/>
      <c r="P25" s="260"/>
      <c r="Q25" s="260"/>
      <c r="R25" s="260"/>
      <c r="S25" s="204"/>
      <c r="T25" s="204" t="s">
        <v>1625</v>
      </c>
      <c r="U25" s="204" t="s">
        <v>1625</v>
      </c>
      <c r="V25" s="204" t="s">
        <v>1625</v>
      </c>
      <c r="W25" s="204"/>
      <c r="X25" s="260"/>
      <c r="Y25" s="260"/>
      <c r="Z25" s="260"/>
      <c r="AA25" s="204"/>
      <c r="AB25" s="126"/>
    </row>
    <row r="26" spans="1:28" x14ac:dyDescent="0.25">
      <c r="A26" s="126"/>
      <c r="B26" s="126"/>
      <c r="C26" s="178" t="s">
        <v>1472</v>
      </c>
      <c r="D26" s="126"/>
      <c r="E26" s="265"/>
      <c r="F26" s="186"/>
      <c r="G26" s="260"/>
      <c r="H26" s="260"/>
      <c r="I26" s="260"/>
      <c r="J26" s="202"/>
      <c r="K26" s="202" t="s">
        <v>1625</v>
      </c>
      <c r="L26" s="202" t="s">
        <v>1625</v>
      </c>
      <c r="M26" s="202"/>
      <c r="N26" s="202"/>
      <c r="O26" s="204"/>
      <c r="P26" s="260"/>
      <c r="Q26" s="260"/>
      <c r="R26" s="260"/>
      <c r="S26" s="204"/>
      <c r="T26" s="204" t="s">
        <v>1625</v>
      </c>
      <c r="U26" s="204" t="s">
        <v>1625</v>
      </c>
      <c r="V26" s="204" t="s">
        <v>1625</v>
      </c>
      <c r="W26" s="204"/>
      <c r="X26" s="260"/>
      <c r="Y26" s="260"/>
      <c r="Z26" s="260"/>
      <c r="AA26" s="204"/>
      <c r="AB26" s="126"/>
    </row>
    <row r="27" spans="1:28" x14ac:dyDescent="0.25">
      <c r="A27" s="126"/>
      <c r="B27" s="126"/>
      <c r="C27" s="178" t="s">
        <v>1473</v>
      </c>
      <c r="D27" s="126"/>
      <c r="E27" s="265"/>
      <c r="F27" s="186"/>
      <c r="G27" s="260"/>
      <c r="H27" s="260"/>
      <c r="I27" s="260"/>
      <c r="J27" s="202"/>
      <c r="K27" s="202" t="s">
        <v>1625</v>
      </c>
      <c r="L27" s="202" t="s">
        <v>1625</v>
      </c>
      <c r="M27" s="202"/>
      <c r="N27" s="202"/>
      <c r="O27" s="204"/>
      <c r="P27" s="260"/>
      <c r="Q27" s="260"/>
      <c r="R27" s="260"/>
      <c r="S27" s="204"/>
      <c r="T27" s="204" t="s">
        <v>1625</v>
      </c>
      <c r="U27" s="204" t="s">
        <v>1625</v>
      </c>
      <c r="V27" s="204" t="s">
        <v>1625</v>
      </c>
      <c r="W27" s="204"/>
      <c r="X27" s="260"/>
      <c r="Y27" s="260"/>
      <c r="Z27" s="260"/>
      <c r="AA27" s="204"/>
      <c r="AB27" s="126"/>
    </row>
    <row r="28" spans="1:28" x14ac:dyDescent="0.25">
      <c r="A28" s="126"/>
      <c r="B28" s="126"/>
      <c r="C28" s="178" t="s">
        <v>273</v>
      </c>
      <c r="D28" s="126"/>
      <c r="E28" s="265"/>
      <c r="F28" s="186"/>
      <c r="G28" s="260"/>
      <c r="H28" s="260"/>
      <c r="I28" s="260"/>
      <c r="J28" s="202"/>
      <c r="K28" s="202" t="s">
        <v>1625</v>
      </c>
      <c r="L28" s="202" t="s">
        <v>1625</v>
      </c>
      <c r="M28" s="202"/>
      <c r="N28" s="202"/>
      <c r="O28" s="204"/>
      <c r="P28" s="260"/>
      <c r="Q28" s="260"/>
      <c r="R28" s="260"/>
      <c r="S28" s="204"/>
      <c r="T28" s="204" t="s">
        <v>1625</v>
      </c>
      <c r="U28" s="204" t="s">
        <v>1625</v>
      </c>
      <c r="V28" s="204" t="s">
        <v>1625</v>
      </c>
      <c r="W28" s="204"/>
      <c r="X28" s="260"/>
      <c r="Y28" s="260"/>
      <c r="Z28" s="260"/>
      <c r="AA28" s="204"/>
      <c r="AB28" s="126"/>
    </row>
    <row r="29" spans="1:28" x14ac:dyDescent="0.25">
      <c r="A29" s="126"/>
      <c r="B29" s="126"/>
      <c r="C29" s="178" t="s">
        <v>1474</v>
      </c>
      <c r="D29" s="126"/>
      <c r="E29" s="265"/>
      <c r="F29" s="186"/>
      <c r="G29" s="260"/>
      <c r="H29" s="260"/>
      <c r="I29" s="260"/>
      <c r="J29" s="202"/>
      <c r="K29" s="202" t="s">
        <v>1625</v>
      </c>
      <c r="L29" s="202" t="s">
        <v>1625</v>
      </c>
      <c r="M29" s="202"/>
      <c r="N29" s="202"/>
      <c r="O29" s="204"/>
      <c r="P29" s="260"/>
      <c r="Q29" s="260"/>
      <c r="R29" s="260"/>
      <c r="S29" s="204"/>
      <c r="T29" s="204" t="s">
        <v>1625</v>
      </c>
      <c r="U29" s="204" t="s">
        <v>1625</v>
      </c>
      <c r="V29" s="204" t="s">
        <v>1625</v>
      </c>
      <c r="W29" s="204"/>
      <c r="X29" s="260"/>
      <c r="Y29" s="260"/>
      <c r="Z29" s="260"/>
      <c r="AA29" s="204"/>
      <c r="AB29" s="126"/>
    </row>
    <row r="30" spans="1:28" x14ac:dyDescent="0.25">
      <c r="A30" s="126"/>
      <c r="B30" s="126"/>
      <c r="C30" s="178" t="s">
        <v>1475</v>
      </c>
      <c r="D30" s="126"/>
      <c r="E30" s="265"/>
      <c r="F30" s="186"/>
      <c r="G30" s="260"/>
      <c r="H30" s="260"/>
      <c r="I30" s="260"/>
      <c r="J30" s="202"/>
      <c r="K30" s="202" t="s">
        <v>1625</v>
      </c>
      <c r="L30" s="202" t="s">
        <v>1625</v>
      </c>
      <c r="M30" s="202"/>
      <c r="N30" s="202"/>
      <c r="O30" s="204"/>
      <c r="P30" s="260"/>
      <c r="Q30" s="260"/>
      <c r="R30" s="260"/>
      <c r="S30" s="204"/>
      <c r="T30" s="204" t="s">
        <v>1625</v>
      </c>
      <c r="U30" s="204" t="s">
        <v>1625</v>
      </c>
      <c r="V30" s="204" t="s">
        <v>1625</v>
      </c>
      <c r="W30" s="204"/>
      <c r="X30" s="260"/>
      <c r="Y30" s="260"/>
      <c r="Z30" s="260"/>
      <c r="AA30" s="204"/>
      <c r="AB30" s="126"/>
    </row>
    <row r="31" spans="1:28" x14ac:dyDescent="0.25">
      <c r="A31" s="126"/>
      <c r="B31" s="126"/>
      <c r="C31" s="178" t="s">
        <v>1476</v>
      </c>
      <c r="D31" s="126"/>
      <c r="E31" s="265"/>
      <c r="F31" s="186"/>
      <c r="G31" s="260"/>
      <c r="H31" s="260"/>
      <c r="I31" s="260"/>
      <c r="J31" s="202"/>
      <c r="K31" s="202" t="s">
        <v>1625</v>
      </c>
      <c r="L31" s="202" t="s">
        <v>1625</v>
      </c>
      <c r="M31" s="202"/>
      <c r="N31" s="202"/>
      <c r="O31" s="204"/>
      <c r="P31" s="260"/>
      <c r="Q31" s="260"/>
      <c r="R31" s="260"/>
      <c r="S31" s="204"/>
      <c r="T31" s="204" t="s">
        <v>1625</v>
      </c>
      <c r="U31" s="204" t="s">
        <v>1625</v>
      </c>
      <c r="V31" s="204" t="s">
        <v>1625</v>
      </c>
      <c r="W31" s="204"/>
      <c r="X31" s="260"/>
      <c r="Y31" s="260"/>
      <c r="Z31" s="260"/>
      <c r="AA31" s="204"/>
      <c r="AB31" s="126"/>
    </row>
    <row r="32" spans="1:28" x14ac:dyDescent="0.25">
      <c r="A32" s="126"/>
      <c r="B32" s="126"/>
      <c r="C32" s="178" t="s">
        <v>1477</v>
      </c>
      <c r="D32" s="126"/>
      <c r="E32" s="265"/>
      <c r="F32" s="186"/>
      <c r="G32" s="260"/>
      <c r="H32" s="260"/>
      <c r="I32" s="260"/>
      <c r="J32" s="202"/>
      <c r="K32" s="202" t="s">
        <v>1625</v>
      </c>
      <c r="L32" s="202" t="s">
        <v>1625</v>
      </c>
      <c r="M32" s="202"/>
      <c r="N32" s="202"/>
      <c r="O32" s="204"/>
      <c r="P32" s="260"/>
      <c r="Q32" s="260"/>
      <c r="R32" s="260"/>
      <c r="S32" s="204"/>
      <c r="T32" s="204" t="s">
        <v>1625</v>
      </c>
      <c r="U32" s="204" t="s">
        <v>1625</v>
      </c>
      <c r="V32" s="204" t="s">
        <v>1625</v>
      </c>
      <c r="W32" s="204"/>
      <c r="X32" s="260"/>
      <c r="Y32" s="260"/>
      <c r="Z32" s="260"/>
      <c r="AA32" s="204"/>
      <c r="AB32" s="126"/>
    </row>
    <row r="33" spans="1:28" x14ac:dyDescent="0.25">
      <c r="A33" s="126"/>
      <c r="B33" s="126"/>
      <c r="C33" s="178" t="s">
        <v>1478</v>
      </c>
      <c r="D33" s="126"/>
      <c r="E33" s="265"/>
      <c r="F33" s="186"/>
      <c r="G33" s="260"/>
      <c r="H33" s="260"/>
      <c r="I33" s="260"/>
      <c r="J33" s="202"/>
      <c r="K33" s="202" t="s">
        <v>1625</v>
      </c>
      <c r="L33" s="202" t="s">
        <v>1625</v>
      </c>
      <c r="M33" s="202"/>
      <c r="N33" s="202"/>
      <c r="O33" s="204"/>
      <c r="P33" s="260"/>
      <c r="Q33" s="260"/>
      <c r="R33" s="260"/>
      <c r="S33" s="204"/>
      <c r="T33" s="204" t="s">
        <v>1625</v>
      </c>
      <c r="U33" s="204" t="s">
        <v>1625</v>
      </c>
      <c r="V33" s="204" t="s">
        <v>1625</v>
      </c>
      <c r="W33" s="204"/>
      <c r="X33" s="260"/>
      <c r="Y33" s="260"/>
      <c r="Z33" s="260"/>
      <c r="AA33" s="204"/>
      <c r="AB33" s="126"/>
    </row>
    <row r="34" spans="1:28" x14ac:dyDescent="0.25">
      <c r="A34" s="104"/>
      <c r="B34" s="104"/>
      <c r="C34" s="104"/>
      <c r="D34" s="104"/>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104"/>
    </row>
    <row r="35" spans="1:28" x14ac:dyDescent="0.25">
      <c r="A35" s="125" t="s">
        <v>313</v>
      </c>
      <c r="B35" s="125" t="s">
        <v>1481</v>
      </c>
      <c r="C35" s="178" t="s">
        <v>1470</v>
      </c>
      <c r="D35" s="126"/>
      <c r="E35" s="186"/>
      <c r="F35" s="186"/>
      <c r="G35" s="260"/>
      <c r="H35" s="260"/>
      <c r="I35" s="260"/>
      <c r="J35" s="202"/>
      <c r="K35" s="202" t="s">
        <v>1625</v>
      </c>
      <c r="L35" s="202" t="s">
        <v>1625</v>
      </c>
      <c r="M35" s="202"/>
      <c r="N35" s="202"/>
      <c r="O35" s="202"/>
      <c r="P35" s="259"/>
      <c r="Q35" s="259"/>
      <c r="R35" s="259"/>
      <c r="S35" s="266"/>
      <c r="T35" s="266" t="s">
        <v>1625</v>
      </c>
      <c r="U35" s="266" t="s">
        <v>1625</v>
      </c>
      <c r="V35" s="266" t="s">
        <v>1625</v>
      </c>
      <c r="W35" s="204"/>
      <c r="X35" s="260"/>
      <c r="Y35" s="260"/>
      <c r="Z35" s="260"/>
      <c r="AA35" s="204"/>
      <c r="AB35" s="126"/>
    </row>
    <row r="36" spans="1:28" x14ac:dyDescent="0.25">
      <c r="A36" s="126"/>
      <c r="B36" s="126"/>
      <c r="C36" s="178" t="s">
        <v>1471</v>
      </c>
      <c r="D36" s="126"/>
      <c r="E36" s="186"/>
      <c r="F36" s="186"/>
      <c r="G36" s="260"/>
      <c r="H36" s="260"/>
      <c r="I36" s="260"/>
      <c r="J36" s="202"/>
      <c r="K36" s="202" t="s">
        <v>1625</v>
      </c>
      <c r="L36" s="202" t="s">
        <v>1625</v>
      </c>
      <c r="M36" s="202"/>
      <c r="N36" s="202"/>
      <c r="O36" s="202"/>
      <c r="P36" s="259"/>
      <c r="Q36" s="259"/>
      <c r="R36" s="259"/>
      <c r="S36" s="266"/>
      <c r="T36" s="266" t="s">
        <v>1625</v>
      </c>
      <c r="U36" s="266" t="s">
        <v>1625</v>
      </c>
      <c r="V36" s="266" t="s">
        <v>1625</v>
      </c>
      <c r="W36" s="204"/>
      <c r="X36" s="260"/>
      <c r="Y36" s="260"/>
      <c r="Z36" s="260"/>
      <c r="AA36" s="204"/>
      <c r="AB36" s="126"/>
    </row>
    <row r="37" spans="1:28" x14ac:dyDescent="0.25">
      <c r="A37" s="126"/>
      <c r="B37" s="126"/>
      <c r="C37" s="178" t="s">
        <v>1472</v>
      </c>
      <c r="D37" s="126"/>
      <c r="E37" s="186"/>
      <c r="F37" s="186"/>
      <c r="G37" s="260"/>
      <c r="H37" s="260"/>
      <c r="I37" s="260"/>
      <c r="J37" s="202"/>
      <c r="K37" s="202" t="s">
        <v>1625</v>
      </c>
      <c r="L37" s="202" t="s">
        <v>1625</v>
      </c>
      <c r="M37" s="202"/>
      <c r="N37" s="202"/>
      <c r="O37" s="202"/>
      <c r="P37" s="259"/>
      <c r="Q37" s="259"/>
      <c r="R37" s="259"/>
      <c r="S37" s="266"/>
      <c r="T37" s="266" t="s">
        <v>1625</v>
      </c>
      <c r="U37" s="266" t="s">
        <v>1625</v>
      </c>
      <c r="V37" s="266" t="s">
        <v>1625</v>
      </c>
      <c r="W37" s="204"/>
      <c r="X37" s="260"/>
      <c r="Y37" s="260"/>
      <c r="Z37" s="260"/>
      <c r="AA37" s="204"/>
      <c r="AB37" s="126"/>
    </row>
    <row r="38" spans="1:28" x14ac:dyDescent="0.25">
      <c r="A38" s="126"/>
      <c r="B38" s="126"/>
      <c r="C38" s="178" t="s">
        <v>1473</v>
      </c>
      <c r="D38" s="126"/>
      <c r="E38" s="186"/>
      <c r="F38" s="186"/>
      <c r="G38" s="260"/>
      <c r="H38" s="260"/>
      <c r="I38" s="260"/>
      <c r="J38" s="202"/>
      <c r="K38" s="202" t="s">
        <v>1625</v>
      </c>
      <c r="L38" s="202" t="s">
        <v>1625</v>
      </c>
      <c r="M38" s="202"/>
      <c r="N38" s="202"/>
      <c r="O38" s="202"/>
      <c r="P38" s="259"/>
      <c r="Q38" s="259"/>
      <c r="R38" s="259"/>
      <c r="S38" s="266"/>
      <c r="T38" s="266" t="s">
        <v>1625</v>
      </c>
      <c r="U38" s="266" t="s">
        <v>1625</v>
      </c>
      <c r="V38" s="266" t="s">
        <v>1625</v>
      </c>
      <c r="W38" s="204"/>
      <c r="X38" s="260"/>
      <c r="Y38" s="260"/>
      <c r="Z38" s="260"/>
      <c r="AA38" s="204"/>
      <c r="AB38" s="126"/>
    </row>
    <row r="39" spans="1:28" x14ac:dyDescent="0.25">
      <c r="A39" s="126"/>
      <c r="B39" s="126"/>
      <c r="C39" s="178" t="s">
        <v>273</v>
      </c>
      <c r="D39" s="126"/>
      <c r="E39" s="186"/>
      <c r="F39" s="186"/>
      <c r="G39" s="260"/>
      <c r="H39" s="260"/>
      <c r="I39" s="260"/>
      <c r="J39" s="202"/>
      <c r="K39" s="202" t="s">
        <v>1625</v>
      </c>
      <c r="L39" s="202" t="s">
        <v>1625</v>
      </c>
      <c r="M39" s="202"/>
      <c r="N39" s="202"/>
      <c r="O39" s="202"/>
      <c r="P39" s="259"/>
      <c r="Q39" s="259"/>
      <c r="R39" s="259"/>
      <c r="S39" s="266"/>
      <c r="T39" s="266" t="s">
        <v>1625</v>
      </c>
      <c r="U39" s="266" t="s">
        <v>1625</v>
      </c>
      <c r="V39" s="266" t="s">
        <v>1625</v>
      </c>
      <c r="W39" s="204"/>
      <c r="X39" s="260"/>
      <c r="Y39" s="260"/>
      <c r="Z39" s="260"/>
      <c r="AA39" s="204"/>
      <c r="AB39" s="126"/>
    </row>
    <row r="40" spans="1:28" x14ac:dyDescent="0.25">
      <c r="A40" s="126"/>
      <c r="B40" s="126"/>
      <c r="C40" s="178" t="s">
        <v>1482</v>
      </c>
      <c r="D40" s="126"/>
      <c r="E40" s="186"/>
      <c r="F40" s="186"/>
      <c r="G40" s="260"/>
      <c r="H40" s="260"/>
      <c r="I40" s="260"/>
      <c r="J40" s="202"/>
      <c r="K40" s="202" t="s">
        <v>1625</v>
      </c>
      <c r="L40" s="202" t="s">
        <v>1625</v>
      </c>
      <c r="M40" s="202"/>
      <c r="N40" s="202"/>
      <c r="O40" s="202"/>
      <c r="P40" s="259"/>
      <c r="Q40" s="259"/>
      <c r="R40" s="259"/>
      <c r="S40" s="266"/>
      <c r="T40" s="266" t="s">
        <v>1625</v>
      </c>
      <c r="U40" s="266" t="s">
        <v>1625</v>
      </c>
      <c r="V40" s="266" t="s">
        <v>1625</v>
      </c>
      <c r="W40" s="204"/>
      <c r="X40" s="260"/>
      <c r="Y40" s="260"/>
      <c r="Z40" s="260"/>
      <c r="AA40" s="204"/>
      <c r="AB40" s="126"/>
    </row>
    <row r="41" spans="1:28" x14ac:dyDescent="0.25">
      <c r="A41" s="126"/>
      <c r="B41" s="126"/>
      <c r="C41" s="178" t="s">
        <v>1475</v>
      </c>
      <c r="D41" s="126"/>
      <c r="E41" s="186"/>
      <c r="F41" s="186"/>
      <c r="G41" s="260"/>
      <c r="H41" s="260"/>
      <c r="I41" s="260"/>
      <c r="J41" s="202"/>
      <c r="K41" s="202" t="s">
        <v>1625</v>
      </c>
      <c r="L41" s="202" t="s">
        <v>1625</v>
      </c>
      <c r="M41" s="202"/>
      <c r="N41" s="202"/>
      <c r="O41" s="202"/>
      <c r="P41" s="259"/>
      <c r="Q41" s="259"/>
      <c r="R41" s="259"/>
      <c r="S41" s="266"/>
      <c r="T41" s="266" t="s">
        <v>1625</v>
      </c>
      <c r="U41" s="266" t="s">
        <v>1625</v>
      </c>
      <c r="V41" s="266" t="s">
        <v>1625</v>
      </c>
      <c r="W41" s="204"/>
      <c r="X41" s="260"/>
      <c r="Y41" s="260"/>
      <c r="Z41" s="260"/>
      <c r="AA41" s="204"/>
      <c r="AB41" s="126"/>
    </row>
    <row r="42" spans="1:28" x14ac:dyDescent="0.25">
      <c r="A42" s="126"/>
      <c r="B42" s="126"/>
      <c r="C42" s="178" t="s">
        <v>1483</v>
      </c>
      <c r="D42" s="126"/>
      <c r="E42" s="186"/>
      <c r="F42" s="186"/>
      <c r="G42" s="260"/>
      <c r="H42" s="260"/>
      <c r="I42" s="260"/>
      <c r="J42" s="202"/>
      <c r="K42" s="202" t="s">
        <v>1625</v>
      </c>
      <c r="L42" s="202" t="s">
        <v>1625</v>
      </c>
      <c r="M42" s="202"/>
      <c r="N42" s="202"/>
      <c r="O42" s="202"/>
      <c r="P42" s="259"/>
      <c r="Q42" s="259"/>
      <c r="R42" s="259"/>
      <c r="S42" s="266"/>
      <c r="T42" s="266" t="s">
        <v>1625</v>
      </c>
      <c r="U42" s="266" t="s">
        <v>1625</v>
      </c>
      <c r="V42" s="266" t="s">
        <v>1625</v>
      </c>
      <c r="W42" s="204"/>
      <c r="X42" s="260"/>
      <c r="Y42" s="260"/>
      <c r="Z42" s="260"/>
      <c r="AA42" s="204"/>
      <c r="AB42" s="126"/>
    </row>
    <row r="43" spans="1:28" x14ac:dyDescent="0.25">
      <c r="A43" s="126"/>
      <c r="B43" s="126"/>
      <c r="C43" s="178" t="s">
        <v>1477</v>
      </c>
      <c r="D43" s="126"/>
      <c r="E43" s="186"/>
      <c r="F43" s="186"/>
      <c r="G43" s="260"/>
      <c r="H43" s="260"/>
      <c r="I43" s="260"/>
      <c r="J43" s="202"/>
      <c r="K43" s="202" t="s">
        <v>1625</v>
      </c>
      <c r="L43" s="202" t="s">
        <v>1625</v>
      </c>
      <c r="M43" s="202"/>
      <c r="N43" s="202"/>
      <c r="O43" s="202"/>
      <c r="P43" s="259"/>
      <c r="Q43" s="259"/>
      <c r="R43" s="259"/>
      <c r="S43" s="266"/>
      <c r="T43" s="266" t="s">
        <v>1625</v>
      </c>
      <c r="U43" s="266" t="s">
        <v>1625</v>
      </c>
      <c r="V43" s="266" t="s">
        <v>1625</v>
      </c>
      <c r="W43" s="204"/>
      <c r="X43" s="260"/>
      <c r="Y43" s="260"/>
      <c r="Z43" s="260"/>
      <c r="AA43" s="204"/>
      <c r="AB43" s="126"/>
    </row>
    <row r="44" spans="1:28" x14ac:dyDescent="0.25">
      <c r="A44" s="126"/>
      <c r="B44" s="126"/>
      <c r="C44" s="178" t="s">
        <v>1478</v>
      </c>
      <c r="D44" s="126"/>
      <c r="E44" s="186"/>
      <c r="F44" s="186"/>
      <c r="G44" s="260"/>
      <c r="H44" s="260"/>
      <c r="I44" s="260"/>
      <c r="J44" s="202"/>
      <c r="K44" s="202" t="s">
        <v>1625</v>
      </c>
      <c r="L44" s="202" t="s">
        <v>1625</v>
      </c>
      <c r="M44" s="202"/>
      <c r="N44" s="202"/>
      <c r="O44" s="202"/>
      <c r="P44" s="259"/>
      <c r="Q44" s="259"/>
      <c r="R44" s="259"/>
      <c r="S44" s="266"/>
      <c r="T44" s="266" t="s">
        <v>1625</v>
      </c>
      <c r="U44" s="266" t="s">
        <v>1625</v>
      </c>
      <c r="V44" s="266" t="s">
        <v>1625</v>
      </c>
      <c r="W44" s="204"/>
      <c r="X44" s="260"/>
      <c r="Y44" s="260"/>
      <c r="Z44" s="260"/>
      <c r="AA44" s="204"/>
      <c r="AB44" s="126"/>
    </row>
    <row r="45" spans="1:28" x14ac:dyDescent="0.25">
      <c r="A45" s="104"/>
      <c r="B45" s="104"/>
      <c r="C45" s="104"/>
      <c r="D45" s="104"/>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104"/>
    </row>
    <row r="46" spans="1:28" x14ac:dyDescent="0.25">
      <c r="A46" s="125" t="s">
        <v>318</v>
      </c>
      <c r="B46" s="125" t="s">
        <v>1642</v>
      </c>
      <c r="C46" s="126" t="s">
        <v>1643</v>
      </c>
      <c r="D46" s="126"/>
      <c r="E46" s="267"/>
      <c r="F46" s="186"/>
      <c r="G46" s="268"/>
      <c r="H46" s="268"/>
      <c r="I46" s="268"/>
      <c r="J46" s="268"/>
      <c r="K46" s="268"/>
      <c r="L46" s="268"/>
      <c r="M46" s="310"/>
      <c r="N46" s="310"/>
      <c r="O46" s="186"/>
      <c r="P46" s="260"/>
      <c r="Q46" s="260"/>
      <c r="R46" s="260"/>
      <c r="S46" s="260"/>
      <c r="T46" s="260"/>
      <c r="U46" s="260"/>
      <c r="V46" s="260"/>
      <c r="W46" s="186"/>
      <c r="X46" s="260"/>
      <c r="Y46" s="260"/>
      <c r="Z46" s="260"/>
      <c r="AA46" s="186"/>
      <c r="AB46" s="126"/>
    </row>
    <row r="47" spans="1:28" x14ac:dyDescent="0.25">
      <c r="A47" s="126"/>
      <c r="B47" s="125" t="s">
        <v>1644</v>
      </c>
      <c r="C47" s="126" t="s">
        <v>1645</v>
      </c>
      <c r="D47" s="126"/>
      <c r="E47" s="267"/>
      <c r="F47" s="186"/>
      <c r="G47" s="268"/>
      <c r="H47" s="268"/>
      <c r="I47" s="268"/>
      <c r="J47" s="268"/>
      <c r="K47" s="268"/>
      <c r="L47" s="268"/>
      <c r="M47" s="310"/>
      <c r="N47" s="310"/>
      <c r="O47" s="186"/>
      <c r="P47" s="260"/>
      <c r="Q47" s="260"/>
      <c r="R47" s="260"/>
      <c r="S47" s="260"/>
      <c r="T47" s="260"/>
      <c r="U47" s="260"/>
      <c r="V47" s="260"/>
      <c r="W47" s="186"/>
      <c r="X47" s="260"/>
      <c r="Y47" s="260"/>
      <c r="Z47" s="260"/>
      <c r="AA47" s="186"/>
      <c r="AB47" s="126"/>
    </row>
    <row r="48" spans="1:28" x14ac:dyDescent="0.25">
      <c r="A48" s="126"/>
      <c r="B48" s="126"/>
      <c r="C48" s="126" t="s">
        <v>1646</v>
      </c>
      <c r="D48" s="126"/>
      <c r="E48" s="267"/>
      <c r="F48" s="186"/>
      <c r="G48" s="268"/>
      <c r="H48" s="268"/>
      <c r="I48" s="268"/>
      <c r="J48" s="268"/>
      <c r="K48" s="268"/>
      <c r="L48" s="268"/>
      <c r="M48" s="310"/>
      <c r="N48" s="310"/>
      <c r="O48" s="186"/>
      <c r="P48" s="260"/>
      <c r="Q48" s="260"/>
      <c r="R48" s="260"/>
      <c r="S48" s="260"/>
      <c r="T48" s="260"/>
      <c r="U48" s="260"/>
      <c r="V48" s="260"/>
      <c r="W48" s="186"/>
      <c r="X48" s="260"/>
      <c r="Y48" s="260"/>
      <c r="Z48" s="260"/>
      <c r="AA48" s="186"/>
      <c r="AB48" s="126"/>
    </row>
    <row r="49" spans="1:28" x14ac:dyDescent="0.25">
      <c r="A49" s="126"/>
      <c r="B49" s="126"/>
      <c r="C49" s="126" t="s">
        <v>1647</v>
      </c>
      <c r="D49" s="126"/>
      <c r="E49" s="267"/>
      <c r="F49" s="186"/>
      <c r="G49" s="268"/>
      <c r="H49" s="268"/>
      <c r="I49" s="268"/>
      <c r="J49" s="268"/>
      <c r="K49" s="268"/>
      <c r="L49" s="268"/>
      <c r="M49" s="310"/>
      <c r="N49" s="310"/>
      <c r="O49" s="186"/>
      <c r="P49" s="260"/>
      <c r="Q49" s="260"/>
      <c r="R49" s="260"/>
      <c r="S49" s="260"/>
      <c r="T49" s="260"/>
      <c r="U49" s="260"/>
      <c r="V49" s="260"/>
      <c r="W49" s="186"/>
      <c r="X49" s="260"/>
      <c r="Y49" s="260"/>
      <c r="Z49" s="260"/>
      <c r="AA49" s="186"/>
      <c r="AB49" s="126"/>
    </row>
    <row r="50" spans="1:28" x14ac:dyDescent="0.25">
      <c r="A50" s="126"/>
      <c r="B50" s="126"/>
      <c r="C50" s="126" t="s">
        <v>1648</v>
      </c>
      <c r="D50" s="126"/>
      <c r="E50" s="267"/>
      <c r="F50" s="186"/>
      <c r="G50" s="268"/>
      <c r="H50" s="268"/>
      <c r="I50" s="268"/>
      <c r="J50" s="268"/>
      <c r="K50" s="268"/>
      <c r="L50" s="268"/>
      <c r="M50" s="310"/>
      <c r="N50" s="310"/>
      <c r="O50" s="186"/>
      <c r="P50" s="260"/>
      <c r="Q50" s="260"/>
      <c r="R50" s="260"/>
      <c r="S50" s="260"/>
      <c r="T50" s="260"/>
      <c r="U50" s="260"/>
      <c r="V50" s="260"/>
      <c r="W50" s="186"/>
      <c r="X50" s="260"/>
      <c r="Y50" s="260"/>
      <c r="Z50" s="260"/>
      <c r="AA50" s="186"/>
      <c r="AB50" s="126"/>
    </row>
    <row r="51" spans="1:28" x14ac:dyDescent="0.25">
      <c r="A51" s="126"/>
      <c r="B51" s="126"/>
      <c r="C51" s="126" t="s">
        <v>1649</v>
      </c>
      <c r="D51" s="126"/>
      <c r="E51" s="267"/>
      <c r="F51" s="186"/>
      <c r="G51" s="268"/>
      <c r="H51" s="268"/>
      <c r="I51" s="268"/>
      <c r="J51" s="268"/>
      <c r="K51" s="268"/>
      <c r="L51" s="268"/>
      <c r="M51" s="310"/>
      <c r="N51" s="310"/>
      <c r="O51" s="186"/>
      <c r="P51" s="260"/>
      <c r="Q51" s="260"/>
      <c r="R51" s="260"/>
      <c r="S51" s="260"/>
      <c r="T51" s="260"/>
      <c r="U51" s="260"/>
      <c r="V51" s="260"/>
      <c r="W51" s="186"/>
      <c r="X51" s="260"/>
      <c r="Y51" s="260"/>
      <c r="Z51" s="260"/>
      <c r="AA51" s="186"/>
      <c r="AB51" s="126"/>
    </row>
    <row r="52" spans="1:28" x14ac:dyDescent="0.25">
      <c r="A52" s="126"/>
      <c r="B52" s="126"/>
      <c r="C52" s="126" t="s">
        <v>1650</v>
      </c>
      <c r="D52" s="126"/>
      <c r="E52" s="267"/>
      <c r="F52" s="186"/>
      <c r="G52" s="268"/>
      <c r="H52" s="268"/>
      <c r="I52" s="268"/>
      <c r="J52" s="268"/>
      <c r="K52" s="268"/>
      <c r="L52" s="268"/>
      <c r="M52" s="310"/>
      <c r="N52" s="310"/>
      <c r="O52" s="186"/>
      <c r="P52" s="260"/>
      <c r="Q52" s="260"/>
      <c r="R52" s="260"/>
      <c r="S52" s="260"/>
      <c r="T52" s="260"/>
      <c r="U52" s="260"/>
      <c r="V52" s="260"/>
      <c r="W52" s="186"/>
      <c r="X52" s="260"/>
      <c r="Y52" s="260"/>
      <c r="Z52" s="260"/>
      <c r="AA52" s="186"/>
      <c r="AB52" s="126"/>
    </row>
    <row r="53" spans="1:28" x14ac:dyDescent="0.25">
      <c r="A53" s="126"/>
      <c r="B53" s="126"/>
      <c r="C53" s="126" t="s">
        <v>1651</v>
      </c>
      <c r="D53" s="126"/>
      <c r="E53" s="267"/>
      <c r="F53" s="186"/>
      <c r="G53" s="268"/>
      <c r="H53" s="268"/>
      <c r="I53" s="268"/>
      <c r="J53" s="268"/>
      <c r="K53" s="268"/>
      <c r="L53" s="268"/>
      <c r="M53" s="310"/>
      <c r="N53" s="310"/>
      <c r="O53" s="186"/>
      <c r="P53" s="260"/>
      <c r="Q53" s="260"/>
      <c r="R53" s="260"/>
      <c r="S53" s="260"/>
      <c r="T53" s="260"/>
      <c r="U53" s="260"/>
      <c r="V53" s="260"/>
      <c r="W53" s="186"/>
      <c r="X53" s="260"/>
      <c r="Y53" s="260"/>
      <c r="Z53" s="260"/>
      <c r="AA53" s="186"/>
      <c r="AB53" s="126"/>
    </row>
    <row r="54" spans="1:28" x14ac:dyDescent="0.25">
      <c r="A54" s="126"/>
      <c r="B54" s="126"/>
      <c r="C54" s="126" t="s">
        <v>1652</v>
      </c>
      <c r="D54" s="126"/>
      <c r="E54" s="267"/>
      <c r="F54" s="186"/>
      <c r="G54" s="268"/>
      <c r="H54" s="268"/>
      <c r="I54" s="268"/>
      <c r="J54" s="268"/>
      <c r="K54" s="268"/>
      <c r="L54" s="268"/>
      <c r="M54" s="310"/>
      <c r="N54" s="310"/>
      <c r="O54" s="186"/>
      <c r="P54" s="260"/>
      <c r="Q54" s="260"/>
      <c r="R54" s="260"/>
      <c r="S54" s="260"/>
      <c r="T54" s="260"/>
      <c r="U54" s="260"/>
      <c r="V54" s="260"/>
      <c r="W54" s="186"/>
      <c r="X54" s="260"/>
      <c r="Y54" s="260"/>
      <c r="Z54" s="260"/>
      <c r="AA54" s="186"/>
      <c r="AB54" s="126"/>
    </row>
    <row r="55" spans="1:28" x14ac:dyDescent="0.25">
      <c r="A55" s="570"/>
      <c r="B55" s="269"/>
      <c r="C55" s="269"/>
      <c r="D55" s="269"/>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69"/>
    </row>
    <row r="56" spans="1:28" x14ac:dyDescent="0.25">
      <c r="A56" s="241"/>
      <c r="B56" s="240"/>
      <c r="C56" s="240"/>
      <c r="D56" s="240"/>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40"/>
    </row>
    <row r="57" spans="1:28" x14ac:dyDescent="0.25">
      <c r="A57" s="241"/>
      <c r="B57" s="241"/>
      <c r="C57" s="240"/>
      <c r="D57" s="240"/>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40"/>
    </row>
    <row r="58" spans="1:28" x14ac:dyDescent="0.25">
      <c r="A58" s="241"/>
      <c r="B58" s="241"/>
      <c r="C58" s="240"/>
      <c r="D58" s="240"/>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40"/>
    </row>
    <row r="59" spans="1:28" x14ac:dyDescent="0.25">
      <c r="A59" s="240"/>
      <c r="B59" s="240"/>
      <c r="C59" s="240"/>
      <c r="D59" s="240"/>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40"/>
    </row>
    <row r="60" spans="1:28" x14ac:dyDescent="0.25">
      <c r="A60" s="240"/>
      <c r="B60" s="240"/>
      <c r="C60" s="240"/>
      <c r="D60" s="240"/>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40"/>
    </row>
    <row r="61" spans="1:28" x14ac:dyDescent="0.25">
      <c r="A61" s="241"/>
      <c r="B61" s="241"/>
      <c r="C61" s="240"/>
      <c r="D61" s="240"/>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40"/>
    </row>
    <row r="62" spans="1:28" x14ac:dyDescent="0.25">
      <c r="A62" s="241"/>
      <c r="B62" s="241"/>
      <c r="C62" s="240"/>
      <c r="D62" s="240"/>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40"/>
    </row>
    <row r="63" spans="1:28" x14ac:dyDescent="0.25">
      <c r="A63" s="240"/>
      <c r="B63" s="240"/>
      <c r="C63" s="240"/>
      <c r="D63" s="240"/>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40"/>
    </row>
    <row r="64" spans="1:28" x14ac:dyDescent="0.25">
      <c r="A64" s="240"/>
      <c r="B64" s="240"/>
      <c r="C64" s="240"/>
      <c r="D64" s="240"/>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40"/>
    </row>
    <row r="65" spans="1:28" x14ac:dyDescent="0.25">
      <c r="A65" s="241"/>
      <c r="B65" s="241"/>
      <c r="C65" s="240"/>
      <c r="D65" s="240"/>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40"/>
    </row>
    <row r="66" spans="1:28" x14ac:dyDescent="0.25">
      <c r="A66" s="241"/>
      <c r="B66" s="241"/>
      <c r="C66" s="240"/>
      <c r="D66" s="240"/>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40"/>
    </row>
    <row r="67" spans="1:28" x14ac:dyDescent="0.25">
      <c r="A67" s="240"/>
      <c r="B67" s="240"/>
      <c r="C67" s="240"/>
      <c r="D67" s="240"/>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40"/>
    </row>
    <row r="68" spans="1:28" x14ac:dyDescent="0.25">
      <c r="A68" s="240"/>
      <c r="B68" s="240"/>
      <c r="C68" s="240"/>
      <c r="D68" s="240"/>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40"/>
    </row>
    <row r="69" spans="1:28" x14ac:dyDescent="0.25">
      <c r="A69" s="241"/>
      <c r="B69" s="241"/>
      <c r="C69" s="240"/>
      <c r="D69" s="240"/>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40"/>
    </row>
    <row r="70" spans="1:28" x14ac:dyDescent="0.25">
      <c r="A70" s="241"/>
      <c r="B70" s="241"/>
      <c r="C70" s="240"/>
      <c r="D70" s="240"/>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40"/>
    </row>
    <row r="71" spans="1:28" x14ac:dyDescent="0.25">
      <c r="A71" s="240"/>
      <c r="B71" s="240"/>
      <c r="C71" s="240"/>
      <c r="D71" s="240"/>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40"/>
    </row>
    <row r="72" spans="1:28" x14ac:dyDescent="0.25">
      <c r="A72" s="240"/>
      <c r="B72" s="240"/>
      <c r="C72" s="240"/>
      <c r="D72" s="240"/>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40"/>
    </row>
    <row r="73" spans="1:28" x14ac:dyDescent="0.25">
      <c r="A73" s="241"/>
      <c r="B73" s="241"/>
      <c r="C73" s="240"/>
      <c r="D73" s="240"/>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40"/>
    </row>
    <row r="74" spans="1:28" x14ac:dyDescent="0.25">
      <c r="A74" s="241"/>
      <c r="B74" s="241"/>
      <c r="C74" s="240"/>
      <c r="D74" s="240"/>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40"/>
    </row>
    <row r="75" spans="1:28" x14ac:dyDescent="0.25">
      <c r="A75" s="240"/>
      <c r="B75" s="240"/>
      <c r="C75" s="240"/>
      <c r="D75" s="240"/>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40"/>
    </row>
    <row r="76" spans="1:28" x14ac:dyDescent="0.25">
      <c r="A76" s="240"/>
      <c r="B76" s="240"/>
      <c r="C76" s="240"/>
      <c r="D76" s="240"/>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40"/>
    </row>
    <row r="77" spans="1:28" x14ac:dyDescent="0.25">
      <c r="A77" s="241"/>
      <c r="B77" s="241"/>
      <c r="C77" s="240"/>
      <c r="D77" s="240"/>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40"/>
    </row>
    <row r="78" spans="1:28" x14ac:dyDescent="0.25">
      <c r="A78" s="241"/>
      <c r="B78" s="241"/>
      <c r="C78" s="240"/>
      <c r="D78" s="240"/>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40"/>
    </row>
    <row r="79" spans="1:28" x14ac:dyDescent="0.25">
      <c r="A79" s="240"/>
      <c r="B79" s="240"/>
      <c r="C79" s="240"/>
      <c r="D79" s="240"/>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40"/>
    </row>
    <row r="80" spans="1:28" x14ac:dyDescent="0.25">
      <c r="A80" s="240"/>
      <c r="B80" s="240"/>
      <c r="C80" s="240"/>
      <c r="D80" s="240"/>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40"/>
    </row>
    <row r="81" spans="1:28" x14ac:dyDescent="0.25">
      <c r="A81" s="241"/>
      <c r="B81" s="241"/>
      <c r="C81" s="240"/>
      <c r="D81" s="242"/>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40"/>
    </row>
    <row r="82" spans="1:28" x14ac:dyDescent="0.25">
      <c r="A82" s="241"/>
      <c r="B82" s="241"/>
      <c r="C82" s="240"/>
      <c r="D82" s="242"/>
      <c r="E82" s="271"/>
      <c r="F82" s="271"/>
      <c r="G82" s="271"/>
      <c r="H82" s="271"/>
      <c r="I82" s="271"/>
      <c r="J82" s="271"/>
      <c r="K82" s="271"/>
      <c r="L82" s="271"/>
      <c r="M82" s="271"/>
      <c r="N82" s="271"/>
      <c r="O82" s="271"/>
      <c r="P82" s="271"/>
      <c r="Q82" s="271"/>
      <c r="R82" s="271"/>
      <c r="S82" s="271"/>
      <c r="T82" s="271"/>
      <c r="U82" s="271"/>
      <c r="V82" s="271"/>
      <c r="W82" s="271"/>
      <c r="X82" s="240"/>
      <c r="Y82" s="240"/>
      <c r="Z82" s="240"/>
      <c r="AA82" s="271"/>
      <c r="AB82" s="240"/>
    </row>
    <row r="83" spans="1:28" x14ac:dyDescent="0.25">
      <c r="A83" s="240"/>
      <c r="B83" s="240"/>
      <c r="C83" s="240"/>
      <c r="D83" s="242"/>
      <c r="E83" s="271"/>
      <c r="F83" s="271"/>
      <c r="G83" s="271"/>
      <c r="H83" s="271"/>
      <c r="I83" s="271"/>
      <c r="J83" s="271"/>
      <c r="K83" s="271"/>
      <c r="L83" s="271"/>
      <c r="M83" s="271"/>
      <c r="N83" s="271"/>
      <c r="O83" s="271"/>
      <c r="P83" s="271"/>
      <c r="Q83" s="271"/>
      <c r="R83" s="271"/>
      <c r="S83" s="271"/>
      <c r="T83" s="271"/>
      <c r="U83" s="271"/>
      <c r="V83" s="271"/>
      <c r="W83" s="271"/>
      <c r="X83" s="240"/>
      <c r="Y83" s="240"/>
      <c r="Z83" s="240"/>
      <c r="AA83" s="271"/>
      <c r="AB83" s="240"/>
    </row>
    <row r="84" spans="1:28" x14ac:dyDescent="0.2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row>
    <row r="85" spans="1:28" x14ac:dyDescent="0.25">
      <c r="A85" s="241"/>
      <c r="B85" s="241"/>
      <c r="C85" s="240"/>
      <c r="D85" s="242"/>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40"/>
    </row>
    <row r="86" spans="1:28" x14ac:dyDescent="0.25">
      <c r="A86" s="231"/>
      <c r="B86" s="231"/>
      <c r="C86" s="240"/>
      <c r="D86" s="231"/>
      <c r="E86" s="271"/>
      <c r="F86" s="271"/>
      <c r="G86" s="271"/>
      <c r="H86" s="271"/>
      <c r="I86" s="271"/>
      <c r="J86" s="271"/>
      <c r="K86" s="271"/>
      <c r="L86" s="271"/>
      <c r="M86" s="271"/>
      <c r="N86" s="271"/>
      <c r="O86" s="271"/>
      <c r="P86" s="271"/>
      <c r="Q86" s="271"/>
      <c r="R86" s="271"/>
      <c r="S86" s="271"/>
      <c r="T86" s="271"/>
      <c r="U86" s="271"/>
      <c r="V86" s="271"/>
      <c r="W86" s="271"/>
      <c r="X86" s="240"/>
      <c r="Y86" s="240"/>
      <c r="Z86" s="240"/>
      <c r="AA86" s="271"/>
      <c r="AB86" s="240"/>
    </row>
    <row r="87" spans="1:28" x14ac:dyDescent="0.25">
      <c r="A87" s="241"/>
      <c r="B87" s="241"/>
      <c r="C87" s="240"/>
      <c r="D87" s="242"/>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40"/>
    </row>
    <row r="88" spans="1:28" x14ac:dyDescent="0.2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row>
    <row r="89" spans="1:28" x14ac:dyDescent="0.25">
      <c r="A89" s="241"/>
      <c r="B89" s="241"/>
      <c r="C89" s="240"/>
      <c r="D89" s="242"/>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40"/>
    </row>
    <row r="90" spans="1:28" x14ac:dyDescent="0.25">
      <c r="A90" s="241"/>
      <c r="B90" s="241"/>
      <c r="C90" s="240"/>
      <c r="D90" s="242"/>
      <c r="E90" s="271"/>
      <c r="F90" s="271"/>
      <c r="G90" s="271"/>
      <c r="H90" s="271"/>
      <c r="I90" s="271"/>
      <c r="J90" s="271"/>
      <c r="K90" s="271"/>
      <c r="L90" s="271"/>
      <c r="M90" s="271"/>
      <c r="N90" s="271"/>
      <c r="O90" s="271"/>
      <c r="P90" s="271"/>
      <c r="Q90" s="271"/>
      <c r="R90" s="271"/>
      <c r="S90" s="271"/>
      <c r="T90" s="271"/>
      <c r="U90" s="271"/>
      <c r="V90" s="271"/>
      <c r="W90" s="271"/>
      <c r="X90" s="240"/>
      <c r="Y90" s="240"/>
      <c r="Z90" s="240"/>
      <c r="AA90" s="271"/>
      <c r="AB90" s="240"/>
    </row>
    <row r="91" spans="1:28" ht="15.75" x14ac:dyDescent="0.25">
      <c r="A91" s="237"/>
      <c r="B91" s="237"/>
      <c r="C91" s="273"/>
      <c r="D91" s="239"/>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40"/>
    </row>
    <row r="92" spans="1:28" x14ac:dyDescent="0.25">
      <c r="A92" s="241"/>
      <c r="B92" s="241"/>
      <c r="C92" s="273"/>
      <c r="D92" s="242"/>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40"/>
    </row>
    <row r="93" spans="1:28" x14ac:dyDescent="0.2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row>
    <row r="94" spans="1:28" x14ac:dyDescent="0.25">
      <c r="A94" s="241"/>
      <c r="B94" s="241"/>
      <c r="C94" s="240"/>
      <c r="D94" s="242"/>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40"/>
    </row>
    <row r="95" spans="1:28" x14ac:dyDescent="0.25">
      <c r="A95" s="241"/>
      <c r="B95" s="241"/>
      <c r="C95" s="240"/>
      <c r="D95" s="242"/>
      <c r="E95" s="271"/>
      <c r="F95" s="271"/>
      <c r="G95" s="271"/>
      <c r="H95" s="271"/>
      <c r="I95" s="271"/>
      <c r="J95" s="271"/>
      <c r="K95" s="271"/>
      <c r="L95" s="271"/>
      <c r="M95" s="271"/>
      <c r="N95" s="271"/>
      <c r="O95" s="271"/>
      <c r="P95" s="271"/>
      <c r="Q95" s="271"/>
      <c r="R95" s="271"/>
      <c r="S95" s="271"/>
      <c r="T95" s="271"/>
      <c r="U95" s="271"/>
      <c r="V95" s="271"/>
      <c r="W95" s="271"/>
      <c r="X95" s="240"/>
      <c r="Y95" s="240"/>
      <c r="Z95" s="240"/>
      <c r="AA95" s="271"/>
      <c r="AB95" s="240"/>
    </row>
    <row r="96" spans="1:28" x14ac:dyDescent="0.25">
      <c r="A96" s="231"/>
      <c r="B96" s="231"/>
      <c r="C96" s="273"/>
      <c r="D96" s="23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40"/>
    </row>
    <row r="97" spans="1:28" x14ac:dyDescent="0.25">
      <c r="A97" s="241"/>
      <c r="B97" s="241"/>
      <c r="C97" s="240"/>
      <c r="D97" s="242"/>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40"/>
    </row>
    <row r="98" spans="1:28" x14ac:dyDescent="0.2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row>
    <row r="99" spans="1:28" x14ac:dyDescent="0.25">
      <c r="A99" s="241"/>
      <c r="B99" s="241"/>
      <c r="C99" s="240"/>
      <c r="D99" s="242"/>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40"/>
    </row>
    <row r="100" spans="1:28" x14ac:dyDescent="0.25">
      <c r="A100" s="241"/>
      <c r="B100" s="241"/>
      <c r="C100" s="240"/>
      <c r="D100" s="242"/>
      <c r="E100" s="271"/>
      <c r="F100" s="271"/>
      <c r="G100" s="271"/>
      <c r="H100" s="271"/>
      <c r="I100" s="271"/>
      <c r="J100" s="271"/>
      <c r="K100" s="271"/>
      <c r="L100" s="271"/>
      <c r="M100" s="271"/>
      <c r="N100" s="271"/>
      <c r="O100" s="271"/>
      <c r="P100" s="271"/>
      <c r="Q100" s="271"/>
      <c r="R100" s="271"/>
      <c r="S100" s="271"/>
      <c r="T100" s="271"/>
      <c r="U100" s="271"/>
      <c r="V100" s="271"/>
      <c r="W100" s="271"/>
      <c r="X100" s="240"/>
      <c r="Y100" s="240"/>
      <c r="Z100" s="240"/>
      <c r="AA100" s="271"/>
      <c r="AB100" s="240"/>
    </row>
    <row r="101" spans="1:28" ht="15.75" x14ac:dyDescent="0.25">
      <c r="A101" s="237"/>
      <c r="B101" s="237"/>
      <c r="C101" s="273"/>
      <c r="D101" s="239"/>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40"/>
    </row>
    <row r="102" spans="1:28" x14ac:dyDescent="0.25">
      <c r="A102" s="241"/>
      <c r="B102" s="241"/>
      <c r="C102" s="273"/>
      <c r="D102" s="242"/>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40"/>
    </row>
    <row r="103" spans="1:28" x14ac:dyDescent="0.2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row>
    <row r="104" spans="1:28" x14ac:dyDescent="0.25">
      <c r="A104" s="241"/>
      <c r="B104" s="241"/>
      <c r="C104" s="240"/>
      <c r="D104" s="242"/>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40"/>
    </row>
    <row r="105" spans="1:28" x14ac:dyDescent="0.25">
      <c r="A105" s="241"/>
      <c r="B105" s="241"/>
      <c r="C105" s="240"/>
      <c r="D105" s="242"/>
      <c r="E105" s="271"/>
      <c r="F105" s="271"/>
      <c r="G105" s="271"/>
      <c r="H105" s="271"/>
      <c r="I105" s="271"/>
      <c r="J105" s="271"/>
      <c r="K105" s="271"/>
      <c r="L105" s="271"/>
      <c r="M105" s="271"/>
      <c r="N105" s="271"/>
      <c r="O105" s="271"/>
      <c r="P105" s="271"/>
      <c r="Q105" s="271"/>
      <c r="R105" s="271"/>
      <c r="S105" s="271"/>
      <c r="T105" s="271"/>
      <c r="U105" s="271"/>
      <c r="V105" s="271"/>
      <c r="W105" s="271"/>
      <c r="X105" s="240"/>
      <c r="Y105" s="240"/>
      <c r="Z105" s="240"/>
      <c r="AA105" s="271"/>
      <c r="AB105" s="240"/>
    </row>
    <row r="106" spans="1:28" x14ac:dyDescent="0.25">
      <c r="A106" s="231"/>
      <c r="B106" s="231"/>
      <c r="C106" s="273"/>
      <c r="D106" s="23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40"/>
    </row>
    <row r="107" spans="1:28" x14ac:dyDescent="0.25">
      <c r="A107" s="241"/>
      <c r="B107" s="241"/>
      <c r="C107" s="240"/>
      <c r="D107" s="242"/>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40"/>
    </row>
    <row r="108" spans="1:28" x14ac:dyDescent="0.25">
      <c r="A108" s="241"/>
      <c r="B108" s="241"/>
      <c r="C108" s="240"/>
      <c r="D108" s="242"/>
      <c r="E108" s="242"/>
      <c r="F108" s="242"/>
      <c r="G108" s="130"/>
      <c r="H108" s="130"/>
      <c r="I108" s="130"/>
      <c r="J108" s="130"/>
      <c r="K108" s="228"/>
      <c r="P108" s="170"/>
      <c r="Q108" s="170"/>
      <c r="R108" s="170"/>
    </row>
    <row r="109" spans="1:28" x14ac:dyDescent="0.25">
      <c r="A109" s="241"/>
      <c r="B109" s="241"/>
      <c r="C109" s="240"/>
      <c r="D109" s="242"/>
      <c r="E109" s="242"/>
      <c r="F109" s="242"/>
      <c r="G109" s="130"/>
      <c r="H109" s="130"/>
      <c r="I109" s="130"/>
      <c r="J109" s="130"/>
      <c r="K109" s="228"/>
    </row>
    <row r="110" spans="1:28" x14ac:dyDescent="0.25">
      <c r="A110" s="241"/>
      <c r="B110" s="243"/>
      <c r="C110" s="240"/>
      <c r="D110" s="242"/>
      <c r="E110" s="242"/>
      <c r="F110" s="242"/>
      <c r="G110" s="130"/>
      <c r="H110" s="130"/>
      <c r="I110" s="130"/>
      <c r="J110" s="130"/>
      <c r="K110" s="228"/>
    </row>
    <row r="111" spans="1:28" x14ac:dyDescent="0.25">
      <c r="A111" s="241"/>
      <c r="B111" s="241"/>
      <c r="C111" s="240"/>
      <c r="D111" s="242"/>
      <c r="E111" s="242"/>
      <c r="F111" s="242"/>
      <c r="G111" s="130"/>
      <c r="H111" s="130"/>
      <c r="I111" s="130"/>
      <c r="J111" s="130"/>
      <c r="K111" s="228"/>
    </row>
    <row r="112" spans="1:28" x14ac:dyDescent="0.25">
      <c r="A112" s="241"/>
      <c r="B112" s="241"/>
      <c r="C112" s="240"/>
      <c r="D112" s="242"/>
      <c r="E112" s="242"/>
      <c r="F112" s="242"/>
      <c r="G112" s="130"/>
      <c r="H112" s="130"/>
      <c r="I112" s="130"/>
      <c r="J112" s="130"/>
      <c r="K112" s="228"/>
    </row>
    <row r="113" spans="1:17" ht="15.75" x14ac:dyDescent="0.25">
      <c r="A113" s="272"/>
      <c r="B113" s="272"/>
      <c r="C113" s="272"/>
      <c r="D113" s="239"/>
      <c r="E113" s="239"/>
      <c r="F113" s="200"/>
      <c r="G113" s="200"/>
      <c r="H113" s="200"/>
      <c r="I113" s="200"/>
      <c r="J113" s="200"/>
      <c r="K113" s="225"/>
    </row>
    <row r="114" spans="1:17" x14ac:dyDescent="0.25">
      <c r="A114" s="241"/>
      <c r="B114" s="241"/>
      <c r="C114" s="240"/>
      <c r="D114" s="242"/>
      <c r="E114" s="242"/>
      <c r="F114" s="130"/>
      <c r="G114" s="130"/>
      <c r="H114" s="130"/>
      <c r="I114" s="130"/>
      <c r="J114" s="130"/>
      <c r="K114" s="228"/>
      <c r="P114" s="170"/>
      <c r="Q114" s="170"/>
    </row>
    <row r="115" spans="1:17" x14ac:dyDescent="0.25">
      <c r="A115" s="241"/>
      <c r="B115" s="241"/>
      <c r="C115" s="240"/>
      <c r="D115" s="242"/>
      <c r="E115" s="242"/>
      <c r="F115" s="130"/>
      <c r="G115" s="130"/>
      <c r="H115" s="130"/>
      <c r="I115" s="130"/>
      <c r="J115" s="130"/>
      <c r="K115" s="228"/>
    </row>
    <row r="116" spans="1:17" x14ac:dyDescent="0.25">
      <c r="A116" s="241"/>
      <c r="B116" s="243"/>
      <c r="C116" s="240"/>
      <c r="D116" s="242"/>
      <c r="E116" s="242"/>
      <c r="F116" s="130"/>
      <c r="G116" s="130"/>
      <c r="H116" s="130"/>
      <c r="I116" s="130"/>
      <c r="J116" s="130"/>
      <c r="K116" s="228"/>
    </row>
    <row r="117" spans="1:17" x14ac:dyDescent="0.25">
      <c r="A117" s="241"/>
      <c r="B117" s="241"/>
      <c r="C117" s="240"/>
      <c r="D117" s="242"/>
      <c r="E117" s="242"/>
      <c r="F117" s="130"/>
      <c r="G117" s="130"/>
      <c r="H117" s="130"/>
      <c r="I117" s="130"/>
      <c r="J117" s="130"/>
      <c r="K117" s="228"/>
    </row>
    <row r="118" spans="1:17" x14ac:dyDescent="0.25">
      <c r="A118" s="241"/>
      <c r="B118" s="241"/>
      <c r="C118" s="240"/>
      <c r="D118" s="242"/>
      <c r="E118" s="242"/>
      <c r="F118" s="130"/>
      <c r="G118" s="130"/>
      <c r="H118" s="130"/>
      <c r="I118" s="130"/>
      <c r="J118" s="130"/>
      <c r="K118" s="228"/>
    </row>
    <row r="119" spans="1:17" x14ac:dyDescent="0.25">
      <c r="A119" s="231"/>
      <c r="B119" s="231"/>
      <c r="C119" s="231"/>
      <c r="D119" s="231"/>
      <c r="E119" s="231"/>
      <c r="F119" s="130"/>
      <c r="G119" s="130"/>
      <c r="H119" s="130"/>
      <c r="I119" s="130"/>
      <c r="J119" s="130"/>
      <c r="K119" s="228"/>
    </row>
    <row r="120" spans="1:17" x14ac:dyDescent="0.25">
      <c r="A120" s="241"/>
      <c r="B120" s="241"/>
      <c r="C120" s="240"/>
      <c r="D120" s="242"/>
      <c r="E120" s="242"/>
      <c r="F120" s="130"/>
      <c r="G120" s="130"/>
      <c r="H120" s="130"/>
      <c r="I120" s="130"/>
      <c r="J120" s="130"/>
      <c r="K120" s="228"/>
      <c r="P120" s="170"/>
      <c r="Q120" s="170"/>
    </row>
    <row r="121" spans="1:17" x14ac:dyDescent="0.25">
      <c r="A121" s="241"/>
      <c r="B121" s="241"/>
      <c r="C121" s="240"/>
      <c r="D121" s="242"/>
      <c r="E121" s="242"/>
      <c r="F121" s="130"/>
      <c r="G121" s="130"/>
      <c r="H121" s="130"/>
      <c r="I121" s="130"/>
      <c r="J121" s="130"/>
      <c r="K121" s="228"/>
    </row>
    <row r="122" spans="1:17" x14ac:dyDescent="0.25">
      <c r="A122" s="241"/>
      <c r="B122" s="243"/>
      <c r="C122" s="240"/>
      <c r="D122" s="242"/>
      <c r="E122" s="242"/>
      <c r="F122" s="130"/>
      <c r="G122" s="130"/>
      <c r="H122" s="130"/>
      <c r="I122" s="130"/>
      <c r="J122" s="130"/>
      <c r="K122" s="228"/>
    </row>
    <row r="123" spans="1:17" x14ac:dyDescent="0.25">
      <c r="A123" s="241"/>
      <c r="B123" s="241"/>
      <c r="C123" s="240"/>
      <c r="D123" s="242"/>
      <c r="E123" s="242"/>
      <c r="F123" s="130"/>
      <c r="G123" s="130"/>
      <c r="H123" s="130"/>
      <c r="I123" s="130"/>
      <c r="J123" s="130"/>
      <c r="K123" s="228"/>
    </row>
    <row r="124" spans="1:17" x14ac:dyDescent="0.25">
      <c r="A124" s="241"/>
      <c r="B124" s="241"/>
      <c r="C124" s="240"/>
      <c r="D124" s="242"/>
      <c r="E124" s="242"/>
      <c r="F124" s="130"/>
      <c r="G124" s="130"/>
      <c r="H124" s="130"/>
      <c r="I124" s="130"/>
      <c r="J124" s="130"/>
      <c r="K124" s="228"/>
    </row>
    <row r="125" spans="1:17" x14ac:dyDescent="0.25">
      <c r="A125" s="231"/>
      <c r="B125" s="231"/>
      <c r="C125" s="231"/>
      <c r="D125" s="231"/>
      <c r="E125" s="231"/>
      <c r="F125" s="130"/>
      <c r="G125" s="130"/>
      <c r="H125" s="130"/>
      <c r="I125" s="130"/>
      <c r="J125" s="130"/>
      <c r="K125" s="228"/>
    </row>
    <row r="126" spans="1:17" ht="15.75" x14ac:dyDescent="0.25">
      <c r="A126" s="272"/>
      <c r="B126" s="272"/>
      <c r="C126" s="272"/>
      <c r="D126" s="239"/>
      <c r="E126" s="239"/>
      <c r="F126" s="200"/>
      <c r="G126" s="200"/>
      <c r="H126" s="200"/>
      <c r="I126" s="200"/>
      <c r="J126" s="200"/>
      <c r="K126" s="225"/>
    </row>
    <row r="127" spans="1:17" x14ac:dyDescent="0.25">
      <c r="A127" s="241"/>
      <c r="B127" s="241"/>
      <c r="C127" s="273"/>
      <c r="D127" s="240"/>
      <c r="E127" s="242"/>
      <c r="F127" s="240"/>
      <c r="G127" s="240"/>
      <c r="H127" s="240"/>
      <c r="I127" s="240"/>
      <c r="J127" s="240"/>
      <c r="K127" s="271"/>
    </row>
    <row r="128" spans="1:17" x14ac:dyDescent="0.25">
      <c r="A128" s="240"/>
      <c r="B128" s="240"/>
      <c r="C128" s="273"/>
      <c r="D128" s="240"/>
      <c r="E128" s="242"/>
      <c r="F128" s="240"/>
      <c r="G128" s="240"/>
      <c r="H128" s="240"/>
      <c r="I128" s="240"/>
      <c r="J128" s="240"/>
      <c r="K128" s="271"/>
    </row>
    <row r="129" spans="1:11" x14ac:dyDescent="0.25">
      <c r="A129" s="240"/>
      <c r="B129" s="240"/>
      <c r="C129" s="273"/>
      <c r="D129" s="240"/>
      <c r="E129" s="242"/>
      <c r="F129" s="240"/>
      <c r="G129" s="240"/>
      <c r="H129" s="240"/>
      <c r="I129" s="240"/>
      <c r="J129" s="240"/>
      <c r="K129" s="271"/>
    </row>
    <row r="130" spans="1:11" x14ac:dyDescent="0.25">
      <c r="A130" s="240"/>
      <c r="B130" s="240"/>
      <c r="C130" s="273"/>
      <c r="D130" s="240"/>
      <c r="E130" s="242"/>
      <c r="F130" s="240"/>
      <c r="G130" s="240"/>
      <c r="H130" s="240"/>
      <c r="I130" s="240"/>
      <c r="J130" s="240"/>
      <c r="K130" s="271"/>
    </row>
    <row r="131" spans="1:11" x14ac:dyDescent="0.25">
      <c r="A131" s="240"/>
      <c r="B131" s="240"/>
      <c r="C131" s="273"/>
      <c r="D131" s="240"/>
      <c r="E131" s="242"/>
      <c r="F131" s="240"/>
      <c r="G131" s="240"/>
      <c r="H131" s="240"/>
      <c r="I131" s="240"/>
      <c r="J131" s="240"/>
      <c r="K131" s="271"/>
    </row>
    <row r="132" spans="1:11" x14ac:dyDescent="0.25">
      <c r="A132" s="240"/>
      <c r="B132" s="240"/>
      <c r="C132" s="273"/>
      <c r="D132" s="240"/>
      <c r="E132" s="242"/>
      <c r="F132" s="240"/>
      <c r="G132" s="240"/>
      <c r="H132" s="240"/>
      <c r="I132" s="240"/>
      <c r="J132" s="240"/>
      <c r="K132" s="271"/>
    </row>
    <row r="133" spans="1:11" x14ac:dyDescent="0.25">
      <c r="A133" s="240"/>
      <c r="B133" s="240"/>
      <c r="C133" s="273"/>
      <c r="D133" s="240"/>
      <c r="E133" s="242"/>
      <c r="F133" s="240"/>
      <c r="G133" s="240"/>
      <c r="H133" s="240"/>
      <c r="I133" s="240"/>
      <c r="J133" s="240"/>
      <c r="K133" s="271"/>
    </row>
    <row r="134" spans="1:11" x14ac:dyDescent="0.25">
      <c r="A134" s="240"/>
      <c r="B134" s="240"/>
      <c r="C134" s="273"/>
      <c r="D134" s="240"/>
      <c r="E134" s="242"/>
      <c r="F134" s="240"/>
      <c r="G134" s="240"/>
      <c r="H134" s="240"/>
      <c r="I134" s="240"/>
      <c r="J134" s="240"/>
      <c r="K134" s="271"/>
    </row>
    <row r="135" spans="1:11" x14ac:dyDescent="0.25">
      <c r="A135" s="240"/>
      <c r="B135" s="240"/>
      <c r="C135" s="273"/>
      <c r="D135" s="240"/>
      <c r="E135" s="242"/>
      <c r="F135" s="240"/>
      <c r="G135" s="240"/>
      <c r="H135" s="240"/>
      <c r="I135" s="240"/>
      <c r="J135" s="240"/>
      <c r="K135" s="271"/>
    </row>
    <row r="136" spans="1:11" x14ac:dyDescent="0.25">
      <c r="A136" s="240"/>
      <c r="B136" s="240"/>
      <c r="C136" s="273"/>
      <c r="D136" s="240"/>
      <c r="E136" s="242"/>
      <c r="F136" s="240"/>
      <c r="G136" s="240"/>
      <c r="H136" s="240"/>
      <c r="I136" s="240"/>
      <c r="J136" s="240"/>
      <c r="K136" s="271"/>
    </row>
    <row r="137" spans="1:11" x14ac:dyDescent="0.25">
      <c r="A137" s="231"/>
      <c r="B137" s="231"/>
      <c r="C137" s="231"/>
      <c r="D137" s="231"/>
      <c r="E137" s="231"/>
      <c r="F137" s="130"/>
      <c r="G137" s="130"/>
      <c r="H137" s="130"/>
      <c r="I137" s="130"/>
      <c r="J137" s="130"/>
      <c r="K137" s="228"/>
    </row>
    <row r="138" spans="1:11" x14ac:dyDescent="0.25">
      <c r="A138" s="241"/>
      <c r="B138" s="241"/>
      <c r="C138" s="273"/>
      <c r="D138" s="240"/>
      <c r="E138" s="242"/>
      <c r="F138" s="240"/>
      <c r="G138" s="240"/>
      <c r="H138" s="240"/>
      <c r="I138" s="240"/>
      <c r="J138" s="240"/>
      <c r="K138" s="271"/>
    </row>
    <row r="139" spans="1:11" x14ac:dyDescent="0.25">
      <c r="A139" s="240"/>
      <c r="B139" s="240"/>
      <c r="C139" s="273"/>
      <c r="D139" s="240"/>
      <c r="E139" s="242"/>
      <c r="F139" s="240"/>
      <c r="G139" s="240"/>
      <c r="H139" s="240"/>
      <c r="I139" s="240"/>
      <c r="J139" s="240"/>
      <c r="K139" s="271"/>
    </row>
    <row r="140" spans="1:11" x14ac:dyDescent="0.25">
      <c r="A140" s="240"/>
      <c r="B140" s="240"/>
      <c r="C140" s="273"/>
      <c r="D140" s="240"/>
      <c r="E140" s="242"/>
      <c r="F140" s="240"/>
      <c r="G140" s="240"/>
      <c r="H140" s="240"/>
      <c r="I140" s="240"/>
      <c r="J140" s="240"/>
      <c r="K140" s="271"/>
    </row>
    <row r="141" spans="1:11" x14ac:dyDescent="0.25">
      <c r="A141" s="240"/>
      <c r="B141" s="240"/>
      <c r="C141" s="273"/>
      <c r="D141" s="240"/>
      <c r="E141" s="242"/>
      <c r="F141" s="240"/>
      <c r="G141" s="240"/>
      <c r="H141" s="240"/>
      <c r="I141" s="240"/>
      <c r="J141" s="240"/>
      <c r="K141" s="271"/>
    </row>
    <row r="142" spans="1:11" x14ac:dyDescent="0.25">
      <c r="A142" s="240"/>
      <c r="B142" s="240"/>
      <c r="C142" s="273"/>
      <c r="D142" s="240"/>
      <c r="E142" s="242"/>
      <c r="F142" s="240"/>
      <c r="G142" s="240"/>
      <c r="H142" s="240"/>
      <c r="I142" s="240"/>
      <c r="J142" s="240"/>
      <c r="K142" s="271"/>
    </row>
    <row r="143" spans="1:11" x14ac:dyDescent="0.25">
      <c r="A143" s="240"/>
      <c r="B143" s="240"/>
      <c r="C143" s="273"/>
      <c r="D143" s="240"/>
      <c r="E143" s="242"/>
      <c r="F143" s="240"/>
      <c r="G143" s="240"/>
      <c r="H143" s="240"/>
      <c r="I143" s="240"/>
      <c r="J143" s="240"/>
      <c r="K143" s="271"/>
    </row>
    <row r="144" spans="1:11" x14ac:dyDescent="0.25">
      <c r="A144" s="240"/>
      <c r="B144" s="240"/>
      <c r="C144" s="273"/>
      <c r="D144" s="240"/>
      <c r="E144" s="242"/>
      <c r="F144" s="240"/>
      <c r="G144" s="240"/>
      <c r="H144" s="240"/>
      <c r="I144" s="240"/>
      <c r="J144" s="240"/>
      <c r="K144" s="271"/>
    </row>
    <row r="145" spans="1:11" x14ac:dyDescent="0.25">
      <c r="A145" s="240"/>
      <c r="B145" s="240"/>
      <c r="C145" s="273"/>
      <c r="D145" s="240"/>
      <c r="E145" s="242"/>
      <c r="F145" s="240"/>
      <c r="G145" s="240"/>
      <c r="H145" s="240"/>
      <c r="I145" s="240"/>
      <c r="J145" s="240"/>
      <c r="K145" s="271"/>
    </row>
    <row r="146" spans="1:11" x14ac:dyDescent="0.25">
      <c r="A146" s="240"/>
      <c r="B146" s="240"/>
      <c r="C146" s="273"/>
      <c r="D146" s="240"/>
      <c r="E146" s="242"/>
      <c r="F146" s="240"/>
      <c r="G146" s="240"/>
      <c r="H146" s="240"/>
      <c r="I146" s="240"/>
      <c r="J146" s="240"/>
      <c r="K146" s="271"/>
    </row>
    <row r="147" spans="1:11" x14ac:dyDescent="0.25">
      <c r="A147" s="240"/>
      <c r="B147" s="240"/>
      <c r="C147" s="273"/>
      <c r="D147" s="240"/>
      <c r="E147" s="242"/>
      <c r="F147" s="240"/>
      <c r="G147" s="240"/>
      <c r="H147" s="240"/>
      <c r="I147" s="240"/>
      <c r="J147" s="240"/>
      <c r="K147" s="271"/>
    </row>
    <row r="148" spans="1:11" ht="15.75" x14ac:dyDescent="0.25">
      <c r="A148" s="272"/>
      <c r="B148" s="272"/>
      <c r="C148" s="272"/>
      <c r="D148" s="239"/>
      <c r="E148" s="239"/>
      <c r="F148" s="239"/>
      <c r="G148" s="239"/>
      <c r="H148" s="239"/>
      <c r="I148" s="239"/>
      <c r="J148" s="239"/>
      <c r="K148" s="225"/>
    </row>
    <row r="149" spans="1:11" x14ac:dyDescent="0.25">
      <c r="A149" s="241"/>
      <c r="B149" s="241"/>
      <c r="C149" s="273"/>
      <c r="D149" s="240"/>
      <c r="E149" s="242"/>
      <c r="F149" s="242"/>
      <c r="G149" s="242"/>
      <c r="H149" s="242"/>
      <c r="I149" s="242"/>
      <c r="J149" s="242"/>
      <c r="K149" s="271"/>
    </row>
    <row r="150" spans="1:11" x14ac:dyDescent="0.25">
      <c r="A150" s="240"/>
      <c r="B150" s="240"/>
      <c r="C150" s="273"/>
      <c r="D150" s="240"/>
      <c r="E150" s="242"/>
      <c r="F150" s="242"/>
      <c r="G150" s="242"/>
      <c r="H150" s="242"/>
      <c r="I150" s="242"/>
      <c r="J150" s="242"/>
      <c r="K150" s="271"/>
    </row>
    <row r="151" spans="1:11" x14ac:dyDescent="0.25">
      <c r="A151" s="240"/>
      <c r="B151" s="240"/>
      <c r="C151" s="273"/>
      <c r="D151" s="240"/>
      <c r="E151" s="242"/>
      <c r="F151" s="242"/>
      <c r="G151" s="242"/>
      <c r="H151" s="242"/>
      <c r="I151" s="242"/>
      <c r="J151" s="242"/>
      <c r="K151" s="271"/>
    </row>
    <row r="152" spans="1:11" x14ac:dyDescent="0.25">
      <c r="A152" s="240"/>
      <c r="B152" s="240"/>
      <c r="C152" s="273"/>
      <c r="D152" s="240"/>
      <c r="E152" s="242"/>
      <c r="F152" s="242"/>
      <c r="G152" s="242"/>
      <c r="H152" s="242"/>
      <c r="I152" s="242"/>
      <c r="J152" s="242"/>
      <c r="K152" s="271"/>
    </row>
    <row r="153" spans="1:11" x14ac:dyDescent="0.25">
      <c r="A153" s="240"/>
      <c r="B153" s="240"/>
      <c r="C153" s="273"/>
      <c r="D153" s="240"/>
      <c r="E153" s="242"/>
      <c r="F153" s="242"/>
      <c r="G153" s="242"/>
      <c r="H153" s="242"/>
      <c r="I153" s="242"/>
      <c r="J153" s="242"/>
      <c r="K153" s="271"/>
    </row>
    <row r="154" spans="1:11" x14ac:dyDescent="0.25">
      <c r="A154" s="240"/>
      <c r="B154" s="240"/>
      <c r="C154" s="273"/>
      <c r="D154" s="240"/>
      <c r="E154" s="242"/>
      <c r="F154" s="242"/>
      <c r="G154" s="242"/>
      <c r="H154" s="242"/>
      <c r="I154" s="242"/>
      <c r="J154" s="242"/>
      <c r="K154" s="271"/>
    </row>
    <row r="155" spans="1:11" x14ac:dyDescent="0.25">
      <c r="A155" s="240"/>
      <c r="B155" s="240"/>
      <c r="C155" s="273"/>
      <c r="D155" s="240"/>
      <c r="E155" s="242"/>
      <c r="F155" s="242"/>
      <c r="G155" s="242"/>
      <c r="H155" s="242"/>
      <c r="I155" s="242"/>
      <c r="J155" s="242"/>
      <c r="K155" s="271"/>
    </row>
    <row r="156" spans="1:11" x14ac:dyDescent="0.25">
      <c r="A156" s="240"/>
      <c r="B156" s="240"/>
      <c r="C156" s="273"/>
      <c r="D156" s="240"/>
      <c r="E156" s="242"/>
      <c r="F156" s="242"/>
      <c r="G156" s="242"/>
      <c r="H156" s="242"/>
      <c r="I156" s="242"/>
      <c r="J156" s="242"/>
      <c r="K156" s="271"/>
    </row>
    <row r="157" spans="1:11" x14ac:dyDescent="0.25">
      <c r="A157" s="240"/>
      <c r="B157" s="240"/>
      <c r="C157" s="273"/>
      <c r="D157" s="240"/>
      <c r="E157" s="242"/>
      <c r="F157" s="242"/>
      <c r="G157" s="242"/>
      <c r="H157" s="242"/>
      <c r="I157" s="242"/>
      <c r="J157" s="242"/>
      <c r="K157" s="271"/>
    </row>
    <row r="158" spans="1:11" x14ac:dyDescent="0.25">
      <c r="A158" s="240"/>
      <c r="B158" s="240"/>
      <c r="C158" s="273"/>
      <c r="D158" s="240"/>
      <c r="E158" s="242"/>
      <c r="F158" s="242"/>
      <c r="G158" s="242"/>
      <c r="H158" s="242"/>
      <c r="I158" s="242"/>
      <c r="J158" s="242"/>
      <c r="K158" s="271"/>
    </row>
    <row r="159" spans="1:11" x14ac:dyDescent="0.25">
      <c r="A159" s="231"/>
      <c r="B159" s="231"/>
      <c r="C159" s="231"/>
      <c r="D159" s="231"/>
      <c r="E159" s="231"/>
      <c r="F159" s="130"/>
      <c r="G159" s="130"/>
      <c r="H159" s="130"/>
      <c r="I159" s="130"/>
      <c r="J159" s="130"/>
      <c r="K159" s="228"/>
    </row>
    <row r="160" spans="1:11" x14ac:dyDescent="0.25">
      <c r="A160" s="241"/>
      <c r="B160" s="241"/>
      <c r="C160" s="273"/>
      <c r="D160" s="240"/>
      <c r="E160" s="242"/>
      <c r="F160" s="242"/>
      <c r="G160" s="242"/>
      <c r="H160" s="242"/>
      <c r="I160" s="242"/>
      <c r="J160" s="242"/>
      <c r="K160" s="271"/>
    </row>
    <row r="161" spans="1:11" x14ac:dyDescent="0.25">
      <c r="A161" s="240"/>
      <c r="B161" s="240"/>
      <c r="C161" s="273"/>
      <c r="D161" s="240"/>
      <c r="E161" s="242"/>
      <c r="F161" s="242"/>
      <c r="G161" s="242"/>
      <c r="H161" s="242"/>
      <c r="I161" s="242"/>
      <c r="J161" s="242"/>
      <c r="K161" s="271"/>
    </row>
    <row r="162" spans="1:11" x14ac:dyDescent="0.25">
      <c r="A162" s="240"/>
      <c r="B162" s="240"/>
      <c r="C162" s="273"/>
      <c r="D162" s="240"/>
      <c r="E162" s="242"/>
      <c r="F162" s="242"/>
      <c r="G162" s="242"/>
      <c r="H162" s="242"/>
      <c r="I162" s="242"/>
      <c r="J162" s="242"/>
      <c r="K162" s="271"/>
    </row>
    <row r="163" spans="1:11" x14ac:dyDescent="0.25">
      <c r="A163" s="240"/>
      <c r="B163" s="240"/>
      <c r="C163" s="273"/>
      <c r="D163" s="240"/>
      <c r="E163" s="242"/>
      <c r="F163" s="242"/>
      <c r="G163" s="242"/>
      <c r="H163" s="242"/>
      <c r="I163" s="242"/>
      <c r="J163" s="242"/>
      <c r="K163" s="271"/>
    </row>
    <row r="164" spans="1:11" x14ac:dyDescent="0.25">
      <c r="A164" s="240"/>
      <c r="B164" s="240"/>
      <c r="C164" s="273"/>
      <c r="D164" s="240"/>
      <c r="E164" s="242"/>
      <c r="F164" s="242"/>
      <c r="G164" s="242"/>
      <c r="H164" s="242"/>
      <c r="I164" s="242"/>
      <c r="J164" s="242"/>
      <c r="K164" s="271"/>
    </row>
    <row r="165" spans="1:11" x14ac:dyDescent="0.25">
      <c r="A165" s="240"/>
      <c r="B165" s="240"/>
      <c r="C165" s="273"/>
      <c r="D165" s="240"/>
      <c r="E165" s="242"/>
      <c r="F165" s="242"/>
      <c r="G165" s="242"/>
      <c r="H165" s="242"/>
      <c r="I165" s="242"/>
      <c r="J165" s="242"/>
      <c r="K165" s="271"/>
    </row>
    <row r="166" spans="1:11" x14ac:dyDescent="0.25">
      <c r="A166" s="240"/>
      <c r="B166" s="240"/>
      <c r="C166" s="273"/>
      <c r="D166" s="240"/>
      <c r="E166" s="242"/>
      <c r="F166" s="242"/>
      <c r="G166" s="242"/>
      <c r="H166" s="242"/>
      <c r="I166" s="242"/>
      <c r="J166" s="242"/>
      <c r="K166" s="271"/>
    </row>
    <row r="167" spans="1:11" x14ac:dyDescent="0.25">
      <c r="A167" s="240"/>
      <c r="B167" s="240"/>
      <c r="C167" s="273"/>
      <c r="D167" s="240"/>
      <c r="E167" s="242"/>
      <c r="F167" s="242"/>
      <c r="G167" s="242"/>
      <c r="H167" s="242"/>
      <c r="I167" s="242"/>
      <c r="J167" s="242"/>
      <c r="K167" s="271"/>
    </row>
    <row r="168" spans="1:11" x14ac:dyDescent="0.25">
      <c r="A168" s="240"/>
      <c r="B168" s="240"/>
      <c r="C168" s="273"/>
      <c r="D168" s="240"/>
      <c r="E168" s="242"/>
      <c r="F168" s="242"/>
      <c r="G168" s="242"/>
      <c r="H168" s="242"/>
      <c r="I168" s="242"/>
      <c r="J168" s="242"/>
      <c r="K168" s="271"/>
    </row>
    <row r="169" spans="1:11" x14ac:dyDescent="0.25">
      <c r="A169" s="240"/>
      <c r="B169" s="240"/>
      <c r="C169" s="273"/>
      <c r="D169" s="240"/>
      <c r="E169" s="242"/>
      <c r="F169" s="242"/>
      <c r="G169" s="242"/>
      <c r="H169" s="242"/>
      <c r="I169" s="242"/>
      <c r="J169" s="242"/>
      <c r="K169" s="271"/>
    </row>
    <row r="170" spans="1:11" ht="15.75" x14ac:dyDescent="0.25">
      <c r="A170" s="272"/>
      <c r="B170" s="272"/>
      <c r="C170" s="272"/>
      <c r="D170" s="239"/>
      <c r="E170" s="239"/>
      <c r="F170" s="239"/>
      <c r="G170" s="239"/>
      <c r="H170" s="239"/>
      <c r="I170" s="239"/>
      <c r="J170" s="239"/>
      <c r="K170" s="225"/>
    </row>
    <row r="171" spans="1:11" x14ac:dyDescent="0.25">
      <c r="A171" s="241"/>
      <c r="B171" s="241"/>
      <c r="C171" s="273"/>
      <c r="D171" s="240"/>
      <c r="E171" s="242"/>
      <c r="F171" s="242"/>
      <c r="G171" s="242"/>
      <c r="H171" s="242"/>
      <c r="I171" s="242"/>
      <c r="J171" s="240"/>
      <c r="K171" s="271"/>
    </row>
    <row r="172" spans="1:11" x14ac:dyDescent="0.25">
      <c r="A172" s="240"/>
      <c r="B172" s="240"/>
      <c r="C172" s="273"/>
      <c r="D172" s="240"/>
      <c r="E172" s="242"/>
      <c r="F172" s="242"/>
      <c r="G172" s="242"/>
      <c r="H172" s="242"/>
      <c r="I172" s="242"/>
      <c r="J172" s="240"/>
      <c r="K172" s="271"/>
    </row>
    <row r="173" spans="1:11" x14ac:dyDescent="0.25">
      <c r="A173" s="240"/>
      <c r="B173" s="240"/>
      <c r="C173" s="273"/>
      <c r="D173" s="240"/>
      <c r="E173" s="242"/>
      <c r="F173" s="242"/>
      <c r="G173" s="242"/>
      <c r="H173" s="242"/>
      <c r="I173" s="242"/>
      <c r="J173" s="240"/>
      <c r="K173" s="271"/>
    </row>
    <row r="174" spans="1:11" x14ac:dyDescent="0.25">
      <c r="A174" s="240"/>
      <c r="B174" s="240"/>
      <c r="C174" s="273"/>
      <c r="D174" s="240"/>
      <c r="E174" s="242"/>
      <c r="F174" s="242"/>
      <c r="G174" s="242"/>
      <c r="H174" s="242"/>
      <c r="I174" s="242"/>
      <c r="J174" s="240"/>
      <c r="K174" s="271"/>
    </row>
    <row r="175" spans="1:11" x14ac:dyDescent="0.25">
      <c r="A175" s="240"/>
      <c r="B175" s="240"/>
      <c r="C175" s="273"/>
      <c r="D175" s="240"/>
      <c r="E175" s="242"/>
      <c r="F175" s="242"/>
      <c r="G175" s="242"/>
      <c r="H175" s="242"/>
      <c r="I175" s="242"/>
      <c r="J175" s="240"/>
      <c r="K175" s="271"/>
    </row>
    <row r="176" spans="1:11" x14ac:dyDescent="0.25">
      <c r="A176" s="240"/>
      <c r="B176" s="240"/>
      <c r="C176" s="273"/>
      <c r="D176" s="240"/>
      <c r="E176" s="242"/>
      <c r="F176" s="242"/>
      <c r="G176" s="242"/>
      <c r="H176" s="242"/>
      <c r="I176" s="242"/>
      <c r="J176" s="240"/>
      <c r="K176" s="271"/>
    </row>
    <row r="177" spans="1:11" x14ac:dyDescent="0.25">
      <c r="A177" s="240"/>
      <c r="B177" s="240"/>
      <c r="C177" s="273"/>
      <c r="D177" s="240"/>
      <c r="E177" s="242"/>
      <c r="F177" s="242"/>
      <c r="G177" s="242"/>
      <c r="H177" s="242"/>
      <c r="I177" s="242"/>
      <c r="J177" s="240"/>
      <c r="K177" s="271"/>
    </row>
    <row r="178" spans="1:11" x14ac:dyDescent="0.25">
      <c r="A178" s="240"/>
      <c r="B178" s="240"/>
      <c r="C178" s="273"/>
      <c r="D178" s="240"/>
      <c r="E178" s="242"/>
      <c r="F178" s="242"/>
      <c r="G178" s="242"/>
      <c r="H178" s="242"/>
      <c r="I178" s="242"/>
      <c r="J178" s="240"/>
      <c r="K178" s="271"/>
    </row>
    <row r="179" spans="1:11" x14ac:dyDescent="0.25">
      <c r="A179" s="240"/>
      <c r="B179" s="240"/>
      <c r="C179" s="273"/>
      <c r="D179" s="240"/>
      <c r="E179" s="242"/>
      <c r="F179" s="242"/>
      <c r="G179" s="242"/>
      <c r="H179" s="242"/>
      <c r="I179" s="242"/>
      <c r="J179" s="240"/>
      <c r="K179" s="271"/>
    </row>
    <row r="180" spans="1:11" x14ac:dyDescent="0.25">
      <c r="A180" s="240"/>
      <c r="B180" s="240"/>
      <c r="C180" s="273"/>
      <c r="D180" s="240"/>
      <c r="E180" s="242"/>
      <c r="F180" s="242"/>
      <c r="G180" s="242"/>
      <c r="H180" s="242"/>
      <c r="I180" s="242"/>
      <c r="J180" s="240"/>
      <c r="K180" s="271"/>
    </row>
    <row r="181" spans="1:11" x14ac:dyDescent="0.25">
      <c r="A181" s="231"/>
      <c r="B181" s="231"/>
      <c r="C181" s="231"/>
      <c r="D181" s="231"/>
      <c r="E181" s="231"/>
      <c r="F181" s="130"/>
      <c r="G181" s="130"/>
      <c r="H181" s="130"/>
      <c r="I181" s="130"/>
      <c r="J181" s="130"/>
      <c r="K181" s="228"/>
    </row>
    <row r="182" spans="1:11" x14ac:dyDescent="0.25">
      <c r="A182" s="241"/>
      <c r="B182" s="241"/>
      <c r="C182" s="273"/>
      <c r="D182" s="240"/>
      <c r="E182" s="242"/>
      <c r="F182" s="242"/>
      <c r="G182" s="242"/>
      <c r="H182" s="242"/>
      <c r="I182" s="242"/>
      <c r="J182" s="240"/>
      <c r="K182" s="271"/>
    </row>
    <row r="183" spans="1:11" x14ac:dyDescent="0.25">
      <c r="A183" s="240"/>
      <c r="B183" s="240"/>
      <c r="C183" s="273"/>
      <c r="D183" s="240"/>
      <c r="E183" s="242"/>
      <c r="F183" s="242"/>
      <c r="G183" s="242"/>
      <c r="H183" s="242"/>
      <c r="I183" s="242"/>
      <c r="J183" s="240"/>
      <c r="K183" s="271"/>
    </row>
    <row r="184" spans="1:11" x14ac:dyDescent="0.25">
      <c r="A184" s="240"/>
      <c r="B184" s="240"/>
      <c r="C184" s="273"/>
      <c r="D184" s="240"/>
      <c r="E184" s="242"/>
      <c r="F184" s="242"/>
      <c r="G184" s="242"/>
      <c r="H184" s="242"/>
      <c r="I184" s="242"/>
      <c r="J184" s="240"/>
      <c r="K184" s="271"/>
    </row>
    <row r="185" spans="1:11" x14ac:dyDescent="0.25">
      <c r="A185" s="240"/>
      <c r="B185" s="240"/>
      <c r="C185" s="273"/>
      <c r="D185" s="240"/>
      <c r="E185" s="242"/>
      <c r="F185" s="242"/>
      <c r="G185" s="242"/>
      <c r="H185" s="242"/>
      <c r="I185" s="242"/>
      <c r="J185" s="240"/>
      <c r="K185" s="271"/>
    </row>
    <row r="186" spans="1:11" x14ac:dyDescent="0.25">
      <c r="A186" s="240"/>
      <c r="B186" s="240"/>
      <c r="C186" s="273"/>
      <c r="D186" s="240"/>
      <c r="E186" s="242"/>
      <c r="F186" s="242"/>
      <c r="G186" s="242"/>
      <c r="H186" s="242"/>
      <c r="I186" s="242"/>
      <c r="J186" s="240"/>
      <c r="K186" s="271"/>
    </row>
    <row r="187" spans="1:11" x14ac:dyDescent="0.25">
      <c r="A187" s="240"/>
      <c r="B187" s="240"/>
      <c r="C187" s="273"/>
      <c r="D187" s="240"/>
      <c r="E187" s="242"/>
      <c r="F187" s="242"/>
      <c r="G187" s="242"/>
      <c r="H187" s="242"/>
      <c r="I187" s="242"/>
      <c r="J187" s="240"/>
      <c r="K187" s="271"/>
    </row>
    <row r="188" spans="1:11" x14ac:dyDescent="0.25">
      <c r="A188" s="240"/>
      <c r="B188" s="240"/>
      <c r="C188" s="273"/>
      <c r="D188" s="240"/>
      <c r="E188" s="242"/>
      <c r="F188" s="242"/>
      <c r="G188" s="242"/>
      <c r="H188" s="242"/>
      <c r="I188" s="242"/>
      <c r="J188" s="240"/>
      <c r="K188" s="271"/>
    </row>
    <row r="189" spans="1:11" x14ac:dyDescent="0.25">
      <c r="A189" s="240"/>
      <c r="B189" s="240"/>
      <c r="C189" s="273"/>
      <c r="D189" s="240"/>
      <c r="E189" s="242"/>
      <c r="F189" s="242"/>
      <c r="G189" s="242"/>
      <c r="H189" s="242"/>
      <c r="I189" s="242"/>
      <c r="J189" s="240"/>
      <c r="K189" s="271"/>
    </row>
    <row r="190" spans="1:11" x14ac:dyDescent="0.25">
      <c r="A190" s="240"/>
      <c r="B190" s="240"/>
      <c r="C190" s="273"/>
      <c r="D190" s="240"/>
      <c r="E190" s="242"/>
      <c r="F190" s="242"/>
      <c r="G190" s="242"/>
      <c r="H190" s="242"/>
      <c r="I190" s="242"/>
      <c r="J190" s="240"/>
      <c r="K190" s="271"/>
    </row>
    <row r="191" spans="1:11" x14ac:dyDescent="0.25">
      <c r="A191" s="240"/>
      <c r="B191" s="240"/>
      <c r="C191" s="273"/>
      <c r="D191" s="240"/>
      <c r="E191" s="242"/>
      <c r="F191" s="242"/>
      <c r="G191" s="242"/>
      <c r="H191" s="242"/>
      <c r="I191" s="242"/>
      <c r="J191" s="240"/>
      <c r="K191" s="271"/>
    </row>
    <row r="192" spans="1:11" ht="15.75" x14ac:dyDescent="0.25">
      <c r="A192" s="272"/>
      <c r="B192" s="272"/>
      <c r="C192" s="272"/>
      <c r="D192" s="239"/>
      <c r="E192" s="239"/>
      <c r="F192" s="239"/>
      <c r="G192" s="239"/>
      <c r="H192" s="239"/>
      <c r="I192" s="239"/>
      <c r="J192" s="239"/>
      <c r="K192" s="225"/>
    </row>
    <row r="193" spans="1:11" x14ac:dyDescent="0.25">
      <c r="A193" s="241"/>
      <c r="B193" s="241"/>
      <c r="C193" s="273"/>
      <c r="D193" s="240"/>
      <c r="E193" s="242"/>
      <c r="F193" s="242"/>
      <c r="G193" s="240"/>
      <c r="H193" s="240"/>
      <c r="I193" s="240"/>
      <c r="J193" s="240"/>
      <c r="K193" s="271"/>
    </row>
    <row r="194" spans="1:11" x14ac:dyDescent="0.25">
      <c r="A194" s="240"/>
      <c r="B194" s="240"/>
      <c r="C194" s="273"/>
      <c r="D194" s="240"/>
      <c r="E194" s="242"/>
      <c r="F194" s="242"/>
      <c r="G194" s="240"/>
      <c r="H194" s="240"/>
      <c r="I194" s="240"/>
      <c r="J194" s="240"/>
      <c r="K194" s="271"/>
    </row>
    <row r="195" spans="1:11" x14ac:dyDescent="0.25">
      <c r="A195" s="240"/>
      <c r="B195" s="240"/>
      <c r="C195" s="273"/>
      <c r="D195" s="240"/>
      <c r="E195" s="242"/>
      <c r="F195" s="242"/>
      <c r="G195" s="240"/>
      <c r="H195" s="240"/>
      <c r="I195" s="240"/>
      <c r="J195" s="240"/>
      <c r="K195" s="271"/>
    </row>
    <row r="196" spans="1:11" x14ac:dyDescent="0.25">
      <c r="A196" s="240"/>
      <c r="B196" s="240"/>
      <c r="C196" s="273"/>
      <c r="D196" s="240"/>
      <c r="E196" s="242"/>
      <c r="F196" s="242"/>
      <c r="G196" s="240"/>
      <c r="H196" s="240"/>
      <c r="I196" s="240"/>
      <c r="J196" s="240"/>
      <c r="K196" s="271"/>
    </row>
    <row r="197" spans="1:11" x14ac:dyDescent="0.25">
      <c r="A197" s="240"/>
      <c r="B197" s="240"/>
      <c r="C197" s="273"/>
      <c r="D197" s="240"/>
      <c r="E197" s="242"/>
      <c r="F197" s="242"/>
      <c r="G197" s="240"/>
      <c r="H197" s="240"/>
      <c r="I197" s="240"/>
      <c r="J197" s="240"/>
      <c r="K197" s="271"/>
    </row>
    <row r="198" spans="1:11" x14ac:dyDescent="0.25">
      <c r="A198" s="240"/>
      <c r="B198" s="240"/>
      <c r="C198" s="273"/>
      <c r="D198" s="240"/>
      <c r="E198" s="242"/>
      <c r="F198" s="242"/>
      <c r="G198" s="240"/>
      <c r="H198" s="240"/>
      <c r="I198" s="240"/>
      <c r="J198" s="240"/>
      <c r="K198" s="271"/>
    </row>
    <row r="199" spans="1:11" x14ac:dyDescent="0.25">
      <c r="A199" s="240"/>
      <c r="B199" s="240"/>
      <c r="C199" s="273"/>
      <c r="D199" s="240"/>
      <c r="E199" s="242"/>
      <c r="F199" s="242"/>
      <c r="G199" s="240"/>
      <c r="H199" s="240"/>
      <c r="I199" s="240"/>
      <c r="J199" s="240"/>
      <c r="K199" s="271"/>
    </row>
    <row r="200" spans="1:11" x14ac:dyDescent="0.25">
      <c r="A200" s="240"/>
      <c r="B200" s="240"/>
      <c r="C200" s="273"/>
      <c r="D200" s="240"/>
      <c r="E200" s="242"/>
      <c r="F200" s="242"/>
      <c r="G200" s="240"/>
      <c r="H200" s="240"/>
      <c r="I200" s="240"/>
      <c r="J200" s="240"/>
      <c r="K200" s="271"/>
    </row>
    <row r="201" spans="1:11" x14ac:dyDescent="0.25">
      <c r="A201" s="240"/>
      <c r="B201" s="240"/>
      <c r="C201" s="273"/>
      <c r="D201" s="240"/>
      <c r="E201" s="242"/>
      <c r="F201" s="242"/>
      <c r="G201" s="240"/>
      <c r="H201" s="240"/>
      <c r="I201" s="240"/>
      <c r="J201" s="240"/>
      <c r="K201" s="271"/>
    </row>
    <row r="202" spans="1:11" x14ac:dyDescent="0.25">
      <c r="A202" s="240"/>
      <c r="B202" s="240"/>
      <c r="C202" s="273"/>
      <c r="D202" s="240"/>
      <c r="E202" s="242"/>
      <c r="F202" s="242"/>
      <c r="G202" s="240"/>
      <c r="H202" s="240"/>
      <c r="I202" s="240"/>
      <c r="J202" s="240"/>
      <c r="K202" s="271"/>
    </row>
    <row r="203" spans="1:11" x14ac:dyDescent="0.25">
      <c r="A203" s="231"/>
      <c r="B203" s="231"/>
      <c r="C203" s="231"/>
      <c r="D203" s="231"/>
      <c r="E203" s="231"/>
      <c r="F203" s="130"/>
      <c r="G203" s="130"/>
      <c r="H203" s="130"/>
      <c r="I203" s="130"/>
      <c r="J203" s="130"/>
      <c r="K203" s="228"/>
    </row>
    <row r="204" spans="1:11" x14ac:dyDescent="0.25">
      <c r="A204" s="241"/>
      <c r="B204" s="241"/>
      <c r="C204" s="273"/>
      <c r="D204" s="240"/>
      <c r="E204" s="242"/>
      <c r="F204" s="242"/>
      <c r="G204" s="240"/>
      <c r="H204" s="240"/>
      <c r="I204" s="240"/>
      <c r="J204" s="240"/>
      <c r="K204" s="271"/>
    </row>
    <row r="205" spans="1:11" x14ac:dyDescent="0.25">
      <c r="A205" s="240"/>
      <c r="B205" s="240"/>
      <c r="C205" s="273"/>
      <c r="D205" s="240"/>
      <c r="E205" s="242"/>
      <c r="F205" s="242"/>
      <c r="G205" s="240"/>
      <c r="H205" s="240"/>
      <c r="I205" s="240"/>
      <c r="J205" s="240"/>
      <c r="K205" s="271"/>
    </row>
    <row r="206" spans="1:11" x14ac:dyDescent="0.25">
      <c r="A206" s="240"/>
      <c r="B206" s="240"/>
      <c r="C206" s="273"/>
      <c r="D206" s="240"/>
      <c r="E206" s="242"/>
      <c r="F206" s="242"/>
      <c r="G206" s="240"/>
      <c r="H206" s="240"/>
      <c r="I206" s="240"/>
      <c r="J206" s="240"/>
      <c r="K206" s="271"/>
    </row>
    <row r="207" spans="1:11" x14ac:dyDescent="0.25">
      <c r="A207" s="240"/>
      <c r="B207" s="240"/>
      <c r="C207" s="273"/>
      <c r="D207" s="240"/>
      <c r="E207" s="242"/>
      <c r="F207" s="242"/>
      <c r="G207" s="240"/>
      <c r="H207" s="240"/>
      <c r="I207" s="240"/>
      <c r="J207" s="240"/>
      <c r="K207" s="271"/>
    </row>
    <row r="208" spans="1:11" x14ac:dyDescent="0.25">
      <c r="A208" s="240"/>
      <c r="B208" s="240"/>
      <c r="C208" s="273"/>
      <c r="D208" s="240"/>
      <c r="E208" s="242"/>
      <c r="F208" s="242"/>
      <c r="G208" s="240"/>
      <c r="H208" s="240"/>
      <c r="I208" s="240"/>
      <c r="J208" s="240"/>
      <c r="K208" s="271"/>
    </row>
    <row r="209" spans="1:11" x14ac:dyDescent="0.25">
      <c r="A209" s="240"/>
      <c r="B209" s="240"/>
      <c r="C209" s="273"/>
      <c r="D209" s="240"/>
      <c r="E209" s="242"/>
      <c r="F209" s="242"/>
      <c r="G209" s="240"/>
      <c r="H209" s="240"/>
      <c r="I209" s="240"/>
      <c r="J209" s="240"/>
      <c r="K209" s="271"/>
    </row>
    <row r="210" spans="1:11" x14ac:dyDescent="0.25">
      <c r="A210" s="240"/>
      <c r="B210" s="240"/>
      <c r="C210" s="273"/>
      <c r="D210" s="240"/>
      <c r="E210" s="242"/>
      <c r="F210" s="242"/>
      <c r="G210" s="240"/>
      <c r="H210" s="240"/>
      <c r="I210" s="240"/>
      <c r="J210" s="240"/>
      <c r="K210" s="271"/>
    </row>
    <row r="211" spans="1:11" x14ac:dyDescent="0.25">
      <c r="A211" s="240"/>
      <c r="B211" s="240"/>
      <c r="C211" s="273"/>
      <c r="D211" s="240"/>
      <c r="E211" s="242"/>
      <c r="F211" s="242"/>
      <c r="G211" s="240"/>
      <c r="H211" s="240"/>
      <c r="I211" s="240"/>
      <c r="J211" s="240"/>
      <c r="K211" s="271"/>
    </row>
    <row r="212" spans="1:11" x14ac:dyDescent="0.25">
      <c r="A212" s="240"/>
      <c r="B212" s="240"/>
      <c r="C212" s="273"/>
      <c r="D212" s="240"/>
      <c r="E212" s="242"/>
      <c r="F212" s="242"/>
      <c r="G212" s="240"/>
      <c r="H212" s="240"/>
      <c r="I212" s="240"/>
      <c r="J212" s="240"/>
      <c r="K212" s="271"/>
    </row>
    <row r="213" spans="1:11" x14ac:dyDescent="0.25">
      <c r="A213" s="240"/>
      <c r="B213" s="240"/>
      <c r="C213" s="273"/>
      <c r="D213" s="240"/>
      <c r="E213" s="242"/>
      <c r="F213" s="242"/>
      <c r="G213" s="240"/>
      <c r="H213" s="240"/>
      <c r="I213" s="240"/>
      <c r="J213" s="240"/>
      <c r="K213" s="271"/>
    </row>
    <row r="214" spans="1:11" x14ac:dyDescent="0.25">
      <c r="A214" s="231"/>
      <c r="B214" s="231"/>
      <c r="C214" s="231"/>
      <c r="D214" s="231"/>
      <c r="E214" s="231"/>
      <c r="F214" s="130"/>
      <c r="G214" s="130"/>
      <c r="H214" s="130"/>
      <c r="I214" s="130"/>
      <c r="J214" s="130"/>
      <c r="K214" s="228"/>
    </row>
    <row r="215" spans="1:11" ht="15.75" x14ac:dyDescent="0.25">
      <c r="A215" s="272"/>
      <c r="B215" s="272"/>
      <c r="C215" s="272"/>
      <c r="D215" s="239"/>
      <c r="E215" s="239"/>
      <c r="F215" s="239"/>
      <c r="G215" s="239"/>
      <c r="H215" s="239"/>
      <c r="I215" s="239"/>
      <c r="J215" s="239"/>
      <c r="K215" s="225"/>
    </row>
    <row r="216" spans="1:11" x14ac:dyDescent="0.25">
      <c r="A216" s="241"/>
      <c r="B216" s="241"/>
      <c r="C216" s="240"/>
      <c r="D216" s="240"/>
      <c r="E216" s="241"/>
      <c r="F216" s="241"/>
      <c r="G216" s="241"/>
      <c r="H216" s="241"/>
      <c r="I216" s="240"/>
      <c r="J216" s="240"/>
      <c r="K216" s="271"/>
    </row>
    <row r="217" spans="1:11" x14ac:dyDescent="0.25">
      <c r="A217" s="240"/>
      <c r="B217" s="241"/>
      <c r="C217" s="240"/>
      <c r="D217" s="240"/>
      <c r="E217" s="241"/>
      <c r="F217" s="241"/>
      <c r="G217" s="241"/>
      <c r="H217" s="241"/>
      <c r="I217" s="240"/>
      <c r="J217" s="240"/>
      <c r="K217" s="271"/>
    </row>
    <row r="218" spans="1:11" x14ac:dyDescent="0.25">
      <c r="A218" s="240"/>
      <c r="B218" s="240"/>
      <c r="C218" s="240"/>
      <c r="D218" s="240"/>
      <c r="E218" s="241"/>
      <c r="F218" s="241"/>
      <c r="G218" s="241"/>
      <c r="H218" s="241"/>
      <c r="I218" s="240"/>
      <c r="J218" s="240"/>
      <c r="K218" s="271"/>
    </row>
    <row r="219" spans="1:11" x14ac:dyDescent="0.25">
      <c r="A219" s="240"/>
      <c r="B219" s="240"/>
      <c r="C219" s="240"/>
      <c r="D219" s="240"/>
      <c r="E219" s="241"/>
      <c r="F219" s="241"/>
      <c r="G219" s="241"/>
      <c r="H219" s="241"/>
      <c r="I219" s="240"/>
      <c r="J219" s="240"/>
      <c r="K219" s="271"/>
    </row>
    <row r="220" spans="1:11" x14ac:dyDescent="0.25">
      <c r="A220" s="240"/>
      <c r="B220" s="240"/>
      <c r="C220" s="240"/>
      <c r="D220" s="240"/>
      <c r="E220" s="241"/>
      <c r="F220" s="241"/>
      <c r="G220" s="241"/>
      <c r="H220" s="241"/>
      <c r="I220" s="240"/>
      <c r="J220" s="240"/>
      <c r="K220" s="271"/>
    </row>
    <row r="221" spans="1:11" x14ac:dyDescent="0.25">
      <c r="A221" s="240"/>
      <c r="B221" s="240"/>
      <c r="C221" s="240"/>
      <c r="D221" s="240"/>
      <c r="E221" s="241"/>
      <c r="F221" s="241"/>
      <c r="G221" s="241"/>
      <c r="H221" s="241"/>
      <c r="I221" s="240"/>
      <c r="J221" s="240"/>
      <c r="K221" s="271"/>
    </row>
    <row r="222" spans="1:11" x14ac:dyDescent="0.25">
      <c r="A222" s="240"/>
      <c r="B222" s="240"/>
      <c r="C222" s="240"/>
      <c r="D222" s="240"/>
      <c r="E222" s="241"/>
      <c r="F222" s="241"/>
      <c r="G222" s="241"/>
      <c r="H222" s="241"/>
      <c r="I222" s="240"/>
      <c r="J222" s="240"/>
      <c r="K222" s="271"/>
    </row>
    <row r="223" spans="1:11" x14ac:dyDescent="0.25">
      <c r="A223" s="240"/>
      <c r="B223" s="240"/>
      <c r="C223" s="240"/>
      <c r="D223" s="240"/>
      <c r="E223" s="241"/>
      <c r="F223" s="241"/>
      <c r="G223" s="241"/>
      <c r="H223" s="241"/>
      <c r="I223" s="240"/>
      <c r="J223" s="240"/>
      <c r="K223" s="271"/>
    </row>
    <row r="224" spans="1:11" x14ac:dyDescent="0.25">
      <c r="A224" s="240"/>
      <c r="B224" s="240"/>
      <c r="C224" s="240"/>
      <c r="D224" s="240"/>
      <c r="E224" s="241"/>
      <c r="F224" s="241"/>
      <c r="G224" s="241"/>
      <c r="H224" s="241"/>
      <c r="I224" s="240"/>
      <c r="J224" s="240"/>
      <c r="K224" s="271"/>
    </row>
    <row r="225" spans="1:11" x14ac:dyDescent="0.25">
      <c r="A225" s="241"/>
      <c r="B225" s="240"/>
      <c r="C225" s="240"/>
      <c r="D225" s="240"/>
      <c r="E225" s="240"/>
      <c r="F225" s="240"/>
      <c r="G225" s="240"/>
      <c r="H225" s="240"/>
      <c r="I225" s="240"/>
      <c r="J225" s="240"/>
      <c r="K225" s="271"/>
    </row>
    <row r="226" spans="1:11" x14ac:dyDescent="0.25">
      <c r="A226" s="241"/>
      <c r="B226" s="241"/>
      <c r="C226" s="240"/>
      <c r="D226" s="240"/>
      <c r="E226" s="240"/>
      <c r="F226" s="240"/>
      <c r="G226" s="240"/>
      <c r="H226" s="240"/>
      <c r="I226" s="240"/>
      <c r="J226" s="240"/>
      <c r="K226" s="271"/>
    </row>
    <row r="227" spans="1:11" x14ac:dyDescent="0.25">
      <c r="A227" s="241"/>
      <c r="B227" s="240"/>
      <c r="C227" s="240"/>
      <c r="D227" s="240"/>
      <c r="E227" s="240"/>
      <c r="F227" s="240"/>
      <c r="G227" s="240"/>
      <c r="H227" s="240"/>
      <c r="I227" s="240"/>
      <c r="J227" s="240"/>
      <c r="K227" s="271"/>
    </row>
    <row r="228" spans="1:11" x14ac:dyDescent="0.25">
      <c r="A228" s="240"/>
      <c r="B228" s="240"/>
      <c r="C228" s="240"/>
      <c r="D228" s="240"/>
      <c r="E228" s="240"/>
      <c r="F228" s="240"/>
      <c r="G228" s="240"/>
      <c r="H228" s="240"/>
      <c r="I228" s="240"/>
      <c r="J228" s="240"/>
      <c r="K228" s="271"/>
    </row>
    <row r="229" spans="1:11" x14ac:dyDescent="0.25">
      <c r="A229" s="240"/>
      <c r="B229" s="240"/>
      <c r="C229" s="240"/>
      <c r="D229" s="240"/>
      <c r="E229" s="240"/>
      <c r="F229" s="240"/>
      <c r="G229" s="240"/>
      <c r="H229" s="240"/>
      <c r="I229" s="240"/>
      <c r="J229" s="240"/>
      <c r="K229" s="271"/>
    </row>
    <row r="230" spans="1:11" x14ac:dyDescent="0.25">
      <c r="A230" s="241"/>
      <c r="B230" s="241"/>
      <c r="C230" s="240"/>
      <c r="D230" s="240"/>
      <c r="E230" s="240"/>
      <c r="F230" s="240"/>
      <c r="G230" s="240"/>
      <c r="H230" s="240"/>
      <c r="I230" s="240"/>
      <c r="J230" s="240"/>
      <c r="K230" s="271"/>
    </row>
    <row r="231" spans="1:11" x14ac:dyDescent="0.25">
      <c r="A231" s="241"/>
      <c r="B231" s="240"/>
      <c r="C231" s="240"/>
      <c r="D231" s="240"/>
      <c r="E231" s="240"/>
      <c r="F231" s="240"/>
      <c r="G231" s="240"/>
      <c r="H231" s="240"/>
      <c r="I231" s="240"/>
      <c r="J231" s="240"/>
      <c r="K231" s="271"/>
    </row>
    <row r="232" spans="1:11" x14ac:dyDescent="0.25">
      <c r="A232" s="240"/>
      <c r="B232" s="240"/>
      <c r="C232" s="240"/>
      <c r="D232" s="240"/>
      <c r="E232" s="240"/>
      <c r="F232" s="240"/>
      <c r="G232" s="240"/>
      <c r="H232" s="240"/>
      <c r="I232" s="240"/>
      <c r="J232" s="240"/>
      <c r="K232" s="271"/>
    </row>
  </sheetData>
  <mergeCells count="3">
    <mergeCell ref="A2:J2"/>
    <mergeCell ref="A4:F4"/>
    <mergeCell ref="A5:F5"/>
  </mergeCells>
  <conditionalFormatting sqref="E25:J28 E30:J33 F55:AB55 K25:K33 D114:E118 D120:E124 F114:K124 E125:K125 D89:F90 E68:I72 E74:I78 F137:K137 E159:K159 E181:K181 E203:K203 E127:E147 E149:J158 E160:J169 E171:I180 E182:I191 E193:F202 E204:F214 G214:K214 E73 E79 E113 E119 F47:K54 E61:E67 F61:I66 E60:J60 J61:J63 K60:O63 L54:N54 D18:N22 E24:F24 E29:F29 E35:O44 D46:D57 E47:E58 F56:N58 J64:K78 L65:N67 D80:E84 G87:AA87 E85:E87 G80:K86 F80:F87 D86:D87 G89:H92 I89:K90 E91:F92 I91:AA92 G94:K95 G96:AA97 D99:D100 G101:AA102 G98:K100 G103:K112 E94:F112 L106:AA107 E12:F16 E7:F10 E6">
    <cfRule type="cellIs" dxfId="3978" priority="517" operator="equal">
      <formula>"fail"</formula>
    </cfRule>
  </conditionalFormatting>
  <conditionalFormatting sqref="E28:J28 E33:J33 F25:J27 F30:J32 E55:AB55 D46:D57 K25:K33 D80:D84 D114:D118 D120:D124 F114:K124 E125:K125 E68:I72 E74:I78 F137:K137 E159:K159 E181:K181 E203:K203 E127:E147 E149:J158 E160:J169 E171:I180 E182:I191 E193:F202 E204:F214 G214:K214 E73 E113:E124 E61:E67 F61:I66 E60:J60 J61:J63 K60:O63 L54:N54 D18:N22 F24 E24:E27 F29 E29:E32 E35:O44 E47:K54 E56:N58 J64:K78 L65:N67 D89:D90 G87:AA87 E79:E87 G80:K86 F80:F87 D86:D87 I89:K90 E89:H92 I91:AA92 G94:K95 E94:F112 G96:AA97 D99:D100 G101:AA102 G98:K100 G103:K112 L106:AA107 E12:F16 E7:F10 E6">
    <cfRule type="cellIs" dxfId="3977" priority="514" operator="equal">
      <formula>"n/a"</formula>
    </cfRule>
    <cfRule type="cellIs" dxfId="3976" priority="515" operator="equal">
      <formula>"pass"</formula>
    </cfRule>
    <cfRule type="cellIs" dxfId="3975" priority="516" operator="equal">
      <formula>"fail"</formula>
    </cfRule>
  </conditionalFormatting>
  <conditionalFormatting sqref="E137:J137 E181:J181 E203:J203 E127:E136 E138:E147 E149:J169 E171:I180 E182:I191 E193:F202 E204:F214 G214:J214 E60:O63 J56:N58 J46:J55 E35:O44 K46:N54 E18:N22 E24:J33 E47:E58 F46:I58 K65:N67 G87:AA87 G64:J86 E64:F87 E91:AA92 E89:J90 E96:AA97 E94:J95 E101:AA102 E98:J100 E106:AA106 E103:J105 E107:J125 K107:AA107 E12:O16 E7:O10">
    <cfRule type="cellIs" dxfId="3974" priority="509" operator="equal">
      <formula>"n/s"</formula>
    </cfRule>
    <cfRule type="cellIs" dxfId="3973" priority="510" operator="equal">
      <formula>"n/a"</formula>
    </cfRule>
    <cfRule type="cellIs" dxfId="3972" priority="511" operator="equal">
      <formula>"warn"</formula>
    </cfRule>
    <cfRule type="cellIs" dxfId="3971" priority="512" operator="equal">
      <formula>"fail"</formula>
    </cfRule>
    <cfRule type="cellIs" dxfId="3970" priority="513" operator="equal">
      <formula>"pass"</formula>
    </cfRule>
  </conditionalFormatting>
  <conditionalFormatting sqref="E47:E63 F18:O63 P7:AA63 E7:O16 E18:E45">
    <cfRule type="cellIs" dxfId="3969" priority="504" operator="equal">
      <formula>"black"</formula>
    </cfRule>
    <cfRule type="cellIs" dxfId="3968" priority="505" operator="equal">
      <formula>"n/s"</formula>
    </cfRule>
    <cfRule type="cellIs" dxfId="3967" priority="506" operator="equal">
      <formula>"n/a"</formula>
    </cfRule>
    <cfRule type="cellIs" dxfId="3966" priority="507" operator="equal">
      <formula>"fail"</formula>
    </cfRule>
    <cfRule type="cellIs" dxfId="3965" priority="508" operator="equal">
      <formula>"pass"</formula>
    </cfRule>
  </conditionalFormatting>
  <conditionalFormatting sqref="F46:F54">
    <cfRule type="cellIs" dxfId="3964" priority="503" operator="equal">
      <formula>"fail"</formula>
    </cfRule>
  </conditionalFormatting>
  <conditionalFormatting sqref="F46:F54">
    <cfRule type="cellIs" dxfId="3963" priority="500" operator="equal">
      <formula>"n/a"</formula>
    </cfRule>
    <cfRule type="cellIs" dxfId="3962" priority="501" operator="equal">
      <formula>"pass"</formula>
    </cfRule>
    <cfRule type="cellIs" dxfId="3961" priority="502" operator="equal">
      <formula>"fail"</formula>
    </cfRule>
  </conditionalFormatting>
  <conditionalFormatting sqref="O46:O54">
    <cfRule type="cellIs" dxfId="3960" priority="495" operator="equal">
      <formula>"n/s"</formula>
    </cfRule>
    <cfRule type="cellIs" dxfId="3959" priority="496" operator="equal">
      <formula>"n/a"</formula>
    </cfRule>
    <cfRule type="cellIs" dxfId="3958" priority="497" operator="equal">
      <formula>"warn"</formula>
    </cfRule>
    <cfRule type="cellIs" dxfId="3957" priority="498" operator="equal">
      <formula>"fail"</formula>
    </cfRule>
    <cfRule type="cellIs" dxfId="3956" priority="499" operator="equal">
      <formula>"pass"</formula>
    </cfRule>
  </conditionalFormatting>
  <conditionalFormatting sqref="O46:O54">
    <cfRule type="cellIs" dxfId="3955" priority="494" operator="equal">
      <formula>"fail"</formula>
    </cfRule>
  </conditionalFormatting>
  <conditionalFormatting sqref="O46:O54">
    <cfRule type="cellIs" dxfId="3954" priority="491" operator="equal">
      <formula>"n/a"</formula>
    </cfRule>
    <cfRule type="cellIs" dxfId="3953" priority="492" operator="equal">
      <formula>"pass"</formula>
    </cfRule>
    <cfRule type="cellIs" dxfId="3952" priority="493" operator="equal">
      <formula>"fail"</formula>
    </cfRule>
  </conditionalFormatting>
  <conditionalFormatting sqref="W46:W54">
    <cfRule type="cellIs" dxfId="3951" priority="486" operator="equal">
      <formula>"n/s"</formula>
    </cfRule>
    <cfRule type="cellIs" dxfId="3950" priority="487" operator="equal">
      <formula>"n/a"</formula>
    </cfRule>
    <cfRule type="cellIs" dxfId="3949" priority="488" operator="equal">
      <formula>"warn"</formula>
    </cfRule>
    <cfRule type="cellIs" dxfId="3948" priority="489" operator="equal">
      <formula>"fail"</formula>
    </cfRule>
    <cfRule type="cellIs" dxfId="3947" priority="490" operator="equal">
      <formula>"pass"</formula>
    </cfRule>
  </conditionalFormatting>
  <conditionalFormatting sqref="W46:W54">
    <cfRule type="cellIs" dxfId="3946" priority="485" operator="equal">
      <formula>"fail"</formula>
    </cfRule>
  </conditionalFormatting>
  <conditionalFormatting sqref="W46:W54">
    <cfRule type="cellIs" dxfId="3945" priority="482" operator="equal">
      <formula>"n/a"</formula>
    </cfRule>
    <cfRule type="cellIs" dxfId="3944" priority="483" operator="equal">
      <formula>"pass"</formula>
    </cfRule>
    <cfRule type="cellIs" dxfId="3943" priority="484" operator="equal">
      <formula>"fail"</formula>
    </cfRule>
  </conditionalFormatting>
  <conditionalFormatting sqref="AA46:AA54">
    <cfRule type="cellIs" dxfId="3942" priority="477" operator="equal">
      <formula>"n/s"</formula>
    </cfRule>
    <cfRule type="cellIs" dxfId="3941" priority="478" operator="equal">
      <formula>"n/a"</formula>
    </cfRule>
    <cfRule type="cellIs" dxfId="3940" priority="479" operator="equal">
      <formula>"warn"</formula>
    </cfRule>
    <cfRule type="cellIs" dxfId="3939" priority="480" operator="equal">
      <formula>"fail"</formula>
    </cfRule>
    <cfRule type="cellIs" dxfId="3938" priority="481" operator="equal">
      <formula>"pass"</formula>
    </cfRule>
  </conditionalFormatting>
  <conditionalFormatting sqref="AA46:AA54">
    <cfRule type="cellIs" dxfId="3937" priority="476" operator="equal">
      <formula>"fail"</formula>
    </cfRule>
  </conditionalFormatting>
  <conditionalFormatting sqref="AA46:AA54">
    <cfRule type="cellIs" dxfId="3936" priority="473" operator="equal">
      <formula>"n/a"</formula>
    </cfRule>
    <cfRule type="cellIs" dxfId="3935" priority="474" operator="equal">
      <formula>"pass"</formula>
    </cfRule>
    <cfRule type="cellIs" dxfId="3934" priority="475" operator="equal">
      <formula>"fail"</formula>
    </cfRule>
  </conditionalFormatting>
  <conditionalFormatting sqref="E46">
    <cfRule type="cellIs" dxfId="3933" priority="472" operator="equal">
      <formula>"fail"</formula>
    </cfRule>
  </conditionalFormatting>
  <conditionalFormatting sqref="E46">
    <cfRule type="cellIs" dxfId="3932" priority="469" operator="equal">
      <formula>"n/a"</formula>
    </cfRule>
    <cfRule type="cellIs" dxfId="3931" priority="470" operator="equal">
      <formula>"pass"</formula>
    </cfRule>
    <cfRule type="cellIs" dxfId="3930" priority="471" operator="equal">
      <formula>"fail"</formula>
    </cfRule>
  </conditionalFormatting>
  <conditionalFormatting sqref="E46">
    <cfRule type="cellIs" dxfId="3929" priority="464" operator="equal">
      <formula>"n/s"</formula>
    </cfRule>
    <cfRule type="cellIs" dxfId="3928" priority="465" operator="equal">
      <formula>"n/a"</formula>
    </cfRule>
    <cfRule type="cellIs" dxfId="3927" priority="466" operator="equal">
      <formula>"warn"</formula>
    </cfRule>
    <cfRule type="cellIs" dxfId="3926" priority="467" operator="equal">
      <formula>"fail"</formula>
    </cfRule>
    <cfRule type="cellIs" dxfId="3925" priority="468" operator="equal">
      <formula>"pass"</formula>
    </cfRule>
  </conditionalFormatting>
  <conditionalFormatting sqref="E46">
    <cfRule type="cellIs" dxfId="3924" priority="459" operator="equal">
      <formula>"black"</formula>
    </cfRule>
    <cfRule type="cellIs" dxfId="3923" priority="460" operator="equal">
      <formula>"n/s"</formula>
    </cfRule>
    <cfRule type="cellIs" dxfId="3922" priority="461" operator="equal">
      <formula>"n/a"</formula>
    </cfRule>
    <cfRule type="cellIs" dxfId="3921" priority="462" operator="equal">
      <formula>"fail"</formula>
    </cfRule>
    <cfRule type="cellIs" dxfId="3920" priority="463" operator="equal">
      <formula>"pass"</formula>
    </cfRule>
  </conditionalFormatting>
  <conditionalFormatting sqref="F56:AB56 F62:I67 J62:J64 D56:D58 E56:E59 D61:D62 D65:D66 D69:D70 D73:D74 F57:N59 F61:J61 K61:O64 D77:D78 E61:E80 F68:O80 F85:O86 J65:W67 D81:O83 D85:E85 E86 J87:N87">
    <cfRule type="cellIs" dxfId="3919" priority="458" operator="equal">
      <formula>"fail"</formula>
    </cfRule>
  </conditionalFormatting>
  <conditionalFormatting sqref="E56:AB56 D56:D58 F62:I67 J62:J64 D61:D62 D65:D66 D69:D70 D73:D74 E57:N59 F61:J61 K61:O64 D77:D78 E61:E80 F68:O80 D85 J65:W67 D81:O83 E85:O86 J87:N87">
    <cfRule type="cellIs" dxfId="3918" priority="455" operator="equal">
      <formula>"n/a"</formula>
    </cfRule>
    <cfRule type="cellIs" dxfId="3917" priority="456" operator="equal">
      <formula>"pass"</formula>
    </cfRule>
    <cfRule type="cellIs" dxfId="3916" priority="457" operator="equal">
      <formula>"fail"</formula>
    </cfRule>
  </conditionalFormatting>
  <conditionalFormatting sqref="J57:N59 J56 E56:I59 E61:O64 E65:W67 E68:O83 E85:O86 J87:N87">
    <cfRule type="cellIs" dxfId="3915" priority="450" operator="equal">
      <formula>"n/s"</formula>
    </cfRule>
    <cfRule type="cellIs" dxfId="3914" priority="451" operator="equal">
      <formula>"n/a"</formula>
    </cfRule>
    <cfRule type="cellIs" dxfId="3913" priority="452" operator="equal">
      <formula>"warn"</formula>
    </cfRule>
    <cfRule type="cellIs" dxfId="3912" priority="453" operator="equal">
      <formula>"fail"</formula>
    </cfRule>
    <cfRule type="cellIs" dxfId="3911" priority="454" operator="equal">
      <formula>"pass"</formula>
    </cfRule>
  </conditionalFormatting>
  <conditionalFormatting sqref="E56:AA64">
    <cfRule type="cellIs" dxfId="3910" priority="445" operator="equal">
      <formula>"black"</formula>
    </cfRule>
    <cfRule type="cellIs" dxfId="3909" priority="446" operator="equal">
      <formula>"n/s"</formula>
    </cfRule>
    <cfRule type="cellIs" dxfId="3908" priority="447" operator="equal">
      <formula>"n/a"</formula>
    </cfRule>
    <cfRule type="cellIs" dxfId="3907" priority="448" operator="equal">
      <formula>"fail"</formula>
    </cfRule>
    <cfRule type="cellIs" dxfId="3906" priority="449" operator="equal">
      <formula>"pass"</formula>
    </cfRule>
  </conditionalFormatting>
  <conditionalFormatting sqref="E65:AA67">
    <cfRule type="cellIs" dxfId="3905" priority="440" operator="equal">
      <formula>"black"</formula>
    </cfRule>
    <cfRule type="cellIs" dxfId="3904" priority="441" operator="equal">
      <formula>"n/s"</formula>
    </cfRule>
    <cfRule type="cellIs" dxfId="3903" priority="442" operator="equal">
      <formula>"n/a"</formula>
    </cfRule>
    <cfRule type="cellIs" dxfId="3902" priority="443" operator="equal">
      <formula>"fail"</formula>
    </cfRule>
    <cfRule type="cellIs" dxfId="3901" priority="444" operator="equal">
      <formula>"pass"</formula>
    </cfRule>
  </conditionalFormatting>
  <conditionalFormatting sqref="E68:AA68">
    <cfRule type="cellIs" dxfId="3900" priority="435" operator="equal">
      <formula>"black"</formula>
    </cfRule>
    <cfRule type="cellIs" dxfId="3899" priority="436" operator="equal">
      <formula>"n/s"</formula>
    </cfRule>
    <cfRule type="cellIs" dxfId="3898" priority="437" operator="equal">
      <formula>"n/a"</formula>
    </cfRule>
    <cfRule type="cellIs" dxfId="3897" priority="438" operator="equal">
      <formula>"fail"</formula>
    </cfRule>
    <cfRule type="cellIs" dxfId="3896" priority="439" operator="equal">
      <formula>"pass"</formula>
    </cfRule>
  </conditionalFormatting>
  <conditionalFormatting sqref="E69:AA71">
    <cfRule type="cellIs" dxfId="3895" priority="430" operator="equal">
      <formula>"black"</formula>
    </cfRule>
    <cfRule type="cellIs" dxfId="3894" priority="431" operator="equal">
      <formula>"n/s"</formula>
    </cfRule>
    <cfRule type="cellIs" dxfId="3893" priority="432" operator="equal">
      <formula>"n/a"</formula>
    </cfRule>
    <cfRule type="cellIs" dxfId="3892" priority="433" operator="equal">
      <formula>"fail"</formula>
    </cfRule>
    <cfRule type="cellIs" dxfId="3891" priority="434" operator="equal">
      <formula>"pass"</formula>
    </cfRule>
  </conditionalFormatting>
  <conditionalFormatting sqref="E72:AA72">
    <cfRule type="cellIs" dxfId="3890" priority="425" operator="equal">
      <formula>"black"</formula>
    </cfRule>
    <cfRule type="cellIs" dxfId="3889" priority="426" operator="equal">
      <formula>"n/s"</formula>
    </cfRule>
    <cfRule type="cellIs" dxfId="3888" priority="427" operator="equal">
      <formula>"n/a"</formula>
    </cfRule>
    <cfRule type="cellIs" dxfId="3887" priority="428" operator="equal">
      <formula>"fail"</formula>
    </cfRule>
    <cfRule type="cellIs" dxfId="3886" priority="429" operator="equal">
      <formula>"pass"</formula>
    </cfRule>
  </conditionalFormatting>
  <conditionalFormatting sqref="E73:AA75">
    <cfRule type="cellIs" dxfId="3885" priority="420" operator="equal">
      <formula>"black"</formula>
    </cfRule>
    <cfRule type="cellIs" dxfId="3884" priority="421" operator="equal">
      <formula>"n/s"</formula>
    </cfRule>
    <cfRule type="cellIs" dxfId="3883" priority="422" operator="equal">
      <formula>"n/a"</formula>
    </cfRule>
    <cfRule type="cellIs" dxfId="3882" priority="423" operator="equal">
      <formula>"fail"</formula>
    </cfRule>
    <cfRule type="cellIs" dxfId="3881" priority="424" operator="equal">
      <formula>"pass"</formula>
    </cfRule>
  </conditionalFormatting>
  <conditionalFormatting sqref="E77:AA79">
    <cfRule type="cellIs" dxfId="3880" priority="415" operator="equal">
      <formula>"black"</formula>
    </cfRule>
    <cfRule type="cellIs" dxfId="3879" priority="416" operator="equal">
      <formula>"n/s"</formula>
    </cfRule>
    <cfRule type="cellIs" dxfId="3878" priority="417" operator="equal">
      <formula>"n/a"</formula>
    </cfRule>
    <cfRule type="cellIs" dxfId="3877" priority="418" operator="equal">
      <formula>"fail"</formula>
    </cfRule>
    <cfRule type="cellIs" dxfId="3876" priority="419" operator="equal">
      <formula>"pass"</formula>
    </cfRule>
  </conditionalFormatting>
  <conditionalFormatting sqref="E76:AA76">
    <cfRule type="cellIs" dxfId="3875" priority="410" operator="equal">
      <formula>"black"</formula>
    </cfRule>
    <cfRule type="cellIs" dxfId="3874" priority="411" operator="equal">
      <formula>"n/s"</formula>
    </cfRule>
    <cfRule type="cellIs" dxfId="3873" priority="412" operator="equal">
      <formula>"n/a"</formula>
    </cfRule>
    <cfRule type="cellIs" dxfId="3872" priority="413" operator="equal">
      <formula>"fail"</formula>
    </cfRule>
    <cfRule type="cellIs" dxfId="3871" priority="414" operator="equal">
      <formula>"pass"</formula>
    </cfRule>
  </conditionalFormatting>
  <conditionalFormatting sqref="E80:AA80">
    <cfRule type="cellIs" dxfId="3870" priority="405" operator="equal">
      <formula>"black"</formula>
    </cfRule>
    <cfRule type="cellIs" dxfId="3869" priority="406" operator="equal">
      <formula>"n/s"</formula>
    </cfRule>
    <cfRule type="cellIs" dxfId="3868" priority="407" operator="equal">
      <formula>"n/a"</formula>
    </cfRule>
    <cfRule type="cellIs" dxfId="3867" priority="408" operator="equal">
      <formula>"fail"</formula>
    </cfRule>
    <cfRule type="cellIs" dxfId="3866" priority="409" operator="equal">
      <formula>"pass"</formula>
    </cfRule>
  </conditionalFormatting>
  <conditionalFormatting sqref="F81:W83 X81:AA81 AA82:AA83">
    <cfRule type="cellIs" dxfId="3865" priority="400" operator="equal">
      <formula>"black"</formula>
    </cfRule>
    <cfRule type="cellIs" dxfId="3864" priority="401" operator="equal">
      <formula>"n/s"</formula>
    </cfRule>
    <cfRule type="cellIs" dxfId="3863" priority="402" operator="equal">
      <formula>"n/a"</formula>
    </cfRule>
    <cfRule type="cellIs" dxfId="3862" priority="403" operator="equal">
      <formula>"fail"</formula>
    </cfRule>
    <cfRule type="cellIs" dxfId="3861" priority="404" operator="equal">
      <formula>"pass"</formula>
    </cfRule>
  </conditionalFormatting>
  <conditionalFormatting sqref="F85:W86 X85:AA85 J87:N87 S87:V87 AA86:AA87">
    <cfRule type="cellIs" dxfId="3860" priority="395" operator="equal">
      <formula>"black"</formula>
    </cfRule>
    <cfRule type="cellIs" dxfId="3859" priority="396" operator="equal">
      <formula>"n/s"</formula>
    </cfRule>
    <cfRule type="cellIs" dxfId="3858" priority="397" operator="equal">
      <formula>"n/a"</formula>
    </cfRule>
    <cfRule type="cellIs" dxfId="3857" priority="398" operator="equal">
      <formula>"fail"</formula>
    </cfRule>
    <cfRule type="cellIs" dxfId="3856" priority="399" operator="equal">
      <formula>"pass"</formula>
    </cfRule>
  </conditionalFormatting>
  <conditionalFormatting sqref="E81:E83">
    <cfRule type="cellIs" dxfId="3855" priority="390" operator="equal">
      <formula>"black"</formula>
    </cfRule>
    <cfRule type="cellIs" dxfId="3854" priority="391" operator="equal">
      <formula>"n/s"</formula>
    </cfRule>
    <cfRule type="cellIs" dxfId="3853" priority="392" operator="equal">
      <formula>"n/a"</formula>
    </cfRule>
    <cfRule type="cellIs" dxfId="3852" priority="393" operator="equal">
      <formula>"fail"</formula>
    </cfRule>
    <cfRule type="cellIs" dxfId="3851" priority="394" operator="equal">
      <formula>"pass"</formula>
    </cfRule>
  </conditionalFormatting>
  <conditionalFormatting sqref="E85:E86">
    <cfRule type="cellIs" dxfId="3850" priority="385" operator="equal">
      <formula>"black"</formula>
    </cfRule>
    <cfRule type="cellIs" dxfId="3849" priority="386" operator="equal">
      <formula>"n/s"</formula>
    </cfRule>
    <cfRule type="cellIs" dxfId="3848" priority="387" operator="equal">
      <formula>"n/a"</formula>
    </cfRule>
    <cfRule type="cellIs" dxfId="3847" priority="388" operator="equal">
      <formula>"fail"</formula>
    </cfRule>
    <cfRule type="cellIs" dxfId="3846" priority="389" operator="equal">
      <formula>"pass"</formula>
    </cfRule>
  </conditionalFormatting>
  <conditionalFormatting sqref="F87:AA87">
    <cfRule type="cellIs" dxfId="3845" priority="384" operator="equal">
      <formula>"fail"</formula>
    </cfRule>
  </conditionalFormatting>
  <conditionalFormatting sqref="F87:AA87">
    <cfRule type="cellIs" dxfId="3844" priority="381" operator="equal">
      <formula>"n/a"</formula>
    </cfRule>
    <cfRule type="cellIs" dxfId="3843" priority="382" operator="equal">
      <formula>"pass"</formula>
    </cfRule>
    <cfRule type="cellIs" dxfId="3842" priority="383" operator="equal">
      <formula>"fail"</formula>
    </cfRule>
  </conditionalFormatting>
  <conditionalFormatting sqref="F87:AA87">
    <cfRule type="cellIs" dxfId="3841" priority="376" operator="equal">
      <formula>"n/s"</formula>
    </cfRule>
    <cfRule type="cellIs" dxfId="3840" priority="377" operator="equal">
      <formula>"n/a"</formula>
    </cfRule>
    <cfRule type="cellIs" dxfId="3839" priority="378" operator="equal">
      <formula>"warn"</formula>
    </cfRule>
    <cfRule type="cellIs" dxfId="3838" priority="379" operator="equal">
      <formula>"fail"</formula>
    </cfRule>
    <cfRule type="cellIs" dxfId="3837" priority="380" operator="equal">
      <formula>"pass"</formula>
    </cfRule>
  </conditionalFormatting>
  <conditionalFormatting sqref="F87:AA87">
    <cfRule type="cellIs" dxfId="3836" priority="371" operator="equal">
      <formula>"black"</formula>
    </cfRule>
    <cfRule type="cellIs" dxfId="3835" priority="372" operator="equal">
      <formula>"n/s"</formula>
    </cfRule>
    <cfRule type="cellIs" dxfId="3834" priority="373" operator="equal">
      <formula>"n/a"</formula>
    </cfRule>
    <cfRule type="cellIs" dxfId="3833" priority="374" operator="equal">
      <formula>"fail"</formula>
    </cfRule>
    <cfRule type="cellIs" dxfId="3832" priority="375" operator="equal">
      <formula>"pass"</formula>
    </cfRule>
  </conditionalFormatting>
  <conditionalFormatting sqref="E87">
    <cfRule type="cellIs" dxfId="3831" priority="370" operator="equal">
      <formula>"fail"</formula>
    </cfRule>
  </conditionalFormatting>
  <conditionalFormatting sqref="E87">
    <cfRule type="cellIs" dxfId="3830" priority="367" operator="equal">
      <formula>"n/a"</formula>
    </cfRule>
    <cfRule type="cellIs" dxfId="3829" priority="368" operator="equal">
      <formula>"pass"</formula>
    </cfRule>
    <cfRule type="cellIs" dxfId="3828" priority="369" operator="equal">
      <formula>"fail"</formula>
    </cfRule>
  </conditionalFormatting>
  <conditionalFormatting sqref="E87">
    <cfRule type="cellIs" dxfId="3827" priority="362" operator="equal">
      <formula>"n/s"</formula>
    </cfRule>
    <cfRule type="cellIs" dxfId="3826" priority="363" operator="equal">
      <formula>"n/a"</formula>
    </cfRule>
    <cfRule type="cellIs" dxfId="3825" priority="364" operator="equal">
      <formula>"warn"</formula>
    </cfRule>
    <cfRule type="cellIs" dxfId="3824" priority="365" operator="equal">
      <formula>"fail"</formula>
    </cfRule>
    <cfRule type="cellIs" dxfId="3823" priority="366" operator="equal">
      <formula>"pass"</formula>
    </cfRule>
  </conditionalFormatting>
  <conditionalFormatting sqref="E87">
    <cfRule type="cellIs" dxfId="3822" priority="357" operator="equal">
      <formula>"black"</formula>
    </cfRule>
    <cfRule type="cellIs" dxfId="3821" priority="358" operator="equal">
      <formula>"n/s"</formula>
    </cfRule>
    <cfRule type="cellIs" dxfId="3820" priority="359" operator="equal">
      <formula>"n/a"</formula>
    </cfRule>
    <cfRule type="cellIs" dxfId="3819" priority="360" operator="equal">
      <formula>"fail"</formula>
    </cfRule>
    <cfRule type="cellIs" dxfId="3818" priority="361" operator="equal">
      <formula>"pass"</formula>
    </cfRule>
  </conditionalFormatting>
  <conditionalFormatting sqref="E89:O90 J91:N91">
    <cfRule type="cellIs" dxfId="3817" priority="356" operator="equal">
      <formula>"fail"</formula>
    </cfRule>
  </conditionalFormatting>
  <conditionalFormatting sqref="E89:O90 J91:N91">
    <cfRule type="cellIs" dxfId="3816" priority="353" operator="equal">
      <formula>"n/a"</formula>
    </cfRule>
    <cfRule type="cellIs" dxfId="3815" priority="354" operator="equal">
      <formula>"pass"</formula>
    </cfRule>
    <cfRule type="cellIs" dxfId="3814" priority="355" operator="equal">
      <formula>"fail"</formula>
    </cfRule>
  </conditionalFormatting>
  <conditionalFormatting sqref="E89:O90 J91:N91">
    <cfRule type="cellIs" dxfId="3813" priority="348" operator="equal">
      <formula>"n/s"</formula>
    </cfRule>
    <cfRule type="cellIs" dxfId="3812" priority="349" operator="equal">
      <formula>"n/a"</formula>
    </cfRule>
    <cfRule type="cellIs" dxfId="3811" priority="350" operator="equal">
      <formula>"warn"</formula>
    </cfRule>
    <cfRule type="cellIs" dxfId="3810" priority="351" operator="equal">
      <formula>"fail"</formula>
    </cfRule>
    <cfRule type="cellIs" dxfId="3809" priority="352" operator="equal">
      <formula>"pass"</formula>
    </cfRule>
  </conditionalFormatting>
  <conditionalFormatting sqref="F89:W90 X89:AA89 J91:N91 S91:V91 AA90:AA92">
    <cfRule type="cellIs" dxfId="3808" priority="343" operator="equal">
      <formula>"black"</formula>
    </cfRule>
    <cfRule type="cellIs" dxfId="3807" priority="344" operator="equal">
      <formula>"n/s"</formula>
    </cfRule>
    <cfRule type="cellIs" dxfId="3806" priority="345" operator="equal">
      <formula>"n/a"</formula>
    </cfRule>
    <cfRule type="cellIs" dxfId="3805" priority="346" operator="equal">
      <formula>"fail"</formula>
    </cfRule>
    <cfRule type="cellIs" dxfId="3804" priority="347" operator="equal">
      <formula>"pass"</formula>
    </cfRule>
  </conditionalFormatting>
  <conditionalFormatting sqref="E89:E90">
    <cfRule type="cellIs" dxfId="3803" priority="338" operator="equal">
      <formula>"black"</formula>
    </cfRule>
    <cfRule type="cellIs" dxfId="3802" priority="339" operator="equal">
      <formula>"n/s"</formula>
    </cfRule>
    <cfRule type="cellIs" dxfId="3801" priority="340" operator="equal">
      <formula>"n/a"</formula>
    </cfRule>
    <cfRule type="cellIs" dxfId="3800" priority="341" operator="equal">
      <formula>"fail"</formula>
    </cfRule>
    <cfRule type="cellIs" dxfId="3799" priority="342" operator="equal">
      <formula>"pass"</formula>
    </cfRule>
  </conditionalFormatting>
  <conditionalFormatting sqref="F91:AA91">
    <cfRule type="cellIs" dxfId="3798" priority="337" operator="equal">
      <formula>"fail"</formula>
    </cfRule>
  </conditionalFormatting>
  <conditionalFormatting sqref="F91:AA91">
    <cfRule type="cellIs" dxfId="3797" priority="334" operator="equal">
      <formula>"n/a"</formula>
    </cfRule>
    <cfRule type="cellIs" dxfId="3796" priority="335" operator="equal">
      <formula>"pass"</formula>
    </cfRule>
    <cfRule type="cellIs" dxfId="3795" priority="336" operator="equal">
      <formula>"fail"</formula>
    </cfRule>
  </conditionalFormatting>
  <conditionalFormatting sqref="F91:AA91">
    <cfRule type="cellIs" dxfId="3794" priority="329" operator="equal">
      <formula>"n/s"</formula>
    </cfRule>
    <cfRule type="cellIs" dxfId="3793" priority="330" operator="equal">
      <formula>"n/a"</formula>
    </cfRule>
    <cfRule type="cellIs" dxfId="3792" priority="331" operator="equal">
      <formula>"warn"</formula>
    </cfRule>
    <cfRule type="cellIs" dxfId="3791" priority="332" operator="equal">
      <formula>"fail"</formula>
    </cfRule>
    <cfRule type="cellIs" dxfId="3790" priority="333" operator="equal">
      <formula>"pass"</formula>
    </cfRule>
  </conditionalFormatting>
  <conditionalFormatting sqref="F91:AA91">
    <cfRule type="cellIs" dxfId="3789" priority="324" operator="equal">
      <formula>"black"</formula>
    </cfRule>
    <cfRule type="cellIs" dxfId="3788" priority="325" operator="equal">
      <formula>"n/s"</formula>
    </cfRule>
    <cfRule type="cellIs" dxfId="3787" priority="326" operator="equal">
      <formula>"n/a"</formula>
    </cfRule>
    <cfRule type="cellIs" dxfId="3786" priority="327" operator="equal">
      <formula>"fail"</formula>
    </cfRule>
    <cfRule type="cellIs" dxfId="3785" priority="328" operator="equal">
      <formula>"pass"</formula>
    </cfRule>
  </conditionalFormatting>
  <conditionalFormatting sqref="E91">
    <cfRule type="cellIs" dxfId="3784" priority="323" operator="equal">
      <formula>"fail"</formula>
    </cfRule>
  </conditionalFormatting>
  <conditionalFormatting sqref="E91">
    <cfRule type="cellIs" dxfId="3783" priority="320" operator="equal">
      <formula>"n/a"</formula>
    </cfRule>
    <cfRule type="cellIs" dxfId="3782" priority="321" operator="equal">
      <formula>"pass"</formula>
    </cfRule>
    <cfRule type="cellIs" dxfId="3781" priority="322" operator="equal">
      <formula>"fail"</formula>
    </cfRule>
  </conditionalFormatting>
  <conditionalFormatting sqref="E91">
    <cfRule type="cellIs" dxfId="3780" priority="315" operator="equal">
      <formula>"n/s"</formula>
    </cfRule>
    <cfRule type="cellIs" dxfId="3779" priority="316" operator="equal">
      <formula>"n/a"</formula>
    </cfRule>
    <cfRule type="cellIs" dxfId="3778" priority="317" operator="equal">
      <formula>"warn"</formula>
    </cfRule>
    <cfRule type="cellIs" dxfId="3777" priority="318" operator="equal">
      <formula>"fail"</formula>
    </cfRule>
    <cfRule type="cellIs" dxfId="3776" priority="319" operator="equal">
      <formula>"pass"</formula>
    </cfRule>
  </conditionalFormatting>
  <conditionalFormatting sqref="E91">
    <cfRule type="cellIs" dxfId="3775" priority="310" operator="equal">
      <formula>"black"</formula>
    </cfRule>
    <cfRule type="cellIs" dxfId="3774" priority="311" operator="equal">
      <formula>"n/s"</formula>
    </cfRule>
    <cfRule type="cellIs" dxfId="3773" priority="312" operator="equal">
      <formula>"n/a"</formula>
    </cfRule>
    <cfRule type="cellIs" dxfId="3772" priority="313" operator="equal">
      <formula>"fail"</formula>
    </cfRule>
    <cfRule type="cellIs" dxfId="3771" priority="314" operator="equal">
      <formula>"pass"</formula>
    </cfRule>
  </conditionalFormatting>
  <conditionalFormatting sqref="J92:N92">
    <cfRule type="cellIs" dxfId="3770" priority="309" operator="equal">
      <formula>"fail"</formula>
    </cfRule>
  </conditionalFormatting>
  <conditionalFormatting sqref="J92:N92">
    <cfRule type="cellIs" dxfId="3769" priority="306" operator="equal">
      <formula>"n/a"</formula>
    </cfRule>
    <cfRule type="cellIs" dxfId="3768" priority="307" operator="equal">
      <formula>"pass"</formula>
    </cfRule>
    <cfRule type="cellIs" dxfId="3767" priority="308" operator="equal">
      <formula>"fail"</formula>
    </cfRule>
  </conditionalFormatting>
  <conditionalFormatting sqref="J92:N92">
    <cfRule type="cellIs" dxfId="3766" priority="301" operator="equal">
      <formula>"n/s"</formula>
    </cfRule>
    <cfRule type="cellIs" dxfId="3765" priority="302" operator="equal">
      <formula>"n/a"</formula>
    </cfRule>
    <cfRule type="cellIs" dxfId="3764" priority="303" operator="equal">
      <formula>"warn"</formula>
    </cfRule>
    <cfRule type="cellIs" dxfId="3763" priority="304" operator="equal">
      <formula>"fail"</formula>
    </cfRule>
    <cfRule type="cellIs" dxfId="3762" priority="305" operator="equal">
      <formula>"pass"</formula>
    </cfRule>
  </conditionalFormatting>
  <conditionalFormatting sqref="J92:N92 S92:V92 AA92">
    <cfRule type="cellIs" dxfId="3761" priority="296" operator="equal">
      <formula>"black"</formula>
    </cfRule>
    <cfRule type="cellIs" dxfId="3760" priority="297" operator="equal">
      <formula>"n/s"</formula>
    </cfRule>
    <cfRule type="cellIs" dxfId="3759" priority="298" operator="equal">
      <formula>"n/a"</formula>
    </cfRule>
    <cfRule type="cellIs" dxfId="3758" priority="299" operator="equal">
      <formula>"fail"</formula>
    </cfRule>
    <cfRule type="cellIs" dxfId="3757" priority="300" operator="equal">
      <formula>"pass"</formula>
    </cfRule>
  </conditionalFormatting>
  <conditionalFormatting sqref="F92:AA92">
    <cfRule type="cellIs" dxfId="3756" priority="295" operator="equal">
      <formula>"fail"</formula>
    </cfRule>
  </conditionalFormatting>
  <conditionalFormatting sqref="F92:AA92">
    <cfRule type="cellIs" dxfId="3755" priority="292" operator="equal">
      <formula>"n/a"</formula>
    </cfRule>
    <cfRule type="cellIs" dxfId="3754" priority="293" operator="equal">
      <formula>"pass"</formula>
    </cfRule>
    <cfRule type="cellIs" dxfId="3753" priority="294" operator="equal">
      <formula>"fail"</formula>
    </cfRule>
  </conditionalFormatting>
  <conditionalFormatting sqref="F92:AA92">
    <cfRule type="cellIs" dxfId="3752" priority="287" operator="equal">
      <formula>"n/s"</formula>
    </cfRule>
    <cfRule type="cellIs" dxfId="3751" priority="288" operator="equal">
      <formula>"n/a"</formula>
    </cfRule>
    <cfRule type="cellIs" dxfId="3750" priority="289" operator="equal">
      <formula>"warn"</formula>
    </cfRule>
    <cfRule type="cellIs" dxfId="3749" priority="290" operator="equal">
      <formula>"fail"</formula>
    </cfRule>
    <cfRule type="cellIs" dxfId="3748" priority="291" operator="equal">
      <formula>"pass"</formula>
    </cfRule>
  </conditionalFormatting>
  <conditionalFormatting sqref="F92:AA92">
    <cfRule type="cellIs" dxfId="3747" priority="282" operator="equal">
      <formula>"black"</formula>
    </cfRule>
    <cfRule type="cellIs" dxfId="3746" priority="283" operator="equal">
      <formula>"n/s"</formula>
    </cfRule>
    <cfRule type="cellIs" dxfId="3745" priority="284" operator="equal">
      <formula>"n/a"</formula>
    </cfRule>
    <cfRule type="cellIs" dxfId="3744" priority="285" operator="equal">
      <formula>"fail"</formula>
    </cfRule>
    <cfRule type="cellIs" dxfId="3743" priority="286" operator="equal">
      <formula>"pass"</formula>
    </cfRule>
  </conditionalFormatting>
  <conditionalFormatting sqref="E92">
    <cfRule type="cellIs" dxfId="3742" priority="281" operator="equal">
      <formula>"fail"</formula>
    </cfRule>
  </conditionalFormatting>
  <conditionalFormatting sqref="E92">
    <cfRule type="cellIs" dxfId="3741" priority="278" operator="equal">
      <formula>"n/a"</formula>
    </cfRule>
    <cfRule type="cellIs" dxfId="3740" priority="279" operator="equal">
      <formula>"pass"</formula>
    </cfRule>
    <cfRule type="cellIs" dxfId="3739" priority="280" operator="equal">
      <formula>"fail"</formula>
    </cfRule>
  </conditionalFormatting>
  <conditionalFormatting sqref="E92">
    <cfRule type="cellIs" dxfId="3738" priority="273" operator="equal">
      <formula>"n/s"</formula>
    </cfRule>
    <cfRule type="cellIs" dxfId="3737" priority="274" operator="equal">
      <formula>"n/a"</formula>
    </cfRule>
    <cfRule type="cellIs" dxfId="3736" priority="275" operator="equal">
      <formula>"warn"</formula>
    </cfRule>
    <cfRule type="cellIs" dxfId="3735" priority="276" operator="equal">
      <formula>"fail"</formula>
    </cfRule>
    <cfRule type="cellIs" dxfId="3734" priority="277" operator="equal">
      <formula>"pass"</formula>
    </cfRule>
  </conditionalFormatting>
  <conditionalFormatting sqref="E92">
    <cfRule type="cellIs" dxfId="3733" priority="268" operator="equal">
      <formula>"black"</formula>
    </cfRule>
    <cfRule type="cellIs" dxfId="3732" priority="269" operator="equal">
      <formula>"n/s"</formula>
    </cfRule>
    <cfRule type="cellIs" dxfId="3731" priority="270" operator="equal">
      <formula>"n/a"</formula>
    </cfRule>
    <cfRule type="cellIs" dxfId="3730" priority="271" operator="equal">
      <formula>"fail"</formula>
    </cfRule>
    <cfRule type="cellIs" dxfId="3729" priority="272" operator="equal">
      <formula>"pass"</formula>
    </cfRule>
  </conditionalFormatting>
  <conditionalFormatting sqref="E94:O95 J96:N96">
    <cfRule type="cellIs" dxfId="3728" priority="267" operator="equal">
      <formula>"fail"</formula>
    </cfRule>
  </conditionalFormatting>
  <conditionalFormatting sqref="E94:O95 J96:N96">
    <cfRule type="cellIs" dxfId="3727" priority="264" operator="equal">
      <formula>"n/a"</formula>
    </cfRule>
    <cfRule type="cellIs" dxfId="3726" priority="265" operator="equal">
      <formula>"pass"</formula>
    </cfRule>
    <cfRule type="cellIs" dxfId="3725" priority="266" operator="equal">
      <formula>"fail"</formula>
    </cfRule>
  </conditionalFormatting>
  <conditionalFormatting sqref="E94:O95 J96:N96">
    <cfRule type="cellIs" dxfId="3724" priority="259" operator="equal">
      <formula>"n/s"</formula>
    </cfRule>
    <cfRule type="cellIs" dxfId="3723" priority="260" operator="equal">
      <formula>"n/a"</formula>
    </cfRule>
    <cfRule type="cellIs" dxfId="3722" priority="261" operator="equal">
      <formula>"warn"</formula>
    </cfRule>
    <cfRule type="cellIs" dxfId="3721" priority="262" operator="equal">
      <formula>"fail"</formula>
    </cfRule>
    <cfRule type="cellIs" dxfId="3720" priority="263" operator="equal">
      <formula>"pass"</formula>
    </cfRule>
  </conditionalFormatting>
  <conditionalFormatting sqref="F94:W95 X94:AA94 J96:N96 S96:V96 AA95:AA97">
    <cfRule type="cellIs" dxfId="3719" priority="254" operator="equal">
      <formula>"black"</formula>
    </cfRule>
    <cfRule type="cellIs" dxfId="3718" priority="255" operator="equal">
      <formula>"n/s"</formula>
    </cfRule>
    <cfRule type="cellIs" dxfId="3717" priority="256" operator="equal">
      <formula>"n/a"</formula>
    </cfRule>
    <cfRule type="cellIs" dxfId="3716" priority="257" operator="equal">
      <formula>"fail"</formula>
    </cfRule>
    <cfRule type="cellIs" dxfId="3715" priority="258" operator="equal">
      <formula>"pass"</formula>
    </cfRule>
  </conditionalFormatting>
  <conditionalFormatting sqref="E94:E95">
    <cfRule type="cellIs" dxfId="3714" priority="249" operator="equal">
      <formula>"black"</formula>
    </cfRule>
    <cfRule type="cellIs" dxfId="3713" priority="250" operator="equal">
      <formula>"n/s"</formula>
    </cfRule>
    <cfRule type="cellIs" dxfId="3712" priority="251" operator="equal">
      <formula>"n/a"</formula>
    </cfRule>
    <cfRule type="cellIs" dxfId="3711" priority="252" operator="equal">
      <formula>"fail"</formula>
    </cfRule>
    <cfRule type="cellIs" dxfId="3710" priority="253" operator="equal">
      <formula>"pass"</formula>
    </cfRule>
  </conditionalFormatting>
  <conditionalFormatting sqref="F96:AA96">
    <cfRule type="cellIs" dxfId="3709" priority="248" operator="equal">
      <formula>"fail"</formula>
    </cfRule>
  </conditionalFormatting>
  <conditionalFormatting sqref="F96:AA96">
    <cfRule type="cellIs" dxfId="3708" priority="245" operator="equal">
      <formula>"n/a"</formula>
    </cfRule>
    <cfRule type="cellIs" dxfId="3707" priority="246" operator="equal">
      <formula>"pass"</formula>
    </cfRule>
    <cfRule type="cellIs" dxfId="3706" priority="247" operator="equal">
      <formula>"fail"</formula>
    </cfRule>
  </conditionalFormatting>
  <conditionalFormatting sqref="F96:AA96">
    <cfRule type="cellIs" dxfId="3705" priority="240" operator="equal">
      <formula>"n/s"</formula>
    </cfRule>
    <cfRule type="cellIs" dxfId="3704" priority="241" operator="equal">
      <formula>"n/a"</formula>
    </cfRule>
    <cfRule type="cellIs" dxfId="3703" priority="242" operator="equal">
      <formula>"warn"</formula>
    </cfRule>
    <cfRule type="cellIs" dxfId="3702" priority="243" operator="equal">
      <formula>"fail"</formula>
    </cfRule>
    <cfRule type="cellIs" dxfId="3701" priority="244" operator="equal">
      <formula>"pass"</formula>
    </cfRule>
  </conditionalFormatting>
  <conditionalFormatting sqref="F96:AA96">
    <cfRule type="cellIs" dxfId="3700" priority="235" operator="equal">
      <formula>"black"</formula>
    </cfRule>
    <cfRule type="cellIs" dxfId="3699" priority="236" operator="equal">
      <formula>"n/s"</formula>
    </cfRule>
    <cfRule type="cellIs" dxfId="3698" priority="237" operator="equal">
      <formula>"n/a"</formula>
    </cfRule>
    <cfRule type="cellIs" dxfId="3697" priority="238" operator="equal">
      <formula>"fail"</formula>
    </cfRule>
    <cfRule type="cellIs" dxfId="3696" priority="239" operator="equal">
      <formula>"pass"</formula>
    </cfRule>
  </conditionalFormatting>
  <conditionalFormatting sqref="E96">
    <cfRule type="cellIs" dxfId="3695" priority="234" operator="equal">
      <formula>"fail"</formula>
    </cfRule>
  </conditionalFormatting>
  <conditionalFormatting sqref="E96">
    <cfRule type="cellIs" dxfId="3694" priority="231" operator="equal">
      <formula>"n/a"</formula>
    </cfRule>
    <cfRule type="cellIs" dxfId="3693" priority="232" operator="equal">
      <formula>"pass"</formula>
    </cfRule>
    <cfRule type="cellIs" dxfId="3692" priority="233" operator="equal">
      <formula>"fail"</formula>
    </cfRule>
  </conditionalFormatting>
  <conditionalFormatting sqref="E96">
    <cfRule type="cellIs" dxfId="3691" priority="226" operator="equal">
      <formula>"n/s"</formula>
    </cfRule>
    <cfRule type="cellIs" dxfId="3690" priority="227" operator="equal">
      <formula>"n/a"</formula>
    </cfRule>
    <cfRule type="cellIs" dxfId="3689" priority="228" operator="equal">
      <formula>"warn"</formula>
    </cfRule>
    <cfRule type="cellIs" dxfId="3688" priority="229" operator="equal">
      <formula>"fail"</formula>
    </cfRule>
    <cfRule type="cellIs" dxfId="3687" priority="230" operator="equal">
      <formula>"pass"</formula>
    </cfRule>
  </conditionalFormatting>
  <conditionalFormatting sqref="E96">
    <cfRule type="cellIs" dxfId="3686" priority="221" operator="equal">
      <formula>"black"</formula>
    </cfRule>
    <cfRule type="cellIs" dxfId="3685" priority="222" operator="equal">
      <formula>"n/s"</formula>
    </cfRule>
    <cfRule type="cellIs" dxfId="3684" priority="223" operator="equal">
      <formula>"n/a"</formula>
    </cfRule>
    <cfRule type="cellIs" dxfId="3683" priority="224" operator="equal">
      <formula>"fail"</formula>
    </cfRule>
    <cfRule type="cellIs" dxfId="3682" priority="225" operator="equal">
      <formula>"pass"</formula>
    </cfRule>
  </conditionalFormatting>
  <conditionalFormatting sqref="J97:N97">
    <cfRule type="cellIs" dxfId="3681" priority="220" operator="equal">
      <formula>"fail"</formula>
    </cfRule>
  </conditionalFormatting>
  <conditionalFormatting sqref="J97:N97">
    <cfRule type="cellIs" dxfId="3680" priority="217" operator="equal">
      <formula>"n/a"</formula>
    </cfRule>
    <cfRule type="cellIs" dxfId="3679" priority="218" operator="equal">
      <formula>"pass"</formula>
    </cfRule>
    <cfRule type="cellIs" dxfId="3678" priority="219" operator="equal">
      <formula>"fail"</formula>
    </cfRule>
  </conditionalFormatting>
  <conditionalFormatting sqref="J97:N97">
    <cfRule type="cellIs" dxfId="3677" priority="212" operator="equal">
      <formula>"n/s"</formula>
    </cfRule>
    <cfRule type="cellIs" dxfId="3676" priority="213" operator="equal">
      <formula>"n/a"</formula>
    </cfRule>
    <cfRule type="cellIs" dxfId="3675" priority="214" operator="equal">
      <formula>"warn"</formula>
    </cfRule>
    <cfRule type="cellIs" dxfId="3674" priority="215" operator="equal">
      <formula>"fail"</formula>
    </cfRule>
    <cfRule type="cellIs" dxfId="3673" priority="216" operator="equal">
      <formula>"pass"</formula>
    </cfRule>
  </conditionalFormatting>
  <conditionalFormatting sqref="J97:N97 S97:V97 AA97">
    <cfRule type="cellIs" dxfId="3672" priority="207" operator="equal">
      <formula>"black"</formula>
    </cfRule>
    <cfRule type="cellIs" dxfId="3671" priority="208" operator="equal">
      <formula>"n/s"</formula>
    </cfRule>
    <cfRule type="cellIs" dxfId="3670" priority="209" operator="equal">
      <formula>"n/a"</formula>
    </cfRule>
    <cfRule type="cellIs" dxfId="3669" priority="210" operator="equal">
      <formula>"fail"</formula>
    </cfRule>
    <cfRule type="cellIs" dxfId="3668" priority="211" operator="equal">
      <formula>"pass"</formula>
    </cfRule>
  </conditionalFormatting>
  <conditionalFormatting sqref="F97:AA97">
    <cfRule type="cellIs" dxfId="3667" priority="206" operator="equal">
      <formula>"fail"</formula>
    </cfRule>
  </conditionalFormatting>
  <conditionalFormatting sqref="F97:AA97">
    <cfRule type="cellIs" dxfId="3666" priority="203" operator="equal">
      <formula>"n/a"</formula>
    </cfRule>
    <cfRule type="cellIs" dxfId="3665" priority="204" operator="equal">
      <formula>"pass"</formula>
    </cfRule>
    <cfRule type="cellIs" dxfId="3664" priority="205" operator="equal">
      <formula>"fail"</formula>
    </cfRule>
  </conditionalFormatting>
  <conditionalFormatting sqref="F97:AA97">
    <cfRule type="cellIs" dxfId="3663" priority="198" operator="equal">
      <formula>"n/s"</formula>
    </cfRule>
    <cfRule type="cellIs" dxfId="3662" priority="199" operator="equal">
      <formula>"n/a"</formula>
    </cfRule>
    <cfRule type="cellIs" dxfId="3661" priority="200" operator="equal">
      <formula>"warn"</formula>
    </cfRule>
    <cfRule type="cellIs" dxfId="3660" priority="201" operator="equal">
      <formula>"fail"</formula>
    </cfRule>
    <cfRule type="cellIs" dxfId="3659" priority="202" operator="equal">
      <formula>"pass"</formula>
    </cfRule>
  </conditionalFormatting>
  <conditionalFormatting sqref="F97:AA97">
    <cfRule type="cellIs" dxfId="3658" priority="193" operator="equal">
      <formula>"black"</formula>
    </cfRule>
    <cfRule type="cellIs" dxfId="3657" priority="194" operator="equal">
      <formula>"n/s"</formula>
    </cfRule>
    <cfRule type="cellIs" dxfId="3656" priority="195" operator="equal">
      <formula>"n/a"</formula>
    </cfRule>
    <cfRule type="cellIs" dxfId="3655" priority="196" operator="equal">
      <formula>"fail"</formula>
    </cfRule>
    <cfRule type="cellIs" dxfId="3654" priority="197" operator="equal">
      <formula>"pass"</formula>
    </cfRule>
  </conditionalFormatting>
  <conditionalFormatting sqref="E97">
    <cfRule type="cellIs" dxfId="3653" priority="192" operator="equal">
      <formula>"fail"</formula>
    </cfRule>
  </conditionalFormatting>
  <conditionalFormatting sqref="E97">
    <cfRule type="cellIs" dxfId="3652" priority="189" operator="equal">
      <formula>"n/a"</formula>
    </cfRule>
    <cfRule type="cellIs" dxfId="3651" priority="190" operator="equal">
      <formula>"pass"</formula>
    </cfRule>
    <cfRule type="cellIs" dxfId="3650" priority="191" operator="equal">
      <formula>"fail"</formula>
    </cfRule>
  </conditionalFormatting>
  <conditionalFormatting sqref="E97">
    <cfRule type="cellIs" dxfId="3649" priority="184" operator="equal">
      <formula>"n/s"</formula>
    </cfRule>
    <cfRule type="cellIs" dxfId="3648" priority="185" operator="equal">
      <formula>"n/a"</formula>
    </cfRule>
    <cfRule type="cellIs" dxfId="3647" priority="186" operator="equal">
      <formula>"warn"</formula>
    </cfRule>
    <cfRule type="cellIs" dxfId="3646" priority="187" operator="equal">
      <formula>"fail"</formula>
    </cfRule>
    <cfRule type="cellIs" dxfId="3645" priority="188" operator="equal">
      <formula>"pass"</formula>
    </cfRule>
  </conditionalFormatting>
  <conditionalFormatting sqref="E97">
    <cfRule type="cellIs" dxfId="3644" priority="179" operator="equal">
      <formula>"black"</formula>
    </cfRule>
    <cfRule type="cellIs" dxfId="3643" priority="180" operator="equal">
      <formula>"n/s"</formula>
    </cfRule>
    <cfRule type="cellIs" dxfId="3642" priority="181" operator="equal">
      <formula>"n/a"</formula>
    </cfRule>
    <cfRule type="cellIs" dxfId="3641" priority="182" operator="equal">
      <formula>"fail"</formula>
    </cfRule>
    <cfRule type="cellIs" dxfId="3640" priority="183" operator="equal">
      <formula>"pass"</formula>
    </cfRule>
  </conditionalFormatting>
  <conditionalFormatting sqref="E99:O100 J101:N101">
    <cfRule type="cellIs" dxfId="3639" priority="178" operator="equal">
      <formula>"fail"</formula>
    </cfRule>
  </conditionalFormatting>
  <conditionalFormatting sqref="E99:O100 J101:N101">
    <cfRule type="cellIs" dxfId="3638" priority="175" operator="equal">
      <formula>"n/a"</formula>
    </cfRule>
    <cfRule type="cellIs" dxfId="3637" priority="176" operator="equal">
      <formula>"pass"</formula>
    </cfRule>
    <cfRule type="cellIs" dxfId="3636" priority="177" operator="equal">
      <formula>"fail"</formula>
    </cfRule>
  </conditionalFormatting>
  <conditionalFormatting sqref="E99:O100 J101:N101">
    <cfRule type="cellIs" dxfId="3635" priority="170" operator="equal">
      <formula>"n/s"</formula>
    </cfRule>
    <cfRule type="cellIs" dxfId="3634" priority="171" operator="equal">
      <formula>"n/a"</formula>
    </cfRule>
    <cfRule type="cellIs" dxfId="3633" priority="172" operator="equal">
      <formula>"warn"</formula>
    </cfRule>
    <cfRule type="cellIs" dxfId="3632" priority="173" operator="equal">
      <formula>"fail"</formula>
    </cfRule>
    <cfRule type="cellIs" dxfId="3631" priority="174" operator="equal">
      <formula>"pass"</formula>
    </cfRule>
  </conditionalFormatting>
  <conditionalFormatting sqref="F99:W100 X99:AA99 J101:N101 S101:V101 AA100:AA102">
    <cfRule type="cellIs" dxfId="3630" priority="165" operator="equal">
      <formula>"black"</formula>
    </cfRule>
    <cfRule type="cellIs" dxfId="3629" priority="166" operator="equal">
      <formula>"n/s"</formula>
    </cfRule>
    <cfRule type="cellIs" dxfId="3628" priority="167" operator="equal">
      <formula>"n/a"</formula>
    </cfRule>
    <cfRule type="cellIs" dxfId="3627" priority="168" operator="equal">
      <formula>"fail"</formula>
    </cfRule>
    <cfRule type="cellIs" dxfId="3626" priority="169" operator="equal">
      <formula>"pass"</formula>
    </cfRule>
  </conditionalFormatting>
  <conditionalFormatting sqref="E99:E100">
    <cfRule type="cellIs" dxfId="3625" priority="160" operator="equal">
      <formula>"black"</formula>
    </cfRule>
    <cfRule type="cellIs" dxfId="3624" priority="161" operator="equal">
      <formula>"n/s"</formula>
    </cfRule>
    <cfRule type="cellIs" dxfId="3623" priority="162" operator="equal">
      <formula>"n/a"</formula>
    </cfRule>
    <cfRule type="cellIs" dxfId="3622" priority="163" operator="equal">
      <formula>"fail"</formula>
    </cfRule>
    <cfRule type="cellIs" dxfId="3621" priority="164" operator="equal">
      <formula>"pass"</formula>
    </cfRule>
  </conditionalFormatting>
  <conditionalFormatting sqref="F101:AA101">
    <cfRule type="cellIs" dxfId="3620" priority="159" operator="equal">
      <formula>"fail"</formula>
    </cfRule>
  </conditionalFormatting>
  <conditionalFormatting sqref="F101:AA101">
    <cfRule type="cellIs" dxfId="3619" priority="156" operator="equal">
      <formula>"n/a"</formula>
    </cfRule>
    <cfRule type="cellIs" dxfId="3618" priority="157" operator="equal">
      <formula>"pass"</formula>
    </cfRule>
    <cfRule type="cellIs" dxfId="3617" priority="158" operator="equal">
      <formula>"fail"</formula>
    </cfRule>
  </conditionalFormatting>
  <conditionalFormatting sqref="F101:AA101">
    <cfRule type="cellIs" dxfId="3616" priority="151" operator="equal">
      <formula>"n/s"</formula>
    </cfRule>
    <cfRule type="cellIs" dxfId="3615" priority="152" operator="equal">
      <formula>"n/a"</formula>
    </cfRule>
    <cfRule type="cellIs" dxfId="3614" priority="153" operator="equal">
      <formula>"warn"</formula>
    </cfRule>
    <cfRule type="cellIs" dxfId="3613" priority="154" operator="equal">
      <formula>"fail"</formula>
    </cfRule>
    <cfRule type="cellIs" dxfId="3612" priority="155" operator="equal">
      <formula>"pass"</formula>
    </cfRule>
  </conditionalFormatting>
  <conditionalFormatting sqref="F101:AA101">
    <cfRule type="cellIs" dxfId="3611" priority="146" operator="equal">
      <formula>"black"</formula>
    </cfRule>
    <cfRule type="cellIs" dxfId="3610" priority="147" operator="equal">
      <formula>"n/s"</formula>
    </cfRule>
    <cfRule type="cellIs" dxfId="3609" priority="148" operator="equal">
      <formula>"n/a"</formula>
    </cfRule>
    <cfRule type="cellIs" dxfId="3608" priority="149" operator="equal">
      <formula>"fail"</formula>
    </cfRule>
    <cfRule type="cellIs" dxfId="3607" priority="150" operator="equal">
      <formula>"pass"</formula>
    </cfRule>
  </conditionalFormatting>
  <conditionalFormatting sqref="E101">
    <cfRule type="cellIs" dxfId="3606" priority="145" operator="equal">
      <formula>"fail"</formula>
    </cfRule>
  </conditionalFormatting>
  <conditionalFormatting sqref="E101">
    <cfRule type="cellIs" dxfId="3605" priority="142" operator="equal">
      <formula>"n/a"</formula>
    </cfRule>
    <cfRule type="cellIs" dxfId="3604" priority="143" operator="equal">
      <formula>"pass"</formula>
    </cfRule>
    <cfRule type="cellIs" dxfId="3603" priority="144" operator="equal">
      <formula>"fail"</formula>
    </cfRule>
  </conditionalFormatting>
  <conditionalFormatting sqref="E101">
    <cfRule type="cellIs" dxfId="3602" priority="137" operator="equal">
      <formula>"n/s"</formula>
    </cfRule>
    <cfRule type="cellIs" dxfId="3601" priority="138" operator="equal">
      <formula>"n/a"</formula>
    </cfRule>
    <cfRule type="cellIs" dxfId="3600" priority="139" operator="equal">
      <formula>"warn"</formula>
    </cfRule>
    <cfRule type="cellIs" dxfId="3599" priority="140" operator="equal">
      <formula>"fail"</formula>
    </cfRule>
    <cfRule type="cellIs" dxfId="3598" priority="141" operator="equal">
      <formula>"pass"</formula>
    </cfRule>
  </conditionalFormatting>
  <conditionalFormatting sqref="E101">
    <cfRule type="cellIs" dxfId="3597" priority="132" operator="equal">
      <formula>"black"</formula>
    </cfRule>
    <cfRule type="cellIs" dxfId="3596" priority="133" operator="equal">
      <formula>"n/s"</formula>
    </cfRule>
    <cfRule type="cellIs" dxfId="3595" priority="134" operator="equal">
      <formula>"n/a"</formula>
    </cfRule>
    <cfRule type="cellIs" dxfId="3594" priority="135" operator="equal">
      <formula>"fail"</formula>
    </cfRule>
    <cfRule type="cellIs" dxfId="3593" priority="136" operator="equal">
      <formula>"pass"</formula>
    </cfRule>
  </conditionalFormatting>
  <conditionalFormatting sqref="J102:N102">
    <cfRule type="cellIs" dxfId="3592" priority="131" operator="equal">
      <formula>"fail"</formula>
    </cfRule>
  </conditionalFormatting>
  <conditionalFormatting sqref="J102:N102">
    <cfRule type="cellIs" dxfId="3591" priority="128" operator="equal">
      <formula>"n/a"</formula>
    </cfRule>
    <cfRule type="cellIs" dxfId="3590" priority="129" operator="equal">
      <formula>"pass"</formula>
    </cfRule>
    <cfRule type="cellIs" dxfId="3589" priority="130" operator="equal">
      <formula>"fail"</formula>
    </cfRule>
  </conditionalFormatting>
  <conditionalFormatting sqref="J102:N102">
    <cfRule type="cellIs" dxfId="3588" priority="123" operator="equal">
      <formula>"n/s"</formula>
    </cfRule>
    <cfRule type="cellIs" dxfId="3587" priority="124" operator="equal">
      <formula>"n/a"</formula>
    </cfRule>
    <cfRule type="cellIs" dxfId="3586" priority="125" operator="equal">
      <formula>"warn"</formula>
    </cfRule>
    <cfRule type="cellIs" dxfId="3585" priority="126" operator="equal">
      <formula>"fail"</formula>
    </cfRule>
    <cfRule type="cellIs" dxfId="3584" priority="127" operator="equal">
      <formula>"pass"</formula>
    </cfRule>
  </conditionalFormatting>
  <conditionalFormatting sqref="J102:N102 S102:V102 AA102">
    <cfRule type="cellIs" dxfId="3583" priority="118" operator="equal">
      <formula>"black"</formula>
    </cfRule>
    <cfRule type="cellIs" dxfId="3582" priority="119" operator="equal">
      <formula>"n/s"</formula>
    </cfRule>
    <cfRule type="cellIs" dxfId="3581" priority="120" operator="equal">
      <formula>"n/a"</formula>
    </cfRule>
    <cfRule type="cellIs" dxfId="3580" priority="121" operator="equal">
      <formula>"fail"</formula>
    </cfRule>
    <cfRule type="cellIs" dxfId="3579" priority="122" operator="equal">
      <formula>"pass"</formula>
    </cfRule>
  </conditionalFormatting>
  <conditionalFormatting sqref="F102:AA102">
    <cfRule type="cellIs" dxfId="3578" priority="117" operator="equal">
      <formula>"fail"</formula>
    </cfRule>
  </conditionalFormatting>
  <conditionalFormatting sqref="F102:AA102">
    <cfRule type="cellIs" dxfId="3577" priority="114" operator="equal">
      <formula>"n/a"</formula>
    </cfRule>
    <cfRule type="cellIs" dxfId="3576" priority="115" operator="equal">
      <formula>"pass"</formula>
    </cfRule>
    <cfRule type="cellIs" dxfId="3575" priority="116" operator="equal">
      <formula>"fail"</formula>
    </cfRule>
  </conditionalFormatting>
  <conditionalFormatting sqref="F102:AA102">
    <cfRule type="cellIs" dxfId="3574" priority="109" operator="equal">
      <formula>"n/s"</formula>
    </cfRule>
    <cfRule type="cellIs" dxfId="3573" priority="110" operator="equal">
      <formula>"n/a"</formula>
    </cfRule>
    <cfRule type="cellIs" dxfId="3572" priority="111" operator="equal">
      <formula>"warn"</formula>
    </cfRule>
    <cfRule type="cellIs" dxfId="3571" priority="112" operator="equal">
      <formula>"fail"</formula>
    </cfRule>
    <cfRule type="cellIs" dxfId="3570" priority="113" operator="equal">
      <formula>"pass"</formula>
    </cfRule>
  </conditionalFormatting>
  <conditionalFormatting sqref="F102:AA102">
    <cfRule type="cellIs" dxfId="3569" priority="104" operator="equal">
      <formula>"black"</formula>
    </cfRule>
    <cfRule type="cellIs" dxfId="3568" priority="105" operator="equal">
      <formula>"n/s"</formula>
    </cfRule>
    <cfRule type="cellIs" dxfId="3567" priority="106" operator="equal">
      <formula>"n/a"</formula>
    </cfRule>
    <cfRule type="cellIs" dxfId="3566" priority="107" operator="equal">
      <formula>"fail"</formula>
    </cfRule>
    <cfRule type="cellIs" dxfId="3565" priority="108" operator="equal">
      <formula>"pass"</formula>
    </cfRule>
  </conditionalFormatting>
  <conditionalFormatting sqref="E102">
    <cfRule type="cellIs" dxfId="3564" priority="103" operator="equal">
      <formula>"fail"</formula>
    </cfRule>
  </conditionalFormatting>
  <conditionalFormatting sqref="E102">
    <cfRule type="cellIs" dxfId="3563" priority="100" operator="equal">
      <formula>"n/a"</formula>
    </cfRule>
    <cfRule type="cellIs" dxfId="3562" priority="101" operator="equal">
      <formula>"pass"</formula>
    </cfRule>
    <cfRule type="cellIs" dxfId="3561" priority="102" operator="equal">
      <formula>"fail"</formula>
    </cfRule>
  </conditionalFormatting>
  <conditionalFormatting sqref="E102">
    <cfRule type="cellIs" dxfId="3560" priority="95" operator="equal">
      <formula>"n/s"</formula>
    </cfRule>
    <cfRule type="cellIs" dxfId="3559" priority="96" operator="equal">
      <formula>"n/a"</formula>
    </cfRule>
    <cfRule type="cellIs" dxfId="3558" priority="97" operator="equal">
      <formula>"warn"</formula>
    </cfRule>
    <cfRule type="cellIs" dxfId="3557" priority="98" operator="equal">
      <formula>"fail"</formula>
    </cfRule>
    <cfRule type="cellIs" dxfId="3556" priority="99" operator="equal">
      <formula>"pass"</formula>
    </cfRule>
  </conditionalFormatting>
  <conditionalFormatting sqref="E102">
    <cfRule type="cellIs" dxfId="3555" priority="90" operator="equal">
      <formula>"black"</formula>
    </cfRule>
    <cfRule type="cellIs" dxfId="3554" priority="91" operator="equal">
      <formula>"n/s"</formula>
    </cfRule>
    <cfRule type="cellIs" dxfId="3553" priority="92" operator="equal">
      <formula>"n/a"</formula>
    </cfRule>
    <cfRule type="cellIs" dxfId="3552" priority="93" operator="equal">
      <formula>"fail"</formula>
    </cfRule>
    <cfRule type="cellIs" dxfId="3551" priority="94" operator="equal">
      <formula>"pass"</formula>
    </cfRule>
  </conditionalFormatting>
  <conditionalFormatting sqref="E104:O105 J106:N106">
    <cfRule type="cellIs" dxfId="3550" priority="89" operator="equal">
      <formula>"fail"</formula>
    </cfRule>
  </conditionalFormatting>
  <conditionalFormatting sqref="E104:O105 J106:N106">
    <cfRule type="cellIs" dxfId="3549" priority="86" operator="equal">
      <formula>"n/a"</formula>
    </cfRule>
    <cfRule type="cellIs" dxfId="3548" priority="87" operator="equal">
      <formula>"pass"</formula>
    </cfRule>
    <cfRule type="cellIs" dxfId="3547" priority="88" operator="equal">
      <formula>"fail"</formula>
    </cfRule>
  </conditionalFormatting>
  <conditionalFormatting sqref="E104:O105 J106:N106">
    <cfRule type="cellIs" dxfId="3546" priority="81" operator="equal">
      <formula>"n/s"</formula>
    </cfRule>
    <cfRule type="cellIs" dxfId="3545" priority="82" operator="equal">
      <formula>"n/a"</formula>
    </cfRule>
    <cfRule type="cellIs" dxfId="3544" priority="83" operator="equal">
      <formula>"warn"</formula>
    </cfRule>
    <cfRule type="cellIs" dxfId="3543" priority="84" operator="equal">
      <formula>"fail"</formula>
    </cfRule>
    <cfRule type="cellIs" dxfId="3542" priority="85" operator="equal">
      <formula>"pass"</formula>
    </cfRule>
  </conditionalFormatting>
  <conditionalFormatting sqref="F104:W105 X104:AA104 J106:N106 S106:V106 AA105:AA107">
    <cfRule type="cellIs" dxfId="3541" priority="76" operator="equal">
      <formula>"black"</formula>
    </cfRule>
    <cfRule type="cellIs" dxfId="3540" priority="77" operator="equal">
      <formula>"n/s"</formula>
    </cfRule>
    <cfRule type="cellIs" dxfId="3539" priority="78" operator="equal">
      <formula>"n/a"</formula>
    </cfRule>
    <cfRule type="cellIs" dxfId="3538" priority="79" operator="equal">
      <formula>"fail"</formula>
    </cfRule>
    <cfRule type="cellIs" dxfId="3537" priority="80" operator="equal">
      <formula>"pass"</formula>
    </cfRule>
  </conditionalFormatting>
  <conditionalFormatting sqref="E104:E105">
    <cfRule type="cellIs" dxfId="3536" priority="71" operator="equal">
      <formula>"black"</formula>
    </cfRule>
    <cfRule type="cellIs" dxfId="3535" priority="72" operator="equal">
      <formula>"n/s"</formula>
    </cfRule>
    <cfRule type="cellIs" dxfId="3534" priority="73" operator="equal">
      <formula>"n/a"</formula>
    </cfRule>
    <cfRule type="cellIs" dxfId="3533" priority="74" operator="equal">
      <formula>"fail"</formula>
    </cfRule>
    <cfRule type="cellIs" dxfId="3532" priority="75" operator="equal">
      <formula>"pass"</formula>
    </cfRule>
  </conditionalFormatting>
  <conditionalFormatting sqref="F106:AA106">
    <cfRule type="cellIs" dxfId="3531" priority="70" operator="equal">
      <formula>"fail"</formula>
    </cfRule>
  </conditionalFormatting>
  <conditionalFormatting sqref="F106:AA106">
    <cfRule type="cellIs" dxfId="3530" priority="67" operator="equal">
      <formula>"n/a"</formula>
    </cfRule>
    <cfRule type="cellIs" dxfId="3529" priority="68" operator="equal">
      <formula>"pass"</formula>
    </cfRule>
    <cfRule type="cellIs" dxfId="3528" priority="69" operator="equal">
      <formula>"fail"</formula>
    </cfRule>
  </conditionalFormatting>
  <conditionalFormatting sqref="F106:AA106">
    <cfRule type="cellIs" dxfId="3527" priority="62" operator="equal">
      <formula>"n/s"</formula>
    </cfRule>
    <cfRule type="cellIs" dxfId="3526" priority="63" operator="equal">
      <formula>"n/a"</formula>
    </cfRule>
    <cfRule type="cellIs" dxfId="3525" priority="64" operator="equal">
      <formula>"warn"</formula>
    </cfRule>
    <cfRule type="cellIs" dxfId="3524" priority="65" operator="equal">
      <formula>"fail"</formula>
    </cfRule>
    <cfRule type="cellIs" dxfId="3523" priority="66" operator="equal">
      <formula>"pass"</formula>
    </cfRule>
  </conditionalFormatting>
  <conditionalFormatting sqref="F106:AA106">
    <cfRule type="cellIs" dxfId="3522" priority="57" operator="equal">
      <formula>"black"</formula>
    </cfRule>
    <cfRule type="cellIs" dxfId="3521" priority="58" operator="equal">
      <formula>"n/s"</formula>
    </cfRule>
    <cfRule type="cellIs" dxfId="3520" priority="59" operator="equal">
      <formula>"n/a"</formula>
    </cfRule>
    <cfRule type="cellIs" dxfId="3519" priority="60" operator="equal">
      <formula>"fail"</formula>
    </cfRule>
    <cfRule type="cellIs" dxfId="3518" priority="61" operator="equal">
      <formula>"pass"</formula>
    </cfRule>
  </conditionalFormatting>
  <conditionalFormatting sqref="E106">
    <cfRule type="cellIs" dxfId="3517" priority="56" operator="equal">
      <formula>"fail"</formula>
    </cfRule>
  </conditionalFormatting>
  <conditionalFormatting sqref="E106">
    <cfRule type="cellIs" dxfId="3516" priority="53" operator="equal">
      <formula>"n/a"</formula>
    </cfRule>
    <cfRule type="cellIs" dxfId="3515" priority="54" operator="equal">
      <formula>"pass"</formula>
    </cfRule>
    <cfRule type="cellIs" dxfId="3514" priority="55" operator="equal">
      <formula>"fail"</formula>
    </cfRule>
  </conditionalFormatting>
  <conditionalFormatting sqref="E106">
    <cfRule type="cellIs" dxfId="3513" priority="48" operator="equal">
      <formula>"n/s"</formula>
    </cfRule>
    <cfRule type="cellIs" dxfId="3512" priority="49" operator="equal">
      <formula>"n/a"</formula>
    </cfRule>
    <cfRule type="cellIs" dxfId="3511" priority="50" operator="equal">
      <formula>"warn"</formula>
    </cfRule>
    <cfRule type="cellIs" dxfId="3510" priority="51" operator="equal">
      <formula>"fail"</formula>
    </cfRule>
    <cfRule type="cellIs" dxfId="3509" priority="52" operator="equal">
      <formula>"pass"</formula>
    </cfRule>
  </conditionalFormatting>
  <conditionalFormatting sqref="E106">
    <cfRule type="cellIs" dxfId="3508" priority="43" operator="equal">
      <formula>"black"</formula>
    </cfRule>
    <cfRule type="cellIs" dxfId="3507" priority="44" operator="equal">
      <formula>"n/s"</formula>
    </cfRule>
    <cfRule type="cellIs" dxfId="3506" priority="45" operator="equal">
      <formula>"n/a"</formula>
    </cfRule>
    <cfRule type="cellIs" dxfId="3505" priority="46" operator="equal">
      <formula>"fail"</formula>
    </cfRule>
    <cfRule type="cellIs" dxfId="3504" priority="47" operator="equal">
      <formula>"pass"</formula>
    </cfRule>
  </conditionalFormatting>
  <conditionalFormatting sqref="J107:N107">
    <cfRule type="cellIs" dxfId="3503" priority="42" operator="equal">
      <formula>"fail"</formula>
    </cfRule>
  </conditionalFormatting>
  <conditionalFormatting sqref="J107:N107">
    <cfRule type="cellIs" dxfId="3502" priority="39" operator="equal">
      <formula>"n/a"</formula>
    </cfRule>
    <cfRule type="cellIs" dxfId="3501" priority="40" operator="equal">
      <formula>"pass"</formula>
    </cfRule>
    <cfRule type="cellIs" dxfId="3500" priority="41" operator="equal">
      <formula>"fail"</formula>
    </cfRule>
  </conditionalFormatting>
  <conditionalFormatting sqref="J107:N107">
    <cfRule type="cellIs" dxfId="3499" priority="34" operator="equal">
      <formula>"n/s"</formula>
    </cfRule>
    <cfRule type="cellIs" dxfId="3498" priority="35" operator="equal">
      <formula>"n/a"</formula>
    </cfRule>
    <cfRule type="cellIs" dxfId="3497" priority="36" operator="equal">
      <formula>"warn"</formula>
    </cfRule>
    <cfRule type="cellIs" dxfId="3496" priority="37" operator="equal">
      <formula>"fail"</formula>
    </cfRule>
    <cfRule type="cellIs" dxfId="3495" priority="38" operator="equal">
      <formula>"pass"</formula>
    </cfRule>
  </conditionalFormatting>
  <conditionalFormatting sqref="J107:N107 S107:V107 AA107">
    <cfRule type="cellIs" dxfId="3494" priority="29" operator="equal">
      <formula>"black"</formula>
    </cfRule>
    <cfRule type="cellIs" dxfId="3493" priority="30" operator="equal">
      <formula>"n/s"</formula>
    </cfRule>
    <cfRule type="cellIs" dxfId="3492" priority="31" operator="equal">
      <formula>"n/a"</formula>
    </cfRule>
    <cfRule type="cellIs" dxfId="3491" priority="32" operator="equal">
      <formula>"fail"</formula>
    </cfRule>
    <cfRule type="cellIs" dxfId="3490" priority="33" operator="equal">
      <formula>"pass"</formula>
    </cfRule>
  </conditionalFormatting>
  <conditionalFormatting sqref="F107:AA107">
    <cfRule type="cellIs" dxfId="3489" priority="28" operator="equal">
      <formula>"fail"</formula>
    </cfRule>
  </conditionalFormatting>
  <conditionalFormatting sqref="F107:AA107">
    <cfRule type="cellIs" dxfId="3488" priority="25" operator="equal">
      <formula>"n/a"</formula>
    </cfRule>
    <cfRule type="cellIs" dxfId="3487" priority="26" operator="equal">
      <formula>"pass"</formula>
    </cfRule>
    <cfRule type="cellIs" dxfId="3486" priority="27" operator="equal">
      <formula>"fail"</formula>
    </cfRule>
  </conditionalFormatting>
  <conditionalFormatting sqref="F107:AA107">
    <cfRule type="cellIs" dxfId="3485" priority="20" operator="equal">
      <formula>"n/s"</formula>
    </cfRule>
    <cfRule type="cellIs" dxfId="3484" priority="21" operator="equal">
      <formula>"n/a"</formula>
    </cfRule>
    <cfRule type="cellIs" dxfId="3483" priority="22" operator="equal">
      <formula>"warn"</formula>
    </cfRule>
    <cfRule type="cellIs" dxfId="3482" priority="23" operator="equal">
      <formula>"fail"</formula>
    </cfRule>
    <cfRule type="cellIs" dxfId="3481" priority="24" operator="equal">
      <formula>"pass"</formula>
    </cfRule>
  </conditionalFormatting>
  <conditionalFormatting sqref="F107:AA107">
    <cfRule type="cellIs" dxfId="3480" priority="15" operator="equal">
      <formula>"black"</formula>
    </cfRule>
    <cfRule type="cellIs" dxfId="3479" priority="16" operator="equal">
      <formula>"n/s"</formula>
    </cfRule>
    <cfRule type="cellIs" dxfId="3478" priority="17" operator="equal">
      <formula>"n/a"</formula>
    </cfRule>
    <cfRule type="cellIs" dxfId="3477" priority="18" operator="equal">
      <formula>"fail"</formula>
    </cfRule>
    <cfRule type="cellIs" dxfId="3476" priority="19" operator="equal">
      <formula>"pass"</formula>
    </cfRule>
  </conditionalFormatting>
  <conditionalFormatting sqref="E107">
    <cfRule type="cellIs" dxfId="3475" priority="14" operator="equal">
      <formula>"fail"</formula>
    </cfRule>
  </conditionalFormatting>
  <conditionalFormatting sqref="E107">
    <cfRule type="cellIs" dxfId="3474" priority="11" operator="equal">
      <formula>"n/a"</formula>
    </cfRule>
    <cfRule type="cellIs" dxfId="3473" priority="12" operator="equal">
      <formula>"pass"</formula>
    </cfRule>
    <cfRule type="cellIs" dxfId="3472" priority="13" operator="equal">
      <formula>"fail"</formula>
    </cfRule>
  </conditionalFormatting>
  <conditionalFormatting sqref="E107">
    <cfRule type="cellIs" dxfId="3471" priority="6" operator="equal">
      <formula>"n/s"</formula>
    </cfRule>
    <cfRule type="cellIs" dxfId="3470" priority="7" operator="equal">
      <formula>"n/a"</formula>
    </cfRule>
    <cfRule type="cellIs" dxfId="3469" priority="8" operator="equal">
      <formula>"warn"</formula>
    </cfRule>
    <cfRule type="cellIs" dxfId="3468" priority="9" operator="equal">
      <formula>"fail"</formula>
    </cfRule>
    <cfRule type="cellIs" dxfId="3467" priority="10" operator="equal">
      <formula>"pass"</formula>
    </cfRule>
  </conditionalFormatting>
  <conditionalFormatting sqref="E107">
    <cfRule type="cellIs" dxfId="3466" priority="1" operator="equal">
      <formula>"black"</formula>
    </cfRule>
    <cfRule type="cellIs" dxfId="3465" priority="2" operator="equal">
      <formula>"n/s"</formula>
    </cfRule>
    <cfRule type="cellIs" dxfId="3464" priority="3" operator="equal">
      <formula>"n/a"</formula>
    </cfRule>
    <cfRule type="cellIs" dxfId="3463" priority="4" operator="equal">
      <formula>"fail"</formula>
    </cfRule>
    <cfRule type="cellIs" dxfId="3462" priority="5" operator="equal">
      <formula>"pass"</formula>
    </cfRule>
  </conditionalFormatting>
  <dataValidations count="3">
    <dataValidation type="list" allowBlank="1" showInputMessage="1" showErrorMessage="1" sqref="D114:D118 D120:D124 D85 D81:D83 D87 D89:D90 D99:D100">
      <formula1>$G$1:$G$3</formula1>
    </dataValidation>
    <dataValidation type="list" allowBlank="1" showInputMessage="1" showErrorMessage="1" sqref="E182:I191 E108:J112 E127:E136 E171:I180 E149:J169 E193:F202 E114:J125 E204:F213 E203:J203 E138:E147 E137:J137 E181:J181 E214:J214">
      <formula1>$AK$80:$AK$84</formula1>
    </dataValidation>
    <dataValidation type="list" allowBlank="1" showInputMessage="1" showErrorMessage="1" sqref="X85:AA85 AA105:AA107 E101:Z102 AA100:AA102 X104:AA104 E106:Z107 E99:W100 E104:W105 X99:AA99 AA95:AA97 E91:Z92 AA90:AA92 X94:AA94 E96:Z97 E89:W90 E94:W95 X89:AA89 AA86 E85:W86 E81:W83 AA82:AA83 X81:AA81 E87:AA87 P7:AA80 E7:O16 E18:O80">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70C0"/>
  </sheetPr>
  <dimension ref="A1:ES155"/>
  <sheetViews>
    <sheetView topLeftCell="A118" zoomScale="85" zoomScaleNormal="85" workbookViewId="0">
      <selection activeCell="B151" sqref="B151"/>
    </sheetView>
  </sheetViews>
  <sheetFormatPr defaultRowHeight="15" x14ac:dyDescent="0.25"/>
  <cols>
    <col min="1" max="1" width="6.5703125" customWidth="1"/>
    <col min="2" max="2" width="38.85546875" customWidth="1"/>
    <col min="3" max="3" width="11.28515625" customWidth="1"/>
    <col min="4" max="4" width="9" customWidth="1"/>
    <col min="5" max="5" width="13.7109375" customWidth="1"/>
    <col min="6" max="6" width="11.42578125" style="124" customWidth="1"/>
    <col min="8" max="8" width="12.140625" style="124" customWidth="1"/>
    <col min="9" max="9" width="12" style="124" customWidth="1"/>
    <col min="10" max="10" width="8" style="124" customWidth="1"/>
    <col min="11" max="11" width="12.5703125" customWidth="1"/>
    <col min="12" max="12" width="9.85546875" customWidth="1"/>
    <col min="13" max="13" width="17" style="124" customWidth="1"/>
    <col min="14" max="14" width="14.28515625" style="124" bestFit="1" customWidth="1"/>
    <col min="15" max="15" width="7.140625" style="124" bestFit="1" customWidth="1"/>
    <col min="16" max="16" width="18.140625" customWidth="1"/>
    <col min="17" max="17" width="11.42578125" customWidth="1"/>
    <col min="18" max="18" width="16.7109375" style="124" customWidth="1"/>
    <col min="19" max="19" width="12.42578125" customWidth="1"/>
    <col min="20" max="20" width="21.140625" customWidth="1"/>
    <col min="21" max="21" width="10.42578125" style="124" customWidth="1"/>
    <col min="22" max="22" width="11.140625" customWidth="1"/>
    <col min="23" max="23" width="15" customWidth="1"/>
    <col min="24" max="24" width="22.28515625" customWidth="1"/>
    <col min="25" max="25" width="15.42578125" customWidth="1"/>
    <col min="26" max="26" width="22.7109375" customWidth="1"/>
    <col min="35" max="44" width="9.140625" style="31"/>
    <col min="45" max="49" width="9.140625" style="29"/>
  </cols>
  <sheetData>
    <row r="1" spans="1:149" ht="21" x14ac:dyDescent="0.35">
      <c r="A1" s="28" t="s">
        <v>96</v>
      </c>
      <c r="B1" s="27"/>
      <c r="C1" s="27"/>
      <c r="D1" s="27"/>
      <c r="E1" s="19"/>
      <c r="F1" s="19"/>
      <c r="G1" s="19"/>
      <c r="H1" s="19"/>
      <c r="I1" s="19"/>
      <c r="J1" s="19"/>
      <c r="K1" s="20"/>
    </row>
    <row r="2" spans="1:149" x14ac:dyDescent="0.25">
      <c r="A2" s="30"/>
      <c r="B2" s="30">
        <f ca="1">TODAY()</f>
        <v>40730</v>
      </c>
      <c r="C2" s="21"/>
      <c r="D2" s="21"/>
      <c r="E2" s="21"/>
      <c r="F2" s="21"/>
      <c r="G2" s="21"/>
      <c r="H2" s="21"/>
      <c r="I2" s="21"/>
      <c r="J2" s="21"/>
      <c r="K2" s="22"/>
    </row>
    <row r="3" spans="1:149" x14ac:dyDescent="0.25">
      <c r="A3" s="23" t="s">
        <v>27</v>
      </c>
      <c r="B3" s="21"/>
      <c r="C3" s="21"/>
      <c r="D3" s="21"/>
      <c r="E3" s="21"/>
      <c r="F3" s="21"/>
      <c r="G3" s="21"/>
      <c r="H3" s="21"/>
      <c r="I3" s="21"/>
      <c r="J3" s="21"/>
      <c r="K3" s="22"/>
      <c r="L3" s="29" t="s">
        <v>45</v>
      </c>
      <c r="M3" s="29"/>
      <c r="N3" s="29"/>
      <c r="O3" s="29"/>
    </row>
    <row r="4" spans="1:149" x14ac:dyDescent="0.25">
      <c r="A4" s="23" t="s">
        <v>28</v>
      </c>
      <c r="B4" s="21"/>
      <c r="C4" s="21"/>
      <c r="D4" s="21"/>
      <c r="E4" s="21"/>
      <c r="F4" s="21"/>
      <c r="G4" s="21"/>
      <c r="H4" s="21"/>
      <c r="I4" s="21"/>
      <c r="J4" s="21"/>
      <c r="K4" s="22"/>
      <c r="L4" s="29" t="s">
        <v>46</v>
      </c>
      <c r="M4" s="29"/>
      <c r="N4" s="29"/>
      <c r="O4" s="29"/>
    </row>
    <row r="5" spans="1:149" x14ac:dyDescent="0.25">
      <c r="A5" s="23" t="s">
        <v>29</v>
      </c>
      <c r="B5" s="21"/>
      <c r="C5" s="21"/>
      <c r="D5" s="21"/>
      <c r="E5" s="21"/>
      <c r="F5" s="21"/>
      <c r="G5" s="21"/>
      <c r="H5" s="21"/>
      <c r="I5" s="21"/>
      <c r="J5" s="21"/>
      <c r="K5" s="22"/>
      <c r="L5" s="29" t="s">
        <v>553</v>
      </c>
      <c r="M5" s="29"/>
      <c r="N5" s="29"/>
      <c r="O5" s="29"/>
    </row>
    <row r="6" spans="1:149" ht="15.75" thickBot="1" x14ac:dyDescent="0.3">
      <c r="A6" s="24" t="s">
        <v>30</v>
      </c>
      <c r="B6" s="25"/>
      <c r="C6" s="25"/>
      <c r="D6" s="25"/>
      <c r="E6" s="25"/>
      <c r="F6" s="25"/>
      <c r="G6" s="25"/>
      <c r="H6" s="25"/>
      <c r="I6" s="25"/>
      <c r="J6" s="25"/>
      <c r="K6" s="26"/>
      <c r="L6" s="29" t="s">
        <v>47</v>
      </c>
    </row>
    <row r="8" spans="1:149" ht="15.75" thickBot="1" x14ac:dyDescent="0.3"/>
    <row r="9" spans="1:149" ht="16.5" thickBot="1" x14ac:dyDescent="0.3">
      <c r="D9" s="135" t="s">
        <v>70</v>
      </c>
      <c r="E9" s="601" t="s">
        <v>2738</v>
      </c>
      <c r="F9" s="603"/>
      <c r="G9" s="603"/>
      <c r="H9" s="601" t="s">
        <v>2739</v>
      </c>
      <c r="I9" s="603"/>
      <c r="J9" s="602"/>
      <c r="K9" s="601" t="s">
        <v>3403</v>
      </c>
      <c r="L9" s="603"/>
      <c r="M9" s="602"/>
      <c r="N9" s="601" t="s">
        <v>3404</v>
      </c>
      <c r="O9" s="603"/>
      <c r="P9" s="602"/>
      <c r="Q9" s="601" t="s">
        <v>2740</v>
      </c>
      <c r="R9" s="602"/>
      <c r="S9" s="601" t="s">
        <v>2741</v>
      </c>
      <c r="T9" s="602"/>
      <c r="U9" s="601" t="s">
        <v>2742</v>
      </c>
      <c r="V9" s="602"/>
      <c r="W9" s="473" t="s">
        <v>2743</v>
      </c>
      <c r="X9" s="472"/>
      <c r="Y9" s="601" t="s">
        <v>2744</v>
      </c>
      <c r="Z9" s="602"/>
      <c r="AA9" s="240"/>
      <c r="AB9" s="237"/>
      <c r="AC9" s="240"/>
      <c r="AI9"/>
      <c r="AJ9"/>
      <c r="AK9"/>
      <c r="AL9"/>
      <c r="AS9" s="31"/>
      <c r="AT9" s="31"/>
      <c r="AU9" s="31"/>
      <c r="AV9" s="31"/>
      <c r="AX9" s="29"/>
      <c r="AY9" s="29"/>
      <c r="AZ9" s="29"/>
      <c r="BA9" s="29"/>
    </row>
    <row r="10" spans="1:149" ht="32.25" thickBot="1" x14ac:dyDescent="0.3">
      <c r="A10" s="131" t="s">
        <v>31</v>
      </c>
      <c r="B10" s="132" t="s">
        <v>32</v>
      </c>
      <c r="C10" s="133" t="s">
        <v>33</v>
      </c>
      <c r="D10" s="131" t="s">
        <v>71</v>
      </c>
      <c r="E10" s="136" t="s">
        <v>551</v>
      </c>
      <c r="F10" s="136" t="s">
        <v>552</v>
      </c>
      <c r="G10" s="134" t="s">
        <v>35</v>
      </c>
      <c r="H10" s="136" t="s">
        <v>551</v>
      </c>
      <c r="I10" s="136" t="s">
        <v>552</v>
      </c>
      <c r="J10" s="136" t="s">
        <v>35</v>
      </c>
      <c r="K10" s="136" t="s">
        <v>551</v>
      </c>
      <c r="L10" s="136" t="s">
        <v>552</v>
      </c>
      <c r="M10" s="136" t="s">
        <v>35</v>
      </c>
      <c r="N10" s="136" t="s">
        <v>551</v>
      </c>
      <c r="O10" s="136" t="s">
        <v>552</v>
      </c>
      <c r="P10" s="136" t="s">
        <v>35</v>
      </c>
      <c r="Q10" s="136" t="s">
        <v>551</v>
      </c>
      <c r="R10" s="134" t="s">
        <v>35</v>
      </c>
      <c r="S10" s="136" t="s">
        <v>551</v>
      </c>
      <c r="T10" s="136" t="s">
        <v>35</v>
      </c>
      <c r="U10" s="136" t="s">
        <v>551</v>
      </c>
      <c r="V10" s="136" t="s">
        <v>35</v>
      </c>
      <c r="W10" s="134" t="s">
        <v>551</v>
      </c>
      <c r="X10" s="136" t="s">
        <v>35</v>
      </c>
      <c r="Y10" s="136" t="s">
        <v>551</v>
      </c>
      <c r="Z10" s="478" t="s">
        <v>35</v>
      </c>
      <c r="AA10" s="475"/>
      <c r="AB10" s="475"/>
      <c r="AC10" s="476"/>
      <c r="AI10"/>
      <c r="AJ10"/>
      <c r="AK10"/>
      <c r="AS10" s="31"/>
      <c r="AT10" s="31"/>
      <c r="AU10" s="31"/>
      <c r="AX10" s="29"/>
      <c r="AY10" s="29"/>
      <c r="AZ10" s="29"/>
    </row>
    <row r="11" spans="1:149" ht="15.75" thickBot="1" x14ac:dyDescent="0.3">
      <c r="A11" s="32" t="s">
        <v>36</v>
      </c>
      <c r="B11" s="33" t="str">
        <f>Template!Q2</f>
        <v>Kaspersky Internet Security 2011</v>
      </c>
      <c r="C11" s="47"/>
      <c r="D11" s="41"/>
      <c r="E11" s="42"/>
      <c r="F11" s="42"/>
      <c r="G11" s="42"/>
      <c r="H11" s="42"/>
      <c r="I11" s="42"/>
      <c r="J11" s="42"/>
      <c r="K11" s="42"/>
      <c r="L11" s="42"/>
      <c r="M11" s="42"/>
      <c r="N11" s="42"/>
      <c r="O11" s="42"/>
      <c r="P11" s="42"/>
      <c r="Q11" s="42"/>
      <c r="R11" s="42"/>
      <c r="S11" s="42"/>
      <c r="T11" s="42"/>
      <c r="U11" s="42"/>
      <c r="V11" s="42"/>
      <c r="W11" s="42"/>
      <c r="X11" s="42"/>
      <c r="Y11" s="42"/>
      <c r="Z11" s="477"/>
      <c r="AA11" s="240"/>
      <c r="AB11" s="240"/>
      <c r="AC11" s="240"/>
      <c r="AI11"/>
      <c r="AJ11"/>
      <c r="AK11"/>
      <c r="AS11" s="31"/>
      <c r="AT11" s="31"/>
      <c r="AU11" s="31"/>
      <c r="AX11" s="29"/>
      <c r="AY11" s="29"/>
      <c r="AZ11" s="29"/>
    </row>
    <row r="12" spans="1:149" x14ac:dyDescent="0.25">
      <c r="A12" s="34"/>
      <c r="B12" s="35"/>
      <c r="C12" s="47" t="s">
        <v>37</v>
      </c>
      <c r="D12" s="49" t="str">
        <f>Template!S2</f>
        <v>yes</v>
      </c>
      <c r="E12" s="51"/>
      <c r="F12" s="51"/>
      <c r="G12" s="51" t="str">
        <f t="shared" ref="G12:G63" si="0">IF(D12="no","n/a"," ")</f>
        <v xml:space="preserve"> </v>
      </c>
      <c r="H12" s="471"/>
      <c r="I12" s="471"/>
      <c r="J12" s="51"/>
      <c r="K12" s="560"/>
      <c r="L12" s="560"/>
      <c r="M12" s="560"/>
      <c r="N12" s="560"/>
      <c r="O12" s="560"/>
      <c r="P12" s="560"/>
      <c r="Q12" s="51"/>
      <c r="R12" s="51" t="str">
        <f t="shared" ref="R12:R63" si="1">IF(D12="no","n/a"," ")</f>
        <v xml:space="preserve"> </v>
      </c>
      <c r="S12" s="471"/>
      <c r="T12" s="471"/>
      <c r="U12" s="51" t="str">
        <f t="shared" ref="U12:U63" si="2">IF(D12="no","n/a"," ")</f>
        <v xml:space="preserve"> </v>
      </c>
      <c r="V12" s="51"/>
      <c r="W12" s="51" t="str">
        <f t="shared" ref="W12:W63" si="3">IF(D12="no","n/a"," ")</f>
        <v xml:space="preserve"> </v>
      </c>
      <c r="X12" s="51"/>
      <c r="Y12" s="51" t="str">
        <f t="shared" ref="Y12:Y63" si="4">IF(D12="no","n/a"," ")</f>
        <v xml:space="preserve"> </v>
      </c>
      <c r="Z12" s="479"/>
      <c r="AA12" s="284" t="str">
        <f t="shared" ref="AA12:AA63" si="5">IF(D12="no","n/a"," ")</f>
        <v xml:space="preserve"> </v>
      </c>
      <c r="AB12" s="284" t="str">
        <f t="shared" ref="AB12:AB63" si="6">IF(D12="no","n/a"," ")</f>
        <v xml:space="preserve"> </v>
      </c>
      <c r="AC12" s="284"/>
      <c r="AI12"/>
      <c r="AJ12"/>
      <c r="AK12"/>
      <c r="AS12" s="31"/>
      <c r="AT12" s="31"/>
      <c r="AU12" s="31"/>
      <c r="AX12" s="29"/>
      <c r="AY12" s="29"/>
      <c r="AZ12" s="29"/>
      <c r="BS12">
        <v>4</v>
      </c>
      <c r="BT12">
        <v>5</v>
      </c>
      <c r="EA12">
        <v>22</v>
      </c>
      <c r="EB12">
        <v>6</v>
      </c>
      <c r="EE12">
        <v>30</v>
      </c>
      <c r="EG12">
        <v>16</v>
      </c>
      <c r="EL12">
        <v>17</v>
      </c>
      <c r="EN12">
        <v>19</v>
      </c>
      <c r="EP12">
        <v>21</v>
      </c>
      <c r="ES12">
        <v>7</v>
      </c>
    </row>
    <row r="13" spans="1:149" x14ac:dyDescent="0.25">
      <c r="A13" s="34"/>
      <c r="B13" s="35"/>
      <c r="C13" s="47" t="s">
        <v>2736</v>
      </c>
      <c r="D13" s="49" t="str">
        <f>Template!T2</f>
        <v>yes</v>
      </c>
      <c r="E13" s="51" t="str">
        <f t="shared" ref="E13:E63" si="7">IF(D13="no","n/a"," ")</f>
        <v xml:space="preserve"> </v>
      </c>
      <c r="F13" s="560"/>
      <c r="G13" s="51" t="str">
        <f t="shared" si="0"/>
        <v xml:space="preserve"> </v>
      </c>
      <c r="H13" s="51" t="str">
        <f t="shared" ref="H13:H63" si="8">IF(D13="no","n/a"," ")</f>
        <v xml:space="preserve"> </v>
      </c>
      <c r="I13" s="560"/>
      <c r="J13" s="51" t="str">
        <f t="shared" ref="J13:J63" si="9">IF(D13="no","n/a"," ")</f>
        <v xml:space="preserve"> </v>
      </c>
      <c r="K13" s="51" t="str">
        <f t="shared" ref="K13:K15" si="10">IF(G13="no","n/a"," ")</f>
        <v xml:space="preserve"> </v>
      </c>
      <c r="L13" s="51" t="str">
        <f t="shared" ref="L13:L15" si="11">IF(G13="no","n/a"," ")</f>
        <v xml:space="preserve"> </v>
      </c>
      <c r="M13" s="51" t="str">
        <f t="shared" ref="M13:M75" si="12">IF(G13="no","n/a"," ")</f>
        <v xml:space="preserve"> </v>
      </c>
      <c r="N13" s="51" t="str">
        <f t="shared" ref="N13:N15" si="13">IF(J13="no","n/a"," ")</f>
        <v xml:space="preserve"> </v>
      </c>
      <c r="O13" s="51" t="str">
        <f t="shared" ref="O13:O15" si="14">IF(J13="no","n/a"," ")</f>
        <v xml:space="preserve"> </v>
      </c>
      <c r="P13" s="51" t="str">
        <f t="shared" ref="P13:P75" si="15">IF(J13="no","n/a"," ")</f>
        <v xml:space="preserve"> </v>
      </c>
      <c r="Q13" s="51" t="str">
        <f t="shared" ref="Q13:Q63" si="16">IF(D13="no","n/a"," ")</f>
        <v xml:space="preserve"> </v>
      </c>
      <c r="R13" s="51" t="str">
        <f t="shared" si="1"/>
        <v xml:space="preserve"> </v>
      </c>
      <c r="S13" s="51" t="str">
        <f t="shared" ref="S13:S63" si="17">IF(D13="no","n/a"," ")</f>
        <v xml:space="preserve"> </v>
      </c>
      <c r="T13" s="51" t="str">
        <f t="shared" ref="T13:T63" si="18">IF(D13="no","n/a"," ")</f>
        <v xml:space="preserve"> </v>
      </c>
      <c r="U13" s="51" t="str">
        <f t="shared" si="2"/>
        <v xml:space="preserve"> </v>
      </c>
      <c r="V13" s="51"/>
      <c r="W13" s="51" t="str">
        <f t="shared" si="3"/>
        <v xml:space="preserve"> </v>
      </c>
      <c r="X13" s="51" t="str">
        <f t="shared" ref="X13:X63" si="19">IF(D13="no","n/a"," ")</f>
        <v xml:space="preserve"> </v>
      </c>
      <c r="Y13" s="51" t="str">
        <f t="shared" si="4"/>
        <v xml:space="preserve"> </v>
      </c>
      <c r="Z13" s="51" t="str">
        <f t="shared" ref="Z13:Z63" si="20">IF(D13="no","n/a"," ")</f>
        <v xml:space="preserve"> </v>
      </c>
      <c r="AA13" s="284" t="str">
        <f t="shared" si="5"/>
        <v xml:space="preserve"> </v>
      </c>
      <c r="AB13" s="284" t="str">
        <f t="shared" si="6"/>
        <v xml:space="preserve"> </v>
      </c>
      <c r="AC13" s="284" t="str">
        <f t="shared" ref="AC13:AC63" si="21">IF(D13="no","n/a"," ")</f>
        <v xml:space="preserve"> </v>
      </c>
      <c r="AI13"/>
      <c r="AJ13"/>
      <c r="AK13"/>
      <c r="AS13" s="31"/>
      <c r="AT13" s="31"/>
      <c r="AU13" s="31"/>
      <c r="AX13" s="29"/>
      <c r="AY13" s="29"/>
      <c r="AZ13" s="29"/>
      <c r="EL13">
        <v>18</v>
      </c>
    </row>
    <row r="14" spans="1:149" ht="15.75" thickBot="1" x14ac:dyDescent="0.3">
      <c r="A14" s="36"/>
      <c r="B14" s="37"/>
      <c r="C14" s="48" t="s">
        <v>2737</v>
      </c>
      <c r="D14" s="49" t="str">
        <f>Template!U2</f>
        <v>yes</v>
      </c>
      <c r="E14" s="51" t="str">
        <f t="shared" si="7"/>
        <v xml:space="preserve"> </v>
      </c>
      <c r="F14" s="560"/>
      <c r="G14" s="51" t="str">
        <f t="shared" si="0"/>
        <v xml:space="preserve"> </v>
      </c>
      <c r="H14" s="51" t="str">
        <f t="shared" si="8"/>
        <v xml:space="preserve"> </v>
      </c>
      <c r="I14" s="560"/>
      <c r="J14" s="51" t="str">
        <f t="shared" si="9"/>
        <v xml:space="preserve"> </v>
      </c>
      <c r="K14" s="51" t="str">
        <f t="shared" si="10"/>
        <v xml:space="preserve"> </v>
      </c>
      <c r="L14" s="51" t="str">
        <f t="shared" si="11"/>
        <v xml:space="preserve"> </v>
      </c>
      <c r="M14" s="51" t="str">
        <f t="shared" si="12"/>
        <v xml:space="preserve"> </v>
      </c>
      <c r="N14" s="51" t="str">
        <f t="shared" si="13"/>
        <v xml:space="preserve"> </v>
      </c>
      <c r="O14" s="51" t="str">
        <f t="shared" si="14"/>
        <v xml:space="preserve"> </v>
      </c>
      <c r="P14" s="51" t="str">
        <f t="shared" si="15"/>
        <v xml:space="preserve"> </v>
      </c>
      <c r="Q14" s="51" t="str">
        <f t="shared" si="16"/>
        <v xml:space="preserve"> </v>
      </c>
      <c r="R14" s="51" t="str">
        <f t="shared" si="1"/>
        <v xml:space="preserve"> </v>
      </c>
      <c r="S14" s="51" t="str">
        <f t="shared" si="17"/>
        <v xml:space="preserve"> </v>
      </c>
      <c r="T14" s="51" t="str">
        <f t="shared" si="18"/>
        <v xml:space="preserve"> </v>
      </c>
      <c r="U14" s="51" t="str">
        <f t="shared" si="2"/>
        <v xml:space="preserve"> </v>
      </c>
      <c r="V14" s="51" t="str">
        <f t="shared" ref="V14:V63" si="22">IF(D14="no","n/a"," ")</f>
        <v xml:space="preserve"> </v>
      </c>
      <c r="W14" s="51" t="str">
        <f t="shared" si="3"/>
        <v xml:space="preserve"> </v>
      </c>
      <c r="X14" s="51" t="str">
        <f t="shared" si="19"/>
        <v xml:space="preserve"> </v>
      </c>
      <c r="Y14" s="51" t="str">
        <f t="shared" si="4"/>
        <v xml:space="preserve"> </v>
      </c>
      <c r="Z14" s="53" t="str">
        <f t="shared" si="20"/>
        <v xml:space="preserve"> </v>
      </c>
      <c r="AA14" s="284" t="str">
        <f t="shared" si="5"/>
        <v xml:space="preserve"> </v>
      </c>
      <c r="AB14" s="284" t="str">
        <f t="shared" si="6"/>
        <v xml:space="preserve"> </v>
      </c>
      <c r="AC14" s="284" t="str">
        <f t="shared" si="21"/>
        <v xml:space="preserve"> </v>
      </c>
      <c r="AI14"/>
      <c r="AJ14"/>
      <c r="AK14"/>
      <c r="AS14" s="31"/>
      <c r="AT14" s="31"/>
      <c r="AU14" s="31"/>
      <c r="AX14" s="29"/>
      <c r="AY14" s="29"/>
      <c r="AZ14" s="29"/>
    </row>
    <row r="15" spans="1:149" ht="15.75" thickBot="1" x14ac:dyDescent="0.3">
      <c r="A15" s="32" t="s">
        <v>39</v>
      </c>
      <c r="B15" s="33" t="str">
        <f>Template!Q3</f>
        <v>Comodo Internet Security Complete</v>
      </c>
      <c r="C15" s="47"/>
      <c r="D15" s="44"/>
      <c r="E15" s="45" t="str">
        <f t="shared" si="7"/>
        <v xml:space="preserve"> </v>
      </c>
      <c r="F15" s="45" t="str">
        <f t="shared" ref="F15:F63" si="23">IF(D15="no","n/a"," ")</f>
        <v xml:space="preserve"> </v>
      </c>
      <c r="G15" s="45" t="str">
        <f t="shared" si="0"/>
        <v xml:space="preserve"> </v>
      </c>
      <c r="H15" s="45" t="str">
        <f t="shared" si="8"/>
        <v xml:space="preserve"> </v>
      </c>
      <c r="I15" s="45" t="str">
        <f t="shared" ref="I15:I63" si="24">IF(D15="no","n/a"," ")</f>
        <v xml:space="preserve"> </v>
      </c>
      <c r="J15" s="45" t="str">
        <f t="shared" si="9"/>
        <v xml:space="preserve"> </v>
      </c>
      <c r="K15" s="45" t="str">
        <f t="shared" si="10"/>
        <v xml:space="preserve"> </v>
      </c>
      <c r="L15" s="45" t="str">
        <f t="shared" si="11"/>
        <v xml:space="preserve"> </v>
      </c>
      <c r="M15" s="45" t="str">
        <f t="shared" si="12"/>
        <v xml:space="preserve"> </v>
      </c>
      <c r="N15" s="45" t="str">
        <f t="shared" si="13"/>
        <v xml:space="preserve"> </v>
      </c>
      <c r="O15" s="45" t="str">
        <f t="shared" si="14"/>
        <v xml:space="preserve"> </v>
      </c>
      <c r="P15" s="45" t="str">
        <f t="shared" si="15"/>
        <v xml:space="preserve"> </v>
      </c>
      <c r="Q15" s="45" t="str">
        <f t="shared" si="16"/>
        <v xml:space="preserve"> </v>
      </c>
      <c r="R15" s="45" t="str">
        <f t="shared" si="1"/>
        <v xml:space="preserve"> </v>
      </c>
      <c r="S15" s="45" t="str">
        <f t="shared" si="17"/>
        <v xml:space="preserve"> </v>
      </c>
      <c r="T15" s="45" t="str">
        <f t="shared" si="18"/>
        <v xml:space="preserve"> </v>
      </c>
      <c r="U15" s="45" t="str">
        <f t="shared" si="2"/>
        <v xml:space="preserve"> </v>
      </c>
      <c r="V15" s="45" t="str">
        <f t="shared" si="22"/>
        <v xml:space="preserve"> </v>
      </c>
      <c r="W15" s="45" t="str">
        <f t="shared" si="3"/>
        <v xml:space="preserve"> </v>
      </c>
      <c r="X15" s="45" t="str">
        <f t="shared" si="19"/>
        <v xml:space="preserve"> </v>
      </c>
      <c r="Y15" s="45" t="str">
        <f t="shared" si="4"/>
        <v xml:space="preserve"> </v>
      </c>
      <c r="Z15" s="480" t="str">
        <f t="shared" si="20"/>
        <v xml:space="preserve"> </v>
      </c>
      <c r="AA15" s="284" t="str">
        <f t="shared" si="5"/>
        <v xml:space="preserve"> </v>
      </c>
      <c r="AB15" s="284" t="str">
        <f t="shared" si="6"/>
        <v xml:space="preserve"> </v>
      </c>
      <c r="AC15" s="284" t="str">
        <f t="shared" si="21"/>
        <v xml:space="preserve"> </v>
      </c>
      <c r="AI15"/>
      <c r="AJ15"/>
      <c r="AK15"/>
      <c r="AS15" s="31"/>
      <c r="AT15" s="31"/>
      <c r="AU15" s="31"/>
      <c r="AX15" s="29"/>
      <c r="AY15" s="29"/>
      <c r="AZ15" s="29"/>
    </row>
    <row r="16" spans="1:149" x14ac:dyDescent="0.25">
      <c r="A16" s="34"/>
      <c r="B16" s="35"/>
      <c r="C16" s="47" t="s">
        <v>37</v>
      </c>
      <c r="D16" s="49" t="str">
        <f>Template!S3</f>
        <v>yes</v>
      </c>
      <c r="E16" s="51" t="str">
        <f t="shared" si="7"/>
        <v xml:space="preserve"> </v>
      </c>
      <c r="F16" s="51" t="str">
        <f t="shared" si="23"/>
        <v xml:space="preserve"> </v>
      </c>
      <c r="G16" s="51" t="str">
        <f t="shared" si="0"/>
        <v xml:space="preserve"> </v>
      </c>
      <c r="H16" s="471"/>
      <c r="I16" s="471"/>
      <c r="J16" s="51" t="str">
        <f t="shared" si="9"/>
        <v xml:space="preserve"> </v>
      </c>
      <c r="K16" s="560"/>
      <c r="L16" s="560"/>
      <c r="M16" s="560"/>
      <c r="N16" s="560"/>
      <c r="O16" s="560"/>
      <c r="P16" s="560"/>
      <c r="Q16" s="51" t="str">
        <f t="shared" si="16"/>
        <v xml:space="preserve"> </v>
      </c>
      <c r="R16" s="51" t="str">
        <f t="shared" si="1"/>
        <v xml:space="preserve"> </v>
      </c>
      <c r="S16" s="471"/>
      <c r="T16" s="471"/>
      <c r="U16" s="51" t="str">
        <f t="shared" si="2"/>
        <v xml:space="preserve"> </v>
      </c>
      <c r="V16" s="51" t="str">
        <f t="shared" si="22"/>
        <v xml:space="preserve"> </v>
      </c>
      <c r="W16" s="51" t="str">
        <f t="shared" si="3"/>
        <v xml:space="preserve"> </v>
      </c>
      <c r="X16" s="51" t="str">
        <f t="shared" si="19"/>
        <v xml:space="preserve"> </v>
      </c>
      <c r="Y16" s="51" t="str">
        <f t="shared" si="4"/>
        <v xml:space="preserve"> </v>
      </c>
      <c r="Z16" s="479" t="str">
        <f t="shared" si="20"/>
        <v xml:space="preserve"> </v>
      </c>
      <c r="AA16" s="284" t="str">
        <f t="shared" si="5"/>
        <v xml:space="preserve"> </v>
      </c>
      <c r="AB16" s="284" t="str">
        <f t="shared" si="6"/>
        <v xml:space="preserve"> </v>
      </c>
      <c r="AC16" s="284" t="str">
        <f t="shared" si="21"/>
        <v xml:space="preserve"> </v>
      </c>
      <c r="AI16"/>
      <c r="AJ16"/>
      <c r="AK16"/>
      <c r="AS16" s="31"/>
      <c r="AT16" s="31"/>
      <c r="AU16" s="31"/>
      <c r="AX16" s="29"/>
      <c r="AY16" s="29"/>
      <c r="AZ16" s="29"/>
    </row>
    <row r="17" spans="1:52" x14ac:dyDescent="0.25">
      <c r="A17" s="34"/>
      <c r="B17" s="35"/>
      <c r="C17" s="47" t="s">
        <v>2736</v>
      </c>
      <c r="D17" s="49" t="str">
        <f>Template!T3</f>
        <v>yes</v>
      </c>
      <c r="E17" s="51" t="str">
        <f t="shared" si="7"/>
        <v xml:space="preserve"> </v>
      </c>
      <c r="F17" s="560"/>
      <c r="G17" s="51" t="str">
        <f t="shared" si="0"/>
        <v xml:space="preserve"> </v>
      </c>
      <c r="H17" s="51" t="str">
        <f t="shared" si="8"/>
        <v xml:space="preserve"> </v>
      </c>
      <c r="I17" s="560"/>
      <c r="J17" s="51" t="str">
        <f t="shared" si="9"/>
        <v xml:space="preserve"> </v>
      </c>
      <c r="K17" s="51" t="str">
        <f t="shared" ref="K17:K19" si="25">IF(G17="no","n/a"," ")</f>
        <v xml:space="preserve"> </v>
      </c>
      <c r="L17" s="51" t="str">
        <f t="shared" ref="L17:L19" si="26">IF(G17="no","n/a"," ")</f>
        <v xml:space="preserve"> </v>
      </c>
      <c r="M17" s="51" t="str">
        <f t="shared" si="12"/>
        <v xml:space="preserve"> </v>
      </c>
      <c r="N17" s="51" t="str">
        <f t="shared" ref="N17:N19" si="27">IF(J17="no","n/a"," ")</f>
        <v xml:space="preserve"> </v>
      </c>
      <c r="O17" s="51" t="str">
        <f t="shared" ref="O17:O19" si="28">IF(J17="no","n/a"," ")</f>
        <v xml:space="preserve"> </v>
      </c>
      <c r="P17" s="51" t="str">
        <f t="shared" si="15"/>
        <v xml:space="preserve"> </v>
      </c>
      <c r="Q17" s="51" t="str">
        <f t="shared" si="16"/>
        <v xml:space="preserve"> </v>
      </c>
      <c r="R17" s="51" t="str">
        <f t="shared" si="1"/>
        <v xml:space="preserve"> </v>
      </c>
      <c r="S17" s="51" t="str">
        <f t="shared" si="17"/>
        <v xml:space="preserve"> </v>
      </c>
      <c r="T17" s="51" t="str">
        <f t="shared" si="18"/>
        <v xml:space="preserve"> </v>
      </c>
      <c r="U17" s="51" t="str">
        <f t="shared" si="2"/>
        <v xml:space="preserve"> </v>
      </c>
      <c r="V17" s="51" t="str">
        <f t="shared" si="22"/>
        <v xml:space="preserve"> </v>
      </c>
      <c r="W17" s="51" t="str">
        <f t="shared" si="3"/>
        <v xml:space="preserve"> </v>
      </c>
      <c r="X17" s="51" t="str">
        <f t="shared" si="19"/>
        <v xml:space="preserve"> </v>
      </c>
      <c r="Y17" s="51" t="str">
        <f t="shared" si="4"/>
        <v xml:space="preserve"> </v>
      </c>
      <c r="Z17" s="51" t="str">
        <f t="shared" si="20"/>
        <v xml:space="preserve"> </v>
      </c>
      <c r="AA17" s="284" t="str">
        <f t="shared" si="5"/>
        <v xml:space="preserve"> </v>
      </c>
      <c r="AB17" s="284" t="str">
        <f t="shared" si="6"/>
        <v xml:space="preserve"> </v>
      </c>
      <c r="AC17" s="284" t="str">
        <f t="shared" si="21"/>
        <v xml:space="preserve"> </v>
      </c>
      <c r="AI17"/>
      <c r="AJ17"/>
      <c r="AK17"/>
      <c r="AS17" s="31"/>
      <c r="AT17" s="31"/>
      <c r="AU17" s="31"/>
      <c r="AX17" s="29"/>
      <c r="AY17" s="29"/>
      <c r="AZ17" s="29"/>
    </row>
    <row r="18" spans="1:52" ht="15.75" thickBot="1" x14ac:dyDescent="0.3">
      <c r="A18" s="36"/>
      <c r="B18" s="37"/>
      <c r="C18" s="48" t="s">
        <v>2737</v>
      </c>
      <c r="D18" s="49" t="str">
        <f>Template!U3</f>
        <v>yes</v>
      </c>
      <c r="E18" s="51" t="str">
        <f t="shared" si="7"/>
        <v xml:space="preserve"> </v>
      </c>
      <c r="F18" s="560"/>
      <c r="G18" s="51" t="str">
        <f t="shared" si="0"/>
        <v xml:space="preserve"> </v>
      </c>
      <c r="H18" s="51" t="str">
        <f t="shared" si="8"/>
        <v xml:space="preserve"> </v>
      </c>
      <c r="I18" s="560"/>
      <c r="J18" s="51" t="str">
        <f t="shared" si="9"/>
        <v xml:space="preserve"> </v>
      </c>
      <c r="K18" s="51" t="str">
        <f t="shared" si="25"/>
        <v xml:space="preserve"> </v>
      </c>
      <c r="L18" s="51" t="str">
        <f t="shared" si="26"/>
        <v xml:space="preserve"> </v>
      </c>
      <c r="M18" s="51" t="str">
        <f t="shared" si="12"/>
        <v xml:space="preserve"> </v>
      </c>
      <c r="N18" s="51" t="str">
        <f t="shared" si="27"/>
        <v xml:space="preserve"> </v>
      </c>
      <c r="O18" s="51" t="str">
        <f t="shared" si="28"/>
        <v xml:space="preserve"> </v>
      </c>
      <c r="P18" s="51" t="str">
        <f t="shared" si="15"/>
        <v xml:space="preserve"> </v>
      </c>
      <c r="Q18" s="51" t="str">
        <f t="shared" si="16"/>
        <v xml:space="preserve"> </v>
      </c>
      <c r="R18" s="51" t="str">
        <f t="shared" si="1"/>
        <v xml:space="preserve"> </v>
      </c>
      <c r="S18" s="51" t="str">
        <f t="shared" si="17"/>
        <v xml:space="preserve"> </v>
      </c>
      <c r="T18" s="51" t="str">
        <f t="shared" si="18"/>
        <v xml:space="preserve"> </v>
      </c>
      <c r="U18" s="51" t="str">
        <f t="shared" si="2"/>
        <v xml:space="preserve"> </v>
      </c>
      <c r="V18" s="51" t="str">
        <f t="shared" si="22"/>
        <v xml:space="preserve"> </v>
      </c>
      <c r="W18" s="51" t="str">
        <f t="shared" si="3"/>
        <v xml:space="preserve"> </v>
      </c>
      <c r="X18" s="51" t="str">
        <f t="shared" si="19"/>
        <v xml:space="preserve"> </v>
      </c>
      <c r="Y18" s="51" t="str">
        <f t="shared" si="4"/>
        <v xml:space="preserve"> </v>
      </c>
      <c r="Z18" s="53" t="str">
        <f t="shared" si="20"/>
        <v xml:space="preserve"> </v>
      </c>
      <c r="AA18" s="284" t="str">
        <f t="shared" si="5"/>
        <v xml:space="preserve"> </v>
      </c>
      <c r="AB18" s="284" t="str">
        <f t="shared" si="6"/>
        <v xml:space="preserve"> </v>
      </c>
      <c r="AC18" s="284" t="str">
        <f t="shared" si="21"/>
        <v xml:space="preserve"> </v>
      </c>
      <c r="AI18"/>
      <c r="AJ18"/>
      <c r="AK18"/>
      <c r="AS18" s="31"/>
      <c r="AT18" s="31"/>
      <c r="AU18" s="31"/>
      <c r="AX18" s="29"/>
      <c r="AY18" s="29"/>
      <c r="AZ18" s="29"/>
    </row>
    <row r="19" spans="1:52" ht="15.75" thickBot="1" x14ac:dyDescent="0.3">
      <c r="A19" s="32" t="s">
        <v>40</v>
      </c>
      <c r="B19" s="33" t="str">
        <f>Template!Q4</f>
        <v>Norton Internet Security2010</v>
      </c>
      <c r="C19" s="47"/>
      <c r="D19" s="44"/>
      <c r="E19" s="45" t="str">
        <f t="shared" si="7"/>
        <v xml:space="preserve"> </v>
      </c>
      <c r="F19" s="45" t="str">
        <f t="shared" si="23"/>
        <v xml:space="preserve"> </v>
      </c>
      <c r="G19" s="45" t="str">
        <f t="shared" si="0"/>
        <v xml:space="preserve"> </v>
      </c>
      <c r="H19" s="45" t="str">
        <f t="shared" si="8"/>
        <v xml:space="preserve"> </v>
      </c>
      <c r="I19" s="45" t="str">
        <f t="shared" si="24"/>
        <v xml:space="preserve"> </v>
      </c>
      <c r="J19" s="45" t="str">
        <f t="shared" si="9"/>
        <v xml:space="preserve"> </v>
      </c>
      <c r="K19" s="45" t="str">
        <f t="shared" si="25"/>
        <v xml:space="preserve"> </v>
      </c>
      <c r="L19" s="45" t="str">
        <f t="shared" si="26"/>
        <v xml:space="preserve"> </v>
      </c>
      <c r="M19" s="45" t="str">
        <f t="shared" si="12"/>
        <v xml:space="preserve"> </v>
      </c>
      <c r="N19" s="45" t="str">
        <f t="shared" si="27"/>
        <v xml:space="preserve"> </v>
      </c>
      <c r="O19" s="45" t="str">
        <f t="shared" si="28"/>
        <v xml:space="preserve"> </v>
      </c>
      <c r="P19" s="45" t="str">
        <f t="shared" si="15"/>
        <v xml:space="preserve"> </v>
      </c>
      <c r="Q19" s="45" t="str">
        <f t="shared" si="16"/>
        <v xml:space="preserve"> </v>
      </c>
      <c r="R19" s="45" t="str">
        <f t="shared" si="1"/>
        <v xml:space="preserve"> </v>
      </c>
      <c r="S19" s="45" t="str">
        <f t="shared" si="17"/>
        <v xml:space="preserve"> </v>
      </c>
      <c r="T19" s="45" t="str">
        <f t="shared" si="18"/>
        <v xml:space="preserve"> </v>
      </c>
      <c r="U19" s="45" t="str">
        <f t="shared" si="2"/>
        <v xml:space="preserve"> </v>
      </c>
      <c r="V19" s="45" t="str">
        <f t="shared" si="22"/>
        <v xml:space="preserve"> </v>
      </c>
      <c r="W19" s="45" t="str">
        <f t="shared" si="3"/>
        <v xml:space="preserve"> </v>
      </c>
      <c r="X19" s="45" t="str">
        <f t="shared" si="19"/>
        <v xml:space="preserve"> </v>
      </c>
      <c r="Y19" s="45" t="str">
        <f t="shared" si="4"/>
        <v xml:space="preserve"> </v>
      </c>
      <c r="Z19" s="480" t="str">
        <f t="shared" si="20"/>
        <v xml:space="preserve"> </v>
      </c>
      <c r="AA19" s="284" t="str">
        <f t="shared" si="5"/>
        <v xml:space="preserve"> </v>
      </c>
      <c r="AB19" s="284" t="str">
        <f t="shared" si="6"/>
        <v xml:space="preserve"> </v>
      </c>
      <c r="AC19" s="284" t="str">
        <f t="shared" si="21"/>
        <v xml:space="preserve"> </v>
      </c>
      <c r="AI19"/>
      <c r="AJ19"/>
      <c r="AK19"/>
      <c r="AS19" s="31"/>
      <c r="AT19" s="31"/>
      <c r="AU19" s="31"/>
      <c r="AX19" s="29"/>
      <c r="AY19" s="29"/>
      <c r="AZ19" s="29"/>
    </row>
    <row r="20" spans="1:52" x14ac:dyDescent="0.25">
      <c r="A20" s="34"/>
      <c r="B20" s="35"/>
      <c r="C20" s="47" t="s">
        <v>37</v>
      </c>
      <c r="D20" s="49" t="str">
        <f>Template!S4</f>
        <v>yes</v>
      </c>
      <c r="E20" s="51" t="str">
        <f t="shared" si="7"/>
        <v xml:space="preserve"> </v>
      </c>
      <c r="F20" s="51" t="str">
        <f t="shared" si="23"/>
        <v xml:space="preserve"> </v>
      </c>
      <c r="G20" s="51" t="str">
        <f t="shared" si="0"/>
        <v xml:space="preserve"> </v>
      </c>
      <c r="H20" s="471"/>
      <c r="I20" s="471"/>
      <c r="J20" s="51" t="str">
        <f t="shared" si="9"/>
        <v xml:space="preserve"> </v>
      </c>
      <c r="K20" s="560"/>
      <c r="L20" s="560"/>
      <c r="M20" s="560"/>
      <c r="N20" s="560"/>
      <c r="O20" s="560"/>
      <c r="P20" s="560"/>
      <c r="Q20" s="51" t="str">
        <f t="shared" si="16"/>
        <v xml:space="preserve"> </v>
      </c>
      <c r="R20" s="51" t="str">
        <f t="shared" si="1"/>
        <v xml:space="preserve"> </v>
      </c>
      <c r="S20" s="471"/>
      <c r="T20" s="471"/>
      <c r="U20" s="51" t="str">
        <f t="shared" si="2"/>
        <v xml:space="preserve"> </v>
      </c>
      <c r="V20" s="51" t="str">
        <f t="shared" si="22"/>
        <v xml:space="preserve"> </v>
      </c>
      <c r="W20" s="51" t="str">
        <f t="shared" si="3"/>
        <v xml:space="preserve"> </v>
      </c>
      <c r="X20" s="51" t="str">
        <f t="shared" si="19"/>
        <v xml:space="preserve"> </v>
      </c>
      <c r="Y20" s="51" t="str">
        <f t="shared" si="4"/>
        <v xml:space="preserve"> </v>
      </c>
      <c r="Z20" s="479" t="str">
        <f t="shared" si="20"/>
        <v xml:space="preserve"> </v>
      </c>
      <c r="AA20" s="284" t="str">
        <f t="shared" si="5"/>
        <v xml:space="preserve"> </v>
      </c>
      <c r="AB20" s="284" t="str">
        <f t="shared" si="6"/>
        <v xml:space="preserve"> </v>
      </c>
      <c r="AC20" s="284" t="str">
        <f t="shared" si="21"/>
        <v xml:space="preserve"> </v>
      </c>
      <c r="AI20"/>
      <c r="AJ20"/>
      <c r="AK20"/>
      <c r="AS20" s="31"/>
      <c r="AT20" s="31"/>
      <c r="AU20" s="31"/>
      <c r="AX20" s="29"/>
      <c r="AY20" s="29"/>
      <c r="AZ20" s="29"/>
    </row>
    <row r="21" spans="1:52" x14ac:dyDescent="0.25">
      <c r="A21" s="34"/>
      <c r="B21" s="35"/>
      <c r="C21" s="47" t="s">
        <v>2736</v>
      </c>
      <c r="D21" s="49" t="str">
        <f>Template!T4</f>
        <v>yes</v>
      </c>
      <c r="E21" s="51" t="str">
        <f t="shared" si="7"/>
        <v xml:space="preserve"> </v>
      </c>
      <c r="F21" s="560"/>
      <c r="G21" s="51" t="str">
        <f t="shared" si="0"/>
        <v xml:space="preserve"> </v>
      </c>
      <c r="H21" s="51" t="str">
        <f t="shared" si="8"/>
        <v xml:space="preserve"> </v>
      </c>
      <c r="I21" s="560"/>
      <c r="J21" s="51" t="str">
        <f t="shared" si="9"/>
        <v xml:space="preserve"> </v>
      </c>
      <c r="K21" s="51" t="str">
        <f t="shared" ref="K21:K23" si="29">IF(G21="no","n/a"," ")</f>
        <v xml:space="preserve"> </v>
      </c>
      <c r="L21" s="51" t="str">
        <f t="shared" ref="L21:L23" si="30">IF(G21="no","n/a"," ")</f>
        <v xml:space="preserve"> </v>
      </c>
      <c r="M21" s="51" t="str">
        <f t="shared" si="12"/>
        <v xml:space="preserve"> </v>
      </c>
      <c r="N21" s="51" t="str">
        <f t="shared" ref="N21:N23" si="31">IF(J21="no","n/a"," ")</f>
        <v xml:space="preserve"> </v>
      </c>
      <c r="O21" s="51" t="str">
        <f t="shared" ref="O21:O23" si="32">IF(J21="no","n/a"," ")</f>
        <v xml:space="preserve"> </v>
      </c>
      <c r="P21" s="51" t="str">
        <f t="shared" si="15"/>
        <v xml:space="preserve"> </v>
      </c>
      <c r="Q21" s="51" t="str">
        <f t="shared" si="16"/>
        <v xml:space="preserve"> </v>
      </c>
      <c r="R21" s="51" t="str">
        <f t="shared" si="1"/>
        <v xml:space="preserve"> </v>
      </c>
      <c r="S21" s="51" t="str">
        <f t="shared" si="17"/>
        <v xml:space="preserve"> </v>
      </c>
      <c r="T21" s="51" t="str">
        <f t="shared" si="18"/>
        <v xml:space="preserve"> </v>
      </c>
      <c r="U21" s="51" t="str">
        <f t="shared" si="2"/>
        <v xml:space="preserve"> </v>
      </c>
      <c r="V21" s="51" t="str">
        <f t="shared" si="22"/>
        <v xml:space="preserve"> </v>
      </c>
      <c r="W21" s="51" t="str">
        <f t="shared" si="3"/>
        <v xml:space="preserve"> </v>
      </c>
      <c r="X21" s="51" t="str">
        <f t="shared" si="19"/>
        <v xml:space="preserve"> </v>
      </c>
      <c r="Y21" s="51" t="str">
        <f t="shared" si="4"/>
        <v xml:space="preserve"> </v>
      </c>
      <c r="Z21" s="51" t="str">
        <f t="shared" si="20"/>
        <v xml:space="preserve"> </v>
      </c>
      <c r="AA21" s="284" t="str">
        <f t="shared" si="5"/>
        <v xml:space="preserve"> </v>
      </c>
      <c r="AB21" s="284" t="str">
        <f t="shared" si="6"/>
        <v xml:space="preserve"> </v>
      </c>
      <c r="AC21" s="284" t="str">
        <f t="shared" si="21"/>
        <v xml:space="preserve"> </v>
      </c>
      <c r="AI21"/>
      <c r="AJ21"/>
      <c r="AK21"/>
      <c r="AS21" s="31"/>
      <c r="AT21" s="31"/>
      <c r="AU21" s="31"/>
      <c r="AX21" s="29"/>
      <c r="AY21" s="29"/>
      <c r="AZ21" s="29"/>
    </row>
    <row r="22" spans="1:52" ht="15.75" thickBot="1" x14ac:dyDescent="0.3">
      <c r="A22" s="36"/>
      <c r="B22" s="37"/>
      <c r="C22" s="48" t="s">
        <v>2737</v>
      </c>
      <c r="D22" s="49" t="str">
        <f>Template!U4</f>
        <v>yes</v>
      </c>
      <c r="E22" s="51" t="str">
        <f t="shared" si="7"/>
        <v xml:space="preserve"> </v>
      </c>
      <c r="F22" s="560"/>
      <c r="G22" s="51" t="str">
        <f t="shared" si="0"/>
        <v xml:space="preserve"> </v>
      </c>
      <c r="H22" s="51" t="str">
        <f t="shared" si="8"/>
        <v xml:space="preserve"> </v>
      </c>
      <c r="I22" s="560"/>
      <c r="J22" s="51" t="str">
        <f t="shared" si="9"/>
        <v xml:space="preserve"> </v>
      </c>
      <c r="K22" s="51" t="str">
        <f t="shared" si="29"/>
        <v xml:space="preserve"> </v>
      </c>
      <c r="L22" s="51" t="str">
        <f t="shared" si="30"/>
        <v xml:space="preserve"> </v>
      </c>
      <c r="M22" s="51" t="str">
        <f t="shared" si="12"/>
        <v xml:space="preserve"> </v>
      </c>
      <c r="N22" s="51" t="str">
        <f t="shared" si="31"/>
        <v xml:space="preserve"> </v>
      </c>
      <c r="O22" s="51" t="str">
        <f t="shared" si="32"/>
        <v xml:space="preserve"> </v>
      </c>
      <c r="P22" s="51" t="str">
        <f t="shared" si="15"/>
        <v xml:space="preserve"> </v>
      </c>
      <c r="Q22" s="51" t="str">
        <f t="shared" si="16"/>
        <v xml:space="preserve"> </v>
      </c>
      <c r="R22" s="51" t="str">
        <f t="shared" si="1"/>
        <v xml:space="preserve"> </v>
      </c>
      <c r="S22" s="51" t="str">
        <f t="shared" si="17"/>
        <v xml:space="preserve"> </v>
      </c>
      <c r="T22" s="51" t="str">
        <f t="shared" si="18"/>
        <v xml:space="preserve"> </v>
      </c>
      <c r="U22" s="51" t="str">
        <f t="shared" si="2"/>
        <v xml:space="preserve"> </v>
      </c>
      <c r="V22" s="51" t="str">
        <f t="shared" si="22"/>
        <v xml:space="preserve"> </v>
      </c>
      <c r="W22" s="51" t="str">
        <f t="shared" si="3"/>
        <v xml:space="preserve"> </v>
      </c>
      <c r="X22" s="51" t="str">
        <f t="shared" si="19"/>
        <v xml:space="preserve"> </v>
      </c>
      <c r="Y22" s="51" t="str">
        <f t="shared" si="4"/>
        <v xml:space="preserve"> </v>
      </c>
      <c r="Z22" s="53" t="str">
        <f t="shared" si="20"/>
        <v xml:space="preserve"> </v>
      </c>
      <c r="AA22" s="284" t="str">
        <f t="shared" si="5"/>
        <v xml:space="preserve"> </v>
      </c>
      <c r="AB22" s="284" t="str">
        <f t="shared" si="6"/>
        <v xml:space="preserve"> </v>
      </c>
      <c r="AC22" s="284" t="str">
        <f t="shared" si="21"/>
        <v xml:space="preserve"> </v>
      </c>
      <c r="AI22"/>
      <c r="AJ22"/>
      <c r="AK22"/>
      <c r="AS22" s="31"/>
      <c r="AT22" s="31"/>
      <c r="AU22" s="31"/>
      <c r="AX22" s="29"/>
      <c r="AY22" s="29"/>
      <c r="AZ22" s="29"/>
    </row>
    <row r="23" spans="1:52" ht="15.75" thickBot="1" x14ac:dyDescent="0.3">
      <c r="A23" s="32" t="s">
        <v>41</v>
      </c>
      <c r="B23" s="33" t="str">
        <f>Template!Q5</f>
        <v>ESET Smart Security 4</v>
      </c>
      <c r="C23" s="47"/>
      <c r="D23" s="52"/>
      <c r="E23" s="45" t="str">
        <f t="shared" si="7"/>
        <v xml:space="preserve"> </v>
      </c>
      <c r="F23" s="45" t="str">
        <f t="shared" si="23"/>
        <v xml:space="preserve"> </v>
      </c>
      <c r="G23" s="45" t="str">
        <f t="shared" si="0"/>
        <v xml:space="preserve"> </v>
      </c>
      <c r="H23" s="45" t="str">
        <f t="shared" si="8"/>
        <v xml:space="preserve"> </v>
      </c>
      <c r="I23" s="45" t="str">
        <f t="shared" si="24"/>
        <v xml:space="preserve"> </v>
      </c>
      <c r="J23" s="45" t="str">
        <f t="shared" si="9"/>
        <v xml:space="preserve"> </v>
      </c>
      <c r="K23" s="45" t="str">
        <f t="shared" si="29"/>
        <v xml:space="preserve"> </v>
      </c>
      <c r="L23" s="45" t="str">
        <f t="shared" si="30"/>
        <v xml:space="preserve"> </v>
      </c>
      <c r="M23" s="45" t="str">
        <f t="shared" si="12"/>
        <v xml:space="preserve"> </v>
      </c>
      <c r="N23" s="45" t="str">
        <f t="shared" si="31"/>
        <v xml:space="preserve"> </v>
      </c>
      <c r="O23" s="45" t="str">
        <f t="shared" si="32"/>
        <v xml:space="preserve"> </v>
      </c>
      <c r="P23" s="45" t="str">
        <f t="shared" si="15"/>
        <v xml:space="preserve"> </v>
      </c>
      <c r="Q23" s="45" t="str">
        <f t="shared" si="16"/>
        <v xml:space="preserve"> </v>
      </c>
      <c r="R23" s="45" t="str">
        <f t="shared" si="1"/>
        <v xml:space="preserve"> </v>
      </c>
      <c r="S23" s="45" t="str">
        <f t="shared" si="17"/>
        <v xml:space="preserve"> </v>
      </c>
      <c r="T23" s="45" t="str">
        <f t="shared" si="18"/>
        <v xml:space="preserve"> </v>
      </c>
      <c r="U23" s="45" t="str">
        <f t="shared" si="2"/>
        <v xml:space="preserve"> </v>
      </c>
      <c r="V23" s="45" t="str">
        <f t="shared" si="22"/>
        <v xml:space="preserve"> </v>
      </c>
      <c r="W23" s="45" t="str">
        <f t="shared" si="3"/>
        <v xml:space="preserve"> </v>
      </c>
      <c r="X23" s="45" t="str">
        <f t="shared" si="19"/>
        <v xml:space="preserve"> </v>
      </c>
      <c r="Y23" s="45" t="str">
        <f t="shared" si="4"/>
        <v xml:space="preserve"> </v>
      </c>
      <c r="Z23" s="480" t="str">
        <f t="shared" si="20"/>
        <v xml:space="preserve"> </v>
      </c>
      <c r="AA23" s="284" t="str">
        <f t="shared" si="5"/>
        <v xml:space="preserve"> </v>
      </c>
      <c r="AB23" s="284" t="str">
        <f t="shared" si="6"/>
        <v xml:space="preserve"> </v>
      </c>
      <c r="AC23" s="284" t="str">
        <f t="shared" si="21"/>
        <v xml:space="preserve"> </v>
      </c>
      <c r="AI23"/>
      <c r="AJ23"/>
      <c r="AK23"/>
      <c r="AS23" s="31"/>
      <c r="AT23" s="31"/>
      <c r="AU23" s="31"/>
      <c r="AX23" s="29"/>
      <c r="AY23" s="29"/>
      <c r="AZ23" s="29"/>
    </row>
    <row r="24" spans="1:52" x14ac:dyDescent="0.25">
      <c r="A24" s="34"/>
      <c r="B24" s="35"/>
      <c r="C24" s="47" t="s">
        <v>37</v>
      </c>
      <c r="D24" s="49" t="str">
        <f>Template!S5</f>
        <v>yes</v>
      </c>
      <c r="E24" s="51" t="str">
        <f t="shared" si="7"/>
        <v xml:space="preserve"> </v>
      </c>
      <c r="F24" s="51" t="str">
        <f t="shared" si="23"/>
        <v xml:space="preserve"> </v>
      </c>
      <c r="G24" s="51" t="str">
        <f t="shared" si="0"/>
        <v xml:space="preserve"> </v>
      </c>
      <c r="H24" s="471"/>
      <c r="I24" s="471"/>
      <c r="J24" s="51" t="str">
        <f t="shared" si="9"/>
        <v xml:space="preserve"> </v>
      </c>
      <c r="K24" s="560"/>
      <c r="L24" s="560"/>
      <c r="M24" s="560"/>
      <c r="N24" s="560"/>
      <c r="O24" s="560"/>
      <c r="P24" s="560"/>
      <c r="Q24" s="51" t="str">
        <f t="shared" si="16"/>
        <v xml:space="preserve"> </v>
      </c>
      <c r="R24" s="51" t="str">
        <f t="shared" si="1"/>
        <v xml:space="preserve"> </v>
      </c>
      <c r="S24" s="471"/>
      <c r="T24" s="471"/>
      <c r="U24" s="51" t="str">
        <f t="shared" si="2"/>
        <v xml:space="preserve"> </v>
      </c>
      <c r="V24" s="51" t="str">
        <f t="shared" si="22"/>
        <v xml:space="preserve"> </v>
      </c>
      <c r="W24" s="51" t="str">
        <f t="shared" si="3"/>
        <v xml:space="preserve"> </v>
      </c>
      <c r="X24" s="51" t="str">
        <f t="shared" si="19"/>
        <v xml:space="preserve"> </v>
      </c>
      <c r="Y24" s="51" t="str">
        <f t="shared" si="4"/>
        <v xml:space="preserve"> </v>
      </c>
      <c r="Z24" s="479" t="str">
        <f t="shared" si="20"/>
        <v xml:space="preserve"> </v>
      </c>
      <c r="AA24" s="284" t="str">
        <f t="shared" si="5"/>
        <v xml:space="preserve"> </v>
      </c>
      <c r="AB24" s="284" t="str">
        <f t="shared" si="6"/>
        <v xml:space="preserve"> </v>
      </c>
      <c r="AC24" s="284" t="str">
        <f t="shared" si="21"/>
        <v xml:space="preserve"> </v>
      </c>
      <c r="AI24"/>
      <c r="AJ24"/>
      <c r="AK24"/>
      <c r="AS24" s="31"/>
      <c r="AT24" s="31"/>
      <c r="AU24" s="31"/>
      <c r="AX24" s="29"/>
      <c r="AY24" s="29"/>
      <c r="AZ24" s="29"/>
    </row>
    <row r="25" spans="1:52" x14ac:dyDescent="0.25">
      <c r="A25" s="34"/>
      <c r="B25" s="35"/>
      <c r="C25" s="47" t="s">
        <v>2736</v>
      </c>
      <c r="D25" s="49" t="str">
        <f>Template!T5</f>
        <v>yes</v>
      </c>
      <c r="E25" s="51" t="str">
        <f t="shared" si="7"/>
        <v xml:space="preserve"> </v>
      </c>
      <c r="F25" s="560"/>
      <c r="G25" s="51" t="str">
        <f t="shared" si="0"/>
        <v xml:space="preserve"> </v>
      </c>
      <c r="H25" s="51" t="str">
        <f t="shared" si="8"/>
        <v xml:space="preserve"> </v>
      </c>
      <c r="I25" s="560"/>
      <c r="J25" s="51" t="str">
        <f t="shared" si="9"/>
        <v xml:space="preserve"> </v>
      </c>
      <c r="K25" s="51" t="str">
        <f t="shared" ref="K25:K27" si="33">IF(G25="no","n/a"," ")</f>
        <v xml:space="preserve"> </v>
      </c>
      <c r="L25" s="51" t="str">
        <f t="shared" ref="L25:L27" si="34">IF(G25="no","n/a"," ")</f>
        <v xml:space="preserve"> </v>
      </c>
      <c r="M25" s="51" t="str">
        <f t="shared" si="12"/>
        <v xml:space="preserve"> </v>
      </c>
      <c r="N25" s="51" t="str">
        <f t="shared" ref="N25:N27" si="35">IF(J25="no","n/a"," ")</f>
        <v xml:space="preserve"> </v>
      </c>
      <c r="O25" s="51" t="str">
        <f t="shared" ref="O25:O27" si="36">IF(J25="no","n/a"," ")</f>
        <v xml:space="preserve"> </v>
      </c>
      <c r="P25" s="51" t="str">
        <f t="shared" si="15"/>
        <v xml:space="preserve"> </v>
      </c>
      <c r="Q25" s="51" t="str">
        <f t="shared" si="16"/>
        <v xml:space="preserve"> </v>
      </c>
      <c r="R25" s="51" t="str">
        <f t="shared" si="1"/>
        <v xml:space="preserve"> </v>
      </c>
      <c r="S25" s="51" t="str">
        <f t="shared" ref="S25" si="37">IF(D25="no","n/a"," ")</f>
        <v xml:space="preserve"> </v>
      </c>
      <c r="T25" s="51" t="str">
        <f t="shared" ref="T25" si="38">IF(D25="no","n/a"," ")</f>
        <v xml:space="preserve"> </v>
      </c>
      <c r="U25" s="51" t="str">
        <f t="shared" si="2"/>
        <v xml:space="preserve"> </v>
      </c>
      <c r="V25" s="51" t="str">
        <f t="shared" si="22"/>
        <v xml:space="preserve"> </v>
      </c>
      <c r="W25" s="51" t="str">
        <f t="shared" si="3"/>
        <v xml:space="preserve"> </v>
      </c>
      <c r="X25" s="51" t="str">
        <f t="shared" si="19"/>
        <v xml:space="preserve"> </v>
      </c>
      <c r="Y25" s="51" t="str">
        <f t="shared" si="4"/>
        <v xml:space="preserve"> </v>
      </c>
      <c r="Z25" s="51" t="str">
        <f t="shared" si="20"/>
        <v xml:space="preserve"> </v>
      </c>
      <c r="AA25" s="284" t="str">
        <f t="shared" si="5"/>
        <v xml:space="preserve"> </v>
      </c>
      <c r="AB25" s="284" t="str">
        <f t="shared" si="6"/>
        <v xml:space="preserve"> </v>
      </c>
      <c r="AC25" s="284" t="str">
        <f t="shared" si="21"/>
        <v xml:space="preserve"> </v>
      </c>
      <c r="AI25"/>
      <c r="AJ25"/>
      <c r="AK25"/>
      <c r="AS25" s="31"/>
      <c r="AT25" s="31"/>
      <c r="AU25" s="31"/>
      <c r="AX25" s="29"/>
      <c r="AY25" s="29"/>
      <c r="AZ25" s="29"/>
    </row>
    <row r="26" spans="1:52" ht="15.75" thickBot="1" x14ac:dyDescent="0.3">
      <c r="A26" s="36"/>
      <c r="B26" s="37"/>
      <c r="C26" s="48" t="s">
        <v>2737</v>
      </c>
      <c r="D26" s="49" t="str">
        <f>Template!U5</f>
        <v>yes</v>
      </c>
      <c r="E26" s="51" t="str">
        <f t="shared" si="7"/>
        <v xml:space="preserve"> </v>
      </c>
      <c r="F26" s="560"/>
      <c r="G26" s="51" t="str">
        <f t="shared" si="0"/>
        <v xml:space="preserve"> </v>
      </c>
      <c r="H26" s="51" t="str">
        <f t="shared" si="8"/>
        <v xml:space="preserve"> </v>
      </c>
      <c r="I26" s="560"/>
      <c r="J26" s="51" t="str">
        <f t="shared" si="9"/>
        <v xml:space="preserve"> </v>
      </c>
      <c r="K26" s="51" t="str">
        <f t="shared" si="33"/>
        <v xml:space="preserve"> </v>
      </c>
      <c r="L26" s="51" t="str">
        <f t="shared" si="34"/>
        <v xml:space="preserve"> </v>
      </c>
      <c r="M26" s="51" t="str">
        <f t="shared" si="12"/>
        <v xml:space="preserve"> </v>
      </c>
      <c r="N26" s="51" t="str">
        <f t="shared" si="35"/>
        <v xml:space="preserve"> </v>
      </c>
      <c r="O26" s="51" t="str">
        <f t="shared" si="36"/>
        <v xml:space="preserve"> </v>
      </c>
      <c r="P26" s="51" t="str">
        <f t="shared" si="15"/>
        <v xml:space="preserve"> </v>
      </c>
      <c r="Q26" s="51" t="str">
        <f t="shared" si="16"/>
        <v xml:space="preserve"> </v>
      </c>
      <c r="R26" s="51" t="str">
        <f t="shared" si="1"/>
        <v xml:space="preserve"> </v>
      </c>
      <c r="S26" s="51" t="str">
        <f t="shared" si="17"/>
        <v xml:space="preserve"> </v>
      </c>
      <c r="T26" s="51" t="str">
        <f t="shared" si="18"/>
        <v xml:space="preserve"> </v>
      </c>
      <c r="U26" s="51" t="str">
        <f t="shared" si="2"/>
        <v xml:space="preserve"> </v>
      </c>
      <c r="V26" s="51" t="str">
        <f t="shared" si="22"/>
        <v xml:space="preserve"> </v>
      </c>
      <c r="W26" s="51" t="str">
        <f t="shared" si="3"/>
        <v xml:space="preserve"> </v>
      </c>
      <c r="X26" s="51" t="str">
        <f t="shared" si="19"/>
        <v xml:space="preserve"> </v>
      </c>
      <c r="Y26" s="51" t="str">
        <f t="shared" si="4"/>
        <v xml:space="preserve"> </v>
      </c>
      <c r="Z26" s="53" t="str">
        <f t="shared" si="20"/>
        <v xml:space="preserve"> </v>
      </c>
      <c r="AA26" s="284" t="str">
        <f t="shared" si="5"/>
        <v xml:space="preserve"> </v>
      </c>
      <c r="AB26" s="284" t="str">
        <f t="shared" si="6"/>
        <v xml:space="preserve"> </v>
      </c>
      <c r="AC26" s="284" t="str">
        <f t="shared" si="21"/>
        <v xml:space="preserve"> </v>
      </c>
      <c r="AI26"/>
      <c r="AJ26"/>
      <c r="AK26"/>
      <c r="AS26" s="31"/>
      <c r="AT26" s="31"/>
      <c r="AU26" s="31"/>
      <c r="AX26" s="29"/>
      <c r="AY26" s="29"/>
      <c r="AZ26" s="29"/>
    </row>
    <row r="27" spans="1:52" ht="15.75" thickBot="1" x14ac:dyDescent="0.3">
      <c r="A27" s="32" t="s">
        <v>42</v>
      </c>
      <c r="B27" s="33" t="str">
        <f>Template!Q6</f>
        <v>F-Secure Internet Security 2010</v>
      </c>
      <c r="C27" s="47"/>
      <c r="D27" s="52"/>
      <c r="E27" s="45" t="str">
        <f t="shared" si="7"/>
        <v xml:space="preserve"> </v>
      </c>
      <c r="F27" s="45" t="str">
        <f t="shared" si="23"/>
        <v xml:space="preserve"> </v>
      </c>
      <c r="G27" s="45" t="str">
        <f t="shared" si="0"/>
        <v xml:space="preserve"> </v>
      </c>
      <c r="H27" s="45" t="str">
        <f t="shared" si="8"/>
        <v xml:space="preserve"> </v>
      </c>
      <c r="I27" s="45" t="str">
        <f t="shared" si="24"/>
        <v xml:space="preserve"> </v>
      </c>
      <c r="J27" s="45" t="str">
        <f t="shared" si="9"/>
        <v xml:space="preserve"> </v>
      </c>
      <c r="K27" s="45" t="str">
        <f t="shared" si="33"/>
        <v xml:space="preserve"> </v>
      </c>
      <c r="L27" s="45" t="str">
        <f t="shared" si="34"/>
        <v xml:space="preserve"> </v>
      </c>
      <c r="M27" s="45" t="str">
        <f t="shared" si="12"/>
        <v xml:space="preserve"> </v>
      </c>
      <c r="N27" s="45" t="str">
        <f t="shared" si="35"/>
        <v xml:space="preserve"> </v>
      </c>
      <c r="O27" s="45" t="str">
        <f t="shared" si="36"/>
        <v xml:space="preserve"> </v>
      </c>
      <c r="P27" s="45" t="str">
        <f t="shared" si="15"/>
        <v xml:space="preserve"> </v>
      </c>
      <c r="Q27" s="45" t="str">
        <f t="shared" si="16"/>
        <v xml:space="preserve"> </v>
      </c>
      <c r="R27" s="45" t="str">
        <f t="shared" si="1"/>
        <v xml:space="preserve"> </v>
      </c>
      <c r="S27" s="45" t="str">
        <f t="shared" si="17"/>
        <v xml:space="preserve"> </v>
      </c>
      <c r="T27" s="45" t="str">
        <f t="shared" si="18"/>
        <v xml:space="preserve"> </v>
      </c>
      <c r="U27" s="45" t="str">
        <f t="shared" si="2"/>
        <v xml:space="preserve"> </v>
      </c>
      <c r="V27" s="45" t="str">
        <f t="shared" si="22"/>
        <v xml:space="preserve"> </v>
      </c>
      <c r="W27" s="45" t="str">
        <f t="shared" si="3"/>
        <v xml:space="preserve"> </v>
      </c>
      <c r="X27" s="45" t="str">
        <f t="shared" si="19"/>
        <v xml:space="preserve"> </v>
      </c>
      <c r="Y27" s="45" t="str">
        <f t="shared" si="4"/>
        <v xml:space="preserve"> </v>
      </c>
      <c r="Z27" s="480" t="str">
        <f t="shared" si="20"/>
        <v xml:space="preserve"> </v>
      </c>
      <c r="AA27" s="284" t="str">
        <f t="shared" si="5"/>
        <v xml:space="preserve"> </v>
      </c>
      <c r="AB27" s="284" t="str">
        <f t="shared" si="6"/>
        <v xml:space="preserve"> </v>
      </c>
      <c r="AC27" s="284" t="str">
        <f t="shared" si="21"/>
        <v xml:space="preserve"> </v>
      </c>
      <c r="AI27"/>
      <c r="AJ27"/>
      <c r="AK27"/>
      <c r="AS27" s="31"/>
      <c r="AT27" s="31"/>
      <c r="AU27" s="31"/>
      <c r="AX27" s="29"/>
      <c r="AY27" s="29"/>
      <c r="AZ27" s="29"/>
    </row>
    <row r="28" spans="1:52" x14ac:dyDescent="0.25">
      <c r="A28" s="34"/>
      <c r="B28" s="35"/>
      <c r="C28" s="47" t="s">
        <v>37</v>
      </c>
      <c r="D28" s="49" t="str">
        <f>Template!S6</f>
        <v>yes</v>
      </c>
      <c r="E28" s="51" t="str">
        <f t="shared" si="7"/>
        <v xml:space="preserve"> </v>
      </c>
      <c r="F28" s="51" t="str">
        <f t="shared" si="23"/>
        <v xml:space="preserve"> </v>
      </c>
      <c r="G28" s="51" t="str">
        <f t="shared" si="0"/>
        <v xml:space="preserve"> </v>
      </c>
      <c r="H28" s="471"/>
      <c r="I28" s="471"/>
      <c r="J28" s="51" t="str">
        <f t="shared" si="9"/>
        <v xml:space="preserve"> </v>
      </c>
      <c r="K28" s="560"/>
      <c r="L28" s="560"/>
      <c r="M28" s="560"/>
      <c r="N28" s="560"/>
      <c r="O28" s="560"/>
      <c r="P28" s="560"/>
      <c r="Q28" s="51" t="str">
        <f t="shared" si="16"/>
        <v xml:space="preserve"> </v>
      </c>
      <c r="R28" s="51" t="str">
        <f t="shared" si="1"/>
        <v xml:space="preserve"> </v>
      </c>
      <c r="S28" s="471"/>
      <c r="T28" s="471"/>
      <c r="U28" s="51" t="str">
        <f t="shared" si="2"/>
        <v xml:space="preserve"> </v>
      </c>
      <c r="V28" s="51" t="str">
        <f t="shared" si="22"/>
        <v xml:space="preserve"> </v>
      </c>
      <c r="W28" s="51" t="str">
        <f t="shared" si="3"/>
        <v xml:space="preserve"> </v>
      </c>
      <c r="X28" s="51" t="str">
        <f t="shared" si="19"/>
        <v xml:space="preserve"> </v>
      </c>
      <c r="Y28" s="474" t="str">
        <f t="shared" si="4"/>
        <v xml:space="preserve"> </v>
      </c>
      <c r="Z28" s="479" t="str">
        <f t="shared" si="20"/>
        <v xml:space="preserve"> </v>
      </c>
      <c r="AA28" s="284" t="str">
        <f t="shared" si="5"/>
        <v xml:space="preserve"> </v>
      </c>
      <c r="AB28" s="284" t="str">
        <f t="shared" si="6"/>
        <v xml:space="preserve"> </v>
      </c>
      <c r="AC28" s="284" t="str">
        <f t="shared" si="21"/>
        <v xml:space="preserve"> </v>
      </c>
      <c r="AI28"/>
      <c r="AJ28"/>
      <c r="AK28"/>
      <c r="AS28" s="31"/>
      <c r="AT28" s="31"/>
      <c r="AU28" s="31"/>
      <c r="AX28" s="29"/>
      <c r="AY28" s="29"/>
      <c r="AZ28" s="29"/>
    </row>
    <row r="29" spans="1:52" x14ac:dyDescent="0.25">
      <c r="A29" s="34"/>
      <c r="B29" s="35"/>
      <c r="C29" s="47" t="s">
        <v>2736</v>
      </c>
      <c r="D29" s="49" t="str">
        <f>Template!T6</f>
        <v>yes</v>
      </c>
      <c r="E29" s="51" t="str">
        <f t="shared" si="7"/>
        <v xml:space="preserve"> </v>
      </c>
      <c r="F29" s="560"/>
      <c r="G29" s="51" t="str">
        <f t="shared" si="0"/>
        <v xml:space="preserve"> </v>
      </c>
      <c r="H29" s="51" t="str">
        <f t="shared" si="8"/>
        <v xml:space="preserve"> </v>
      </c>
      <c r="I29" s="560"/>
      <c r="J29" s="51" t="str">
        <f t="shared" si="9"/>
        <v xml:space="preserve"> </v>
      </c>
      <c r="K29" s="51" t="str">
        <f t="shared" ref="K29:K31" si="39">IF(G29="no","n/a"," ")</f>
        <v xml:space="preserve"> </v>
      </c>
      <c r="L29" s="51" t="str">
        <f t="shared" ref="L29:L31" si="40">IF(G29="no","n/a"," ")</f>
        <v xml:space="preserve"> </v>
      </c>
      <c r="M29" s="51" t="str">
        <f t="shared" si="12"/>
        <v xml:space="preserve"> </v>
      </c>
      <c r="N29" s="51" t="str">
        <f t="shared" ref="N29:N31" si="41">IF(J29="no","n/a"," ")</f>
        <v xml:space="preserve"> </v>
      </c>
      <c r="O29" s="51" t="str">
        <f t="shared" ref="O29:O31" si="42">IF(J29="no","n/a"," ")</f>
        <v xml:space="preserve"> </v>
      </c>
      <c r="P29" s="51" t="str">
        <f t="shared" si="15"/>
        <v xml:space="preserve"> </v>
      </c>
      <c r="Q29" s="51" t="str">
        <f t="shared" si="16"/>
        <v xml:space="preserve"> </v>
      </c>
      <c r="R29" s="51" t="str">
        <f t="shared" si="1"/>
        <v xml:space="preserve"> </v>
      </c>
      <c r="S29" s="51" t="str">
        <f t="shared" si="17"/>
        <v xml:space="preserve"> </v>
      </c>
      <c r="T29" s="51" t="str">
        <f t="shared" si="18"/>
        <v xml:space="preserve"> </v>
      </c>
      <c r="U29" s="51" t="str">
        <f t="shared" si="2"/>
        <v xml:space="preserve"> </v>
      </c>
      <c r="V29" s="51" t="str">
        <f t="shared" si="22"/>
        <v xml:space="preserve"> </v>
      </c>
      <c r="W29" s="51" t="str">
        <f t="shared" si="3"/>
        <v xml:space="preserve"> </v>
      </c>
      <c r="X29" s="51" t="str">
        <f t="shared" si="19"/>
        <v xml:space="preserve"> </v>
      </c>
      <c r="Y29" s="474" t="str">
        <f t="shared" si="4"/>
        <v xml:space="preserve"> </v>
      </c>
      <c r="Z29" s="51" t="str">
        <f t="shared" si="20"/>
        <v xml:space="preserve"> </v>
      </c>
      <c r="AA29" s="284" t="str">
        <f t="shared" si="5"/>
        <v xml:space="preserve"> </v>
      </c>
      <c r="AB29" s="284" t="str">
        <f t="shared" si="6"/>
        <v xml:space="preserve"> </v>
      </c>
      <c r="AC29" s="284" t="str">
        <f t="shared" si="21"/>
        <v xml:space="preserve"> </v>
      </c>
      <c r="AI29"/>
      <c r="AJ29"/>
      <c r="AK29"/>
      <c r="AS29" s="31"/>
      <c r="AT29" s="31"/>
      <c r="AU29" s="31"/>
      <c r="AX29" s="29"/>
      <c r="AY29" s="29"/>
      <c r="AZ29" s="29"/>
    </row>
    <row r="30" spans="1:52" ht="15.75" thickBot="1" x14ac:dyDescent="0.3">
      <c r="A30" s="36"/>
      <c r="B30" s="37"/>
      <c r="C30" s="48" t="s">
        <v>2737</v>
      </c>
      <c r="D30" s="49" t="str">
        <f>Template!U6</f>
        <v>yes</v>
      </c>
      <c r="E30" s="51" t="str">
        <f t="shared" si="7"/>
        <v xml:space="preserve"> </v>
      </c>
      <c r="F30" s="560"/>
      <c r="G30" s="51" t="str">
        <f t="shared" si="0"/>
        <v xml:space="preserve"> </v>
      </c>
      <c r="H30" s="51" t="str">
        <f t="shared" si="8"/>
        <v xml:space="preserve"> </v>
      </c>
      <c r="I30" s="560"/>
      <c r="J30" s="51" t="str">
        <f t="shared" si="9"/>
        <v xml:space="preserve"> </v>
      </c>
      <c r="K30" s="51" t="str">
        <f t="shared" si="39"/>
        <v xml:space="preserve"> </v>
      </c>
      <c r="L30" s="51" t="str">
        <f t="shared" si="40"/>
        <v xml:space="preserve"> </v>
      </c>
      <c r="M30" s="51" t="str">
        <f t="shared" si="12"/>
        <v xml:space="preserve"> </v>
      </c>
      <c r="N30" s="51" t="str">
        <f t="shared" si="41"/>
        <v xml:space="preserve"> </v>
      </c>
      <c r="O30" s="51" t="str">
        <f t="shared" si="42"/>
        <v xml:space="preserve"> </v>
      </c>
      <c r="P30" s="51" t="str">
        <f t="shared" si="15"/>
        <v xml:space="preserve"> </v>
      </c>
      <c r="Q30" s="51" t="str">
        <f t="shared" si="16"/>
        <v xml:space="preserve"> </v>
      </c>
      <c r="R30" s="51" t="str">
        <f t="shared" si="1"/>
        <v xml:space="preserve"> </v>
      </c>
      <c r="S30" s="51" t="str">
        <f t="shared" si="17"/>
        <v xml:space="preserve"> </v>
      </c>
      <c r="T30" s="51" t="str">
        <f t="shared" si="18"/>
        <v xml:space="preserve"> </v>
      </c>
      <c r="U30" s="51" t="str">
        <f t="shared" si="2"/>
        <v xml:space="preserve"> </v>
      </c>
      <c r="V30" s="51" t="str">
        <f t="shared" si="22"/>
        <v xml:space="preserve"> </v>
      </c>
      <c r="W30" s="51" t="str">
        <f t="shared" si="3"/>
        <v xml:space="preserve"> </v>
      </c>
      <c r="X30" s="51" t="str">
        <f t="shared" si="19"/>
        <v xml:space="preserve"> </v>
      </c>
      <c r="Y30" s="474" t="str">
        <f t="shared" si="4"/>
        <v xml:space="preserve"> </v>
      </c>
      <c r="Z30" s="53" t="str">
        <f t="shared" si="20"/>
        <v xml:space="preserve"> </v>
      </c>
      <c r="AA30" s="284" t="str">
        <f t="shared" si="5"/>
        <v xml:space="preserve"> </v>
      </c>
      <c r="AB30" s="284" t="str">
        <f t="shared" si="6"/>
        <v xml:space="preserve"> </v>
      </c>
      <c r="AC30" s="284" t="str">
        <f t="shared" si="21"/>
        <v xml:space="preserve"> </v>
      </c>
      <c r="AI30"/>
      <c r="AJ30"/>
      <c r="AK30"/>
      <c r="AS30" s="31"/>
      <c r="AT30" s="31"/>
      <c r="AU30" s="31"/>
      <c r="AX30" s="29"/>
      <c r="AY30" s="29"/>
      <c r="AZ30" s="29"/>
    </row>
    <row r="31" spans="1:52" ht="15.75" thickBot="1" x14ac:dyDescent="0.3">
      <c r="A31" s="32" t="s">
        <v>43</v>
      </c>
      <c r="B31" s="33" t="str">
        <f>Template!Q7</f>
        <v>avast! Professional Edition 5.0</v>
      </c>
      <c r="C31" s="47"/>
      <c r="D31" s="52"/>
      <c r="E31" s="45" t="str">
        <f t="shared" si="7"/>
        <v xml:space="preserve"> </v>
      </c>
      <c r="F31" s="45" t="str">
        <f t="shared" si="23"/>
        <v xml:space="preserve"> </v>
      </c>
      <c r="G31" s="45" t="str">
        <f t="shared" si="0"/>
        <v xml:space="preserve"> </v>
      </c>
      <c r="H31" s="45" t="str">
        <f t="shared" si="8"/>
        <v xml:space="preserve"> </v>
      </c>
      <c r="I31" s="45" t="str">
        <f t="shared" si="24"/>
        <v xml:space="preserve"> </v>
      </c>
      <c r="J31" s="45" t="str">
        <f t="shared" si="9"/>
        <v xml:space="preserve"> </v>
      </c>
      <c r="K31" s="45" t="str">
        <f t="shared" si="39"/>
        <v xml:space="preserve"> </v>
      </c>
      <c r="L31" s="45" t="str">
        <f t="shared" si="40"/>
        <v xml:space="preserve"> </v>
      </c>
      <c r="M31" s="45" t="str">
        <f t="shared" si="12"/>
        <v xml:space="preserve"> </v>
      </c>
      <c r="N31" s="45" t="str">
        <f t="shared" si="41"/>
        <v xml:space="preserve"> </v>
      </c>
      <c r="O31" s="45" t="str">
        <f t="shared" si="42"/>
        <v xml:space="preserve"> </v>
      </c>
      <c r="P31" s="45" t="str">
        <f t="shared" si="15"/>
        <v xml:space="preserve"> </v>
      </c>
      <c r="Q31" s="45" t="str">
        <f t="shared" si="16"/>
        <v xml:space="preserve"> </v>
      </c>
      <c r="R31" s="45" t="str">
        <f t="shared" si="1"/>
        <v xml:space="preserve"> </v>
      </c>
      <c r="S31" s="45" t="str">
        <f t="shared" si="17"/>
        <v xml:space="preserve"> </v>
      </c>
      <c r="T31" s="45" t="str">
        <f t="shared" si="18"/>
        <v xml:space="preserve"> </v>
      </c>
      <c r="U31" s="45" t="str">
        <f t="shared" si="2"/>
        <v xml:space="preserve"> </v>
      </c>
      <c r="V31" s="45" t="str">
        <f t="shared" si="22"/>
        <v xml:space="preserve"> </v>
      </c>
      <c r="W31" s="45" t="str">
        <f t="shared" si="3"/>
        <v xml:space="preserve"> </v>
      </c>
      <c r="X31" s="45" t="str">
        <f t="shared" si="19"/>
        <v xml:space="preserve"> </v>
      </c>
      <c r="Y31" s="45" t="str">
        <f t="shared" si="4"/>
        <v xml:space="preserve"> </v>
      </c>
      <c r="Z31" s="480" t="str">
        <f t="shared" si="20"/>
        <v xml:space="preserve"> </v>
      </c>
      <c r="AA31" s="284" t="str">
        <f t="shared" si="5"/>
        <v xml:space="preserve"> </v>
      </c>
      <c r="AB31" s="284" t="str">
        <f t="shared" si="6"/>
        <v xml:space="preserve"> </v>
      </c>
      <c r="AC31" s="284" t="str">
        <f t="shared" si="21"/>
        <v xml:space="preserve"> </v>
      </c>
      <c r="AI31"/>
      <c r="AJ31"/>
      <c r="AK31"/>
      <c r="AS31" s="31"/>
      <c r="AT31" s="31"/>
      <c r="AU31" s="31"/>
      <c r="AX31" s="29"/>
      <c r="AY31" s="29"/>
      <c r="AZ31" s="29"/>
    </row>
    <row r="32" spans="1:52" x14ac:dyDescent="0.25">
      <c r="A32" s="34"/>
      <c r="B32" s="35"/>
      <c r="C32" s="47" t="s">
        <v>37</v>
      </c>
      <c r="D32" s="49" t="str">
        <f>Template!S7</f>
        <v>yes</v>
      </c>
      <c r="E32" s="51" t="str">
        <f t="shared" si="7"/>
        <v xml:space="preserve"> </v>
      </c>
      <c r="F32" s="51" t="str">
        <f t="shared" si="23"/>
        <v xml:space="preserve"> </v>
      </c>
      <c r="G32" s="51" t="str">
        <f t="shared" si="0"/>
        <v xml:space="preserve"> </v>
      </c>
      <c r="H32" s="471"/>
      <c r="I32" s="471"/>
      <c r="J32" s="51" t="str">
        <f t="shared" si="9"/>
        <v xml:space="preserve"> </v>
      </c>
      <c r="K32" s="560"/>
      <c r="L32" s="560"/>
      <c r="M32" s="560"/>
      <c r="N32" s="560"/>
      <c r="O32" s="560"/>
      <c r="P32" s="560"/>
      <c r="Q32" s="51" t="str">
        <f t="shared" si="16"/>
        <v xml:space="preserve"> </v>
      </c>
      <c r="R32" s="51" t="str">
        <f t="shared" si="1"/>
        <v xml:space="preserve"> </v>
      </c>
      <c r="S32" s="471"/>
      <c r="T32" s="471"/>
      <c r="U32" s="51" t="str">
        <f t="shared" si="2"/>
        <v xml:space="preserve"> </v>
      </c>
      <c r="V32" s="51" t="str">
        <f t="shared" si="22"/>
        <v xml:space="preserve"> </v>
      </c>
      <c r="W32" s="51" t="str">
        <f t="shared" si="3"/>
        <v xml:space="preserve"> </v>
      </c>
      <c r="X32" s="51" t="str">
        <f t="shared" si="19"/>
        <v xml:space="preserve"> </v>
      </c>
      <c r="Y32" s="474" t="str">
        <f t="shared" si="4"/>
        <v xml:space="preserve"> </v>
      </c>
      <c r="Z32" s="479" t="str">
        <f t="shared" si="20"/>
        <v xml:space="preserve"> </v>
      </c>
      <c r="AA32" s="284" t="str">
        <f t="shared" si="5"/>
        <v xml:space="preserve"> </v>
      </c>
      <c r="AB32" s="284" t="str">
        <f t="shared" si="6"/>
        <v xml:space="preserve"> </v>
      </c>
      <c r="AC32" s="284" t="str">
        <f t="shared" si="21"/>
        <v xml:space="preserve"> </v>
      </c>
      <c r="AI32"/>
      <c r="AJ32"/>
      <c r="AK32"/>
      <c r="AS32" s="31"/>
      <c r="AT32" s="31"/>
      <c r="AU32" s="31"/>
      <c r="AX32" s="29"/>
      <c r="AY32" s="29"/>
      <c r="AZ32" s="29"/>
    </row>
    <row r="33" spans="1:55" x14ac:dyDescent="0.25">
      <c r="A33" s="34"/>
      <c r="B33" s="35"/>
      <c r="C33" s="47" t="s">
        <v>2736</v>
      </c>
      <c r="D33" s="49" t="str">
        <f>Template!T7</f>
        <v>yes</v>
      </c>
      <c r="E33" s="51" t="str">
        <f t="shared" si="7"/>
        <v xml:space="preserve"> </v>
      </c>
      <c r="F33" s="560"/>
      <c r="G33" s="51" t="str">
        <f t="shared" si="0"/>
        <v xml:space="preserve"> </v>
      </c>
      <c r="H33" s="51" t="str">
        <f t="shared" si="8"/>
        <v xml:space="preserve"> </v>
      </c>
      <c r="I33" s="560"/>
      <c r="J33" s="51" t="str">
        <f t="shared" si="9"/>
        <v xml:space="preserve"> </v>
      </c>
      <c r="K33" s="51" t="str">
        <f t="shared" ref="K33:K35" si="43">IF(G33="no","n/a"," ")</f>
        <v xml:space="preserve"> </v>
      </c>
      <c r="L33" s="51" t="str">
        <f t="shared" ref="L33:L35" si="44">IF(G33="no","n/a"," ")</f>
        <v xml:space="preserve"> </v>
      </c>
      <c r="M33" s="51" t="str">
        <f t="shared" si="12"/>
        <v xml:space="preserve"> </v>
      </c>
      <c r="N33" s="51" t="str">
        <f t="shared" ref="N33:N35" si="45">IF(J33="no","n/a"," ")</f>
        <v xml:space="preserve"> </v>
      </c>
      <c r="O33" s="51" t="str">
        <f t="shared" ref="O33:O35" si="46">IF(J33="no","n/a"," ")</f>
        <v xml:space="preserve"> </v>
      </c>
      <c r="P33" s="51" t="str">
        <f t="shared" si="15"/>
        <v xml:space="preserve"> </v>
      </c>
      <c r="Q33" s="51" t="str">
        <f t="shared" si="16"/>
        <v xml:space="preserve"> </v>
      </c>
      <c r="R33" s="51" t="str">
        <f t="shared" si="1"/>
        <v xml:space="preserve"> </v>
      </c>
      <c r="S33" s="51" t="str">
        <f t="shared" si="17"/>
        <v xml:space="preserve"> </v>
      </c>
      <c r="T33" s="51" t="str">
        <f t="shared" si="18"/>
        <v xml:space="preserve"> </v>
      </c>
      <c r="U33" s="51" t="str">
        <f t="shared" si="2"/>
        <v xml:space="preserve"> </v>
      </c>
      <c r="V33" s="51" t="str">
        <f t="shared" si="22"/>
        <v xml:space="preserve"> </v>
      </c>
      <c r="W33" s="51" t="str">
        <f t="shared" si="3"/>
        <v xml:space="preserve"> </v>
      </c>
      <c r="X33" s="51" t="str">
        <f t="shared" si="19"/>
        <v xml:space="preserve"> </v>
      </c>
      <c r="Y33" s="474" t="str">
        <f t="shared" si="4"/>
        <v xml:space="preserve"> </v>
      </c>
      <c r="Z33" s="51" t="str">
        <f t="shared" si="20"/>
        <v xml:space="preserve"> </v>
      </c>
      <c r="AA33" s="284" t="str">
        <f t="shared" si="5"/>
        <v xml:space="preserve"> </v>
      </c>
      <c r="AB33" s="284" t="str">
        <f t="shared" si="6"/>
        <v xml:space="preserve"> </v>
      </c>
      <c r="AC33" s="284" t="str">
        <f t="shared" si="21"/>
        <v xml:space="preserve"> </v>
      </c>
      <c r="AI33"/>
      <c r="AJ33"/>
      <c r="AK33"/>
      <c r="AS33" s="31"/>
      <c r="AT33" s="31"/>
      <c r="AU33" s="31"/>
      <c r="AX33" s="29"/>
      <c r="AY33" s="29"/>
      <c r="AZ33" s="29"/>
    </row>
    <row r="34" spans="1:55" ht="15.75" thickBot="1" x14ac:dyDescent="0.3">
      <c r="A34" s="36"/>
      <c r="B34" s="37"/>
      <c r="C34" s="48" t="s">
        <v>2737</v>
      </c>
      <c r="D34" s="49" t="str">
        <f>Template!U7</f>
        <v>yes</v>
      </c>
      <c r="E34" s="51" t="str">
        <f t="shared" si="7"/>
        <v xml:space="preserve"> </v>
      </c>
      <c r="F34" s="560"/>
      <c r="G34" s="51" t="str">
        <f t="shared" si="0"/>
        <v xml:space="preserve"> </v>
      </c>
      <c r="H34" s="51" t="str">
        <f t="shared" si="8"/>
        <v xml:space="preserve"> </v>
      </c>
      <c r="I34" s="560"/>
      <c r="J34" s="51" t="str">
        <f t="shared" si="9"/>
        <v xml:space="preserve"> </v>
      </c>
      <c r="K34" s="51" t="str">
        <f t="shared" si="43"/>
        <v xml:space="preserve"> </v>
      </c>
      <c r="L34" s="51" t="str">
        <f t="shared" si="44"/>
        <v xml:space="preserve"> </v>
      </c>
      <c r="M34" s="51" t="str">
        <f t="shared" si="12"/>
        <v xml:space="preserve"> </v>
      </c>
      <c r="N34" s="51" t="str">
        <f t="shared" si="45"/>
        <v xml:space="preserve"> </v>
      </c>
      <c r="O34" s="51" t="str">
        <f t="shared" si="46"/>
        <v xml:space="preserve"> </v>
      </c>
      <c r="P34" s="51" t="str">
        <f t="shared" si="15"/>
        <v xml:space="preserve"> </v>
      </c>
      <c r="Q34" s="51" t="str">
        <f t="shared" si="16"/>
        <v xml:space="preserve"> </v>
      </c>
      <c r="R34" s="51" t="str">
        <f t="shared" si="1"/>
        <v xml:space="preserve"> </v>
      </c>
      <c r="S34" s="51" t="str">
        <f t="shared" si="17"/>
        <v xml:space="preserve"> </v>
      </c>
      <c r="T34" s="51" t="str">
        <f t="shared" si="18"/>
        <v xml:space="preserve"> </v>
      </c>
      <c r="U34" s="51" t="str">
        <f t="shared" si="2"/>
        <v xml:space="preserve"> </v>
      </c>
      <c r="V34" s="51" t="str">
        <f t="shared" si="22"/>
        <v xml:space="preserve"> </v>
      </c>
      <c r="W34" s="51" t="str">
        <f t="shared" si="3"/>
        <v xml:space="preserve"> </v>
      </c>
      <c r="X34" s="51" t="str">
        <f t="shared" si="19"/>
        <v xml:space="preserve"> </v>
      </c>
      <c r="Y34" s="474" t="str">
        <f t="shared" si="4"/>
        <v xml:space="preserve"> </v>
      </c>
      <c r="Z34" s="53" t="str">
        <f t="shared" si="20"/>
        <v xml:space="preserve"> </v>
      </c>
      <c r="AA34" s="284" t="str">
        <f t="shared" si="5"/>
        <v xml:space="preserve"> </v>
      </c>
      <c r="AB34" s="284" t="str">
        <f t="shared" si="6"/>
        <v xml:space="preserve"> </v>
      </c>
      <c r="AC34" s="284" t="str">
        <f t="shared" si="21"/>
        <v xml:space="preserve"> </v>
      </c>
      <c r="AI34"/>
      <c r="AJ34"/>
      <c r="AK34"/>
      <c r="AS34" s="31"/>
      <c r="AT34" s="31"/>
      <c r="AU34" s="31"/>
      <c r="AX34" s="29"/>
      <c r="AY34" s="29"/>
      <c r="AZ34" s="29"/>
    </row>
    <row r="35" spans="1:55" ht="15.75" thickBot="1" x14ac:dyDescent="0.3">
      <c r="A35" s="32" t="s">
        <v>44</v>
      </c>
      <c r="B35" s="33" t="str">
        <f>Template!Q8</f>
        <v>Panda Global Protection 2011</v>
      </c>
      <c r="C35" s="47"/>
      <c r="D35" s="52"/>
      <c r="E35" s="45" t="str">
        <f t="shared" si="7"/>
        <v xml:space="preserve"> </v>
      </c>
      <c r="F35" s="45" t="str">
        <f t="shared" si="23"/>
        <v xml:space="preserve"> </v>
      </c>
      <c r="G35" s="45" t="str">
        <f t="shared" si="0"/>
        <v xml:space="preserve"> </v>
      </c>
      <c r="H35" s="45" t="str">
        <f t="shared" si="8"/>
        <v xml:space="preserve"> </v>
      </c>
      <c r="I35" s="45" t="str">
        <f t="shared" si="24"/>
        <v xml:space="preserve"> </v>
      </c>
      <c r="J35" s="45" t="str">
        <f t="shared" si="9"/>
        <v xml:space="preserve"> </v>
      </c>
      <c r="K35" s="45" t="str">
        <f t="shared" si="43"/>
        <v xml:space="preserve"> </v>
      </c>
      <c r="L35" s="45" t="str">
        <f t="shared" si="44"/>
        <v xml:space="preserve"> </v>
      </c>
      <c r="M35" s="45" t="str">
        <f t="shared" si="12"/>
        <v xml:space="preserve"> </v>
      </c>
      <c r="N35" s="45" t="str">
        <f t="shared" si="45"/>
        <v xml:space="preserve"> </v>
      </c>
      <c r="O35" s="45" t="str">
        <f t="shared" si="46"/>
        <v xml:space="preserve"> </v>
      </c>
      <c r="P35" s="45" t="str">
        <f t="shared" si="15"/>
        <v xml:space="preserve"> </v>
      </c>
      <c r="Q35" s="45" t="str">
        <f t="shared" si="16"/>
        <v xml:space="preserve"> </v>
      </c>
      <c r="R35" s="45" t="str">
        <f t="shared" si="1"/>
        <v xml:space="preserve"> </v>
      </c>
      <c r="S35" s="45" t="str">
        <f t="shared" si="17"/>
        <v xml:space="preserve"> </v>
      </c>
      <c r="T35" s="45" t="str">
        <f t="shared" si="18"/>
        <v xml:space="preserve"> </v>
      </c>
      <c r="U35" s="45" t="str">
        <f t="shared" si="2"/>
        <v xml:space="preserve"> </v>
      </c>
      <c r="V35" s="45" t="str">
        <f t="shared" si="22"/>
        <v xml:space="preserve"> </v>
      </c>
      <c r="W35" s="45" t="str">
        <f t="shared" si="3"/>
        <v xml:space="preserve"> </v>
      </c>
      <c r="X35" s="45" t="str">
        <f t="shared" si="19"/>
        <v xml:space="preserve"> </v>
      </c>
      <c r="Y35" s="45" t="str">
        <f t="shared" si="4"/>
        <v xml:space="preserve"> </v>
      </c>
      <c r="Z35" s="480" t="str">
        <f t="shared" si="20"/>
        <v xml:space="preserve"> </v>
      </c>
      <c r="AA35" s="284" t="str">
        <f t="shared" si="5"/>
        <v xml:space="preserve"> </v>
      </c>
      <c r="AB35" s="284" t="str">
        <f t="shared" si="6"/>
        <v xml:space="preserve"> </v>
      </c>
      <c r="AC35" s="284" t="str">
        <f t="shared" si="21"/>
        <v xml:space="preserve"> </v>
      </c>
      <c r="AI35"/>
      <c r="AJ35"/>
      <c r="AK35"/>
      <c r="AS35" s="31"/>
      <c r="AT35" s="31"/>
      <c r="AU35" s="31"/>
      <c r="AX35" s="29"/>
      <c r="AY35" s="29"/>
      <c r="AZ35" s="29"/>
    </row>
    <row r="36" spans="1:55" x14ac:dyDescent="0.25">
      <c r="A36" s="34"/>
      <c r="B36" s="35"/>
      <c r="C36" s="47" t="s">
        <v>37</v>
      </c>
      <c r="D36" s="49" t="str">
        <f>Template!S8</f>
        <v>yes</v>
      </c>
      <c r="E36" s="51" t="str">
        <f t="shared" si="7"/>
        <v xml:space="preserve"> </v>
      </c>
      <c r="F36" s="51" t="str">
        <f t="shared" si="23"/>
        <v xml:space="preserve"> </v>
      </c>
      <c r="G36" s="51" t="str">
        <f t="shared" si="0"/>
        <v xml:space="preserve"> </v>
      </c>
      <c r="H36" s="471"/>
      <c r="I36" s="471"/>
      <c r="J36" s="51" t="str">
        <f t="shared" si="9"/>
        <v xml:space="preserve"> </v>
      </c>
      <c r="K36" s="560"/>
      <c r="L36" s="560"/>
      <c r="M36" s="560"/>
      <c r="N36" s="560"/>
      <c r="O36" s="560"/>
      <c r="P36" s="560"/>
      <c r="Q36" s="51" t="str">
        <f t="shared" si="16"/>
        <v xml:space="preserve"> </v>
      </c>
      <c r="R36" s="51" t="str">
        <f t="shared" si="1"/>
        <v xml:space="preserve"> </v>
      </c>
      <c r="S36" s="471"/>
      <c r="T36" s="471"/>
      <c r="U36" s="51" t="str">
        <f t="shared" si="2"/>
        <v xml:space="preserve"> </v>
      </c>
      <c r="V36" s="51" t="str">
        <f t="shared" si="22"/>
        <v xml:space="preserve"> </v>
      </c>
      <c r="W36" s="51" t="str">
        <f t="shared" si="3"/>
        <v xml:space="preserve"> </v>
      </c>
      <c r="X36" s="51" t="str">
        <f t="shared" si="19"/>
        <v xml:space="preserve"> </v>
      </c>
      <c r="Y36" s="474" t="str">
        <f t="shared" si="4"/>
        <v xml:space="preserve"> </v>
      </c>
      <c r="Z36" s="479" t="str">
        <f t="shared" si="20"/>
        <v xml:space="preserve"> </v>
      </c>
      <c r="AA36" s="284" t="str">
        <f t="shared" si="5"/>
        <v xml:space="preserve"> </v>
      </c>
      <c r="AB36" s="284" t="str">
        <f t="shared" si="6"/>
        <v xml:space="preserve"> </v>
      </c>
      <c r="AC36" s="284" t="str">
        <f t="shared" si="21"/>
        <v xml:space="preserve"> </v>
      </c>
      <c r="AI36"/>
      <c r="AJ36"/>
      <c r="AK36"/>
      <c r="AS36" s="31"/>
      <c r="AT36" s="31"/>
      <c r="AU36" s="31"/>
      <c r="AX36" s="29"/>
      <c r="AY36" s="29"/>
      <c r="AZ36" s="29"/>
    </row>
    <row r="37" spans="1:55" x14ac:dyDescent="0.25">
      <c r="A37" s="34"/>
      <c r="B37" s="35"/>
      <c r="C37" s="47" t="s">
        <v>2736</v>
      </c>
      <c r="D37" s="49" t="str">
        <f>Template!T8</f>
        <v>yes</v>
      </c>
      <c r="E37" s="51" t="str">
        <f t="shared" si="7"/>
        <v xml:space="preserve"> </v>
      </c>
      <c r="F37" s="560"/>
      <c r="G37" s="51" t="str">
        <f t="shared" si="0"/>
        <v xml:space="preserve"> </v>
      </c>
      <c r="H37" s="471" t="str">
        <f t="shared" si="8"/>
        <v xml:space="preserve"> </v>
      </c>
      <c r="I37" s="560"/>
      <c r="J37" s="51" t="str">
        <f t="shared" si="9"/>
        <v xml:space="preserve"> </v>
      </c>
      <c r="K37" s="471" t="str">
        <f t="shared" ref="K37:K39" si="47">IF(G37="no","n/a"," ")</f>
        <v xml:space="preserve"> </v>
      </c>
      <c r="L37" s="471" t="str">
        <f t="shared" ref="L37:L39" si="48">IF(G37="no","n/a"," ")</f>
        <v xml:space="preserve"> </v>
      </c>
      <c r="M37" s="51" t="str">
        <f t="shared" si="12"/>
        <v xml:space="preserve"> </v>
      </c>
      <c r="N37" s="471" t="str">
        <f t="shared" ref="N37:N39" si="49">IF(J37="no","n/a"," ")</f>
        <v xml:space="preserve"> </v>
      </c>
      <c r="O37" s="471" t="str">
        <f t="shared" ref="O37:O39" si="50">IF(J37="no","n/a"," ")</f>
        <v xml:space="preserve"> </v>
      </c>
      <c r="P37" s="51" t="str">
        <f t="shared" si="15"/>
        <v xml:space="preserve"> </v>
      </c>
      <c r="Q37" s="51" t="str">
        <f t="shared" si="16"/>
        <v xml:space="preserve"> </v>
      </c>
      <c r="R37" s="51" t="str">
        <f t="shared" si="1"/>
        <v xml:space="preserve"> </v>
      </c>
      <c r="S37" s="51" t="str">
        <f t="shared" si="17"/>
        <v xml:space="preserve"> </v>
      </c>
      <c r="T37" s="51" t="str">
        <f t="shared" si="18"/>
        <v xml:space="preserve"> </v>
      </c>
      <c r="U37" s="51" t="str">
        <f t="shared" si="2"/>
        <v xml:space="preserve"> </v>
      </c>
      <c r="V37" s="51" t="str">
        <f t="shared" si="22"/>
        <v xml:space="preserve"> </v>
      </c>
      <c r="W37" s="51" t="str">
        <f t="shared" si="3"/>
        <v xml:space="preserve"> </v>
      </c>
      <c r="X37" s="51" t="str">
        <f t="shared" si="19"/>
        <v xml:space="preserve"> </v>
      </c>
      <c r="Y37" s="474" t="str">
        <f t="shared" si="4"/>
        <v xml:space="preserve"> </v>
      </c>
      <c r="Z37" s="51" t="str">
        <f t="shared" si="20"/>
        <v xml:space="preserve"> </v>
      </c>
      <c r="AA37" s="284" t="str">
        <f t="shared" si="5"/>
        <v xml:space="preserve"> </v>
      </c>
      <c r="AB37" s="284" t="str">
        <f t="shared" si="6"/>
        <v xml:space="preserve"> </v>
      </c>
      <c r="AC37" s="284" t="str">
        <f t="shared" si="21"/>
        <v xml:space="preserve"> </v>
      </c>
      <c r="AI37"/>
      <c r="AJ37"/>
      <c r="AK37"/>
      <c r="AS37" s="31"/>
      <c r="AT37" s="31"/>
      <c r="AU37" s="31"/>
      <c r="AX37" s="29"/>
      <c r="AY37" s="29"/>
      <c r="AZ37" s="29"/>
    </row>
    <row r="38" spans="1:55" ht="15.75" thickBot="1" x14ac:dyDescent="0.3">
      <c r="A38" s="38"/>
      <c r="B38" s="37"/>
      <c r="C38" s="48" t="s">
        <v>2737</v>
      </c>
      <c r="D38" s="49" t="str">
        <f>Template!U8</f>
        <v>yes</v>
      </c>
      <c r="E38" s="51" t="str">
        <f t="shared" si="7"/>
        <v xml:space="preserve"> </v>
      </c>
      <c r="F38" s="560"/>
      <c r="G38" s="51" t="str">
        <f t="shared" si="0"/>
        <v xml:space="preserve"> </v>
      </c>
      <c r="H38" s="51" t="str">
        <f t="shared" si="8"/>
        <v xml:space="preserve"> </v>
      </c>
      <c r="I38" s="560"/>
      <c r="J38" s="51" t="str">
        <f t="shared" si="9"/>
        <v xml:space="preserve"> </v>
      </c>
      <c r="K38" s="51" t="str">
        <f t="shared" si="47"/>
        <v xml:space="preserve"> </v>
      </c>
      <c r="L38" s="51" t="str">
        <f t="shared" si="48"/>
        <v xml:space="preserve"> </v>
      </c>
      <c r="M38" s="51" t="str">
        <f t="shared" si="12"/>
        <v xml:space="preserve"> </v>
      </c>
      <c r="N38" s="51" t="str">
        <f t="shared" si="49"/>
        <v xml:space="preserve"> </v>
      </c>
      <c r="O38" s="51" t="str">
        <f t="shared" si="50"/>
        <v xml:space="preserve"> </v>
      </c>
      <c r="P38" s="51" t="str">
        <f t="shared" si="15"/>
        <v xml:space="preserve"> </v>
      </c>
      <c r="Q38" s="51" t="str">
        <f t="shared" si="16"/>
        <v xml:space="preserve"> </v>
      </c>
      <c r="R38" s="51" t="str">
        <f t="shared" si="1"/>
        <v xml:space="preserve"> </v>
      </c>
      <c r="S38" s="51" t="str">
        <f t="shared" si="17"/>
        <v xml:space="preserve"> </v>
      </c>
      <c r="T38" s="51" t="str">
        <f t="shared" si="18"/>
        <v xml:space="preserve"> </v>
      </c>
      <c r="U38" s="51" t="str">
        <f t="shared" si="2"/>
        <v xml:space="preserve"> </v>
      </c>
      <c r="V38" s="51" t="str">
        <f t="shared" si="22"/>
        <v xml:space="preserve"> </v>
      </c>
      <c r="W38" s="51" t="str">
        <f t="shared" si="3"/>
        <v xml:space="preserve"> </v>
      </c>
      <c r="X38" s="51" t="str">
        <f t="shared" si="19"/>
        <v xml:space="preserve"> </v>
      </c>
      <c r="Y38" s="474" t="str">
        <f t="shared" si="4"/>
        <v xml:space="preserve"> </v>
      </c>
      <c r="Z38" s="53" t="str">
        <f t="shared" si="20"/>
        <v xml:space="preserve"> </v>
      </c>
      <c r="AA38" s="284" t="str">
        <f t="shared" si="5"/>
        <v xml:space="preserve"> </v>
      </c>
      <c r="AB38" s="284" t="str">
        <f t="shared" si="6"/>
        <v xml:space="preserve"> </v>
      </c>
      <c r="AC38" s="284" t="str">
        <f t="shared" si="21"/>
        <v xml:space="preserve"> </v>
      </c>
      <c r="AI38"/>
      <c r="AJ38"/>
      <c r="AK38"/>
      <c r="AS38" s="31"/>
      <c r="AT38" s="31"/>
      <c r="AU38" s="31"/>
      <c r="AX38" s="29"/>
      <c r="AY38" s="29"/>
      <c r="AZ38" s="29"/>
    </row>
    <row r="39" spans="1:55" ht="15.75" thickBot="1" x14ac:dyDescent="0.3">
      <c r="A39" s="32" t="s">
        <v>61</v>
      </c>
      <c r="B39" s="33" t="str">
        <f>Template!Q9</f>
        <v>AVG Internet Security 9.0</v>
      </c>
      <c r="C39" s="47"/>
      <c r="D39" s="52"/>
      <c r="E39" s="45" t="str">
        <f t="shared" si="7"/>
        <v xml:space="preserve"> </v>
      </c>
      <c r="F39" s="45" t="str">
        <f t="shared" si="23"/>
        <v xml:space="preserve"> </v>
      </c>
      <c r="G39" s="45" t="str">
        <f t="shared" si="0"/>
        <v xml:space="preserve"> </v>
      </c>
      <c r="H39" s="45" t="str">
        <f t="shared" si="8"/>
        <v xml:space="preserve"> </v>
      </c>
      <c r="I39" s="45" t="str">
        <f t="shared" si="24"/>
        <v xml:space="preserve"> </v>
      </c>
      <c r="J39" s="45" t="str">
        <f t="shared" si="9"/>
        <v xml:space="preserve"> </v>
      </c>
      <c r="K39" s="45" t="str">
        <f t="shared" si="47"/>
        <v xml:space="preserve"> </v>
      </c>
      <c r="L39" s="45" t="str">
        <f t="shared" si="48"/>
        <v xml:space="preserve"> </v>
      </c>
      <c r="M39" s="45" t="str">
        <f t="shared" si="12"/>
        <v xml:space="preserve"> </v>
      </c>
      <c r="N39" s="45" t="str">
        <f t="shared" si="49"/>
        <v xml:space="preserve"> </v>
      </c>
      <c r="O39" s="45" t="str">
        <f t="shared" si="50"/>
        <v xml:space="preserve"> </v>
      </c>
      <c r="P39" s="45" t="str">
        <f t="shared" si="15"/>
        <v xml:space="preserve"> </v>
      </c>
      <c r="Q39" s="45" t="str">
        <f t="shared" si="16"/>
        <v xml:space="preserve"> </v>
      </c>
      <c r="R39" s="45" t="str">
        <f t="shared" si="1"/>
        <v xml:space="preserve"> </v>
      </c>
      <c r="S39" s="45" t="str">
        <f t="shared" si="17"/>
        <v xml:space="preserve"> </v>
      </c>
      <c r="T39" s="45" t="str">
        <f t="shared" si="18"/>
        <v xml:space="preserve"> </v>
      </c>
      <c r="U39" s="45" t="str">
        <f t="shared" si="2"/>
        <v xml:space="preserve"> </v>
      </c>
      <c r="V39" s="45" t="str">
        <f t="shared" si="22"/>
        <v xml:space="preserve"> </v>
      </c>
      <c r="W39" s="45" t="str">
        <f t="shared" si="3"/>
        <v xml:space="preserve"> </v>
      </c>
      <c r="X39" s="45" t="str">
        <f t="shared" si="19"/>
        <v xml:space="preserve"> </v>
      </c>
      <c r="Y39" s="45" t="str">
        <f t="shared" si="4"/>
        <v xml:space="preserve"> </v>
      </c>
      <c r="Z39" s="480" t="str">
        <f t="shared" si="20"/>
        <v xml:space="preserve"> </v>
      </c>
      <c r="AA39" s="284" t="str">
        <f t="shared" si="5"/>
        <v xml:space="preserve"> </v>
      </c>
      <c r="AB39" s="284" t="str">
        <f t="shared" si="6"/>
        <v xml:space="preserve"> </v>
      </c>
      <c r="AC39" s="284" t="str">
        <f t="shared" si="21"/>
        <v xml:space="preserve"> </v>
      </c>
      <c r="AI39"/>
      <c r="AJ39"/>
      <c r="AK39"/>
      <c r="AL39"/>
      <c r="AM39"/>
      <c r="AN39"/>
      <c r="AS39" s="31"/>
      <c r="AT39" s="31"/>
      <c r="AU39" s="31"/>
      <c r="AV39" s="31"/>
      <c r="AW39" s="31"/>
      <c r="AX39" s="31"/>
      <c r="AY39" s="29"/>
      <c r="AZ39" s="29"/>
      <c r="BA39" s="29"/>
      <c r="BB39" s="29"/>
      <c r="BC39" s="29"/>
    </row>
    <row r="40" spans="1:55" x14ac:dyDescent="0.25">
      <c r="A40" s="34"/>
      <c r="B40" s="35"/>
      <c r="C40" s="47" t="s">
        <v>37</v>
      </c>
      <c r="D40" s="49" t="str">
        <f>Template!S9</f>
        <v>yes</v>
      </c>
      <c r="E40" s="51" t="str">
        <f t="shared" si="7"/>
        <v xml:space="preserve"> </v>
      </c>
      <c r="F40" s="51" t="str">
        <f t="shared" si="23"/>
        <v xml:space="preserve"> </v>
      </c>
      <c r="G40" s="51" t="str">
        <f t="shared" si="0"/>
        <v xml:space="preserve"> </v>
      </c>
      <c r="H40" s="471"/>
      <c r="I40" s="471"/>
      <c r="J40" s="51" t="str">
        <f t="shared" si="9"/>
        <v xml:space="preserve"> </v>
      </c>
      <c r="K40" s="560"/>
      <c r="L40" s="560"/>
      <c r="M40" s="560"/>
      <c r="N40" s="560"/>
      <c r="O40" s="560"/>
      <c r="P40" s="560"/>
      <c r="Q40" s="51" t="str">
        <f t="shared" si="16"/>
        <v xml:space="preserve"> </v>
      </c>
      <c r="R40" s="471" t="str">
        <f t="shared" si="1"/>
        <v xml:space="preserve"> </v>
      </c>
      <c r="S40" s="471"/>
      <c r="T40" s="471"/>
      <c r="U40" s="51" t="str">
        <f t="shared" si="2"/>
        <v xml:space="preserve"> </v>
      </c>
      <c r="V40" s="51" t="str">
        <f t="shared" si="22"/>
        <v xml:space="preserve"> </v>
      </c>
      <c r="W40" s="51" t="str">
        <f t="shared" si="3"/>
        <v xml:space="preserve"> </v>
      </c>
      <c r="X40" s="51" t="str">
        <f t="shared" si="19"/>
        <v xml:space="preserve"> </v>
      </c>
      <c r="Y40" s="474" t="str">
        <f t="shared" si="4"/>
        <v xml:space="preserve"> </v>
      </c>
      <c r="Z40" s="479" t="str">
        <f t="shared" si="20"/>
        <v xml:space="preserve"> </v>
      </c>
      <c r="AA40" s="284" t="str">
        <f t="shared" si="5"/>
        <v xml:space="preserve"> </v>
      </c>
      <c r="AB40" s="284" t="str">
        <f t="shared" si="6"/>
        <v xml:space="preserve"> </v>
      </c>
      <c r="AC40" s="284" t="str">
        <f t="shared" si="21"/>
        <v xml:space="preserve"> </v>
      </c>
      <c r="AI40"/>
      <c r="AJ40"/>
      <c r="AK40"/>
      <c r="AL40"/>
      <c r="AM40"/>
      <c r="AN40"/>
      <c r="AS40" s="31"/>
      <c r="AT40" s="31"/>
      <c r="AU40" s="31"/>
      <c r="AV40" s="31"/>
      <c r="AW40" s="31"/>
      <c r="AX40" s="31"/>
      <c r="AY40" s="29"/>
      <c r="AZ40" s="29"/>
      <c r="BA40" s="29"/>
      <c r="BB40" s="29"/>
      <c r="BC40" s="29"/>
    </row>
    <row r="41" spans="1:55" x14ac:dyDescent="0.25">
      <c r="A41" s="34"/>
      <c r="B41" s="35"/>
      <c r="C41" s="47" t="s">
        <v>2736</v>
      </c>
      <c r="D41" s="49" t="str">
        <f>Template!T9</f>
        <v>yes</v>
      </c>
      <c r="E41" s="51" t="str">
        <f t="shared" si="7"/>
        <v xml:space="preserve"> </v>
      </c>
      <c r="F41" s="560"/>
      <c r="G41" s="51" t="str">
        <f t="shared" si="0"/>
        <v xml:space="preserve"> </v>
      </c>
      <c r="H41" s="51" t="str">
        <f t="shared" si="8"/>
        <v xml:space="preserve"> </v>
      </c>
      <c r="I41" s="560"/>
      <c r="J41" s="51" t="str">
        <f t="shared" si="9"/>
        <v xml:space="preserve"> </v>
      </c>
      <c r="K41" s="51" t="str">
        <f t="shared" ref="K41:K43" si="51">IF(G41="no","n/a"," ")</f>
        <v xml:space="preserve"> </v>
      </c>
      <c r="L41" s="51" t="str">
        <f t="shared" ref="L41:L43" si="52">IF(G41="no","n/a"," ")</f>
        <v xml:space="preserve"> </v>
      </c>
      <c r="M41" s="51" t="str">
        <f t="shared" si="12"/>
        <v xml:space="preserve"> </v>
      </c>
      <c r="N41" s="51" t="str">
        <f t="shared" ref="N41:N43" si="53">IF(J41="no","n/a"," ")</f>
        <v xml:space="preserve"> </v>
      </c>
      <c r="O41" s="51" t="str">
        <f t="shared" ref="O41:O43" si="54">IF(J41="no","n/a"," ")</f>
        <v xml:space="preserve"> </v>
      </c>
      <c r="P41" s="51" t="str">
        <f t="shared" si="15"/>
        <v xml:space="preserve"> </v>
      </c>
      <c r="Q41" s="51" t="str">
        <f t="shared" si="16"/>
        <v xml:space="preserve"> </v>
      </c>
      <c r="R41" s="51" t="str">
        <f t="shared" si="1"/>
        <v xml:space="preserve"> </v>
      </c>
      <c r="S41" s="51" t="str">
        <f t="shared" si="17"/>
        <v xml:space="preserve"> </v>
      </c>
      <c r="T41" s="51" t="str">
        <f t="shared" si="18"/>
        <v xml:space="preserve"> </v>
      </c>
      <c r="U41" s="51" t="str">
        <f t="shared" si="2"/>
        <v xml:space="preserve"> </v>
      </c>
      <c r="V41" s="51" t="str">
        <f t="shared" si="22"/>
        <v xml:space="preserve"> </v>
      </c>
      <c r="W41" s="51" t="str">
        <f t="shared" si="3"/>
        <v xml:space="preserve"> </v>
      </c>
      <c r="X41" s="51" t="str">
        <f t="shared" si="19"/>
        <v xml:space="preserve"> </v>
      </c>
      <c r="Y41" s="474" t="str">
        <f t="shared" si="4"/>
        <v xml:space="preserve"> </v>
      </c>
      <c r="Z41" s="51" t="str">
        <f t="shared" si="20"/>
        <v xml:space="preserve"> </v>
      </c>
      <c r="AA41" s="284" t="str">
        <f t="shared" si="5"/>
        <v xml:space="preserve"> </v>
      </c>
      <c r="AB41" s="284" t="str">
        <f t="shared" si="6"/>
        <v xml:space="preserve"> </v>
      </c>
      <c r="AC41" s="284" t="str">
        <f t="shared" si="21"/>
        <v xml:space="preserve"> </v>
      </c>
      <c r="AI41"/>
      <c r="AJ41"/>
      <c r="AK41"/>
      <c r="AL41"/>
      <c r="AM41"/>
      <c r="AN41"/>
      <c r="AS41" s="31"/>
      <c r="AT41" s="31"/>
      <c r="AU41" s="31"/>
      <c r="AV41" s="31"/>
      <c r="AW41" s="31"/>
      <c r="AX41" s="31"/>
      <c r="AY41" s="29"/>
      <c r="AZ41" s="29"/>
      <c r="BA41" s="29"/>
      <c r="BB41" s="29"/>
      <c r="BC41" s="29"/>
    </row>
    <row r="42" spans="1:55" ht="15.75" thickBot="1" x14ac:dyDescent="0.3">
      <c r="A42" s="38"/>
      <c r="B42" s="37"/>
      <c r="C42" s="48" t="s">
        <v>2737</v>
      </c>
      <c r="D42" s="49" t="str">
        <f>Template!U9</f>
        <v>yes</v>
      </c>
      <c r="E42" s="51" t="str">
        <f t="shared" si="7"/>
        <v xml:space="preserve"> </v>
      </c>
      <c r="F42" s="560"/>
      <c r="G42" s="51" t="str">
        <f t="shared" si="0"/>
        <v xml:space="preserve"> </v>
      </c>
      <c r="H42" s="51" t="str">
        <f t="shared" si="8"/>
        <v xml:space="preserve"> </v>
      </c>
      <c r="I42" s="560"/>
      <c r="J42" s="51" t="str">
        <f t="shared" si="9"/>
        <v xml:space="preserve"> </v>
      </c>
      <c r="K42" s="51" t="str">
        <f t="shared" si="51"/>
        <v xml:space="preserve"> </v>
      </c>
      <c r="L42" s="51" t="str">
        <f t="shared" si="52"/>
        <v xml:space="preserve"> </v>
      </c>
      <c r="M42" s="51" t="str">
        <f t="shared" si="12"/>
        <v xml:space="preserve"> </v>
      </c>
      <c r="N42" s="51" t="str">
        <f t="shared" si="53"/>
        <v xml:space="preserve"> </v>
      </c>
      <c r="O42" s="51" t="str">
        <f t="shared" si="54"/>
        <v xml:space="preserve"> </v>
      </c>
      <c r="P42" s="51" t="str">
        <f t="shared" si="15"/>
        <v xml:space="preserve"> </v>
      </c>
      <c r="Q42" s="51" t="str">
        <f t="shared" si="16"/>
        <v xml:space="preserve"> </v>
      </c>
      <c r="R42" s="51" t="str">
        <f t="shared" si="1"/>
        <v xml:space="preserve"> </v>
      </c>
      <c r="S42" s="51" t="str">
        <f t="shared" si="17"/>
        <v xml:space="preserve"> </v>
      </c>
      <c r="T42" s="51" t="str">
        <f t="shared" si="18"/>
        <v xml:space="preserve"> </v>
      </c>
      <c r="U42" s="51" t="str">
        <f t="shared" si="2"/>
        <v xml:space="preserve"> </v>
      </c>
      <c r="V42" s="51" t="str">
        <f t="shared" si="22"/>
        <v xml:space="preserve"> </v>
      </c>
      <c r="W42" s="51" t="str">
        <f t="shared" si="3"/>
        <v xml:space="preserve"> </v>
      </c>
      <c r="X42" s="51" t="str">
        <f t="shared" si="19"/>
        <v xml:space="preserve"> </v>
      </c>
      <c r="Y42" s="474" t="str">
        <f t="shared" si="4"/>
        <v xml:space="preserve"> </v>
      </c>
      <c r="Z42" s="53" t="str">
        <f t="shared" si="20"/>
        <v xml:space="preserve"> </v>
      </c>
      <c r="AA42" s="284" t="str">
        <f t="shared" si="5"/>
        <v xml:space="preserve"> </v>
      </c>
      <c r="AB42" s="284" t="str">
        <f t="shared" si="6"/>
        <v xml:space="preserve"> </v>
      </c>
      <c r="AC42" s="284" t="str">
        <f t="shared" si="21"/>
        <v xml:space="preserve"> </v>
      </c>
      <c r="AI42"/>
      <c r="AJ42"/>
      <c r="AK42"/>
      <c r="AL42"/>
      <c r="AM42"/>
      <c r="AN42"/>
      <c r="AS42" s="31"/>
      <c r="AT42" s="31"/>
      <c r="AU42" s="31"/>
      <c r="AV42" s="31"/>
      <c r="AW42" s="31"/>
      <c r="AX42" s="31"/>
      <c r="AY42" s="29"/>
      <c r="AZ42" s="29"/>
      <c r="BA42" s="29"/>
      <c r="BB42" s="29"/>
      <c r="BC42" s="29"/>
    </row>
    <row r="43" spans="1:55" ht="15.75" thickBot="1" x14ac:dyDescent="0.3">
      <c r="A43" s="32" t="s">
        <v>62</v>
      </c>
      <c r="B43" s="33" t="str">
        <f>Template!Q10</f>
        <v>ZoneAlarm Extreme Security 2010</v>
      </c>
      <c r="C43" s="47"/>
      <c r="D43" s="52"/>
      <c r="E43" s="45" t="str">
        <f t="shared" si="7"/>
        <v xml:space="preserve"> </v>
      </c>
      <c r="F43" s="45" t="str">
        <f t="shared" si="23"/>
        <v xml:space="preserve"> </v>
      </c>
      <c r="G43" s="45" t="str">
        <f t="shared" si="0"/>
        <v xml:space="preserve"> </v>
      </c>
      <c r="H43" s="45" t="str">
        <f t="shared" si="8"/>
        <v xml:space="preserve"> </v>
      </c>
      <c r="I43" s="45" t="str">
        <f t="shared" si="24"/>
        <v xml:space="preserve"> </v>
      </c>
      <c r="J43" s="45" t="str">
        <f t="shared" si="9"/>
        <v xml:space="preserve"> </v>
      </c>
      <c r="K43" s="45" t="str">
        <f t="shared" si="51"/>
        <v xml:space="preserve"> </v>
      </c>
      <c r="L43" s="45" t="str">
        <f t="shared" si="52"/>
        <v xml:space="preserve"> </v>
      </c>
      <c r="M43" s="45" t="str">
        <f t="shared" si="12"/>
        <v xml:space="preserve"> </v>
      </c>
      <c r="N43" s="45" t="str">
        <f t="shared" si="53"/>
        <v xml:space="preserve"> </v>
      </c>
      <c r="O43" s="45" t="str">
        <f t="shared" si="54"/>
        <v xml:space="preserve"> </v>
      </c>
      <c r="P43" s="45" t="str">
        <f t="shared" si="15"/>
        <v xml:space="preserve"> </v>
      </c>
      <c r="Q43" s="45" t="str">
        <f t="shared" si="16"/>
        <v xml:space="preserve"> </v>
      </c>
      <c r="R43" s="45" t="str">
        <f t="shared" si="1"/>
        <v xml:space="preserve"> </v>
      </c>
      <c r="S43" s="45" t="str">
        <f t="shared" si="17"/>
        <v xml:space="preserve"> </v>
      </c>
      <c r="T43" s="45" t="str">
        <f t="shared" si="18"/>
        <v xml:space="preserve"> </v>
      </c>
      <c r="U43" s="45" t="str">
        <f t="shared" si="2"/>
        <v xml:space="preserve"> </v>
      </c>
      <c r="V43" s="45" t="str">
        <f t="shared" si="22"/>
        <v xml:space="preserve"> </v>
      </c>
      <c r="W43" s="45" t="str">
        <f t="shared" si="3"/>
        <v xml:space="preserve"> </v>
      </c>
      <c r="X43" s="45" t="str">
        <f t="shared" si="19"/>
        <v xml:space="preserve"> </v>
      </c>
      <c r="Y43" s="45" t="str">
        <f t="shared" si="4"/>
        <v xml:space="preserve"> </v>
      </c>
      <c r="Z43" s="480" t="str">
        <f t="shared" si="20"/>
        <v xml:space="preserve"> </v>
      </c>
      <c r="AA43" s="284" t="str">
        <f t="shared" si="5"/>
        <v xml:space="preserve"> </v>
      </c>
      <c r="AB43" s="284" t="str">
        <f t="shared" si="6"/>
        <v xml:space="preserve"> </v>
      </c>
      <c r="AC43" s="284" t="str">
        <f t="shared" si="21"/>
        <v xml:space="preserve"> </v>
      </c>
      <c r="AI43"/>
      <c r="AJ43"/>
      <c r="AK43"/>
      <c r="AL43"/>
      <c r="AM43"/>
      <c r="AN43"/>
      <c r="AS43" s="31"/>
      <c r="AT43" s="31"/>
      <c r="AU43" s="31"/>
      <c r="AV43" s="31"/>
      <c r="AW43" s="31"/>
      <c r="AX43" s="31"/>
      <c r="AY43" s="29"/>
      <c r="AZ43" s="29"/>
      <c r="BA43" s="29"/>
      <c r="BB43" s="29"/>
      <c r="BC43" s="29"/>
    </row>
    <row r="44" spans="1:55" x14ac:dyDescent="0.25">
      <c r="A44" s="34"/>
      <c r="B44" s="35"/>
      <c r="C44" s="47" t="s">
        <v>37</v>
      </c>
      <c r="D44" s="49" t="str">
        <f>Template!S10</f>
        <v>yes</v>
      </c>
      <c r="E44" s="51" t="str">
        <f t="shared" si="7"/>
        <v xml:space="preserve"> </v>
      </c>
      <c r="F44" s="51" t="str">
        <f t="shared" si="23"/>
        <v xml:space="preserve"> </v>
      </c>
      <c r="G44" s="51" t="str">
        <f t="shared" si="0"/>
        <v xml:space="preserve"> </v>
      </c>
      <c r="H44" s="471"/>
      <c r="I44" s="471"/>
      <c r="J44" s="51" t="str">
        <f t="shared" si="9"/>
        <v xml:space="preserve"> </v>
      </c>
      <c r="K44" s="560"/>
      <c r="L44" s="560"/>
      <c r="M44" s="560"/>
      <c r="N44" s="560"/>
      <c r="O44" s="560"/>
      <c r="P44" s="560"/>
      <c r="Q44" s="51" t="str">
        <f t="shared" si="16"/>
        <v xml:space="preserve"> </v>
      </c>
      <c r="R44" s="51" t="str">
        <f t="shared" si="1"/>
        <v xml:space="preserve"> </v>
      </c>
      <c r="S44" s="471"/>
      <c r="T44" s="471"/>
      <c r="U44" s="51" t="str">
        <f t="shared" si="2"/>
        <v xml:space="preserve"> </v>
      </c>
      <c r="V44" s="51" t="str">
        <f t="shared" si="22"/>
        <v xml:space="preserve"> </v>
      </c>
      <c r="W44" s="51" t="str">
        <f t="shared" si="3"/>
        <v xml:space="preserve"> </v>
      </c>
      <c r="X44" s="51" t="str">
        <f t="shared" si="19"/>
        <v xml:space="preserve"> </v>
      </c>
      <c r="Y44" s="474" t="str">
        <f t="shared" si="4"/>
        <v xml:space="preserve"> </v>
      </c>
      <c r="Z44" s="479" t="str">
        <f t="shared" si="20"/>
        <v xml:space="preserve"> </v>
      </c>
      <c r="AA44" s="284" t="str">
        <f t="shared" si="5"/>
        <v xml:space="preserve"> </v>
      </c>
      <c r="AB44" s="284" t="str">
        <f t="shared" si="6"/>
        <v xml:space="preserve"> </v>
      </c>
      <c r="AC44" s="284" t="str">
        <f t="shared" si="21"/>
        <v xml:space="preserve"> </v>
      </c>
      <c r="AI44"/>
      <c r="AJ44"/>
      <c r="AK44"/>
      <c r="AL44"/>
      <c r="AM44"/>
      <c r="AN44"/>
      <c r="AS44" s="31"/>
      <c r="AT44" s="31"/>
      <c r="AU44" s="31"/>
      <c r="AV44" s="31"/>
      <c r="AW44" s="31"/>
      <c r="AX44" s="31"/>
      <c r="AY44" s="29"/>
      <c r="AZ44" s="29"/>
      <c r="BA44" s="29"/>
      <c r="BB44" s="29"/>
      <c r="BC44" s="29"/>
    </row>
    <row r="45" spans="1:55" x14ac:dyDescent="0.25">
      <c r="A45" s="34"/>
      <c r="B45" s="35"/>
      <c r="C45" s="47" t="s">
        <v>2736</v>
      </c>
      <c r="D45" s="49" t="str">
        <f>Template!T10</f>
        <v>yes</v>
      </c>
      <c r="E45" s="51" t="str">
        <f t="shared" si="7"/>
        <v xml:space="preserve"> </v>
      </c>
      <c r="F45" s="560"/>
      <c r="G45" s="51" t="str">
        <f t="shared" si="0"/>
        <v xml:space="preserve"> </v>
      </c>
      <c r="H45" s="51" t="str">
        <f t="shared" si="8"/>
        <v xml:space="preserve"> </v>
      </c>
      <c r="I45" s="560"/>
      <c r="J45" s="51" t="str">
        <f t="shared" si="9"/>
        <v xml:space="preserve"> </v>
      </c>
      <c r="K45" s="51" t="str">
        <f t="shared" ref="K45:K47" si="55">IF(G45="no","n/a"," ")</f>
        <v xml:space="preserve"> </v>
      </c>
      <c r="L45" s="51" t="str">
        <f t="shared" ref="L45:L47" si="56">IF(G45="no","n/a"," ")</f>
        <v xml:space="preserve"> </v>
      </c>
      <c r="M45" s="51" t="str">
        <f t="shared" si="12"/>
        <v xml:space="preserve"> </v>
      </c>
      <c r="N45" s="51" t="str">
        <f t="shared" ref="N45:N47" si="57">IF(J45="no","n/a"," ")</f>
        <v xml:space="preserve"> </v>
      </c>
      <c r="O45" s="51" t="str">
        <f t="shared" ref="O45:O47" si="58">IF(J45="no","n/a"," ")</f>
        <v xml:space="preserve"> </v>
      </c>
      <c r="P45" s="51" t="str">
        <f t="shared" si="15"/>
        <v xml:space="preserve"> </v>
      </c>
      <c r="Q45" s="51" t="str">
        <f t="shared" si="16"/>
        <v xml:space="preserve"> </v>
      </c>
      <c r="R45" s="51" t="str">
        <f t="shared" si="1"/>
        <v xml:space="preserve"> </v>
      </c>
      <c r="S45" s="51" t="str">
        <f t="shared" si="17"/>
        <v xml:space="preserve"> </v>
      </c>
      <c r="T45" s="51" t="str">
        <f t="shared" si="18"/>
        <v xml:space="preserve"> </v>
      </c>
      <c r="U45" s="51" t="str">
        <f t="shared" si="2"/>
        <v xml:space="preserve"> </v>
      </c>
      <c r="V45" s="51" t="str">
        <f t="shared" si="22"/>
        <v xml:space="preserve"> </v>
      </c>
      <c r="W45" s="51" t="str">
        <f t="shared" si="3"/>
        <v xml:space="preserve"> </v>
      </c>
      <c r="X45" s="51" t="str">
        <f t="shared" si="19"/>
        <v xml:space="preserve"> </v>
      </c>
      <c r="Y45" s="474" t="str">
        <f t="shared" si="4"/>
        <v xml:space="preserve"> </v>
      </c>
      <c r="Z45" s="51" t="str">
        <f t="shared" si="20"/>
        <v xml:space="preserve"> </v>
      </c>
      <c r="AA45" s="284" t="str">
        <f t="shared" si="5"/>
        <v xml:space="preserve"> </v>
      </c>
      <c r="AB45" s="284" t="str">
        <f t="shared" si="6"/>
        <v xml:space="preserve"> </v>
      </c>
      <c r="AC45" s="284" t="str">
        <f t="shared" si="21"/>
        <v xml:space="preserve"> </v>
      </c>
      <c r="AI45"/>
      <c r="AJ45"/>
      <c r="AK45"/>
      <c r="AL45"/>
      <c r="AM45"/>
      <c r="AN45"/>
      <c r="AS45" s="31"/>
      <c r="AT45" s="31"/>
      <c r="AU45" s="31"/>
      <c r="AV45" s="31"/>
      <c r="AW45" s="31"/>
      <c r="AX45" s="31"/>
      <c r="AY45" s="29"/>
      <c r="AZ45" s="29"/>
      <c r="BA45" s="29"/>
      <c r="BB45" s="29"/>
      <c r="BC45" s="29"/>
    </row>
    <row r="46" spans="1:55" ht="15.75" thickBot="1" x14ac:dyDescent="0.3">
      <c r="A46" s="38"/>
      <c r="B46" s="37"/>
      <c r="C46" s="48" t="s">
        <v>2737</v>
      </c>
      <c r="D46" s="49" t="str">
        <f>Template!U10</f>
        <v>yes</v>
      </c>
      <c r="E46" s="51" t="str">
        <f t="shared" si="7"/>
        <v xml:space="preserve"> </v>
      </c>
      <c r="F46" s="560"/>
      <c r="G46" s="51" t="str">
        <f t="shared" si="0"/>
        <v xml:space="preserve"> </v>
      </c>
      <c r="H46" s="51" t="str">
        <f t="shared" si="8"/>
        <v xml:space="preserve"> </v>
      </c>
      <c r="I46" s="560"/>
      <c r="J46" s="51" t="str">
        <f t="shared" si="9"/>
        <v xml:space="preserve"> </v>
      </c>
      <c r="K46" s="51" t="str">
        <f t="shared" si="55"/>
        <v xml:space="preserve"> </v>
      </c>
      <c r="L46" s="51" t="str">
        <f t="shared" si="56"/>
        <v xml:space="preserve"> </v>
      </c>
      <c r="M46" s="51" t="str">
        <f t="shared" si="12"/>
        <v xml:space="preserve"> </v>
      </c>
      <c r="N46" s="51" t="str">
        <f t="shared" si="57"/>
        <v xml:space="preserve"> </v>
      </c>
      <c r="O46" s="51" t="str">
        <f t="shared" si="58"/>
        <v xml:space="preserve"> </v>
      </c>
      <c r="P46" s="51" t="str">
        <f t="shared" si="15"/>
        <v xml:space="preserve"> </v>
      </c>
      <c r="Q46" s="51" t="str">
        <f t="shared" si="16"/>
        <v xml:space="preserve"> </v>
      </c>
      <c r="R46" s="51" t="str">
        <f t="shared" si="1"/>
        <v xml:space="preserve"> </v>
      </c>
      <c r="S46" s="51" t="str">
        <f t="shared" si="17"/>
        <v xml:space="preserve"> </v>
      </c>
      <c r="T46" s="51" t="str">
        <f t="shared" si="18"/>
        <v xml:space="preserve"> </v>
      </c>
      <c r="U46" s="51" t="str">
        <f t="shared" si="2"/>
        <v xml:space="preserve"> </v>
      </c>
      <c r="V46" s="51" t="str">
        <f t="shared" si="22"/>
        <v xml:space="preserve"> </v>
      </c>
      <c r="W46" s="51" t="str">
        <f t="shared" si="3"/>
        <v xml:space="preserve"> </v>
      </c>
      <c r="X46" s="51" t="str">
        <f t="shared" si="19"/>
        <v xml:space="preserve"> </v>
      </c>
      <c r="Y46" s="474" t="str">
        <f t="shared" si="4"/>
        <v xml:space="preserve"> </v>
      </c>
      <c r="Z46" s="53" t="str">
        <f t="shared" si="20"/>
        <v xml:space="preserve"> </v>
      </c>
      <c r="AA46" s="284" t="str">
        <f t="shared" si="5"/>
        <v xml:space="preserve"> </v>
      </c>
      <c r="AB46" s="284" t="str">
        <f t="shared" si="6"/>
        <v xml:space="preserve"> </v>
      </c>
      <c r="AC46" s="284" t="str">
        <f t="shared" si="21"/>
        <v xml:space="preserve"> </v>
      </c>
      <c r="AI46"/>
      <c r="AJ46"/>
      <c r="AK46"/>
      <c r="AL46"/>
      <c r="AM46"/>
      <c r="AN46"/>
      <c r="AS46" s="31"/>
      <c r="AT46" s="31"/>
      <c r="AU46" s="31"/>
      <c r="AV46" s="31"/>
      <c r="AW46" s="31"/>
      <c r="AX46" s="31"/>
      <c r="AY46" s="29"/>
      <c r="AZ46" s="29"/>
      <c r="BA46" s="29"/>
      <c r="BB46" s="29"/>
      <c r="BC46" s="29"/>
    </row>
    <row r="47" spans="1:55" ht="15.75" thickBot="1" x14ac:dyDescent="0.3">
      <c r="A47" s="32" t="s">
        <v>63</v>
      </c>
      <c r="B47" s="33" t="str">
        <f>Template!Q11</f>
        <v>BitDefender Internet Security 2010</v>
      </c>
      <c r="C47" s="47"/>
      <c r="D47" s="52"/>
      <c r="E47" s="45" t="str">
        <f t="shared" si="7"/>
        <v xml:space="preserve"> </v>
      </c>
      <c r="F47" s="45" t="str">
        <f t="shared" si="23"/>
        <v xml:space="preserve"> </v>
      </c>
      <c r="G47" s="45" t="str">
        <f t="shared" si="0"/>
        <v xml:space="preserve"> </v>
      </c>
      <c r="H47" s="45" t="str">
        <f t="shared" si="8"/>
        <v xml:space="preserve"> </v>
      </c>
      <c r="I47" s="45" t="str">
        <f t="shared" si="24"/>
        <v xml:space="preserve"> </v>
      </c>
      <c r="J47" s="45" t="str">
        <f t="shared" si="9"/>
        <v xml:space="preserve"> </v>
      </c>
      <c r="K47" s="45" t="str">
        <f t="shared" si="55"/>
        <v xml:space="preserve"> </v>
      </c>
      <c r="L47" s="45" t="str">
        <f t="shared" si="56"/>
        <v xml:space="preserve"> </v>
      </c>
      <c r="M47" s="45" t="str">
        <f t="shared" si="12"/>
        <v xml:space="preserve"> </v>
      </c>
      <c r="N47" s="45" t="str">
        <f t="shared" si="57"/>
        <v xml:space="preserve"> </v>
      </c>
      <c r="O47" s="45" t="str">
        <f t="shared" si="58"/>
        <v xml:space="preserve"> </v>
      </c>
      <c r="P47" s="45" t="str">
        <f t="shared" si="15"/>
        <v xml:space="preserve"> </v>
      </c>
      <c r="Q47" s="45" t="str">
        <f t="shared" si="16"/>
        <v xml:space="preserve"> </v>
      </c>
      <c r="R47" s="45" t="str">
        <f t="shared" si="1"/>
        <v xml:space="preserve"> </v>
      </c>
      <c r="S47" s="45" t="str">
        <f t="shared" si="17"/>
        <v xml:space="preserve"> </v>
      </c>
      <c r="T47" s="45" t="str">
        <f t="shared" si="18"/>
        <v xml:space="preserve"> </v>
      </c>
      <c r="U47" s="45" t="str">
        <f t="shared" si="2"/>
        <v xml:space="preserve"> </v>
      </c>
      <c r="V47" s="45" t="str">
        <f t="shared" si="22"/>
        <v xml:space="preserve"> </v>
      </c>
      <c r="W47" s="45" t="str">
        <f t="shared" si="3"/>
        <v xml:space="preserve"> </v>
      </c>
      <c r="X47" s="45" t="str">
        <f t="shared" si="19"/>
        <v xml:space="preserve"> </v>
      </c>
      <c r="Y47" s="45" t="str">
        <f t="shared" si="4"/>
        <v xml:space="preserve"> </v>
      </c>
      <c r="Z47" s="480" t="str">
        <f t="shared" si="20"/>
        <v xml:space="preserve"> </v>
      </c>
      <c r="AA47" s="284" t="str">
        <f t="shared" si="5"/>
        <v xml:space="preserve"> </v>
      </c>
      <c r="AB47" s="284" t="str">
        <f t="shared" si="6"/>
        <v xml:space="preserve"> </v>
      </c>
      <c r="AC47" s="284" t="str">
        <f t="shared" si="21"/>
        <v xml:space="preserve"> </v>
      </c>
      <c r="AI47"/>
      <c r="AJ47"/>
      <c r="AK47"/>
      <c r="AL47"/>
      <c r="AM47"/>
      <c r="AN47"/>
      <c r="AS47" s="31"/>
      <c r="AT47" s="31"/>
      <c r="AU47" s="31"/>
      <c r="AV47" s="31"/>
      <c r="AW47" s="31"/>
      <c r="AX47" s="31"/>
      <c r="AY47" s="29"/>
      <c r="AZ47" s="29"/>
      <c r="BA47" s="29"/>
      <c r="BB47" s="29"/>
      <c r="BC47" s="29"/>
    </row>
    <row r="48" spans="1:55" x14ac:dyDescent="0.25">
      <c r="A48" s="34"/>
      <c r="B48" s="35"/>
      <c r="C48" s="47" t="s">
        <v>37</v>
      </c>
      <c r="D48" s="49" t="str">
        <f>Template!S11</f>
        <v>yes</v>
      </c>
      <c r="E48" s="51" t="str">
        <f t="shared" si="7"/>
        <v xml:space="preserve"> </v>
      </c>
      <c r="F48" s="51" t="str">
        <f t="shared" si="23"/>
        <v xml:space="preserve"> </v>
      </c>
      <c r="G48" s="51" t="str">
        <f t="shared" si="0"/>
        <v xml:space="preserve"> </v>
      </c>
      <c r="H48" s="471"/>
      <c r="I48" s="471"/>
      <c r="J48" s="51" t="str">
        <f t="shared" si="9"/>
        <v xml:space="preserve"> </v>
      </c>
      <c r="K48" s="560"/>
      <c r="L48" s="560"/>
      <c r="M48" s="560"/>
      <c r="N48" s="560"/>
      <c r="O48" s="560"/>
      <c r="P48" s="560"/>
      <c r="Q48" s="51" t="str">
        <f t="shared" si="16"/>
        <v xml:space="preserve"> </v>
      </c>
      <c r="R48" s="51" t="str">
        <f t="shared" si="1"/>
        <v xml:space="preserve"> </v>
      </c>
      <c r="S48" s="471"/>
      <c r="T48" s="471"/>
      <c r="U48" s="51" t="str">
        <f t="shared" si="2"/>
        <v xml:space="preserve"> </v>
      </c>
      <c r="V48" s="51" t="str">
        <f t="shared" si="22"/>
        <v xml:space="preserve"> </v>
      </c>
      <c r="W48" s="51" t="str">
        <f t="shared" si="3"/>
        <v xml:space="preserve"> </v>
      </c>
      <c r="X48" s="51" t="str">
        <f t="shared" si="19"/>
        <v xml:space="preserve"> </v>
      </c>
      <c r="Y48" s="474" t="str">
        <f t="shared" si="4"/>
        <v xml:space="preserve"> </v>
      </c>
      <c r="Z48" s="479" t="str">
        <f t="shared" si="20"/>
        <v xml:space="preserve"> </v>
      </c>
      <c r="AA48" s="284" t="str">
        <f t="shared" si="5"/>
        <v xml:space="preserve"> </v>
      </c>
      <c r="AB48" s="284" t="str">
        <f t="shared" si="6"/>
        <v xml:space="preserve"> </v>
      </c>
      <c r="AC48" s="284" t="str">
        <f t="shared" si="21"/>
        <v xml:space="preserve"> </v>
      </c>
      <c r="AI48"/>
      <c r="AJ48"/>
      <c r="AK48"/>
      <c r="AL48"/>
      <c r="AM48"/>
      <c r="AN48"/>
      <c r="AS48" s="31"/>
      <c r="AT48" s="31"/>
      <c r="AU48" s="31"/>
      <c r="AV48" s="31"/>
      <c r="AW48" s="31"/>
      <c r="AX48" s="31"/>
      <c r="AY48" s="29"/>
      <c r="AZ48" s="29"/>
      <c r="BA48" s="29"/>
      <c r="BB48" s="29"/>
      <c r="BC48" s="29"/>
    </row>
    <row r="49" spans="1:55" x14ac:dyDescent="0.25">
      <c r="A49" s="34"/>
      <c r="B49" s="35"/>
      <c r="C49" s="47" t="s">
        <v>2736</v>
      </c>
      <c r="D49" s="49" t="str">
        <f>Template!T11</f>
        <v>yes</v>
      </c>
      <c r="E49" s="51" t="str">
        <f t="shared" si="7"/>
        <v xml:space="preserve"> </v>
      </c>
      <c r="F49" s="560"/>
      <c r="G49" s="51" t="str">
        <f t="shared" si="0"/>
        <v xml:space="preserve"> </v>
      </c>
      <c r="H49" s="51" t="str">
        <f t="shared" si="8"/>
        <v xml:space="preserve"> </v>
      </c>
      <c r="I49" s="560"/>
      <c r="J49" s="51" t="str">
        <f t="shared" si="9"/>
        <v xml:space="preserve"> </v>
      </c>
      <c r="K49" s="51" t="str">
        <f t="shared" ref="K49:K51" si="59">IF(G49="no","n/a"," ")</f>
        <v xml:space="preserve"> </v>
      </c>
      <c r="L49" s="51" t="str">
        <f t="shared" ref="L49:L51" si="60">IF(G49="no","n/a"," ")</f>
        <v xml:space="preserve"> </v>
      </c>
      <c r="M49" s="51" t="str">
        <f t="shared" si="12"/>
        <v xml:space="preserve"> </v>
      </c>
      <c r="N49" s="51" t="str">
        <f t="shared" ref="N49:N51" si="61">IF(J49="no","n/a"," ")</f>
        <v xml:space="preserve"> </v>
      </c>
      <c r="O49" s="51" t="str">
        <f t="shared" ref="O49:O51" si="62">IF(J49="no","n/a"," ")</f>
        <v xml:space="preserve"> </v>
      </c>
      <c r="P49" s="51" t="str">
        <f t="shared" si="15"/>
        <v xml:space="preserve"> </v>
      </c>
      <c r="Q49" s="51" t="str">
        <f t="shared" si="16"/>
        <v xml:space="preserve"> </v>
      </c>
      <c r="R49" s="51" t="str">
        <f t="shared" si="1"/>
        <v xml:space="preserve"> </v>
      </c>
      <c r="S49" s="51" t="str">
        <f t="shared" si="17"/>
        <v xml:space="preserve"> </v>
      </c>
      <c r="T49" s="51" t="str">
        <f t="shared" si="18"/>
        <v xml:space="preserve"> </v>
      </c>
      <c r="U49" s="51" t="str">
        <f t="shared" si="2"/>
        <v xml:space="preserve"> </v>
      </c>
      <c r="V49" s="51" t="str">
        <f t="shared" si="22"/>
        <v xml:space="preserve"> </v>
      </c>
      <c r="W49" s="51" t="str">
        <f t="shared" si="3"/>
        <v xml:space="preserve"> </v>
      </c>
      <c r="X49" s="51" t="str">
        <f t="shared" si="19"/>
        <v xml:space="preserve"> </v>
      </c>
      <c r="Y49" s="474" t="str">
        <f t="shared" si="4"/>
        <v xml:space="preserve"> </v>
      </c>
      <c r="Z49" s="51" t="str">
        <f t="shared" si="20"/>
        <v xml:space="preserve"> </v>
      </c>
      <c r="AA49" s="284" t="str">
        <f t="shared" si="5"/>
        <v xml:space="preserve"> </v>
      </c>
      <c r="AB49" s="284" t="str">
        <f t="shared" si="6"/>
        <v xml:space="preserve"> </v>
      </c>
      <c r="AC49" s="284" t="str">
        <f t="shared" si="21"/>
        <v xml:space="preserve"> </v>
      </c>
      <c r="AI49"/>
      <c r="AJ49"/>
      <c r="AK49"/>
      <c r="AL49"/>
      <c r="AM49"/>
      <c r="AN49"/>
      <c r="AS49" s="31"/>
      <c r="AT49" s="31"/>
      <c r="AU49" s="31"/>
      <c r="AV49" s="31"/>
      <c r="AW49" s="31"/>
      <c r="AX49" s="31"/>
      <c r="AY49" s="29"/>
      <c r="AZ49" s="29"/>
      <c r="BA49" s="29"/>
      <c r="BB49" s="29"/>
      <c r="BC49" s="29"/>
    </row>
    <row r="50" spans="1:55" ht="15.75" thickBot="1" x14ac:dyDescent="0.3">
      <c r="A50" s="38"/>
      <c r="B50" s="37"/>
      <c r="C50" s="48" t="s">
        <v>2737</v>
      </c>
      <c r="D50" s="49" t="str">
        <f>Template!U11</f>
        <v>yes</v>
      </c>
      <c r="E50" s="51" t="str">
        <f t="shared" si="7"/>
        <v xml:space="preserve"> </v>
      </c>
      <c r="F50" s="560"/>
      <c r="G50" s="51" t="str">
        <f t="shared" si="0"/>
        <v xml:space="preserve"> </v>
      </c>
      <c r="H50" s="51" t="str">
        <f t="shared" si="8"/>
        <v xml:space="preserve"> </v>
      </c>
      <c r="I50" s="560"/>
      <c r="J50" s="51" t="str">
        <f t="shared" si="9"/>
        <v xml:space="preserve"> </v>
      </c>
      <c r="K50" s="51" t="str">
        <f t="shared" si="59"/>
        <v xml:space="preserve"> </v>
      </c>
      <c r="L50" s="51" t="str">
        <f t="shared" si="60"/>
        <v xml:space="preserve"> </v>
      </c>
      <c r="M50" s="51" t="str">
        <f t="shared" si="12"/>
        <v xml:space="preserve"> </v>
      </c>
      <c r="N50" s="51" t="str">
        <f t="shared" si="61"/>
        <v xml:space="preserve"> </v>
      </c>
      <c r="O50" s="51" t="str">
        <f t="shared" si="62"/>
        <v xml:space="preserve"> </v>
      </c>
      <c r="P50" s="51" t="str">
        <f t="shared" si="15"/>
        <v xml:space="preserve"> </v>
      </c>
      <c r="Q50" s="51" t="str">
        <f t="shared" si="16"/>
        <v xml:space="preserve"> </v>
      </c>
      <c r="R50" s="51" t="str">
        <f t="shared" si="1"/>
        <v xml:space="preserve"> </v>
      </c>
      <c r="S50" s="51" t="str">
        <f t="shared" si="17"/>
        <v xml:space="preserve"> </v>
      </c>
      <c r="T50" s="51" t="str">
        <f t="shared" si="18"/>
        <v xml:space="preserve"> </v>
      </c>
      <c r="U50" s="51" t="str">
        <f t="shared" si="2"/>
        <v xml:space="preserve"> </v>
      </c>
      <c r="V50" s="51" t="str">
        <f t="shared" si="22"/>
        <v xml:space="preserve"> </v>
      </c>
      <c r="W50" s="51" t="str">
        <f t="shared" si="3"/>
        <v xml:space="preserve"> </v>
      </c>
      <c r="X50" s="51" t="str">
        <f t="shared" si="19"/>
        <v xml:space="preserve"> </v>
      </c>
      <c r="Y50" s="474" t="str">
        <f t="shared" si="4"/>
        <v xml:space="preserve"> </v>
      </c>
      <c r="Z50" s="53" t="str">
        <f t="shared" si="20"/>
        <v xml:space="preserve"> </v>
      </c>
      <c r="AA50" s="284" t="str">
        <f t="shared" si="5"/>
        <v xml:space="preserve"> </v>
      </c>
      <c r="AB50" s="284" t="str">
        <f t="shared" si="6"/>
        <v xml:space="preserve"> </v>
      </c>
      <c r="AC50" s="284" t="str">
        <f t="shared" si="21"/>
        <v xml:space="preserve"> </v>
      </c>
      <c r="AI50"/>
      <c r="AJ50"/>
      <c r="AK50"/>
      <c r="AL50"/>
      <c r="AM50"/>
      <c r="AN50"/>
      <c r="AS50" s="31"/>
      <c r="AT50" s="31"/>
      <c r="AU50" s="31"/>
      <c r="AV50" s="31"/>
      <c r="AW50" s="31"/>
      <c r="AX50" s="31"/>
      <c r="AY50" s="29"/>
      <c r="AZ50" s="29"/>
      <c r="BA50" s="29"/>
      <c r="BB50" s="29"/>
      <c r="BC50" s="29"/>
    </row>
    <row r="51" spans="1:55" ht="15.75" thickBot="1" x14ac:dyDescent="0.3">
      <c r="A51" s="32" t="s">
        <v>64</v>
      </c>
      <c r="B51" s="33" t="str">
        <f>Template!Q12</f>
        <v>Bullguard Internet Security 9.0</v>
      </c>
      <c r="C51" s="47"/>
      <c r="D51" s="52"/>
      <c r="E51" s="45" t="str">
        <f t="shared" si="7"/>
        <v xml:space="preserve"> </v>
      </c>
      <c r="F51" s="45" t="str">
        <f t="shared" si="23"/>
        <v xml:space="preserve"> </v>
      </c>
      <c r="G51" s="45" t="str">
        <f t="shared" si="0"/>
        <v xml:space="preserve"> </v>
      </c>
      <c r="H51" s="45" t="str">
        <f t="shared" si="8"/>
        <v xml:space="preserve"> </v>
      </c>
      <c r="I51" s="45" t="str">
        <f t="shared" si="24"/>
        <v xml:space="preserve"> </v>
      </c>
      <c r="J51" s="45" t="str">
        <f t="shared" si="9"/>
        <v xml:space="preserve"> </v>
      </c>
      <c r="K51" s="45" t="str">
        <f t="shared" si="59"/>
        <v xml:space="preserve"> </v>
      </c>
      <c r="L51" s="45" t="str">
        <f t="shared" si="60"/>
        <v xml:space="preserve"> </v>
      </c>
      <c r="M51" s="45" t="str">
        <f t="shared" si="12"/>
        <v xml:space="preserve"> </v>
      </c>
      <c r="N51" s="45" t="str">
        <f t="shared" si="61"/>
        <v xml:space="preserve"> </v>
      </c>
      <c r="O51" s="45" t="str">
        <f t="shared" si="62"/>
        <v xml:space="preserve"> </v>
      </c>
      <c r="P51" s="45" t="str">
        <f t="shared" si="15"/>
        <v xml:space="preserve"> </v>
      </c>
      <c r="Q51" s="45" t="str">
        <f t="shared" si="16"/>
        <v xml:space="preserve"> </v>
      </c>
      <c r="R51" s="45" t="str">
        <f t="shared" si="1"/>
        <v xml:space="preserve"> </v>
      </c>
      <c r="S51" s="45" t="str">
        <f t="shared" si="17"/>
        <v xml:space="preserve"> </v>
      </c>
      <c r="T51" s="45" t="str">
        <f t="shared" si="18"/>
        <v xml:space="preserve"> </v>
      </c>
      <c r="U51" s="45" t="str">
        <f t="shared" si="2"/>
        <v xml:space="preserve"> </v>
      </c>
      <c r="V51" s="45" t="str">
        <f t="shared" si="22"/>
        <v xml:space="preserve"> </v>
      </c>
      <c r="W51" s="45" t="str">
        <f t="shared" si="3"/>
        <v xml:space="preserve"> </v>
      </c>
      <c r="X51" s="45" t="str">
        <f t="shared" si="19"/>
        <v xml:space="preserve"> </v>
      </c>
      <c r="Y51" s="45" t="str">
        <f t="shared" si="4"/>
        <v xml:space="preserve"> </v>
      </c>
      <c r="Z51" s="480" t="str">
        <f t="shared" si="20"/>
        <v xml:space="preserve"> </v>
      </c>
      <c r="AA51" s="284" t="str">
        <f t="shared" si="5"/>
        <v xml:space="preserve"> </v>
      </c>
      <c r="AB51" s="284" t="str">
        <f t="shared" si="6"/>
        <v xml:space="preserve"> </v>
      </c>
      <c r="AC51" s="284" t="str">
        <f t="shared" si="21"/>
        <v xml:space="preserve"> </v>
      </c>
      <c r="AI51"/>
      <c r="AJ51"/>
      <c r="AK51"/>
      <c r="AL51"/>
      <c r="AM51"/>
      <c r="AN51"/>
      <c r="AS51" s="31"/>
      <c r="AT51" s="31"/>
      <c r="AU51" s="31"/>
      <c r="AV51" s="31"/>
      <c r="AW51" s="31"/>
      <c r="AX51" s="31"/>
      <c r="AY51" s="29"/>
      <c r="AZ51" s="29"/>
      <c r="BA51" s="29"/>
      <c r="BB51" s="29"/>
      <c r="BC51" s="29"/>
    </row>
    <row r="52" spans="1:55" x14ac:dyDescent="0.25">
      <c r="A52" s="34"/>
      <c r="B52" s="35"/>
      <c r="C52" s="47" t="s">
        <v>37</v>
      </c>
      <c r="D52" s="49" t="str">
        <f>Template!S12</f>
        <v>yes</v>
      </c>
      <c r="E52" s="51" t="str">
        <f t="shared" si="7"/>
        <v xml:space="preserve"> </v>
      </c>
      <c r="F52" s="51" t="str">
        <f t="shared" si="23"/>
        <v xml:space="preserve"> </v>
      </c>
      <c r="G52" s="51" t="str">
        <f t="shared" si="0"/>
        <v xml:space="preserve"> </v>
      </c>
      <c r="H52" s="471"/>
      <c r="I52" s="471"/>
      <c r="J52" s="51" t="str">
        <f t="shared" si="9"/>
        <v xml:space="preserve"> </v>
      </c>
      <c r="K52" s="560"/>
      <c r="L52" s="560"/>
      <c r="M52" s="560"/>
      <c r="N52" s="560"/>
      <c r="O52" s="560"/>
      <c r="P52" s="560"/>
      <c r="Q52" s="51" t="str">
        <f t="shared" si="16"/>
        <v xml:space="preserve"> </v>
      </c>
      <c r="R52" s="51" t="str">
        <f t="shared" si="1"/>
        <v xml:space="preserve"> </v>
      </c>
      <c r="S52" s="471"/>
      <c r="T52" s="471"/>
      <c r="U52" s="51" t="str">
        <f t="shared" si="2"/>
        <v xml:space="preserve"> </v>
      </c>
      <c r="V52" s="51" t="str">
        <f t="shared" si="22"/>
        <v xml:space="preserve"> </v>
      </c>
      <c r="W52" s="51" t="str">
        <f t="shared" si="3"/>
        <v xml:space="preserve"> </v>
      </c>
      <c r="X52" s="51" t="str">
        <f t="shared" si="19"/>
        <v xml:space="preserve"> </v>
      </c>
      <c r="Y52" s="474" t="str">
        <f t="shared" si="4"/>
        <v xml:space="preserve"> </v>
      </c>
      <c r="Z52" s="479" t="str">
        <f t="shared" si="20"/>
        <v xml:space="preserve"> </v>
      </c>
      <c r="AA52" s="284" t="str">
        <f t="shared" si="5"/>
        <v xml:space="preserve"> </v>
      </c>
      <c r="AB52" s="284" t="str">
        <f t="shared" si="6"/>
        <v xml:space="preserve"> </v>
      </c>
      <c r="AC52" s="284" t="str">
        <f t="shared" si="21"/>
        <v xml:space="preserve"> </v>
      </c>
      <c r="AI52"/>
      <c r="AJ52"/>
      <c r="AK52"/>
      <c r="AL52"/>
      <c r="AM52"/>
      <c r="AN52"/>
      <c r="AS52" s="31"/>
      <c r="AT52" s="31"/>
      <c r="AU52" s="31"/>
      <c r="AV52" s="31"/>
      <c r="AW52" s="31"/>
      <c r="AX52" s="31"/>
      <c r="AY52" s="29"/>
      <c r="AZ52" s="29"/>
      <c r="BA52" s="29"/>
      <c r="BB52" s="29"/>
      <c r="BC52" s="29"/>
    </row>
    <row r="53" spans="1:55" x14ac:dyDescent="0.25">
      <c r="A53" s="34"/>
      <c r="B53" s="35"/>
      <c r="C53" s="47" t="s">
        <v>2736</v>
      </c>
      <c r="D53" s="49" t="str">
        <f>Template!T12</f>
        <v>yes</v>
      </c>
      <c r="E53" s="51" t="str">
        <f t="shared" si="7"/>
        <v xml:space="preserve"> </v>
      </c>
      <c r="F53" s="560"/>
      <c r="G53" s="51" t="str">
        <f t="shared" si="0"/>
        <v xml:space="preserve"> </v>
      </c>
      <c r="H53" s="51" t="str">
        <f t="shared" si="8"/>
        <v xml:space="preserve"> </v>
      </c>
      <c r="I53" s="560"/>
      <c r="J53" s="51" t="str">
        <f t="shared" si="9"/>
        <v xml:space="preserve"> </v>
      </c>
      <c r="K53" s="51" t="str">
        <f t="shared" ref="K53:K55" si="63">IF(G53="no","n/a"," ")</f>
        <v xml:space="preserve"> </v>
      </c>
      <c r="L53" s="51" t="str">
        <f t="shared" ref="L53:L55" si="64">IF(G53="no","n/a"," ")</f>
        <v xml:space="preserve"> </v>
      </c>
      <c r="M53" s="51" t="str">
        <f t="shared" si="12"/>
        <v xml:space="preserve"> </v>
      </c>
      <c r="N53" s="51" t="str">
        <f t="shared" ref="N53:N55" si="65">IF(J53="no","n/a"," ")</f>
        <v xml:space="preserve"> </v>
      </c>
      <c r="O53" s="51" t="str">
        <f t="shared" ref="O53:O55" si="66">IF(J53="no","n/a"," ")</f>
        <v xml:space="preserve"> </v>
      </c>
      <c r="P53" s="51" t="str">
        <f t="shared" si="15"/>
        <v xml:space="preserve"> </v>
      </c>
      <c r="Q53" s="51" t="str">
        <f t="shared" si="16"/>
        <v xml:space="preserve"> </v>
      </c>
      <c r="R53" s="51" t="str">
        <f t="shared" si="1"/>
        <v xml:space="preserve"> </v>
      </c>
      <c r="S53" s="51" t="str">
        <f t="shared" si="17"/>
        <v xml:space="preserve"> </v>
      </c>
      <c r="T53" s="51" t="str">
        <f t="shared" si="18"/>
        <v xml:space="preserve"> </v>
      </c>
      <c r="U53" s="51" t="str">
        <f t="shared" si="2"/>
        <v xml:space="preserve"> </v>
      </c>
      <c r="V53" s="51" t="str">
        <f t="shared" si="22"/>
        <v xml:space="preserve"> </v>
      </c>
      <c r="W53" s="51" t="str">
        <f t="shared" si="3"/>
        <v xml:space="preserve"> </v>
      </c>
      <c r="X53" s="51" t="str">
        <f t="shared" si="19"/>
        <v xml:space="preserve"> </v>
      </c>
      <c r="Y53" s="474" t="str">
        <f t="shared" si="4"/>
        <v xml:space="preserve"> </v>
      </c>
      <c r="Z53" s="51" t="str">
        <f t="shared" si="20"/>
        <v xml:space="preserve"> </v>
      </c>
      <c r="AA53" s="284" t="str">
        <f t="shared" si="5"/>
        <v xml:space="preserve"> </v>
      </c>
      <c r="AB53" s="284" t="str">
        <f t="shared" si="6"/>
        <v xml:space="preserve"> </v>
      </c>
      <c r="AC53" s="284" t="str">
        <f t="shared" si="21"/>
        <v xml:space="preserve"> </v>
      </c>
      <c r="AI53"/>
      <c r="AJ53"/>
      <c r="AK53"/>
      <c r="AL53"/>
      <c r="AM53"/>
      <c r="AN53"/>
      <c r="AS53" s="31"/>
      <c r="AT53" s="31"/>
      <c r="AU53" s="31"/>
      <c r="AV53" s="31"/>
      <c r="AW53" s="31"/>
      <c r="AX53" s="31"/>
      <c r="AY53" s="29"/>
      <c r="AZ53" s="29"/>
      <c r="BA53" s="29"/>
      <c r="BB53" s="29"/>
      <c r="BC53" s="29"/>
    </row>
    <row r="54" spans="1:55" ht="15.75" thickBot="1" x14ac:dyDescent="0.3">
      <c r="A54" s="38"/>
      <c r="B54" s="37"/>
      <c r="C54" s="48" t="s">
        <v>2737</v>
      </c>
      <c r="D54" s="49" t="str">
        <f>Template!U12</f>
        <v>yes</v>
      </c>
      <c r="E54" s="51" t="str">
        <f t="shared" si="7"/>
        <v xml:space="preserve"> </v>
      </c>
      <c r="F54" s="560"/>
      <c r="G54" s="51" t="str">
        <f t="shared" si="0"/>
        <v xml:space="preserve"> </v>
      </c>
      <c r="H54" s="51" t="str">
        <f t="shared" si="8"/>
        <v xml:space="preserve"> </v>
      </c>
      <c r="I54" s="560"/>
      <c r="J54" s="51" t="str">
        <f t="shared" si="9"/>
        <v xml:space="preserve"> </v>
      </c>
      <c r="K54" s="51" t="str">
        <f t="shared" si="63"/>
        <v xml:space="preserve"> </v>
      </c>
      <c r="L54" s="51" t="str">
        <f t="shared" si="64"/>
        <v xml:space="preserve"> </v>
      </c>
      <c r="M54" s="51" t="str">
        <f t="shared" si="12"/>
        <v xml:space="preserve"> </v>
      </c>
      <c r="N54" s="51" t="str">
        <f t="shared" si="65"/>
        <v xml:space="preserve"> </v>
      </c>
      <c r="O54" s="51" t="str">
        <f t="shared" si="66"/>
        <v xml:space="preserve"> </v>
      </c>
      <c r="P54" s="51" t="str">
        <f t="shared" si="15"/>
        <v xml:space="preserve"> </v>
      </c>
      <c r="Q54" s="51" t="str">
        <f t="shared" si="16"/>
        <v xml:space="preserve"> </v>
      </c>
      <c r="R54" s="51" t="str">
        <f t="shared" si="1"/>
        <v xml:space="preserve"> </v>
      </c>
      <c r="S54" s="51" t="str">
        <f t="shared" si="17"/>
        <v xml:space="preserve"> </v>
      </c>
      <c r="T54" s="51" t="str">
        <f t="shared" si="18"/>
        <v xml:space="preserve"> </v>
      </c>
      <c r="U54" s="51" t="str">
        <f t="shared" si="2"/>
        <v xml:space="preserve"> </v>
      </c>
      <c r="V54" s="51" t="str">
        <f t="shared" si="22"/>
        <v xml:space="preserve"> </v>
      </c>
      <c r="W54" s="51" t="str">
        <f t="shared" si="3"/>
        <v xml:space="preserve"> </v>
      </c>
      <c r="X54" s="51" t="str">
        <f t="shared" si="19"/>
        <v xml:space="preserve"> </v>
      </c>
      <c r="Y54" s="474" t="str">
        <f t="shared" si="4"/>
        <v xml:space="preserve"> </v>
      </c>
      <c r="Z54" s="53" t="str">
        <f t="shared" si="20"/>
        <v xml:space="preserve"> </v>
      </c>
      <c r="AA54" s="284" t="str">
        <f t="shared" si="5"/>
        <v xml:space="preserve"> </v>
      </c>
      <c r="AB54" s="284" t="str">
        <f t="shared" si="6"/>
        <v xml:space="preserve"> </v>
      </c>
      <c r="AC54" s="284" t="str">
        <f t="shared" si="21"/>
        <v xml:space="preserve"> </v>
      </c>
      <c r="AI54"/>
      <c r="AJ54"/>
      <c r="AK54"/>
      <c r="AL54"/>
      <c r="AM54"/>
      <c r="AN54"/>
      <c r="AS54" s="31"/>
      <c r="AT54" s="31"/>
      <c r="AU54" s="31"/>
      <c r="AV54" s="31"/>
      <c r="AW54" s="31"/>
      <c r="AX54" s="31"/>
      <c r="AY54" s="29"/>
      <c r="AZ54" s="29"/>
      <c r="BA54" s="29"/>
      <c r="BB54" s="29"/>
      <c r="BC54" s="29"/>
    </row>
    <row r="55" spans="1:55" ht="15.75" thickBot="1" x14ac:dyDescent="0.3">
      <c r="A55" s="32" t="s">
        <v>65</v>
      </c>
      <c r="B55" s="33" t="str">
        <f>Template!Q13</f>
        <v>CA Internet Security Suite Plus 2010</v>
      </c>
      <c r="C55" s="47"/>
      <c r="D55" s="52"/>
      <c r="E55" s="45" t="str">
        <f t="shared" si="7"/>
        <v xml:space="preserve"> </v>
      </c>
      <c r="F55" s="45" t="str">
        <f t="shared" si="23"/>
        <v xml:space="preserve"> </v>
      </c>
      <c r="G55" s="45" t="str">
        <f t="shared" si="0"/>
        <v xml:space="preserve"> </v>
      </c>
      <c r="H55" s="45" t="str">
        <f t="shared" si="8"/>
        <v xml:space="preserve"> </v>
      </c>
      <c r="I55" s="45" t="str">
        <f t="shared" si="24"/>
        <v xml:space="preserve"> </v>
      </c>
      <c r="J55" s="45" t="str">
        <f t="shared" si="9"/>
        <v xml:space="preserve"> </v>
      </c>
      <c r="K55" s="45" t="str">
        <f t="shared" si="63"/>
        <v xml:space="preserve"> </v>
      </c>
      <c r="L55" s="45" t="str">
        <f t="shared" si="64"/>
        <v xml:space="preserve"> </v>
      </c>
      <c r="M55" s="45" t="str">
        <f t="shared" si="12"/>
        <v xml:space="preserve"> </v>
      </c>
      <c r="N55" s="45" t="str">
        <f t="shared" si="65"/>
        <v xml:space="preserve"> </v>
      </c>
      <c r="O55" s="45" t="str">
        <f t="shared" si="66"/>
        <v xml:space="preserve"> </v>
      </c>
      <c r="P55" s="45" t="str">
        <f t="shared" si="15"/>
        <v xml:space="preserve"> </v>
      </c>
      <c r="Q55" s="45" t="str">
        <f t="shared" si="16"/>
        <v xml:space="preserve"> </v>
      </c>
      <c r="R55" s="45" t="str">
        <f t="shared" si="1"/>
        <v xml:space="preserve"> </v>
      </c>
      <c r="S55" s="45" t="str">
        <f t="shared" si="17"/>
        <v xml:space="preserve"> </v>
      </c>
      <c r="T55" s="45" t="str">
        <f t="shared" si="18"/>
        <v xml:space="preserve"> </v>
      </c>
      <c r="U55" s="45" t="str">
        <f t="shared" si="2"/>
        <v xml:space="preserve"> </v>
      </c>
      <c r="V55" s="45" t="str">
        <f t="shared" si="22"/>
        <v xml:space="preserve"> </v>
      </c>
      <c r="W55" s="45" t="str">
        <f t="shared" si="3"/>
        <v xml:space="preserve"> </v>
      </c>
      <c r="X55" s="45" t="str">
        <f t="shared" si="19"/>
        <v xml:space="preserve"> </v>
      </c>
      <c r="Y55" s="45" t="str">
        <f t="shared" si="4"/>
        <v xml:space="preserve"> </v>
      </c>
      <c r="Z55" s="480" t="str">
        <f t="shared" si="20"/>
        <v xml:space="preserve"> </v>
      </c>
      <c r="AA55" s="284" t="str">
        <f t="shared" si="5"/>
        <v xml:space="preserve"> </v>
      </c>
      <c r="AB55" s="284" t="str">
        <f t="shared" si="6"/>
        <v xml:space="preserve"> </v>
      </c>
      <c r="AC55" s="284" t="str">
        <f t="shared" si="21"/>
        <v xml:space="preserve"> </v>
      </c>
      <c r="AI55"/>
      <c r="AJ55"/>
      <c r="AK55"/>
      <c r="AL55"/>
      <c r="AM55"/>
      <c r="AN55"/>
      <c r="AS55" s="31"/>
      <c r="AT55" s="31"/>
      <c r="AU55" s="31"/>
      <c r="AV55" s="31"/>
      <c r="AW55" s="31"/>
      <c r="AX55" s="31"/>
      <c r="AY55" s="29"/>
      <c r="AZ55" s="29"/>
      <c r="BA55" s="29"/>
      <c r="BB55" s="29"/>
      <c r="BC55" s="29"/>
    </row>
    <row r="56" spans="1:55" x14ac:dyDescent="0.25">
      <c r="A56" s="34"/>
      <c r="B56" s="35"/>
      <c r="C56" s="47" t="s">
        <v>37</v>
      </c>
      <c r="D56" s="49" t="str">
        <f>Template!S13</f>
        <v>yes</v>
      </c>
      <c r="E56" s="51" t="str">
        <f t="shared" si="7"/>
        <v xml:space="preserve"> </v>
      </c>
      <c r="F56" s="51" t="str">
        <f t="shared" si="23"/>
        <v xml:space="preserve"> </v>
      </c>
      <c r="G56" s="51" t="str">
        <f t="shared" si="0"/>
        <v xml:space="preserve"> </v>
      </c>
      <c r="H56" s="471"/>
      <c r="I56" s="471"/>
      <c r="J56" s="51" t="str">
        <f t="shared" si="9"/>
        <v xml:space="preserve"> </v>
      </c>
      <c r="K56" s="560"/>
      <c r="L56" s="560"/>
      <c r="M56" s="560"/>
      <c r="N56" s="560"/>
      <c r="O56" s="560"/>
      <c r="P56" s="560"/>
      <c r="Q56" s="51" t="str">
        <f t="shared" si="16"/>
        <v xml:space="preserve"> </v>
      </c>
      <c r="R56" s="51" t="str">
        <f t="shared" si="1"/>
        <v xml:space="preserve"> </v>
      </c>
      <c r="S56" s="471"/>
      <c r="T56" s="471"/>
      <c r="U56" s="51" t="str">
        <f t="shared" si="2"/>
        <v xml:space="preserve"> </v>
      </c>
      <c r="V56" s="51" t="str">
        <f t="shared" si="22"/>
        <v xml:space="preserve"> </v>
      </c>
      <c r="W56" s="51" t="str">
        <f t="shared" si="3"/>
        <v xml:space="preserve"> </v>
      </c>
      <c r="X56" s="51" t="str">
        <f t="shared" si="19"/>
        <v xml:space="preserve"> </v>
      </c>
      <c r="Y56" s="474" t="str">
        <f t="shared" si="4"/>
        <v xml:space="preserve"> </v>
      </c>
      <c r="Z56" s="479" t="str">
        <f t="shared" si="20"/>
        <v xml:space="preserve"> </v>
      </c>
      <c r="AA56" s="284" t="str">
        <f t="shared" si="5"/>
        <v xml:space="preserve"> </v>
      </c>
      <c r="AB56" s="284" t="str">
        <f t="shared" si="6"/>
        <v xml:space="preserve"> </v>
      </c>
      <c r="AC56" s="284" t="str">
        <f t="shared" si="21"/>
        <v xml:space="preserve"> </v>
      </c>
      <c r="AI56"/>
      <c r="AJ56"/>
      <c r="AK56"/>
      <c r="AL56"/>
      <c r="AM56"/>
      <c r="AN56"/>
      <c r="AS56" s="31"/>
      <c r="AT56" s="31"/>
      <c r="AU56" s="31"/>
      <c r="AV56" s="31"/>
      <c r="AW56" s="31"/>
      <c r="AX56" s="31"/>
      <c r="AY56" s="29"/>
      <c r="AZ56" s="29"/>
      <c r="BA56" s="29"/>
      <c r="BB56" s="29"/>
      <c r="BC56" s="29"/>
    </row>
    <row r="57" spans="1:55" x14ac:dyDescent="0.25">
      <c r="A57" s="34"/>
      <c r="B57" s="35"/>
      <c r="C57" s="47" t="s">
        <v>2736</v>
      </c>
      <c r="D57" s="49" t="str">
        <f>Template!T13</f>
        <v>yes</v>
      </c>
      <c r="E57" s="51" t="str">
        <f t="shared" si="7"/>
        <v xml:space="preserve"> </v>
      </c>
      <c r="F57" s="560"/>
      <c r="G57" s="51" t="str">
        <f t="shared" si="0"/>
        <v xml:space="preserve"> </v>
      </c>
      <c r="H57" s="51" t="str">
        <f t="shared" si="8"/>
        <v xml:space="preserve"> </v>
      </c>
      <c r="I57" s="560"/>
      <c r="J57" s="51" t="str">
        <f t="shared" si="9"/>
        <v xml:space="preserve"> </v>
      </c>
      <c r="K57" s="51" t="str">
        <f t="shared" ref="K57:K59" si="67">IF(G57="no","n/a"," ")</f>
        <v xml:space="preserve"> </v>
      </c>
      <c r="L57" s="51" t="str">
        <f t="shared" ref="L57:L59" si="68">IF(G57="no","n/a"," ")</f>
        <v xml:space="preserve"> </v>
      </c>
      <c r="M57" s="51" t="str">
        <f t="shared" si="12"/>
        <v xml:space="preserve"> </v>
      </c>
      <c r="N57" s="51" t="str">
        <f t="shared" ref="N57:N59" si="69">IF(J57="no","n/a"," ")</f>
        <v xml:space="preserve"> </v>
      </c>
      <c r="O57" s="51" t="str">
        <f t="shared" ref="O57:O59" si="70">IF(J57="no","n/a"," ")</f>
        <v xml:space="preserve"> </v>
      </c>
      <c r="P57" s="51" t="str">
        <f t="shared" si="15"/>
        <v xml:space="preserve"> </v>
      </c>
      <c r="Q57" s="51" t="str">
        <f t="shared" si="16"/>
        <v xml:space="preserve"> </v>
      </c>
      <c r="R57" s="51" t="str">
        <f t="shared" si="1"/>
        <v xml:space="preserve"> </v>
      </c>
      <c r="S57" s="51" t="str">
        <f t="shared" si="17"/>
        <v xml:space="preserve"> </v>
      </c>
      <c r="T57" s="51" t="str">
        <f t="shared" si="18"/>
        <v xml:space="preserve"> </v>
      </c>
      <c r="U57" s="51" t="str">
        <f t="shared" si="2"/>
        <v xml:space="preserve"> </v>
      </c>
      <c r="V57" s="51" t="str">
        <f t="shared" si="22"/>
        <v xml:space="preserve"> </v>
      </c>
      <c r="W57" s="51" t="str">
        <f t="shared" si="3"/>
        <v xml:space="preserve"> </v>
      </c>
      <c r="X57" s="51" t="str">
        <f t="shared" si="19"/>
        <v xml:space="preserve"> </v>
      </c>
      <c r="Y57" s="474" t="str">
        <f t="shared" si="4"/>
        <v xml:space="preserve"> </v>
      </c>
      <c r="Z57" s="51" t="str">
        <f t="shared" si="20"/>
        <v xml:space="preserve"> </v>
      </c>
      <c r="AA57" s="284" t="str">
        <f t="shared" si="5"/>
        <v xml:space="preserve"> </v>
      </c>
      <c r="AB57" s="284" t="str">
        <f t="shared" si="6"/>
        <v xml:space="preserve"> </v>
      </c>
      <c r="AC57" s="284" t="str">
        <f t="shared" si="21"/>
        <v xml:space="preserve"> </v>
      </c>
      <c r="AI57"/>
      <c r="AJ57"/>
      <c r="AK57"/>
      <c r="AL57"/>
      <c r="AM57"/>
      <c r="AN57"/>
      <c r="AS57" s="31"/>
      <c r="AT57" s="31"/>
      <c r="AU57" s="31"/>
      <c r="AV57" s="31"/>
      <c r="AW57" s="31"/>
      <c r="AX57" s="31"/>
      <c r="AY57" s="29"/>
      <c r="AZ57" s="29"/>
      <c r="BA57" s="29"/>
      <c r="BB57" s="29"/>
      <c r="BC57" s="29"/>
    </row>
    <row r="58" spans="1:55" ht="15.75" thickBot="1" x14ac:dyDescent="0.3">
      <c r="A58" s="38"/>
      <c r="B58" s="37"/>
      <c r="C58" s="48" t="s">
        <v>2737</v>
      </c>
      <c r="D58" s="49" t="str">
        <f>Template!U13</f>
        <v>yes</v>
      </c>
      <c r="E58" s="51" t="str">
        <f t="shared" si="7"/>
        <v xml:space="preserve"> </v>
      </c>
      <c r="F58" s="560"/>
      <c r="G58" s="51" t="str">
        <f t="shared" si="0"/>
        <v xml:space="preserve"> </v>
      </c>
      <c r="H58" s="51" t="str">
        <f t="shared" si="8"/>
        <v xml:space="preserve"> </v>
      </c>
      <c r="I58" s="560"/>
      <c r="J58" s="51" t="str">
        <f t="shared" si="9"/>
        <v xml:space="preserve"> </v>
      </c>
      <c r="K58" s="51" t="str">
        <f t="shared" si="67"/>
        <v xml:space="preserve"> </v>
      </c>
      <c r="L58" s="51" t="str">
        <f t="shared" si="68"/>
        <v xml:space="preserve"> </v>
      </c>
      <c r="M58" s="51" t="str">
        <f t="shared" si="12"/>
        <v xml:space="preserve"> </v>
      </c>
      <c r="N58" s="51" t="str">
        <f t="shared" si="69"/>
        <v xml:space="preserve"> </v>
      </c>
      <c r="O58" s="51" t="str">
        <f t="shared" si="70"/>
        <v xml:space="preserve"> </v>
      </c>
      <c r="P58" s="51" t="str">
        <f t="shared" si="15"/>
        <v xml:space="preserve"> </v>
      </c>
      <c r="Q58" s="51" t="str">
        <f t="shared" si="16"/>
        <v xml:space="preserve"> </v>
      </c>
      <c r="R58" s="51" t="str">
        <f t="shared" si="1"/>
        <v xml:space="preserve"> </v>
      </c>
      <c r="S58" s="51" t="str">
        <f t="shared" si="17"/>
        <v xml:space="preserve"> </v>
      </c>
      <c r="T58" s="51" t="str">
        <f t="shared" si="18"/>
        <v xml:space="preserve"> </v>
      </c>
      <c r="U58" s="51" t="str">
        <f t="shared" si="2"/>
        <v xml:space="preserve"> </v>
      </c>
      <c r="V58" s="51" t="str">
        <f t="shared" si="22"/>
        <v xml:space="preserve"> </v>
      </c>
      <c r="W58" s="51" t="str">
        <f t="shared" si="3"/>
        <v xml:space="preserve"> </v>
      </c>
      <c r="X58" s="51" t="str">
        <f t="shared" si="19"/>
        <v xml:space="preserve"> </v>
      </c>
      <c r="Y58" s="474" t="str">
        <f t="shared" si="4"/>
        <v xml:space="preserve"> </v>
      </c>
      <c r="Z58" s="53" t="str">
        <f t="shared" si="20"/>
        <v xml:space="preserve"> </v>
      </c>
      <c r="AA58" s="284" t="str">
        <f t="shared" si="5"/>
        <v xml:space="preserve"> </v>
      </c>
      <c r="AB58" s="284" t="str">
        <f t="shared" si="6"/>
        <v xml:space="preserve"> </v>
      </c>
      <c r="AC58" s="284" t="str">
        <f t="shared" si="21"/>
        <v xml:space="preserve"> </v>
      </c>
      <c r="AI58"/>
      <c r="AJ58"/>
      <c r="AK58"/>
      <c r="AL58"/>
      <c r="AM58"/>
      <c r="AN58"/>
      <c r="AS58" s="31"/>
      <c r="AT58" s="31"/>
      <c r="AU58" s="31"/>
      <c r="AV58" s="31"/>
      <c r="AW58" s="31"/>
      <c r="AX58" s="31"/>
      <c r="AY58" s="29"/>
      <c r="AZ58" s="29"/>
      <c r="BA58" s="29"/>
      <c r="BB58" s="29"/>
      <c r="BC58" s="29"/>
    </row>
    <row r="59" spans="1:55" ht="15.75" thickBot="1" x14ac:dyDescent="0.3">
      <c r="A59" s="32" t="s">
        <v>72</v>
      </c>
      <c r="B59" s="33" t="str">
        <f>Template!Q14</f>
        <v>McAfee Total Protection 2010</v>
      </c>
      <c r="C59" s="47"/>
      <c r="D59" s="52"/>
      <c r="E59" s="45" t="str">
        <f t="shared" si="7"/>
        <v xml:space="preserve"> </v>
      </c>
      <c r="F59" s="45" t="str">
        <f t="shared" si="23"/>
        <v xml:space="preserve"> </v>
      </c>
      <c r="G59" s="45" t="str">
        <f t="shared" si="0"/>
        <v xml:space="preserve"> </v>
      </c>
      <c r="H59" s="45" t="str">
        <f t="shared" si="8"/>
        <v xml:space="preserve"> </v>
      </c>
      <c r="I59" s="45" t="str">
        <f t="shared" si="24"/>
        <v xml:space="preserve"> </v>
      </c>
      <c r="J59" s="45" t="str">
        <f t="shared" si="9"/>
        <v xml:space="preserve"> </v>
      </c>
      <c r="K59" s="45" t="str">
        <f t="shared" si="67"/>
        <v xml:space="preserve"> </v>
      </c>
      <c r="L59" s="45" t="str">
        <f t="shared" si="68"/>
        <v xml:space="preserve"> </v>
      </c>
      <c r="M59" s="45" t="str">
        <f t="shared" si="12"/>
        <v xml:space="preserve"> </v>
      </c>
      <c r="N59" s="45" t="str">
        <f t="shared" si="69"/>
        <v xml:space="preserve"> </v>
      </c>
      <c r="O59" s="45" t="str">
        <f t="shared" si="70"/>
        <v xml:space="preserve"> </v>
      </c>
      <c r="P59" s="45" t="str">
        <f t="shared" si="15"/>
        <v xml:space="preserve"> </v>
      </c>
      <c r="Q59" s="45" t="str">
        <f t="shared" si="16"/>
        <v xml:space="preserve"> </v>
      </c>
      <c r="R59" s="45" t="str">
        <f t="shared" si="1"/>
        <v xml:space="preserve"> </v>
      </c>
      <c r="S59" s="45" t="str">
        <f t="shared" si="17"/>
        <v xml:space="preserve"> </v>
      </c>
      <c r="T59" s="45" t="str">
        <f t="shared" si="18"/>
        <v xml:space="preserve"> </v>
      </c>
      <c r="U59" s="45" t="str">
        <f t="shared" si="2"/>
        <v xml:space="preserve"> </v>
      </c>
      <c r="V59" s="45" t="str">
        <f t="shared" si="22"/>
        <v xml:space="preserve"> </v>
      </c>
      <c r="W59" s="45" t="str">
        <f t="shared" si="3"/>
        <v xml:space="preserve"> </v>
      </c>
      <c r="X59" s="45" t="str">
        <f t="shared" si="19"/>
        <v xml:space="preserve"> </v>
      </c>
      <c r="Y59" s="45" t="str">
        <f t="shared" si="4"/>
        <v xml:space="preserve"> </v>
      </c>
      <c r="Z59" s="480" t="str">
        <f t="shared" si="20"/>
        <v xml:space="preserve"> </v>
      </c>
      <c r="AA59" s="284" t="str">
        <f t="shared" si="5"/>
        <v xml:space="preserve"> </v>
      </c>
      <c r="AB59" s="284" t="str">
        <f t="shared" si="6"/>
        <v xml:space="preserve"> </v>
      </c>
      <c r="AC59" s="284" t="str">
        <f t="shared" si="21"/>
        <v xml:space="preserve"> </v>
      </c>
      <c r="AI59"/>
      <c r="AJ59"/>
      <c r="AK59"/>
      <c r="AL59"/>
      <c r="AM59"/>
      <c r="AN59"/>
      <c r="AS59" s="31"/>
      <c r="AT59" s="31"/>
      <c r="AU59" s="31"/>
      <c r="AV59" s="31"/>
      <c r="AW59" s="31"/>
      <c r="AX59" s="31"/>
      <c r="AY59" s="29"/>
      <c r="AZ59" s="29"/>
      <c r="BA59" s="29"/>
      <c r="BB59" s="29"/>
      <c r="BC59" s="29"/>
    </row>
    <row r="60" spans="1:55" x14ac:dyDescent="0.25">
      <c r="A60" s="34"/>
      <c r="B60" s="35"/>
      <c r="C60" s="47" t="s">
        <v>37</v>
      </c>
      <c r="D60" s="49" t="str">
        <f>Template!S14</f>
        <v>yes</v>
      </c>
      <c r="E60" s="51" t="str">
        <f t="shared" si="7"/>
        <v xml:space="preserve"> </v>
      </c>
      <c r="F60" s="51" t="str">
        <f t="shared" si="23"/>
        <v xml:space="preserve"> </v>
      </c>
      <c r="G60" s="51" t="str">
        <f t="shared" si="0"/>
        <v xml:space="preserve"> </v>
      </c>
      <c r="H60" s="471"/>
      <c r="I60" s="471"/>
      <c r="J60" s="51" t="str">
        <f t="shared" si="9"/>
        <v xml:space="preserve"> </v>
      </c>
      <c r="K60" s="560"/>
      <c r="L60" s="560"/>
      <c r="M60" s="560"/>
      <c r="N60" s="560"/>
      <c r="O60" s="560"/>
      <c r="P60" s="560"/>
      <c r="Q60" s="51" t="str">
        <f t="shared" si="16"/>
        <v xml:space="preserve"> </v>
      </c>
      <c r="R60" s="51" t="str">
        <f t="shared" si="1"/>
        <v xml:space="preserve"> </v>
      </c>
      <c r="S60" s="471"/>
      <c r="T60" s="471"/>
      <c r="U60" s="51" t="str">
        <f t="shared" si="2"/>
        <v xml:space="preserve"> </v>
      </c>
      <c r="V60" s="51" t="str">
        <f t="shared" si="22"/>
        <v xml:space="preserve"> </v>
      </c>
      <c r="W60" s="51" t="str">
        <f t="shared" si="3"/>
        <v xml:space="preserve"> </v>
      </c>
      <c r="X60" s="51" t="str">
        <f t="shared" si="19"/>
        <v xml:space="preserve"> </v>
      </c>
      <c r="Y60" s="474" t="str">
        <f t="shared" si="4"/>
        <v xml:space="preserve"> </v>
      </c>
      <c r="Z60" s="479" t="str">
        <f t="shared" si="20"/>
        <v xml:space="preserve"> </v>
      </c>
      <c r="AA60" s="284" t="str">
        <f t="shared" si="5"/>
        <v xml:space="preserve"> </v>
      </c>
      <c r="AB60" s="284" t="str">
        <f t="shared" si="6"/>
        <v xml:space="preserve"> </v>
      </c>
      <c r="AC60" s="284" t="str">
        <f t="shared" si="21"/>
        <v xml:space="preserve"> </v>
      </c>
      <c r="AI60"/>
      <c r="AJ60"/>
      <c r="AK60"/>
      <c r="AL60"/>
      <c r="AM60"/>
      <c r="AN60"/>
      <c r="AS60" s="31"/>
      <c r="AT60" s="31"/>
      <c r="AU60" s="31"/>
      <c r="AV60" s="31"/>
      <c r="AW60" s="31"/>
      <c r="AX60" s="31"/>
      <c r="AY60" s="29"/>
      <c r="AZ60" s="29"/>
      <c r="BA60" s="29"/>
      <c r="BB60" s="29"/>
      <c r="BC60" s="29"/>
    </row>
    <row r="61" spans="1:55" x14ac:dyDescent="0.25">
      <c r="A61" s="34"/>
      <c r="B61" s="35"/>
      <c r="C61" s="47" t="s">
        <v>2736</v>
      </c>
      <c r="D61" s="49" t="str">
        <f>Template!T14</f>
        <v>yes</v>
      </c>
      <c r="E61" s="51" t="str">
        <f t="shared" si="7"/>
        <v xml:space="preserve"> </v>
      </c>
      <c r="F61" s="560"/>
      <c r="G61" s="51" t="str">
        <f t="shared" si="0"/>
        <v xml:space="preserve"> </v>
      </c>
      <c r="H61" s="51" t="str">
        <f t="shared" si="8"/>
        <v xml:space="preserve"> </v>
      </c>
      <c r="I61" s="560"/>
      <c r="J61" s="51" t="str">
        <f t="shared" si="9"/>
        <v xml:space="preserve"> </v>
      </c>
      <c r="K61" s="51" t="str">
        <f t="shared" ref="K61:K63" si="71">IF(G61="no","n/a"," ")</f>
        <v xml:space="preserve"> </v>
      </c>
      <c r="L61" s="51" t="str">
        <f t="shared" ref="L61:L63" si="72">IF(G61="no","n/a"," ")</f>
        <v xml:space="preserve"> </v>
      </c>
      <c r="M61" s="51" t="str">
        <f t="shared" si="12"/>
        <v xml:space="preserve"> </v>
      </c>
      <c r="N61" s="51" t="str">
        <f t="shared" ref="N61:N63" si="73">IF(J61="no","n/a"," ")</f>
        <v xml:space="preserve"> </v>
      </c>
      <c r="O61" s="51" t="str">
        <f t="shared" ref="O61:O63" si="74">IF(J61="no","n/a"," ")</f>
        <v xml:space="preserve"> </v>
      </c>
      <c r="P61" s="51" t="str">
        <f t="shared" si="15"/>
        <v xml:space="preserve"> </v>
      </c>
      <c r="Q61" s="51" t="str">
        <f t="shared" si="16"/>
        <v xml:space="preserve"> </v>
      </c>
      <c r="R61" s="51" t="str">
        <f t="shared" si="1"/>
        <v xml:space="preserve"> </v>
      </c>
      <c r="S61" s="51" t="str">
        <f t="shared" si="17"/>
        <v xml:space="preserve"> </v>
      </c>
      <c r="T61" s="51" t="str">
        <f t="shared" si="18"/>
        <v xml:space="preserve"> </v>
      </c>
      <c r="U61" s="51" t="str">
        <f t="shared" si="2"/>
        <v xml:space="preserve"> </v>
      </c>
      <c r="V61" s="51" t="str">
        <f t="shared" si="22"/>
        <v xml:space="preserve"> </v>
      </c>
      <c r="W61" s="51" t="str">
        <f t="shared" si="3"/>
        <v xml:space="preserve"> </v>
      </c>
      <c r="X61" s="51" t="str">
        <f t="shared" si="19"/>
        <v xml:space="preserve"> </v>
      </c>
      <c r="Y61" s="474" t="str">
        <f t="shared" si="4"/>
        <v xml:space="preserve"> </v>
      </c>
      <c r="Z61" s="51" t="str">
        <f t="shared" si="20"/>
        <v xml:space="preserve"> </v>
      </c>
      <c r="AA61" s="284" t="str">
        <f t="shared" si="5"/>
        <v xml:space="preserve"> </v>
      </c>
      <c r="AB61" s="284" t="str">
        <f t="shared" si="6"/>
        <v xml:space="preserve"> </v>
      </c>
      <c r="AC61" s="284" t="str">
        <f t="shared" si="21"/>
        <v xml:space="preserve"> </v>
      </c>
      <c r="AI61"/>
      <c r="AJ61"/>
      <c r="AK61"/>
      <c r="AL61"/>
      <c r="AM61"/>
      <c r="AN61"/>
      <c r="AS61" s="31"/>
      <c r="AT61" s="31"/>
      <c r="AU61" s="31"/>
      <c r="AV61" s="31"/>
      <c r="AW61" s="31"/>
      <c r="AX61" s="31"/>
      <c r="AY61" s="29"/>
      <c r="AZ61" s="29"/>
      <c r="BA61" s="29"/>
      <c r="BB61" s="29"/>
      <c r="BC61" s="29"/>
    </row>
    <row r="62" spans="1:55" ht="15.75" thickBot="1" x14ac:dyDescent="0.3">
      <c r="A62" s="38"/>
      <c r="B62" s="37"/>
      <c r="C62" s="48" t="s">
        <v>2737</v>
      </c>
      <c r="D62" s="49" t="str">
        <f>Template!U14</f>
        <v>yes</v>
      </c>
      <c r="E62" s="51" t="str">
        <f t="shared" si="7"/>
        <v xml:space="preserve"> </v>
      </c>
      <c r="F62" s="560"/>
      <c r="G62" s="51" t="str">
        <f t="shared" si="0"/>
        <v xml:space="preserve"> </v>
      </c>
      <c r="H62" s="51" t="str">
        <f t="shared" si="8"/>
        <v xml:space="preserve"> </v>
      </c>
      <c r="I62" s="560"/>
      <c r="J62" s="51" t="str">
        <f t="shared" si="9"/>
        <v xml:space="preserve"> </v>
      </c>
      <c r="K62" s="51" t="str">
        <f t="shared" si="71"/>
        <v xml:space="preserve"> </v>
      </c>
      <c r="L62" s="51" t="str">
        <f t="shared" si="72"/>
        <v xml:space="preserve"> </v>
      </c>
      <c r="M62" s="51" t="str">
        <f t="shared" si="12"/>
        <v xml:space="preserve"> </v>
      </c>
      <c r="N62" s="51" t="str">
        <f t="shared" si="73"/>
        <v xml:space="preserve"> </v>
      </c>
      <c r="O62" s="51" t="str">
        <f t="shared" si="74"/>
        <v xml:space="preserve"> </v>
      </c>
      <c r="P62" s="51" t="str">
        <f t="shared" si="15"/>
        <v xml:space="preserve"> </v>
      </c>
      <c r="Q62" s="51" t="str">
        <f t="shared" si="16"/>
        <v xml:space="preserve"> </v>
      </c>
      <c r="R62" s="51" t="str">
        <f t="shared" si="1"/>
        <v xml:space="preserve"> </v>
      </c>
      <c r="S62" s="51" t="str">
        <f t="shared" si="17"/>
        <v xml:space="preserve"> </v>
      </c>
      <c r="T62" s="51" t="str">
        <f t="shared" si="18"/>
        <v xml:space="preserve"> </v>
      </c>
      <c r="U62" s="51" t="str">
        <f t="shared" si="2"/>
        <v xml:space="preserve"> </v>
      </c>
      <c r="V62" s="51" t="str">
        <f t="shared" si="22"/>
        <v xml:space="preserve"> </v>
      </c>
      <c r="W62" s="51" t="str">
        <f t="shared" si="3"/>
        <v xml:space="preserve"> </v>
      </c>
      <c r="X62" s="51" t="str">
        <f t="shared" si="19"/>
        <v xml:space="preserve"> </v>
      </c>
      <c r="Y62" s="474" t="str">
        <f t="shared" si="4"/>
        <v xml:space="preserve"> </v>
      </c>
      <c r="Z62" s="53" t="str">
        <f t="shared" si="20"/>
        <v xml:space="preserve"> </v>
      </c>
      <c r="AA62" s="284" t="str">
        <f t="shared" si="5"/>
        <v xml:space="preserve"> </v>
      </c>
      <c r="AB62" s="284" t="str">
        <f t="shared" si="6"/>
        <v xml:space="preserve"> </v>
      </c>
      <c r="AC62" s="284" t="str">
        <f t="shared" si="21"/>
        <v xml:space="preserve"> </v>
      </c>
      <c r="AI62"/>
      <c r="AJ62"/>
      <c r="AK62"/>
      <c r="AL62"/>
      <c r="AM62"/>
      <c r="AN62"/>
      <c r="AS62" s="31"/>
      <c r="AT62" s="31"/>
      <c r="AU62" s="31"/>
      <c r="AV62" s="31"/>
      <c r="AW62" s="31"/>
      <c r="AX62" s="31"/>
      <c r="AY62" s="29"/>
      <c r="AZ62" s="29"/>
      <c r="BA62" s="29"/>
      <c r="BB62" s="29"/>
      <c r="BC62" s="29"/>
    </row>
    <row r="63" spans="1:55" ht="15.75" thickBot="1" x14ac:dyDescent="0.3">
      <c r="A63" s="32" t="s">
        <v>73</v>
      </c>
      <c r="B63" s="33" t="str">
        <f>Template!Q15</f>
        <v>Trend Micro Internet Security PRO 2010</v>
      </c>
      <c r="C63" s="47"/>
      <c r="D63" s="52"/>
      <c r="E63" s="45" t="str">
        <f t="shared" si="7"/>
        <v xml:space="preserve"> </v>
      </c>
      <c r="F63" s="45" t="str">
        <f t="shared" si="23"/>
        <v xml:space="preserve"> </v>
      </c>
      <c r="G63" s="45" t="str">
        <f t="shared" si="0"/>
        <v xml:space="preserve"> </v>
      </c>
      <c r="H63" s="45" t="str">
        <f t="shared" si="8"/>
        <v xml:space="preserve"> </v>
      </c>
      <c r="I63" s="45" t="str">
        <f t="shared" si="24"/>
        <v xml:space="preserve"> </v>
      </c>
      <c r="J63" s="45" t="str">
        <f t="shared" si="9"/>
        <v xml:space="preserve"> </v>
      </c>
      <c r="K63" s="45" t="str">
        <f t="shared" si="71"/>
        <v xml:space="preserve"> </v>
      </c>
      <c r="L63" s="45" t="str">
        <f t="shared" si="72"/>
        <v xml:space="preserve"> </v>
      </c>
      <c r="M63" s="45" t="str">
        <f t="shared" si="12"/>
        <v xml:space="preserve"> </v>
      </c>
      <c r="N63" s="45" t="str">
        <f t="shared" si="73"/>
        <v xml:space="preserve"> </v>
      </c>
      <c r="O63" s="45" t="str">
        <f t="shared" si="74"/>
        <v xml:space="preserve"> </v>
      </c>
      <c r="P63" s="45" t="str">
        <f t="shared" si="15"/>
        <v xml:space="preserve"> </v>
      </c>
      <c r="Q63" s="45" t="str">
        <f t="shared" si="16"/>
        <v xml:space="preserve"> </v>
      </c>
      <c r="R63" s="45" t="str">
        <f t="shared" si="1"/>
        <v xml:space="preserve"> </v>
      </c>
      <c r="S63" s="45" t="str">
        <f t="shared" si="17"/>
        <v xml:space="preserve"> </v>
      </c>
      <c r="T63" s="45" t="str">
        <f t="shared" si="18"/>
        <v xml:space="preserve"> </v>
      </c>
      <c r="U63" s="45" t="str">
        <f t="shared" si="2"/>
        <v xml:space="preserve"> </v>
      </c>
      <c r="V63" s="45" t="str">
        <f t="shared" si="22"/>
        <v xml:space="preserve"> </v>
      </c>
      <c r="W63" s="45" t="str">
        <f t="shared" si="3"/>
        <v xml:space="preserve"> </v>
      </c>
      <c r="X63" s="45" t="str">
        <f t="shared" si="19"/>
        <v xml:space="preserve"> </v>
      </c>
      <c r="Y63" s="45" t="str">
        <f t="shared" si="4"/>
        <v xml:space="preserve"> </v>
      </c>
      <c r="Z63" s="480" t="str">
        <f t="shared" si="20"/>
        <v xml:space="preserve"> </v>
      </c>
      <c r="AA63" s="284" t="str">
        <f t="shared" si="5"/>
        <v xml:space="preserve"> </v>
      </c>
      <c r="AB63" s="284" t="str">
        <f t="shared" si="6"/>
        <v xml:space="preserve"> </v>
      </c>
      <c r="AC63" s="284" t="str">
        <f t="shared" si="21"/>
        <v xml:space="preserve"> </v>
      </c>
      <c r="AI63"/>
      <c r="AJ63"/>
      <c r="AK63"/>
      <c r="AL63"/>
      <c r="AM63"/>
      <c r="AN63"/>
      <c r="AS63" s="31"/>
      <c r="AT63" s="31"/>
      <c r="AU63" s="31"/>
      <c r="AV63" s="31"/>
      <c r="AW63" s="31"/>
      <c r="AX63" s="31"/>
      <c r="AY63" s="29"/>
      <c r="AZ63" s="29"/>
      <c r="BA63" s="29"/>
      <c r="BB63" s="29"/>
      <c r="BC63" s="29"/>
    </row>
    <row r="64" spans="1:55" x14ac:dyDescent="0.25">
      <c r="A64" s="34"/>
      <c r="B64" s="35"/>
      <c r="C64" s="47" t="s">
        <v>37</v>
      </c>
      <c r="D64" s="49" t="str">
        <f>Template!S15</f>
        <v>yes</v>
      </c>
      <c r="E64" s="51" t="str">
        <f t="shared" ref="E64:E110" si="75">IF(D64="no","n/a"," ")</f>
        <v xml:space="preserve"> </v>
      </c>
      <c r="F64" s="51" t="str">
        <f t="shared" ref="F64:F108" si="76">IF(D64="no","n/a"," ")</f>
        <v xml:space="preserve"> </v>
      </c>
      <c r="G64" s="51" t="str">
        <f t="shared" ref="G64:G110" si="77">IF(D64="no","n/a"," ")</f>
        <v xml:space="preserve"> </v>
      </c>
      <c r="H64" s="471"/>
      <c r="I64" s="471"/>
      <c r="J64" s="51" t="str">
        <f t="shared" ref="J64:J110" si="78">IF(D64="no","n/a"," ")</f>
        <v xml:space="preserve"> </v>
      </c>
      <c r="K64" s="560"/>
      <c r="L64" s="560"/>
      <c r="M64" s="560"/>
      <c r="N64" s="560"/>
      <c r="O64" s="560"/>
      <c r="P64" s="560"/>
      <c r="Q64" s="51" t="str">
        <f t="shared" ref="Q64:Q110" si="79">IF(D64="no","n/a"," ")</f>
        <v xml:space="preserve"> </v>
      </c>
      <c r="R64" s="51" t="str">
        <f t="shared" ref="R64:R110" si="80">IF(D64="no","n/a"," ")</f>
        <v xml:space="preserve"> </v>
      </c>
      <c r="S64" s="471"/>
      <c r="T64" s="471"/>
      <c r="U64" s="51" t="str">
        <f t="shared" ref="U64:U110" si="81">IF(D64="no","n/a"," ")</f>
        <v xml:space="preserve"> </v>
      </c>
      <c r="V64" s="51" t="str">
        <f t="shared" ref="V64:V110" si="82">IF(D64="no","n/a"," ")</f>
        <v xml:space="preserve"> </v>
      </c>
      <c r="W64" s="51" t="str">
        <f t="shared" ref="W64:W110" si="83">IF(D64="no","n/a"," ")</f>
        <v xml:space="preserve"> </v>
      </c>
      <c r="X64" s="51" t="str">
        <f t="shared" ref="X64:X110" si="84">IF(D64="no","n/a"," ")</f>
        <v xml:space="preserve"> </v>
      </c>
      <c r="Y64" s="474" t="str">
        <f t="shared" ref="Y64:Y110" si="85">IF(D64="no","n/a"," ")</f>
        <v xml:space="preserve"> </v>
      </c>
      <c r="Z64" s="479" t="str">
        <f t="shared" ref="Z64:Z110" si="86">IF(D64="no","n/a"," ")</f>
        <v xml:space="preserve"> </v>
      </c>
      <c r="AA64" s="284" t="str">
        <f t="shared" ref="AA64:AA110" si="87">IF(D64="no","n/a"," ")</f>
        <v xml:space="preserve"> </v>
      </c>
      <c r="AB64" s="284" t="str">
        <f t="shared" ref="AB64:AB110" si="88">IF(D64="no","n/a"," ")</f>
        <v xml:space="preserve"> </v>
      </c>
      <c r="AC64" s="284" t="str">
        <f t="shared" ref="AC64:AC110" si="89">IF(D64="no","n/a"," ")</f>
        <v xml:space="preserve"> </v>
      </c>
      <c r="AI64"/>
      <c r="AJ64"/>
      <c r="AK64"/>
      <c r="AL64"/>
      <c r="AM64"/>
      <c r="AN64"/>
      <c r="AS64" s="31"/>
      <c r="AT64" s="31"/>
      <c r="AU64" s="31"/>
      <c r="AV64" s="31"/>
      <c r="AW64" s="31"/>
      <c r="AX64" s="31"/>
      <c r="AY64" s="29"/>
      <c r="AZ64" s="29"/>
      <c r="BA64" s="29"/>
      <c r="BB64" s="29"/>
      <c r="BC64" s="29"/>
    </row>
    <row r="65" spans="1:131" x14ac:dyDescent="0.25">
      <c r="A65" s="34"/>
      <c r="B65" s="35"/>
      <c r="C65" s="47" t="s">
        <v>2736</v>
      </c>
      <c r="D65" s="49" t="str">
        <f>Template!T15</f>
        <v>yes</v>
      </c>
      <c r="E65" s="51" t="str">
        <f t="shared" si="75"/>
        <v xml:space="preserve"> </v>
      </c>
      <c r="F65" s="560"/>
      <c r="G65" s="51" t="str">
        <f t="shared" si="77"/>
        <v xml:space="preserve"> </v>
      </c>
      <c r="H65" s="51" t="str">
        <f t="shared" ref="H65:H110" si="90">IF(D65="no","n/a"," ")</f>
        <v xml:space="preserve"> </v>
      </c>
      <c r="I65" s="560"/>
      <c r="J65" s="51" t="str">
        <f t="shared" si="78"/>
        <v xml:space="preserve"> </v>
      </c>
      <c r="K65" s="51" t="str">
        <f t="shared" ref="K65:K67" si="91">IF(G65="no","n/a"," ")</f>
        <v xml:space="preserve"> </v>
      </c>
      <c r="L65" s="51" t="str">
        <f t="shared" ref="L65:L67" si="92">IF(G65="no","n/a"," ")</f>
        <v xml:space="preserve"> </v>
      </c>
      <c r="M65" s="51" t="str">
        <f t="shared" si="12"/>
        <v xml:space="preserve"> </v>
      </c>
      <c r="N65" s="51" t="str">
        <f t="shared" ref="N65:N67" si="93">IF(J65="no","n/a"," ")</f>
        <v xml:space="preserve"> </v>
      </c>
      <c r="O65" s="51" t="str">
        <f t="shared" ref="O65:O67" si="94">IF(J65="no","n/a"," ")</f>
        <v xml:space="preserve"> </v>
      </c>
      <c r="P65" s="51" t="str">
        <f t="shared" si="15"/>
        <v xml:space="preserve"> </v>
      </c>
      <c r="Q65" s="51" t="str">
        <f t="shared" si="79"/>
        <v xml:space="preserve"> </v>
      </c>
      <c r="R65" s="51" t="str">
        <f t="shared" si="80"/>
        <v xml:space="preserve"> </v>
      </c>
      <c r="S65" s="51" t="str">
        <f t="shared" ref="S65:S110" si="95">IF(D65="no","n/a"," ")</f>
        <v xml:space="preserve"> </v>
      </c>
      <c r="T65" s="51" t="str">
        <f t="shared" ref="T65:T110" si="96">IF(D65="no","n/a"," ")</f>
        <v xml:space="preserve"> </v>
      </c>
      <c r="U65" s="51" t="str">
        <f t="shared" si="81"/>
        <v xml:space="preserve"> </v>
      </c>
      <c r="V65" s="51" t="str">
        <f t="shared" si="82"/>
        <v xml:space="preserve"> </v>
      </c>
      <c r="W65" s="51" t="str">
        <f t="shared" si="83"/>
        <v xml:space="preserve"> </v>
      </c>
      <c r="X65" s="51" t="str">
        <f t="shared" si="84"/>
        <v xml:space="preserve"> </v>
      </c>
      <c r="Y65" s="474" t="str">
        <f t="shared" si="85"/>
        <v xml:space="preserve"> </v>
      </c>
      <c r="Z65" s="51" t="str">
        <f t="shared" si="86"/>
        <v xml:space="preserve"> </v>
      </c>
      <c r="AA65" s="284" t="str">
        <f t="shared" si="87"/>
        <v xml:space="preserve"> </v>
      </c>
      <c r="AB65" s="284" t="str">
        <f t="shared" si="88"/>
        <v xml:space="preserve"> </v>
      </c>
      <c r="AC65" s="284" t="str">
        <f t="shared" si="89"/>
        <v xml:space="preserve"> </v>
      </c>
      <c r="AI65"/>
      <c r="AJ65"/>
      <c r="AK65"/>
      <c r="AL65"/>
      <c r="AM65"/>
      <c r="AN65"/>
      <c r="AS65" s="31"/>
      <c r="AT65" s="31"/>
      <c r="AU65" s="31"/>
      <c r="AV65" s="31"/>
      <c r="AW65" s="31"/>
      <c r="AX65" s="31"/>
      <c r="AY65" s="29"/>
      <c r="AZ65" s="29"/>
      <c r="BA65" s="29"/>
      <c r="BB65" s="29"/>
      <c r="BC65" s="29"/>
    </row>
    <row r="66" spans="1:131" ht="15.75" thickBot="1" x14ac:dyDescent="0.3">
      <c r="A66" s="38"/>
      <c r="B66" s="37"/>
      <c r="C66" s="48" t="s">
        <v>2737</v>
      </c>
      <c r="D66" s="49" t="str">
        <f>Template!U15</f>
        <v>yes</v>
      </c>
      <c r="E66" s="51" t="str">
        <f t="shared" si="75"/>
        <v xml:space="preserve"> </v>
      </c>
      <c r="F66" s="560"/>
      <c r="G66" s="51" t="str">
        <f t="shared" si="77"/>
        <v xml:space="preserve"> </v>
      </c>
      <c r="H66" s="51" t="str">
        <f t="shared" si="90"/>
        <v xml:space="preserve"> </v>
      </c>
      <c r="I66" s="560"/>
      <c r="J66" s="51" t="str">
        <f t="shared" si="78"/>
        <v xml:space="preserve"> </v>
      </c>
      <c r="K66" s="51" t="str">
        <f t="shared" si="91"/>
        <v xml:space="preserve"> </v>
      </c>
      <c r="L66" s="51" t="str">
        <f t="shared" si="92"/>
        <v xml:space="preserve"> </v>
      </c>
      <c r="M66" s="51" t="str">
        <f t="shared" si="12"/>
        <v xml:space="preserve"> </v>
      </c>
      <c r="N66" s="51" t="str">
        <f t="shared" si="93"/>
        <v xml:space="preserve"> </v>
      </c>
      <c r="O66" s="51" t="str">
        <f t="shared" si="94"/>
        <v xml:space="preserve"> </v>
      </c>
      <c r="P66" s="51" t="str">
        <f t="shared" si="15"/>
        <v xml:space="preserve"> </v>
      </c>
      <c r="Q66" s="51" t="str">
        <f t="shared" si="79"/>
        <v xml:space="preserve"> </v>
      </c>
      <c r="R66" s="51" t="str">
        <f t="shared" si="80"/>
        <v xml:space="preserve"> </v>
      </c>
      <c r="S66" s="51" t="str">
        <f t="shared" si="95"/>
        <v xml:space="preserve"> </v>
      </c>
      <c r="T66" s="51" t="str">
        <f t="shared" si="96"/>
        <v xml:space="preserve"> </v>
      </c>
      <c r="U66" s="51" t="str">
        <f t="shared" si="81"/>
        <v xml:space="preserve"> </v>
      </c>
      <c r="V66" s="51" t="str">
        <f t="shared" si="82"/>
        <v xml:space="preserve"> </v>
      </c>
      <c r="W66" s="51" t="str">
        <f t="shared" si="83"/>
        <v xml:space="preserve"> </v>
      </c>
      <c r="X66" s="51" t="str">
        <f t="shared" si="84"/>
        <v xml:space="preserve"> </v>
      </c>
      <c r="Y66" s="474" t="str">
        <f t="shared" si="85"/>
        <v xml:space="preserve"> </v>
      </c>
      <c r="Z66" s="53" t="str">
        <f t="shared" si="86"/>
        <v xml:space="preserve"> </v>
      </c>
      <c r="AA66" s="284" t="str">
        <f t="shared" si="87"/>
        <v xml:space="preserve"> </v>
      </c>
      <c r="AB66" s="284" t="str">
        <f t="shared" si="88"/>
        <v xml:space="preserve"> </v>
      </c>
      <c r="AC66" s="284" t="str">
        <f t="shared" si="89"/>
        <v xml:space="preserve"> </v>
      </c>
      <c r="AI66"/>
      <c r="AJ66"/>
      <c r="AK66"/>
      <c r="AL66"/>
      <c r="AM66"/>
      <c r="AN66"/>
      <c r="AS66" s="31"/>
      <c r="AT66" s="31"/>
      <c r="AU66" s="31"/>
      <c r="AV66" s="31"/>
      <c r="AW66" s="31"/>
      <c r="AX66" s="31"/>
      <c r="AY66" s="29"/>
      <c r="AZ66" s="29"/>
      <c r="BA66" s="29"/>
      <c r="BB66" s="29"/>
      <c r="BC66" s="29"/>
    </row>
    <row r="67" spans="1:131" ht="15.75" thickBot="1" x14ac:dyDescent="0.3">
      <c r="A67" s="32" t="s">
        <v>74</v>
      </c>
      <c r="B67" s="33" t="str">
        <f>Template!Q16</f>
        <v>Sophos Security Suite</v>
      </c>
      <c r="C67" s="47"/>
      <c r="D67" s="52"/>
      <c r="E67" s="45" t="str">
        <f t="shared" si="75"/>
        <v xml:space="preserve"> </v>
      </c>
      <c r="F67" s="45" t="str">
        <f t="shared" si="76"/>
        <v xml:space="preserve"> </v>
      </c>
      <c r="G67" s="45" t="str">
        <f t="shared" si="77"/>
        <v xml:space="preserve"> </v>
      </c>
      <c r="H67" s="45" t="str">
        <f t="shared" si="90"/>
        <v xml:space="preserve"> </v>
      </c>
      <c r="I67" s="45" t="str">
        <f t="shared" ref="I67:I107" si="97">IF(D67="no","n/a"," ")</f>
        <v xml:space="preserve"> </v>
      </c>
      <c r="J67" s="45" t="str">
        <f t="shared" si="78"/>
        <v xml:space="preserve"> </v>
      </c>
      <c r="K67" s="45" t="str">
        <f t="shared" si="91"/>
        <v xml:space="preserve"> </v>
      </c>
      <c r="L67" s="45" t="str">
        <f t="shared" si="92"/>
        <v xml:space="preserve"> </v>
      </c>
      <c r="M67" s="45" t="str">
        <f t="shared" si="12"/>
        <v xml:space="preserve"> </v>
      </c>
      <c r="N67" s="45" t="str">
        <f t="shared" si="93"/>
        <v xml:space="preserve"> </v>
      </c>
      <c r="O67" s="45" t="str">
        <f t="shared" si="94"/>
        <v xml:space="preserve"> </v>
      </c>
      <c r="P67" s="45" t="str">
        <f t="shared" si="15"/>
        <v xml:space="preserve"> </v>
      </c>
      <c r="Q67" s="45" t="str">
        <f t="shared" si="79"/>
        <v xml:space="preserve"> </v>
      </c>
      <c r="R67" s="45" t="str">
        <f t="shared" si="80"/>
        <v xml:space="preserve"> </v>
      </c>
      <c r="S67" s="45" t="str">
        <f t="shared" si="95"/>
        <v xml:space="preserve"> </v>
      </c>
      <c r="T67" s="45" t="str">
        <f t="shared" si="96"/>
        <v xml:space="preserve"> </v>
      </c>
      <c r="U67" s="45" t="str">
        <f t="shared" si="81"/>
        <v xml:space="preserve"> </v>
      </c>
      <c r="V67" s="45" t="str">
        <f t="shared" si="82"/>
        <v xml:space="preserve"> </v>
      </c>
      <c r="W67" s="45" t="str">
        <f t="shared" si="83"/>
        <v xml:space="preserve"> </v>
      </c>
      <c r="X67" s="45" t="str">
        <f t="shared" si="84"/>
        <v xml:space="preserve"> </v>
      </c>
      <c r="Y67" s="45" t="str">
        <f t="shared" si="85"/>
        <v xml:space="preserve"> </v>
      </c>
      <c r="Z67" s="480" t="str">
        <f t="shared" si="86"/>
        <v xml:space="preserve"> </v>
      </c>
      <c r="AA67" s="284" t="str">
        <f t="shared" si="87"/>
        <v xml:space="preserve"> </v>
      </c>
      <c r="AB67" s="284" t="str">
        <f t="shared" si="88"/>
        <v xml:space="preserve"> </v>
      </c>
      <c r="AC67" s="284" t="str">
        <f t="shared" si="89"/>
        <v xml:space="preserve"> </v>
      </c>
      <c r="AI67"/>
      <c r="AJ67"/>
      <c r="AK67"/>
      <c r="AL67"/>
      <c r="AM67"/>
      <c r="AN67"/>
      <c r="AS67" s="31"/>
      <c r="AT67" s="31"/>
      <c r="AU67" s="31"/>
      <c r="AV67" s="31"/>
      <c r="AW67" s="31"/>
      <c r="AX67" s="31"/>
      <c r="AY67" s="29"/>
      <c r="AZ67" s="29"/>
      <c r="BA67" s="29"/>
      <c r="BB67" s="29"/>
      <c r="BC67" s="29"/>
    </row>
    <row r="68" spans="1:131" x14ac:dyDescent="0.25">
      <c r="A68" s="34"/>
      <c r="B68" s="35"/>
      <c r="C68" s="47" t="s">
        <v>37</v>
      </c>
      <c r="D68" s="49" t="str">
        <f>Template!S16</f>
        <v>yes</v>
      </c>
      <c r="E68" s="51" t="str">
        <f t="shared" si="75"/>
        <v xml:space="preserve"> </v>
      </c>
      <c r="F68" s="51" t="str">
        <f t="shared" si="76"/>
        <v xml:space="preserve"> </v>
      </c>
      <c r="G68" s="51" t="str">
        <f t="shared" si="77"/>
        <v xml:space="preserve"> </v>
      </c>
      <c r="H68" s="471"/>
      <c r="I68" s="471"/>
      <c r="J68" s="51" t="str">
        <f t="shared" si="78"/>
        <v xml:space="preserve"> </v>
      </c>
      <c r="K68" s="560"/>
      <c r="L68" s="560"/>
      <c r="M68" s="560"/>
      <c r="N68" s="560"/>
      <c r="O68" s="560"/>
      <c r="P68" s="560"/>
      <c r="Q68" s="51" t="str">
        <f t="shared" si="79"/>
        <v xml:space="preserve"> </v>
      </c>
      <c r="R68" s="51" t="str">
        <f t="shared" si="80"/>
        <v xml:space="preserve"> </v>
      </c>
      <c r="S68" s="471"/>
      <c r="T68" s="471"/>
      <c r="U68" s="51" t="str">
        <f t="shared" si="81"/>
        <v xml:space="preserve"> </v>
      </c>
      <c r="V68" s="51" t="str">
        <f t="shared" si="82"/>
        <v xml:space="preserve"> </v>
      </c>
      <c r="W68" s="51" t="str">
        <f t="shared" si="83"/>
        <v xml:space="preserve"> </v>
      </c>
      <c r="X68" s="51" t="str">
        <f t="shared" si="84"/>
        <v xml:space="preserve"> </v>
      </c>
      <c r="Y68" s="474" t="str">
        <f t="shared" si="85"/>
        <v xml:space="preserve"> </v>
      </c>
      <c r="Z68" s="479" t="str">
        <f t="shared" si="86"/>
        <v xml:space="preserve"> </v>
      </c>
      <c r="AA68" s="284" t="str">
        <f t="shared" si="87"/>
        <v xml:space="preserve"> </v>
      </c>
      <c r="AB68" s="284" t="str">
        <f t="shared" si="88"/>
        <v xml:space="preserve"> </v>
      </c>
      <c r="AC68" s="284" t="str">
        <f t="shared" si="89"/>
        <v xml:space="preserve"> </v>
      </c>
      <c r="AI68"/>
      <c r="AJ68"/>
      <c r="AK68"/>
      <c r="AL68"/>
      <c r="AM68"/>
      <c r="AN68"/>
      <c r="AS68" s="31"/>
      <c r="AT68" s="31"/>
      <c r="AU68" s="31"/>
      <c r="AV68" s="31"/>
      <c r="AW68" s="31"/>
      <c r="AX68" s="31"/>
      <c r="AY68" s="29"/>
      <c r="AZ68" s="29"/>
      <c r="BA68" s="29"/>
      <c r="BB68" s="29"/>
      <c r="BC68" s="29"/>
    </row>
    <row r="69" spans="1:131" x14ac:dyDescent="0.25">
      <c r="A69" s="34"/>
      <c r="B69" s="35"/>
      <c r="C69" s="47" t="s">
        <v>2736</v>
      </c>
      <c r="D69" s="49" t="str">
        <f>Template!T16</f>
        <v>yes</v>
      </c>
      <c r="E69" s="51" t="str">
        <f t="shared" si="75"/>
        <v xml:space="preserve"> </v>
      </c>
      <c r="F69" s="560"/>
      <c r="G69" s="51" t="str">
        <f t="shared" si="77"/>
        <v xml:space="preserve"> </v>
      </c>
      <c r="H69" s="51" t="str">
        <f t="shared" si="90"/>
        <v xml:space="preserve"> </v>
      </c>
      <c r="I69" s="560"/>
      <c r="J69" s="51" t="str">
        <f t="shared" si="78"/>
        <v xml:space="preserve"> </v>
      </c>
      <c r="K69" s="51" t="str">
        <f t="shared" ref="K69:K71" si="98">IF(G69="no","n/a"," ")</f>
        <v xml:space="preserve"> </v>
      </c>
      <c r="L69" s="51" t="str">
        <f t="shared" ref="L69:L71" si="99">IF(G69="no","n/a"," ")</f>
        <v xml:space="preserve"> </v>
      </c>
      <c r="M69" s="51" t="str">
        <f t="shared" si="12"/>
        <v xml:space="preserve"> </v>
      </c>
      <c r="N69" s="51" t="str">
        <f t="shared" ref="N69:N71" si="100">IF(J69="no","n/a"," ")</f>
        <v xml:space="preserve"> </v>
      </c>
      <c r="O69" s="51" t="str">
        <f t="shared" ref="O69:O71" si="101">IF(J69="no","n/a"," ")</f>
        <v xml:space="preserve"> </v>
      </c>
      <c r="P69" s="51" t="str">
        <f t="shared" si="15"/>
        <v xml:space="preserve"> </v>
      </c>
      <c r="Q69" s="51" t="str">
        <f t="shared" si="79"/>
        <v xml:space="preserve"> </v>
      </c>
      <c r="R69" s="51" t="str">
        <f t="shared" si="80"/>
        <v xml:space="preserve"> </v>
      </c>
      <c r="S69" s="51" t="str">
        <f t="shared" si="95"/>
        <v xml:space="preserve"> </v>
      </c>
      <c r="T69" s="51" t="str">
        <f t="shared" si="96"/>
        <v xml:space="preserve"> </v>
      </c>
      <c r="U69" s="51" t="str">
        <f t="shared" si="81"/>
        <v xml:space="preserve"> </v>
      </c>
      <c r="V69" s="51" t="str">
        <f t="shared" si="82"/>
        <v xml:space="preserve"> </v>
      </c>
      <c r="W69" s="51" t="str">
        <f t="shared" si="83"/>
        <v xml:space="preserve"> </v>
      </c>
      <c r="X69" s="51" t="str">
        <f t="shared" si="84"/>
        <v xml:space="preserve"> </v>
      </c>
      <c r="Y69" s="474" t="str">
        <f t="shared" si="85"/>
        <v xml:space="preserve"> </v>
      </c>
      <c r="Z69" s="51" t="str">
        <f t="shared" si="86"/>
        <v xml:space="preserve"> </v>
      </c>
      <c r="AA69" s="284" t="str">
        <f t="shared" si="87"/>
        <v xml:space="preserve"> </v>
      </c>
      <c r="AB69" s="284" t="str">
        <f t="shared" si="88"/>
        <v xml:space="preserve"> </v>
      </c>
      <c r="AC69" s="284" t="str">
        <f t="shared" si="89"/>
        <v xml:space="preserve"> </v>
      </c>
      <c r="AI69"/>
      <c r="AJ69"/>
      <c r="AK69"/>
      <c r="AL69"/>
      <c r="AM69"/>
      <c r="AN69"/>
      <c r="AS69" s="31"/>
      <c r="AT69" s="31"/>
      <c r="AU69" s="31"/>
      <c r="AV69" s="31"/>
      <c r="AW69" s="31"/>
      <c r="AX69" s="31"/>
      <c r="AY69" s="29"/>
      <c r="AZ69" s="29"/>
      <c r="BA69" s="29"/>
      <c r="BB69" s="29"/>
      <c r="BC69" s="29"/>
    </row>
    <row r="70" spans="1:131" ht="15.75" thickBot="1" x14ac:dyDescent="0.3">
      <c r="A70" s="38"/>
      <c r="B70" s="37"/>
      <c r="C70" s="48" t="s">
        <v>2737</v>
      </c>
      <c r="D70" s="49" t="str">
        <f>Template!U16</f>
        <v>yes</v>
      </c>
      <c r="E70" s="51" t="str">
        <f t="shared" si="75"/>
        <v xml:space="preserve"> </v>
      </c>
      <c r="F70" s="560"/>
      <c r="G70" s="51" t="str">
        <f t="shared" si="77"/>
        <v xml:space="preserve"> </v>
      </c>
      <c r="H70" s="51" t="str">
        <f t="shared" si="90"/>
        <v xml:space="preserve"> </v>
      </c>
      <c r="I70" s="560"/>
      <c r="J70" s="51" t="str">
        <f t="shared" si="78"/>
        <v xml:space="preserve"> </v>
      </c>
      <c r="K70" s="51" t="str">
        <f t="shared" si="98"/>
        <v xml:space="preserve"> </v>
      </c>
      <c r="L70" s="51" t="str">
        <f t="shared" si="99"/>
        <v xml:space="preserve"> </v>
      </c>
      <c r="M70" s="51" t="str">
        <f t="shared" si="12"/>
        <v xml:space="preserve"> </v>
      </c>
      <c r="N70" s="51" t="str">
        <f t="shared" si="100"/>
        <v xml:space="preserve"> </v>
      </c>
      <c r="O70" s="51" t="str">
        <f t="shared" si="101"/>
        <v xml:space="preserve"> </v>
      </c>
      <c r="P70" s="51" t="str">
        <f t="shared" si="15"/>
        <v xml:space="preserve"> </v>
      </c>
      <c r="Q70" s="51" t="str">
        <f t="shared" si="79"/>
        <v xml:space="preserve"> </v>
      </c>
      <c r="R70" s="51" t="str">
        <f t="shared" si="80"/>
        <v xml:space="preserve"> </v>
      </c>
      <c r="S70" s="51" t="str">
        <f t="shared" si="95"/>
        <v xml:space="preserve"> </v>
      </c>
      <c r="T70" s="51" t="str">
        <f t="shared" si="96"/>
        <v xml:space="preserve"> </v>
      </c>
      <c r="U70" s="51" t="str">
        <f t="shared" si="81"/>
        <v xml:space="preserve"> </v>
      </c>
      <c r="V70" s="51" t="str">
        <f t="shared" si="82"/>
        <v xml:space="preserve"> </v>
      </c>
      <c r="W70" s="51" t="str">
        <f t="shared" si="83"/>
        <v xml:space="preserve"> </v>
      </c>
      <c r="X70" s="51" t="str">
        <f t="shared" si="84"/>
        <v xml:space="preserve"> </v>
      </c>
      <c r="Y70" s="474" t="str">
        <f t="shared" si="85"/>
        <v xml:space="preserve"> </v>
      </c>
      <c r="Z70" s="53" t="str">
        <f t="shared" si="86"/>
        <v xml:space="preserve"> </v>
      </c>
      <c r="AA70" s="284" t="str">
        <f t="shared" si="87"/>
        <v xml:space="preserve"> </v>
      </c>
      <c r="AB70" s="284" t="str">
        <f t="shared" si="88"/>
        <v xml:space="preserve"> </v>
      </c>
      <c r="AC70" s="284" t="str">
        <f t="shared" si="89"/>
        <v xml:space="preserve"> </v>
      </c>
      <c r="AI70"/>
      <c r="AJ70"/>
      <c r="AK70"/>
      <c r="AL70"/>
      <c r="AM70"/>
      <c r="AN70"/>
      <c r="AS70" s="31"/>
      <c r="AT70" s="31"/>
      <c r="AU70" s="31"/>
      <c r="AV70" s="31"/>
      <c r="AW70" s="31"/>
      <c r="AX70" s="31"/>
      <c r="AY70" s="29"/>
      <c r="AZ70" s="29"/>
      <c r="BA70" s="29"/>
      <c r="BB70" s="29"/>
      <c r="BC70" s="29"/>
    </row>
    <row r="71" spans="1:131" ht="15.75" thickBot="1" x14ac:dyDescent="0.3">
      <c r="A71" s="32" t="s">
        <v>75</v>
      </c>
      <c r="B71" s="33" t="str">
        <f>Template!Q17</f>
        <v>VIPRE® Antivirus Premium</v>
      </c>
      <c r="C71" s="47"/>
      <c r="D71" s="52"/>
      <c r="E71" s="45" t="str">
        <f t="shared" si="75"/>
        <v xml:space="preserve"> </v>
      </c>
      <c r="F71" s="45" t="str">
        <f t="shared" si="76"/>
        <v xml:space="preserve"> </v>
      </c>
      <c r="G71" s="45" t="str">
        <f t="shared" si="77"/>
        <v xml:space="preserve"> </v>
      </c>
      <c r="H71" s="45" t="str">
        <f t="shared" si="90"/>
        <v xml:space="preserve"> </v>
      </c>
      <c r="I71" s="45" t="str">
        <f t="shared" si="97"/>
        <v xml:space="preserve"> </v>
      </c>
      <c r="J71" s="45" t="str">
        <f t="shared" si="78"/>
        <v xml:space="preserve"> </v>
      </c>
      <c r="K71" s="45" t="str">
        <f t="shared" si="98"/>
        <v xml:space="preserve"> </v>
      </c>
      <c r="L71" s="45" t="str">
        <f t="shared" si="99"/>
        <v xml:space="preserve"> </v>
      </c>
      <c r="M71" s="45" t="str">
        <f t="shared" si="12"/>
        <v xml:space="preserve"> </v>
      </c>
      <c r="N71" s="45" t="str">
        <f t="shared" si="100"/>
        <v xml:space="preserve"> </v>
      </c>
      <c r="O71" s="45" t="str">
        <f t="shared" si="101"/>
        <v xml:space="preserve"> </v>
      </c>
      <c r="P71" s="45" t="str">
        <f t="shared" si="15"/>
        <v xml:space="preserve"> </v>
      </c>
      <c r="Q71" s="45" t="str">
        <f t="shared" si="79"/>
        <v xml:space="preserve"> </v>
      </c>
      <c r="R71" s="45" t="str">
        <f t="shared" si="80"/>
        <v xml:space="preserve"> </v>
      </c>
      <c r="S71" s="45" t="str">
        <f t="shared" si="95"/>
        <v xml:space="preserve"> </v>
      </c>
      <c r="T71" s="45" t="str">
        <f t="shared" si="96"/>
        <v xml:space="preserve"> </v>
      </c>
      <c r="U71" s="45" t="str">
        <f t="shared" si="81"/>
        <v xml:space="preserve"> </v>
      </c>
      <c r="V71" s="45" t="str">
        <f t="shared" si="82"/>
        <v xml:space="preserve"> </v>
      </c>
      <c r="W71" s="45" t="str">
        <f t="shared" si="83"/>
        <v xml:space="preserve"> </v>
      </c>
      <c r="X71" s="45" t="str">
        <f t="shared" si="84"/>
        <v xml:space="preserve"> </v>
      </c>
      <c r="Y71" s="45" t="str">
        <f t="shared" si="85"/>
        <v xml:space="preserve"> </v>
      </c>
      <c r="Z71" s="480" t="str">
        <f t="shared" si="86"/>
        <v xml:space="preserve"> </v>
      </c>
      <c r="AA71" s="284" t="str">
        <f t="shared" si="87"/>
        <v xml:space="preserve"> </v>
      </c>
      <c r="AB71" s="284" t="str">
        <f t="shared" si="88"/>
        <v xml:space="preserve"> </v>
      </c>
      <c r="AC71" s="284" t="str">
        <f t="shared" si="89"/>
        <v xml:space="preserve"> </v>
      </c>
      <c r="AI71"/>
      <c r="AJ71"/>
      <c r="AK71"/>
      <c r="AL71"/>
      <c r="AM71"/>
      <c r="AN71"/>
      <c r="AS71" s="31"/>
      <c r="AT71" s="31"/>
      <c r="AU71" s="31"/>
      <c r="AV71" s="31"/>
      <c r="AW71" s="31"/>
      <c r="AX71" s="31"/>
      <c r="AY71" s="29"/>
      <c r="AZ71" s="29"/>
      <c r="BA71" s="29"/>
      <c r="BB71" s="29"/>
      <c r="BC71" s="29"/>
    </row>
    <row r="72" spans="1:131" x14ac:dyDescent="0.25">
      <c r="A72" s="34"/>
      <c r="B72" s="35"/>
      <c r="C72" s="47" t="s">
        <v>37</v>
      </c>
      <c r="D72" s="49" t="str">
        <f>Template!S17</f>
        <v>yes</v>
      </c>
      <c r="E72" s="51" t="str">
        <f t="shared" si="75"/>
        <v xml:space="preserve"> </v>
      </c>
      <c r="F72" s="51" t="str">
        <f t="shared" si="76"/>
        <v xml:space="preserve"> </v>
      </c>
      <c r="G72" s="51" t="str">
        <f t="shared" si="77"/>
        <v xml:space="preserve"> </v>
      </c>
      <c r="H72" s="471"/>
      <c r="I72" s="471"/>
      <c r="J72" s="51" t="str">
        <f t="shared" si="78"/>
        <v xml:space="preserve"> </v>
      </c>
      <c r="K72" s="560"/>
      <c r="L72" s="560"/>
      <c r="M72" s="560"/>
      <c r="N72" s="560"/>
      <c r="O72" s="560"/>
      <c r="P72" s="560"/>
      <c r="Q72" s="51" t="str">
        <f t="shared" si="79"/>
        <v xml:space="preserve"> </v>
      </c>
      <c r="R72" s="51" t="str">
        <f t="shared" si="80"/>
        <v xml:space="preserve"> </v>
      </c>
      <c r="S72" s="471"/>
      <c r="T72" s="471"/>
      <c r="U72" s="51" t="str">
        <f t="shared" si="81"/>
        <v xml:space="preserve"> </v>
      </c>
      <c r="V72" s="51" t="str">
        <f t="shared" si="82"/>
        <v xml:space="preserve"> </v>
      </c>
      <c r="W72" s="51" t="str">
        <f t="shared" si="83"/>
        <v xml:space="preserve"> </v>
      </c>
      <c r="X72" s="51" t="str">
        <f t="shared" si="84"/>
        <v xml:space="preserve"> </v>
      </c>
      <c r="Y72" s="474" t="str">
        <f t="shared" si="85"/>
        <v xml:space="preserve"> </v>
      </c>
      <c r="Z72" s="479" t="str">
        <f t="shared" si="86"/>
        <v xml:space="preserve"> </v>
      </c>
      <c r="AA72" s="284" t="str">
        <f t="shared" si="87"/>
        <v xml:space="preserve"> </v>
      </c>
      <c r="AB72" s="284" t="str">
        <f t="shared" si="88"/>
        <v xml:space="preserve"> </v>
      </c>
      <c r="AC72" s="284" t="str">
        <f t="shared" si="89"/>
        <v xml:space="preserve"> </v>
      </c>
      <c r="AI72"/>
      <c r="AJ72"/>
      <c r="AK72"/>
      <c r="AL72"/>
      <c r="AM72"/>
      <c r="AN72"/>
      <c r="AS72" s="31"/>
      <c r="AT72" s="31"/>
      <c r="AU72" s="31"/>
      <c r="AV72" s="31"/>
      <c r="AW72" s="31"/>
      <c r="AX72" s="31"/>
      <c r="AY72" s="29"/>
      <c r="AZ72" s="29"/>
      <c r="BA72" s="29"/>
      <c r="BB72" s="29"/>
      <c r="BC72" s="29"/>
    </row>
    <row r="73" spans="1:131" x14ac:dyDescent="0.25">
      <c r="A73" s="34"/>
      <c r="B73" s="35"/>
      <c r="C73" s="47" t="s">
        <v>2736</v>
      </c>
      <c r="D73" s="49" t="str">
        <f>Template!T17</f>
        <v>yes</v>
      </c>
      <c r="E73" s="51" t="str">
        <f t="shared" si="75"/>
        <v xml:space="preserve"> </v>
      </c>
      <c r="F73" s="560"/>
      <c r="G73" s="51" t="str">
        <f t="shared" si="77"/>
        <v xml:space="preserve"> </v>
      </c>
      <c r="H73" s="51" t="str">
        <f t="shared" si="90"/>
        <v xml:space="preserve"> </v>
      </c>
      <c r="I73" s="560"/>
      <c r="J73" s="51" t="str">
        <f t="shared" si="78"/>
        <v xml:space="preserve"> </v>
      </c>
      <c r="K73" s="51" t="str">
        <f t="shared" ref="K73:K75" si="102">IF(G73="no","n/a"," ")</f>
        <v xml:space="preserve"> </v>
      </c>
      <c r="L73" s="51" t="str">
        <f t="shared" ref="L73:L75" si="103">IF(G73="no","n/a"," ")</f>
        <v xml:space="preserve"> </v>
      </c>
      <c r="M73" s="51" t="str">
        <f t="shared" si="12"/>
        <v xml:space="preserve"> </v>
      </c>
      <c r="N73" s="51" t="str">
        <f t="shared" ref="N73:N75" si="104">IF(J73="no","n/a"," ")</f>
        <v xml:space="preserve"> </v>
      </c>
      <c r="O73" s="51" t="str">
        <f t="shared" ref="O73:O75" si="105">IF(J73="no","n/a"," ")</f>
        <v xml:space="preserve"> </v>
      </c>
      <c r="P73" s="51" t="str">
        <f t="shared" si="15"/>
        <v xml:space="preserve"> </v>
      </c>
      <c r="Q73" s="51" t="str">
        <f t="shared" si="79"/>
        <v xml:space="preserve"> </v>
      </c>
      <c r="R73" s="51" t="str">
        <f t="shared" si="80"/>
        <v xml:space="preserve"> </v>
      </c>
      <c r="S73" s="51" t="str">
        <f t="shared" si="95"/>
        <v xml:space="preserve"> </v>
      </c>
      <c r="T73" s="51" t="str">
        <f t="shared" si="96"/>
        <v xml:space="preserve"> </v>
      </c>
      <c r="U73" s="51" t="str">
        <f t="shared" si="81"/>
        <v xml:space="preserve"> </v>
      </c>
      <c r="V73" s="51" t="str">
        <f t="shared" si="82"/>
        <v xml:space="preserve"> </v>
      </c>
      <c r="W73" s="51" t="str">
        <f t="shared" si="83"/>
        <v xml:space="preserve"> </v>
      </c>
      <c r="X73" s="51" t="str">
        <f t="shared" si="84"/>
        <v xml:space="preserve"> </v>
      </c>
      <c r="Y73" s="474" t="str">
        <f t="shared" si="85"/>
        <v xml:space="preserve"> </v>
      </c>
      <c r="Z73" s="51" t="str">
        <f t="shared" si="86"/>
        <v xml:space="preserve"> </v>
      </c>
      <c r="AA73" s="284" t="str">
        <f t="shared" si="87"/>
        <v xml:space="preserve"> </v>
      </c>
      <c r="AB73" s="284" t="str">
        <f t="shared" si="88"/>
        <v xml:space="preserve"> </v>
      </c>
      <c r="AC73" s="284" t="str">
        <f t="shared" si="89"/>
        <v xml:space="preserve"> </v>
      </c>
      <c r="AI73"/>
      <c r="AJ73"/>
      <c r="AK73"/>
      <c r="AL73"/>
      <c r="AM73"/>
      <c r="AN73"/>
      <c r="AS73" s="31"/>
      <c r="AT73" s="31"/>
      <c r="AU73" s="31"/>
      <c r="AV73" s="31"/>
      <c r="AW73" s="31"/>
      <c r="AX73" s="31"/>
      <c r="AY73" s="29"/>
      <c r="AZ73" s="29"/>
      <c r="BA73" s="29"/>
      <c r="BB73" s="29"/>
      <c r="BC73" s="29"/>
    </row>
    <row r="74" spans="1:131" ht="15.75" thickBot="1" x14ac:dyDescent="0.3">
      <c r="A74" s="38"/>
      <c r="B74" s="37"/>
      <c r="C74" s="48" t="s">
        <v>2737</v>
      </c>
      <c r="D74" s="49" t="str">
        <f>Template!U17</f>
        <v>yes</v>
      </c>
      <c r="E74" s="51" t="str">
        <f t="shared" si="75"/>
        <v xml:space="preserve"> </v>
      </c>
      <c r="F74" s="560"/>
      <c r="G74" s="51" t="str">
        <f t="shared" si="77"/>
        <v xml:space="preserve"> </v>
      </c>
      <c r="H74" s="51" t="str">
        <f t="shared" si="90"/>
        <v xml:space="preserve"> </v>
      </c>
      <c r="I74" s="560"/>
      <c r="J74" s="51" t="str">
        <f t="shared" si="78"/>
        <v xml:space="preserve"> </v>
      </c>
      <c r="K74" s="51" t="str">
        <f t="shared" si="102"/>
        <v xml:space="preserve"> </v>
      </c>
      <c r="L74" s="51" t="str">
        <f t="shared" si="103"/>
        <v xml:space="preserve"> </v>
      </c>
      <c r="M74" s="51" t="str">
        <f t="shared" si="12"/>
        <v xml:space="preserve"> </v>
      </c>
      <c r="N74" s="51" t="str">
        <f t="shared" si="104"/>
        <v xml:space="preserve"> </v>
      </c>
      <c r="O74" s="51" t="str">
        <f t="shared" si="105"/>
        <v xml:space="preserve"> </v>
      </c>
      <c r="P74" s="51" t="str">
        <f t="shared" si="15"/>
        <v xml:space="preserve"> </v>
      </c>
      <c r="Q74" s="51" t="str">
        <f t="shared" si="79"/>
        <v xml:space="preserve"> </v>
      </c>
      <c r="R74" s="51" t="str">
        <f t="shared" si="80"/>
        <v xml:space="preserve"> </v>
      </c>
      <c r="S74" s="51" t="str">
        <f t="shared" si="95"/>
        <v xml:space="preserve"> </v>
      </c>
      <c r="T74" s="51" t="str">
        <f t="shared" si="96"/>
        <v xml:space="preserve"> </v>
      </c>
      <c r="U74" s="51" t="str">
        <f t="shared" si="81"/>
        <v xml:space="preserve"> </v>
      </c>
      <c r="V74" s="51" t="str">
        <f t="shared" si="82"/>
        <v xml:space="preserve"> </v>
      </c>
      <c r="W74" s="51" t="str">
        <f t="shared" si="83"/>
        <v xml:space="preserve"> </v>
      </c>
      <c r="X74" s="51" t="str">
        <f t="shared" si="84"/>
        <v xml:space="preserve"> </v>
      </c>
      <c r="Y74" s="474" t="str">
        <f t="shared" si="85"/>
        <v xml:space="preserve"> </v>
      </c>
      <c r="Z74" s="53" t="str">
        <f t="shared" si="86"/>
        <v xml:space="preserve"> </v>
      </c>
      <c r="AA74" s="284" t="str">
        <f t="shared" si="87"/>
        <v xml:space="preserve"> </v>
      </c>
      <c r="AB74" s="284" t="str">
        <f t="shared" si="88"/>
        <v xml:space="preserve"> </v>
      </c>
      <c r="AC74" s="284" t="str">
        <f t="shared" si="89"/>
        <v xml:space="preserve"> </v>
      </c>
      <c r="AI74"/>
      <c r="AJ74"/>
      <c r="AK74"/>
      <c r="AL74"/>
      <c r="AM74"/>
      <c r="AN74"/>
      <c r="AS74" s="31"/>
      <c r="AT74" s="31"/>
      <c r="AU74" s="31"/>
      <c r="AV74" s="31"/>
      <c r="AW74" s="31"/>
      <c r="AX74" s="31"/>
      <c r="AY74" s="29"/>
      <c r="AZ74" s="29"/>
      <c r="BA74" s="29"/>
      <c r="BB74" s="29"/>
      <c r="BC74" s="29"/>
    </row>
    <row r="75" spans="1:131" ht="15.75" thickBot="1" x14ac:dyDescent="0.3">
      <c r="A75" s="32" t="s">
        <v>76</v>
      </c>
      <c r="B75" s="33" t="str">
        <f>Template!Q18</f>
        <v>F-PROT Antivirus Version 6</v>
      </c>
      <c r="C75" s="47"/>
      <c r="D75" s="52"/>
      <c r="E75" s="45" t="str">
        <f t="shared" si="75"/>
        <v xml:space="preserve"> </v>
      </c>
      <c r="F75" s="45" t="str">
        <f t="shared" si="76"/>
        <v xml:space="preserve"> </v>
      </c>
      <c r="G75" s="45" t="str">
        <f t="shared" si="77"/>
        <v xml:space="preserve"> </v>
      </c>
      <c r="H75" s="45" t="str">
        <f t="shared" si="90"/>
        <v xml:space="preserve"> </v>
      </c>
      <c r="I75" s="45" t="str">
        <f t="shared" si="97"/>
        <v xml:space="preserve"> </v>
      </c>
      <c r="J75" s="45" t="str">
        <f t="shared" si="78"/>
        <v xml:space="preserve"> </v>
      </c>
      <c r="K75" s="45" t="str">
        <f t="shared" si="102"/>
        <v xml:space="preserve"> </v>
      </c>
      <c r="L75" s="45" t="str">
        <f t="shared" si="103"/>
        <v xml:space="preserve"> </v>
      </c>
      <c r="M75" s="45" t="str">
        <f t="shared" si="12"/>
        <v xml:space="preserve"> </v>
      </c>
      <c r="N75" s="45" t="str">
        <f t="shared" si="104"/>
        <v xml:space="preserve"> </v>
      </c>
      <c r="O75" s="45" t="str">
        <f t="shared" si="105"/>
        <v xml:space="preserve"> </v>
      </c>
      <c r="P75" s="45" t="str">
        <f t="shared" si="15"/>
        <v xml:space="preserve"> </v>
      </c>
      <c r="Q75" s="45" t="str">
        <f t="shared" si="79"/>
        <v xml:space="preserve"> </v>
      </c>
      <c r="R75" s="45" t="str">
        <f t="shared" si="80"/>
        <v xml:space="preserve"> </v>
      </c>
      <c r="S75" s="45" t="str">
        <f t="shared" si="95"/>
        <v xml:space="preserve"> </v>
      </c>
      <c r="T75" s="45" t="str">
        <f t="shared" si="96"/>
        <v xml:space="preserve"> </v>
      </c>
      <c r="U75" s="45" t="str">
        <f t="shared" si="81"/>
        <v xml:space="preserve"> </v>
      </c>
      <c r="V75" s="45" t="str">
        <f t="shared" si="82"/>
        <v xml:space="preserve"> </v>
      </c>
      <c r="W75" s="45" t="str">
        <f t="shared" si="83"/>
        <v xml:space="preserve"> </v>
      </c>
      <c r="X75" s="45" t="str">
        <f t="shared" si="84"/>
        <v xml:space="preserve"> </v>
      </c>
      <c r="Y75" s="45" t="str">
        <f t="shared" si="85"/>
        <v xml:space="preserve"> </v>
      </c>
      <c r="Z75" s="480" t="str">
        <f t="shared" si="86"/>
        <v xml:space="preserve"> </v>
      </c>
      <c r="AA75" s="284" t="str">
        <f t="shared" si="87"/>
        <v xml:space="preserve"> </v>
      </c>
      <c r="AB75" s="284" t="str">
        <f t="shared" si="88"/>
        <v xml:space="preserve"> </v>
      </c>
      <c r="AC75" s="284" t="str">
        <f t="shared" si="89"/>
        <v xml:space="preserve"> </v>
      </c>
      <c r="AI75"/>
      <c r="AJ75"/>
      <c r="AK75"/>
      <c r="AL75"/>
      <c r="AM75"/>
      <c r="AN75"/>
      <c r="AS75" s="31"/>
      <c r="AT75" s="31"/>
      <c r="AU75" s="31"/>
      <c r="AV75" s="31"/>
      <c r="AW75" s="31"/>
      <c r="AX75" s="31"/>
      <c r="AY75" s="29"/>
      <c r="AZ75" s="29"/>
      <c r="BA75" s="29"/>
      <c r="BB75" s="29"/>
      <c r="BC75" s="29"/>
    </row>
    <row r="76" spans="1:131" x14ac:dyDescent="0.25">
      <c r="A76" s="34"/>
      <c r="B76" s="35"/>
      <c r="C76" s="47" t="s">
        <v>37</v>
      </c>
      <c r="D76" s="49" t="str">
        <f>Template!S18</f>
        <v>yes</v>
      </c>
      <c r="E76" s="51" t="str">
        <f t="shared" si="75"/>
        <v xml:space="preserve"> </v>
      </c>
      <c r="F76" s="51" t="str">
        <f t="shared" si="76"/>
        <v xml:space="preserve"> </v>
      </c>
      <c r="G76" s="51" t="str">
        <f t="shared" si="77"/>
        <v xml:space="preserve"> </v>
      </c>
      <c r="H76" s="471"/>
      <c r="I76" s="471"/>
      <c r="J76" s="51" t="str">
        <f t="shared" si="78"/>
        <v xml:space="preserve"> </v>
      </c>
      <c r="K76" s="560"/>
      <c r="L76" s="560"/>
      <c r="M76" s="560"/>
      <c r="N76" s="560"/>
      <c r="O76" s="560"/>
      <c r="P76" s="560"/>
      <c r="Q76" s="51" t="str">
        <f t="shared" si="79"/>
        <v xml:space="preserve"> </v>
      </c>
      <c r="R76" s="51" t="str">
        <f t="shared" si="80"/>
        <v xml:space="preserve"> </v>
      </c>
      <c r="S76" s="471"/>
      <c r="T76" s="471"/>
      <c r="U76" s="51" t="str">
        <f t="shared" si="81"/>
        <v xml:space="preserve"> </v>
      </c>
      <c r="V76" s="51" t="str">
        <f t="shared" si="82"/>
        <v xml:space="preserve"> </v>
      </c>
      <c r="W76" s="51" t="str">
        <f t="shared" si="83"/>
        <v xml:space="preserve"> </v>
      </c>
      <c r="X76" s="51" t="str">
        <f t="shared" si="84"/>
        <v xml:space="preserve"> </v>
      </c>
      <c r="Y76" s="474" t="str">
        <f t="shared" si="85"/>
        <v xml:space="preserve"> </v>
      </c>
      <c r="Z76" s="479" t="str">
        <f t="shared" si="86"/>
        <v xml:space="preserve"> </v>
      </c>
      <c r="AA76" s="284" t="str">
        <f t="shared" si="87"/>
        <v xml:space="preserve"> </v>
      </c>
      <c r="AB76" s="284" t="str">
        <f t="shared" si="88"/>
        <v xml:space="preserve"> </v>
      </c>
      <c r="AC76" s="284" t="str">
        <f t="shared" si="89"/>
        <v xml:space="preserve"> </v>
      </c>
      <c r="AI76"/>
      <c r="AJ76"/>
      <c r="AK76"/>
      <c r="AL76"/>
      <c r="AM76"/>
      <c r="AN76"/>
      <c r="AS76" s="31"/>
      <c r="AT76" s="31"/>
      <c r="AU76" s="31"/>
      <c r="AV76" s="31"/>
      <c r="AW76" s="31"/>
      <c r="AX76" s="31"/>
      <c r="AY76" s="29"/>
      <c r="AZ76" s="29"/>
      <c r="BA76" s="29"/>
      <c r="BB76" s="29"/>
      <c r="BC76" s="29"/>
    </row>
    <row r="77" spans="1:131" x14ac:dyDescent="0.25">
      <c r="A77" s="34"/>
      <c r="B77" s="35"/>
      <c r="C77" s="47" t="s">
        <v>2736</v>
      </c>
      <c r="D77" s="49" t="str">
        <f>Template!T18</f>
        <v>yes</v>
      </c>
      <c r="E77" s="51"/>
      <c r="F77" s="560"/>
      <c r="G77" s="51" t="str">
        <f t="shared" si="77"/>
        <v xml:space="preserve"> </v>
      </c>
      <c r="H77" s="51" t="str">
        <f t="shared" si="90"/>
        <v xml:space="preserve"> </v>
      </c>
      <c r="I77" s="560"/>
      <c r="J77" s="51" t="str">
        <f t="shared" si="78"/>
        <v xml:space="preserve"> </v>
      </c>
      <c r="K77" s="51" t="str">
        <f t="shared" ref="K77:K79" si="106">IF(G77="no","n/a"," ")</f>
        <v xml:space="preserve"> </v>
      </c>
      <c r="L77" s="51" t="str">
        <f t="shared" ref="L77:L79" si="107">IF(G77="no","n/a"," ")</f>
        <v xml:space="preserve"> </v>
      </c>
      <c r="M77" s="51" t="str">
        <f t="shared" ref="M77:M135" si="108">IF(G77="no","n/a"," ")</f>
        <v xml:space="preserve"> </v>
      </c>
      <c r="N77" s="51" t="str">
        <f t="shared" ref="N77:N79" si="109">IF(J77="no","n/a"," ")</f>
        <v xml:space="preserve"> </v>
      </c>
      <c r="O77" s="51" t="str">
        <f t="shared" ref="O77:O79" si="110">IF(J77="no","n/a"," ")</f>
        <v xml:space="preserve"> </v>
      </c>
      <c r="P77" s="51" t="str">
        <f t="shared" ref="P77:P135" si="111">IF(J77="no","n/a"," ")</f>
        <v xml:space="preserve"> </v>
      </c>
      <c r="Q77" s="51" t="str">
        <f t="shared" si="79"/>
        <v xml:space="preserve"> </v>
      </c>
      <c r="R77" s="51" t="str">
        <f t="shared" si="80"/>
        <v xml:space="preserve"> </v>
      </c>
      <c r="S77" s="51" t="str">
        <f t="shared" si="95"/>
        <v xml:space="preserve"> </v>
      </c>
      <c r="T77" s="51" t="str">
        <f t="shared" si="96"/>
        <v xml:space="preserve"> </v>
      </c>
      <c r="U77" s="51" t="str">
        <f t="shared" si="81"/>
        <v xml:space="preserve"> </v>
      </c>
      <c r="V77" s="51" t="str">
        <f t="shared" si="82"/>
        <v xml:space="preserve"> </v>
      </c>
      <c r="W77" s="51" t="str">
        <f t="shared" si="83"/>
        <v xml:space="preserve"> </v>
      </c>
      <c r="X77" s="51" t="str">
        <f t="shared" si="84"/>
        <v xml:space="preserve"> </v>
      </c>
      <c r="Y77" s="474" t="str">
        <f t="shared" si="85"/>
        <v xml:space="preserve"> </v>
      </c>
      <c r="Z77" s="51" t="str">
        <f t="shared" si="86"/>
        <v xml:space="preserve"> </v>
      </c>
      <c r="AA77" s="284" t="str">
        <f t="shared" si="87"/>
        <v xml:space="preserve"> </v>
      </c>
      <c r="AB77" s="284" t="str">
        <f t="shared" si="88"/>
        <v xml:space="preserve"> </v>
      </c>
      <c r="AC77" s="284" t="str">
        <f t="shared" si="89"/>
        <v xml:space="preserve"> </v>
      </c>
      <c r="AI77"/>
      <c r="AJ77"/>
      <c r="AK77"/>
      <c r="AL77"/>
      <c r="AM77"/>
      <c r="AN77"/>
      <c r="AS77" s="31"/>
      <c r="AT77" s="31"/>
      <c r="AU77" s="31"/>
      <c r="AV77" s="31"/>
      <c r="AW77" s="31"/>
      <c r="AX77" s="31"/>
      <c r="AY77" s="29"/>
      <c r="AZ77" s="29"/>
      <c r="BA77" s="29"/>
      <c r="BB77" s="29"/>
      <c r="BC77" s="29"/>
      <c r="EA77">
        <v>28</v>
      </c>
    </row>
    <row r="78" spans="1:131" ht="15.75" thickBot="1" x14ac:dyDescent="0.3">
      <c r="A78" s="38"/>
      <c r="B78" s="37"/>
      <c r="C78" s="48" t="s">
        <v>2737</v>
      </c>
      <c r="D78" s="49" t="str">
        <f>Template!U18</f>
        <v>yes</v>
      </c>
      <c r="E78" s="51" t="str">
        <f t="shared" si="75"/>
        <v xml:space="preserve"> </v>
      </c>
      <c r="F78" s="560"/>
      <c r="G78" s="51" t="str">
        <f t="shared" si="77"/>
        <v xml:space="preserve"> </v>
      </c>
      <c r="H78" s="51" t="str">
        <f t="shared" si="90"/>
        <v xml:space="preserve"> </v>
      </c>
      <c r="I78" s="560"/>
      <c r="J78" s="51" t="str">
        <f t="shared" si="78"/>
        <v xml:space="preserve"> </v>
      </c>
      <c r="K78" s="51" t="str">
        <f t="shared" si="106"/>
        <v xml:space="preserve"> </v>
      </c>
      <c r="L78" s="51" t="str">
        <f t="shared" si="107"/>
        <v xml:space="preserve"> </v>
      </c>
      <c r="M78" s="51" t="str">
        <f t="shared" si="108"/>
        <v xml:space="preserve"> </v>
      </c>
      <c r="N78" s="51" t="str">
        <f t="shared" si="109"/>
        <v xml:space="preserve"> </v>
      </c>
      <c r="O78" s="51" t="str">
        <f t="shared" si="110"/>
        <v xml:space="preserve"> </v>
      </c>
      <c r="P78" s="51" t="str">
        <f t="shared" si="111"/>
        <v xml:space="preserve"> </v>
      </c>
      <c r="Q78" s="51" t="str">
        <f t="shared" si="79"/>
        <v xml:space="preserve"> </v>
      </c>
      <c r="R78" s="51" t="str">
        <f t="shared" si="80"/>
        <v xml:space="preserve"> </v>
      </c>
      <c r="S78" s="51" t="str">
        <f t="shared" si="95"/>
        <v xml:space="preserve"> </v>
      </c>
      <c r="T78" s="51" t="str">
        <f t="shared" si="96"/>
        <v xml:space="preserve"> </v>
      </c>
      <c r="U78" s="51" t="str">
        <f t="shared" si="81"/>
        <v xml:space="preserve"> </v>
      </c>
      <c r="V78" s="51" t="str">
        <f t="shared" si="82"/>
        <v xml:space="preserve"> </v>
      </c>
      <c r="W78" s="51" t="str">
        <f t="shared" si="83"/>
        <v xml:space="preserve"> </v>
      </c>
      <c r="X78" s="51" t="str">
        <f t="shared" si="84"/>
        <v xml:space="preserve"> </v>
      </c>
      <c r="Y78" s="474" t="str">
        <f t="shared" si="85"/>
        <v xml:space="preserve"> </v>
      </c>
      <c r="Z78" s="53" t="str">
        <f t="shared" si="86"/>
        <v xml:space="preserve"> </v>
      </c>
      <c r="AA78" s="284" t="str">
        <f t="shared" si="87"/>
        <v xml:space="preserve"> </v>
      </c>
      <c r="AB78" s="284" t="str">
        <f t="shared" si="88"/>
        <v xml:space="preserve"> </v>
      </c>
      <c r="AC78" s="284" t="str">
        <f t="shared" si="89"/>
        <v xml:space="preserve"> </v>
      </c>
      <c r="AI78"/>
      <c r="AJ78"/>
      <c r="AK78"/>
      <c r="AL78"/>
      <c r="AM78"/>
      <c r="AN78"/>
      <c r="AS78" s="31"/>
      <c r="AT78" s="31"/>
      <c r="AU78" s="31"/>
      <c r="AV78" s="31"/>
      <c r="AW78" s="31"/>
      <c r="AX78" s="31"/>
      <c r="AY78" s="29"/>
      <c r="AZ78" s="29"/>
      <c r="BA78" s="29"/>
      <c r="BB78" s="29"/>
      <c r="BC78" s="29"/>
    </row>
    <row r="79" spans="1:131" ht="15.75" thickBot="1" x14ac:dyDescent="0.3">
      <c r="A79" s="32" t="s">
        <v>77</v>
      </c>
      <c r="B79" s="33" t="str">
        <f>Template!Q19</f>
        <v>G DATA Internet Security 2010</v>
      </c>
      <c r="C79" s="47"/>
      <c r="D79" s="52"/>
      <c r="E79" s="45" t="str">
        <f t="shared" si="75"/>
        <v xml:space="preserve"> </v>
      </c>
      <c r="F79" s="45" t="str">
        <f t="shared" si="76"/>
        <v xml:space="preserve"> </v>
      </c>
      <c r="G79" s="45" t="str">
        <f t="shared" si="77"/>
        <v xml:space="preserve"> </v>
      </c>
      <c r="H79" s="45" t="str">
        <f t="shared" si="90"/>
        <v xml:space="preserve"> </v>
      </c>
      <c r="I79" s="45" t="str">
        <f t="shared" si="97"/>
        <v xml:space="preserve"> </v>
      </c>
      <c r="J79" s="45" t="str">
        <f t="shared" si="78"/>
        <v xml:space="preserve"> </v>
      </c>
      <c r="K79" s="45" t="str">
        <f t="shared" si="106"/>
        <v xml:space="preserve"> </v>
      </c>
      <c r="L79" s="45" t="str">
        <f t="shared" si="107"/>
        <v xml:space="preserve"> </v>
      </c>
      <c r="M79" s="45" t="str">
        <f t="shared" si="108"/>
        <v xml:space="preserve"> </v>
      </c>
      <c r="N79" s="45" t="str">
        <f t="shared" si="109"/>
        <v xml:space="preserve"> </v>
      </c>
      <c r="O79" s="45" t="str">
        <f t="shared" si="110"/>
        <v xml:space="preserve"> </v>
      </c>
      <c r="P79" s="45" t="str">
        <f t="shared" si="111"/>
        <v xml:space="preserve"> </v>
      </c>
      <c r="Q79" s="45" t="str">
        <f t="shared" si="79"/>
        <v xml:space="preserve"> </v>
      </c>
      <c r="R79" s="45" t="str">
        <f t="shared" si="80"/>
        <v xml:space="preserve"> </v>
      </c>
      <c r="S79" s="45" t="str">
        <f t="shared" si="95"/>
        <v xml:space="preserve"> </v>
      </c>
      <c r="T79" s="45" t="str">
        <f t="shared" si="96"/>
        <v xml:space="preserve"> </v>
      </c>
      <c r="U79" s="45" t="str">
        <f t="shared" si="81"/>
        <v xml:space="preserve"> </v>
      </c>
      <c r="V79" s="45" t="str">
        <f t="shared" si="82"/>
        <v xml:space="preserve"> </v>
      </c>
      <c r="W79" s="45" t="str">
        <f t="shared" si="83"/>
        <v xml:space="preserve"> </v>
      </c>
      <c r="X79" s="45" t="str">
        <f t="shared" si="84"/>
        <v xml:space="preserve"> </v>
      </c>
      <c r="Y79" s="45" t="str">
        <f t="shared" si="85"/>
        <v xml:space="preserve"> </v>
      </c>
      <c r="Z79" s="480" t="str">
        <f t="shared" si="86"/>
        <v xml:space="preserve"> </v>
      </c>
      <c r="AA79" s="284" t="str">
        <f t="shared" si="87"/>
        <v xml:space="preserve"> </v>
      </c>
      <c r="AB79" s="284" t="str">
        <f t="shared" si="88"/>
        <v xml:space="preserve"> </v>
      </c>
      <c r="AC79" s="284" t="str">
        <f t="shared" si="89"/>
        <v xml:space="preserve"> </v>
      </c>
      <c r="AI79"/>
      <c r="AJ79"/>
      <c r="AK79"/>
      <c r="AL79"/>
      <c r="AM79"/>
      <c r="AN79"/>
      <c r="AS79" s="31"/>
      <c r="AT79" s="31"/>
      <c r="AU79" s="31"/>
      <c r="AV79" s="31"/>
      <c r="AW79" s="31"/>
      <c r="AX79" s="31"/>
      <c r="AY79" s="29"/>
      <c r="AZ79" s="29"/>
      <c r="BA79" s="29"/>
      <c r="BB79" s="29"/>
      <c r="BC79" s="29"/>
    </row>
    <row r="80" spans="1:131" x14ac:dyDescent="0.25">
      <c r="A80" s="34"/>
      <c r="B80" s="35"/>
      <c r="C80" s="47" t="s">
        <v>37</v>
      </c>
      <c r="D80" s="49" t="str">
        <f>Template!S19</f>
        <v>yes</v>
      </c>
      <c r="E80" s="51" t="str">
        <f t="shared" si="75"/>
        <v xml:space="preserve"> </v>
      </c>
      <c r="F80" s="51" t="str">
        <f t="shared" si="76"/>
        <v xml:space="preserve"> </v>
      </c>
      <c r="G80" s="51" t="str">
        <f t="shared" si="77"/>
        <v xml:space="preserve"> </v>
      </c>
      <c r="H80" s="471"/>
      <c r="I80" s="471"/>
      <c r="J80" s="51" t="str">
        <f t="shared" si="78"/>
        <v xml:space="preserve"> </v>
      </c>
      <c r="K80" s="560"/>
      <c r="L80" s="560"/>
      <c r="M80" s="560"/>
      <c r="N80" s="560"/>
      <c r="O80" s="560"/>
      <c r="P80" s="560"/>
      <c r="Q80" s="51" t="str">
        <f t="shared" si="79"/>
        <v xml:space="preserve"> </v>
      </c>
      <c r="R80" s="51" t="str">
        <f t="shared" si="80"/>
        <v xml:space="preserve"> </v>
      </c>
      <c r="S80" s="471"/>
      <c r="T80" s="471"/>
      <c r="U80" s="51" t="str">
        <f t="shared" si="81"/>
        <v xml:space="preserve"> </v>
      </c>
      <c r="V80" s="51" t="str">
        <f t="shared" si="82"/>
        <v xml:space="preserve"> </v>
      </c>
      <c r="W80" s="51" t="str">
        <f t="shared" si="83"/>
        <v xml:space="preserve"> </v>
      </c>
      <c r="X80" s="51" t="str">
        <f t="shared" si="84"/>
        <v xml:space="preserve"> </v>
      </c>
      <c r="Y80" s="474" t="str">
        <f t="shared" si="85"/>
        <v xml:space="preserve"> </v>
      </c>
      <c r="Z80" s="479" t="str">
        <f t="shared" si="86"/>
        <v xml:space="preserve"> </v>
      </c>
      <c r="AA80" s="284" t="str">
        <f t="shared" si="87"/>
        <v xml:space="preserve"> </v>
      </c>
      <c r="AB80" s="284" t="str">
        <f t="shared" si="88"/>
        <v xml:space="preserve"> </v>
      </c>
      <c r="AC80" s="284" t="str">
        <f t="shared" si="89"/>
        <v xml:space="preserve"> </v>
      </c>
      <c r="AI80"/>
      <c r="AJ80"/>
      <c r="AK80"/>
      <c r="AL80"/>
      <c r="AM80"/>
      <c r="AN80"/>
      <c r="AS80" s="31"/>
      <c r="AT80" s="31"/>
      <c r="AU80" s="31"/>
      <c r="AV80" s="31"/>
      <c r="AW80" s="31"/>
      <c r="AX80" s="31"/>
      <c r="AY80" s="29"/>
      <c r="AZ80" s="29"/>
      <c r="BA80" s="29"/>
      <c r="BB80" s="29"/>
      <c r="BC80" s="29"/>
    </row>
    <row r="81" spans="1:55" x14ac:dyDescent="0.25">
      <c r="A81" s="34"/>
      <c r="B81" s="35"/>
      <c r="C81" s="47" t="s">
        <v>2736</v>
      </c>
      <c r="D81" s="49" t="str">
        <f>Template!T19</f>
        <v>yes</v>
      </c>
      <c r="E81" s="51" t="str">
        <f t="shared" si="75"/>
        <v xml:space="preserve"> </v>
      </c>
      <c r="F81" s="560"/>
      <c r="G81" s="51" t="str">
        <f t="shared" si="77"/>
        <v xml:space="preserve"> </v>
      </c>
      <c r="H81" s="51" t="str">
        <f t="shared" si="90"/>
        <v xml:space="preserve"> </v>
      </c>
      <c r="I81" s="560"/>
      <c r="J81" s="51" t="str">
        <f t="shared" si="78"/>
        <v xml:space="preserve"> </v>
      </c>
      <c r="K81" s="51" t="str">
        <f t="shared" ref="K81:K83" si="112">IF(G81="no","n/a"," ")</f>
        <v xml:space="preserve"> </v>
      </c>
      <c r="L81" s="51" t="str">
        <f t="shared" ref="L81:L83" si="113">IF(G81="no","n/a"," ")</f>
        <v xml:space="preserve"> </v>
      </c>
      <c r="M81" s="51" t="str">
        <f t="shared" si="108"/>
        <v xml:space="preserve"> </v>
      </c>
      <c r="N81" s="51" t="str">
        <f t="shared" ref="N81:N83" si="114">IF(J81="no","n/a"," ")</f>
        <v xml:space="preserve"> </v>
      </c>
      <c r="O81" s="51" t="str">
        <f t="shared" ref="O81:O83" si="115">IF(J81="no","n/a"," ")</f>
        <v xml:space="preserve"> </v>
      </c>
      <c r="P81" s="51" t="str">
        <f t="shared" si="111"/>
        <v xml:space="preserve"> </v>
      </c>
      <c r="Q81" s="51" t="str">
        <f t="shared" si="79"/>
        <v xml:space="preserve"> </v>
      </c>
      <c r="R81" s="51" t="str">
        <f t="shared" si="80"/>
        <v xml:space="preserve"> </v>
      </c>
      <c r="S81" s="51" t="str">
        <f t="shared" si="95"/>
        <v xml:space="preserve"> </v>
      </c>
      <c r="T81" s="51" t="str">
        <f t="shared" si="96"/>
        <v xml:space="preserve"> </v>
      </c>
      <c r="U81" s="51" t="str">
        <f t="shared" si="81"/>
        <v xml:space="preserve"> </v>
      </c>
      <c r="V81" s="51" t="str">
        <f t="shared" si="82"/>
        <v xml:space="preserve"> </v>
      </c>
      <c r="W81" s="51" t="str">
        <f t="shared" si="83"/>
        <v xml:space="preserve"> </v>
      </c>
      <c r="X81" s="51" t="str">
        <f t="shared" si="84"/>
        <v xml:space="preserve"> </v>
      </c>
      <c r="Y81" s="474" t="str">
        <f t="shared" si="85"/>
        <v xml:space="preserve"> </v>
      </c>
      <c r="Z81" s="51" t="str">
        <f t="shared" si="86"/>
        <v xml:space="preserve"> </v>
      </c>
      <c r="AA81" s="284" t="str">
        <f t="shared" si="87"/>
        <v xml:space="preserve"> </v>
      </c>
      <c r="AB81" s="284" t="str">
        <f t="shared" si="88"/>
        <v xml:space="preserve"> </v>
      </c>
      <c r="AC81" s="284" t="str">
        <f t="shared" si="89"/>
        <v xml:space="preserve"> </v>
      </c>
      <c r="AI81"/>
      <c r="AJ81"/>
      <c r="AK81"/>
      <c r="AL81"/>
      <c r="AM81"/>
      <c r="AN81"/>
      <c r="AS81" s="31"/>
      <c r="AT81" s="31"/>
      <c r="AU81" s="31"/>
      <c r="AV81" s="31"/>
      <c r="AW81" s="31"/>
      <c r="AX81" s="31"/>
      <c r="AY81" s="29"/>
      <c r="AZ81" s="29"/>
      <c r="BA81" s="29"/>
      <c r="BB81" s="29"/>
      <c r="BC81" s="29"/>
    </row>
    <row r="82" spans="1:55" ht="15.75" thickBot="1" x14ac:dyDescent="0.3">
      <c r="A82" s="38"/>
      <c r="B82" s="37"/>
      <c r="C82" s="48" t="s">
        <v>2737</v>
      </c>
      <c r="D82" s="49" t="str">
        <f>Template!U19</f>
        <v>yes</v>
      </c>
      <c r="E82" s="51" t="str">
        <f t="shared" si="75"/>
        <v xml:space="preserve"> </v>
      </c>
      <c r="F82" s="560"/>
      <c r="G82" s="51" t="str">
        <f t="shared" si="77"/>
        <v xml:space="preserve"> </v>
      </c>
      <c r="H82" s="51" t="str">
        <f t="shared" si="90"/>
        <v xml:space="preserve"> </v>
      </c>
      <c r="I82" s="560"/>
      <c r="J82" s="51" t="str">
        <f t="shared" si="78"/>
        <v xml:space="preserve"> </v>
      </c>
      <c r="K82" s="51" t="str">
        <f t="shared" si="112"/>
        <v xml:space="preserve"> </v>
      </c>
      <c r="L82" s="51" t="str">
        <f t="shared" si="113"/>
        <v xml:space="preserve"> </v>
      </c>
      <c r="M82" s="51" t="str">
        <f t="shared" si="108"/>
        <v xml:space="preserve"> </v>
      </c>
      <c r="N82" s="51" t="str">
        <f t="shared" si="114"/>
        <v xml:space="preserve"> </v>
      </c>
      <c r="O82" s="51" t="str">
        <f t="shared" si="115"/>
        <v xml:space="preserve"> </v>
      </c>
      <c r="P82" s="51" t="str">
        <f t="shared" si="111"/>
        <v xml:space="preserve"> </v>
      </c>
      <c r="Q82" s="51" t="str">
        <f t="shared" si="79"/>
        <v xml:space="preserve"> </v>
      </c>
      <c r="R82" s="51" t="str">
        <f t="shared" si="80"/>
        <v xml:space="preserve"> </v>
      </c>
      <c r="S82" s="51" t="str">
        <f t="shared" si="95"/>
        <v xml:space="preserve"> </v>
      </c>
      <c r="T82" s="51" t="str">
        <f t="shared" si="96"/>
        <v xml:space="preserve"> </v>
      </c>
      <c r="U82" s="51" t="str">
        <f t="shared" si="81"/>
        <v xml:space="preserve"> </v>
      </c>
      <c r="V82" s="51" t="str">
        <f t="shared" si="82"/>
        <v xml:space="preserve"> </v>
      </c>
      <c r="W82" s="51" t="str">
        <f t="shared" si="83"/>
        <v xml:space="preserve"> </v>
      </c>
      <c r="X82" s="51" t="str">
        <f t="shared" si="84"/>
        <v xml:space="preserve"> </v>
      </c>
      <c r="Y82" s="474" t="str">
        <f t="shared" si="85"/>
        <v xml:space="preserve"> </v>
      </c>
      <c r="Z82" s="53" t="str">
        <f t="shared" si="86"/>
        <v xml:space="preserve"> </v>
      </c>
      <c r="AA82" s="284" t="str">
        <f t="shared" si="87"/>
        <v xml:space="preserve"> </v>
      </c>
      <c r="AB82" s="284" t="str">
        <f t="shared" si="88"/>
        <v xml:space="preserve"> </v>
      </c>
      <c r="AC82" s="284" t="str">
        <f t="shared" si="89"/>
        <v xml:space="preserve"> </v>
      </c>
      <c r="AI82"/>
      <c r="AJ82"/>
      <c r="AK82"/>
      <c r="AL82"/>
      <c r="AM82"/>
      <c r="AN82"/>
      <c r="AS82" s="31"/>
      <c r="AT82" s="31"/>
      <c r="AU82" s="31"/>
      <c r="AV82" s="31"/>
      <c r="AW82" s="31"/>
      <c r="AX82" s="31"/>
      <c r="AY82" s="29"/>
      <c r="AZ82" s="29"/>
      <c r="BA82" s="29"/>
      <c r="BB82" s="29"/>
      <c r="BC82" s="29"/>
    </row>
    <row r="83" spans="1:55" ht="15.75" thickBot="1" x14ac:dyDescent="0.3">
      <c r="A83" s="32" t="s">
        <v>78</v>
      </c>
      <c r="B83" s="33" t="str">
        <f>Template!Q20</f>
        <v>Ikarus</v>
      </c>
      <c r="C83" s="47"/>
      <c r="D83" s="52"/>
      <c r="E83" s="45" t="str">
        <f t="shared" si="75"/>
        <v xml:space="preserve"> </v>
      </c>
      <c r="F83" s="45" t="str">
        <f t="shared" si="76"/>
        <v xml:space="preserve"> </v>
      </c>
      <c r="G83" s="45" t="str">
        <f t="shared" si="77"/>
        <v xml:space="preserve"> </v>
      </c>
      <c r="H83" s="45" t="str">
        <f t="shared" si="90"/>
        <v xml:space="preserve"> </v>
      </c>
      <c r="I83" s="45" t="str">
        <f t="shared" si="97"/>
        <v xml:space="preserve"> </v>
      </c>
      <c r="J83" s="45" t="str">
        <f t="shared" si="78"/>
        <v xml:space="preserve"> </v>
      </c>
      <c r="K83" s="45" t="str">
        <f t="shared" si="112"/>
        <v xml:space="preserve"> </v>
      </c>
      <c r="L83" s="45" t="str">
        <f t="shared" si="113"/>
        <v xml:space="preserve"> </v>
      </c>
      <c r="M83" s="45" t="str">
        <f t="shared" si="108"/>
        <v xml:space="preserve"> </v>
      </c>
      <c r="N83" s="45" t="str">
        <f t="shared" si="114"/>
        <v xml:space="preserve"> </v>
      </c>
      <c r="O83" s="45" t="str">
        <f t="shared" si="115"/>
        <v xml:space="preserve"> </v>
      </c>
      <c r="P83" s="45" t="str">
        <f t="shared" si="111"/>
        <v xml:space="preserve"> </v>
      </c>
      <c r="Q83" s="45" t="str">
        <f t="shared" si="79"/>
        <v xml:space="preserve"> </v>
      </c>
      <c r="R83" s="45" t="str">
        <f t="shared" si="80"/>
        <v xml:space="preserve"> </v>
      </c>
      <c r="S83" s="45" t="str">
        <f t="shared" si="95"/>
        <v xml:space="preserve"> </v>
      </c>
      <c r="T83" s="45" t="str">
        <f t="shared" si="96"/>
        <v xml:space="preserve"> </v>
      </c>
      <c r="U83" s="45" t="str">
        <f t="shared" si="81"/>
        <v xml:space="preserve"> </v>
      </c>
      <c r="V83" s="45" t="str">
        <f t="shared" si="82"/>
        <v xml:space="preserve"> </v>
      </c>
      <c r="W83" s="45" t="str">
        <f t="shared" si="83"/>
        <v xml:space="preserve"> </v>
      </c>
      <c r="X83" s="45" t="str">
        <f t="shared" si="84"/>
        <v xml:space="preserve"> </v>
      </c>
      <c r="Y83" s="45" t="str">
        <f t="shared" si="85"/>
        <v xml:space="preserve"> </v>
      </c>
      <c r="Z83" s="480" t="str">
        <f t="shared" si="86"/>
        <v xml:space="preserve"> </v>
      </c>
      <c r="AA83" s="284" t="str">
        <f t="shared" si="87"/>
        <v xml:space="preserve"> </v>
      </c>
      <c r="AB83" s="284" t="str">
        <f t="shared" si="88"/>
        <v xml:space="preserve"> </v>
      </c>
      <c r="AC83" s="284" t="str">
        <f t="shared" si="89"/>
        <v xml:space="preserve"> </v>
      </c>
      <c r="AI83"/>
      <c r="AJ83"/>
      <c r="AK83"/>
      <c r="AL83"/>
      <c r="AM83"/>
      <c r="AN83"/>
      <c r="AS83" s="31"/>
      <c r="AT83" s="31"/>
      <c r="AU83" s="31"/>
      <c r="AV83" s="31"/>
      <c r="AW83" s="31"/>
      <c r="AX83" s="31"/>
      <c r="AY83" s="29"/>
      <c r="AZ83" s="29"/>
      <c r="BA83" s="29"/>
      <c r="BB83" s="29"/>
      <c r="BC83" s="29"/>
    </row>
    <row r="84" spans="1:55" x14ac:dyDescent="0.25">
      <c r="A84" s="34"/>
      <c r="B84" s="35"/>
      <c r="C84" s="47" t="s">
        <v>37</v>
      </c>
      <c r="D84" s="49" t="str">
        <f>Template!S20</f>
        <v>yes</v>
      </c>
      <c r="E84" s="51" t="str">
        <f t="shared" si="75"/>
        <v xml:space="preserve"> </v>
      </c>
      <c r="F84" s="51" t="str">
        <f t="shared" si="76"/>
        <v xml:space="preserve"> </v>
      </c>
      <c r="G84" s="51" t="str">
        <f t="shared" si="77"/>
        <v xml:space="preserve"> </v>
      </c>
      <c r="H84" s="471"/>
      <c r="I84" s="471"/>
      <c r="J84" s="51" t="str">
        <f t="shared" si="78"/>
        <v xml:space="preserve"> </v>
      </c>
      <c r="K84" s="560"/>
      <c r="L84" s="560"/>
      <c r="M84" s="560"/>
      <c r="N84" s="560"/>
      <c r="O84" s="560"/>
      <c r="P84" s="560"/>
      <c r="Q84" s="51" t="str">
        <f t="shared" si="79"/>
        <v xml:space="preserve"> </v>
      </c>
      <c r="R84" s="51" t="str">
        <f t="shared" si="80"/>
        <v xml:space="preserve"> </v>
      </c>
      <c r="S84" s="471"/>
      <c r="T84" s="471"/>
      <c r="U84" s="51" t="str">
        <f t="shared" si="81"/>
        <v xml:space="preserve"> </v>
      </c>
      <c r="V84" s="51" t="str">
        <f t="shared" si="82"/>
        <v xml:space="preserve"> </v>
      </c>
      <c r="W84" s="51" t="str">
        <f t="shared" si="83"/>
        <v xml:space="preserve"> </v>
      </c>
      <c r="X84" s="51" t="str">
        <f t="shared" si="84"/>
        <v xml:space="preserve"> </v>
      </c>
      <c r="Y84" s="474" t="str">
        <f t="shared" si="85"/>
        <v xml:space="preserve"> </v>
      </c>
      <c r="Z84" s="479" t="str">
        <f t="shared" si="86"/>
        <v xml:space="preserve"> </v>
      </c>
      <c r="AA84" s="284" t="str">
        <f t="shared" si="87"/>
        <v xml:space="preserve"> </v>
      </c>
      <c r="AB84" s="284" t="str">
        <f t="shared" si="88"/>
        <v xml:space="preserve"> </v>
      </c>
      <c r="AC84" s="284" t="str">
        <f t="shared" si="89"/>
        <v xml:space="preserve"> </v>
      </c>
      <c r="AI84"/>
      <c r="AJ84"/>
      <c r="AK84"/>
      <c r="AL84"/>
      <c r="AM84"/>
      <c r="AN84"/>
      <c r="AS84" s="31"/>
      <c r="AT84" s="31"/>
      <c r="AU84" s="31"/>
      <c r="AV84" s="31"/>
      <c r="AW84" s="31"/>
      <c r="AX84" s="31"/>
      <c r="AY84" s="29"/>
      <c r="AZ84" s="29"/>
      <c r="BA84" s="29"/>
      <c r="BB84" s="29"/>
      <c r="BC84" s="29"/>
    </row>
    <row r="85" spans="1:55" x14ac:dyDescent="0.25">
      <c r="A85" s="34"/>
      <c r="B85" s="35"/>
      <c r="C85" s="47" t="s">
        <v>2736</v>
      </c>
      <c r="D85" s="49" t="str">
        <f>Template!T20</f>
        <v>yes</v>
      </c>
      <c r="E85" s="51" t="str">
        <f t="shared" si="75"/>
        <v xml:space="preserve"> </v>
      </c>
      <c r="F85" s="560"/>
      <c r="G85" s="51" t="str">
        <f t="shared" si="77"/>
        <v xml:space="preserve"> </v>
      </c>
      <c r="H85" s="51" t="str">
        <f t="shared" si="90"/>
        <v xml:space="preserve"> </v>
      </c>
      <c r="I85" s="560"/>
      <c r="J85" s="51" t="str">
        <f t="shared" si="78"/>
        <v xml:space="preserve"> </v>
      </c>
      <c r="K85" s="51" t="str">
        <f t="shared" ref="K85:K87" si="116">IF(G85="no","n/a"," ")</f>
        <v xml:space="preserve"> </v>
      </c>
      <c r="L85" s="51" t="str">
        <f t="shared" ref="L85:L87" si="117">IF(G85="no","n/a"," ")</f>
        <v xml:space="preserve"> </v>
      </c>
      <c r="M85" s="51" t="str">
        <f t="shared" si="108"/>
        <v xml:space="preserve"> </v>
      </c>
      <c r="N85" s="51" t="str">
        <f t="shared" ref="N85:N87" si="118">IF(J85="no","n/a"," ")</f>
        <v xml:space="preserve"> </v>
      </c>
      <c r="O85" s="51" t="str">
        <f t="shared" ref="O85:O87" si="119">IF(J85="no","n/a"," ")</f>
        <v xml:space="preserve"> </v>
      </c>
      <c r="P85" s="51" t="str">
        <f t="shared" si="111"/>
        <v xml:space="preserve"> </v>
      </c>
      <c r="Q85" s="51" t="str">
        <f t="shared" si="79"/>
        <v xml:space="preserve"> </v>
      </c>
      <c r="R85" s="51" t="str">
        <f t="shared" si="80"/>
        <v xml:space="preserve"> </v>
      </c>
      <c r="S85" s="51" t="str">
        <f t="shared" si="95"/>
        <v xml:space="preserve"> </v>
      </c>
      <c r="T85" s="51" t="str">
        <f t="shared" si="96"/>
        <v xml:space="preserve"> </v>
      </c>
      <c r="U85" s="51" t="str">
        <f t="shared" si="81"/>
        <v xml:space="preserve"> </v>
      </c>
      <c r="V85" s="51" t="str">
        <f t="shared" si="82"/>
        <v xml:space="preserve"> </v>
      </c>
      <c r="W85" s="51" t="str">
        <f t="shared" si="83"/>
        <v xml:space="preserve"> </v>
      </c>
      <c r="X85" s="51" t="str">
        <f t="shared" si="84"/>
        <v xml:space="preserve"> </v>
      </c>
      <c r="Y85" s="474" t="str">
        <f t="shared" si="85"/>
        <v xml:space="preserve"> </v>
      </c>
      <c r="Z85" s="51" t="str">
        <f t="shared" si="86"/>
        <v xml:space="preserve"> </v>
      </c>
      <c r="AA85" s="284" t="str">
        <f t="shared" si="87"/>
        <v xml:space="preserve"> </v>
      </c>
      <c r="AB85" s="284" t="str">
        <f t="shared" si="88"/>
        <v xml:space="preserve"> </v>
      </c>
      <c r="AC85" s="284" t="str">
        <f t="shared" si="89"/>
        <v xml:space="preserve"> </v>
      </c>
      <c r="AI85"/>
      <c r="AJ85"/>
      <c r="AK85"/>
      <c r="AL85"/>
      <c r="AM85"/>
      <c r="AN85"/>
      <c r="AS85" s="31"/>
      <c r="AT85" s="31"/>
      <c r="AU85" s="31"/>
      <c r="AV85" s="31"/>
      <c r="AW85" s="31"/>
      <c r="AX85" s="31"/>
      <c r="AY85" s="29"/>
      <c r="AZ85" s="29"/>
      <c r="BA85" s="29"/>
      <c r="BB85" s="29"/>
      <c r="BC85" s="29"/>
    </row>
    <row r="86" spans="1:55" ht="15.75" thickBot="1" x14ac:dyDescent="0.3">
      <c r="A86" s="38"/>
      <c r="B86" s="37"/>
      <c r="C86" s="48" t="s">
        <v>2737</v>
      </c>
      <c r="D86" s="49" t="str">
        <f>Template!U20</f>
        <v>yes</v>
      </c>
      <c r="E86" s="51" t="str">
        <f t="shared" si="75"/>
        <v xml:space="preserve"> </v>
      </c>
      <c r="F86" s="560"/>
      <c r="G86" s="51" t="str">
        <f t="shared" si="77"/>
        <v xml:space="preserve"> </v>
      </c>
      <c r="H86" s="51" t="str">
        <f t="shared" si="90"/>
        <v xml:space="preserve"> </v>
      </c>
      <c r="I86" s="560"/>
      <c r="J86" s="51" t="str">
        <f t="shared" si="78"/>
        <v xml:space="preserve"> </v>
      </c>
      <c r="K86" s="51" t="str">
        <f t="shared" si="116"/>
        <v xml:space="preserve"> </v>
      </c>
      <c r="L86" s="51" t="str">
        <f t="shared" si="117"/>
        <v xml:space="preserve"> </v>
      </c>
      <c r="M86" s="51" t="str">
        <f t="shared" si="108"/>
        <v xml:space="preserve"> </v>
      </c>
      <c r="N86" s="51" t="str">
        <f t="shared" si="118"/>
        <v xml:space="preserve"> </v>
      </c>
      <c r="O86" s="51" t="str">
        <f t="shared" si="119"/>
        <v xml:space="preserve"> </v>
      </c>
      <c r="P86" s="51" t="str">
        <f t="shared" si="111"/>
        <v xml:space="preserve"> </v>
      </c>
      <c r="Q86" s="51" t="str">
        <f t="shared" si="79"/>
        <v xml:space="preserve"> </v>
      </c>
      <c r="R86" s="51" t="str">
        <f t="shared" si="80"/>
        <v xml:space="preserve"> </v>
      </c>
      <c r="S86" s="51" t="str">
        <f t="shared" si="95"/>
        <v xml:space="preserve"> </v>
      </c>
      <c r="T86" s="51" t="str">
        <f t="shared" si="96"/>
        <v xml:space="preserve"> </v>
      </c>
      <c r="U86" s="51" t="str">
        <f t="shared" si="81"/>
        <v xml:space="preserve"> </v>
      </c>
      <c r="V86" s="51" t="str">
        <f t="shared" si="82"/>
        <v xml:space="preserve"> </v>
      </c>
      <c r="W86" s="51" t="str">
        <f t="shared" si="83"/>
        <v xml:space="preserve"> </v>
      </c>
      <c r="X86" s="51" t="str">
        <f t="shared" si="84"/>
        <v xml:space="preserve"> </v>
      </c>
      <c r="Y86" s="474" t="str">
        <f t="shared" si="85"/>
        <v xml:space="preserve"> </v>
      </c>
      <c r="Z86" s="53" t="str">
        <f t="shared" si="86"/>
        <v xml:space="preserve"> </v>
      </c>
      <c r="AA86" s="284" t="str">
        <f t="shared" si="87"/>
        <v xml:space="preserve"> </v>
      </c>
      <c r="AB86" s="284" t="str">
        <f t="shared" si="88"/>
        <v xml:space="preserve"> </v>
      </c>
      <c r="AC86" s="284" t="str">
        <f t="shared" si="89"/>
        <v xml:space="preserve"> </v>
      </c>
      <c r="AI86"/>
      <c r="AJ86"/>
      <c r="AK86"/>
      <c r="AL86"/>
      <c r="AM86"/>
      <c r="AN86"/>
      <c r="AS86" s="31"/>
      <c r="AT86" s="31"/>
      <c r="AU86" s="31"/>
      <c r="AV86" s="31"/>
      <c r="AW86" s="31"/>
      <c r="AX86" s="31"/>
      <c r="AY86" s="29"/>
      <c r="AZ86" s="29"/>
      <c r="BA86" s="29"/>
      <c r="BB86" s="29"/>
      <c r="BC86" s="29"/>
    </row>
    <row r="87" spans="1:55" ht="15.75" thickBot="1" x14ac:dyDescent="0.3">
      <c r="A87" s="32" t="s">
        <v>79</v>
      </c>
      <c r="B87" s="33" t="str">
        <f>Template!Q21</f>
        <v>A-Squared Antimalware /Mamutu 3.0</v>
      </c>
      <c r="C87" s="47"/>
      <c r="D87" s="52"/>
      <c r="E87" s="45" t="str">
        <f t="shared" si="75"/>
        <v xml:space="preserve"> </v>
      </c>
      <c r="F87" s="45" t="str">
        <f t="shared" si="76"/>
        <v xml:space="preserve"> </v>
      </c>
      <c r="G87" s="45" t="str">
        <f t="shared" si="77"/>
        <v xml:space="preserve"> </v>
      </c>
      <c r="H87" s="45" t="str">
        <f t="shared" si="90"/>
        <v xml:space="preserve"> </v>
      </c>
      <c r="I87" s="45" t="str">
        <f t="shared" si="97"/>
        <v xml:space="preserve"> </v>
      </c>
      <c r="J87" s="45" t="str">
        <f t="shared" si="78"/>
        <v xml:space="preserve"> </v>
      </c>
      <c r="K87" s="45" t="str">
        <f t="shared" si="116"/>
        <v xml:space="preserve"> </v>
      </c>
      <c r="L87" s="45" t="str">
        <f t="shared" si="117"/>
        <v xml:space="preserve"> </v>
      </c>
      <c r="M87" s="45" t="str">
        <f t="shared" si="108"/>
        <v xml:space="preserve"> </v>
      </c>
      <c r="N87" s="45" t="str">
        <f t="shared" si="118"/>
        <v xml:space="preserve"> </v>
      </c>
      <c r="O87" s="45" t="str">
        <f t="shared" si="119"/>
        <v xml:space="preserve"> </v>
      </c>
      <c r="P87" s="45" t="str">
        <f t="shared" si="111"/>
        <v xml:space="preserve"> </v>
      </c>
      <c r="Q87" s="45" t="str">
        <f t="shared" si="79"/>
        <v xml:space="preserve"> </v>
      </c>
      <c r="R87" s="45" t="str">
        <f t="shared" si="80"/>
        <v xml:space="preserve"> </v>
      </c>
      <c r="S87" s="45" t="str">
        <f t="shared" si="95"/>
        <v xml:space="preserve"> </v>
      </c>
      <c r="T87" s="45" t="str">
        <f t="shared" si="96"/>
        <v xml:space="preserve"> </v>
      </c>
      <c r="U87" s="45" t="str">
        <f t="shared" si="81"/>
        <v xml:space="preserve"> </v>
      </c>
      <c r="V87" s="45" t="str">
        <f t="shared" si="82"/>
        <v xml:space="preserve"> </v>
      </c>
      <c r="W87" s="45" t="str">
        <f t="shared" si="83"/>
        <v xml:space="preserve"> </v>
      </c>
      <c r="X87" s="45" t="str">
        <f t="shared" si="84"/>
        <v xml:space="preserve"> </v>
      </c>
      <c r="Y87" s="45" t="str">
        <f t="shared" si="85"/>
        <v xml:space="preserve"> </v>
      </c>
      <c r="Z87" s="480" t="str">
        <f t="shared" si="86"/>
        <v xml:space="preserve"> </v>
      </c>
      <c r="AA87" s="284" t="str">
        <f t="shared" si="87"/>
        <v xml:space="preserve"> </v>
      </c>
      <c r="AB87" s="284" t="str">
        <f t="shared" si="88"/>
        <v xml:space="preserve"> </v>
      </c>
      <c r="AC87" s="284" t="str">
        <f t="shared" si="89"/>
        <v xml:space="preserve"> </v>
      </c>
      <c r="AI87"/>
      <c r="AJ87"/>
      <c r="AK87"/>
      <c r="AL87"/>
      <c r="AM87"/>
      <c r="AN87"/>
      <c r="AS87" s="31"/>
      <c r="AT87" s="31"/>
      <c r="AU87" s="31"/>
      <c r="AV87" s="31"/>
      <c r="AW87" s="31"/>
      <c r="AX87" s="31"/>
      <c r="AY87" s="29"/>
      <c r="AZ87" s="29"/>
      <c r="BA87" s="29"/>
      <c r="BB87" s="29"/>
      <c r="BC87" s="29"/>
    </row>
    <row r="88" spans="1:55" x14ac:dyDescent="0.25">
      <c r="A88" s="34"/>
      <c r="B88" s="35"/>
      <c r="C88" s="47" t="s">
        <v>37</v>
      </c>
      <c r="D88" s="49" t="str">
        <f>Template!S21</f>
        <v>yes</v>
      </c>
      <c r="E88" s="51" t="str">
        <f t="shared" si="75"/>
        <v xml:space="preserve"> </v>
      </c>
      <c r="F88" s="51" t="str">
        <f t="shared" si="76"/>
        <v xml:space="preserve"> </v>
      </c>
      <c r="G88" s="51" t="str">
        <f t="shared" si="77"/>
        <v xml:space="preserve"> </v>
      </c>
      <c r="H88" s="471"/>
      <c r="I88" s="471"/>
      <c r="J88" s="51" t="str">
        <f t="shared" si="78"/>
        <v xml:space="preserve"> </v>
      </c>
      <c r="K88" s="560"/>
      <c r="L88" s="560"/>
      <c r="M88" s="560"/>
      <c r="N88" s="560"/>
      <c r="O88" s="560"/>
      <c r="P88" s="560"/>
      <c r="Q88" s="51" t="str">
        <f t="shared" si="79"/>
        <v xml:space="preserve"> </v>
      </c>
      <c r="R88" s="51" t="str">
        <f t="shared" si="80"/>
        <v xml:space="preserve"> </v>
      </c>
      <c r="S88" s="471"/>
      <c r="T88" s="471"/>
      <c r="U88" s="51" t="str">
        <f t="shared" si="81"/>
        <v xml:space="preserve"> </v>
      </c>
      <c r="V88" s="51" t="str">
        <f t="shared" si="82"/>
        <v xml:space="preserve"> </v>
      </c>
      <c r="W88" s="51" t="str">
        <f t="shared" si="83"/>
        <v xml:space="preserve"> </v>
      </c>
      <c r="X88" s="51" t="str">
        <f t="shared" si="84"/>
        <v xml:space="preserve"> </v>
      </c>
      <c r="Y88" s="474" t="str">
        <f t="shared" si="85"/>
        <v xml:space="preserve"> </v>
      </c>
      <c r="Z88" s="479" t="str">
        <f t="shared" si="86"/>
        <v xml:space="preserve"> </v>
      </c>
      <c r="AA88" s="284" t="str">
        <f t="shared" si="87"/>
        <v xml:space="preserve"> </v>
      </c>
      <c r="AB88" s="284" t="str">
        <f t="shared" si="88"/>
        <v xml:space="preserve"> </v>
      </c>
      <c r="AC88" s="284" t="str">
        <f t="shared" si="89"/>
        <v xml:space="preserve"> </v>
      </c>
      <c r="AI88"/>
      <c r="AJ88"/>
      <c r="AK88"/>
      <c r="AL88"/>
      <c r="AM88"/>
      <c r="AN88"/>
      <c r="AS88" s="31"/>
      <c r="AT88" s="31"/>
      <c r="AU88" s="31"/>
      <c r="AV88" s="31"/>
      <c r="AW88" s="31"/>
      <c r="AX88" s="31"/>
      <c r="AY88" s="29"/>
      <c r="AZ88" s="29"/>
      <c r="BA88" s="29"/>
      <c r="BB88" s="29"/>
      <c r="BC88" s="29"/>
    </row>
    <row r="89" spans="1:55" x14ac:dyDescent="0.25">
      <c r="A89" s="34"/>
      <c r="B89" s="35"/>
      <c r="C89" s="47" t="s">
        <v>2736</v>
      </c>
      <c r="D89" s="49" t="str">
        <f>Template!T21</f>
        <v>yes</v>
      </c>
      <c r="E89" s="51" t="str">
        <f t="shared" si="75"/>
        <v xml:space="preserve"> </v>
      </c>
      <c r="F89" s="560"/>
      <c r="G89" s="51" t="str">
        <f t="shared" si="77"/>
        <v xml:space="preserve"> </v>
      </c>
      <c r="H89" s="51" t="str">
        <f t="shared" si="90"/>
        <v xml:space="preserve"> </v>
      </c>
      <c r="I89" s="560"/>
      <c r="J89" s="51" t="str">
        <f t="shared" si="78"/>
        <v xml:space="preserve"> </v>
      </c>
      <c r="K89" s="51" t="str">
        <f t="shared" ref="K89:K91" si="120">IF(G89="no","n/a"," ")</f>
        <v xml:space="preserve"> </v>
      </c>
      <c r="L89" s="51" t="str">
        <f t="shared" ref="L89:L91" si="121">IF(G89="no","n/a"," ")</f>
        <v xml:space="preserve"> </v>
      </c>
      <c r="M89" s="51" t="str">
        <f t="shared" si="108"/>
        <v xml:space="preserve"> </v>
      </c>
      <c r="N89" s="51" t="str">
        <f t="shared" ref="N89:N91" si="122">IF(J89="no","n/a"," ")</f>
        <v xml:space="preserve"> </v>
      </c>
      <c r="O89" s="51" t="str">
        <f t="shared" ref="O89:O91" si="123">IF(J89="no","n/a"," ")</f>
        <v xml:space="preserve"> </v>
      </c>
      <c r="P89" s="51" t="str">
        <f t="shared" si="111"/>
        <v xml:space="preserve"> </v>
      </c>
      <c r="Q89" s="51" t="str">
        <f t="shared" si="79"/>
        <v xml:space="preserve"> </v>
      </c>
      <c r="R89" s="51" t="str">
        <f t="shared" si="80"/>
        <v xml:space="preserve"> </v>
      </c>
      <c r="S89" s="51" t="str">
        <f t="shared" si="95"/>
        <v xml:space="preserve"> </v>
      </c>
      <c r="T89" s="51" t="str">
        <f t="shared" si="96"/>
        <v xml:space="preserve"> </v>
      </c>
      <c r="U89" s="51" t="str">
        <f t="shared" si="81"/>
        <v xml:space="preserve"> </v>
      </c>
      <c r="V89" s="51" t="str">
        <f t="shared" si="82"/>
        <v xml:space="preserve"> </v>
      </c>
      <c r="W89" s="51" t="str">
        <f t="shared" si="83"/>
        <v xml:space="preserve"> </v>
      </c>
      <c r="X89" s="51" t="str">
        <f t="shared" si="84"/>
        <v xml:space="preserve"> </v>
      </c>
      <c r="Y89" s="474" t="str">
        <f t="shared" si="85"/>
        <v xml:space="preserve"> </v>
      </c>
      <c r="Z89" s="51" t="str">
        <f t="shared" si="86"/>
        <v xml:space="preserve"> </v>
      </c>
      <c r="AA89" s="284" t="str">
        <f t="shared" si="87"/>
        <v xml:space="preserve"> </v>
      </c>
      <c r="AB89" s="284" t="str">
        <f t="shared" si="88"/>
        <v xml:space="preserve"> </v>
      </c>
      <c r="AC89" s="284" t="str">
        <f t="shared" si="89"/>
        <v xml:space="preserve"> </v>
      </c>
      <c r="AI89"/>
      <c r="AJ89"/>
      <c r="AK89"/>
      <c r="AL89"/>
      <c r="AM89"/>
      <c r="AN89"/>
      <c r="AS89" s="31"/>
      <c r="AT89" s="31"/>
      <c r="AU89" s="31"/>
      <c r="AV89" s="31"/>
      <c r="AW89" s="31"/>
      <c r="AX89" s="31"/>
      <c r="AY89" s="29"/>
      <c r="AZ89" s="29"/>
      <c r="BA89" s="29"/>
      <c r="BB89" s="29"/>
      <c r="BC89" s="29"/>
    </row>
    <row r="90" spans="1:55" ht="15.75" thickBot="1" x14ac:dyDescent="0.3">
      <c r="A90" s="38"/>
      <c r="B90" s="37"/>
      <c r="C90" s="48" t="s">
        <v>2737</v>
      </c>
      <c r="D90" s="49" t="str">
        <f>Template!U21</f>
        <v>yes</v>
      </c>
      <c r="E90" s="51" t="str">
        <f t="shared" si="75"/>
        <v xml:space="preserve"> </v>
      </c>
      <c r="F90" s="560"/>
      <c r="G90" s="51" t="str">
        <f t="shared" si="77"/>
        <v xml:space="preserve"> </v>
      </c>
      <c r="H90" s="51" t="str">
        <f t="shared" si="90"/>
        <v xml:space="preserve"> </v>
      </c>
      <c r="I90" s="560"/>
      <c r="J90" s="51" t="str">
        <f t="shared" si="78"/>
        <v xml:space="preserve"> </v>
      </c>
      <c r="K90" s="51" t="str">
        <f t="shared" si="120"/>
        <v xml:space="preserve"> </v>
      </c>
      <c r="L90" s="51" t="str">
        <f t="shared" si="121"/>
        <v xml:space="preserve"> </v>
      </c>
      <c r="M90" s="51" t="str">
        <f t="shared" si="108"/>
        <v xml:space="preserve"> </v>
      </c>
      <c r="N90" s="51" t="str">
        <f t="shared" si="122"/>
        <v xml:space="preserve"> </v>
      </c>
      <c r="O90" s="51" t="str">
        <f t="shared" si="123"/>
        <v xml:space="preserve"> </v>
      </c>
      <c r="P90" s="51" t="str">
        <f t="shared" si="111"/>
        <v xml:space="preserve"> </v>
      </c>
      <c r="Q90" s="51" t="str">
        <f t="shared" si="79"/>
        <v xml:space="preserve"> </v>
      </c>
      <c r="R90" s="51" t="str">
        <f t="shared" si="80"/>
        <v xml:space="preserve"> </v>
      </c>
      <c r="S90" s="51" t="str">
        <f t="shared" si="95"/>
        <v xml:space="preserve"> </v>
      </c>
      <c r="T90" s="51" t="str">
        <f t="shared" si="96"/>
        <v xml:space="preserve"> </v>
      </c>
      <c r="U90" s="51" t="str">
        <f t="shared" si="81"/>
        <v xml:space="preserve"> </v>
      </c>
      <c r="V90" s="51" t="str">
        <f t="shared" si="82"/>
        <v xml:space="preserve"> </v>
      </c>
      <c r="W90" s="51" t="str">
        <f t="shared" si="83"/>
        <v xml:space="preserve"> </v>
      </c>
      <c r="X90" s="51" t="str">
        <f t="shared" si="84"/>
        <v xml:space="preserve"> </v>
      </c>
      <c r="Y90" s="474" t="str">
        <f t="shared" si="85"/>
        <v xml:space="preserve"> </v>
      </c>
      <c r="Z90" s="53" t="str">
        <f t="shared" si="86"/>
        <v xml:space="preserve"> </v>
      </c>
      <c r="AA90" s="284" t="str">
        <f t="shared" si="87"/>
        <v xml:space="preserve"> </v>
      </c>
      <c r="AB90" s="284" t="str">
        <f t="shared" si="88"/>
        <v xml:space="preserve"> </v>
      </c>
      <c r="AC90" s="284" t="str">
        <f t="shared" si="89"/>
        <v xml:space="preserve"> </v>
      </c>
      <c r="AI90"/>
      <c r="AJ90"/>
      <c r="AK90"/>
      <c r="AL90"/>
      <c r="AM90"/>
      <c r="AN90"/>
      <c r="AS90" s="31"/>
      <c r="AT90" s="31"/>
      <c r="AU90" s="31"/>
      <c r="AV90" s="31"/>
      <c r="AW90" s="31"/>
      <c r="AX90" s="31"/>
      <c r="AY90" s="29"/>
      <c r="AZ90" s="29"/>
      <c r="BA90" s="29"/>
      <c r="BB90" s="29"/>
      <c r="BC90" s="29"/>
    </row>
    <row r="91" spans="1:55" ht="15.75" thickBot="1" x14ac:dyDescent="0.3">
      <c r="A91" s="32" t="s">
        <v>80</v>
      </c>
      <c r="B91" s="33" t="str">
        <f>Template!Q22</f>
        <v>NORMAN SECURITY SUITE Pro</v>
      </c>
      <c r="C91" s="47"/>
      <c r="D91" s="52"/>
      <c r="E91" s="45" t="str">
        <f t="shared" si="75"/>
        <v xml:space="preserve"> </v>
      </c>
      <c r="F91" s="45" t="str">
        <f t="shared" si="76"/>
        <v xml:space="preserve"> </v>
      </c>
      <c r="G91" s="45" t="str">
        <f t="shared" si="77"/>
        <v xml:space="preserve"> </v>
      </c>
      <c r="H91" s="45" t="str">
        <f t="shared" si="90"/>
        <v xml:space="preserve"> </v>
      </c>
      <c r="I91" s="45" t="str">
        <f t="shared" si="97"/>
        <v xml:space="preserve"> </v>
      </c>
      <c r="J91" s="45" t="str">
        <f t="shared" si="78"/>
        <v xml:space="preserve"> </v>
      </c>
      <c r="K91" s="45" t="str">
        <f t="shared" si="120"/>
        <v xml:space="preserve"> </v>
      </c>
      <c r="L91" s="45" t="str">
        <f t="shared" si="121"/>
        <v xml:space="preserve"> </v>
      </c>
      <c r="M91" s="45" t="str">
        <f t="shared" si="108"/>
        <v xml:space="preserve"> </v>
      </c>
      <c r="N91" s="45" t="str">
        <f t="shared" si="122"/>
        <v xml:space="preserve"> </v>
      </c>
      <c r="O91" s="45" t="str">
        <f t="shared" si="123"/>
        <v xml:space="preserve"> </v>
      </c>
      <c r="P91" s="45" t="str">
        <f t="shared" si="111"/>
        <v xml:space="preserve"> </v>
      </c>
      <c r="Q91" s="45" t="str">
        <f t="shared" si="79"/>
        <v xml:space="preserve"> </v>
      </c>
      <c r="R91" s="45" t="str">
        <f t="shared" si="80"/>
        <v xml:space="preserve"> </v>
      </c>
      <c r="S91" s="45" t="str">
        <f t="shared" si="95"/>
        <v xml:space="preserve"> </v>
      </c>
      <c r="T91" s="45" t="str">
        <f t="shared" si="96"/>
        <v xml:space="preserve"> </v>
      </c>
      <c r="U91" s="45" t="str">
        <f t="shared" si="81"/>
        <v xml:space="preserve"> </v>
      </c>
      <c r="V91" s="45" t="str">
        <f t="shared" si="82"/>
        <v xml:space="preserve"> </v>
      </c>
      <c r="W91" s="45" t="str">
        <f t="shared" si="83"/>
        <v xml:space="preserve"> </v>
      </c>
      <c r="X91" s="45" t="str">
        <f t="shared" si="84"/>
        <v xml:space="preserve"> </v>
      </c>
      <c r="Y91" s="45" t="str">
        <f t="shared" si="85"/>
        <v xml:space="preserve"> </v>
      </c>
      <c r="Z91" s="480" t="str">
        <f t="shared" si="86"/>
        <v xml:space="preserve"> </v>
      </c>
      <c r="AA91" s="284" t="str">
        <f t="shared" si="87"/>
        <v xml:space="preserve"> </v>
      </c>
      <c r="AB91" s="284" t="str">
        <f t="shared" si="88"/>
        <v xml:space="preserve"> </v>
      </c>
      <c r="AC91" s="284" t="str">
        <f t="shared" si="89"/>
        <v xml:space="preserve"> </v>
      </c>
      <c r="AI91"/>
      <c r="AJ91"/>
      <c r="AK91"/>
      <c r="AL91"/>
      <c r="AM91"/>
      <c r="AN91"/>
      <c r="AS91" s="31"/>
      <c r="AT91" s="31"/>
      <c r="AU91" s="31"/>
      <c r="AV91" s="31"/>
      <c r="AW91" s="31"/>
      <c r="AX91" s="31"/>
      <c r="AY91" s="29"/>
      <c r="AZ91" s="29"/>
      <c r="BA91" s="29"/>
      <c r="BB91" s="29"/>
      <c r="BC91" s="29"/>
    </row>
    <row r="92" spans="1:55" x14ac:dyDescent="0.25">
      <c r="A92" s="34"/>
      <c r="B92" s="35"/>
      <c r="C92" s="47" t="s">
        <v>37</v>
      </c>
      <c r="D92" s="49" t="str">
        <f>Template!S22</f>
        <v>yes</v>
      </c>
      <c r="E92" s="51" t="str">
        <f t="shared" si="75"/>
        <v xml:space="preserve"> </v>
      </c>
      <c r="F92" s="51" t="str">
        <f t="shared" si="76"/>
        <v xml:space="preserve"> </v>
      </c>
      <c r="G92" s="51" t="str">
        <f t="shared" si="77"/>
        <v xml:space="preserve"> </v>
      </c>
      <c r="H92" s="471"/>
      <c r="I92" s="471"/>
      <c r="J92" s="51" t="str">
        <f t="shared" si="78"/>
        <v xml:space="preserve"> </v>
      </c>
      <c r="K92" s="560"/>
      <c r="L92" s="560"/>
      <c r="M92" s="560"/>
      <c r="N92" s="560"/>
      <c r="O92" s="560"/>
      <c r="P92" s="560"/>
      <c r="Q92" s="51" t="str">
        <f t="shared" si="79"/>
        <v xml:space="preserve"> </v>
      </c>
      <c r="R92" s="51" t="str">
        <f t="shared" si="80"/>
        <v xml:space="preserve"> </v>
      </c>
      <c r="S92" s="471"/>
      <c r="T92" s="471"/>
      <c r="U92" s="51" t="str">
        <f t="shared" si="81"/>
        <v xml:space="preserve"> </v>
      </c>
      <c r="V92" s="51" t="str">
        <f t="shared" si="82"/>
        <v xml:space="preserve"> </v>
      </c>
      <c r="W92" s="51" t="str">
        <f t="shared" si="83"/>
        <v xml:space="preserve"> </v>
      </c>
      <c r="X92" s="51" t="str">
        <f t="shared" si="84"/>
        <v xml:space="preserve"> </v>
      </c>
      <c r="Y92" s="474" t="str">
        <f t="shared" si="85"/>
        <v xml:space="preserve"> </v>
      </c>
      <c r="Z92" s="51" t="str">
        <f t="shared" si="86"/>
        <v xml:space="preserve"> </v>
      </c>
      <c r="AA92" s="284" t="str">
        <f t="shared" si="87"/>
        <v xml:space="preserve"> </v>
      </c>
      <c r="AB92" s="284" t="str">
        <f t="shared" si="88"/>
        <v xml:space="preserve"> </v>
      </c>
      <c r="AC92" s="284" t="str">
        <f t="shared" si="89"/>
        <v xml:space="preserve"> </v>
      </c>
      <c r="AI92"/>
      <c r="AJ92"/>
      <c r="AK92"/>
      <c r="AL92"/>
      <c r="AM92"/>
      <c r="AN92"/>
      <c r="AS92" s="31"/>
      <c r="AT92" s="31"/>
      <c r="AU92" s="31"/>
      <c r="AV92" s="31"/>
      <c r="AW92" s="31"/>
      <c r="AX92" s="31"/>
      <c r="AY92" s="29"/>
      <c r="AZ92" s="29"/>
      <c r="BA92" s="29"/>
      <c r="BB92" s="29"/>
      <c r="BC92" s="29"/>
    </row>
    <row r="93" spans="1:55" x14ac:dyDescent="0.25">
      <c r="A93" s="34"/>
      <c r="B93" s="35"/>
      <c r="C93" s="47" t="s">
        <v>2736</v>
      </c>
      <c r="D93" s="49" t="str">
        <f>Template!T22</f>
        <v>yes</v>
      </c>
      <c r="E93" s="51" t="str">
        <f t="shared" si="75"/>
        <v xml:space="preserve"> </v>
      </c>
      <c r="F93" s="560"/>
      <c r="G93" s="51" t="str">
        <f t="shared" si="77"/>
        <v xml:space="preserve"> </v>
      </c>
      <c r="H93" s="51" t="str">
        <f t="shared" si="90"/>
        <v xml:space="preserve"> </v>
      </c>
      <c r="I93" s="560"/>
      <c r="J93" s="51" t="str">
        <f t="shared" si="78"/>
        <v xml:space="preserve"> </v>
      </c>
      <c r="K93" s="51" t="str">
        <f t="shared" ref="K93:K95" si="124">IF(G93="no","n/a"," ")</f>
        <v xml:space="preserve"> </v>
      </c>
      <c r="L93" s="51" t="str">
        <f t="shared" ref="L93:L95" si="125">IF(G93="no","n/a"," ")</f>
        <v xml:space="preserve"> </v>
      </c>
      <c r="M93" s="51" t="str">
        <f t="shared" si="108"/>
        <v xml:space="preserve"> </v>
      </c>
      <c r="N93" s="51" t="str">
        <f t="shared" ref="N93:N95" si="126">IF(J93="no","n/a"," ")</f>
        <v xml:space="preserve"> </v>
      </c>
      <c r="O93" s="51" t="str">
        <f t="shared" ref="O93:O95" si="127">IF(J93="no","n/a"," ")</f>
        <v xml:space="preserve"> </v>
      </c>
      <c r="P93" s="51" t="str">
        <f t="shared" si="111"/>
        <v xml:space="preserve"> </v>
      </c>
      <c r="Q93" s="51" t="str">
        <f t="shared" si="79"/>
        <v xml:space="preserve"> </v>
      </c>
      <c r="R93" s="51" t="str">
        <f t="shared" si="80"/>
        <v xml:space="preserve"> </v>
      </c>
      <c r="S93" s="51" t="str">
        <f t="shared" si="95"/>
        <v xml:space="preserve"> </v>
      </c>
      <c r="T93" s="51" t="str">
        <f t="shared" si="96"/>
        <v xml:space="preserve"> </v>
      </c>
      <c r="U93" s="51" t="str">
        <f t="shared" si="81"/>
        <v xml:space="preserve"> </v>
      </c>
      <c r="V93" s="51" t="str">
        <f t="shared" si="82"/>
        <v xml:space="preserve"> </v>
      </c>
      <c r="W93" s="51" t="str">
        <f t="shared" si="83"/>
        <v xml:space="preserve"> </v>
      </c>
      <c r="X93" s="51" t="str">
        <f t="shared" si="84"/>
        <v xml:space="preserve"> </v>
      </c>
      <c r="Y93" s="474" t="str">
        <f t="shared" si="85"/>
        <v xml:space="preserve"> </v>
      </c>
      <c r="Z93" s="51" t="str">
        <f t="shared" si="86"/>
        <v xml:space="preserve"> </v>
      </c>
      <c r="AA93" s="284" t="str">
        <f t="shared" si="87"/>
        <v xml:space="preserve"> </v>
      </c>
      <c r="AB93" s="284" t="str">
        <f t="shared" si="88"/>
        <v xml:space="preserve"> </v>
      </c>
      <c r="AC93" s="284" t="str">
        <f t="shared" si="89"/>
        <v xml:space="preserve"> </v>
      </c>
      <c r="AI93"/>
      <c r="AJ93"/>
      <c r="AK93"/>
      <c r="AL93"/>
      <c r="AM93"/>
      <c r="AN93"/>
      <c r="AS93" s="31"/>
      <c r="AT93" s="31"/>
      <c r="AU93" s="31"/>
      <c r="AV93" s="31"/>
      <c r="AW93" s="31"/>
      <c r="AX93" s="31"/>
      <c r="AY93" s="29"/>
      <c r="AZ93" s="29"/>
      <c r="BA93" s="29"/>
      <c r="BB93" s="29"/>
      <c r="BC93" s="29"/>
    </row>
    <row r="94" spans="1:55" ht="15.75" thickBot="1" x14ac:dyDescent="0.3">
      <c r="A94" s="38"/>
      <c r="B94" s="37"/>
      <c r="C94" s="48" t="s">
        <v>2737</v>
      </c>
      <c r="D94" s="49" t="str">
        <f>Template!U22</f>
        <v>yes</v>
      </c>
      <c r="E94" s="51" t="str">
        <f t="shared" si="75"/>
        <v xml:space="preserve"> </v>
      </c>
      <c r="F94" s="560"/>
      <c r="G94" s="51" t="str">
        <f t="shared" si="77"/>
        <v xml:space="preserve"> </v>
      </c>
      <c r="H94" s="51" t="str">
        <f t="shared" si="90"/>
        <v xml:space="preserve"> </v>
      </c>
      <c r="I94" s="560"/>
      <c r="J94" s="51" t="str">
        <f t="shared" si="78"/>
        <v xml:space="preserve"> </v>
      </c>
      <c r="K94" s="51" t="str">
        <f t="shared" si="124"/>
        <v xml:space="preserve"> </v>
      </c>
      <c r="L94" s="51" t="str">
        <f t="shared" si="125"/>
        <v xml:space="preserve"> </v>
      </c>
      <c r="M94" s="51" t="str">
        <f t="shared" si="108"/>
        <v xml:space="preserve"> </v>
      </c>
      <c r="N94" s="51" t="str">
        <f t="shared" si="126"/>
        <v xml:space="preserve"> </v>
      </c>
      <c r="O94" s="51" t="str">
        <f t="shared" si="127"/>
        <v xml:space="preserve"> </v>
      </c>
      <c r="P94" s="51" t="str">
        <f t="shared" si="111"/>
        <v xml:space="preserve"> </v>
      </c>
      <c r="Q94" s="51" t="str">
        <f t="shared" si="79"/>
        <v xml:space="preserve"> </v>
      </c>
      <c r="R94" s="51" t="str">
        <f t="shared" si="80"/>
        <v xml:space="preserve"> </v>
      </c>
      <c r="S94" s="51" t="str">
        <f t="shared" si="95"/>
        <v xml:space="preserve"> </v>
      </c>
      <c r="T94" s="51" t="str">
        <f t="shared" si="96"/>
        <v xml:space="preserve"> </v>
      </c>
      <c r="U94" s="51" t="str">
        <f t="shared" si="81"/>
        <v xml:space="preserve"> </v>
      </c>
      <c r="V94" s="51" t="str">
        <f t="shared" si="82"/>
        <v xml:space="preserve"> </v>
      </c>
      <c r="W94" s="51" t="str">
        <f t="shared" si="83"/>
        <v xml:space="preserve"> </v>
      </c>
      <c r="X94" s="51" t="str">
        <f t="shared" si="84"/>
        <v xml:space="preserve"> </v>
      </c>
      <c r="Y94" s="474" t="str">
        <f t="shared" si="85"/>
        <v xml:space="preserve"> </v>
      </c>
      <c r="Z94" s="51" t="str">
        <f t="shared" si="86"/>
        <v xml:space="preserve"> </v>
      </c>
      <c r="AA94" s="284" t="str">
        <f t="shared" si="87"/>
        <v xml:space="preserve"> </v>
      </c>
      <c r="AB94" s="284" t="str">
        <f t="shared" si="88"/>
        <v xml:space="preserve"> </v>
      </c>
      <c r="AC94" s="284" t="str">
        <f t="shared" si="89"/>
        <v xml:space="preserve"> </v>
      </c>
      <c r="AI94"/>
      <c r="AJ94"/>
      <c r="AK94"/>
      <c r="AL94"/>
      <c r="AM94"/>
      <c r="AN94"/>
      <c r="AS94" s="31"/>
      <c r="AT94" s="31"/>
      <c r="AU94" s="31"/>
      <c r="AV94" s="31"/>
      <c r="AW94" s="31"/>
      <c r="AX94" s="31"/>
      <c r="AY94" s="29"/>
      <c r="AZ94" s="29"/>
      <c r="BA94" s="29"/>
      <c r="BB94" s="29"/>
      <c r="BC94" s="29"/>
    </row>
    <row r="95" spans="1:55" ht="15.75" thickBot="1" x14ac:dyDescent="0.3">
      <c r="A95" s="32" t="s">
        <v>81</v>
      </c>
      <c r="B95" s="33" t="str">
        <f>Template!Q23</f>
        <v xml:space="preserve">Outpost Security Suite Pro </v>
      </c>
      <c r="C95" s="47"/>
      <c r="D95" s="52"/>
      <c r="E95" s="45" t="str">
        <f t="shared" si="75"/>
        <v xml:space="preserve"> </v>
      </c>
      <c r="F95" s="45" t="str">
        <f t="shared" si="76"/>
        <v xml:space="preserve"> </v>
      </c>
      <c r="G95" s="45" t="str">
        <f t="shared" si="77"/>
        <v xml:space="preserve"> </v>
      </c>
      <c r="H95" s="45" t="str">
        <f t="shared" si="90"/>
        <v xml:space="preserve"> </v>
      </c>
      <c r="I95" s="45" t="str">
        <f t="shared" si="97"/>
        <v xml:space="preserve"> </v>
      </c>
      <c r="J95" s="45" t="str">
        <f t="shared" si="78"/>
        <v xml:space="preserve"> </v>
      </c>
      <c r="K95" s="45" t="str">
        <f t="shared" si="124"/>
        <v xml:space="preserve"> </v>
      </c>
      <c r="L95" s="45" t="str">
        <f t="shared" si="125"/>
        <v xml:space="preserve"> </v>
      </c>
      <c r="M95" s="45" t="str">
        <f t="shared" si="108"/>
        <v xml:space="preserve"> </v>
      </c>
      <c r="N95" s="45" t="str">
        <f t="shared" si="126"/>
        <v xml:space="preserve"> </v>
      </c>
      <c r="O95" s="45" t="str">
        <f t="shared" si="127"/>
        <v xml:space="preserve"> </v>
      </c>
      <c r="P95" s="45" t="str">
        <f t="shared" si="111"/>
        <v xml:space="preserve"> </v>
      </c>
      <c r="Q95" s="45" t="str">
        <f t="shared" si="79"/>
        <v xml:space="preserve"> </v>
      </c>
      <c r="R95" s="45" t="str">
        <f t="shared" si="80"/>
        <v xml:space="preserve"> </v>
      </c>
      <c r="S95" s="45" t="str">
        <f t="shared" si="95"/>
        <v xml:space="preserve"> </v>
      </c>
      <c r="T95" s="45" t="str">
        <f t="shared" si="96"/>
        <v xml:space="preserve"> </v>
      </c>
      <c r="U95" s="45" t="str">
        <f t="shared" si="81"/>
        <v xml:space="preserve"> </v>
      </c>
      <c r="V95" s="45" t="str">
        <f t="shared" si="82"/>
        <v xml:space="preserve"> </v>
      </c>
      <c r="W95" s="45" t="str">
        <f t="shared" si="83"/>
        <v xml:space="preserve"> </v>
      </c>
      <c r="X95" s="45" t="str">
        <f t="shared" si="84"/>
        <v xml:space="preserve"> </v>
      </c>
      <c r="Y95" s="45" t="str">
        <f t="shared" si="85"/>
        <v xml:space="preserve"> </v>
      </c>
      <c r="Z95" s="480" t="str">
        <f t="shared" si="86"/>
        <v xml:space="preserve"> </v>
      </c>
      <c r="AA95" s="284" t="str">
        <f t="shared" si="87"/>
        <v xml:space="preserve"> </v>
      </c>
      <c r="AB95" s="284" t="str">
        <f t="shared" si="88"/>
        <v xml:space="preserve"> </v>
      </c>
      <c r="AC95" s="284" t="str">
        <f t="shared" si="89"/>
        <v xml:space="preserve"> </v>
      </c>
      <c r="AI95"/>
      <c r="AJ95"/>
      <c r="AK95"/>
      <c r="AL95"/>
      <c r="AM95"/>
      <c r="AN95"/>
      <c r="AS95" s="31"/>
      <c r="AT95" s="31"/>
      <c r="AU95" s="31"/>
      <c r="AV95" s="31"/>
      <c r="AW95" s="31"/>
      <c r="AX95" s="31"/>
      <c r="AY95" s="29"/>
      <c r="AZ95" s="29"/>
      <c r="BA95" s="29"/>
      <c r="BB95" s="29"/>
      <c r="BC95" s="29"/>
    </row>
    <row r="96" spans="1:55" x14ac:dyDescent="0.25">
      <c r="A96" s="34"/>
      <c r="B96" s="35"/>
      <c r="C96" s="47" t="s">
        <v>37</v>
      </c>
      <c r="D96" s="49" t="str">
        <f>Template!S23</f>
        <v>yes</v>
      </c>
      <c r="E96" s="51" t="str">
        <f t="shared" si="75"/>
        <v xml:space="preserve"> </v>
      </c>
      <c r="F96" s="51" t="str">
        <f t="shared" si="76"/>
        <v xml:space="preserve"> </v>
      </c>
      <c r="G96" s="51" t="str">
        <f t="shared" si="77"/>
        <v xml:space="preserve"> </v>
      </c>
      <c r="H96" s="471"/>
      <c r="I96" s="471"/>
      <c r="J96" s="51" t="str">
        <f t="shared" si="78"/>
        <v xml:space="preserve"> </v>
      </c>
      <c r="K96" s="560"/>
      <c r="L96" s="560"/>
      <c r="M96" s="560"/>
      <c r="N96" s="560"/>
      <c r="O96" s="560"/>
      <c r="P96" s="560"/>
      <c r="Q96" s="51" t="str">
        <f t="shared" si="79"/>
        <v xml:space="preserve"> </v>
      </c>
      <c r="R96" s="51" t="str">
        <f t="shared" si="80"/>
        <v xml:space="preserve"> </v>
      </c>
      <c r="S96" s="471"/>
      <c r="T96" s="471"/>
      <c r="U96" s="51" t="str">
        <f t="shared" si="81"/>
        <v xml:space="preserve"> </v>
      </c>
      <c r="V96" s="51" t="str">
        <f t="shared" si="82"/>
        <v xml:space="preserve"> </v>
      </c>
      <c r="W96" s="51" t="str">
        <f t="shared" si="83"/>
        <v xml:space="preserve"> </v>
      </c>
      <c r="X96" s="51" t="str">
        <f t="shared" si="84"/>
        <v xml:space="preserve"> </v>
      </c>
      <c r="Y96" s="474" t="str">
        <f t="shared" si="85"/>
        <v xml:space="preserve"> </v>
      </c>
      <c r="Z96" s="51" t="str">
        <f t="shared" si="86"/>
        <v xml:space="preserve"> </v>
      </c>
      <c r="AA96" s="284" t="str">
        <f t="shared" si="87"/>
        <v xml:space="preserve"> </v>
      </c>
      <c r="AB96" s="284" t="str">
        <f t="shared" si="88"/>
        <v xml:space="preserve"> </v>
      </c>
      <c r="AC96" s="284" t="str">
        <f t="shared" si="89"/>
        <v xml:space="preserve"> </v>
      </c>
      <c r="AI96"/>
      <c r="AJ96"/>
      <c r="AK96"/>
      <c r="AL96"/>
      <c r="AM96"/>
      <c r="AN96"/>
      <c r="AS96" s="31"/>
      <c r="AT96" s="31"/>
      <c r="AU96" s="31"/>
      <c r="AV96" s="31"/>
      <c r="AW96" s="31"/>
      <c r="AX96" s="31"/>
      <c r="AY96" s="29"/>
      <c r="AZ96" s="29"/>
      <c r="BA96" s="29"/>
      <c r="BB96" s="29"/>
      <c r="BC96" s="29"/>
    </row>
    <row r="97" spans="1:55" x14ac:dyDescent="0.25">
      <c r="A97" s="34"/>
      <c r="B97" s="35"/>
      <c r="C97" s="47" t="s">
        <v>2736</v>
      </c>
      <c r="D97" s="49" t="str">
        <f>Template!T23</f>
        <v>yes</v>
      </c>
      <c r="E97" s="51" t="str">
        <f t="shared" si="75"/>
        <v xml:space="preserve"> </v>
      </c>
      <c r="F97" s="560"/>
      <c r="G97" s="51" t="str">
        <f t="shared" si="77"/>
        <v xml:space="preserve"> </v>
      </c>
      <c r="H97" s="51" t="str">
        <f t="shared" si="90"/>
        <v xml:space="preserve"> </v>
      </c>
      <c r="I97" s="560"/>
      <c r="J97" s="51" t="str">
        <f t="shared" si="78"/>
        <v xml:space="preserve"> </v>
      </c>
      <c r="K97" s="51" t="str">
        <f t="shared" ref="K97:K99" si="128">IF(G97="no","n/a"," ")</f>
        <v xml:space="preserve"> </v>
      </c>
      <c r="L97" s="51" t="str">
        <f t="shared" ref="L97:L99" si="129">IF(G97="no","n/a"," ")</f>
        <v xml:space="preserve"> </v>
      </c>
      <c r="M97" s="51" t="str">
        <f t="shared" si="108"/>
        <v xml:space="preserve"> </v>
      </c>
      <c r="N97" s="51" t="str">
        <f t="shared" ref="N97:N99" si="130">IF(J97="no","n/a"," ")</f>
        <v xml:space="preserve"> </v>
      </c>
      <c r="O97" s="51" t="str">
        <f t="shared" ref="O97:O99" si="131">IF(J97="no","n/a"," ")</f>
        <v xml:space="preserve"> </v>
      </c>
      <c r="P97" s="51" t="str">
        <f t="shared" si="111"/>
        <v xml:space="preserve"> </v>
      </c>
      <c r="Q97" s="51" t="str">
        <f t="shared" si="79"/>
        <v xml:space="preserve"> </v>
      </c>
      <c r="R97" s="51" t="str">
        <f t="shared" si="80"/>
        <v xml:space="preserve"> </v>
      </c>
      <c r="S97" s="51" t="str">
        <f t="shared" si="95"/>
        <v xml:space="preserve"> </v>
      </c>
      <c r="T97" s="51" t="str">
        <f t="shared" si="96"/>
        <v xml:space="preserve"> </v>
      </c>
      <c r="U97" s="51" t="str">
        <f t="shared" si="81"/>
        <v xml:space="preserve"> </v>
      </c>
      <c r="V97" s="51" t="str">
        <f t="shared" si="82"/>
        <v xml:space="preserve"> </v>
      </c>
      <c r="W97" s="51" t="str">
        <f t="shared" si="83"/>
        <v xml:space="preserve"> </v>
      </c>
      <c r="X97" s="51" t="str">
        <f t="shared" si="84"/>
        <v xml:space="preserve"> </v>
      </c>
      <c r="Y97" s="474" t="str">
        <f t="shared" si="85"/>
        <v xml:space="preserve"> </v>
      </c>
      <c r="Z97" s="51" t="str">
        <f t="shared" si="86"/>
        <v xml:space="preserve"> </v>
      </c>
      <c r="AA97" s="284" t="str">
        <f t="shared" si="87"/>
        <v xml:space="preserve"> </v>
      </c>
      <c r="AB97" s="284" t="str">
        <f t="shared" si="88"/>
        <v xml:space="preserve"> </v>
      </c>
      <c r="AC97" s="284" t="str">
        <f t="shared" si="89"/>
        <v xml:space="preserve"> </v>
      </c>
      <c r="AI97"/>
      <c r="AJ97"/>
      <c r="AK97"/>
      <c r="AL97"/>
      <c r="AM97"/>
      <c r="AN97"/>
      <c r="AS97" s="31"/>
      <c r="AT97" s="31"/>
      <c r="AU97" s="31"/>
      <c r="AV97" s="31"/>
      <c r="AW97" s="31"/>
      <c r="AX97" s="31"/>
      <c r="AY97" s="29"/>
      <c r="AZ97" s="29"/>
      <c r="BA97" s="29"/>
      <c r="BB97" s="29"/>
      <c r="BC97" s="29"/>
    </row>
    <row r="98" spans="1:55" ht="15.75" thickBot="1" x14ac:dyDescent="0.3">
      <c r="A98" s="38"/>
      <c r="B98" s="37"/>
      <c r="C98" s="48" t="s">
        <v>2737</v>
      </c>
      <c r="D98" s="49" t="str">
        <f>Template!U23</f>
        <v>yes</v>
      </c>
      <c r="E98" s="51" t="str">
        <f t="shared" si="75"/>
        <v xml:space="preserve"> </v>
      </c>
      <c r="F98" s="560"/>
      <c r="G98" s="51" t="str">
        <f t="shared" si="77"/>
        <v xml:space="preserve"> </v>
      </c>
      <c r="H98" s="51" t="str">
        <f t="shared" si="90"/>
        <v xml:space="preserve"> </v>
      </c>
      <c r="I98" s="560"/>
      <c r="J98" s="51" t="str">
        <f t="shared" si="78"/>
        <v xml:space="preserve"> </v>
      </c>
      <c r="K98" s="51" t="str">
        <f t="shared" si="128"/>
        <v xml:space="preserve"> </v>
      </c>
      <c r="L98" s="51" t="str">
        <f t="shared" si="129"/>
        <v xml:space="preserve"> </v>
      </c>
      <c r="M98" s="51" t="str">
        <f t="shared" si="108"/>
        <v xml:space="preserve"> </v>
      </c>
      <c r="N98" s="51" t="str">
        <f t="shared" si="130"/>
        <v xml:space="preserve"> </v>
      </c>
      <c r="O98" s="51" t="str">
        <f t="shared" si="131"/>
        <v xml:space="preserve"> </v>
      </c>
      <c r="P98" s="51" t="str">
        <f t="shared" si="111"/>
        <v xml:space="preserve"> </v>
      </c>
      <c r="Q98" s="51" t="str">
        <f t="shared" si="79"/>
        <v xml:space="preserve"> </v>
      </c>
      <c r="R98" s="51" t="str">
        <f t="shared" si="80"/>
        <v xml:space="preserve"> </v>
      </c>
      <c r="S98" s="51" t="str">
        <f t="shared" si="95"/>
        <v xml:space="preserve"> </v>
      </c>
      <c r="T98" s="51" t="str">
        <f t="shared" si="96"/>
        <v xml:space="preserve"> </v>
      </c>
      <c r="U98" s="51" t="str">
        <f t="shared" si="81"/>
        <v xml:space="preserve"> </v>
      </c>
      <c r="V98" s="51" t="str">
        <f t="shared" si="82"/>
        <v xml:space="preserve"> </v>
      </c>
      <c r="W98" s="51" t="str">
        <f t="shared" si="83"/>
        <v xml:space="preserve"> </v>
      </c>
      <c r="X98" s="51" t="str">
        <f t="shared" si="84"/>
        <v xml:space="preserve"> </v>
      </c>
      <c r="Y98" s="474" t="str">
        <f t="shared" si="85"/>
        <v xml:space="preserve"> </v>
      </c>
      <c r="Z98" s="51" t="str">
        <f t="shared" si="86"/>
        <v xml:space="preserve"> </v>
      </c>
      <c r="AA98" s="284" t="str">
        <f t="shared" si="87"/>
        <v xml:space="preserve"> </v>
      </c>
      <c r="AB98" s="284" t="str">
        <f t="shared" si="88"/>
        <v xml:space="preserve"> </v>
      </c>
      <c r="AC98" s="284" t="str">
        <f t="shared" si="89"/>
        <v xml:space="preserve"> </v>
      </c>
      <c r="AI98"/>
      <c r="AJ98"/>
      <c r="AK98"/>
      <c r="AL98"/>
      <c r="AM98"/>
      <c r="AN98"/>
      <c r="AS98" s="31"/>
      <c r="AT98" s="31"/>
      <c r="AU98" s="31"/>
      <c r="AV98" s="31"/>
      <c r="AW98" s="31"/>
      <c r="AX98" s="31"/>
      <c r="AY98" s="29"/>
      <c r="AZ98" s="29"/>
      <c r="BA98" s="29"/>
      <c r="BB98" s="29"/>
      <c r="BC98" s="29"/>
    </row>
    <row r="99" spans="1:55" ht="15.75" thickBot="1" x14ac:dyDescent="0.3">
      <c r="A99" s="32" t="s">
        <v>82</v>
      </c>
      <c r="B99" s="33" t="str">
        <f xml:space="preserve"> Template!Q24</f>
        <v>VirusBuster Internet Security Suite</v>
      </c>
      <c r="C99" s="47"/>
      <c r="D99" s="52"/>
      <c r="E99" s="45" t="str">
        <f t="shared" si="75"/>
        <v xml:space="preserve"> </v>
      </c>
      <c r="F99" s="45" t="str">
        <f t="shared" si="76"/>
        <v xml:space="preserve"> </v>
      </c>
      <c r="G99" s="45" t="str">
        <f t="shared" si="77"/>
        <v xml:space="preserve"> </v>
      </c>
      <c r="H99" s="45" t="str">
        <f t="shared" si="90"/>
        <v xml:space="preserve"> </v>
      </c>
      <c r="I99" s="45" t="str">
        <f t="shared" si="97"/>
        <v xml:space="preserve"> </v>
      </c>
      <c r="J99" s="45" t="str">
        <f t="shared" si="78"/>
        <v xml:space="preserve"> </v>
      </c>
      <c r="K99" s="45" t="str">
        <f t="shared" si="128"/>
        <v xml:space="preserve"> </v>
      </c>
      <c r="L99" s="45" t="str">
        <f t="shared" si="129"/>
        <v xml:space="preserve"> </v>
      </c>
      <c r="M99" s="45" t="str">
        <f t="shared" si="108"/>
        <v xml:space="preserve"> </v>
      </c>
      <c r="N99" s="45" t="str">
        <f t="shared" si="130"/>
        <v xml:space="preserve"> </v>
      </c>
      <c r="O99" s="45" t="str">
        <f t="shared" si="131"/>
        <v xml:space="preserve"> </v>
      </c>
      <c r="P99" s="45" t="str">
        <f t="shared" si="111"/>
        <v xml:space="preserve"> </v>
      </c>
      <c r="Q99" s="45" t="str">
        <f t="shared" si="79"/>
        <v xml:space="preserve"> </v>
      </c>
      <c r="R99" s="45" t="str">
        <f t="shared" si="80"/>
        <v xml:space="preserve"> </v>
      </c>
      <c r="S99" s="45" t="str">
        <f t="shared" si="95"/>
        <v xml:space="preserve"> </v>
      </c>
      <c r="T99" s="45" t="str">
        <f t="shared" si="96"/>
        <v xml:space="preserve"> </v>
      </c>
      <c r="U99" s="45" t="str">
        <f t="shared" si="81"/>
        <v xml:space="preserve"> </v>
      </c>
      <c r="V99" s="45" t="str">
        <f t="shared" si="82"/>
        <v xml:space="preserve"> </v>
      </c>
      <c r="W99" s="45" t="str">
        <f t="shared" si="83"/>
        <v xml:space="preserve"> </v>
      </c>
      <c r="X99" s="45" t="str">
        <f t="shared" si="84"/>
        <v xml:space="preserve"> </v>
      </c>
      <c r="Y99" s="45" t="str">
        <f t="shared" si="85"/>
        <v xml:space="preserve"> </v>
      </c>
      <c r="Z99" s="480" t="str">
        <f t="shared" si="86"/>
        <v xml:space="preserve"> </v>
      </c>
      <c r="AA99" s="284" t="str">
        <f t="shared" si="87"/>
        <v xml:space="preserve"> </v>
      </c>
      <c r="AB99" s="284" t="str">
        <f t="shared" si="88"/>
        <v xml:space="preserve"> </v>
      </c>
      <c r="AC99" s="284" t="str">
        <f t="shared" si="89"/>
        <v xml:space="preserve"> </v>
      </c>
      <c r="AI99"/>
      <c r="AJ99"/>
      <c r="AK99"/>
      <c r="AL99"/>
      <c r="AM99"/>
      <c r="AN99"/>
      <c r="AS99" s="31"/>
      <c r="AT99" s="31"/>
      <c r="AU99" s="31"/>
      <c r="AV99" s="31"/>
      <c r="AW99" s="31"/>
      <c r="AX99" s="31"/>
      <c r="AY99" s="29"/>
      <c r="AZ99" s="29"/>
      <c r="BA99" s="29"/>
      <c r="BB99" s="29"/>
      <c r="BC99" s="29"/>
    </row>
    <row r="100" spans="1:55" x14ac:dyDescent="0.25">
      <c r="A100" s="34"/>
      <c r="B100" s="35"/>
      <c r="C100" s="47" t="s">
        <v>37</v>
      </c>
      <c r="D100" s="49" t="str">
        <f>Template!S24</f>
        <v>yes</v>
      </c>
      <c r="E100" s="51" t="str">
        <f t="shared" si="75"/>
        <v xml:space="preserve"> </v>
      </c>
      <c r="F100" s="51" t="str">
        <f t="shared" si="76"/>
        <v xml:space="preserve"> </v>
      </c>
      <c r="G100" s="51" t="str">
        <f t="shared" si="77"/>
        <v xml:space="preserve"> </v>
      </c>
      <c r="H100" s="471"/>
      <c r="I100" s="471"/>
      <c r="J100" s="51" t="str">
        <f t="shared" si="78"/>
        <v xml:space="preserve"> </v>
      </c>
      <c r="K100" s="560"/>
      <c r="L100" s="560"/>
      <c r="M100" s="560"/>
      <c r="N100" s="560"/>
      <c r="O100" s="560"/>
      <c r="P100" s="560"/>
      <c r="Q100" s="51" t="str">
        <f t="shared" si="79"/>
        <v xml:space="preserve"> </v>
      </c>
      <c r="R100" s="51" t="str">
        <f t="shared" si="80"/>
        <v xml:space="preserve"> </v>
      </c>
      <c r="S100" s="471"/>
      <c r="T100" s="471"/>
      <c r="U100" s="51" t="str">
        <f t="shared" si="81"/>
        <v xml:space="preserve"> </v>
      </c>
      <c r="V100" s="51" t="str">
        <f t="shared" si="82"/>
        <v xml:space="preserve"> </v>
      </c>
      <c r="W100" s="51" t="str">
        <f t="shared" si="83"/>
        <v xml:space="preserve"> </v>
      </c>
      <c r="X100" s="51" t="str">
        <f t="shared" si="84"/>
        <v xml:space="preserve"> </v>
      </c>
      <c r="Y100" s="474" t="str">
        <f t="shared" si="85"/>
        <v xml:space="preserve"> </v>
      </c>
      <c r="Z100" s="51" t="str">
        <f t="shared" si="86"/>
        <v xml:space="preserve"> </v>
      </c>
      <c r="AA100" s="284" t="str">
        <f t="shared" si="87"/>
        <v xml:space="preserve"> </v>
      </c>
      <c r="AB100" s="284" t="str">
        <f t="shared" si="88"/>
        <v xml:space="preserve"> </v>
      </c>
      <c r="AC100" s="284" t="str">
        <f t="shared" si="89"/>
        <v xml:space="preserve"> </v>
      </c>
      <c r="AI100"/>
      <c r="AJ100"/>
      <c r="AK100"/>
      <c r="AL100"/>
      <c r="AM100"/>
      <c r="AN100"/>
      <c r="AS100" s="31"/>
      <c r="AT100" s="31"/>
      <c r="AU100" s="31"/>
      <c r="AV100" s="31"/>
      <c r="AW100" s="31"/>
      <c r="AX100" s="31"/>
      <c r="AY100" s="29"/>
      <c r="AZ100" s="29"/>
      <c r="BA100" s="29"/>
      <c r="BB100" s="29"/>
      <c r="BC100" s="29"/>
    </row>
    <row r="101" spans="1:55" x14ac:dyDescent="0.25">
      <c r="A101" s="34"/>
      <c r="B101" s="35"/>
      <c r="C101" s="47" t="s">
        <v>2736</v>
      </c>
      <c r="D101" s="49" t="str">
        <f>Template!T24</f>
        <v>yes</v>
      </c>
      <c r="E101" s="51" t="str">
        <f t="shared" si="75"/>
        <v xml:space="preserve"> </v>
      </c>
      <c r="F101" s="560"/>
      <c r="G101" s="51" t="str">
        <f t="shared" si="77"/>
        <v xml:space="preserve"> </v>
      </c>
      <c r="H101" s="51" t="str">
        <f t="shared" si="90"/>
        <v xml:space="preserve"> </v>
      </c>
      <c r="I101" s="560"/>
      <c r="J101" s="51" t="str">
        <f t="shared" si="78"/>
        <v xml:space="preserve"> </v>
      </c>
      <c r="K101" s="51" t="str">
        <f t="shared" ref="K101:K103" si="132">IF(G101="no","n/a"," ")</f>
        <v xml:space="preserve"> </v>
      </c>
      <c r="L101" s="51" t="str">
        <f t="shared" ref="L101:L103" si="133">IF(G101="no","n/a"," ")</f>
        <v xml:space="preserve"> </v>
      </c>
      <c r="M101" s="51" t="str">
        <f t="shared" si="108"/>
        <v xml:space="preserve"> </v>
      </c>
      <c r="N101" s="51" t="str">
        <f t="shared" ref="N101:N103" si="134">IF(J101="no","n/a"," ")</f>
        <v xml:space="preserve"> </v>
      </c>
      <c r="O101" s="51" t="str">
        <f t="shared" ref="O101:O103" si="135">IF(J101="no","n/a"," ")</f>
        <v xml:space="preserve"> </v>
      </c>
      <c r="P101" s="51" t="str">
        <f t="shared" si="111"/>
        <v xml:space="preserve"> </v>
      </c>
      <c r="Q101" s="51" t="str">
        <f t="shared" si="79"/>
        <v xml:space="preserve"> </v>
      </c>
      <c r="R101" s="51" t="str">
        <f t="shared" si="80"/>
        <v xml:space="preserve"> </v>
      </c>
      <c r="S101" s="51" t="str">
        <f t="shared" si="95"/>
        <v xml:space="preserve"> </v>
      </c>
      <c r="T101" s="51" t="str">
        <f t="shared" si="96"/>
        <v xml:space="preserve"> </v>
      </c>
      <c r="U101" s="51" t="str">
        <f t="shared" si="81"/>
        <v xml:space="preserve"> </v>
      </c>
      <c r="V101" s="51" t="str">
        <f t="shared" si="82"/>
        <v xml:space="preserve"> </v>
      </c>
      <c r="W101" s="51" t="str">
        <f t="shared" si="83"/>
        <v xml:space="preserve"> </v>
      </c>
      <c r="X101" s="51" t="str">
        <f t="shared" si="84"/>
        <v xml:space="preserve"> </v>
      </c>
      <c r="Y101" s="474" t="str">
        <f t="shared" si="85"/>
        <v xml:space="preserve"> </v>
      </c>
      <c r="Z101" s="51" t="str">
        <f t="shared" si="86"/>
        <v xml:space="preserve"> </v>
      </c>
      <c r="AA101" s="284" t="str">
        <f t="shared" si="87"/>
        <v xml:space="preserve"> </v>
      </c>
      <c r="AB101" s="284" t="str">
        <f t="shared" si="88"/>
        <v xml:space="preserve"> </v>
      </c>
      <c r="AC101" s="284" t="str">
        <f t="shared" si="89"/>
        <v xml:space="preserve"> </v>
      </c>
      <c r="AI101"/>
      <c r="AJ101"/>
      <c r="AK101"/>
      <c r="AL101"/>
      <c r="AM101"/>
      <c r="AN101"/>
      <c r="AS101" s="31"/>
      <c r="AT101" s="31"/>
      <c r="AU101" s="31"/>
      <c r="AV101" s="31"/>
      <c r="AW101" s="31"/>
      <c r="AX101" s="31"/>
      <c r="AY101" s="29"/>
      <c r="AZ101" s="29"/>
      <c r="BA101" s="29"/>
      <c r="BB101" s="29"/>
      <c r="BC101" s="29"/>
    </row>
    <row r="102" spans="1:55" ht="15.75" thickBot="1" x14ac:dyDescent="0.3">
      <c r="A102" s="38"/>
      <c r="B102" s="37"/>
      <c r="C102" s="48" t="s">
        <v>2737</v>
      </c>
      <c r="D102" s="49" t="str">
        <f>Template!U24</f>
        <v>yes</v>
      </c>
      <c r="E102" s="51" t="str">
        <f t="shared" si="75"/>
        <v xml:space="preserve"> </v>
      </c>
      <c r="F102" s="560"/>
      <c r="G102" s="51" t="str">
        <f t="shared" si="77"/>
        <v xml:space="preserve"> </v>
      </c>
      <c r="H102" s="51" t="str">
        <f t="shared" si="90"/>
        <v xml:space="preserve"> </v>
      </c>
      <c r="I102" s="560"/>
      <c r="J102" s="51" t="str">
        <f t="shared" si="78"/>
        <v xml:space="preserve"> </v>
      </c>
      <c r="K102" s="51" t="str">
        <f t="shared" si="132"/>
        <v xml:space="preserve"> </v>
      </c>
      <c r="L102" s="51" t="str">
        <f t="shared" si="133"/>
        <v xml:space="preserve"> </v>
      </c>
      <c r="M102" s="51" t="str">
        <f t="shared" si="108"/>
        <v xml:space="preserve"> </v>
      </c>
      <c r="N102" s="51" t="str">
        <f t="shared" si="134"/>
        <v xml:space="preserve"> </v>
      </c>
      <c r="O102" s="51" t="str">
        <f t="shared" si="135"/>
        <v xml:space="preserve"> </v>
      </c>
      <c r="P102" s="51" t="str">
        <f t="shared" si="111"/>
        <v xml:space="preserve"> </v>
      </c>
      <c r="Q102" s="51" t="str">
        <f t="shared" si="79"/>
        <v xml:space="preserve"> </v>
      </c>
      <c r="R102" s="51" t="str">
        <f t="shared" si="80"/>
        <v xml:space="preserve"> </v>
      </c>
      <c r="S102" s="51" t="str">
        <f t="shared" si="95"/>
        <v xml:space="preserve"> </v>
      </c>
      <c r="T102" s="51" t="str">
        <f t="shared" si="96"/>
        <v xml:space="preserve"> </v>
      </c>
      <c r="U102" s="51" t="str">
        <f t="shared" si="81"/>
        <v xml:space="preserve"> </v>
      </c>
      <c r="V102" s="51" t="str">
        <f t="shared" si="82"/>
        <v xml:space="preserve"> </v>
      </c>
      <c r="W102" s="51" t="str">
        <f t="shared" si="83"/>
        <v xml:space="preserve"> </v>
      </c>
      <c r="X102" s="51" t="str">
        <f t="shared" si="84"/>
        <v xml:space="preserve"> </v>
      </c>
      <c r="Y102" s="474" t="str">
        <f t="shared" si="85"/>
        <v xml:space="preserve"> </v>
      </c>
      <c r="Z102" s="51" t="str">
        <f t="shared" si="86"/>
        <v xml:space="preserve"> </v>
      </c>
      <c r="AA102" s="284" t="str">
        <f t="shared" si="87"/>
        <v xml:space="preserve"> </v>
      </c>
      <c r="AB102" s="284" t="str">
        <f t="shared" si="88"/>
        <v xml:space="preserve"> </v>
      </c>
      <c r="AC102" s="284" t="str">
        <f t="shared" si="89"/>
        <v xml:space="preserve"> </v>
      </c>
      <c r="AI102"/>
      <c r="AJ102"/>
      <c r="AK102"/>
      <c r="AL102"/>
      <c r="AM102"/>
      <c r="AN102"/>
      <c r="AS102" s="31"/>
      <c r="AT102" s="31"/>
      <c r="AU102" s="31"/>
      <c r="AV102" s="31"/>
      <c r="AW102" s="31"/>
      <c r="AX102" s="31"/>
      <c r="AY102" s="29"/>
      <c r="AZ102" s="29"/>
      <c r="BA102" s="29"/>
      <c r="BB102" s="29"/>
      <c r="BC102" s="29"/>
    </row>
    <row r="103" spans="1:55" ht="15.75" thickBot="1" x14ac:dyDescent="0.3">
      <c r="A103" s="32" t="s">
        <v>83</v>
      </c>
      <c r="B103" s="33" t="str">
        <f>Template!Q25</f>
        <v>RISING Internet Security 2010</v>
      </c>
      <c r="C103" s="47"/>
      <c r="D103" s="52"/>
      <c r="E103" s="45" t="str">
        <f t="shared" si="75"/>
        <v xml:space="preserve"> </v>
      </c>
      <c r="F103" s="45" t="str">
        <f t="shared" si="76"/>
        <v xml:space="preserve"> </v>
      </c>
      <c r="G103" s="45" t="str">
        <f t="shared" si="77"/>
        <v xml:space="preserve"> </v>
      </c>
      <c r="H103" s="45" t="str">
        <f t="shared" si="90"/>
        <v xml:space="preserve"> </v>
      </c>
      <c r="I103" s="45" t="str">
        <f t="shared" si="97"/>
        <v xml:space="preserve"> </v>
      </c>
      <c r="J103" s="45" t="str">
        <f t="shared" si="78"/>
        <v xml:space="preserve"> </v>
      </c>
      <c r="K103" s="45" t="str">
        <f t="shared" si="132"/>
        <v xml:space="preserve"> </v>
      </c>
      <c r="L103" s="45" t="str">
        <f t="shared" si="133"/>
        <v xml:space="preserve"> </v>
      </c>
      <c r="M103" s="45" t="str">
        <f t="shared" si="108"/>
        <v xml:space="preserve"> </v>
      </c>
      <c r="N103" s="45" t="str">
        <f t="shared" si="134"/>
        <v xml:space="preserve"> </v>
      </c>
      <c r="O103" s="45" t="str">
        <f t="shared" si="135"/>
        <v xml:space="preserve"> </v>
      </c>
      <c r="P103" s="45" t="str">
        <f t="shared" si="111"/>
        <v xml:space="preserve"> </v>
      </c>
      <c r="Q103" s="45" t="str">
        <f t="shared" si="79"/>
        <v xml:space="preserve"> </v>
      </c>
      <c r="R103" s="45" t="str">
        <f t="shared" si="80"/>
        <v xml:space="preserve"> </v>
      </c>
      <c r="S103" s="45" t="str">
        <f t="shared" si="95"/>
        <v xml:space="preserve"> </v>
      </c>
      <c r="T103" s="45" t="str">
        <f t="shared" si="96"/>
        <v xml:space="preserve"> </v>
      </c>
      <c r="U103" s="45" t="str">
        <f t="shared" si="81"/>
        <v xml:space="preserve"> </v>
      </c>
      <c r="V103" s="45" t="str">
        <f t="shared" si="82"/>
        <v xml:space="preserve"> </v>
      </c>
      <c r="W103" s="45" t="str">
        <f t="shared" si="83"/>
        <v xml:space="preserve"> </v>
      </c>
      <c r="X103" s="45" t="str">
        <f t="shared" si="84"/>
        <v xml:space="preserve"> </v>
      </c>
      <c r="Y103" s="45" t="str">
        <f t="shared" si="85"/>
        <v xml:space="preserve"> </v>
      </c>
      <c r="Z103" s="480" t="str">
        <f t="shared" si="86"/>
        <v xml:space="preserve"> </v>
      </c>
      <c r="AA103" s="284" t="str">
        <f t="shared" si="87"/>
        <v xml:space="preserve"> </v>
      </c>
      <c r="AB103" s="284" t="str">
        <f t="shared" si="88"/>
        <v xml:space="preserve"> </v>
      </c>
      <c r="AC103" s="284" t="str">
        <f t="shared" si="89"/>
        <v xml:space="preserve"> </v>
      </c>
      <c r="AI103"/>
      <c r="AJ103"/>
      <c r="AK103"/>
      <c r="AL103"/>
      <c r="AM103"/>
      <c r="AN103"/>
      <c r="AS103" s="31"/>
      <c r="AT103" s="31"/>
      <c r="AU103" s="31"/>
      <c r="AV103" s="31"/>
      <c r="AW103" s="31"/>
      <c r="AX103" s="31"/>
      <c r="AY103" s="29"/>
      <c r="AZ103" s="29"/>
      <c r="BA103" s="29"/>
      <c r="BB103" s="29"/>
      <c r="BC103" s="29"/>
    </row>
    <row r="104" spans="1:55" x14ac:dyDescent="0.25">
      <c r="A104" s="34"/>
      <c r="B104" s="35"/>
      <c r="C104" s="47" t="s">
        <v>37</v>
      </c>
      <c r="D104" s="49" t="str">
        <f>Template!S25</f>
        <v>yes</v>
      </c>
      <c r="E104" s="51" t="str">
        <f t="shared" si="75"/>
        <v xml:space="preserve"> </v>
      </c>
      <c r="F104" s="51" t="str">
        <f t="shared" si="76"/>
        <v xml:space="preserve"> </v>
      </c>
      <c r="G104" s="51" t="str">
        <f t="shared" si="77"/>
        <v xml:space="preserve"> </v>
      </c>
      <c r="H104" s="471"/>
      <c r="I104" s="471"/>
      <c r="J104" s="51" t="str">
        <f t="shared" si="78"/>
        <v xml:space="preserve"> </v>
      </c>
      <c r="K104" s="560"/>
      <c r="L104" s="560"/>
      <c r="M104" s="560"/>
      <c r="N104" s="560"/>
      <c r="O104" s="560"/>
      <c r="P104" s="560"/>
      <c r="Q104" s="51" t="str">
        <f t="shared" si="79"/>
        <v xml:space="preserve"> </v>
      </c>
      <c r="R104" s="51" t="str">
        <f t="shared" si="80"/>
        <v xml:space="preserve"> </v>
      </c>
      <c r="S104" s="471"/>
      <c r="T104" s="471"/>
      <c r="U104" s="51" t="str">
        <f t="shared" si="81"/>
        <v xml:space="preserve"> </v>
      </c>
      <c r="V104" s="51" t="str">
        <f t="shared" si="82"/>
        <v xml:space="preserve"> </v>
      </c>
      <c r="W104" s="51" t="str">
        <f t="shared" si="83"/>
        <v xml:space="preserve"> </v>
      </c>
      <c r="X104" s="51" t="str">
        <f t="shared" si="84"/>
        <v xml:space="preserve"> </v>
      </c>
      <c r="Y104" s="474" t="str">
        <f t="shared" si="85"/>
        <v xml:space="preserve"> </v>
      </c>
      <c r="Z104" s="51" t="str">
        <f t="shared" si="86"/>
        <v xml:space="preserve"> </v>
      </c>
      <c r="AA104" s="284" t="str">
        <f t="shared" si="87"/>
        <v xml:space="preserve"> </v>
      </c>
      <c r="AB104" s="284" t="str">
        <f t="shared" si="88"/>
        <v xml:space="preserve"> </v>
      </c>
      <c r="AC104" s="284" t="str">
        <f t="shared" si="89"/>
        <v xml:space="preserve"> </v>
      </c>
      <c r="AI104"/>
      <c r="AJ104"/>
      <c r="AK104"/>
      <c r="AL104"/>
      <c r="AM104"/>
      <c r="AN104"/>
      <c r="AS104" s="31"/>
      <c r="AT104" s="31"/>
      <c r="AU104" s="31"/>
      <c r="AV104" s="31"/>
      <c r="AW104" s="31"/>
      <c r="AX104" s="31"/>
      <c r="AY104" s="29"/>
      <c r="AZ104" s="29"/>
      <c r="BA104" s="29"/>
      <c r="BB104" s="29"/>
      <c r="BC104" s="29"/>
    </row>
    <row r="105" spans="1:55" x14ac:dyDescent="0.25">
      <c r="A105" s="34"/>
      <c r="B105" s="35"/>
      <c r="C105" s="47" t="s">
        <v>2736</v>
      </c>
      <c r="D105" s="49" t="str">
        <f>Template!T25</f>
        <v>yes</v>
      </c>
      <c r="E105" s="51" t="str">
        <f t="shared" si="75"/>
        <v xml:space="preserve"> </v>
      </c>
      <c r="F105" s="560"/>
      <c r="G105" s="51" t="str">
        <f t="shared" si="77"/>
        <v xml:space="preserve"> </v>
      </c>
      <c r="H105" s="51" t="str">
        <f t="shared" si="90"/>
        <v xml:space="preserve"> </v>
      </c>
      <c r="I105" s="560"/>
      <c r="J105" s="51" t="str">
        <f t="shared" si="78"/>
        <v xml:space="preserve"> </v>
      </c>
      <c r="K105" s="51" t="str">
        <f t="shared" ref="K105:K106" si="136">IF(G105="no","n/a"," ")</f>
        <v xml:space="preserve"> </v>
      </c>
      <c r="L105" s="51" t="str">
        <f t="shared" ref="L105:L106" si="137">IF(G105="no","n/a"," ")</f>
        <v xml:space="preserve"> </v>
      </c>
      <c r="M105" s="51" t="str">
        <f t="shared" si="108"/>
        <v xml:space="preserve"> </v>
      </c>
      <c r="N105" s="51" t="str">
        <f t="shared" ref="N105:N106" si="138">IF(J105="no","n/a"," ")</f>
        <v xml:space="preserve"> </v>
      </c>
      <c r="O105" s="51" t="str">
        <f t="shared" ref="O105:O106" si="139">IF(J105="no","n/a"," ")</f>
        <v xml:space="preserve"> </v>
      </c>
      <c r="P105" s="51" t="str">
        <f t="shared" si="111"/>
        <v xml:space="preserve"> </v>
      </c>
      <c r="Q105" s="51" t="str">
        <f t="shared" si="79"/>
        <v xml:space="preserve"> </v>
      </c>
      <c r="R105" s="51" t="str">
        <f t="shared" si="80"/>
        <v xml:space="preserve"> </v>
      </c>
      <c r="S105" s="51" t="str">
        <f t="shared" si="95"/>
        <v xml:space="preserve"> </v>
      </c>
      <c r="T105" s="51" t="str">
        <f t="shared" si="96"/>
        <v xml:space="preserve"> </v>
      </c>
      <c r="U105" s="51" t="str">
        <f t="shared" si="81"/>
        <v xml:space="preserve"> </v>
      </c>
      <c r="V105" s="51" t="str">
        <f t="shared" si="82"/>
        <v xml:space="preserve"> </v>
      </c>
      <c r="W105" s="51" t="str">
        <f t="shared" si="83"/>
        <v xml:space="preserve"> </v>
      </c>
      <c r="X105" s="51" t="str">
        <f t="shared" si="84"/>
        <v xml:space="preserve"> </v>
      </c>
      <c r="Y105" s="474" t="str">
        <f t="shared" si="85"/>
        <v xml:space="preserve"> </v>
      </c>
      <c r="Z105" s="51" t="str">
        <f t="shared" si="86"/>
        <v xml:space="preserve"> </v>
      </c>
      <c r="AA105" s="284" t="str">
        <f t="shared" si="87"/>
        <v xml:space="preserve"> </v>
      </c>
      <c r="AB105" s="284" t="str">
        <f t="shared" si="88"/>
        <v xml:space="preserve"> </v>
      </c>
      <c r="AC105" s="284" t="str">
        <f t="shared" si="89"/>
        <v xml:space="preserve"> </v>
      </c>
      <c r="AI105"/>
      <c r="AJ105"/>
      <c r="AK105"/>
      <c r="AL105"/>
      <c r="AM105"/>
      <c r="AN105"/>
      <c r="AS105" s="31"/>
      <c r="AT105" s="31"/>
      <c r="AU105" s="31"/>
      <c r="AV105" s="31"/>
      <c r="AW105" s="31"/>
      <c r="AX105" s="31"/>
      <c r="AY105" s="29"/>
      <c r="AZ105" s="29"/>
      <c r="BA105" s="29"/>
      <c r="BB105" s="29"/>
      <c r="BC105" s="29"/>
    </row>
    <row r="106" spans="1:55" ht="15.75" thickBot="1" x14ac:dyDescent="0.3">
      <c r="A106" s="38"/>
      <c r="B106" s="37"/>
      <c r="C106" s="48" t="s">
        <v>2737</v>
      </c>
      <c r="D106" s="49" t="str">
        <f>Template!U25</f>
        <v>yes</v>
      </c>
      <c r="E106" s="51" t="str">
        <f t="shared" si="75"/>
        <v xml:space="preserve"> </v>
      </c>
      <c r="F106" s="560"/>
      <c r="G106" s="51" t="str">
        <f t="shared" si="77"/>
        <v xml:space="preserve"> </v>
      </c>
      <c r="H106" s="51" t="str">
        <f t="shared" si="90"/>
        <v xml:space="preserve"> </v>
      </c>
      <c r="I106" s="560"/>
      <c r="J106" s="51" t="str">
        <f t="shared" si="78"/>
        <v xml:space="preserve"> </v>
      </c>
      <c r="K106" s="51" t="str">
        <f t="shared" si="136"/>
        <v xml:space="preserve"> </v>
      </c>
      <c r="L106" s="51" t="str">
        <f t="shared" si="137"/>
        <v xml:space="preserve"> </v>
      </c>
      <c r="M106" s="51" t="str">
        <f t="shared" si="108"/>
        <v xml:space="preserve"> </v>
      </c>
      <c r="N106" s="51" t="str">
        <f t="shared" si="138"/>
        <v xml:space="preserve"> </v>
      </c>
      <c r="O106" s="51" t="str">
        <f t="shared" si="139"/>
        <v xml:space="preserve"> </v>
      </c>
      <c r="P106" s="51" t="str">
        <f t="shared" si="111"/>
        <v xml:space="preserve"> </v>
      </c>
      <c r="Q106" s="51" t="str">
        <f t="shared" si="79"/>
        <v xml:space="preserve"> </v>
      </c>
      <c r="R106" s="51" t="str">
        <f t="shared" si="80"/>
        <v xml:space="preserve"> </v>
      </c>
      <c r="S106" s="51" t="str">
        <f t="shared" si="95"/>
        <v xml:space="preserve"> </v>
      </c>
      <c r="T106" s="51" t="str">
        <f t="shared" si="96"/>
        <v xml:space="preserve"> </v>
      </c>
      <c r="U106" s="51" t="str">
        <f t="shared" si="81"/>
        <v xml:space="preserve"> </v>
      </c>
      <c r="V106" s="51" t="str">
        <f t="shared" si="82"/>
        <v xml:space="preserve"> </v>
      </c>
      <c r="W106" s="51" t="str">
        <f t="shared" si="83"/>
        <v xml:space="preserve"> </v>
      </c>
      <c r="X106" s="51" t="str">
        <f t="shared" si="84"/>
        <v xml:space="preserve"> </v>
      </c>
      <c r="Y106" s="474" t="str">
        <f t="shared" si="85"/>
        <v xml:space="preserve"> </v>
      </c>
      <c r="Z106" s="51" t="str">
        <f t="shared" si="86"/>
        <v xml:space="preserve"> </v>
      </c>
      <c r="AA106" s="284" t="str">
        <f t="shared" si="87"/>
        <v xml:space="preserve"> </v>
      </c>
      <c r="AB106" s="284" t="str">
        <f t="shared" si="88"/>
        <v xml:space="preserve"> </v>
      </c>
      <c r="AC106" s="284" t="str">
        <f t="shared" si="89"/>
        <v xml:space="preserve"> </v>
      </c>
      <c r="AI106"/>
      <c r="AJ106"/>
      <c r="AK106"/>
      <c r="AL106"/>
      <c r="AM106"/>
      <c r="AN106"/>
      <c r="AS106" s="31"/>
      <c r="AT106" s="31"/>
      <c r="AU106" s="31"/>
      <c r="AV106" s="31"/>
      <c r="AW106" s="31"/>
      <c r="AX106" s="31"/>
      <c r="AY106" s="29"/>
      <c r="AZ106" s="29"/>
      <c r="BA106" s="29"/>
      <c r="BB106" s="29"/>
      <c r="BC106" s="29"/>
    </row>
    <row r="107" spans="1:55" ht="15.75" thickBot="1" x14ac:dyDescent="0.3">
      <c r="A107" s="32" t="s">
        <v>84</v>
      </c>
      <c r="B107" s="33" t="str">
        <f>Template!Q27</f>
        <v>Trustport PC Security</v>
      </c>
      <c r="C107" s="47"/>
      <c r="D107" s="52"/>
      <c r="E107" s="45" t="str">
        <f t="shared" si="75"/>
        <v xml:space="preserve"> </v>
      </c>
      <c r="F107" s="45" t="str">
        <f t="shared" si="76"/>
        <v xml:space="preserve"> </v>
      </c>
      <c r="G107" s="45" t="str">
        <f t="shared" si="77"/>
        <v xml:space="preserve"> </v>
      </c>
      <c r="H107" s="45" t="str">
        <f t="shared" si="90"/>
        <v xml:space="preserve"> </v>
      </c>
      <c r="I107" s="45" t="str">
        <f t="shared" si="97"/>
        <v xml:space="preserve"> </v>
      </c>
      <c r="J107" s="45" t="str">
        <f t="shared" si="78"/>
        <v xml:space="preserve"> </v>
      </c>
      <c r="K107" s="45" t="str">
        <f t="shared" ref="K107" si="140">IF(G107="no","n/a"," ")</f>
        <v xml:space="preserve"> </v>
      </c>
      <c r="L107" s="45" t="str">
        <f t="shared" ref="L107" si="141">IF(G107="no","n/a"," ")</f>
        <v xml:space="preserve"> </v>
      </c>
      <c r="M107" s="45" t="str">
        <f t="shared" si="108"/>
        <v xml:space="preserve"> </v>
      </c>
      <c r="N107" s="45" t="str">
        <f t="shared" ref="N107" si="142">IF(J107="no","n/a"," ")</f>
        <v xml:space="preserve"> </v>
      </c>
      <c r="O107" s="45" t="str">
        <f t="shared" ref="O107" si="143">IF(J107="no","n/a"," ")</f>
        <v xml:space="preserve"> </v>
      </c>
      <c r="P107" s="45" t="str">
        <f t="shared" si="111"/>
        <v xml:space="preserve"> </v>
      </c>
      <c r="Q107" s="45" t="str">
        <f t="shared" si="79"/>
        <v xml:space="preserve"> </v>
      </c>
      <c r="R107" s="45" t="str">
        <f t="shared" si="80"/>
        <v xml:space="preserve"> </v>
      </c>
      <c r="S107" s="45" t="str">
        <f t="shared" si="95"/>
        <v xml:space="preserve"> </v>
      </c>
      <c r="T107" s="45" t="str">
        <f t="shared" si="96"/>
        <v xml:space="preserve"> </v>
      </c>
      <c r="U107" s="45" t="str">
        <f t="shared" si="81"/>
        <v xml:space="preserve"> </v>
      </c>
      <c r="V107" s="45" t="str">
        <f t="shared" si="82"/>
        <v xml:space="preserve"> </v>
      </c>
      <c r="W107" s="45" t="str">
        <f t="shared" si="83"/>
        <v xml:space="preserve"> </v>
      </c>
      <c r="X107" s="45" t="str">
        <f t="shared" si="84"/>
        <v xml:space="preserve"> </v>
      </c>
      <c r="Y107" s="45" t="str">
        <f t="shared" si="85"/>
        <v xml:space="preserve"> </v>
      </c>
      <c r="Z107" s="480" t="str">
        <f t="shared" si="86"/>
        <v xml:space="preserve"> </v>
      </c>
      <c r="AA107" s="284" t="str">
        <f t="shared" si="87"/>
        <v xml:space="preserve"> </v>
      </c>
      <c r="AB107" s="284" t="str">
        <f t="shared" si="88"/>
        <v xml:space="preserve"> </v>
      </c>
      <c r="AC107" s="284" t="str">
        <f t="shared" si="89"/>
        <v xml:space="preserve"> </v>
      </c>
      <c r="AI107"/>
      <c r="AJ107"/>
      <c r="AK107"/>
      <c r="AL107"/>
      <c r="AM107"/>
      <c r="AN107"/>
      <c r="AS107" s="31"/>
      <c r="AT107" s="31"/>
      <c r="AU107" s="31"/>
      <c r="AV107" s="31"/>
      <c r="AW107" s="31"/>
      <c r="AX107" s="31"/>
      <c r="AY107" s="29"/>
      <c r="AZ107" s="29"/>
      <c r="BA107" s="29"/>
      <c r="BB107" s="29"/>
      <c r="BC107" s="29"/>
    </row>
    <row r="108" spans="1:55" x14ac:dyDescent="0.25">
      <c r="A108" s="34"/>
      <c r="B108" s="35"/>
      <c r="C108" s="47" t="s">
        <v>37</v>
      </c>
      <c r="D108" s="49" t="str">
        <f>Template!S27</f>
        <v>yes</v>
      </c>
      <c r="E108" s="51" t="str">
        <f t="shared" si="75"/>
        <v xml:space="preserve"> </v>
      </c>
      <c r="F108" s="51" t="str">
        <f t="shared" si="76"/>
        <v xml:space="preserve"> </v>
      </c>
      <c r="G108" s="51" t="str">
        <f t="shared" si="77"/>
        <v xml:space="preserve"> </v>
      </c>
      <c r="H108" s="471"/>
      <c r="I108" s="471"/>
      <c r="J108" s="51" t="str">
        <f t="shared" si="78"/>
        <v xml:space="preserve"> </v>
      </c>
      <c r="K108" s="560"/>
      <c r="L108" s="560"/>
      <c r="M108" s="560"/>
      <c r="N108" s="560"/>
      <c r="O108" s="560"/>
      <c r="P108" s="560"/>
      <c r="Q108" s="51" t="str">
        <f t="shared" si="79"/>
        <v xml:space="preserve"> </v>
      </c>
      <c r="R108" s="51" t="str">
        <f t="shared" si="80"/>
        <v xml:space="preserve"> </v>
      </c>
      <c r="S108" s="471"/>
      <c r="T108" s="471"/>
      <c r="U108" s="51" t="str">
        <f t="shared" si="81"/>
        <v xml:space="preserve"> </v>
      </c>
      <c r="V108" s="51" t="str">
        <f t="shared" si="82"/>
        <v xml:space="preserve"> </v>
      </c>
      <c r="W108" s="51" t="str">
        <f t="shared" si="83"/>
        <v xml:space="preserve"> </v>
      </c>
      <c r="X108" s="51" t="str">
        <f t="shared" si="84"/>
        <v xml:space="preserve"> </v>
      </c>
      <c r="Y108" s="474" t="str">
        <f t="shared" si="85"/>
        <v xml:space="preserve"> </v>
      </c>
      <c r="Z108" s="51" t="str">
        <f t="shared" si="86"/>
        <v xml:space="preserve"> </v>
      </c>
      <c r="AA108" s="284" t="str">
        <f t="shared" si="87"/>
        <v xml:space="preserve"> </v>
      </c>
      <c r="AB108" s="284" t="str">
        <f t="shared" si="88"/>
        <v xml:space="preserve"> </v>
      </c>
      <c r="AC108" s="284" t="str">
        <f t="shared" si="89"/>
        <v xml:space="preserve"> </v>
      </c>
      <c r="AI108"/>
      <c r="AJ108"/>
      <c r="AK108"/>
      <c r="AL108"/>
      <c r="AM108"/>
      <c r="AN108"/>
      <c r="AS108" s="31"/>
      <c r="AT108" s="31"/>
      <c r="AU108" s="31"/>
      <c r="AV108" s="31"/>
      <c r="AW108" s="31"/>
      <c r="AX108" s="31"/>
      <c r="AY108" s="29"/>
      <c r="AZ108" s="29"/>
      <c r="BA108" s="29"/>
      <c r="BB108" s="29"/>
      <c r="BC108" s="29"/>
    </row>
    <row r="109" spans="1:55" x14ac:dyDescent="0.25">
      <c r="A109" s="34"/>
      <c r="B109" s="35"/>
      <c r="C109" s="47" t="s">
        <v>2736</v>
      </c>
      <c r="D109" s="49" t="str">
        <f>Template!T27</f>
        <v>yes</v>
      </c>
      <c r="E109" s="51" t="str">
        <f t="shared" si="75"/>
        <v xml:space="preserve"> </v>
      </c>
      <c r="F109" s="560"/>
      <c r="G109" s="51" t="str">
        <f t="shared" si="77"/>
        <v xml:space="preserve"> </v>
      </c>
      <c r="H109" s="51" t="str">
        <f t="shared" si="90"/>
        <v xml:space="preserve"> </v>
      </c>
      <c r="I109" s="560"/>
      <c r="J109" s="51" t="str">
        <f t="shared" si="78"/>
        <v xml:space="preserve"> </v>
      </c>
      <c r="K109" s="51" t="str">
        <f t="shared" ref="K109:K111" si="144">IF(G109="no","n/a"," ")</f>
        <v xml:space="preserve"> </v>
      </c>
      <c r="L109" s="51" t="str">
        <f t="shared" ref="L109:L111" si="145">IF(G109="no","n/a"," ")</f>
        <v xml:space="preserve"> </v>
      </c>
      <c r="M109" s="51" t="str">
        <f t="shared" si="108"/>
        <v xml:space="preserve"> </v>
      </c>
      <c r="N109" s="51" t="str">
        <f t="shared" ref="N109:N111" si="146">IF(J109="no","n/a"," ")</f>
        <v xml:space="preserve"> </v>
      </c>
      <c r="O109" s="51" t="str">
        <f t="shared" ref="O109:O111" si="147">IF(J109="no","n/a"," ")</f>
        <v xml:space="preserve"> </v>
      </c>
      <c r="P109" s="51" t="str">
        <f t="shared" si="111"/>
        <v xml:space="preserve"> </v>
      </c>
      <c r="Q109" s="51" t="str">
        <f t="shared" si="79"/>
        <v xml:space="preserve"> </v>
      </c>
      <c r="R109" s="51" t="str">
        <f t="shared" si="80"/>
        <v xml:space="preserve"> </v>
      </c>
      <c r="S109" s="51" t="str">
        <f t="shared" si="95"/>
        <v xml:space="preserve"> </v>
      </c>
      <c r="T109" s="51" t="str">
        <f t="shared" si="96"/>
        <v xml:space="preserve"> </v>
      </c>
      <c r="U109" s="51" t="str">
        <f t="shared" si="81"/>
        <v xml:space="preserve"> </v>
      </c>
      <c r="V109" s="51" t="str">
        <f t="shared" si="82"/>
        <v xml:space="preserve"> </v>
      </c>
      <c r="W109" s="51" t="str">
        <f t="shared" si="83"/>
        <v xml:space="preserve"> </v>
      </c>
      <c r="X109" s="51" t="str">
        <f t="shared" si="84"/>
        <v xml:space="preserve"> </v>
      </c>
      <c r="Y109" s="474" t="str">
        <f t="shared" si="85"/>
        <v xml:space="preserve"> </v>
      </c>
      <c r="Z109" s="51" t="str">
        <f t="shared" si="86"/>
        <v xml:space="preserve"> </v>
      </c>
      <c r="AA109" s="284" t="str">
        <f t="shared" si="87"/>
        <v xml:space="preserve"> </v>
      </c>
      <c r="AB109" s="284" t="str">
        <f t="shared" si="88"/>
        <v xml:space="preserve"> </v>
      </c>
      <c r="AC109" s="284" t="str">
        <f t="shared" si="89"/>
        <v xml:space="preserve"> </v>
      </c>
      <c r="AI109"/>
      <c r="AJ109"/>
      <c r="AK109"/>
      <c r="AL109"/>
      <c r="AM109"/>
      <c r="AN109"/>
      <c r="AS109" s="31"/>
      <c r="AT109" s="31"/>
      <c r="AU109" s="31"/>
      <c r="AV109" s="31"/>
      <c r="AW109" s="31"/>
      <c r="AX109" s="31"/>
      <c r="AY109" s="29"/>
      <c r="AZ109" s="29"/>
      <c r="BA109" s="29"/>
      <c r="BB109" s="29"/>
      <c r="BC109" s="29"/>
    </row>
    <row r="110" spans="1:55" ht="15.75" thickBot="1" x14ac:dyDescent="0.3">
      <c r="A110" s="38"/>
      <c r="B110" s="37"/>
      <c r="C110" s="48" t="s">
        <v>2737</v>
      </c>
      <c r="D110" s="49" t="str">
        <f>Template!U27</f>
        <v>yes</v>
      </c>
      <c r="E110" s="51" t="str">
        <f t="shared" si="75"/>
        <v xml:space="preserve"> </v>
      </c>
      <c r="F110" s="560"/>
      <c r="G110" s="51" t="str">
        <f t="shared" si="77"/>
        <v xml:space="preserve"> </v>
      </c>
      <c r="H110" s="51" t="str">
        <f t="shared" si="90"/>
        <v xml:space="preserve"> </v>
      </c>
      <c r="I110" s="560"/>
      <c r="J110" s="51" t="str">
        <f t="shared" si="78"/>
        <v xml:space="preserve"> </v>
      </c>
      <c r="K110" s="51" t="str">
        <f t="shared" si="144"/>
        <v xml:space="preserve"> </v>
      </c>
      <c r="L110" s="51" t="str">
        <f t="shared" si="145"/>
        <v xml:space="preserve"> </v>
      </c>
      <c r="M110" s="51" t="str">
        <f t="shared" si="108"/>
        <v xml:space="preserve"> </v>
      </c>
      <c r="N110" s="51" t="str">
        <f t="shared" si="146"/>
        <v xml:space="preserve"> </v>
      </c>
      <c r="O110" s="51" t="str">
        <f t="shared" si="147"/>
        <v xml:space="preserve"> </v>
      </c>
      <c r="P110" s="51" t="str">
        <f t="shared" si="111"/>
        <v xml:space="preserve"> </v>
      </c>
      <c r="Q110" s="51" t="str">
        <f t="shared" si="79"/>
        <v xml:space="preserve"> </v>
      </c>
      <c r="R110" s="51" t="str">
        <f t="shared" si="80"/>
        <v xml:space="preserve"> </v>
      </c>
      <c r="S110" s="51" t="str">
        <f t="shared" si="95"/>
        <v xml:space="preserve"> </v>
      </c>
      <c r="T110" s="51" t="str">
        <f t="shared" si="96"/>
        <v xml:space="preserve"> </v>
      </c>
      <c r="U110" s="51" t="str">
        <f t="shared" si="81"/>
        <v xml:space="preserve"> </v>
      </c>
      <c r="V110" s="51" t="str">
        <f t="shared" si="82"/>
        <v xml:space="preserve"> </v>
      </c>
      <c r="W110" s="51" t="str">
        <f t="shared" si="83"/>
        <v xml:space="preserve"> </v>
      </c>
      <c r="X110" s="51" t="str">
        <f t="shared" si="84"/>
        <v xml:space="preserve"> </v>
      </c>
      <c r="Y110" s="474" t="str">
        <f t="shared" si="85"/>
        <v xml:space="preserve"> </v>
      </c>
      <c r="Z110" s="51" t="str">
        <f t="shared" si="86"/>
        <v xml:space="preserve"> </v>
      </c>
      <c r="AA110" s="284" t="str">
        <f t="shared" si="87"/>
        <v xml:space="preserve"> </v>
      </c>
      <c r="AB110" s="284" t="str">
        <f t="shared" si="88"/>
        <v xml:space="preserve"> </v>
      </c>
      <c r="AC110" s="284" t="str">
        <f t="shared" si="89"/>
        <v xml:space="preserve"> </v>
      </c>
      <c r="AI110"/>
      <c r="AJ110"/>
      <c r="AK110"/>
      <c r="AL110"/>
      <c r="AM110"/>
      <c r="AN110"/>
      <c r="AS110" s="31"/>
      <c r="AT110" s="31"/>
      <c r="AU110" s="31"/>
      <c r="AV110" s="31"/>
      <c r="AW110" s="31"/>
      <c r="AX110" s="31"/>
      <c r="AY110" s="29"/>
      <c r="AZ110" s="29"/>
      <c r="BA110" s="29"/>
      <c r="BB110" s="29"/>
      <c r="BC110" s="29"/>
    </row>
    <row r="111" spans="1:55" ht="15.75" thickBot="1" x14ac:dyDescent="0.3">
      <c r="A111" s="32" t="s">
        <v>85</v>
      </c>
      <c r="B111" s="33" t="str">
        <f>Template!Q28</f>
        <v>Quick Heal Total Security 2010</v>
      </c>
      <c r="C111" s="47"/>
      <c r="D111" s="52"/>
      <c r="E111" s="45" t="str">
        <f t="shared" ref="E111:E147" si="148">IF(D111="no","n/a"," ")</f>
        <v xml:space="preserve"> </v>
      </c>
      <c r="F111" s="45" t="str">
        <f t="shared" ref="F111:F147" si="149">IF(D111="no","n/a"," ")</f>
        <v xml:space="preserve"> </v>
      </c>
      <c r="G111" s="45" t="str">
        <f t="shared" ref="G111:G147" si="150">IF(D111="no","n/a"," ")</f>
        <v xml:space="preserve"> </v>
      </c>
      <c r="H111" s="45" t="str">
        <f t="shared" ref="H111:H147" si="151">IF(D111="no","n/a"," ")</f>
        <v xml:space="preserve"> </v>
      </c>
      <c r="I111" s="45" t="str">
        <f t="shared" ref="I111:I147" si="152">IF(D111="no","n/a"," ")</f>
        <v xml:space="preserve"> </v>
      </c>
      <c r="J111" s="45" t="str">
        <f t="shared" ref="J111:J147" si="153">IF(D111="no","n/a"," ")</f>
        <v xml:space="preserve"> </v>
      </c>
      <c r="K111" s="45" t="str">
        <f t="shared" si="144"/>
        <v xml:space="preserve"> </v>
      </c>
      <c r="L111" s="45" t="str">
        <f t="shared" si="145"/>
        <v xml:space="preserve"> </v>
      </c>
      <c r="M111" s="45" t="str">
        <f t="shared" si="108"/>
        <v xml:space="preserve"> </v>
      </c>
      <c r="N111" s="45" t="str">
        <f t="shared" si="146"/>
        <v xml:space="preserve"> </v>
      </c>
      <c r="O111" s="45" t="str">
        <f t="shared" si="147"/>
        <v xml:space="preserve"> </v>
      </c>
      <c r="P111" s="45" t="str">
        <f t="shared" si="111"/>
        <v xml:space="preserve"> </v>
      </c>
      <c r="Q111" s="45" t="str">
        <f t="shared" ref="Q111:Q147" si="154">IF(D111="no","n/a"," ")</f>
        <v xml:space="preserve"> </v>
      </c>
      <c r="R111" s="45" t="str">
        <f t="shared" ref="R111:R147" si="155">IF(D111="no","n/a"," ")</f>
        <v xml:space="preserve"> </v>
      </c>
      <c r="S111" s="45" t="str">
        <f t="shared" ref="S111:S147" si="156">IF(D111="no","n/a"," ")</f>
        <v xml:space="preserve"> </v>
      </c>
      <c r="T111" s="45" t="str">
        <f t="shared" ref="T111:T147" si="157">IF(D111="no","n/a"," ")</f>
        <v xml:space="preserve"> </v>
      </c>
      <c r="U111" s="45" t="str">
        <f t="shared" ref="U111:U147" si="158">IF(D111="no","n/a"," ")</f>
        <v xml:space="preserve"> </v>
      </c>
      <c r="V111" s="45" t="str">
        <f t="shared" ref="V111:V147" si="159">IF(D111="no","n/a"," ")</f>
        <v xml:space="preserve"> </v>
      </c>
      <c r="W111" s="45" t="str">
        <f t="shared" ref="W111:W147" si="160">IF(D111="no","n/a"," ")</f>
        <v xml:space="preserve"> </v>
      </c>
      <c r="X111" s="45" t="str">
        <f t="shared" ref="X111:X147" si="161">IF(D111="no","n/a"," ")</f>
        <v xml:space="preserve"> </v>
      </c>
      <c r="Y111" s="45" t="str">
        <f t="shared" ref="Y111:Y147" si="162">IF(D111="no","n/a"," ")</f>
        <v xml:space="preserve"> </v>
      </c>
      <c r="Z111" s="480" t="str">
        <f t="shared" ref="Z111:Z147" si="163">IF(D111="no","n/a"," ")</f>
        <v xml:space="preserve"> </v>
      </c>
      <c r="AA111" s="284" t="str">
        <f t="shared" ref="AA111:AA150" si="164">IF(D111="no","n/a"," ")</f>
        <v xml:space="preserve"> </v>
      </c>
      <c r="AB111" s="284" t="str">
        <f t="shared" ref="AB111:AB150" si="165">IF(D111="no","n/a"," ")</f>
        <v xml:space="preserve"> </v>
      </c>
      <c r="AC111" s="284" t="str">
        <f t="shared" ref="AC111:AC150" si="166">IF(D111="no","n/a"," ")</f>
        <v xml:space="preserve"> </v>
      </c>
      <c r="AI111"/>
      <c r="AJ111"/>
      <c r="AK111"/>
      <c r="AL111"/>
      <c r="AM111"/>
      <c r="AN111"/>
      <c r="AS111" s="31"/>
      <c r="AT111" s="31"/>
      <c r="AU111" s="31"/>
      <c r="AV111" s="31"/>
      <c r="AW111" s="31"/>
      <c r="AX111" s="31"/>
      <c r="AY111" s="29"/>
      <c r="AZ111" s="29"/>
      <c r="BA111" s="29"/>
      <c r="BB111" s="29"/>
      <c r="BC111" s="29"/>
    </row>
    <row r="112" spans="1:55" x14ac:dyDescent="0.25">
      <c r="A112" s="34"/>
      <c r="B112" s="35"/>
      <c r="C112" s="47" t="s">
        <v>37</v>
      </c>
      <c r="D112" s="49" t="str">
        <f>Template!S28</f>
        <v>yes</v>
      </c>
      <c r="E112" s="51" t="str">
        <f t="shared" si="148"/>
        <v xml:space="preserve"> </v>
      </c>
      <c r="F112" s="51" t="str">
        <f t="shared" si="149"/>
        <v xml:space="preserve"> </v>
      </c>
      <c r="G112" s="51" t="str">
        <f t="shared" si="150"/>
        <v xml:space="preserve"> </v>
      </c>
      <c r="H112" s="471"/>
      <c r="I112" s="471"/>
      <c r="J112" s="51" t="str">
        <f t="shared" si="153"/>
        <v xml:space="preserve"> </v>
      </c>
      <c r="K112" s="560"/>
      <c r="L112" s="560"/>
      <c r="M112" s="560"/>
      <c r="N112" s="560"/>
      <c r="O112" s="560"/>
      <c r="P112" s="560"/>
      <c r="Q112" s="51" t="str">
        <f t="shared" si="154"/>
        <v xml:space="preserve"> </v>
      </c>
      <c r="R112" s="51" t="str">
        <f t="shared" si="155"/>
        <v xml:space="preserve"> </v>
      </c>
      <c r="S112" s="471"/>
      <c r="T112" s="471"/>
      <c r="U112" s="51" t="str">
        <f t="shared" si="158"/>
        <v xml:space="preserve"> </v>
      </c>
      <c r="V112" s="51" t="str">
        <f t="shared" si="159"/>
        <v xml:space="preserve"> </v>
      </c>
      <c r="W112" s="51" t="str">
        <f t="shared" si="160"/>
        <v xml:space="preserve"> </v>
      </c>
      <c r="X112" s="51" t="str">
        <f t="shared" si="161"/>
        <v xml:space="preserve"> </v>
      </c>
      <c r="Y112" s="474" t="str">
        <f t="shared" si="162"/>
        <v xml:space="preserve"> </v>
      </c>
      <c r="Z112" s="51" t="str">
        <f t="shared" si="163"/>
        <v xml:space="preserve"> </v>
      </c>
      <c r="AA112" s="284" t="str">
        <f t="shared" si="164"/>
        <v xml:space="preserve"> </v>
      </c>
      <c r="AB112" s="284" t="str">
        <f t="shared" si="165"/>
        <v xml:space="preserve"> </v>
      </c>
      <c r="AC112" s="284" t="str">
        <f t="shared" si="166"/>
        <v xml:space="preserve"> </v>
      </c>
      <c r="AI112"/>
      <c r="AJ112"/>
      <c r="AK112"/>
      <c r="AL112"/>
      <c r="AM112"/>
      <c r="AN112"/>
      <c r="AS112" s="31"/>
      <c r="AT112" s="31"/>
      <c r="AU112" s="31"/>
      <c r="AV112" s="31"/>
      <c r="AW112" s="31"/>
      <c r="AX112" s="31"/>
      <c r="AY112" s="29"/>
      <c r="AZ112" s="29"/>
      <c r="BA112" s="29"/>
      <c r="BB112" s="29"/>
      <c r="BC112" s="29"/>
    </row>
    <row r="113" spans="1:55" x14ac:dyDescent="0.25">
      <c r="A113" s="34"/>
      <c r="B113" s="35"/>
      <c r="C113" s="47" t="s">
        <v>2736</v>
      </c>
      <c r="D113" s="49" t="str">
        <f>Template!T28</f>
        <v>yes</v>
      </c>
      <c r="E113" s="51" t="str">
        <f t="shared" si="148"/>
        <v xml:space="preserve"> </v>
      </c>
      <c r="F113" s="560"/>
      <c r="G113" s="51" t="str">
        <f t="shared" si="150"/>
        <v xml:space="preserve"> </v>
      </c>
      <c r="H113" s="51" t="str">
        <f t="shared" si="151"/>
        <v xml:space="preserve"> </v>
      </c>
      <c r="I113" s="560"/>
      <c r="J113" s="51" t="str">
        <f t="shared" si="153"/>
        <v xml:space="preserve"> </v>
      </c>
      <c r="K113" s="51" t="str">
        <f t="shared" ref="K113:K115" si="167">IF(G113="no","n/a"," ")</f>
        <v xml:space="preserve"> </v>
      </c>
      <c r="L113" s="51" t="str">
        <f t="shared" ref="L113:L115" si="168">IF(G113="no","n/a"," ")</f>
        <v xml:space="preserve"> </v>
      </c>
      <c r="M113" s="51" t="str">
        <f t="shared" si="108"/>
        <v xml:space="preserve"> </v>
      </c>
      <c r="N113" s="51" t="str">
        <f t="shared" ref="N113:N115" si="169">IF(J113="no","n/a"," ")</f>
        <v xml:space="preserve"> </v>
      </c>
      <c r="O113" s="51" t="str">
        <f t="shared" ref="O113:O115" si="170">IF(J113="no","n/a"," ")</f>
        <v xml:space="preserve"> </v>
      </c>
      <c r="P113" s="51" t="str">
        <f t="shared" si="111"/>
        <v xml:space="preserve"> </v>
      </c>
      <c r="Q113" s="51" t="str">
        <f t="shared" si="154"/>
        <v xml:space="preserve"> </v>
      </c>
      <c r="R113" s="51" t="str">
        <f t="shared" si="155"/>
        <v xml:space="preserve"> </v>
      </c>
      <c r="S113" s="51" t="str">
        <f t="shared" si="156"/>
        <v xml:space="preserve"> </v>
      </c>
      <c r="T113" s="51" t="str">
        <f t="shared" si="157"/>
        <v xml:space="preserve"> </v>
      </c>
      <c r="U113" s="51" t="str">
        <f t="shared" si="158"/>
        <v xml:space="preserve"> </v>
      </c>
      <c r="V113" s="51" t="str">
        <f t="shared" si="159"/>
        <v xml:space="preserve"> </v>
      </c>
      <c r="W113" s="51" t="str">
        <f t="shared" si="160"/>
        <v xml:space="preserve"> </v>
      </c>
      <c r="X113" s="51" t="str">
        <f t="shared" si="161"/>
        <v xml:space="preserve"> </v>
      </c>
      <c r="Y113" s="474" t="str">
        <f t="shared" si="162"/>
        <v xml:space="preserve"> </v>
      </c>
      <c r="Z113" s="51" t="str">
        <f t="shared" si="163"/>
        <v xml:space="preserve"> </v>
      </c>
      <c r="AA113" s="284" t="str">
        <f t="shared" si="164"/>
        <v xml:space="preserve"> </v>
      </c>
      <c r="AB113" s="284" t="str">
        <f t="shared" si="165"/>
        <v xml:space="preserve"> </v>
      </c>
      <c r="AC113" s="284" t="str">
        <f t="shared" si="166"/>
        <v xml:space="preserve"> </v>
      </c>
      <c r="AI113"/>
      <c r="AJ113"/>
      <c r="AK113"/>
      <c r="AL113"/>
      <c r="AM113"/>
      <c r="AN113"/>
      <c r="AS113" s="31"/>
      <c r="AT113" s="31"/>
      <c r="AU113" s="31"/>
      <c r="AV113" s="31"/>
      <c r="AW113" s="31"/>
      <c r="AX113" s="31"/>
      <c r="AY113" s="29"/>
      <c r="AZ113" s="29"/>
      <c r="BA113" s="29"/>
      <c r="BB113" s="29"/>
      <c r="BC113" s="29"/>
    </row>
    <row r="114" spans="1:55" ht="15.75" thickBot="1" x14ac:dyDescent="0.3">
      <c r="A114" s="38"/>
      <c r="B114" s="37"/>
      <c r="C114" s="48" t="s">
        <v>2737</v>
      </c>
      <c r="D114" s="49" t="str">
        <f>Template!U28</f>
        <v>yes</v>
      </c>
      <c r="E114" s="51" t="str">
        <f t="shared" si="148"/>
        <v xml:space="preserve"> </v>
      </c>
      <c r="F114" s="560"/>
      <c r="G114" s="51" t="str">
        <f t="shared" si="150"/>
        <v xml:space="preserve"> </v>
      </c>
      <c r="H114" s="51" t="str">
        <f t="shared" si="151"/>
        <v xml:space="preserve"> </v>
      </c>
      <c r="I114" s="560"/>
      <c r="J114" s="51" t="str">
        <f t="shared" si="153"/>
        <v xml:space="preserve"> </v>
      </c>
      <c r="K114" s="51" t="str">
        <f t="shared" si="167"/>
        <v xml:space="preserve"> </v>
      </c>
      <c r="L114" s="51" t="str">
        <f t="shared" si="168"/>
        <v xml:space="preserve"> </v>
      </c>
      <c r="M114" s="51" t="str">
        <f t="shared" si="108"/>
        <v xml:space="preserve"> </v>
      </c>
      <c r="N114" s="51" t="str">
        <f t="shared" si="169"/>
        <v xml:space="preserve"> </v>
      </c>
      <c r="O114" s="51" t="str">
        <f t="shared" si="170"/>
        <v xml:space="preserve"> </v>
      </c>
      <c r="P114" s="51" t="str">
        <f t="shared" si="111"/>
        <v xml:space="preserve"> </v>
      </c>
      <c r="Q114" s="51" t="str">
        <f t="shared" si="154"/>
        <v xml:space="preserve"> </v>
      </c>
      <c r="R114" s="51" t="str">
        <f t="shared" si="155"/>
        <v xml:space="preserve"> </v>
      </c>
      <c r="S114" s="51" t="str">
        <f t="shared" si="156"/>
        <v xml:space="preserve"> </v>
      </c>
      <c r="T114" s="51" t="str">
        <f t="shared" si="157"/>
        <v xml:space="preserve"> </v>
      </c>
      <c r="U114" s="51" t="str">
        <f t="shared" si="158"/>
        <v xml:space="preserve"> </v>
      </c>
      <c r="V114" s="51" t="str">
        <f t="shared" si="159"/>
        <v xml:space="preserve"> </v>
      </c>
      <c r="W114" s="51" t="str">
        <f t="shared" si="160"/>
        <v xml:space="preserve"> </v>
      </c>
      <c r="X114" s="51" t="str">
        <f t="shared" si="161"/>
        <v xml:space="preserve"> </v>
      </c>
      <c r="Y114" s="474" t="str">
        <f t="shared" si="162"/>
        <v xml:space="preserve"> </v>
      </c>
      <c r="Z114" s="51" t="str">
        <f t="shared" si="163"/>
        <v xml:space="preserve"> </v>
      </c>
      <c r="AA114" s="284" t="str">
        <f t="shared" si="164"/>
        <v xml:space="preserve"> </v>
      </c>
      <c r="AB114" s="284" t="str">
        <f t="shared" si="165"/>
        <v xml:space="preserve"> </v>
      </c>
      <c r="AC114" s="284" t="str">
        <f t="shared" si="166"/>
        <v xml:space="preserve"> </v>
      </c>
      <c r="AI114"/>
      <c r="AJ114"/>
      <c r="AK114"/>
      <c r="AL114"/>
      <c r="AM114"/>
      <c r="AN114"/>
      <c r="AS114" s="31"/>
      <c r="AT114" s="31"/>
      <c r="AU114" s="31"/>
      <c r="AV114" s="31"/>
      <c r="AW114" s="31"/>
      <c r="AX114" s="31"/>
      <c r="AY114" s="29"/>
      <c r="AZ114" s="29"/>
      <c r="BA114" s="29"/>
      <c r="BB114" s="29"/>
      <c r="BC114" s="29"/>
    </row>
    <row r="115" spans="1:55" ht="15.75" thickBot="1" x14ac:dyDescent="0.3">
      <c r="A115" s="32" t="s">
        <v>86</v>
      </c>
      <c r="B115" s="33" t="str">
        <f>Template!Q29</f>
        <v>K7 Total Security 10.0</v>
      </c>
      <c r="C115" s="47"/>
      <c r="D115" s="52"/>
      <c r="E115" s="45" t="str">
        <f t="shared" si="148"/>
        <v xml:space="preserve"> </v>
      </c>
      <c r="F115" s="45" t="str">
        <f t="shared" si="149"/>
        <v xml:space="preserve"> </v>
      </c>
      <c r="G115" s="45" t="str">
        <f t="shared" si="150"/>
        <v xml:space="preserve"> </v>
      </c>
      <c r="H115" s="45" t="str">
        <f t="shared" si="151"/>
        <v xml:space="preserve"> </v>
      </c>
      <c r="I115" s="45" t="str">
        <f t="shared" si="152"/>
        <v xml:space="preserve"> </v>
      </c>
      <c r="J115" s="45" t="str">
        <f t="shared" si="153"/>
        <v xml:space="preserve"> </v>
      </c>
      <c r="K115" s="45" t="str">
        <f t="shared" si="167"/>
        <v xml:space="preserve"> </v>
      </c>
      <c r="L115" s="45" t="str">
        <f t="shared" si="168"/>
        <v xml:space="preserve"> </v>
      </c>
      <c r="M115" s="45" t="str">
        <f t="shared" si="108"/>
        <v xml:space="preserve"> </v>
      </c>
      <c r="N115" s="45" t="str">
        <f t="shared" si="169"/>
        <v xml:space="preserve"> </v>
      </c>
      <c r="O115" s="45" t="str">
        <f t="shared" si="170"/>
        <v xml:space="preserve"> </v>
      </c>
      <c r="P115" s="45" t="str">
        <f t="shared" si="111"/>
        <v xml:space="preserve"> </v>
      </c>
      <c r="Q115" s="45" t="str">
        <f t="shared" si="154"/>
        <v xml:space="preserve"> </v>
      </c>
      <c r="R115" s="45" t="str">
        <f t="shared" si="155"/>
        <v xml:space="preserve"> </v>
      </c>
      <c r="S115" s="45" t="str">
        <f t="shared" si="156"/>
        <v xml:space="preserve"> </v>
      </c>
      <c r="T115" s="45" t="str">
        <f t="shared" si="157"/>
        <v xml:space="preserve"> </v>
      </c>
      <c r="U115" s="45" t="str">
        <f t="shared" si="158"/>
        <v xml:space="preserve"> </v>
      </c>
      <c r="V115" s="45" t="str">
        <f t="shared" si="159"/>
        <v xml:space="preserve"> </v>
      </c>
      <c r="W115" s="45" t="str">
        <f t="shared" si="160"/>
        <v xml:space="preserve"> </v>
      </c>
      <c r="X115" s="45" t="str">
        <f t="shared" si="161"/>
        <v xml:space="preserve"> </v>
      </c>
      <c r="Y115" s="45" t="str">
        <f t="shared" si="162"/>
        <v xml:space="preserve"> </v>
      </c>
      <c r="Z115" s="480" t="str">
        <f t="shared" si="163"/>
        <v xml:space="preserve"> </v>
      </c>
      <c r="AA115" s="284" t="str">
        <f t="shared" si="164"/>
        <v xml:space="preserve"> </v>
      </c>
      <c r="AB115" s="284" t="str">
        <f t="shared" si="165"/>
        <v xml:space="preserve"> </v>
      </c>
      <c r="AC115" s="284" t="str">
        <f t="shared" si="166"/>
        <v xml:space="preserve"> </v>
      </c>
      <c r="AI115"/>
      <c r="AJ115"/>
      <c r="AK115"/>
      <c r="AL115"/>
      <c r="AM115"/>
      <c r="AN115"/>
      <c r="AS115" s="31"/>
      <c r="AT115" s="31"/>
      <c r="AU115" s="31"/>
      <c r="AV115" s="31"/>
      <c r="AW115" s="31"/>
      <c r="AX115" s="31"/>
      <c r="AY115" s="29"/>
      <c r="AZ115" s="29"/>
      <c r="BA115" s="29"/>
      <c r="BB115" s="29"/>
      <c r="BC115" s="29"/>
    </row>
    <row r="116" spans="1:55" x14ac:dyDescent="0.25">
      <c r="A116" s="34"/>
      <c r="B116" s="35"/>
      <c r="C116" s="47" t="s">
        <v>37</v>
      </c>
      <c r="D116" s="49" t="str">
        <f>Template!S29</f>
        <v>yes</v>
      </c>
      <c r="E116" s="51" t="str">
        <f t="shared" si="148"/>
        <v xml:space="preserve"> </v>
      </c>
      <c r="F116" s="51" t="str">
        <f t="shared" si="149"/>
        <v xml:space="preserve"> </v>
      </c>
      <c r="G116" s="51" t="str">
        <f t="shared" si="150"/>
        <v xml:space="preserve"> </v>
      </c>
      <c r="H116" s="471"/>
      <c r="I116" s="471"/>
      <c r="J116" s="51" t="str">
        <f t="shared" si="153"/>
        <v xml:space="preserve"> </v>
      </c>
      <c r="K116" s="560"/>
      <c r="L116" s="560"/>
      <c r="M116" s="560"/>
      <c r="N116" s="560"/>
      <c r="O116" s="560"/>
      <c r="P116" s="560"/>
      <c r="Q116" s="51" t="str">
        <f t="shared" si="154"/>
        <v xml:space="preserve"> </v>
      </c>
      <c r="R116" s="51" t="str">
        <f t="shared" si="155"/>
        <v xml:space="preserve"> </v>
      </c>
      <c r="S116" s="471"/>
      <c r="T116" s="471"/>
      <c r="U116" s="51" t="str">
        <f t="shared" si="158"/>
        <v xml:space="preserve"> </v>
      </c>
      <c r="V116" s="51" t="str">
        <f t="shared" si="159"/>
        <v xml:space="preserve"> </v>
      </c>
      <c r="W116" s="51" t="str">
        <f t="shared" si="160"/>
        <v xml:space="preserve"> </v>
      </c>
      <c r="X116" s="51" t="str">
        <f t="shared" si="161"/>
        <v xml:space="preserve"> </v>
      </c>
      <c r="Y116" s="474" t="str">
        <f t="shared" si="162"/>
        <v xml:space="preserve"> </v>
      </c>
      <c r="Z116" s="51" t="str">
        <f t="shared" si="163"/>
        <v xml:space="preserve"> </v>
      </c>
      <c r="AA116" s="284" t="str">
        <f t="shared" si="164"/>
        <v xml:space="preserve"> </v>
      </c>
      <c r="AB116" s="284" t="str">
        <f t="shared" si="165"/>
        <v xml:space="preserve"> </v>
      </c>
      <c r="AC116" s="284" t="str">
        <f t="shared" si="166"/>
        <v xml:space="preserve"> </v>
      </c>
      <c r="AI116"/>
      <c r="AJ116"/>
      <c r="AK116"/>
      <c r="AL116"/>
      <c r="AM116"/>
      <c r="AN116"/>
      <c r="AS116" s="31"/>
      <c r="AT116" s="31"/>
      <c r="AU116" s="31"/>
      <c r="AV116" s="31"/>
      <c r="AW116" s="31"/>
      <c r="AX116" s="31"/>
      <c r="AY116" s="29"/>
      <c r="AZ116" s="29"/>
      <c r="BA116" s="29"/>
      <c r="BB116" s="29"/>
      <c r="BC116" s="29"/>
    </row>
    <row r="117" spans="1:55" x14ac:dyDescent="0.25">
      <c r="A117" s="34"/>
      <c r="B117" s="35"/>
      <c r="C117" s="47" t="s">
        <v>2736</v>
      </c>
      <c r="D117" s="49" t="str">
        <f>Template!T29</f>
        <v>yes</v>
      </c>
      <c r="E117" s="51" t="str">
        <f t="shared" si="148"/>
        <v xml:space="preserve"> </v>
      </c>
      <c r="F117" s="560"/>
      <c r="G117" s="51" t="str">
        <f t="shared" si="150"/>
        <v xml:space="preserve"> </v>
      </c>
      <c r="H117" s="51" t="str">
        <f t="shared" si="151"/>
        <v xml:space="preserve"> </v>
      </c>
      <c r="I117" s="560"/>
      <c r="J117" s="51" t="str">
        <f t="shared" si="153"/>
        <v xml:space="preserve"> </v>
      </c>
      <c r="K117" s="51" t="str">
        <f t="shared" ref="K117:K119" si="171">IF(G117="no","n/a"," ")</f>
        <v xml:space="preserve"> </v>
      </c>
      <c r="L117" s="51" t="str">
        <f t="shared" ref="L117:L119" si="172">IF(G117="no","n/a"," ")</f>
        <v xml:space="preserve"> </v>
      </c>
      <c r="M117" s="51" t="str">
        <f t="shared" si="108"/>
        <v xml:space="preserve"> </v>
      </c>
      <c r="N117" s="51" t="str">
        <f t="shared" ref="N117:N119" si="173">IF(J117="no","n/a"," ")</f>
        <v xml:space="preserve"> </v>
      </c>
      <c r="O117" s="51" t="str">
        <f t="shared" ref="O117:O119" si="174">IF(J117="no","n/a"," ")</f>
        <v xml:space="preserve"> </v>
      </c>
      <c r="P117" s="51" t="str">
        <f t="shared" si="111"/>
        <v xml:space="preserve"> </v>
      </c>
      <c r="Q117" s="51" t="str">
        <f t="shared" si="154"/>
        <v xml:space="preserve"> </v>
      </c>
      <c r="R117" s="51" t="str">
        <f t="shared" si="155"/>
        <v xml:space="preserve"> </v>
      </c>
      <c r="S117" s="51" t="str">
        <f t="shared" si="156"/>
        <v xml:space="preserve"> </v>
      </c>
      <c r="T117" s="51" t="str">
        <f t="shared" si="157"/>
        <v xml:space="preserve"> </v>
      </c>
      <c r="U117" s="51" t="str">
        <f t="shared" si="158"/>
        <v xml:space="preserve"> </v>
      </c>
      <c r="V117" s="51" t="str">
        <f t="shared" si="159"/>
        <v xml:space="preserve"> </v>
      </c>
      <c r="W117" s="51" t="str">
        <f t="shared" si="160"/>
        <v xml:space="preserve"> </v>
      </c>
      <c r="X117" s="51" t="str">
        <f t="shared" si="161"/>
        <v xml:space="preserve"> </v>
      </c>
      <c r="Y117" s="474" t="str">
        <f t="shared" si="162"/>
        <v xml:space="preserve"> </v>
      </c>
      <c r="Z117" s="51" t="str">
        <f t="shared" si="163"/>
        <v xml:space="preserve"> </v>
      </c>
      <c r="AA117" s="284" t="str">
        <f t="shared" si="164"/>
        <v xml:space="preserve"> </v>
      </c>
      <c r="AB117" s="284" t="str">
        <f t="shared" si="165"/>
        <v xml:space="preserve"> </v>
      </c>
      <c r="AC117" s="284" t="str">
        <f t="shared" si="166"/>
        <v xml:space="preserve"> </v>
      </c>
      <c r="AI117"/>
      <c r="AJ117"/>
      <c r="AK117"/>
      <c r="AL117"/>
      <c r="AM117"/>
      <c r="AN117"/>
      <c r="AS117" s="31"/>
      <c r="AT117" s="31"/>
      <c r="AU117" s="31"/>
      <c r="AV117" s="31"/>
      <c r="AW117" s="31"/>
      <c r="AX117" s="31"/>
      <c r="AY117" s="29"/>
      <c r="AZ117" s="29"/>
      <c r="BA117" s="29"/>
      <c r="BB117" s="29"/>
      <c r="BC117" s="29"/>
    </row>
    <row r="118" spans="1:55" ht="15.75" thickBot="1" x14ac:dyDescent="0.3">
      <c r="A118" s="38"/>
      <c r="B118" s="37"/>
      <c r="C118" s="48" t="s">
        <v>2737</v>
      </c>
      <c r="D118" s="49" t="str">
        <f>Template!U29</f>
        <v>yes</v>
      </c>
      <c r="E118" s="51" t="str">
        <f t="shared" si="148"/>
        <v xml:space="preserve"> </v>
      </c>
      <c r="F118" s="560"/>
      <c r="G118" s="51" t="str">
        <f t="shared" si="150"/>
        <v xml:space="preserve"> </v>
      </c>
      <c r="H118" s="51" t="str">
        <f t="shared" si="151"/>
        <v xml:space="preserve"> </v>
      </c>
      <c r="I118" s="560"/>
      <c r="J118" s="51" t="str">
        <f t="shared" si="153"/>
        <v xml:space="preserve"> </v>
      </c>
      <c r="K118" s="51" t="str">
        <f t="shared" si="171"/>
        <v xml:space="preserve"> </v>
      </c>
      <c r="L118" s="51" t="str">
        <f t="shared" si="172"/>
        <v xml:space="preserve"> </v>
      </c>
      <c r="M118" s="51" t="str">
        <f t="shared" si="108"/>
        <v xml:space="preserve"> </v>
      </c>
      <c r="N118" s="51" t="str">
        <f t="shared" si="173"/>
        <v xml:space="preserve"> </v>
      </c>
      <c r="O118" s="51" t="str">
        <f t="shared" si="174"/>
        <v xml:space="preserve"> </v>
      </c>
      <c r="P118" s="51" t="str">
        <f t="shared" si="111"/>
        <v xml:space="preserve"> </v>
      </c>
      <c r="Q118" s="51" t="str">
        <f t="shared" si="154"/>
        <v xml:space="preserve"> </v>
      </c>
      <c r="R118" s="51" t="str">
        <f t="shared" si="155"/>
        <v xml:space="preserve"> </v>
      </c>
      <c r="S118" s="51" t="str">
        <f t="shared" si="156"/>
        <v xml:space="preserve"> </v>
      </c>
      <c r="T118" s="51" t="str">
        <f t="shared" si="157"/>
        <v xml:space="preserve"> </v>
      </c>
      <c r="U118" s="51" t="str">
        <f t="shared" si="158"/>
        <v xml:space="preserve"> </v>
      </c>
      <c r="V118" s="51" t="str">
        <f t="shared" si="159"/>
        <v xml:space="preserve"> </v>
      </c>
      <c r="W118" s="51" t="str">
        <f t="shared" si="160"/>
        <v xml:space="preserve"> </v>
      </c>
      <c r="X118" s="51" t="str">
        <f t="shared" si="161"/>
        <v xml:space="preserve"> </v>
      </c>
      <c r="Y118" s="474" t="str">
        <f t="shared" si="162"/>
        <v xml:space="preserve"> </v>
      </c>
      <c r="Z118" s="51" t="str">
        <f t="shared" si="163"/>
        <v xml:space="preserve"> </v>
      </c>
      <c r="AA118" s="284" t="str">
        <f t="shared" si="164"/>
        <v xml:space="preserve"> </v>
      </c>
      <c r="AB118" s="284" t="str">
        <f t="shared" si="165"/>
        <v xml:space="preserve"> </v>
      </c>
      <c r="AC118" s="284" t="str">
        <f t="shared" si="166"/>
        <v xml:space="preserve"> </v>
      </c>
      <c r="AI118"/>
      <c r="AJ118"/>
      <c r="AK118"/>
      <c r="AL118"/>
      <c r="AM118"/>
      <c r="AN118"/>
      <c r="AS118" s="31"/>
      <c r="AT118" s="31"/>
      <c r="AU118" s="31"/>
      <c r="AV118" s="31"/>
      <c r="AW118" s="31"/>
      <c r="AX118" s="31"/>
      <c r="AY118" s="29"/>
      <c r="AZ118" s="29"/>
      <c r="BA118" s="29"/>
      <c r="BB118" s="29"/>
      <c r="BC118" s="29"/>
    </row>
    <row r="119" spans="1:55" ht="15.75" thickBot="1" x14ac:dyDescent="0.3">
      <c r="A119" s="32" t="s">
        <v>87</v>
      </c>
      <c r="B119" s="33" t="str">
        <f>Template!Q30</f>
        <v>Ad-Aware Total Security</v>
      </c>
      <c r="C119" s="47"/>
      <c r="D119" s="52"/>
      <c r="E119" s="45" t="str">
        <f t="shared" si="148"/>
        <v xml:space="preserve"> </v>
      </c>
      <c r="F119" s="45" t="str">
        <f t="shared" si="149"/>
        <v xml:space="preserve"> </v>
      </c>
      <c r="G119" s="45" t="str">
        <f t="shared" si="150"/>
        <v xml:space="preserve"> </v>
      </c>
      <c r="H119" s="45" t="str">
        <f t="shared" si="151"/>
        <v xml:space="preserve"> </v>
      </c>
      <c r="I119" s="45" t="str">
        <f t="shared" si="152"/>
        <v xml:space="preserve"> </v>
      </c>
      <c r="J119" s="45" t="str">
        <f t="shared" si="153"/>
        <v xml:space="preserve"> </v>
      </c>
      <c r="K119" s="45" t="str">
        <f t="shared" si="171"/>
        <v xml:space="preserve"> </v>
      </c>
      <c r="L119" s="45" t="str">
        <f t="shared" si="172"/>
        <v xml:space="preserve"> </v>
      </c>
      <c r="M119" s="45" t="str">
        <f t="shared" si="108"/>
        <v xml:space="preserve"> </v>
      </c>
      <c r="N119" s="45" t="str">
        <f t="shared" si="173"/>
        <v xml:space="preserve"> </v>
      </c>
      <c r="O119" s="45" t="str">
        <f t="shared" si="174"/>
        <v xml:space="preserve"> </v>
      </c>
      <c r="P119" s="45" t="str">
        <f t="shared" si="111"/>
        <v xml:space="preserve"> </v>
      </c>
      <c r="Q119" s="45" t="str">
        <f t="shared" si="154"/>
        <v xml:space="preserve"> </v>
      </c>
      <c r="R119" s="45" t="str">
        <f t="shared" si="155"/>
        <v xml:space="preserve"> </v>
      </c>
      <c r="S119" s="45" t="str">
        <f t="shared" si="156"/>
        <v xml:space="preserve"> </v>
      </c>
      <c r="T119" s="45" t="str">
        <f t="shared" si="157"/>
        <v xml:space="preserve"> </v>
      </c>
      <c r="U119" s="45" t="str">
        <f t="shared" si="158"/>
        <v xml:space="preserve"> </v>
      </c>
      <c r="V119" s="45" t="str">
        <f t="shared" si="159"/>
        <v xml:space="preserve"> </v>
      </c>
      <c r="W119" s="45" t="str">
        <f t="shared" si="160"/>
        <v xml:space="preserve"> </v>
      </c>
      <c r="X119" s="45" t="str">
        <f t="shared" si="161"/>
        <v xml:space="preserve"> </v>
      </c>
      <c r="Y119" s="45" t="str">
        <f t="shared" si="162"/>
        <v xml:space="preserve"> </v>
      </c>
      <c r="Z119" s="480" t="str">
        <f t="shared" si="163"/>
        <v xml:space="preserve"> </v>
      </c>
      <c r="AA119" s="284" t="str">
        <f t="shared" si="164"/>
        <v xml:space="preserve"> </v>
      </c>
      <c r="AB119" s="284" t="str">
        <f t="shared" si="165"/>
        <v xml:space="preserve"> </v>
      </c>
      <c r="AC119" s="284" t="str">
        <f t="shared" si="166"/>
        <v xml:space="preserve"> </v>
      </c>
      <c r="AI119"/>
      <c r="AJ119"/>
      <c r="AK119"/>
      <c r="AL119"/>
      <c r="AM119"/>
      <c r="AN119"/>
      <c r="AS119" s="31"/>
      <c r="AT119" s="31"/>
      <c r="AU119" s="31"/>
      <c r="AV119" s="31"/>
      <c r="AW119" s="31"/>
      <c r="AX119" s="31"/>
      <c r="AY119" s="29"/>
      <c r="AZ119" s="29"/>
      <c r="BA119" s="29"/>
      <c r="BB119" s="29"/>
      <c r="BC119" s="29"/>
    </row>
    <row r="120" spans="1:55" x14ac:dyDescent="0.25">
      <c r="A120" s="34"/>
      <c r="B120" s="35"/>
      <c r="C120" s="47" t="s">
        <v>37</v>
      </c>
      <c r="D120" s="49" t="str">
        <f>Template!S30</f>
        <v>yes</v>
      </c>
      <c r="E120" s="51" t="str">
        <f t="shared" si="148"/>
        <v xml:space="preserve"> </v>
      </c>
      <c r="F120" s="51" t="str">
        <f t="shared" si="149"/>
        <v xml:space="preserve"> </v>
      </c>
      <c r="G120" s="51" t="str">
        <f t="shared" si="150"/>
        <v xml:space="preserve"> </v>
      </c>
      <c r="H120" s="471"/>
      <c r="I120" s="471"/>
      <c r="J120" s="51" t="str">
        <f t="shared" si="153"/>
        <v xml:space="preserve"> </v>
      </c>
      <c r="K120" s="560"/>
      <c r="L120" s="560"/>
      <c r="M120" s="560"/>
      <c r="N120" s="560"/>
      <c r="O120" s="560"/>
      <c r="P120" s="560"/>
      <c r="Q120" s="51" t="str">
        <f t="shared" si="154"/>
        <v xml:space="preserve"> </v>
      </c>
      <c r="R120" s="51" t="str">
        <f t="shared" si="155"/>
        <v xml:space="preserve"> </v>
      </c>
      <c r="S120" s="471"/>
      <c r="T120" s="471"/>
      <c r="U120" s="51" t="str">
        <f t="shared" si="158"/>
        <v xml:space="preserve"> </v>
      </c>
      <c r="V120" s="51" t="str">
        <f t="shared" si="159"/>
        <v xml:space="preserve"> </v>
      </c>
      <c r="W120" s="51" t="str">
        <f t="shared" si="160"/>
        <v xml:space="preserve"> </v>
      </c>
      <c r="X120" s="51" t="str">
        <f t="shared" si="161"/>
        <v xml:space="preserve"> </v>
      </c>
      <c r="Y120" s="474" t="str">
        <f t="shared" si="162"/>
        <v xml:space="preserve"> </v>
      </c>
      <c r="Z120" s="51" t="str">
        <f t="shared" si="163"/>
        <v xml:space="preserve"> </v>
      </c>
      <c r="AA120" s="284" t="str">
        <f t="shared" si="164"/>
        <v xml:space="preserve"> </v>
      </c>
      <c r="AB120" s="284" t="str">
        <f t="shared" si="165"/>
        <v xml:space="preserve"> </v>
      </c>
      <c r="AC120" s="284" t="str">
        <f t="shared" si="166"/>
        <v xml:space="preserve"> </v>
      </c>
      <c r="AI120"/>
      <c r="AJ120"/>
      <c r="AK120"/>
      <c r="AL120"/>
      <c r="AM120"/>
      <c r="AN120"/>
      <c r="AS120" s="31"/>
      <c r="AT120" s="31"/>
      <c r="AU120" s="31"/>
      <c r="AV120" s="31"/>
      <c r="AW120" s="31"/>
      <c r="AX120" s="31"/>
      <c r="AY120" s="29"/>
      <c r="AZ120" s="29"/>
      <c r="BA120" s="29"/>
      <c r="BB120" s="29"/>
      <c r="BC120" s="29"/>
    </row>
    <row r="121" spans="1:55" x14ac:dyDescent="0.25">
      <c r="A121" s="34"/>
      <c r="B121" s="35"/>
      <c r="C121" s="47" t="s">
        <v>2736</v>
      </c>
      <c r="D121" s="49" t="str">
        <f>Template!T30</f>
        <v>yes</v>
      </c>
      <c r="E121" s="51" t="str">
        <f t="shared" si="148"/>
        <v xml:space="preserve"> </v>
      </c>
      <c r="F121" s="560"/>
      <c r="G121" s="51" t="str">
        <f t="shared" si="150"/>
        <v xml:space="preserve"> </v>
      </c>
      <c r="H121" s="51" t="str">
        <f t="shared" si="151"/>
        <v xml:space="preserve"> </v>
      </c>
      <c r="I121" s="560"/>
      <c r="J121" s="51" t="str">
        <f t="shared" si="153"/>
        <v xml:space="preserve"> </v>
      </c>
      <c r="K121" s="51" t="str">
        <f t="shared" ref="K121:K123" si="175">IF(G121="no","n/a"," ")</f>
        <v xml:space="preserve"> </v>
      </c>
      <c r="L121" s="51" t="str">
        <f t="shared" ref="L121:L123" si="176">IF(G121="no","n/a"," ")</f>
        <v xml:space="preserve"> </v>
      </c>
      <c r="M121" s="51" t="str">
        <f t="shared" si="108"/>
        <v xml:space="preserve"> </v>
      </c>
      <c r="N121" s="51" t="str">
        <f t="shared" ref="N121:N123" si="177">IF(J121="no","n/a"," ")</f>
        <v xml:space="preserve"> </v>
      </c>
      <c r="O121" s="51" t="str">
        <f t="shared" ref="O121:O123" si="178">IF(J121="no","n/a"," ")</f>
        <v xml:space="preserve"> </v>
      </c>
      <c r="P121" s="51" t="str">
        <f t="shared" si="111"/>
        <v xml:space="preserve"> </v>
      </c>
      <c r="Q121" s="51" t="str">
        <f t="shared" si="154"/>
        <v xml:space="preserve"> </v>
      </c>
      <c r="R121" s="51" t="str">
        <f t="shared" si="155"/>
        <v xml:space="preserve"> </v>
      </c>
      <c r="S121" s="51" t="str">
        <f t="shared" si="156"/>
        <v xml:space="preserve"> </v>
      </c>
      <c r="T121" s="51" t="str">
        <f t="shared" si="157"/>
        <v xml:space="preserve"> </v>
      </c>
      <c r="U121" s="51" t="str">
        <f t="shared" si="158"/>
        <v xml:space="preserve"> </v>
      </c>
      <c r="V121" s="51" t="str">
        <f t="shared" si="159"/>
        <v xml:space="preserve"> </v>
      </c>
      <c r="W121" s="51" t="str">
        <f t="shared" si="160"/>
        <v xml:space="preserve"> </v>
      </c>
      <c r="X121" s="51" t="str">
        <f t="shared" si="161"/>
        <v xml:space="preserve"> </v>
      </c>
      <c r="Y121" s="474" t="str">
        <f t="shared" si="162"/>
        <v xml:space="preserve"> </v>
      </c>
      <c r="Z121" s="51" t="str">
        <f t="shared" si="163"/>
        <v xml:space="preserve"> </v>
      </c>
      <c r="AA121" s="284" t="str">
        <f t="shared" si="164"/>
        <v xml:space="preserve"> </v>
      </c>
      <c r="AB121" s="284" t="str">
        <f t="shared" si="165"/>
        <v xml:space="preserve"> </v>
      </c>
      <c r="AC121" s="284" t="str">
        <f t="shared" si="166"/>
        <v xml:space="preserve"> </v>
      </c>
      <c r="AI121"/>
      <c r="AJ121"/>
      <c r="AK121"/>
      <c r="AL121"/>
      <c r="AM121"/>
      <c r="AN121"/>
      <c r="AS121" s="31"/>
      <c r="AT121" s="31"/>
      <c r="AU121" s="31"/>
      <c r="AV121" s="31"/>
      <c r="AW121" s="31"/>
      <c r="AX121" s="31"/>
      <c r="AY121" s="29"/>
      <c r="AZ121" s="29"/>
      <c r="BA121" s="29"/>
      <c r="BB121" s="29"/>
      <c r="BC121" s="29"/>
    </row>
    <row r="122" spans="1:55" ht="15.75" thickBot="1" x14ac:dyDescent="0.3">
      <c r="A122" s="38"/>
      <c r="B122" s="37"/>
      <c r="C122" s="48" t="s">
        <v>2737</v>
      </c>
      <c r="D122" s="49" t="str">
        <f>Template!U30</f>
        <v>yes</v>
      </c>
      <c r="E122" s="51" t="str">
        <f t="shared" si="148"/>
        <v xml:space="preserve"> </v>
      </c>
      <c r="F122" s="560"/>
      <c r="G122" s="51" t="str">
        <f t="shared" si="150"/>
        <v xml:space="preserve"> </v>
      </c>
      <c r="H122" s="51" t="str">
        <f t="shared" si="151"/>
        <v xml:space="preserve"> </v>
      </c>
      <c r="I122" s="560"/>
      <c r="J122" s="51" t="str">
        <f t="shared" si="153"/>
        <v xml:space="preserve"> </v>
      </c>
      <c r="K122" s="51" t="str">
        <f t="shared" si="175"/>
        <v xml:space="preserve"> </v>
      </c>
      <c r="L122" s="51" t="str">
        <f t="shared" si="176"/>
        <v xml:space="preserve"> </v>
      </c>
      <c r="M122" s="51" t="str">
        <f t="shared" si="108"/>
        <v xml:space="preserve"> </v>
      </c>
      <c r="N122" s="51" t="str">
        <f t="shared" si="177"/>
        <v xml:space="preserve"> </v>
      </c>
      <c r="O122" s="51" t="str">
        <f t="shared" si="178"/>
        <v xml:space="preserve"> </v>
      </c>
      <c r="P122" s="51" t="str">
        <f t="shared" si="111"/>
        <v xml:space="preserve"> </v>
      </c>
      <c r="Q122" s="51" t="str">
        <f t="shared" si="154"/>
        <v xml:space="preserve"> </v>
      </c>
      <c r="R122" s="51" t="str">
        <f t="shared" si="155"/>
        <v xml:space="preserve"> </v>
      </c>
      <c r="S122" s="51" t="str">
        <f t="shared" si="156"/>
        <v xml:space="preserve"> </v>
      </c>
      <c r="T122" s="51" t="str">
        <f t="shared" si="157"/>
        <v xml:space="preserve"> </v>
      </c>
      <c r="U122" s="51" t="str">
        <f t="shared" si="158"/>
        <v xml:space="preserve"> </v>
      </c>
      <c r="V122" s="51" t="str">
        <f t="shared" si="159"/>
        <v xml:space="preserve"> </v>
      </c>
      <c r="W122" s="51" t="str">
        <f t="shared" si="160"/>
        <v xml:space="preserve"> </v>
      </c>
      <c r="X122" s="51" t="str">
        <f t="shared" si="161"/>
        <v xml:space="preserve"> </v>
      </c>
      <c r="Y122" s="474" t="str">
        <f t="shared" si="162"/>
        <v xml:space="preserve"> </v>
      </c>
      <c r="Z122" s="51" t="str">
        <f t="shared" si="163"/>
        <v xml:space="preserve"> </v>
      </c>
      <c r="AA122" s="284" t="str">
        <f t="shared" si="164"/>
        <v xml:space="preserve"> </v>
      </c>
      <c r="AB122" s="284" t="str">
        <f t="shared" si="165"/>
        <v xml:space="preserve"> </v>
      </c>
      <c r="AC122" s="284" t="str">
        <f t="shared" si="166"/>
        <v xml:space="preserve"> </v>
      </c>
      <c r="AI122"/>
      <c r="AJ122"/>
      <c r="AK122"/>
      <c r="AL122"/>
      <c r="AM122"/>
      <c r="AN122"/>
      <c r="AS122" s="31"/>
      <c r="AT122" s="31"/>
      <c r="AU122" s="31"/>
      <c r="AV122" s="31"/>
      <c r="AW122" s="31"/>
      <c r="AX122" s="31"/>
      <c r="AY122" s="29"/>
      <c r="AZ122" s="29"/>
      <c r="BA122" s="29"/>
      <c r="BB122" s="29"/>
      <c r="BC122" s="29"/>
    </row>
    <row r="123" spans="1:55" ht="15.75" thickBot="1" x14ac:dyDescent="0.3">
      <c r="A123" s="32" t="s">
        <v>88</v>
      </c>
      <c r="B123" s="33" t="str">
        <f>Template!Q31</f>
        <v xml:space="preserve">Ashampoo AntiSpyware </v>
      </c>
      <c r="C123" s="47"/>
      <c r="D123" s="52"/>
      <c r="E123" s="45" t="str">
        <f t="shared" si="148"/>
        <v xml:space="preserve"> </v>
      </c>
      <c r="F123" s="45" t="str">
        <f t="shared" si="149"/>
        <v xml:space="preserve"> </v>
      </c>
      <c r="G123" s="45" t="str">
        <f t="shared" si="150"/>
        <v xml:space="preserve"> </v>
      </c>
      <c r="H123" s="45" t="str">
        <f t="shared" si="151"/>
        <v xml:space="preserve"> </v>
      </c>
      <c r="I123" s="45" t="str">
        <f t="shared" si="152"/>
        <v xml:space="preserve"> </v>
      </c>
      <c r="J123" s="45" t="str">
        <f t="shared" si="153"/>
        <v xml:space="preserve"> </v>
      </c>
      <c r="K123" s="45" t="str">
        <f t="shared" si="175"/>
        <v xml:space="preserve"> </v>
      </c>
      <c r="L123" s="45" t="str">
        <f t="shared" si="176"/>
        <v xml:space="preserve"> </v>
      </c>
      <c r="M123" s="45" t="str">
        <f t="shared" si="108"/>
        <v xml:space="preserve"> </v>
      </c>
      <c r="N123" s="45" t="str">
        <f t="shared" si="177"/>
        <v xml:space="preserve"> </v>
      </c>
      <c r="O123" s="45" t="str">
        <f t="shared" si="178"/>
        <v xml:space="preserve"> </v>
      </c>
      <c r="P123" s="45" t="str">
        <f t="shared" si="111"/>
        <v xml:space="preserve"> </v>
      </c>
      <c r="Q123" s="45" t="str">
        <f t="shared" si="154"/>
        <v xml:space="preserve"> </v>
      </c>
      <c r="R123" s="45" t="str">
        <f t="shared" si="155"/>
        <v xml:space="preserve"> </v>
      </c>
      <c r="S123" s="45" t="str">
        <f t="shared" si="156"/>
        <v xml:space="preserve"> </v>
      </c>
      <c r="T123" s="45" t="str">
        <f t="shared" si="157"/>
        <v xml:space="preserve"> </v>
      </c>
      <c r="U123" s="45" t="str">
        <f t="shared" si="158"/>
        <v xml:space="preserve"> </v>
      </c>
      <c r="V123" s="45" t="str">
        <f t="shared" si="159"/>
        <v xml:space="preserve"> </v>
      </c>
      <c r="W123" s="45" t="str">
        <f t="shared" si="160"/>
        <v xml:space="preserve"> </v>
      </c>
      <c r="X123" s="45" t="str">
        <f t="shared" si="161"/>
        <v xml:space="preserve"> </v>
      </c>
      <c r="Y123" s="45" t="str">
        <f t="shared" si="162"/>
        <v xml:space="preserve"> </v>
      </c>
      <c r="Z123" s="480" t="str">
        <f t="shared" si="163"/>
        <v xml:space="preserve"> </v>
      </c>
      <c r="AA123" s="284" t="str">
        <f t="shared" si="164"/>
        <v xml:space="preserve"> </v>
      </c>
      <c r="AB123" s="284" t="str">
        <f t="shared" si="165"/>
        <v xml:space="preserve"> </v>
      </c>
      <c r="AC123" s="284" t="str">
        <f t="shared" si="166"/>
        <v xml:space="preserve"> </v>
      </c>
      <c r="AI123"/>
      <c r="AJ123"/>
      <c r="AK123"/>
      <c r="AL123"/>
      <c r="AM123"/>
      <c r="AN123"/>
      <c r="AS123" s="31"/>
      <c r="AT123" s="31"/>
      <c r="AU123" s="31"/>
      <c r="AV123" s="31"/>
      <c r="AW123" s="31"/>
      <c r="AX123" s="31"/>
      <c r="AY123" s="29"/>
      <c r="AZ123" s="29"/>
      <c r="BA123" s="29"/>
      <c r="BB123" s="29"/>
      <c r="BC123" s="29"/>
    </row>
    <row r="124" spans="1:55" x14ac:dyDescent="0.25">
      <c r="A124" s="34"/>
      <c r="B124" s="35"/>
      <c r="C124" s="47" t="s">
        <v>37</v>
      </c>
      <c r="D124" s="49" t="str">
        <f>Template!S31</f>
        <v>yes</v>
      </c>
      <c r="E124" s="51" t="str">
        <f t="shared" si="148"/>
        <v xml:space="preserve"> </v>
      </c>
      <c r="F124" s="51" t="str">
        <f t="shared" si="149"/>
        <v xml:space="preserve"> </v>
      </c>
      <c r="G124" s="51" t="str">
        <f t="shared" si="150"/>
        <v xml:space="preserve"> </v>
      </c>
      <c r="H124" s="471"/>
      <c r="I124" s="471"/>
      <c r="J124" s="51" t="str">
        <f t="shared" si="153"/>
        <v xml:space="preserve"> </v>
      </c>
      <c r="K124" s="560"/>
      <c r="L124" s="560"/>
      <c r="M124" s="560"/>
      <c r="N124" s="560"/>
      <c r="O124" s="560"/>
      <c r="P124" s="560"/>
      <c r="Q124" s="51" t="str">
        <f t="shared" si="154"/>
        <v xml:space="preserve"> </v>
      </c>
      <c r="R124" s="51" t="str">
        <f t="shared" si="155"/>
        <v xml:space="preserve"> </v>
      </c>
      <c r="S124" s="471"/>
      <c r="T124" s="471"/>
      <c r="U124" s="51" t="str">
        <f t="shared" si="158"/>
        <v xml:space="preserve"> </v>
      </c>
      <c r="V124" s="51" t="str">
        <f t="shared" si="159"/>
        <v xml:space="preserve"> </v>
      </c>
      <c r="W124" s="51" t="str">
        <f t="shared" si="160"/>
        <v xml:space="preserve"> </v>
      </c>
      <c r="X124" s="51" t="str">
        <f t="shared" si="161"/>
        <v xml:space="preserve"> </v>
      </c>
      <c r="Y124" s="474" t="str">
        <f t="shared" si="162"/>
        <v xml:space="preserve"> </v>
      </c>
      <c r="Z124" s="51" t="str">
        <f t="shared" si="163"/>
        <v xml:space="preserve"> </v>
      </c>
      <c r="AA124" s="284" t="str">
        <f t="shared" si="164"/>
        <v xml:space="preserve"> </v>
      </c>
      <c r="AB124" s="284" t="str">
        <f t="shared" si="165"/>
        <v xml:space="preserve"> </v>
      </c>
      <c r="AC124" s="284" t="str">
        <f t="shared" si="166"/>
        <v xml:space="preserve"> </v>
      </c>
      <c r="AI124"/>
      <c r="AJ124"/>
      <c r="AK124"/>
      <c r="AL124"/>
      <c r="AM124"/>
      <c r="AN124"/>
      <c r="AS124" s="31"/>
      <c r="AT124" s="31"/>
      <c r="AU124" s="31"/>
      <c r="AV124" s="31"/>
      <c r="AW124" s="31"/>
      <c r="AX124" s="31"/>
      <c r="AY124" s="29"/>
      <c r="AZ124" s="29"/>
      <c r="BA124" s="29"/>
      <c r="BB124" s="29"/>
      <c r="BC124" s="29"/>
    </row>
    <row r="125" spans="1:55" x14ac:dyDescent="0.25">
      <c r="A125" s="34"/>
      <c r="B125" s="35"/>
      <c r="C125" s="47" t="s">
        <v>2736</v>
      </c>
      <c r="D125" s="49" t="str">
        <f>Template!T31</f>
        <v>yes</v>
      </c>
      <c r="E125" s="51" t="str">
        <f t="shared" si="148"/>
        <v xml:space="preserve"> </v>
      </c>
      <c r="F125" s="560"/>
      <c r="G125" s="51" t="str">
        <f t="shared" si="150"/>
        <v xml:space="preserve"> </v>
      </c>
      <c r="H125" s="51" t="str">
        <f t="shared" si="151"/>
        <v xml:space="preserve"> </v>
      </c>
      <c r="I125" s="560"/>
      <c r="J125" s="51" t="str">
        <f t="shared" si="153"/>
        <v xml:space="preserve"> </v>
      </c>
      <c r="K125" s="51" t="str">
        <f t="shared" ref="K125:K127" si="179">IF(G125="no","n/a"," ")</f>
        <v xml:space="preserve"> </v>
      </c>
      <c r="L125" s="51" t="str">
        <f t="shared" ref="L125:L127" si="180">IF(G125="no","n/a"," ")</f>
        <v xml:space="preserve"> </v>
      </c>
      <c r="M125" s="51" t="str">
        <f t="shared" si="108"/>
        <v xml:space="preserve"> </v>
      </c>
      <c r="N125" s="51" t="str">
        <f t="shared" ref="N125:N127" si="181">IF(J125="no","n/a"," ")</f>
        <v xml:space="preserve"> </v>
      </c>
      <c r="O125" s="51" t="str">
        <f t="shared" ref="O125:O127" si="182">IF(J125="no","n/a"," ")</f>
        <v xml:space="preserve"> </v>
      </c>
      <c r="P125" s="51" t="str">
        <f t="shared" si="111"/>
        <v xml:space="preserve"> </v>
      </c>
      <c r="Q125" s="51" t="str">
        <f t="shared" si="154"/>
        <v xml:space="preserve"> </v>
      </c>
      <c r="R125" s="51" t="str">
        <f t="shared" si="155"/>
        <v xml:space="preserve"> </v>
      </c>
      <c r="S125" s="51" t="str">
        <f t="shared" si="156"/>
        <v xml:space="preserve"> </v>
      </c>
      <c r="T125" s="51" t="str">
        <f t="shared" si="157"/>
        <v xml:space="preserve"> </v>
      </c>
      <c r="U125" s="51" t="str">
        <f t="shared" si="158"/>
        <v xml:space="preserve"> </v>
      </c>
      <c r="V125" s="51" t="str">
        <f t="shared" si="159"/>
        <v xml:space="preserve"> </v>
      </c>
      <c r="W125" s="51" t="str">
        <f t="shared" si="160"/>
        <v xml:space="preserve"> </v>
      </c>
      <c r="X125" s="51" t="str">
        <f t="shared" si="161"/>
        <v xml:space="preserve"> </v>
      </c>
      <c r="Y125" s="474" t="str">
        <f t="shared" si="162"/>
        <v xml:space="preserve"> </v>
      </c>
      <c r="Z125" s="51" t="str">
        <f t="shared" si="163"/>
        <v xml:space="preserve"> </v>
      </c>
      <c r="AA125" s="284" t="str">
        <f t="shared" si="164"/>
        <v xml:space="preserve"> </v>
      </c>
      <c r="AB125" s="284" t="str">
        <f t="shared" si="165"/>
        <v xml:space="preserve"> </v>
      </c>
      <c r="AC125" s="284" t="str">
        <f t="shared" si="166"/>
        <v xml:space="preserve"> </v>
      </c>
      <c r="AI125"/>
      <c r="AJ125"/>
      <c r="AK125"/>
      <c r="AL125"/>
      <c r="AM125"/>
      <c r="AN125"/>
      <c r="AS125" s="31"/>
      <c r="AT125" s="31"/>
      <c r="AU125" s="31"/>
      <c r="AV125" s="31"/>
      <c r="AW125" s="31"/>
      <c r="AX125" s="31"/>
      <c r="AY125" s="29"/>
      <c r="AZ125" s="29"/>
      <c r="BA125" s="29"/>
      <c r="BB125" s="29"/>
      <c r="BC125" s="29"/>
    </row>
    <row r="126" spans="1:55" ht="15.75" thickBot="1" x14ac:dyDescent="0.3">
      <c r="A126" s="38"/>
      <c r="B126" s="37"/>
      <c r="C126" s="48" t="s">
        <v>2737</v>
      </c>
      <c r="D126" s="49" t="str">
        <f>Template!U31</f>
        <v>yes</v>
      </c>
      <c r="E126" s="51" t="str">
        <f t="shared" si="148"/>
        <v xml:space="preserve"> </v>
      </c>
      <c r="F126" s="560"/>
      <c r="G126" s="51" t="str">
        <f t="shared" si="150"/>
        <v xml:space="preserve"> </v>
      </c>
      <c r="H126" s="51" t="str">
        <f t="shared" si="151"/>
        <v xml:space="preserve"> </v>
      </c>
      <c r="I126" s="560"/>
      <c r="J126" s="51" t="str">
        <f t="shared" si="153"/>
        <v xml:space="preserve"> </v>
      </c>
      <c r="K126" s="51" t="str">
        <f t="shared" si="179"/>
        <v xml:space="preserve"> </v>
      </c>
      <c r="L126" s="51" t="str">
        <f t="shared" si="180"/>
        <v xml:space="preserve"> </v>
      </c>
      <c r="M126" s="51" t="str">
        <f t="shared" si="108"/>
        <v xml:space="preserve"> </v>
      </c>
      <c r="N126" s="51" t="str">
        <f t="shared" si="181"/>
        <v xml:space="preserve"> </v>
      </c>
      <c r="O126" s="51" t="str">
        <f t="shared" si="182"/>
        <v xml:space="preserve"> </v>
      </c>
      <c r="P126" s="51" t="str">
        <f t="shared" si="111"/>
        <v xml:space="preserve"> </v>
      </c>
      <c r="Q126" s="51" t="str">
        <f t="shared" si="154"/>
        <v xml:space="preserve"> </v>
      </c>
      <c r="R126" s="51" t="str">
        <f t="shared" si="155"/>
        <v xml:space="preserve"> </v>
      </c>
      <c r="S126" s="51" t="str">
        <f t="shared" si="156"/>
        <v xml:space="preserve"> </v>
      </c>
      <c r="T126" s="51" t="str">
        <f t="shared" si="157"/>
        <v xml:space="preserve"> </v>
      </c>
      <c r="U126" s="51" t="str">
        <f t="shared" si="158"/>
        <v xml:space="preserve"> </v>
      </c>
      <c r="V126" s="51" t="str">
        <f t="shared" si="159"/>
        <v xml:space="preserve"> </v>
      </c>
      <c r="W126" s="51" t="str">
        <f t="shared" si="160"/>
        <v xml:space="preserve"> </v>
      </c>
      <c r="X126" s="51" t="str">
        <f t="shared" si="161"/>
        <v xml:space="preserve"> </v>
      </c>
      <c r="Y126" s="474" t="str">
        <f t="shared" si="162"/>
        <v xml:space="preserve"> </v>
      </c>
      <c r="Z126" s="51" t="str">
        <f t="shared" si="163"/>
        <v xml:space="preserve"> </v>
      </c>
      <c r="AA126" s="284" t="str">
        <f t="shared" si="164"/>
        <v xml:space="preserve"> </v>
      </c>
      <c r="AB126" s="284" t="str">
        <f t="shared" si="165"/>
        <v xml:space="preserve"> </v>
      </c>
      <c r="AC126" s="284" t="str">
        <f t="shared" si="166"/>
        <v xml:space="preserve"> </v>
      </c>
      <c r="AI126"/>
      <c r="AJ126"/>
      <c r="AK126"/>
      <c r="AL126"/>
      <c r="AM126"/>
      <c r="AN126"/>
      <c r="AS126" s="31"/>
      <c r="AT126" s="31"/>
      <c r="AU126" s="31"/>
      <c r="AV126" s="31"/>
      <c r="AW126" s="31"/>
      <c r="AX126" s="31"/>
      <c r="AY126" s="29"/>
      <c r="AZ126" s="29"/>
      <c r="BA126" s="29"/>
      <c r="BB126" s="29"/>
      <c r="BC126" s="29"/>
    </row>
    <row r="127" spans="1:55" ht="15.75" thickBot="1" x14ac:dyDescent="0.3">
      <c r="A127" s="32" t="s">
        <v>89</v>
      </c>
      <c r="B127" s="33" t="str">
        <f>Template!Q32</f>
        <v>Avira Premium Security Suite</v>
      </c>
      <c r="C127" s="47"/>
      <c r="D127" s="52"/>
      <c r="E127" s="45" t="str">
        <f t="shared" si="148"/>
        <v xml:space="preserve"> </v>
      </c>
      <c r="F127" s="45" t="str">
        <f t="shared" si="149"/>
        <v xml:space="preserve"> </v>
      </c>
      <c r="G127" s="45" t="str">
        <f t="shared" si="150"/>
        <v xml:space="preserve"> </v>
      </c>
      <c r="H127" s="45" t="str">
        <f t="shared" si="151"/>
        <v xml:space="preserve"> </v>
      </c>
      <c r="I127" s="45" t="str">
        <f t="shared" si="152"/>
        <v xml:space="preserve"> </v>
      </c>
      <c r="J127" s="45" t="str">
        <f t="shared" si="153"/>
        <v xml:space="preserve"> </v>
      </c>
      <c r="K127" s="45" t="str">
        <f t="shared" si="179"/>
        <v xml:space="preserve"> </v>
      </c>
      <c r="L127" s="45" t="str">
        <f t="shared" si="180"/>
        <v xml:space="preserve"> </v>
      </c>
      <c r="M127" s="45" t="str">
        <f t="shared" si="108"/>
        <v xml:space="preserve"> </v>
      </c>
      <c r="N127" s="45" t="str">
        <f t="shared" si="181"/>
        <v xml:space="preserve"> </v>
      </c>
      <c r="O127" s="45" t="str">
        <f t="shared" si="182"/>
        <v xml:space="preserve"> </v>
      </c>
      <c r="P127" s="45" t="str">
        <f t="shared" si="111"/>
        <v xml:space="preserve"> </v>
      </c>
      <c r="Q127" s="45" t="str">
        <f t="shared" si="154"/>
        <v xml:space="preserve"> </v>
      </c>
      <c r="R127" s="45" t="str">
        <f t="shared" si="155"/>
        <v xml:space="preserve"> </v>
      </c>
      <c r="S127" s="45" t="str">
        <f t="shared" si="156"/>
        <v xml:space="preserve"> </v>
      </c>
      <c r="T127" s="45" t="str">
        <f t="shared" si="157"/>
        <v xml:space="preserve"> </v>
      </c>
      <c r="U127" s="45" t="str">
        <f t="shared" si="158"/>
        <v xml:space="preserve"> </v>
      </c>
      <c r="V127" s="45" t="str">
        <f t="shared" si="159"/>
        <v xml:space="preserve"> </v>
      </c>
      <c r="W127" s="45" t="str">
        <f t="shared" si="160"/>
        <v xml:space="preserve"> </v>
      </c>
      <c r="X127" s="45" t="str">
        <f t="shared" si="161"/>
        <v xml:space="preserve"> </v>
      </c>
      <c r="Y127" s="45" t="str">
        <f t="shared" si="162"/>
        <v xml:space="preserve"> </v>
      </c>
      <c r="Z127" s="480" t="str">
        <f t="shared" si="163"/>
        <v xml:space="preserve"> </v>
      </c>
      <c r="AA127" s="284" t="str">
        <f t="shared" si="164"/>
        <v xml:space="preserve"> </v>
      </c>
      <c r="AB127" s="284" t="str">
        <f t="shared" si="165"/>
        <v xml:space="preserve"> </v>
      </c>
      <c r="AC127" s="284" t="str">
        <f t="shared" si="166"/>
        <v xml:space="preserve"> </v>
      </c>
      <c r="AI127"/>
      <c r="AJ127"/>
      <c r="AK127"/>
      <c r="AL127"/>
      <c r="AM127"/>
      <c r="AN127"/>
      <c r="AS127" s="31"/>
      <c r="AT127" s="31"/>
      <c r="AU127" s="31"/>
      <c r="AV127" s="31"/>
      <c r="AW127" s="31"/>
      <c r="AX127" s="31"/>
      <c r="AY127" s="29"/>
      <c r="AZ127" s="29"/>
      <c r="BA127" s="29"/>
      <c r="BB127" s="29"/>
      <c r="BC127" s="29"/>
    </row>
    <row r="128" spans="1:55" x14ac:dyDescent="0.25">
      <c r="A128" s="34"/>
      <c r="B128" s="35"/>
      <c r="C128" s="47" t="s">
        <v>37</v>
      </c>
      <c r="D128" s="49" t="str">
        <f>Template!S32</f>
        <v>yes</v>
      </c>
      <c r="E128" s="51" t="str">
        <f t="shared" si="148"/>
        <v xml:space="preserve"> </v>
      </c>
      <c r="F128" s="51" t="str">
        <f t="shared" si="149"/>
        <v xml:space="preserve"> </v>
      </c>
      <c r="G128" s="51" t="str">
        <f t="shared" si="150"/>
        <v xml:space="preserve"> </v>
      </c>
      <c r="H128" s="471"/>
      <c r="I128" s="471"/>
      <c r="J128" s="51" t="str">
        <f t="shared" si="153"/>
        <v xml:space="preserve"> </v>
      </c>
      <c r="K128" s="560"/>
      <c r="L128" s="560"/>
      <c r="M128" s="560"/>
      <c r="N128" s="560"/>
      <c r="O128" s="560"/>
      <c r="P128" s="560"/>
      <c r="Q128" s="51" t="str">
        <f t="shared" si="154"/>
        <v xml:space="preserve"> </v>
      </c>
      <c r="R128" s="51" t="str">
        <f t="shared" si="155"/>
        <v xml:space="preserve"> </v>
      </c>
      <c r="S128" s="471"/>
      <c r="T128" s="471"/>
      <c r="U128" s="51" t="str">
        <f t="shared" si="158"/>
        <v xml:space="preserve"> </v>
      </c>
      <c r="V128" s="51" t="str">
        <f t="shared" si="159"/>
        <v xml:space="preserve"> </v>
      </c>
      <c r="W128" s="51" t="str">
        <f t="shared" si="160"/>
        <v xml:space="preserve"> </v>
      </c>
      <c r="X128" s="51" t="str">
        <f t="shared" si="161"/>
        <v xml:space="preserve"> </v>
      </c>
      <c r="Y128" s="474" t="str">
        <f t="shared" si="162"/>
        <v xml:space="preserve"> </v>
      </c>
      <c r="Z128" s="51" t="str">
        <f t="shared" si="163"/>
        <v xml:space="preserve"> </v>
      </c>
      <c r="AA128" s="284" t="str">
        <f t="shared" si="164"/>
        <v xml:space="preserve"> </v>
      </c>
      <c r="AB128" s="284" t="str">
        <f t="shared" si="165"/>
        <v xml:space="preserve"> </v>
      </c>
      <c r="AC128" s="284" t="str">
        <f t="shared" si="166"/>
        <v xml:space="preserve"> </v>
      </c>
      <c r="AI128"/>
      <c r="AJ128"/>
      <c r="AK128"/>
      <c r="AL128"/>
      <c r="AM128"/>
      <c r="AN128"/>
      <c r="AS128" s="31"/>
      <c r="AT128" s="31"/>
      <c r="AU128" s="31"/>
      <c r="AV128" s="31"/>
      <c r="AW128" s="31"/>
      <c r="AX128" s="31"/>
      <c r="AY128" s="29"/>
      <c r="AZ128" s="29"/>
      <c r="BA128" s="29"/>
      <c r="BB128" s="29"/>
      <c r="BC128" s="29"/>
    </row>
    <row r="129" spans="1:55" x14ac:dyDescent="0.25">
      <c r="A129" s="34"/>
      <c r="B129" s="35"/>
      <c r="C129" s="47" t="s">
        <v>2736</v>
      </c>
      <c r="D129" s="49" t="str">
        <f>Template!T32</f>
        <v>yes</v>
      </c>
      <c r="E129" s="51" t="str">
        <f t="shared" si="148"/>
        <v xml:space="preserve"> </v>
      </c>
      <c r="F129" s="560"/>
      <c r="G129" s="51" t="str">
        <f t="shared" si="150"/>
        <v xml:space="preserve"> </v>
      </c>
      <c r="H129" s="51" t="str">
        <f t="shared" si="151"/>
        <v xml:space="preserve"> </v>
      </c>
      <c r="I129" s="560"/>
      <c r="J129" s="51" t="str">
        <f t="shared" si="153"/>
        <v xml:space="preserve"> </v>
      </c>
      <c r="K129" s="51" t="str">
        <f t="shared" ref="K129:K131" si="183">IF(G129="no","n/a"," ")</f>
        <v xml:space="preserve"> </v>
      </c>
      <c r="L129" s="51" t="str">
        <f t="shared" ref="L129:L131" si="184">IF(G129="no","n/a"," ")</f>
        <v xml:space="preserve"> </v>
      </c>
      <c r="M129" s="51" t="str">
        <f t="shared" si="108"/>
        <v xml:space="preserve"> </v>
      </c>
      <c r="N129" s="51" t="str">
        <f t="shared" ref="N129:N131" si="185">IF(J129="no","n/a"," ")</f>
        <v xml:space="preserve"> </v>
      </c>
      <c r="O129" s="51" t="str">
        <f t="shared" ref="O129:O131" si="186">IF(J129="no","n/a"," ")</f>
        <v xml:space="preserve"> </v>
      </c>
      <c r="P129" s="51" t="str">
        <f t="shared" si="111"/>
        <v xml:space="preserve"> </v>
      </c>
      <c r="Q129" s="51" t="str">
        <f t="shared" si="154"/>
        <v xml:space="preserve"> </v>
      </c>
      <c r="R129" s="51" t="str">
        <f t="shared" si="155"/>
        <v xml:space="preserve"> </v>
      </c>
      <c r="S129" s="51" t="str">
        <f t="shared" si="156"/>
        <v xml:space="preserve"> </v>
      </c>
      <c r="T129" s="51" t="str">
        <f t="shared" si="157"/>
        <v xml:space="preserve"> </v>
      </c>
      <c r="U129" s="51" t="str">
        <f t="shared" si="158"/>
        <v xml:space="preserve"> </v>
      </c>
      <c r="V129" s="51" t="str">
        <f t="shared" si="159"/>
        <v xml:space="preserve"> </v>
      </c>
      <c r="W129" s="51" t="str">
        <f t="shared" si="160"/>
        <v xml:space="preserve"> </v>
      </c>
      <c r="X129" s="51" t="str">
        <f t="shared" si="161"/>
        <v xml:space="preserve"> </v>
      </c>
      <c r="Y129" s="474" t="str">
        <f t="shared" si="162"/>
        <v xml:space="preserve"> </v>
      </c>
      <c r="Z129" s="51" t="str">
        <f t="shared" si="163"/>
        <v xml:space="preserve"> </v>
      </c>
      <c r="AA129" s="284" t="str">
        <f t="shared" si="164"/>
        <v xml:space="preserve"> </v>
      </c>
      <c r="AB129" s="284" t="str">
        <f t="shared" si="165"/>
        <v xml:space="preserve"> </v>
      </c>
      <c r="AC129" s="284" t="str">
        <f t="shared" si="166"/>
        <v xml:space="preserve"> </v>
      </c>
      <c r="AI129"/>
      <c r="AJ129"/>
      <c r="AK129"/>
      <c r="AL129"/>
      <c r="AM129"/>
      <c r="AN129"/>
      <c r="AS129" s="31"/>
      <c r="AT129" s="31"/>
      <c r="AU129" s="31"/>
      <c r="AV129" s="31"/>
      <c r="AW129" s="31"/>
      <c r="AX129" s="31"/>
      <c r="AY129" s="29"/>
      <c r="AZ129" s="29"/>
      <c r="BA129" s="29"/>
      <c r="BB129" s="29"/>
      <c r="BC129" s="29"/>
    </row>
    <row r="130" spans="1:55" ht="15.75" thickBot="1" x14ac:dyDescent="0.3">
      <c r="A130" s="38"/>
      <c r="B130" s="37"/>
      <c r="C130" s="48" t="s">
        <v>2737</v>
      </c>
      <c r="D130" s="49" t="str">
        <f>Template!U32</f>
        <v>yes</v>
      </c>
      <c r="E130" s="51" t="str">
        <f t="shared" si="148"/>
        <v xml:space="preserve"> </v>
      </c>
      <c r="F130" s="560"/>
      <c r="G130" s="51" t="str">
        <f t="shared" si="150"/>
        <v xml:space="preserve"> </v>
      </c>
      <c r="H130" s="51" t="str">
        <f t="shared" si="151"/>
        <v xml:space="preserve"> </v>
      </c>
      <c r="I130" s="560"/>
      <c r="J130" s="51" t="str">
        <f t="shared" si="153"/>
        <v xml:space="preserve"> </v>
      </c>
      <c r="K130" s="51" t="str">
        <f t="shared" si="183"/>
        <v xml:space="preserve"> </v>
      </c>
      <c r="L130" s="51" t="str">
        <f t="shared" si="184"/>
        <v xml:space="preserve"> </v>
      </c>
      <c r="M130" s="51" t="str">
        <f t="shared" si="108"/>
        <v xml:space="preserve"> </v>
      </c>
      <c r="N130" s="51" t="str">
        <f t="shared" si="185"/>
        <v xml:space="preserve"> </v>
      </c>
      <c r="O130" s="51" t="str">
        <f t="shared" si="186"/>
        <v xml:space="preserve"> </v>
      </c>
      <c r="P130" s="51" t="str">
        <f t="shared" si="111"/>
        <v xml:space="preserve"> </v>
      </c>
      <c r="Q130" s="51" t="str">
        <f t="shared" si="154"/>
        <v xml:space="preserve"> </v>
      </c>
      <c r="R130" s="51" t="str">
        <f t="shared" si="155"/>
        <v xml:space="preserve"> </v>
      </c>
      <c r="S130" s="51" t="str">
        <f t="shared" si="156"/>
        <v xml:space="preserve"> </v>
      </c>
      <c r="T130" s="51" t="str">
        <f t="shared" si="157"/>
        <v xml:space="preserve"> </v>
      </c>
      <c r="U130" s="51" t="str">
        <f t="shared" si="158"/>
        <v xml:space="preserve"> </v>
      </c>
      <c r="V130" s="51" t="str">
        <f t="shared" si="159"/>
        <v xml:space="preserve"> </v>
      </c>
      <c r="W130" s="51" t="str">
        <f t="shared" si="160"/>
        <v xml:space="preserve"> </v>
      </c>
      <c r="X130" s="51" t="str">
        <f t="shared" si="161"/>
        <v xml:space="preserve"> </v>
      </c>
      <c r="Y130" s="474" t="str">
        <f t="shared" si="162"/>
        <v xml:space="preserve"> </v>
      </c>
      <c r="Z130" s="51" t="str">
        <f t="shared" si="163"/>
        <v xml:space="preserve"> </v>
      </c>
      <c r="AA130" s="284" t="str">
        <f t="shared" si="164"/>
        <v xml:space="preserve"> </v>
      </c>
      <c r="AB130" s="284" t="str">
        <f t="shared" si="165"/>
        <v xml:space="preserve"> </v>
      </c>
      <c r="AC130" s="284" t="str">
        <f t="shared" si="166"/>
        <v xml:space="preserve"> </v>
      </c>
      <c r="AI130"/>
      <c r="AJ130"/>
      <c r="AK130"/>
      <c r="AL130"/>
      <c r="AM130"/>
      <c r="AN130"/>
      <c r="AS130" s="31"/>
      <c r="AT130" s="31"/>
      <c r="AU130" s="31"/>
      <c r="AV130" s="31"/>
      <c r="AW130" s="31"/>
      <c r="AX130" s="31"/>
      <c r="AY130" s="29"/>
      <c r="AZ130" s="29"/>
      <c r="BA130" s="29"/>
      <c r="BB130" s="29"/>
      <c r="BC130" s="29"/>
    </row>
    <row r="131" spans="1:55" ht="15.75" thickBot="1" x14ac:dyDescent="0.3">
      <c r="A131" s="32" t="s">
        <v>90</v>
      </c>
      <c r="B131" s="33" t="str">
        <f>Template!Q33</f>
        <v>Security Essentials</v>
      </c>
      <c r="C131" s="47"/>
      <c r="D131" s="52"/>
      <c r="E131" s="45" t="str">
        <f t="shared" si="148"/>
        <v xml:space="preserve"> </v>
      </c>
      <c r="F131" s="45" t="str">
        <f t="shared" si="149"/>
        <v xml:space="preserve"> </v>
      </c>
      <c r="G131" s="45" t="str">
        <f t="shared" si="150"/>
        <v xml:space="preserve"> </v>
      </c>
      <c r="H131" s="45" t="str">
        <f t="shared" si="151"/>
        <v xml:space="preserve"> </v>
      </c>
      <c r="I131" s="45" t="str">
        <f t="shared" si="152"/>
        <v xml:space="preserve"> </v>
      </c>
      <c r="J131" s="45" t="str">
        <f t="shared" si="153"/>
        <v xml:space="preserve"> </v>
      </c>
      <c r="K131" s="45" t="str">
        <f t="shared" si="183"/>
        <v xml:space="preserve"> </v>
      </c>
      <c r="L131" s="45" t="str">
        <f t="shared" si="184"/>
        <v xml:space="preserve"> </v>
      </c>
      <c r="M131" s="45" t="str">
        <f t="shared" si="108"/>
        <v xml:space="preserve"> </v>
      </c>
      <c r="N131" s="45" t="str">
        <f t="shared" si="185"/>
        <v xml:space="preserve"> </v>
      </c>
      <c r="O131" s="45" t="str">
        <f t="shared" si="186"/>
        <v xml:space="preserve"> </v>
      </c>
      <c r="P131" s="45" t="str">
        <f t="shared" si="111"/>
        <v xml:space="preserve"> </v>
      </c>
      <c r="Q131" s="45" t="str">
        <f t="shared" si="154"/>
        <v xml:space="preserve"> </v>
      </c>
      <c r="R131" s="45" t="str">
        <f t="shared" si="155"/>
        <v xml:space="preserve"> </v>
      </c>
      <c r="S131" s="45" t="str">
        <f t="shared" si="156"/>
        <v xml:space="preserve"> </v>
      </c>
      <c r="T131" s="45" t="str">
        <f t="shared" si="157"/>
        <v xml:space="preserve"> </v>
      </c>
      <c r="U131" s="45" t="str">
        <f t="shared" si="158"/>
        <v xml:space="preserve"> </v>
      </c>
      <c r="V131" s="45" t="str">
        <f t="shared" si="159"/>
        <v xml:space="preserve"> </v>
      </c>
      <c r="W131" s="45" t="str">
        <f t="shared" si="160"/>
        <v xml:space="preserve"> </v>
      </c>
      <c r="X131" s="45" t="str">
        <f t="shared" si="161"/>
        <v xml:space="preserve"> </v>
      </c>
      <c r="Y131" s="45" t="str">
        <f t="shared" si="162"/>
        <v xml:space="preserve"> </v>
      </c>
      <c r="Z131" s="480" t="str">
        <f t="shared" si="163"/>
        <v xml:space="preserve"> </v>
      </c>
      <c r="AA131" s="284" t="str">
        <f t="shared" si="164"/>
        <v xml:space="preserve"> </v>
      </c>
      <c r="AB131" s="284" t="str">
        <f t="shared" si="165"/>
        <v xml:space="preserve"> </v>
      </c>
      <c r="AC131" s="284" t="str">
        <f t="shared" si="166"/>
        <v xml:space="preserve"> </v>
      </c>
      <c r="AI131"/>
      <c r="AJ131"/>
      <c r="AK131"/>
      <c r="AL131"/>
      <c r="AM131"/>
      <c r="AN131"/>
      <c r="AS131" s="31"/>
      <c r="AT131" s="31"/>
      <c r="AU131" s="31"/>
      <c r="AV131" s="31"/>
      <c r="AW131" s="31"/>
      <c r="AX131" s="31"/>
      <c r="AY131" s="29"/>
      <c r="AZ131" s="29"/>
      <c r="BA131" s="29"/>
      <c r="BB131" s="29"/>
      <c r="BC131" s="29"/>
    </row>
    <row r="132" spans="1:55" x14ac:dyDescent="0.25">
      <c r="A132" s="34"/>
      <c r="B132" s="35"/>
      <c r="C132" s="47" t="s">
        <v>37</v>
      </c>
      <c r="D132" s="49" t="str">
        <f>Template!S33</f>
        <v>yes</v>
      </c>
      <c r="E132" s="51" t="str">
        <f t="shared" si="148"/>
        <v xml:space="preserve"> </v>
      </c>
      <c r="F132" s="51" t="str">
        <f t="shared" si="149"/>
        <v xml:space="preserve"> </v>
      </c>
      <c r="G132" s="51" t="str">
        <f t="shared" si="150"/>
        <v xml:space="preserve"> </v>
      </c>
      <c r="H132" s="471"/>
      <c r="I132" s="471"/>
      <c r="J132" s="51" t="str">
        <f t="shared" si="153"/>
        <v xml:space="preserve"> </v>
      </c>
      <c r="K132" s="560"/>
      <c r="L132" s="560"/>
      <c r="M132" s="560"/>
      <c r="N132" s="560"/>
      <c r="O132" s="560"/>
      <c r="P132" s="560"/>
      <c r="Q132" s="51" t="str">
        <f t="shared" si="154"/>
        <v xml:space="preserve"> </v>
      </c>
      <c r="R132" s="51" t="str">
        <f t="shared" si="155"/>
        <v xml:space="preserve"> </v>
      </c>
      <c r="S132" s="471"/>
      <c r="T132" s="471"/>
      <c r="U132" s="51" t="str">
        <f t="shared" si="158"/>
        <v xml:space="preserve"> </v>
      </c>
      <c r="V132" s="51" t="str">
        <f t="shared" si="159"/>
        <v xml:space="preserve"> </v>
      </c>
      <c r="W132" s="51" t="str">
        <f t="shared" si="160"/>
        <v xml:space="preserve"> </v>
      </c>
      <c r="X132" s="51" t="str">
        <f t="shared" si="161"/>
        <v xml:space="preserve"> </v>
      </c>
      <c r="Y132" s="474" t="str">
        <f t="shared" si="162"/>
        <v xml:space="preserve"> </v>
      </c>
      <c r="Z132" s="51" t="str">
        <f t="shared" si="163"/>
        <v xml:space="preserve"> </v>
      </c>
      <c r="AA132" s="284" t="str">
        <f t="shared" si="164"/>
        <v xml:space="preserve"> </v>
      </c>
      <c r="AB132" s="284" t="str">
        <f t="shared" si="165"/>
        <v xml:space="preserve"> </v>
      </c>
      <c r="AC132" s="284" t="str">
        <f t="shared" si="166"/>
        <v xml:space="preserve"> </v>
      </c>
      <c r="AI132"/>
      <c r="AJ132"/>
      <c r="AK132"/>
      <c r="AL132"/>
      <c r="AM132"/>
      <c r="AN132"/>
      <c r="AS132" s="31"/>
      <c r="AT132" s="31"/>
      <c r="AU132" s="31"/>
      <c r="AV132" s="31"/>
      <c r="AW132" s="31"/>
      <c r="AX132" s="31"/>
      <c r="AY132" s="29"/>
      <c r="AZ132" s="29"/>
      <c r="BA132" s="29"/>
      <c r="BB132" s="29"/>
      <c r="BC132" s="29"/>
    </row>
    <row r="133" spans="1:55" x14ac:dyDescent="0.25">
      <c r="A133" s="34"/>
      <c r="B133" s="35"/>
      <c r="C133" s="47" t="s">
        <v>2736</v>
      </c>
      <c r="D133" s="49" t="str">
        <f>Template!T33</f>
        <v>yes</v>
      </c>
      <c r="E133" s="51" t="str">
        <f t="shared" si="148"/>
        <v xml:space="preserve"> </v>
      </c>
      <c r="F133" s="560"/>
      <c r="G133" s="51" t="str">
        <f t="shared" si="150"/>
        <v xml:space="preserve"> </v>
      </c>
      <c r="H133" s="51" t="str">
        <f t="shared" si="151"/>
        <v xml:space="preserve"> </v>
      </c>
      <c r="I133" s="560"/>
      <c r="J133" s="51" t="str">
        <f t="shared" si="153"/>
        <v xml:space="preserve"> </v>
      </c>
      <c r="K133" s="51" t="str">
        <f t="shared" ref="K133:K135" si="187">IF(G133="no","n/a"," ")</f>
        <v xml:space="preserve"> </v>
      </c>
      <c r="L133" s="51" t="str">
        <f t="shared" ref="L133:L135" si="188">IF(G133="no","n/a"," ")</f>
        <v xml:space="preserve"> </v>
      </c>
      <c r="M133" s="51" t="str">
        <f t="shared" si="108"/>
        <v xml:space="preserve"> </v>
      </c>
      <c r="N133" s="51" t="str">
        <f t="shared" ref="N133:N135" si="189">IF(J133="no","n/a"," ")</f>
        <v xml:space="preserve"> </v>
      </c>
      <c r="O133" s="51" t="str">
        <f t="shared" ref="O133:O135" si="190">IF(J133="no","n/a"," ")</f>
        <v xml:space="preserve"> </v>
      </c>
      <c r="P133" s="51" t="str">
        <f t="shared" si="111"/>
        <v xml:space="preserve"> </v>
      </c>
      <c r="Q133" s="51" t="str">
        <f t="shared" si="154"/>
        <v xml:space="preserve"> </v>
      </c>
      <c r="R133" s="51" t="str">
        <f t="shared" si="155"/>
        <v xml:space="preserve"> </v>
      </c>
      <c r="S133" s="51" t="str">
        <f t="shared" si="156"/>
        <v xml:space="preserve"> </v>
      </c>
      <c r="T133" s="51" t="str">
        <f t="shared" si="157"/>
        <v xml:space="preserve"> </v>
      </c>
      <c r="U133" s="51" t="str">
        <f t="shared" si="158"/>
        <v xml:space="preserve"> </v>
      </c>
      <c r="V133" s="51" t="str">
        <f t="shared" si="159"/>
        <v xml:space="preserve"> </v>
      </c>
      <c r="W133" s="51" t="str">
        <f t="shared" si="160"/>
        <v xml:space="preserve"> </v>
      </c>
      <c r="X133" s="51" t="str">
        <f t="shared" si="161"/>
        <v xml:space="preserve"> </v>
      </c>
      <c r="Y133" s="474" t="str">
        <f t="shared" si="162"/>
        <v xml:space="preserve"> </v>
      </c>
      <c r="Z133" s="51" t="str">
        <f t="shared" si="163"/>
        <v xml:space="preserve"> </v>
      </c>
      <c r="AA133" s="284" t="str">
        <f t="shared" si="164"/>
        <v xml:space="preserve"> </v>
      </c>
      <c r="AB133" s="284" t="str">
        <f t="shared" si="165"/>
        <v xml:space="preserve"> </v>
      </c>
      <c r="AC133" s="284" t="str">
        <f t="shared" si="166"/>
        <v xml:space="preserve"> </v>
      </c>
      <c r="AI133"/>
      <c r="AJ133"/>
      <c r="AK133"/>
      <c r="AL133"/>
      <c r="AM133"/>
      <c r="AN133"/>
      <c r="AS133" s="31"/>
      <c r="AT133" s="31"/>
      <c r="AU133" s="31"/>
      <c r="AV133" s="31"/>
      <c r="AW133" s="31"/>
      <c r="AX133" s="31"/>
      <c r="AY133" s="29"/>
      <c r="AZ133" s="29"/>
      <c r="BA133" s="29"/>
      <c r="BB133" s="29"/>
      <c r="BC133" s="29"/>
    </row>
    <row r="134" spans="1:55" ht="15.75" thickBot="1" x14ac:dyDescent="0.3">
      <c r="A134" s="38"/>
      <c r="B134" s="37"/>
      <c r="C134" s="48" t="s">
        <v>2737</v>
      </c>
      <c r="D134" s="49" t="str">
        <f>Template!U33</f>
        <v>yes</v>
      </c>
      <c r="E134" s="51" t="str">
        <f t="shared" si="148"/>
        <v xml:space="preserve"> </v>
      </c>
      <c r="F134" s="560"/>
      <c r="G134" s="51" t="str">
        <f t="shared" si="150"/>
        <v xml:space="preserve"> </v>
      </c>
      <c r="H134" s="51" t="str">
        <f t="shared" si="151"/>
        <v xml:space="preserve"> </v>
      </c>
      <c r="I134" s="560"/>
      <c r="J134" s="51" t="str">
        <f t="shared" si="153"/>
        <v xml:space="preserve"> </v>
      </c>
      <c r="K134" s="51" t="str">
        <f t="shared" si="187"/>
        <v xml:space="preserve"> </v>
      </c>
      <c r="L134" s="51" t="str">
        <f t="shared" si="188"/>
        <v xml:space="preserve"> </v>
      </c>
      <c r="M134" s="51" t="str">
        <f t="shared" si="108"/>
        <v xml:space="preserve"> </v>
      </c>
      <c r="N134" s="51" t="str">
        <f t="shared" si="189"/>
        <v xml:space="preserve"> </v>
      </c>
      <c r="O134" s="51" t="str">
        <f t="shared" si="190"/>
        <v xml:space="preserve"> </v>
      </c>
      <c r="P134" s="51" t="str">
        <f t="shared" si="111"/>
        <v xml:space="preserve"> </v>
      </c>
      <c r="Q134" s="51" t="str">
        <f t="shared" si="154"/>
        <v xml:space="preserve"> </v>
      </c>
      <c r="R134" s="51" t="str">
        <f t="shared" si="155"/>
        <v xml:space="preserve"> </v>
      </c>
      <c r="S134" s="51" t="str">
        <f t="shared" si="156"/>
        <v xml:space="preserve"> </v>
      </c>
      <c r="T134" s="51" t="str">
        <f t="shared" si="157"/>
        <v xml:space="preserve"> </v>
      </c>
      <c r="U134" s="51" t="str">
        <f t="shared" si="158"/>
        <v xml:space="preserve"> </v>
      </c>
      <c r="V134" s="51" t="str">
        <f t="shared" si="159"/>
        <v xml:space="preserve"> </v>
      </c>
      <c r="W134" s="51" t="str">
        <f t="shared" si="160"/>
        <v xml:space="preserve"> </v>
      </c>
      <c r="X134" s="51" t="str">
        <f t="shared" si="161"/>
        <v xml:space="preserve"> </v>
      </c>
      <c r="Y134" s="474" t="str">
        <f t="shared" si="162"/>
        <v xml:space="preserve"> </v>
      </c>
      <c r="Z134" s="51" t="str">
        <f t="shared" si="163"/>
        <v xml:space="preserve"> </v>
      </c>
      <c r="AA134" s="284" t="str">
        <f t="shared" si="164"/>
        <v xml:space="preserve"> </v>
      </c>
      <c r="AB134" s="284" t="str">
        <f t="shared" si="165"/>
        <v xml:space="preserve"> </v>
      </c>
      <c r="AC134" s="284" t="str">
        <f t="shared" si="166"/>
        <v xml:space="preserve"> </v>
      </c>
      <c r="AI134"/>
      <c r="AJ134"/>
      <c r="AK134"/>
      <c r="AL134"/>
      <c r="AM134"/>
      <c r="AN134"/>
      <c r="AS134" s="31"/>
      <c r="AT134" s="31"/>
      <c r="AU134" s="31"/>
      <c r="AV134" s="31"/>
      <c r="AW134" s="31"/>
      <c r="AX134" s="31"/>
      <c r="AY134" s="29"/>
      <c r="AZ134" s="29"/>
      <c r="BA134" s="29"/>
      <c r="BB134" s="29"/>
      <c r="BC134" s="29"/>
    </row>
    <row r="135" spans="1:55" ht="15.75" thickBot="1" x14ac:dyDescent="0.3">
      <c r="A135" s="32" t="s">
        <v>91</v>
      </c>
      <c r="B135" s="33" t="str">
        <f>Template!Q34</f>
        <v>360Safe (Chinese)</v>
      </c>
      <c r="C135" s="47"/>
      <c r="D135" s="52"/>
      <c r="E135" s="45" t="str">
        <f t="shared" si="148"/>
        <v xml:space="preserve"> </v>
      </c>
      <c r="F135" s="45" t="str">
        <f t="shared" si="149"/>
        <v xml:space="preserve"> </v>
      </c>
      <c r="G135" s="45" t="str">
        <f t="shared" si="150"/>
        <v xml:space="preserve"> </v>
      </c>
      <c r="H135" s="45" t="str">
        <f t="shared" si="151"/>
        <v xml:space="preserve"> </v>
      </c>
      <c r="I135" s="45" t="str">
        <f t="shared" si="152"/>
        <v xml:space="preserve"> </v>
      </c>
      <c r="J135" s="45" t="str">
        <f t="shared" si="153"/>
        <v xml:space="preserve"> </v>
      </c>
      <c r="K135" s="45" t="str">
        <f t="shared" si="187"/>
        <v xml:space="preserve"> </v>
      </c>
      <c r="L135" s="45" t="str">
        <f t="shared" si="188"/>
        <v xml:space="preserve"> </v>
      </c>
      <c r="M135" s="45" t="str">
        <f t="shared" si="108"/>
        <v xml:space="preserve"> </v>
      </c>
      <c r="N135" s="45" t="str">
        <f t="shared" si="189"/>
        <v xml:space="preserve"> </v>
      </c>
      <c r="O135" s="45" t="str">
        <f t="shared" si="190"/>
        <v xml:space="preserve"> </v>
      </c>
      <c r="P135" s="45" t="str">
        <f t="shared" si="111"/>
        <v xml:space="preserve"> </v>
      </c>
      <c r="Q135" s="45" t="str">
        <f t="shared" si="154"/>
        <v xml:space="preserve"> </v>
      </c>
      <c r="R135" s="45" t="str">
        <f t="shared" si="155"/>
        <v xml:space="preserve"> </v>
      </c>
      <c r="S135" s="45" t="str">
        <f t="shared" si="156"/>
        <v xml:space="preserve"> </v>
      </c>
      <c r="T135" s="45" t="str">
        <f t="shared" si="157"/>
        <v xml:space="preserve"> </v>
      </c>
      <c r="U135" s="45" t="str">
        <f t="shared" si="158"/>
        <v xml:space="preserve"> </v>
      </c>
      <c r="V135" s="45" t="str">
        <f t="shared" si="159"/>
        <v xml:space="preserve"> </v>
      </c>
      <c r="W135" s="45" t="str">
        <f t="shared" si="160"/>
        <v xml:space="preserve"> </v>
      </c>
      <c r="X135" s="45" t="str">
        <f t="shared" si="161"/>
        <v xml:space="preserve"> </v>
      </c>
      <c r="Y135" s="45" t="str">
        <f t="shared" si="162"/>
        <v xml:space="preserve"> </v>
      </c>
      <c r="Z135" s="480" t="str">
        <f t="shared" si="163"/>
        <v xml:space="preserve"> </v>
      </c>
      <c r="AA135" s="284" t="str">
        <f t="shared" si="164"/>
        <v xml:space="preserve"> </v>
      </c>
      <c r="AB135" s="284" t="str">
        <f t="shared" si="165"/>
        <v xml:space="preserve"> </v>
      </c>
      <c r="AC135" s="284" t="str">
        <f t="shared" si="166"/>
        <v xml:space="preserve"> </v>
      </c>
      <c r="AI135"/>
      <c r="AJ135"/>
      <c r="AK135"/>
      <c r="AL135"/>
      <c r="AM135"/>
      <c r="AN135"/>
      <c r="AS135" s="31"/>
      <c r="AT135" s="31"/>
      <c r="AU135" s="31"/>
      <c r="AV135" s="31"/>
      <c r="AW135" s="31"/>
      <c r="AX135" s="31"/>
      <c r="AY135" s="29"/>
      <c r="AZ135" s="29"/>
      <c r="BA135" s="29"/>
      <c r="BB135" s="29"/>
      <c r="BC135" s="29"/>
    </row>
    <row r="136" spans="1:55" x14ac:dyDescent="0.25">
      <c r="A136" s="34"/>
      <c r="B136" s="35"/>
      <c r="C136" s="47" t="s">
        <v>37</v>
      </c>
      <c r="D136" s="49" t="str">
        <f>Template!S34</f>
        <v>yes</v>
      </c>
      <c r="E136" s="51"/>
      <c r="F136" s="51"/>
      <c r="G136" s="51"/>
      <c r="H136" s="51"/>
      <c r="I136" s="51"/>
      <c r="J136" s="51"/>
      <c r="K136" s="560"/>
      <c r="L136" s="560"/>
      <c r="M136" s="560"/>
      <c r="N136" s="560"/>
      <c r="O136" s="560"/>
      <c r="P136" s="560"/>
      <c r="Q136" s="51"/>
      <c r="R136" s="51"/>
      <c r="S136" s="51"/>
      <c r="T136" s="51"/>
      <c r="U136" s="51"/>
      <c r="V136" s="51"/>
      <c r="W136" s="51"/>
      <c r="X136" s="51"/>
      <c r="Y136" s="51"/>
      <c r="Z136" s="51"/>
      <c r="AA136" s="284" t="str">
        <f t="shared" si="164"/>
        <v xml:space="preserve"> </v>
      </c>
      <c r="AB136" s="284" t="str">
        <f t="shared" si="165"/>
        <v xml:space="preserve"> </v>
      </c>
      <c r="AC136" s="284" t="str">
        <f t="shared" si="166"/>
        <v xml:space="preserve"> </v>
      </c>
      <c r="AI136"/>
      <c r="AJ136"/>
      <c r="AK136"/>
      <c r="AL136"/>
      <c r="AM136"/>
      <c r="AN136"/>
      <c r="AS136" s="31"/>
      <c r="AT136" s="31"/>
      <c r="AU136" s="31"/>
      <c r="AV136" s="31"/>
      <c r="AW136" s="31"/>
      <c r="AX136" s="31"/>
      <c r="AY136" s="29"/>
      <c r="AZ136" s="29"/>
      <c r="BA136" s="29"/>
      <c r="BB136" s="29"/>
      <c r="BC136" s="29"/>
    </row>
    <row r="137" spans="1:55" x14ac:dyDescent="0.25">
      <c r="A137" s="34"/>
      <c r="B137" s="35"/>
      <c r="C137" s="47" t="s">
        <v>2736</v>
      </c>
      <c r="D137" s="49" t="str">
        <f>Template!T34</f>
        <v>yes</v>
      </c>
      <c r="E137" s="51"/>
      <c r="F137" s="560"/>
      <c r="G137" s="51"/>
      <c r="H137" s="51"/>
      <c r="I137" s="560"/>
      <c r="J137" s="51"/>
      <c r="K137" s="51"/>
      <c r="L137" s="51"/>
      <c r="M137" s="51"/>
      <c r="N137" s="51"/>
      <c r="O137" s="51"/>
      <c r="P137" s="51"/>
      <c r="Q137" s="51"/>
      <c r="R137" s="51"/>
      <c r="S137" s="51"/>
      <c r="T137" s="51"/>
      <c r="U137" s="51"/>
      <c r="V137" s="51"/>
      <c r="W137" s="51"/>
      <c r="X137" s="51"/>
      <c r="Y137" s="51"/>
      <c r="Z137" s="51"/>
      <c r="AA137" s="284" t="str">
        <f t="shared" si="164"/>
        <v xml:space="preserve"> </v>
      </c>
      <c r="AB137" s="284" t="str">
        <f t="shared" si="165"/>
        <v xml:space="preserve"> </v>
      </c>
      <c r="AC137" s="284" t="str">
        <f t="shared" si="166"/>
        <v xml:space="preserve"> </v>
      </c>
      <c r="AI137"/>
      <c r="AJ137"/>
      <c r="AK137"/>
      <c r="AL137"/>
      <c r="AM137"/>
      <c r="AN137"/>
      <c r="AS137" s="31"/>
      <c r="AT137" s="31"/>
      <c r="AU137" s="31"/>
      <c r="AV137" s="31"/>
      <c r="AW137" s="31"/>
      <c r="AX137" s="31"/>
      <c r="AY137" s="29"/>
      <c r="AZ137" s="29"/>
      <c r="BA137" s="29"/>
      <c r="BB137" s="29"/>
      <c r="BC137" s="29"/>
    </row>
    <row r="138" spans="1:55" ht="15.75" thickBot="1" x14ac:dyDescent="0.3">
      <c r="A138" s="38"/>
      <c r="B138" s="37"/>
      <c r="C138" s="48" t="s">
        <v>2737</v>
      </c>
      <c r="D138" s="49" t="str">
        <f>Template!U34</f>
        <v>yes</v>
      </c>
      <c r="E138" s="51"/>
      <c r="F138" s="560"/>
      <c r="G138" s="51"/>
      <c r="H138" s="51"/>
      <c r="I138" s="560"/>
      <c r="J138" s="51"/>
      <c r="K138" s="51"/>
      <c r="L138" s="51"/>
      <c r="M138" s="51"/>
      <c r="N138" s="51"/>
      <c r="O138" s="51"/>
      <c r="P138" s="51"/>
      <c r="Q138" s="51"/>
      <c r="R138" s="51"/>
      <c r="S138" s="51"/>
      <c r="T138" s="51"/>
      <c r="U138" s="51"/>
      <c r="V138" s="51"/>
      <c r="W138" s="51"/>
      <c r="X138" s="51"/>
      <c r="Y138" s="51"/>
      <c r="Z138" s="51"/>
      <c r="AA138" s="284" t="str">
        <f t="shared" si="164"/>
        <v xml:space="preserve"> </v>
      </c>
      <c r="AB138" s="284" t="str">
        <f t="shared" si="165"/>
        <v xml:space="preserve"> </v>
      </c>
      <c r="AC138" s="284" t="str">
        <f t="shared" si="166"/>
        <v xml:space="preserve"> </v>
      </c>
      <c r="AI138"/>
      <c r="AJ138"/>
      <c r="AK138"/>
      <c r="AL138"/>
      <c r="AM138"/>
      <c r="AN138"/>
      <c r="AS138" s="31"/>
      <c r="AT138" s="31"/>
      <c r="AU138" s="31"/>
      <c r="AV138" s="31"/>
      <c r="AW138" s="31"/>
      <c r="AX138" s="31"/>
      <c r="AY138" s="29"/>
      <c r="AZ138" s="29"/>
      <c r="BA138" s="29"/>
      <c r="BB138" s="29"/>
      <c r="BC138" s="29"/>
    </row>
    <row r="139" spans="1:55" ht="15.75" thickBot="1" x14ac:dyDescent="0.3">
      <c r="A139" s="32" t="s">
        <v>92</v>
      </c>
      <c r="B139" s="33" t="str">
        <f>Template!Q35</f>
        <v>Clam AV (Version 0.95.2)</v>
      </c>
      <c r="C139" s="47"/>
      <c r="D139" s="52"/>
      <c r="E139" s="45" t="str">
        <f t="shared" si="148"/>
        <v xml:space="preserve"> </v>
      </c>
      <c r="F139" s="45" t="str">
        <f t="shared" si="149"/>
        <v xml:space="preserve"> </v>
      </c>
      <c r="G139" s="45" t="str">
        <f t="shared" si="150"/>
        <v xml:space="preserve"> </v>
      </c>
      <c r="H139" s="45" t="str">
        <f t="shared" si="151"/>
        <v xml:space="preserve"> </v>
      </c>
      <c r="I139" s="45" t="str">
        <f t="shared" si="152"/>
        <v xml:space="preserve"> </v>
      </c>
      <c r="J139" s="45" t="str">
        <f t="shared" si="153"/>
        <v xml:space="preserve"> </v>
      </c>
      <c r="K139" s="45" t="str">
        <f t="shared" ref="K139" si="191">IF(G139="no","n/a"," ")</f>
        <v xml:space="preserve"> </v>
      </c>
      <c r="L139" s="45" t="str">
        <f t="shared" ref="L139" si="192">IF(G139="no","n/a"," ")</f>
        <v xml:space="preserve"> </v>
      </c>
      <c r="M139" s="45" t="str">
        <f t="shared" ref="M139" si="193">IF(G139="no","n/a"," ")</f>
        <v xml:space="preserve"> </v>
      </c>
      <c r="N139" s="45" t="str">
        <f t="shared" ref="N139" si="194">IF(J139="no","n/a"," ")</f>
        <v xml:space="preserve"> </v>
      </c>
      <c r="O139" s="45" t="str">
        <f t="shared" ref="O139" si="195">IF(J139="no","n/a"," ")</f>
        <v xml:space="preserve"> </v>
      </c>
      <c r="P139" s="45" t="str">
        <f t="shared" ref="P139" si="196">IF(J139="no","n/a"," ")</f>
        <v xml:space="preserve"> </v>
      </c>
      <c r="Q139" s="45" t="str">
        <f t="shared" si="154"/>
        <v xml:space="preserve"> </v>
      </c>
      <c r="R139" s="45" t="str">
        <f t="shared" si="155"/>
        <v xml:space="preserve"> </v>
      </c>
      <c r="S139" s="45" t="str">
        <f t="shared" si="156"/>
        <v xml:space="preserve"> </v>
      </c>
      <c r="T139" s="45" t="str">
        <f t="shared" si="157"/>
        <v xml:space="preserve"> </v>
      </c>
      <c r="U139" s="45" t="str">
        <f t="shared" si="158"/>
        <v xml:space="preserve"> </v>
      </c>
      <c r="V139" s="45" t="str">
        <f t="shared" si="159"/>
        <v xml:space="preserve"> </v>
      </c>
      <c r="W139" s="45" t="str">
        <f t="shared" si="160"/>
        <v xml:space="preserve"> </v>
      </c>
      <c r="X139" s="45" t="str">
        <f t="shared" si="161"/>
        <v xml:space="preserve"> </v>
      </c>
      <c r="Y139" s="45" t="str">
        <f t="shared" si="162"/>
        <v xml:space="preserve"> </v>
      </c>
      <c r="Z139" s="480" t="str">
        <f t="shared" si="163"/>
        <v xml:space="preserve"> </v>
      </c>
      <c r="AA139" s="284" t="str">
        <f t="shared" si="164"/>
        <v xml:space="preserve"> </v>
      </c>
      <c r="AB139" s="284" t="str">
        <f t="shared" si="165"/>
        <v xml:space="preserve"> </v>
      </c>
      <c r="AC139" s="284" t="str">
        <f t="shared" si="166"/>
        <v xml:space="preserve"> </v>
      </c>
      <c r="AI139"/>
      <c r="AJ139"/>
      <c r="AK139"/>
      <c r="AL139"/>
      <c r="AM139"/>
      <c r="AN139"/>
      <c r="AS139" s="31"/>
      <c r="AT139" s="31"/>
      <c r="AU139" s="31"/>
      <c r="AV139" s="31"/>
      <c r="AW139" s="31"/>
      <c r="AX139" s="31"/>
      <c r="AY139" s="29"/>
      <c r="AZ139" s="29"/>
      <c r="BA139" s="29"/>
      <c r="BB139" s="29"/>
      <c r="BC139" s="29"/>
    </row>
    <row r="140" spans="1:55" x14ac:dyDescent="0.25">
      <c r="A140" s="34"/>
      <c r="B140" s="35"/>
      <c r="C140" s="47" t="s">
        <v>37</v>
      </c>
      <c r="D140" s="49" t="str">
        <f>Template!S35</f>
        <v>yes</v>
      </c>
      <c r="E140" s="51" t="s">
        <v>45</v>
      </c>
      <c r="F140" s="51" t="s">
        <v>45</v>
      </c>
      <c r="G140" s="51" t="s">
        <v>45</v>
      </c>
      <c r="H140" s="51" t="s">
        <v>45</v>
      </c>
      <c r="I140" s="51" t="s">
        <v>45</v>
      </c>
      <c r="J140" s="51" t="s">
        <v>45</v>
      </c>
      <c r="K140" s="560"/>
      <c r="L140" s="560"/>
      <c r="M140" s="560"/>
      <c r="N140" s="560"/>
      <c r="O140" s="560"/>
      <c r="P140" s="560"/>
      <c r="Q140" s="51" t="s">
        <v>45</v>
      </c>
      <c r="R140" s="51" t="s">
        <v>45</v>
      </c>
      <c r="S140" s="51" t="s">
        <v>45</v>
      </c>
      <c r="T140" s="51" t="s">
        <v>45</v>
      </c>
      <c r="U140" s="51" t="s">
        <v>45</v>
      </c>
      <c r="V140" s="51" t="s">
        <v>45</v>
      </c>
      <c r="W140" s="51" t="s">
        <v>45</v>
      </c>
      <c r="X140" s="51" t="s">
        <v>45</v>
      </c>
      <c r="Y140" s="51" t="s">
        <v>45</v>
      </c>
      <c r="Z140" s="51" t="s">
        <v>45</v>
      </c>
      <c r="AA140" s="284" t="str">
        <f t="shared" si="164"/>
        <v xml:space="preserve"> </v>
      </c>
      <c r="AB140" s="284" t="str">
        <f t="shared" si="165"/>
        <v xml:space="preserve"> </v>
      </c>
      <c r="AC140" s="284" t="str">
        <f t="shared" si="166"/>
        <v xml:space="preserve"> </v>
      </c>
      <c r="AI140"/>
      <c r="AJ140"/>
      <c r="AK140"/>
      <c r="AL140"/>
      <c r="AM140"/>
      <c r="AN140"/>
      <c r="AS140" s="31"/>
      <c r="AT140" s="31"/>
      <c r="AU140" s="31"/>
      <c r="AV140" s="31"/>
      <c r="AW140" s="31"/>
      <c r="AX140" s="31"/>
      <c r="AY140" s="29"/>
      <c r="AZ140" s="29"/>
      <c r="BA140" s="29"/>
      <c r="BB140" s="29"/>
      <c r="BC140" s="29"/>
    </row>
    <row r="141" spans="1:55" x14ac:dyDescent="0.25">
      <c r="A141" s="34"/>
      <c r="B141" s="35"/>
      <c r="C141" s="47" t="s">
        <v>2736</v>
      </c>
      <c r="D141" s="49" t="str">
        <f>Template!T35</f>
        <v>yes</v>
      </c>
      <c r="E141" s="51" t="s">
        <v>45</v>
      </c>
      <c r="F141" s="560"/>
      <c r="G141" s="51" t="s">
        <v>45</v>
      </c>
      <c r="H141" s="560" t="s">
        <v>45</v>
      </c>
      <c r="I141" s="560"/>
      <c r="J141" s="51" t="s">
        <v>45</v>
      </c>
      <c r="K141" s="51" t="s">
        <v>45</v>
      </c>
      <c r="L141" s="51" t="s">
        <v>45</v>
      </c>
      <c r="M141" s="51" t="s">
        <v>45</v>
      </c>
      <c r="N141" s="51" t="s">
        <v>45</v>
      </c>
      <c r="O141" s="51" t="s">
        <v>45</v>
      </c>
      <c r="P141" s="51" t="s">
        <v>45</v>
      </c>
      <c r="Q141" s="51" t="s">
        <v>45</v>
      </c>
      <c r="R141" s="51" t="s">
        <v>45</v>
      </c>
      <c r="S141" s="51" t="s">
        <v>45</v>
      </c>
      <c r="T141" s="51" t="s">
        <v>45</v>
      </c>
      <c r="U141" s="51" t="s">
        <v>45</v>
      </c>
      <c r="V141" s="51" t="s">
        <v>45</v>
      </c>
      <c r="W141" s="51" t="s">
        <v>45</v>
      </c>
      <c r="X141" s="51" t="s">
        <v>45</v>
      </c>
      <c r="Y141" s="51" t="s">
        <v>45</v>
      </c>
      <c r="Z141" s="51" t="s">
        <v>45</v>
      </c>
      <c r="AA141" s="284" t="str">
        <f t="shared" si="164"/>
        <v xml:space="preserve"> </v>
      </c>
      <c r="AB141" s="284" t="str">
        <f t="shared" si="165"/>
        <v xml:space="preserve"> </v>
      </c>
      <c r="AC141" s="284" t="str">
        <f t="shared" si="166"/>
        <v xml:space="preserve"> </v>
      </c>
      <c r="AI141"/>
      <c r="AJ141"/>
      <c r="AK141"/>
      <c r="AL141"/>
      <c r="AM141"/>
      <c r="AN141"/>
      <c r="AS141" s="31"/>
      <c r="AT141" s="31"/>
      <c r="AU141" s="31"/>
      <c r="AV141" s="31"/>
      <c r="AW141" s="31"/>
      <c r="AX141" s="31"/>
      <c r="AY141" s="29"/>
      <c r="AZ141" s="29"/>
      <c r="BA141" s="29"/>
      <c r="BB141" s="29"/>
      <c r="BC141" s="29"/>
    </row>
    <row r="142" spans="1:55" ht="15.75" thickBot="1" x14ac:dyDescent="0.3">
      <c r="A142" s="38"/>
      <c r="B142" s="37"/>
      <c r="C142" s="48" t="s">
        <v>2737</v>
      </c>
      <c r="D142" s="49" t="str">
        <f>Template!U35</f>
        <v>yes</v>
      </c>
      <c r="E142" s="51" t="s">
        <v>45</v>
      </c>
      <c r="F142" s="560"/>
      <c r="G142" s="51" t="s">
        <v>45</v>
      </c>
      <c r="H142" s="560" t="s">
        <v>45</v>
      </c>
      <c r="I142" s="560"/>
      <c r="J142" s="51" t="s">
        <v>45</v>
      </c>
      <c r="K142" s="51" t="s">
        <v>45</v>
      </c>
      <c r="L142" s="51" t="s">
        <v>45</v>
      </c>
      <c r="M142" s="51" t="s">
        <v>45</v>
      </c>
      <c r="N142" s="51" t="s">
        <v>45</v>
      </c>
      <c r="O142" s="51" t="s">
        <v>45</v>
      </c>
      <c r="P142" s="51" t="s">
        <v>45</v>
      </c>
      <c r="Q142" s="51" t="s">
        <v>45</v>
      </c>
      <c r="R142" s="51" t="s">
        <v>45</v>
      </c>
      <c r="S142" s="51" t="s">
        <v>45</v>
      </c>
      <c r="T142" s="51" t="s">
        <v>45</v>
      </c>
      <c r="U142" s="51" t="s">
        <v>45</v>
      </c>
      <c r="V142" s="51" t="s">
        <v>45</v>
      </c>
      <c r="W142" s="51" t="s">
        <v>45</v>
      </c>
      <c r="X142" s="51" t="s">
        <v>45</v>
      </c>
      <c r="Y142" s="51" t="s">
        <v>45</v>
      </c>
      <c r="Z142" s="51" t="s">
        <v>45</v>
      </c>
      <c r="AA142" s="284" t="str">
        <f t="shared" si="164"/>
        <v xml:space="preserve"> </v>
      </c>
      <c r="AB142" s="284" t="str">
        <f t="shared" si="165"/>
        <v xml:space="preserve"> </v>
      </c>
      <c r="AC142" s="284" t="str">
        <f t="shared" si="166"/>
        <v xml:space="preserve"> </v>
      </c>
      <c r="AI142"/>
      <c r="AJ142"/>
      <c r="AK142"/>
      <c r="AL142"/>
      <c r="AM142"/>
      <c r="AN142"/>
      <c r="AS142" s="31"/>
      <c r="AT142" s="31"/>
      <c r="AU142" s="31"/>
      <c r="AV142" s="31"/>
      <c r="AW142" s="31"/>
      <c r="AX142" s="31"/>
      <c r="AY142" s="29"/>
      <c r="AZ142" s="29"/>
      <c r="BA142" s="29"/>
      <c r="BB142" s="29"/>
      <c r="BC142" s="29"/>
    </row>
    <row r="143" spans="1:55" ht="15.75" thickBot="1" x14ac:dyDescent="0.3">
      <c r="A143" s="32" t="s">
        <v>93</v>
      </c>
      <c r="B143" s="33" t="str">
        <f>Template!Q36</f>
        <v>Spybot Search &amp; Destroy (Version 1.6.2)</v>
      </c>
      <c r="C143" s="47"/>
      <c r="D143" s="52"/>
      <c r="E143" s="45" t="str">
        <f t="shared" si="148"/>
        <v xml:space="preserve"> </v>
      </c>
      <c r="F143" s="45" t="str">
        <f t="shared" si="149"/>
        <v xml:space="preserve"> </v>
      </c>
      <c r="G143" s="45" t="str">
        <f t="shared" si="150"/>
        <v xml:space="preserve"> </v>
      </c>
      <c r="H143" s="45" t="str">
        <f t="shared" si="151"/>
        <v xml:space="preserve"> </v>
      </c>
      <c r="I143" s="45" t="str">
        <f t="shared" si="152"/>
        <v xml:space="preserve"> </v>
      </c>
      <c r="J143" s="45" t="str">
        <f t="shared" si="153"/>
        <v xml:space="preserve"> </v>
      </c>
      <c r="K143" s="45" t="str">
        <f t="shared" ref="K143" si="197">IF(G143="no","n/a"," ")</f>
        <v xml:space="preserve"> </v>
      </c>
      <c r="L143" s="45" t="str">
        <f t="shared" ref="L143" si="198">IF(G143="no","n/a"," ")</f>
        <v xml:space="preserve"> </v>
      </c>
      <c r="M143" s="45" t="str">
        <f t="shared" ref="M143" si="199">IF(G143="no","n/a"," ")</f>
        <v xml:space="preserve"> </v>
      </c>
      <c r="N143" s="45" t="str">
        <f t="shared" ref="N143" si="200">IF(J143="no","n/a"," ")</f>
        <v xml:space="preserve"> </v>
      </c>
      <c r="O143" s="45" t="str">
        <f t="shared" ref="O143" si="201">IF(J143="no","n/a"," ")</f>
        <v xml:space="preserve"> </v>
      </c>
      <c r="P143" s="45" t="str">
        <f t="shared" ref="P143" si="202">IF(J143="no","n/a"," ")</f>
        <v xml:space="preserve"> </v>
      </c>
      <c r="Q143" s="45" t="str">
        <f t="shared" si="154"/>
        <v xml:space="preserve"> </v>
      </c>
      <c r="R143" s="45" t="str">
        <f t="shared" si="155"/>
        <v xml:space="preserve"> </v>
      </c>
      <c r="S143" s="45" t="str">
        <f t="shared" si="156"/>
        <v xml:space="preserve"> </v>
      </c>
      <c r="T143" s="45" t="str">
        <f t="shared" si="157"/>
        <v xml:space="preserve"> </v>
      </c>
      <c r="U143" s="45" t="str">
        <f t="shared" si="158"/>
        <v xml:space="preserve"> </v>
      </c>
      <c r="V143" s="45" t="str">
        <f t="shared" si="159"/>
        <v xml:space="preserve"> </v>
      </c>
      <c r="W143" s="45" t="str">
        <f t="shared" si="160"/>
        <v xml:space="preserve"> </v>
      </c>
      <c r="X143" s="45" t="str">
        <f t="shared" si="161"/>
        <v xml:space="preserve"> </v>
      </c>
      <c r="Y143" s="45" t="str">
        <f t="shared" si="162"/>
        <v xml:space="preserve"> </v>
      </c>
      <c r="Z143" s="480" t="str">
        <f t="shared" si="163"/>
        <v xml:space="preserve"> </v>
      </c>
      <c r="AA143" s="284" t="str">
        <f t="shared" si="164"/>
        <v xml:space="preserve"> </v>
      </c>
      <c r="AB143" s="284" t="str">
        <f t="shared" si="165"/>
        <v xml:space="preserve"> </v>
      </c>
      <c r="AC143" s="284" t="str">
        <f t="shared" si="166"/>
        <v xml:space="preserve"> </v>
      </c>
      <c r="AI143"/>
      <c r="AJ143"/>
      <c r="AK143"/>
      <c r="AL143"/>
      <c r="AM143"/>
      <c r="AN143"/>
      <c r="AS143" s="31"/>
      <c r="AT143" s="31"/>
      <c r="AU143" s="31"/>
      <c r="AV143" s="31"/>
      <c r="AW143" s="31"/>
      <c r="AX143" s="31"/>
      <c r="AY143" s="29"/>
      <c r="AZ143" s="29"/>
      <c r="BA143" s="29"/>
      <c r="BB143" s="29"/>
      <c r="BC143" s="29"/>
    </row>
    <row r="144" spans="1:55" x14ac:dyDescent="0.25">
      <c r="A144" s="34"/>
      <c r="B144" s="35"/>
      <c r="C144" s="47" t="s">
        <v>37</v>
      </c>
      <c r="D144" s="49" t="str">
        <f>Template!S36</f>
        <v>yes</v>
      </c>
      <c r="E144" s="51" t="s">
        <v>45</v>
      </c>
      <c r="F144" s="51" t="s">
        <v>45</v>
      </c>
      <c r="G144" s="51" t="s">
        <v>45</v>
      </c>
      <c r="H144" s="51" t="s">
        <v>45</v>
      </c>
      <c r="I144" s="51" t="s">
        <v>45</v>
      </c>
      <c r="J144" s="51" t="s">
        <v>45</v>
      </c>
      <c r="K144" s="560"/>
      <c r="L144" s="560"/>
      <c r="M144" s="560"/>
      <c r="N144" s="560"/>
      <c r="O144" s="560"/>
      <c r="P144" s="560"/>
      <c r="Q144" s="51" t="s">
        <v>45</v>
      </c>
      <c r="R144" s="51" t="s">
        <v>45</v>
      </c>
      <c r="S144" s="51" t="s">
        <v>45</v>
      </c>
      <c r="T144" s="51" t="s">
        <v>45</v>
      </c>
      <c r="U144" s="51" t="s">
        <v>45</v>
      </c>
      <c r="V144" s="51" t="s">
        <v>45</v>
      </c>
      <c r="W144" s="51" t="s">
        <v>45</v>
      </c>
      <c r="X144" s="51" t="s">
        <v>45</v>
      </c>
      <c r="Y144" s="51" t="s">
        <v>45</v>
      </c>
      <c r="Z144" s="51" t="s">
        <v>45</v>
      </c>
      <c r="AA144" s="284" t="str">
        <f t="shared" si="164"/>
        <v xml:space="preserve"> </v>
      </c>
      <c r="AB144" s="284" t="str">
        <f t="shared" si="165"/>
        <v xml:space="preserve"> </v>
      </c>
      <c r="AC144" s="284" t="str">
        <f t="shared" si="166"/>
        <v xml:space="preserve"> </v>
      </c>
      <c r="AI144"/>
      <c r="AJ144"/>
      <c r="AK144"/>
      <c r="AL144"/>
      <c r="AM144"/>
      <c r="AN144"/>
      <c r="AS144" s="31"/>
      <c r="AT144" s="31"/>
      <c r="AU144" s="31"/>
      <c r="AV144" s="31"/>
      <c r="AW144" s="31"/>
      <c r="AX144" s="31"/>
      <c r="AY144" s="29"/>
      <c r="AZ144" s="29"/>
      <c r="BA144" s="29"/>
      <c r="BB144" s="29"/>
      <c r="BC144" s="29"/>
    </row>
    <row r="145" spans="1:55" x14ac:dyDescent="0.25">
      <c r="A145" s="34"/>
      <c r="B145" s="35"/>
      <c r="C145" s="47" t="s">
        <v>2736</v>
      </c>
      <c r="D145" s="49" t="str">
        <f>Template!T36</f>
        <v>yes</v>
      </c>
      <c r="E145" s="51" t="s">
        <v>45</v>
      </c>
      <c r="F145" s="560"/>
      <c r="G145" s="51" t="s">
        <v>45</v>
      </c>
      <c r="H145" s="51" t="s">
        <v>45</v>
      </c>
      <c r="I145" s="560"/>
      <c r="J145" s="51" t="s">
        <v>45</v>
      </c>
      <c r="K145" s="51" t="s">
        <v>45</v>
      </c>
      <c r="L145" s="51" t="s">
        <v>45</v>
      </c>
      <c r="M145" s="51" t="s">
        <v>45</v>
      </c>
      <c r="N145" s="51" t="s">
        <v>45</v>
      </c>
      <c r="O145" s="51" t="s">
        <v>45</v>
      </c>
      <c r="P145" s="51" t="s">
        <v>45</v>
      </c>
      <c r="Q145" s="51" t="s">
        <v>45</v>
      </c>
      <c r="R145" s="51" t="s">
        <v>45</v>
      </c>
      <c r="S145" s="51" t="s">
        <v>45</v>
      </c>
      <c r="T145" s="51" t="s">
        <v>45</v>
      </c>
      <c r="U145" s="51" t="s">
        <v>45</v>
      </c>
      <c r="V145" s="51" t="s">
        <v>45</v>
      </c>
      <c r="W145" s="51" t="s">
        <v>45</v>
      </c>
      <c r="X145" s="51" t="s">
        <v>45</v>
      </c>
      <c r="Y145" s="51" t="s">
        <v>45</v>
      </c>
      <c r="Z145" s="51" t="s">
        <v>45</v>
      </c>
      <c r="AA145" s="284" t="str">
        <f t="shared" si="164"/>
        <v xml:space="preserve"> </v>
      </c>
      <c r="AB145" s="284" t="str">
        <f t="shared" si="165"/>
        <v xml:space="preserve"> </v>
      </c>
      <c r="AC145" s="284" t="str">
        <f t="shared" si="166"/>
        <v xml:space="preserve"> </v>
      </c>
      <c r="AI145"/>
      <c r="AJ145"/>
      <c r="AK145"/>
      <c r="AL145"/>
      <c r="AM145"/>
      <c r="AN145"/>
      <c r="AS145" s="31"/>
      <c r="AT145" s="31"/>
      <c r="AU145" s="31"/>
      <c r="AV145" s="31"/>
      <c r="AW145" s="31"/>
      <c r="AX145" s="31"/>
      <c r="AY145" s="29"/>
      <c r="AZ145" s="29"/>
      <c r="BA145" s="29"/>
      <c r="BB145" s="29"/>
      <c r="BC145" s="29"/>
    </row>
    <row r="146" spans="1:55" ht="15.75" thickBot="1" x14ac:dyDescent="0.3">
      <c r="A146" s="38"/>
      <c r="B146" s="37"/>
      <c r="C146" s="48" t="s">
        <v>2737</v>
      </c>
      <c r="D146" s="49" t="str">
        <f>Template!U36</f>
        <v>yes</v>
      </c>
      <c r="E146" s="51" t="s">
        <v>45</v>
      </c>
      <c r="F146" s="560"/>
      <c r="G146" s="51" t="s">
        <v>45</v>
      </c>
      <c r="H146" s="51" t="s">
        <v>45</v>
      </c>
      <c r="I146" s="560"/>
      <c r="J146" s="51" t="s">
        <v>45</v>
      </c>
      <c r="K146" s="51" t="s">
        <v>45</v>
      </c>
      <c r="L146" s="51" t="s">
        <v>45</v>
      </c>
      <c r="M146" s="51" t="s">
        <v>45</v>
      </c>
      <c r="N146" s="51" t="s">
        <v>45</v>
      </c>
      <c r="O146" s="51" t="s">
        <v>45</v>
      </c>
      <c r="P146" s="51" t="s">
        <v>45</v>
      </c>
      <c r="Q146" s="51" t="s">
        <v>45</v>
      </c>
      <c r="R146" s="51" t="s">
        <v>45</v>
      </c>
      <c r="S146" s="51" t="s">
        <v>45</v>
      </c>
      <c r="T146" s="51" t="s">
        <v>45</v>
      </c>
      <c r="U146" s="51" t="s">
        <v>45</v>
      </c>
      <c r="V146" s="51" t="s">
        <v>45</v>
      </c>
      <c r="W146" s="51" t="s">
        <v>45</v>
      </c>
      <c r="X146" s="51" t="s">
        <v>45</v>
      </c>
      <c r="Y146" s="51" t="s">
        <v>45</v>
      </c>
      <c r="Z146" s="51" t="s">
        <v>45</v>
      </c>
      <c r="AA146" s="284" t="str">
        <f t="shared" si="164"/>
        <v xml:space="preserve"> </v>
      </c>
      <c r="AB146" s="284" t="str">
        <f t="shared" si="165"/>
        <v xml:space="preserve"> </v>
      </c>
      <c r="AC146" s="284" t="str">
        <f t="shared" si="166"/>
        <v xml:space="preserve"> </v>
      </c>
      <c r="AI146"/>
      <c r="AJ146"/>
      <c r="AK146"/>
      <c r="AL146"/>
      <c r="AM146"/>
      <c r="AN146"/>
      <c r="AS146" s="31"/>
      <c r="AT146" s="31"/>
      <c r="AU146" s="31"/>
      <c r="AV146" s="31"/>
      <c r="AW146" s="31"/>
      <c r="AX146" s="31"/>
      <c r="AY146" s="29"/>
      <c r="AZ146" s="29"/>
      <c r="BA146" s="29"/>
      <c r="BB146" s="29"/>
      <c r="BC146" s="29"/>
    </row>
    <row r="147" spans="1:55" ht="15.75" thickBot="1" x14ac:dyDescent="0.3">
      <c r="A147" s="92" t="s">
        <v>94</v>
      </c>
      <c r="B147" s="81" t="str">
        <f>Template!Q37</f>
        <v>Dr.Web Security Space</v>
      </c>
      <c r="C147" s="482"/>
      <c r="D147" s="52"/>
      <c r="E147" s="45" t="str">
        <f t="shared" si="148"/>
        <v xml:space="preserve"> </v>
      </c>
      <c r="F147" s="45" t="str">
        <f t="shared" si="149"/>
        <v xml:space="preserve"> </v>
      </c>
      <c r="G147" s="45" t="str">
        <f t="shared" si="150"/>
        <v xml:space="preserve"> </v>
      </c>
      <c r="H147" s="45" t="str">
        <f t="shared" si="151"/>
        <v xml:space="preserve"> </v>
      </c>
      <c r="I147" s="45" t="str">
        <f t="shared" si="152"/>
        <v xml:space="preserve"> </v>
      </c>
      <c r="J147" s="45" t="str">
        <f t="shared" si="153"/>
        <v xml:space="preserve"> </v>
      </c>
      <c r="K147" s="45" t="str">
        <f t="shared" ref="K147" si="203">IF(G147="no","n/a"," ")</f>
        <v xml:space="preserve"> </v>
      </c>
      <c r="L147" s="45" t="str">
        <f t="shared" ref="L147" si="204">IF(G147="no","n/a"," ")</f>
        <v xml:space="preserve"> </v>
      </c>
      <c r="M147" s="45" t="str">
        <f t="shared" ref="M147" si="205">IF(G147="no","n/a"," ")</f>
        <v xml:space="preserve"> </v>
      </c>
      <c r="N147" s="45" t="str">
        <f t="shared" ref="N147" si="206">IF(J147="no","n/a"," ")</f>
        <v xml:space="preserve"> </v>
      </c>
      <c r="O147" s="45" t="str">
        <f t="shared" ref="O147" si="207">IF(J147="no","n/a"," ")</f>
        <v xml:space="preserve"> </v>
      </c>
      <c r="P147" s="45" t="str">
        <f t="shared" ref="P147" si="208">IF(J147="no","n/a"," ")</f>
        <v xml:space="preserve"> </v>
      </c>
      <c r="Q147" s="45" t="str">
        <f t="shared" si="154"/>
        <v xml:space="preserve"> </v>
      </c>
      <c r="R147" s="45" t="str">
        <f t="shared" si="155"/>
        <v xml:space="preserve"> </v>
      </c>
      <c r="S147" s="45" t="str">
        <f t="shared" si="156"/>
        <v xml:space="preserve"> </v>
      </c>
      <c r="T147" s="45" t="str">
        <f t="shared" si="157"/>
        <v xml:space="preserve"> </v>
      </c>
      <c r="U147" s="45" t="str">
        <f t="shared" si="158"/>
        <v xml:space="preserve"> </v>
      </c>
      <c r="V147" s="45" t="str">
        <f t="shared" si="159"/>
        <v xml:space="preserve"> </v>
      </c>
      <c r="W147" s="45" t="str">
        <f t="shared" si="160"/>
        <v xml:space="preserve"> </v>
      </c>
      <c r="X147" s="45" t="str">
        <f t="shared" si="161"/>
        <v xml:space="preserve"> </v>
      </c>
      <c r="Y147" s="45" t="str">
        <f t="shared" si="162"/>
        <v xml:space="preserve"> </v>
      </c>
      <c r="Z147" s="480" t="str">
        <f t="shared" si="163"/>
        <v xml:space="preserve"> </v>
      </c>
      <c r="AA147" s="284" t="str">
        <f t="shared" si="164"/>
        <v xml:space="preserve"> </v>
      </c>
      <c r="AB147" s="284" t="str">
        <f t="shared" si="165"/>
        <v xml:space="preserve"> </v>
      </c>
      <c r="AC147" s="284" t="str">
        <f t="shared" si="166"/>
        <v xml:space="preserve"> </v>
      </c>
      <c r="AI147"/>
      <c r="AJ147"/>
      <c r="AK147"/>
      <c r="AL147"/>
      <c r="AM147"/>
      <c r="AN147"/>
      <c r="AS147" s="31"/>
      <c r="AT147" s="31"/>
      <c r="AU147" s="31"/>
      <c r="AV147" s="31"/>
      <c r="AW147" s="31"/>
      <c r="AX147" s="31"/>
      <c r="AY147" s="29"/>
      <c r="AZ147" s="29"/>
      <c r="BA147" s="29"/>
      <c r="BB147" s="29"/>
      <c r="BC147" s="29"/>
    </row>
    <row r="148" spans="1:55" x14ac:dyDescent="0.25">
      <c r="A148" s="34"/>
      <c r="B148" s="35"/>
      <c r="C148" s="47" t="s">
        <v>37</v>
      </c>
      <c r="D148" s="49" t="str">
        <f>Template!S37</f>
        <v>yes</v>
      </c>
      <c r="E148" s="51" t="s">
        <v>45</v>
      </c>
      <c r="F148" s="51" t="s">
        <v>45</v>
      </c>
      <c r="G148" s="51" t="s">
        <v>45</v>
      </c>
      <c r="H148" s="51" t="s">
        <v>45</v>
      </c>
      <c r="I148" s="51" t="s">
        <v>45</v>
      </c>
      <c r="J148" s="51" t="s">
        <v>45</v>
      </c>
      <c r="K148" s="560"/>
      <c r="L148" s="560"/>
      <c r="M148" s="560"/>
      <c r="N148" s="560"/>
      <c r="O148" s="560"/>
      <c r="P148" s="560"/>
      <c r="Q148" s="51" t="s">
        <v>45</v>
      </c>
      <c r="R148" s="51" t="s">
        <v>45</v>
      </c>
      <c r="S148" s="51" t="s">
        <v>45</v>
      </c>
      <c r="T148" s="51" t="s">
        <v>45</v>
      </c>
      <c r="U148" s="51" t="s">
        <v>45</v>
      </c>
      <c r="V148" s="51" t="s">
        <v>45</v>
      </c>
      <c r="W148" s="51" t="s">
        <v>45</v>
      </c>
      <c r="X148" s="51" t="s">
        <v>45</v>
      </c>
      <c r="Y148" s="51" t="s">
        <v>45</v>
      </c>
      <c r="Z148" s="51" t="s">
        <v>45</v>
      </c>
      <c r="AA148" s="474"/>
      <c r="AB148" s="284" t="str">
        <f t="shared" si="165"/>
        <v xml:space="preserve"> </v>
      </c>
      <c r="AC148" s="284" t="str">
        <f t="shared" si="166"/>
        <v xml:space="preserve"> </v>
      </c>
      <c r="AI148"/>
      <c r="AJ148"/>
      <c r="AK148"/>
      <c r="AL148"/>
      <c r="AM148"/>
      <c r="AN148"/>
      <c r="AS148" s="31"/>
      <c r="AT148" s="31"/>
      <c r="AU148" s="31"/>
      <c r="AV148" s="31"/>
      <c r="AW148" s="31"/>
      <c r="AX148" s="31"/>
      <c r="AY148" s="29"/>
      <c r="AZ148" s="29"/>
      <c r="BA148" s="29"/>
      <c r="BB148" s="29"/>
      <c r="BC148" s="29"/>
    </row>
    <row r="149" spans="1:55" x14ac:dyDescent="0.25">
      <c r="A149" s="34"/>
      <c r="B149" s="35"/>
      <c r="C149" s="47" t="s">
        <v>2736</v>
      </c>
      <c r="D149" s="49" t="str">
        <f>Template!T37</f>
        <v>yes</v>
      </c>
      <c r="E149" s="51" t="s">
        <v>45</v>
      </c>
      <c r="F149" s="560"/>
      <c r="G149" s="51" t="s">
        <v>45</v>
      </c>
      <c r="H149" s="51" t="s">
        <v>45</v>
      </c>
      <c r="I149" s="560"/>
      <c r="J149" s="51" t="s">
        <v>45</v>
      </c>
      <c r="K149" s="51" t="s">
        <v>45</v>
      </c>
      <c r="L149" s="51" t="s">
        <v>45</v>
      </c>
      <c r="M149" s="51" t="s">
        <v>45</v>
      </c>
      <c r="N149" s="51" t="s">
        <v>45</v>
      </c>
      <c r="O149" s="51" t="s">
        <v>45</v>
      </c>
      <c r="P149" s="51" t="s">
        <v>45</v>
      </c>
      <c r="Q149" s="51" t="s">
        <v>45</v>
      </c>
      <c r="R149" s="51" t="s">
        <v>45</v>
      </c>
      <c r="S149" s="51" t="s">
        <v>45</v>
      </c>
      <c r="T149" s="51" t="s">
        <v>45</v>
      </c>
      <c r="U149" s="51" t="s">
        <v>45</v>
      </c>
      <c r="V149" s="51" t="s">
        <v>45</v>
      </c>
      <c r="W149" s="51" t="s">
        <v>45</v>
      </c>
      <c r="X149" s="51" t="s">
        <v>45</v>
      </c>
      <c r="Y149" s="51" t="s">
        <v>45</v>
      </c>
      <c r="Z149" s="51" t="s">
        <v>45</v>
      </c>
      <c r="AA149" s="284" t="str">
        <f t="shared" si="164"/>
        <v xml:space="preserve"> </v>
      </c>
      <c r="AB149" s="284" t="str">
        <f t="shared" si="165"/>
        <v xml:space="preserve"> </v>
      </c>
      <c r="AC149" s="284" t="str">
        <f t="shared" si="166"/>
        <v xml:space="preserve"> </v>
      </c>
      <c r="AI149"/>
      <c r="AJ149"/>
      <c r="AK149"/>
      <c r="AL149"/>
      <c r="AM149"/>
      <c r="AN149"/>
      <c r="AS149" s="31"/>
      <c r="AT149" s="31"/>
      <c r="AU149" s="31"/>
      <c r="AV149" s="31"/>
      <c r="AW149" s="31"/>
      <c r="AX149" s="31"/>
      <c r="AY149" s="29"/>
      <c r="AZ149" s="29"/>
      <c r="BA149" s="29"/>
      <c r="BB149" s="29"/>
      <c r="BC149" s="29"/>
    </row>
    <row r="150" spans="1:55" ht="15.75" thickBot="1" x14ac:dyDescent="0.3">
      <c r="A150" s="38"/>
      <c r="B150" s="37"/>
      <c r="C150" s="48" t="s">
        <v>2737</v>
      </c>
      <c r="D150" s="50" t="str">
        <f>Template!U37</f>
        <v>yes</v>
      </c>
      <c r="E150" s="53" t="s">
        <v>45</v>
      </c>
      <c r="F150" s="560"/>
      <c r="G150" s="53" t="s">
        <v>45</v>
      </c>
      <c r="H150" s="53" t="s">
        <v>45</v>
      </c>
      <c r="I150" s="560"/>
      <c r="J150" s="53" t="s">
        <v>45</v>
      </c>
      <c r="K150" s="53" t="s">
        <v>45</v>
      </c>
      <c r="L150" s="53" t="s">
        <v>45</v>
      </c>
      <c r="M150" s="53" t="s">
        <v>45</v>
      </c>
      <c r="N150" s="53" t="s">
        <v>45</v>
      </c>
      <c r="O150" s="53" t="s">
        <v>45</v>
      </c>
      <c r="P150" s="53" t="s">
        <v>45</v>
      </c>
      <c r="Q150" s="53" t="s">
        <v>45</v>
      </c>
      <c r="R150" s="53" t="s">
        <v>45</v>
      </c>
      <c r="S150" s="53" t="s">
        <v>45</v>
      </c>
      <c r="T150" s="53" t="s">
        <v>45</v>
      </c>
      <c r="U150" s="53" t="s">
        <v>45</v>
      </c>
      <c r="V150" s="53" t="s">
        <v>45</v>
      </c>
      <c r="W150" s="53" t="s">
        <v>45</v>
      </c>
      <c r="X150" s="53" t="s">
        <v>45</v>
      </c>
      <c r="Y150" s="53" t="s">
        <v>45</v>
      </c>
      <c r="Z150" s="53" t="s">
        <v>45</v>
      </c>
      <c r="AA150" s="284" t="str">
        <f t="shared" si="164"/>
        <v xml:space="preserve"> </v>
      </c>
      <c r="AB150" s="284" t="str">
        <f t="shared" si="165"/>
        <v xml:space="preserve"> </v>
      </c>
      <c r="AC150" s="284" t="str">
        <f t="shared" si="166"/>
        <v xml:space="preserve"> </v>
      </c>
      <c r="AI150"/>
      <c r="AJ150"/>
      <c r="AK150"/>
      <c r="AL150"/>
      <c r="AM150"/>
      <c r="AN150"/>
      <c r="AS150" s="31"/>
      <c r="AT150" s="31"/>
      <c r="AU150" s="31"/>
      <c r="AV150" s="31"/>
      <c r="AW150" s="31"/>
      <c r="AX150" s="31"/>
      <c r="AY150" s="29"/>
      <c r="AZ150" s="29"/>
      <c r="BA150" s="29"/>
      <c r="BB150" s="29"/>
      <c r="BC150" s="29"/>
    </row>
    <row r="151" spans="1:55" s="481" customFormat="1" ht="15.75" thickBot="1" x14ac:dyDescent="0.3">
      <c r="A151" s="92" t="s">
        <v>95</v>
      </c>
      <c r="B151" s="81" t="str">
        <f>Template!Q38</f>
        <v>Spyware Doctor with AntiVirus 2010</v>
      </c>
      <c r="C151" s="482"/>
      <c r="D151" s="52"/>
      <c r="E151" s="45" t="str">
        <f t="shared" ref="E151" si="209">IF(D151="no","n/a"," ")</f>
        <v xml:space="preserve"> </v>
      </c>
      <c r="F151" s="45" t="str">
        <f t="shared" ref="F151" si="210">IF(D151="no","n/a"," ")</f>
        <v xml:space="preserve"> </v>
      </c>
      <c r="G151" s="45" t="str">
        <f t="shared" ref="G151" si="211">IF(D151="no","n/a"," ")</f>
        <v xml:space="preserve"> </v>
      </c>
      <c r="H151" s="45" t="str">
        <f t="shared" ref="H151" si="212">IF(D151="no","n/a"," ")</f>
        <v xml:space="preserve"> </v>
      </c>
      <c r="I151" s="45" t="str">
        <f t="shared" ref="I151" si="213">IF(D151="no","n/a"," ")</f>
        <v xml:space="preserve"> </v>
      </c>
      <c r="J151" s="45" t="str">
        <f t="shared" ref="J151" si="214">IF(D151="no","n/a"," ")</f>
        <v xml:space="preserve"> </v>
      </c>
      <c r="K151" s="45" t="str">
        <f t="shared" ref="K151" si="215">IF(G151="no","n/a"," ")</f>
        <v xml:space="preserve"> </v>
      </c>
      <c r="L151" s="45" t="str">
        <f t="shared" ref="L151" si="216">IF(G151="no","n/a"," ")</f>
        <v xml:space="preserve"> </v>
      </c>
      <c r="M151" s="45" t="str">
        <f t="shared" ref="M151" si="217">IF(G151="no","n/a"," ")</f>
        <v xml:space="preserve"> </v>
      </c>
      <c r="N151" s="45" t="str">
        <f t="shared" ref="N151" si="218">IF(J151="no","n/a"," ")</f>
        <v xml:space="preserve"> </v>
      </c>
      <c r="O151" s="45" t="str">
        <f t="shared" ref="O151" si="219">IF(J151="no","n/a"," ")</f>
        <v xml:space="preserve"> </v>
      </c>
      <c r="P151" s="45" t="str">
        <f t="shared" ref="P151" si="220">IF(J151="no","n/a"," ")</f>
        <v xml:space="preserve"> </v>
      </c>
      <c r="Q151" s="45" t="str">
        <f t="shared" ref="Q151" si="221">IF(D151="no","n/a"," ")</f>
        <v xml:space="preserve"> </v>
      </c>
      <c r="R151" s="45" t="str">
        <f t="shared" ref="R151" si="222">IF(D151="no","n/a"," ")</f>
        <v xml:space="preserve"> </v>
      </c>
      <c r="S151" s="45" t="str">
        <f t="shared" ref="S151" si="223">IF(D151="no","n/a"," ")</f>
        <v xml:space="preserve"> </v>
      </c>
      <c r="T151" s="45" t="str">
        <f t="shared" ref="T151" si="224">IF(D151="no","n/a"," ")</f>
        <v xml:space="preserve"> </v>
      </c>
      <c r="U151" s="45" t="str">
        <f t="shared" ref="U151" si="225">IF(D151="no","n/a"," ")</f>
        <v xml:space="preserve"> </v>
      </c>
      <c r="V151" s="45" t="str">
        <f t="shared" ref="V151" si="226">IF(D151="no","n/a"," ")</f>
        <v xml:space="preserve"> </v>
      </c>
      <c r="W151" s="45" t="str">
        <f t="shared" ref="W151" si="227">IF(D151="no","n/a"," ")</f>
        <v xml:space="preserve"> </v>
      </c>
      <c r="X151" s="45" t="str">
        <f t="shared" ref="X151" si="228">IF(D151="no","n/a"," ")</f>
        <v xml:space="preserve"> </v>
      </c>
      <c r="Y151" s="45" t="str">
        <f t="shared" ref="Y151" si="229">IF(D151="no","n/a"," ")</f>
        <v xml:space="preserve"> </v>
      </c>
      <c r="Z151" s="480" t="str">
        <f t="shared" ref="Z151" si="230">IF(D151="no","n/a"," ")</f>
        <v xml:space="preserve"> </v>
      </c>
      <c r="AA151" s="284" t="str">
        <f t="shared" ref="AA151" si="231">IF(D151="no","n/a"," ")</f>
        <v xml:space="preserve"> </v>
      </c>
      <c r="AB151" s="284" t="str">
        <f t="shared" ref="AB151:AB154" si="232">IF(D151="no","n/a"," ")</f>
        <v xml:space="preserve"> </v>
      </c>
      <c r="AC151" s="284" t="str">
        <f t="shared" ref="AC151:AC154" si="233">IF(D151="no","n/a"," ")</f>
        <v xml:space="preserve"> </v>
      </c>
      <c r="AO151" s="31"/>
      <c r="AP151" s="31"/>
      <c r="AQ151" s="31"/>
      <c r="AR151" s="31"/>
      <c r="AS151" s="31"/>
      <c r="AT151" s="31"/>
      <c r="AU151" s="31"/>
      <c r="AV151" s="31"/>
      <c r="AW151" s="31"/>
      <c r="AX151" s="31"/>
      <c r="AY151" s="29"/>
      <c r="AZ151" s="29"/>
      <c r="BA151" s="29"/>
      <c r="BB151" s="29"/>
      <c r="BC151" s="29"/>
    </row>
    <row r="152" spans="1:55" s="481" customFormat="1" x14ac:dyDescent="0.25">
      <c r="A152" s="34"/>
      <c r="B152" s="35"/>
      <c r="C152" s="47" t="s">
        <v>37</v>
      </c>
      <c r="D152" s="49" t="str">
        <f>Template!S38</f>
        <v>yes</v>
      </c>
      <c r="E152" s="51" t="s">
        <v>45</v>
      </c>
      <c r="F152" s="51" t="s">
        <v>45</v>
      </c>
      <c r="G152" s="51" t="s">
        <v>45</v>
      </c>
      <c r="H152" s="51" t="s">
        <v>45</v>
      </c>
      <c r="I152" s="51" t="s">
        <v>45</v>
      </c>
      <c r="J152" s="51" t="s">
        <v>45</v>
      </c>
      <c r="K152" s="560"/>
      <c r="L152" s="560"/>
      <c r="M152" s="560"/>
      <c r="N152" s="560"/>
      <c r="O152" s="560"/>
      <c r="P152" s="560"/>
      <c r="Q152" s="51" t="s">
        <v>45</v>
      </c>
      <c r="R152" s="51" t="s">
        <v>45</v>
      </c>
      <c r="S152" s="51" t="s">
        <v>45</v>
      </c>
      <c r="T152" s="51" t="s">
        <v>45</v>
      </c>
      <c r="U152" s="51" t="s">
        <v>45</v>
      </c>
      <c r="V152" s="51" t="s">
        <v>45</v>
      </c>
      <c r="W152" s="51" t="s">
        <v>45</v>
      </c>
      <c r="X152" s="51" t="s">
        <v>45</v>
      </c>
      <c r="Y152" s="51" t="s">
        <v>45</v>
      </c>
      <c r="Z152" s="51" t="s">
        <v>45</v>
      </c>
      <c r="AA152" s="474"/>
      <c r="AB152" s="284" t="str">
        <f t="shared" si="232"/>
        <v xml:space="preserve"> </v>
      </c>
      <c r="AC152" s="284" t="str">
        <f t="shared" si="233"/>
        <v xml:space="preserve"> </v>
      </c>
      <c r="AO152" s="31"/>
      <c r="AP152" s="31"/>
      <c r="AQ152" s="31"/>
      <c r="AR152" s="31"/>
      <c r="AS152" s="31"/>
      <c r="AT152" s="31"/>
      <c r="AU152" s="31"/>
      <c r="AV152" s="31"/>
      <c r="AW152" s="31"/>
      <c r="AX152" s="31"/>
      <c r="AY152" s="29"/>
      <c r="AZ152" s="29"/>
      <c r="BA152" s="29"/>
      <c r="BB152" s="29"/>
      <c r="BC152" s="29"/>
    </row>
    <row r="153" spans="1:55" s="481" customFormat="1" x14ac:dyDescent="0.25">
      <c r="A153" s="34"/>
      <c r="B153" s="35"/>
      <c r="C153" s="47" t="s">
        <v>2736</v>
      </c>
      <c r="D153" s="49" t="str">
        <f>Template!T38</f>
        <v>yes</v>
      </c>
      <c r="E153" s="51" t="s">
        <v>45</v>
      </c>
      <c r="F153" s="560"/>
      <c r="G153" s="51" t="s">
        <v>45</v>
      </c>
      <c r="H153" s="51" t="s">
        <v>45</v>
      </c>
      <c r="I153" s="560"/>
      <c r="J153" s="51" t="s">
        <v>45</v>
      </c>
      <c r="K153" s="51" t="s">
        <v>45</v>
      </c>
      <c r="L153" s="51" t="s">
        <v>45</v>
      </c>
      <c r="M153" s="51" t="s">
        <v>45</v>
      </c>
      <c r="N153" s="51" t="s">
        <v>45</v>
      </c>
      <c r="O153" s="51" t="s">
        <v>45</v>
      </c>
      <c r="P153" s="51" t="s">
        <v>45</v>
      </c>
      <c r="Q153" s="51" t="s">
        <v>45</v>
      </c>
      <c r="R153" s="51" t="s">
        <v>45</v>
      </c>
      <c r="S153" s="51" t="s">
        <v>45</v>
      </c>
      <c r="T153" s="51" t="s">
        <v>45</v>
      </c>
      <c r="U153" s="51" t="s">
        <v>45</v>
      </c>
      <c r="V153" s="51" t="s">
        <v>45</v>
      </c>
      <c r="W153" s="51" t="s">
        <v>45</v>
      </c>
      <c r="X153" s="51" t="s">
        <v>45</v>
      </c>
      <c r="Y153" s="51" t="s">
        <v>45</v>
      </c>
      <c r="Z153" s="51" t="s">
        <v>45</v>
      </c>
      <c r="AA153" s="284" t="str">
        <f t="shared" ref="AA153:AA154" si="234">IF(D153="no","n/a"," ")</f>
        <v xml:space="preserve"> </v>
      </c>
      <c r="AB153" s="284" t="str">
        <f t="shared" si="232"/>
        <v xml:space="preserve"> </v>
      </c>
      <c r="AC153" s="284" t="str">
        <f t="shared" si="233"/>
        <v xml:space="preserve"> </v>
      </c>
      <c r="AO153" s="31"/>
      <c r="AP153" s="31"/>
      <c r="AQ153" s="31"/>
      <c r="AR153" s="31"/>
      <c r="AS153" s="31"/>
      <c r="AT153" s="31"/>
      <c r="AU153" s="31"/>
      <c r="AV153" s="31"/>
      <c r="AW153" s="31"/>
      <c r="AX153" s="31"/>
      <c r="AY153" s="29"/>
      <c r="AZ153" s="29"/>
      <c r="BA153" s="29"/>
      <c r="BB153" s="29"/>
      <c r="BC153" s="29"/>
    </row>
    <row r="154" spans="1:55" s="481" customFormat="1" ht="15.75" thickBot="1" x14ac:dyDescent="0.3">
      <c r="A154" s="38"/>
      <c r="B154" s="37"/>
      <c r="C154" s="48" t="s">
        <v>2737</v>
      </c>
      <c r="D154" s="50" t="str">
        <f>Template!U38</f>
        <v>yes</v>
      </c>
      <c r="E154" s="53" t="s">
        <v>45</v>
      </c>
      <c r="F154" s="560"/>
      <c r="G154" s="53" t="s">
        <v>45</v>
      </c>
      <c r="H154" s="53" t="s">
        <v>45</v>
      </c>
      <c r="I154" s="560"/>
      <c r="J154" s="53" t="s">
        <v>45</v>
      </c>
      <c r="K154" s="53" t="s">
        <v>45</v>
      </c>
      <c r="L154" s="53" t="s">
        <v>45</v>
      </c>
      <c r="M154" s="53" t="s">
        <v>45</v>
      </c>
      <c r="N154" s="53" t="s">
        <v>45</v>
      </c>
      <c r="O154" s="53" t="s">
        <v>45</v>
      </c>
      <c r="P154" s="53" t="s">
        <v>45</v>
      </c>
      <c r="Q154" s="53" t="s">
        <v>45</v>
      </c>
      <c r="R154" s="53" t="s">
        <v>45</v>
      </c>
      <c r="S154" s="53" t="s">
        <v>45</v>
      </c>
      <c r="T154" s="53" t="s">
        <v>45</v>
      </c>
      <c r="U154" s="53" t="s">
        <v>45</v>
      </c>
      <c r="V154" s="53" t="s">
        <v>45</v>
      </c>
      <c r="W154" s="53" t="s">
        <v>45</v>
      </c>
      <c r="X154" s="53" t="s">
        <v>45</v>
      </c>
      <c r="Y154" s="53" t="s">
        <v>45</v>
      </c>
      <c r="Z154" s="53" t="s">
        <v>45</v>
      </c>
      <c r="AA154" s="284" t="str">
        <f t="shared" si="234"/>
        <v xml:space="preserve"> </v>
      </c>
      <c r="AB154" s="284" t="str">
        <f t="shared" si="232"/>
        <v xml:space="preserve"> </v>
      </c>
      <c r="AC154" s="284" t="str">
        <f t="shared" si="233"/>
        <v xml:space="preserve"> </v>
      </c>
      <c r="AO154" s="31"/>
      <c r="AP154" s="31"/>
      <c r="AQ154" s="31"/>
      <c r="AR154" s="31"/>
      <c r="AS154" s="31"/>
      <c r="AT154" s="31"/>
      <c r="AU154" s="31"/>
      <c r="AV154" s="31"/>
      <c r="AW154" s="31"/>
      <c r="AX154" s="31"/>
      <c r="AY154" s="29"/>
      <c r="AZ154" s="29"/>
      <c r="BA154" s="29"/>
      <c r="BB154" s="29"/>
      <c r="BC154" s="29"/>
    </row>
    <row r="155" spans="1:55" x14ac:dyDescent="0.25">
      <c r="W155" s="31"/>
      <c r="X155" s="31"/>
      <c r="Y155" s="31"/>
      <c r="Z155" s="31"/>
      <c r="AA155" s="31"/>
      <c r="AB155" s="31"/>
      <c r="AC155" s="31"/>
      <c r="AD155" s="31"/>
      <c r="AE155" s="31"/>
      <c r="AF155" s="31"/>
      <c r="AG155" s="29"/>
      <c r="AH155" s="29"/>
      <c r="AI155" s="29"/>
      <c r="AJ155" s="29"/>
      <c r="AK155" s="29"/>
      <c r="AL155"/>
      <c r="AM155"/>
      <c r="AN155"/>
      <c r="AO155"/>
      <c r="AP155"/>
      <c r="AQ155"/>
      <c r="AR155"/>
      <c r="AS155"/>
      <c r="AT155"/>
      <c r="AU155"/>
      <c r="AV155"/>
      <c r="AW155"/>
    </row>
  </sheetData>
  <mergeCells count="8">
    <mergeCell ref="Y9:Z9"/>
    <mergeCell ref="E9:G9"/>
    <mergeCell ref="H9:J9"/>
    <mergeCell ref="Q9:R9"/>
    <mergeCell ref="S9:T9"/>
    <mergeCell ref="U9:V9"/>
    <mergeCell ref="K9:M9"/>
    <mergeCell ref="N9:P9"/>
  </mergeCells>
  <conditionalFormatting sqref="E12:AC154">
    <cfRule type="cellIs" dxfId="5220" priority="5" operator="equal">
      <formula>"n/a"</formula>
    </cfRule>
    <cfRule type="cellIs" dxfId="5219" priority="6" operator="equal">
      <formula>"warn"</formula>
    </cfRule>
    <cfRule type="cellIs" dxfId="5218" priority="7" operator="equal">
      <formula>"fail"</formula>
    </cfRule>
    <cfRule type="cellIs" dxfId="5217" priority="8" operator="equal">
      <formula>"pass"</formula>
    </cfRule>
  </conditionalFormatting>
  <dataValidations count="1">
    <dataValidation type="list" allowBlank="1" showInputMessage="1" showErrorMessage="1" sqref="E140:AC142 E132:AC134 E120:AC122 E112:AC114 E104:AC106 E100:AC102 E108:AC110 E116:AC118 E124:AC126 E136:AC138 E128:AC130 E144:AC146 E12:AC14 E16:AC18 E20:AC22 E24:AC26 E28:AC30 E32:AC34 E36:AC38 E40:AC42 E44:AC46 E48:AC50 E52:AC54 E56:AC58 E60:AC62 E64:AC66 E68:AC70 E72:AC74 E76:AC78 E148:AC150 E96:AC98 E88:AC90 E80:AC82 E84:AC86 E92:AC94 E152:AC154">
      <formula1>$L$3:$L$6</formula1>
    </dataValidation>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macro="[0]!Button6_Click">
                <anchor moveWithCells="1" sizeWithCells="1">
                  <from>
                    <xdr:col>1</xdr:col>
                    <xdr:colOff>257175</xdr:colOff>
                    <xdr:row>11</xdr:row>
                    <xdr:rowOff>104775</xdr:rowOff>
                  </from>
                  <to>
                    <xdr:col>1</xdr:col>
                    <xdr:colOff>1704975</xdr:colOff>
                    <xdr:row>12</xdr:row>
                    <xdr:rowOff>123825</xdr:rowOff>
                  </to>
                </anchor>
              </controlPr>
            </control>
          </mc:Choice>
        </mc:AlternateContent>
        <mc:AlternateContent xmlns:mc="http://schemas.openxmlformats.org/markup-compatibility/2006">
          <mc:Choice Requires="x14">
            <control shapeId="3075" r:id="rId5" name="Button 3">
              <controlPr defaultSize="0" print="0" autoFill="0" autoPict="0" macro="[0]!Button6_Click">
                <anchor moveWithCells="1" sizeWithCells="1">
                  <from>
                    <xdr:col>1</xdr:col>
                    <xdr:colOff>257175</xdr:colOff>
                    <xdr:row>15</xdr:row>
                    <xdr:rowOff>104775</xdr:rowOff>
                  </from>
                  <to>
                    <xdr:col>1</xdr:col>
                    <xdr:colOff>1704975</xdr:colOff>
                    <xdr:row>16</xdr:row>
                    <xdr:rowOff>123825</xdr:rowOff>
                  </to>
                </anchor>
              </controlPr>
            </control>
          </mc:Choice>
        </mc:AlternateContent>
        <mc:AlternateContent xmlns:mc="http://schemas.openxmlformats.org/markup-compatibility/2006">
          <mc:Choice Requires="x14">
            <control shapeId="3076" r:id="rId6" name="Button 4">
              <controlPr defaultSize="0" print="0" autoFill="0" autoPict="0" macro="[0]!Button6_Click">
                <anchor moveWithCells="1" sizeWithCells="1">
                  <from>
                    <xdr:col>1</xdr:col>
                    <xdr:colOff>257175</xdr:colOff>
                    <xdr:row>19</xdr:row>
                    <xdr:rowOff>104775</xdr:rowOff>
                  </from>
                  <to>
                    <xdr:col>1</xdr:col>
                    <xdr:colOff>1704975</xdr:colOff>
                    <xdr:row>20</xdr:row>
                    <xdr:rowOff>123825</xdr:rowOff>
                  </to>
                </anchor>
              </controlPr>
            </control>
          </mc:Choice>
        </mc:AlternateContent>
        <mc:AlternateContent xmlns:mc="http://schemas.openxmlformats.org/markup-compatibility/2006">
          <mc:Choice Requires="x14">
            <control shapeId="3077" r:id="rId7" name="Button 5">
              <controlPr defaultSize="0" print="0" autoFill="0" autoPict="0" macro="[0]!Button6_Click">
                <anchor moveWithCells="1" sizeWithCells="1">
                  <from>
                    <xdr:col>1</xdr:col>
                    <xdr:colOff>257175</xdr:colOff>
                    <xdr:row>23</xdr:row>
                    <xdr:rowOff>104775</xdr:rowOff>
                  </from>
                  <to>
                    <xdr:col>1</xdr:col>
                    <xdr:colOff>1704975</xdr:colOff>
                    <xdr:row>24</xdr:row>
                    <xdr:rowOff>123825</xdr:rowOff>
                  </to>
                </anchor>
              </controlPr>
            </control>
          </mc:Choice>
        </mc:AlternateContent>
        <mc:AlternateContent xmlns:mc="http://schemas.openxmlformats.org/markup-compatibility/2006">
          <mc:Choice Requires="x14">
            <control shapeId="3078" r:id="rId8" name="Button 6">
              <controlPr defaultSize="0" print="0" autoFill="0" autoPict="0" macro="[0]!Button6_Click">
                <anchor moveWithCells="1" sizeWithCells="1">
                  <from>
                    <xdr:col>1</xdr:col>
                    <xdr:colOff>257175</xdr:colOff>
                    <xdr:row>27</xdr:row>
                    <xdr:rowOff>104775</xdr:rowOff>
                  </from>
                  <to>
                    <xdr:col>1</xdr:col>
                    <xdr:colOff>1704975</xdr:colOff>
                    <xdr:row>28</xdr:row>
                    <xdr:rowOff>123825</xdr:rowOff>
                  </to>
                </anchor>
              </controlPr>
            </control>
          </mc:Choice>
        </mc:AlternateContent>
        <mc:AlternateContent xmlns:mc="http://schemas.openxmlformats.org/markup-compatibility/2006">
          <mc:Choice Requires="x14">
            <control shapeId="3079" r:id="rId9" name="Button 7">
              <controlPr defaultSize="0" print="0" autoFill="0" autoPict="0" macro="[0]!Button6_Click">
                <anchor moveWithCells="1" sizeWithCells="1">
                  <from>
                    <xdr:col>1</xdr:col>
                    <xdr:colOff>257175</xdr:colOff>
                    <xdr:row>31</xdr:row>
                    <xdr:rowOff>104775</xdr:rowOff>
                  </from>
                  <to>
                    <xdr:col>1</xdr:col>
                    <xdr:colOff>1704975</xdr:colOff>
                    <xdr:row>32</xdr:row>
                    <xdr:rowOff>123825</xdr:rowOff>
                  </to>
                </anchor>
              </controlPr>
            </control>
          </mc:Choice>
        </mc:AlternateContent>
        <mc:AlternateContent xmlns:mc="http://schemas.openxmlformats.org/markup-compatibility/2006">
          <mc:Choice Requires="x14">
            <control shapeId="3080" r:id="rId10" name="Button 8">
              <controlPr defaultSize="0" print="0" autoFill="0" autoPict="0" macro="[0]!Button6_Click">
                <anchor moveWithCells="1" sizeWithCells="1">
                  <from>
                    <xdr:col>1</xdr:col>
                    <xdr:colOff>257175</xdr:colOff>
                    <xdr:row>35</xdr:row>
                    <xdr:rowOff>104775</xdr:rowOff>
                  </from>
                  <to>
                    <xdr:col>1</xdr:col>
                    <xdr:colOff>1704975</xdr:colOff>
                    <xdr:row>36</xdr:row>
                    <xdr:rowOff>123825</xdr:rowOff>
                  </to>
                </anchor>
              </controlPr>
            </control>
          </mc:Choice>
        </mc:AlternateContent>
        <mc:AlternateContent xmlns:mc="http://schemas.openxmlformats.org/markup-compatibility/2006">
          <mc:Choice Requires="x14">
            <control shapeId="3081" r:id="rId11" name="Button 9">
              <controlPr defaultSize="0" print="0" autoFill="0" autoPict="0" macro="[0]!Button6_Click">
                <anchor moveWithCells="1" sizeWithCells="1">
                  <from>
                    <xdr:col>1</xdr:col>
                    <xdr:colOff>257175</xdr:colOff>
                    <xdr:row>39</xdr:row>
                    <xdr:rowOff>104775</xdr:rowOff>
                  </from>
                  <to>
                    <xdr:col>1</xdr:col>
                    <xdr:colOff>1704975</xdr:colOff>
                    <xdr:row>40</xdr:row>
                    <xdr:rowOff>123825</xdr:rowOff>
                  </to>
                </anchor>
              </controlPr>
            </control>
          </mc:Choice>
        </mc:AlternateContent>
        <mc:AlternateContent xmlns:mc="http://schemas.openxmlformats.org/markup-compatibility/2006">
          <mc:Choice Requires="x14">
            <control shapeId="3082" r:id="rId12" name="Button 10">
              <controlPr defaultSize="0" print="0" autoFill="0" autoPict="0" macro="[0]!Button6_Click">
                <anchor moveWithCells="1" sizeWithCells="1">
                  <from>
                    <xdr:col>1</xdr:col>
                    <xdr:colOff>257175</xdr:colOff>
                    <xdr:row>43</xdr:row>
                    <xdr:rowOff>104775</xdr:rowOff>
                  </from>
                  <to>
                    <xdr:col>1</xdr:col>
                    <xdr:colOff>1704975</xdr:colOff>
                    <xdr:row>44</xdr:row>
                    <xdr:rowOff>123825</xdr:rowOff>
                  </to>
                </anchor>
              </controlPr>
            </control>
          </mc:Choice>
        </mc:AlternateContent>
        <mc:AlternateContent xmlns:mc="http://schemas.openxmlformats.org/markup-compatibility/2006">
          <mc:Choice Requires="x14">
            <control shapeId="3083" r:id="rId13" name="Button 11">
              <controlPr defaultSize="0" print="0" autoFill="0" autoPict="0" macro="[0]!Button6_Click">
                <anchor moveWithCells="1" sizeWithCells="1">
                  <from>
                    <xdr:col>1</xdr:col>
                    <xdr:colOff>257175</xdr:colOff>
                    <xdr:row>47</xdr:row>
                    <xdr:rowOff>104775</xdr:rowOff>
                  </from>
                  <to>
                    <xdr:col>1</xdr:col>
                    <xdr:colOff>1704975</xdr:colOff>
                    <xdr:row>48</xdr:row>
                    <xdr:rowOff>123825</xdr:rowOff>
                  </to>
                </anchor>
              </controlPr>
            </control>
          </mc:Choice>
        </mc:AlternateContent>
        <mc:AlternateContent xmlns:mc="http://schemas.openxmlformats.org/markup-compatibility/2006">
          <mc:Choice Requires="x14">
            <control shapeId="3084" r:id="rId14" name="Button 12">
              <controlPr defaultSize="0" print="0" autoFill="0" autoPict="0" macro="[0]!Button6_Click">
                <anchor moveWithCells="1" sizeWithCells="1">
                  <from>
                    <xdr:col>1</xdr:col>
                    <xdr:colOff>257175</xdr:colOff>
                    <xdr:row>51</xdr:row>
                    <xdr:rowOff>104775</xdr:rowOff>
                  </from>
                  <to>
                    <xdr:col>1</xdr:col>
                    <xdr:colOff>1704975</xdr:colOff>
                    <xdr:row>52</xdr:row>
                    <xdr:rowOff>123825</xdr:rowOff>
                  </to>
                </anchor>
              </controlPr>
            </control>
          </mc:Choice>
        </mc:AlternateContent>
        <mc:AlternateContent xmlns:mc="http://schemas.openxmlformats.org/markup-compatibility/2006">
          <mc:Choice Requires="x14">
            <control shapeId="3085" r:id="rId15" name="Button 13">
              <controlPr defaultSize="0" print="0" autoFill="0" autoPict="0" macro="[0]!Button6_Click">
                <anchor moveWithCells="1" sizeWithCells="1">
                  <from>
                    <xdr:col>1</xdr:col>
                    <xdr:colOff>257175</xdr:colOff>
                    <xdr:row>55</xdr:row>
                    <xdr:rowOff>104775</xdr:rowOff>
                  </from>
                  <to>
                    <xdr:col>1</xdr:col>
                    <xdr:colOff>1704975</xdr:colOff>
                    <xdr:row>56</xdr:row>
                    <xdr:rowOff>123825</xdr:rowOff>
                  </to>
                </anchor>
              </controlPr>
            </control>
          </mc:Choice>
        </mc:AlternateContent>
        <mc:AlternateContent xmlns:mc="http://schemas.openxmlformats.org/markup-compatibility/2006">
          <mc:Choice Requires="x14">
            <control shapeId="3087" r:id="rId16" name="Button 15">
              <controlPr defaultSize="0" print="0" autoFill="0" autoPict="0" macro="[0]!Button6_Click">
                <anchor moveWithCells="1" sizeWithCells="1">
                  <from>
                    <xdr:col>1</xdr:col>
                    <xdr:colOff>257175</xdr:colOff>
                    <xdr:row>59</xdr:row>
                    <xdr:rowOff>104775</xdr:rowOff>
                  </from>
                  <to>
                    <xdr:col>1</xdr:col>
                    <xdr:colOff>1704975</xdr:colOff>
                    <xdr:row>60</xdr:row>
                    <xdr:rowOff>123825</xdr:rowOff>
                  </to>
                </anchor>
              </controlPr>
            </control>
          </mc:Choice>
        </mc:AlternateContent>
        <mc:AlternateContent xmlns:mc="http://schemas.openxmlformats.org/markup-compatibility/2006">
          <mc:Choice Requires="x14">
            <control shapeId="3088" r:id="rId17" name="Button 16">
              <controlPr defaultSize="0" print="0" autoFill="0" autoPict="0" macro="[0]!Button6_Click">
                <anchor moveWithCells="1" sizeWithCells="1">
                  <from>
                    <xdr:col>1</xdr:col>
                    <xdr:colOff>257175</xdr:colOff>
                    <xdr:row>63</xdr:row>
                    <xdr:rowOff>104775</xdr:rowOff>
                  </from>
                  <to>
                    <xdr:col>1</xdr:col>
                    <xdr:colOff>1704975</xdr:colOff>
                    <xdr:row>64</xdr:row>
                    <xdr:rowOff>123825</xdr:rowOff>
                  </to>
                </anchor>
              </controlPr>
            </control>
          </mc:Choice>
        </mc:AlternateContent>
        <mc:AlternateContent xmlns:mc="http://schemas.openxmlformats.org/markup-compatibility/2006">
          <mc:Choice Requires="x14">
            <control shapeId="3089" r:id="rId18" name="Button 17">
              <controlPr defaultSize="0" print="0" autoFill="0" autoPict="0" macro="[0]!Button6_Click">
                <anchor moveWithCells="1" sizeWithCells="1">
                  <from>
                    <xdr:col>1</xdr:col>
                    <xdr:colOff>257175</xdr:colOff>
                    <xdr:row>67</xdr:row>
                    <xdr:rowOff>104775</xdr:rowOff>
                  </from>
                  <to>
                    <xdr:col>1</xdr:col>
                    <xdr:colOff>1704975</xdr:colOff>
                    <xdr:row>68</xdr:row>
                    <xdr:rowOff>123825</xdr:rowOff>
                  </to>
                </anchor>
              </controlPr>
            </control>
          </mc:Choice>
        </mc:AlternateContent>
        <mc:AlternateContent xmlns:mc="http://schemas.openxmlformats.org/markup-compatibility/2006">
          <mc:Choice Requires="x14">
            <control shapeId="3090" r:id="rId19" name="Button 18">
              <controlPr defaultSize="0" print="0" autoFill="0" autoPict="0" macro="[0]!Button6_Click">
                <anchor moveWithCells="1" sizeWithCells="1">
                  <from>
                    <xdr:col>1</xdr:col>
                    <xdr:colOff>257175</xdr:colOff>
                    <xdr:row>71</xdr:row>
                    <xdr:rowOff>104775</xdr:rowOff>
                  </from>
                  <to>
                    <xdr:col>1</xdr:col>
                    <xdr:colOff>1704975</xdr:colOff>
                    <xdr:row>72</xdr:row>
                    <xdr:rowOff>123825</xdr:rowOff>
                  </to>
                </anchor>
              </controlPr>
            </control>
          </mc:Choice>
        </mc:AlternateContent>
        <mc:AlternateContent xmlns:mc="http://schemas.openxmlformats.org/markup-compatibility/2006">
          <mc:Choice Requires="x14">
            <control shapeId="3091" r:id="rId20" name="Button 19">
              <controlPr defaultSize="0" print="0" autoFill="0" autoPict="0" macro="[0]!Button6_Click">
                <anchor moveWithCells="1" sizeWithCells="1">
                  <from>
                    <xdr:col>1</xdr:col>
                    <xdr:colOff>257175</xdr:colOff>
                    <xdr:row>75</xdr:row>
                    <xdr:rowOff>104775</xdr:rowOff>
                  </from>
                  <to>
                    <xdr:col>1</xdr:col>
                    <xdr:colOff>1704975</xdr:colOff>
                    <xdr:row>76</xdr:row>
                    <xdr:rowOff>123825</xdr:rowOff>
                  </to>
                </anchor>
              </controlPr>
            </control>
          </mc:Choice>
        </mc:AlternateContent>
        <mc:AlternateContent xmlns:mc="http://schemas.openxmlformats.org/markup-compatibility/2006">
          <mc:Choice Requires="x14">
            <control shapeId="3092" r:id="rId21" name="Button 20">
              <controlPr defaultSize="0" print="0" autoFill="0" autoPict="0" macro="[0]!Button6_Click">
                <anchor moveWithCells="1" sizeWithCells="1">
                  <from>
                    <xdr:col>1</xdr:col>
                    <xdr:colOff>257175</xdr:colOff>
                    <xdr:row>79</xdr:row>
                    <xdr:rowOff>104775</xdr:rowOff>
                  </from>
                  <to>
                    <xdr:col>1</xdr:col>
                    <xdr:colOff>1704975</xdr:colOff>
                    <xdr:row>80</xdr:row>
                    <xdr:rowOff>123825</xdr:rowOff>
                  </to>
                </anchor>
              </controlPr>
            </control>
          </mc:Choice>
        </mc:AlternateContent>
        <mc:AlternateContent xmlns:mc="http://schemas.openxmlformats.org/markup-compatibility/2006">
          <mc:Choice Requires="x14">
            <control shapeId="3093" r:id="rId22" name="Button 21">
              <controlPr defaultSize="0" print="0" autoFill="0" autoPict="0" macro="[0]!Button6_Click">
                <anchor moveWithCells="1" sizeWithCells="1">
                  <from>
                    <xdr:col>1</xdr:col>
                    <xdr:colOff>257175</xdr:colOff>
                    <xdr:row>83</xdr:row>
                    <xdr:rowOff>104775</xdr:rowOff>
                  </from>
                  <to>
                    <xdr:col>1</xdr:col>
                    <xdr:colOff>1704975</xdr:colOff>
                    <xdr:row>84</xdr:row>
                    <xdr:rowOff>123825</xdr:rowOff>
                  </to>
                </anchor>
              </controlPr>
            </control>
          </mc:Choice>
        </mc:AlternateContent>
        <mc:AlternateContent xmlns:mc="http://schemas.openxmlformats.org/markup-compatibility/2006">
          <mc:Choice Requires="x14">
            <control shapeId="3094" r:id="rId23" name="Button 22">
              <controlPr defaultSize="0" print="0" autoFill="0" autoPict="0" macro="[0]!Button6_Click">
                <anchor moveWithCells="1" sizeWithCells="1">
                  <from>
                    <xdr:col>1</xdr:col>
                    <xdr:colOff>257175</xdr:colOff>
                    <xdr:row>87</xdr:row>
                    <xdr:rowOff>104775</xdr:rowOff>
                  </from>
                  <to>
                    <xdr:col>1</xdr:col>
                    <xdr:colOff>1704975</xdr:colOff>
                    <xdr:row>88</xdr:row>
                    <xdr:rowOff>123825</xdr:rowOff>
                  </to>
                </anchor>
              </controlPr>
            </control>
          </mc:Choice>
        </mc:AlternateContent>
        <mc:AlternateContent xmlns:mc="http://schemas.openxmlformats.org/markup-compatibility/2006">
          <mc:Choice Requires="x14">
            <control shapeId="3095" r:id="rId24" name="Button 23">
              <controlPr defaultSize="0" print="0" autoFill="0" autoPict="0" macro="[0]!Button6_Click">
                <anchor moveWithCells="1" sizeWithCells="1">
                  <from>
                    <xdr:col>1</xdr:col>
                    <xdr:colOff>257175</xdr:colOff>
                    <xdr:row>91</xdr:row>
                    <xdr:rowOff>104775</xdr:rowOff>
                  </from>
                  <to>
                    <xdr:col>1</xdr:col>
                    <xdr:colOff>1704975</xdr:colOff>
                    <xdr:row>92</xdr:row>
                    <xdr:rowOff>123825</xdr:rowOff>
                  </to>
                </anchor>
              </controlPr>
            </control>
          </mc:Choice>
        </mc:AlternateContent>
        <mc:AlternateContent xmlns:mc="http://schemas.openxmlformats.org/markup-compatibility/2006">
          <mc:Choice Requires="x14">
            <control shapeId="3096" r:id="rId25" name="Button 24">
              <controlPr defaultSize="0" print="0" autoFill="0" autoPict="0" macro="[0]!Button6_Click">
                <anchor moveWithCells="1" sizeWithCells="1">
                  <from>
                    <xdr:col>1</xdr:col>
                    <xdr:colOff>257175</xdr:colOff>
                    <xdr:row>95</xdr:row>
                    <xdr:rowOff>104775</xdr:rowOff>
                  </from>
                  <to>
                    <xdr:col>1</xdr:col>
                    <xdr:colOff>1704975</xdr:colOff>
                    <xdr:row>96</xdr:row>
                    <xdr:rowOff>123825</xdr:rowOff>
                  </to>
                </anchor>
              </controlPr>
            </control>
          </mc:Choice>
        </mc:AlternateContent>
        <mc:AlternateContent xmlns:mc="http://schemas.openxmlformats.org/markup-compatibility/2006">
          <mc:Choice Requires="x14">
            <control shapeId="3097" r:id="rId26" name="Button 25">
              <controlPr defaultSize="0" print="0" autoFill="0" autoPict="0" macro="[0]!Button6_Click">
                <anchor moveWithCells="1" sizeWithCells="1">
                  <from>
                    <xdr:col>1</xdr:col>
                    <xdr:colOff>257175</xdr:colOff>
                    <xdr:row>99</xdr:row>
                    <xdr:rowOff>104775</xdr:rowOff>
                  </from>
                  <to>
                    <xdr:col>1</xdr:col>
                    <xdr:colOff>1704975</xdr:colOff>
                    <xdr:row>100</xdr:row>
                    <xdr:rowOff>123825</xdr:rowOff>
                  </to>
                </anchor>
              </controlPr>
            </control>
          </mc:Choice>
        </mc:AlternateContent>
        <mc:AlternateContent xmlns:mc="http://schemas.openxmlformats.org/markup-compatibility/2006">
          <mc:Choice Requires="x14">
            <control shapeId="3098" r:id="rId27" name="Button 26">
              <controlPr defaultSize="0" print="0" autoFill="0" autoPict="0" macro="[0]!Button6_Click">
                <anchor moveWithCells="1" sizeWithCells="1">
                  <from>
                    <xdr:col>1</xdr:col>
                    <xdr:colOff>257175</xdr:colOff>
                    <xdr:row>103</xdr:row>
                    <xdr:rowOff>104775</xdr:rowOff>
                  </from>
                  <to>
                    <xdr:col>1</xdr:col>
                    <xdr:colOff>1704975</xdr:colOff>
                    <xdr:row>104</xdr:row>
                    <xdr:rowOff>123825</xdr:rowOff>
                  </to>
                </anchor>
              </controlPr>
            </control>
          </mc:Choice>
        </mc:AlternateContent>
        <mc:AlternateContent xmlns:mc="http://schemas.openxmlformats.org/markup-compatibility/2006">
          <mc:Choice Requires="x14">
            <control shapeId="3099" r:id="rId28" name="Button 27">
              <controlPr defaultSize="0" print="0" autoFill="0" autoPict="0" macro="[0]!Button6_Click">
                <anchor moveWithCells="1" sizeWithCells="1">
                  <from>
                    <xdr:col>1</xdr:col>
                    <xdr:colOff>257175</xdr:colOff>
                    <xdr:row>106</xdr:row>
                    <xdr:rowOff>0</xdr:rowOff>
                  </from>
                  <to>
                    <xdr:col>1</xdr:col>
                    <xdr:colOff>1704975</xdr:colOff>
                    <xdr:row>106</xdr:row>
                    <xdr:rowOff>0</xdr:rowOff>
                  </to>
                </anchor>
              </controlPr>
            </control>
          </mc:Choice>
        </mc:AlternateContent>
        <mc:AlternateContent xmlns:mc="http://schemas.openxmlformats.org/markup-compatibility/2006">
          <mc:Choice Requires="x14">
            <control shapeId="3100" r:id="rId29" name="Button 28">
              <controlPr defaultSize="0" print="0" autoFill="0" autoPict="0" macro="[0]!Button6_Click">
                <anchor moveWithCells="1" sizeWithCells="1">
                  <from>
                    <xdr:col>1</xdr:col>
                    <xdr:colOff>257175</xdr:colOff>
                    <xdr:row>107</xdr:row>
                    <xdr:rowOff>104775</xdr:rowOff>
                  </from>
                  <to>
                    <xdr:col>1</xdr:col>
                    <xdr:colOff>1704975</xdr:colOff>
                    <xdr:row>108</xdr:row>
                    <xdr:rowOff>123825</xdr:rowOff>
                  </to>
                </anchor>
              </controlPr>
            </control>
          </mc:Choice>
        </mc:AlternateContent>
        <mc:AlternateContent xmlns:mc="http://schemas.openxmlformats.org/markup-compatibility/2006">
          <mc:Choice Requires="x14">
            <control shapeId="3101" r:id="rId30" name="Button 29">
              <controlPr defaultSize="0" print="0" autoFill="0" autoPict="0" macro="[0]!Button6_Click">
                <anchor moveWithCells="1" sizeWithCells="1">
                  <from>
                    <xdr:col>1</xdr:col>
                    <xdr:colOff>257175</xdr:colOff>
                    <xdr:row>111</xdr:row>
                    <xdr:rowOff>104775</xdr:rowOff>
                  </from>
                  <to>
                    <xdr:col>1</xdr:col>
                    <xdr:colOff>1704975</xdr:colOff>
                    <xdr:row>112</xdr:row>
                    <xdr:rowOff>123825</xdr:rowOff>
                  </to>
                </anchor>
              </controlPr>
            </control>
          </mc:Choice>
        </mc:AlternateContent>
        <mc:AlternateContent xmlns:mc="http://schemas.openxmlformats.org/markup-compatibility/2006">
          <mc:Choice Requires="x14">
            <control shapeId="3102" r:id="rId31" name="Button 30">
              <controlPr defaultSize="0" print="0" autoFill="0" autoPict="0" macro="[0]!Button6_Click">
                <anchor moveWithCells="1" sizeWithCells="1">
                  <from>
                    <xdr:col>1</xdr:col>
                    <xdr:colOff>257175</xdr:colOff>
                    <xdr:row>115</xdr:row>
                    <xdr:rowOff>104775</xdr:rowOff>
                  </from>
                  <to>
                    <xdr:col>1</xdr:col>
                    <xdr:colOff>1704975</xdr:colOff>
                    <xdr:row>116</xdr:row>
                    <xdr:rowOff>123825</xdr:rowOff>
                  </to>
                </anchor>
              </controlPr>
            </control>
          </mc:Choice>
        </mc:AlternateContent>
        <mc:AlternateContent xmlns:mc="http://schemas.openxmlformats.org/markup-compatibility/2006">
          <mc:Choice Requires="x14">
            <control shapeId="3103" r:id="rId32" name="Button 31">
              <controlPr defaultSize="0" print="0" autoFill="0" autoPict="0" macro="[0]!Button6_Click">
                <anchor moveWithCells="1" sizeWithCells="1">
                  <from>
                    <xdr:col>1</xdr:col>
                    <xdr:colOff>257175</xdr:colOff>
                    <xdr:row>119</xdr:row>
                    <xdr:rowOff>104775</xdr:rowOff>
                  </from>
                  <to>
                    <xdr:col>1</xdr:col>
                    <xdr:colOff>1704975</xdr:colOff>
                    <xdr:row>120</xdr:row>
                    <xdr:rowOff>123825</xdr:rowOff>
                  </to>
                </anchor>
              </controlPr>
            </control>
          </mc:Choice>
        </mc:AlternateContent>
        <mc:AlternateContent xmlns:mc="http://schemas.openxmlformats.org/markup-compatibility/2006">
          <mc:Choice Requires="x14">
            <control shapeId="3104" r:id="rId33" name="Button 32">
              <controlPr defaultSize="0" print="0" autoFill="0" autoPict="0" macro="[0]!Button6_Click">
                <anchor moveWithCells="1" sizeWithCells="1">
                  <from>
                    <xdr:col>1</xdr:col>
                    <xdr:colOff>257175</xdr:colOff>
                    <xdr:row>122</xdr:row>
                    <xdr:rowOff>0</xdr:rowOff>
                  </from>
                  <to>
                    <xdr:col>1</xdr:col>
                    <xdr:colOff>1704975</xdr:colOff>
                    <xdr:row>122</xdr:row>
                    <xdr:rowOff>0</xdr:rowOff>
                  </to>
                </anchor>
              </controlPr>
            </control>
          </mc:Choice>
        </mc:AlternateContent>
        <mc:AlternateContent xmlns:mc="http://schemas.openxmlformats.org/markup-compatibility/2006">
          <mc:Choice Requires="x14">
            <control shapeId="3105" r:id="rId34" name="Button 33">
              <controlPr defaultSize="0" print="0" autoFill="0" autoPict="0" macro="[0]!Button6_Click">
                <anchor moveWithCells="1" sizeWithCells="1">
                  <from>
                    <xdr:col>1</xdr:col>
                    <xdr:colOff>257175</xdr:colOff>
                    <xdr:row>123</xdr:row>
                    <xdr:rowOff>104775</xdr:rowOff>
                  </from>
                  <to>
                    <xdr:col>1</xdr:col>
                    <xdr:colOff>1704975</xdr:colOff>
                    <xdr:row>124</xdr:row>
                    <xdr:rowOff>123825</xdr:rowOff>
                  </to>
                </anchor>
              </controlPr>
            </control>
          </mc:Choice>
        </mc:AlternateContent>
        <mc:AlternateContent xmlns:mc="http://schemas.openxmlformats.org/markup-compatibility/2006">
          <mc:Choice Requires="x14">
            <control shapeId="3106" r:id="rId35" name="Button 34">
              <controlPr defaultSize="0" print="0" autoFill="0" autoPict="0" macro="[0]!Button6_Click">
                <anchor moveWithCells="1" sizeWithCells="1">
                  <from>
                    <xdr:col>1</xdr:col>
                    <xdr:colOff>257175</xdr:colOff>
                    <xdr:row>127</xdr:row>
                    <xdr:rowOff>104775</xdr:rowOff>
                  </from>
                  <to>
                    <xdr:col>1</xdr:col>
                    <xdr:colOff>1704975</xdr:colOff>
                    <xdr:row>128</xdr:row>
                    <xdr:rowOff>123825</xdr:rowOff>
                  </to>
                </anchor>
              </controlPr>
            </control>
          </mc:Choice>
        </mc:AlternateContent>
        <mc:AlternateContent xmlns:mc="http://schemas.openxmlformats.org/markup-compatibility/2006">
          <mc:Choice Requires="x14">
            <control shapeId="3107" r:id="rId36" name="Button 35">
              <controlPr defaultSize="0" print="0" autoFill="0" autoPict="0" macro="[0]!Button6_Click">
                <anchor moveWithCells="1" sizeWithCells="1">
                  <from>
                    <xdr:col>1</xdr:col>
                    <xdr:colOff>257175</xdr:colOff>
                    <xdr:row>131</xdr:row>
                    <xdr:rowOff>104775</xdr:rowOff>
                  </from>
                  <to>
                    <xdr:col>1</xdr:col>
                    <xdr:colOff>1704975</xdr:colOff>
                    <xdr:row>132</xdr:row>
                    <xdr:rowOff>123825</xdr:rowOff>
                  </to>
                </anchor>
              </controlPr>
            </control>
          </mc:Choice>
        </mc:AlternateContent>
        <mc:AlternateContent xmlns:mc="http://schemas.openxmlformats.org/markup-compatibility/2006">
          <mc:Choice Requires="x14">
            <control shapeId="3108" r:id="rId37" name="Button 36">
              <controlPr defaultSize="0" print="0" autoFill="0" autoPict="0" macro="[0]!Button6_Click">
                <anchor moveWithCells="1" sizeWithCells="1">
                  <from>
                    <xdr:col>1</xdr:col>
                    <xdr:colOff>257175</xdr:colOff>
                    <xdr:row>135</xdr:row>
                    <xdr:rowOff>104775</xdr:rowOff>
                  </from>
                  <to>
                    <xdr:col>1</xdr:col>
                    <xdr:colOff>1704975</xdr:colOff>
                    <xdr:row>136</xdr:row>
                    <xdr:rowOff>123825</xdr:rowOff>
                  </to>
                </anchor>
              </controlPr>
            </control>
          </mc:Choice>
        </mc:AlternateContent>
        <mc:AlternateContent xmlns:mc="http://schemas.openxmlformats.org/markup-compatibility/2006">
          <mc:Choice Requires="x14">
            <control shapeId="3109" r:id="rId38" name="Button 37">
              <controlPr defaultSize="0" print="0" autoFill="0" autoPict="0" macro="[0]!Button6_Click">
                <anchor moveWithCells="1" sizeWithCells="1">
                  <from>
                    <xdr:col>1</xdr:col>
                    <xdr:colOff>257175</xdr:colOff>
                    <xdr:row>139</xdr:row>
                    <xdr:rowOff>104775</xdr:rowOff>
                  </from>
                  <to>
                    <xdr:col>1</xdr:col>
                    <xdr:colOff>1704975</xdr:colOff>
                    <xdr:row>140</xdr:row>
                    <xdr:rowOff>123825</xdr:rowOff>
                  </to>
                </anchor>
              </controlPr>
            </control>
          </mc:Choice>
        </mc:AlternateContent>
        <mc:AlternateContent xmlns:mc="http://schemas.openxmlformats.org/markup-compatibility/2006">
          <mc:Choice Requires="x14">
            <control shapeId="3110" r:id="rId39" name="Button 38">
              <controlPr defaultSize="0" print="0" autoFill="0" autoPict="0" macro="[0]!Button6_Click">
                <anchor moveWithCells="1" sizeWithCells="1">
                  <from>
                    <xdr:col>1</xdr:col>
                    <xdr:colOff>257175</xdr:colOff>
                    <xdr:row>143</xdr:row>
                    <xdr:rowOff>104775</xdr:rowOff>
                  </from>
                  <to>
                    <xdr:col>1</xdr:col>
                    <xdr:colOff>1704975</xdr:colOff>
                    <xdr:row>144</xdr:row>
                    <xdr:rowOff>123825</xdr:rowOff>
                  </to>
                </anchor>
              </controlPr>
            </control>
          </mc:Choice>
        </mc:AlternateContent>
        <mc:AlternateContent xmlns:mc="http://schemas.openxmlformats.org/markup-compatibility/2006">
          <mc:Choice Requires="x14">
            <control shapeId="3111" r:id="rId40" name="Button 39">
              <controlPr defaultSize="0" print="0" autoFill="0" autoPict="0" macro="[0]!Button6_Click">
                <anchor moveWithCells="1" sizeWithCells="1">
                  <from>
                    <xdr:col>1</xdr:col>
                    <xdr:colOff>257175</xdr:colOff>
                    <xdr:row>147</xdr:row>
                    <xdr:rowOff>104775</xdr:rowOff>
                  </from>
                  <to>
                    <xdr:col>1</xdr:col>
                    <xdr:colOff>1704975</xdr:colOff>
                    <xdr:row>148</xdr:row>
                    <xdr:rowOff>123825</xdr:rowOff>
                  </to>
                </anchor>
              </controlPr>
            </control>
          </mc:Choice>
        </mc:AlternateContent>
        <mc:AlternateContent xmlns:mc="http://schemas.openxmlformats.org/markup-compatibility/2006">
          <mc:Choice Requires="x14">
            <control shapeId="3112" r:id="rId41" name="Button 40">
              <controlPr defaultSize="0" print="0" autoFill="0" autoPict="0" macro="[0]!Button6_Click">
                <anchor moveWithCells="1" sizeWithCells="1">
                  <from>
                    <xdr:col>1</xdr:col>
                    <xdr:colOff>257175</xdr:colOff>
                    <xdr:row>150</xdr:row>
                    <xdr:rowOff>0</xdr:rowOff>
                  </from>
                  <to>
                    <xdr:col>1</xdr:col>
                    <xdr:colOff>1704975</xdr:colOff>
                    <xdr:row>150</xdr:row>
                    <xdr:rowOff>0</xdr:rowOff>
                  </to>
                </anchor>
              </controlPr>
            </control>
          </mc:Choice>
        </mc:AlternateContent>
        <mc:AlternateContent xmlns:mc="http://schemas.openxmlformats.org/markup-compatibility/2006">
          <mc:Choice Requires="x14">
            <control shapeId="3113" r:id="rId42" name="Button 41">
              <controlPr defaultSize="0" print="0" autoFill="0" autoPict="0" macro="[0]!Button6_Click">
                <anchor moveWithCells="1" sizeWithCells="1">
                  <from>
                    <xdr:col>1</xdr:col>
                    <xdr:colOff>257175</xdr:colOff>
                    <xdr:row>150</xdr:row>
                    <xdr:rowOff>0</xdr:rowOff>
                  </from>
                  <to>
                    <xdr:col>1</xdr:col>
                    <xdr:colOff>1704975</xdr:colOff>
                    <xdr:row>150</xdr:row>
                    <xdr:rowOff>0</xdr:rowOff>
                  </to>
                </anchor>
              </controlPr>
            </control>
          </mc:Choice>
        </mc:AlternateContent>
        <mc:AlternateContent xmlns:mc="http://schemas.openxmlformats.org/markup-compatibility/2006">
          <mc:Choice Requires="x14">
            <control shapeId="3114" r:id="rId43" name="Button 42">
              <controlPr defaultSize="0" print="0" autoFill="0" autoPict="0" macro="[0]!Button6_Click">
                <anchor moveWithCells="1" sizeWithCells="1">
                  <from>
                    <xdr:col>0</xdr:col>
                    <xdr:colOff>0</xdr:colOff>
                    <xdr:row>152</xdr:row>
                    <xdr:rowOff>104775</xdr:rowOff>
                  </from>
                  <to>
                    <xdr:col>0</xdr:col>
                    <xdr:colOff>0</xdr:colOff>
                    <xdr:row>153</xdr:row>
                    <xdr:rowOff>123825</xdr:rowOff>
                  </to>
                </anchor>
              </controlPr>
            </control>
          </mc:Choice>
        </mc:AlternateContent>
        <mc:AlternateContent xmlns:mc="http://schemas.openxmlformats.org/markup-compatibility/2006">
          <mc:Choice Requires="x14">
            <control shapeId="3121" r:id="rId44" name="Button 49">
              <controlPr defaultSize="0" print="0" autoFill="0" autoPict="0" macro="[0]!Button6_Click">
                <anchor moveWithCells="1" sizeWithCells="1">
                  <from>
                    <xdr:col>1</xdr:col>
                    <xdr:colOff>257175</xdr:colOff>
                    <xdr:row>151</xdr:row>
                    <xdr:rowOff>104775</xdr:rowOff>
                  </from>
                  <to>
                    <xdr:col>1</xdr:col>
                    <xdr:colOff>1704975</xdr:colOff>
                    <xdr:row>152</xdr:row>
                    <xdr:rowOff>123825</xdr:rowOff>
                  </to>
                </anchor>
              </controlPr>
            </control>
          </mc:Choice>
        </mc:AlternateContent>
        <mc:AlternateContent xmlns:mc="http://schemas.openxmlformats.org/markup-compatibility/2006">
          <mc:Choice Requires="x14">
            <control shapeId="3125" r:id="rId45" name="Button 53">
              <controlPr defaultSize="0" print="0" autoFill="0" autoPict="0" macro="[0]!Button6_Click">
                <anchor moveWithCells="1" sizeWithCells="1">
                  <from>
                    <xdr:col>15</xdr:col>
                    <xdr:colOff>895350</xdr:colOff>
                    <xdr:row>6</xdr:row>
                    <xdr:rowOff>0</xdr:rowOff>
                  </from>
                  <to>
                    <xdr:col>21</xdr:col>
                    <xdr:colOff>504825</xdr:colOff>
                    <xdr:row>7</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00B0F0"/>
  </sheetPr>
  <dimension ref="A1:AA232"/>
  <sheetViews>
    <sheetView zoomScale="70" zoomScaleNormal="70" workbookViewId="0">
      <selection activeCell="C47" sqref="C47"/>
    </sheetView>
  </sheetViews>
  <sheetFormatPr defaultRowHeight="15" x14ac:dyDescent="0.25"/>
  <cols>
    <col min="1" max="1" width="15.42578125" style="561" bestFit="1" customWidth="1"/>
    <col min="2" max="2" width="46" style="561" bestFit="1" customWidth="1"/>
    <col min="3" max="3" width="102.85546875" style="561" bestFit="1" customWidth="1"/>
    <col min="4" max="4" width="5.42578125" style="561" bestFit="1" customWidth="1"/>
    <col min="5" max="5" width="6.7109375" style="561" hidden="1" customWidth="1"/>
    <col min="6" max="6" width="6.7109375" style="561" bestFit="1" customWidth="1"/>
    <col min="7" max="9" width="6.7109375" style="561" hidden="1" customWidth="1"/>
    <col min="10" max="10" width="5.42578125" style="561" hidden="1" customWidth="1"/>
    <col min="11" max="11" width="5.85546875" style="13" hidden="1" customWidth="1"/>
    <col min="12" max="12" width="4.85546875" style="561" hidden="1" customWidth="1"/>
    <col min="13" max="13" width="5.42578125" style="561" bestFit="1" customWidth="1"/>
    <col min="14" max="20" width="5.42578125" style="561" hidden="1" customWidth="1"/>
    <col min="21" max="21" width="5.42578125" style="581" customWidth="1"/>
    <col min="22" max="22" width="5.42578125" style="561" customWidth="1"/>
    <col min="23" max="26" width="5.42578125" style="561" hidden="1" customWidth="1"/>
    <col min="27" max="27" width="50" style="561" customWidth="1"/>
    <col min="28" max="16384" width="9.140625" style="561"/>
  </cols>
  <sheetData>
    <row r="1" spans="1:27" ht="21" x14ac:dyDescent="0.35">
      <c r="A1" s="103"/>
      <c r="B1" s="103"/>
      <c r="C1" s="103"/>
      <c r="D1" s="103"/>
      <c r="E1" s="103"/>
      <c r="F1" s="103"/>
      <c r="G1" s="103"/>
      <c r="H1" s="103"/>
      <c r="I1" s="103"/>
      <c r="J1" s="103"/>
    </row>
    <row r="2" spans="1:27" ht="21" x14ac:dyDescent="0.35">
      <c r="A2" s="608" t="s">
        <v>1316</v>
      </c>
      <c r="B2" s="608"/>
      <c r="C2" s="608"/>
      <c r="D2" s="608"/>
      <c r="E2" s="608"/>
      <c r="F2" s="608"/>
      <c r="G2" s="608"/>
      <c r="H2" s="608"/>
      <c r="I2" s="608"/>
      <c r="J2" s="608"/>
    </row>
    <row r="3" spans="1:27" ht="21" x14ac:dyDescent="0.35">
      <c r="A3" s="103"/>
      <c r="B3" s="103"/>
      <c r="C3" s="103"/>
      <c r="D3" s="103"/>
      <c r="E3" s="103"/>
      <c r="F3" s="103"/>
      <c r="G3" s="103"/>
      <c r="H3" s="103"/>
      <c r="I3" s="103"/>
      <c r="J3" s="103"/>
    </row>
    <row r="4" spans="1:27" ht="15" customHeight="1" x14ac:dyDescent="0.25">
      <c r="A4" s="618" t="s">
        <v>542</v>
      </c>
      <c r="B4" s="619"/>
      <c r="C4" s="619"/>
      <c r="D4" s="619"/>
      <c r="E4" s="619"/>
      <c r="F4" s="619"/>
      <c r="G4" s="257"/>
      <c r="H4" s="257"/>
      <c r="I4" s="258"/>
      <c r="J4" s="247"/>
    </row>
    <row r="5" spans="1:27" ht="15" customHeight="1" x14ac:dyDescent="0.25">
      <c r="A5" s="620" t="s">
        <v>543</v>
      </c>
      <c r="B5" s="620"/>
      <c r="C5" s="620"/>
      <c r="D5" s="620"/>
      <c r="E5" s="620"/>
      <c r="F5" s="620"/>
      <c r="G5" s="257"/>
      <c r="H5" s="257"/>
      <c r="I5" s="258"/>
      <c r="J5" s="247"/>
    </row>
    <row r="6" spans="1:27" ht="51.75" x14ac:dyDescent="0.25">
      <c r="A6" s="108" t="s">
        <v>147</v>
      </c>
      <c r="B6" s="121" t="s">
        <v>148</v>
      </c>
      <c r="C6" s="122" t="s">
        <v>149</v>
      </c>
      <c r="D6" s="109" t="s">
        <v>249</v>
      </c>
      <c r="E6" s="109" t="s">
        <v>328</v>
      </c>
      <c r="F6" s="109" t="s">
        <v>3815</v>
      </c>
      <c r="G6" s="109" t="s">
        <v>3815</v>
      </c>
      <c r="H6" s="109" t="s">
        <v>3815</v>
      </c>
      <c r="I6" s="109" t="s">
        <v>3815</v>
      </c>
      <c r="J6" s="109" t="s">
        <v>3815</v>
      </c>
      <c r="K6" s="109" t="s">
        <v>3815</v>
      </c>
      <c r="L6" s="109" t="s">
        <v>3815</v>
      </c>
      <c r="M6" s="109" t="s">
        <v>3816</v>
      </c>
      <c r="N6" s="109" t="s">
        <v>3815</v>
      </c>
      <c r="O6" s="109" t="s">
        <v>3815</v>
      </c>
      <c r="P6" s="109" t="s">
        <v>3815</v>
      </c>
      <c r="Q6" s="109" t="s">
        <v>3815</v>
      </c>
      <c r="R6" s="109" t="s">
        <v>3815</v>
      </c>
      <c r="S6" s="109" t="s">
        <v>3815</v>
      </c>
      <c r="T6" s="109" t="s">
        <v>3815</v>
      </c>
      <c r="U6" s="109" t="s">
        <v>3817</v>
      </c>
      <c r="V6" s="109"/>
      <c r="W6" s="109" t="s">
        <v>14</v>
      </c>
      <c r="X6" s="109" t="s">
        <v>1632</v>
      </c>
      <c r="Y6" s="109" t="s">
        <v>15</v>
      </c>
      <c r="Z6" s="109" t="s">
        <v>6</v>
      </c>
      <c r="AA6" s="182" t="s">
        <v>958</v>
      </c>
    </row>
    <row r="7" spans="1:27" x14ac:dyDescent="0.25">
      <c r="A7" s="125" t="s">
        <v>301</v>
      </c>
      <c r="B7" s="125" t="s">
        <v>333</v>
      </c>
      <c r="C7" s="126" t="s">
        <v>3493</v>
      </c>
      <c r="D7" s="143"/>
      <c r="E7" s="186"/>
      <c r="F7" s="186"/>
      <c r="G7" s="234"/>
      <c r="H7" s="234"/>
      <c r="I7" s="234"/>
      <c r="J7" s="202"/>
      <c r="K7" s="202"/>
      <c r="L7" s="202"/>
      <c r="M7" s="202"/>
      <c r="N7" s="259"/>
      <c r="O7" s="259"/>
      <c r="P7" s="259"/>
      <c r="Q7" s="204"/>
      <c r="R7" s="204"/>
      <c r="S7" s="204"/>
      <c r="T7" s="204"/>
      <c r="U7" s="204"/>
      <c r="V7" s="204"/>
      <c r="W7" s="260"/>
      <c r="X7" s="260"/>
      <c r="Y7" s="260"/>
      <c r="Z7" s="204"/>
      <c r="AA7" s="126"/>
    </row>
    <row r="8" spans="1:27" x14ac:dyDescent="0.25">
      <c r="A8" s="125"/>
      <c r="B8" s="125" t="s">
        <v>303</v>
      </c>
      <c r="C8" s="126" t="s">
        <v>304</v>
      </c>
      <c r="D8" s="143"/>
      <c r="E8" s="186"/>
      <c r="F8" s="186"/>
      <c r="G8" s="234"/>
      <c r="H8" s="234"/>
      <c r="I8" s="234"/>
      <c r="J8" s="202"/>
      <c r="K8" s="202"/>
      <c r="L8" s="202"/>
      <c r="M8" s="202"/>
      <c r="N8" s="259"/>
      <c r="O8" s="259"/>
      <c r="P8" s="259"/>
      <c r="Q8" s="204"/>
      <c r="R8" s="204"/>
      <c r="S8" s="204"/>
      <c r="T8" s="204"/>
      <c r="U8" s="204"/>
      <c r="V8" s="204"/>
      <c r="W8" s="260"/>
      <c r="X8" s="260"/>
      <c r="Y8" s="260"/>
      <c r="Z8" s="204"/>
      <c r="AA8" s="126"/>
    </row>
    <row r="9" spans="1:27" x14ac:dyDescent="0.25">
      <c r="A9" s="125"/>
      <c r="B9" s="106"/>
      <c r="C9" s="126" t="s">
        <v>315</v>
      </c>
      <c r="D9" s="143"/>
      <c r="E9" s="186"/>
      <c r="F9" s="186"/>
      <c r="G9" s="234"/>
      <c r="H9" s="234"/>
      <c r="I9" s="234"/>
      <c r="J9" s="202"/>
      <c r="K9" s="202"/>
      <c r="L9" s="202"/>
      <c r="M9" s="202"/>
      <c r="N9" s="259"/>
      <c r="O9" s="259"/>
      <c r="P9" s="259"/>
      <c r="Q9" s="204"/>
      <c r="R9" s="204"/>
      <c r="S9" s="204"/>
      <c r="T9" s="204"/>
      <c r="U9" s="204"/>
      <c r="V9" s="204"/>
      <c r="W9" s="260"/>
      <c r="X9" s="260"/>
      <c r="Y9" s="260"/>
      <c r="Z9" s="204"/>
      <c r="AA9" s="126"/>
    </row>
    <row r="10" spans="1:27" x14ac:dyDescent="0.25">
      <c r="A10" s="125"/>
      <c r="B10" s="125"/>
      <c r="C10" s="126" t="s">
        <v>310</v>
      </c>
      <c r="D10" s="143"/>
      <c r="E10" s="186"/>
      <c r="F10" s="186"/>
      <c r="G10" s="234"/>
      <c r="H10" s="234"/>
      <c r="I10" s="234"/>
      <c r="J10" s="202"/>
      <c r="K10" s="202"/>
      <c r="L10" s="202"/>
      <c r="M10" s="202"/>
      <c r="N10" s="259"/>
      <c r="O10" s="259"/>
      <c r="P10" s="259"/>
      <c r="Q10" s="204"/>
      <c r="R10" s="204"/>
      <c r="S10" s="204"/>
      <c r="T10" s="204"/>
      <c r="U10" s="204"/>
      <c r="V10" s="204"/>
      <c r="W10" s="260"/>
      <c r="X10" s="260"/>
      <c r="Y10" s="260"/>
      <c r="Z10" s="204"/>
      <c r="AA10" s="126"/>
    </row>
    <row r="11" spans="1:27" ht="23.25" customHeight="1" x14ac:dyDescent="0.25">
      <c r="A11" s="104"/>
      <c r="B11" s="104"/>
      <c r="C11" s="104"/>
      <c r="D11" s="104"/>
      <c r="E11" s="230"/>
      <c r="F11" s="230"/>
      <c r="G11" s="230"/>
      <c r="H11" s="230"/>
      <c r="I11" s="230"/>
      <c r="J11" s="230"/>
      <c r="K11" s="230"/>
      <c r="L11" s="230"/>
      <c r="M11" s="230"/>
      <c r="N11" s="230"/>
      <c r="O11" s="230"/>
      <c r="P11" s="230"/>
      <c r="Q11" s="230"/>
      <c r="R11" s="230"/>
      <c r="S11" s="230"/>
      <c r="T11" s="230"/>
      <c r="U11" s="230"/>
      <c r="V11" s="230"/>
      <c r="W11" s="230"/>
      <c r="X11" s="230"/>
      <c r="Y11" s="230"/>
      <c r="Z11" s="230"/>
      <c r="AA11" s="104"/>
    </row>
    <row r="12" spans="1:27" x14ac:dyDescent="0.25">
      <c r="A12" s="125" t="s">
        <v>306</v>
      </c>
      <c r="B12" s="125" t="s">
        <v>335</v>
      </c>
      <c r="C12" s="126" t="s">
        <v>3492</v>
      </c>
      <c r="D12" s="143"/>
      <c r="E12" s="186"/>
      <c r="F12" s="186"/>
      <c r="G12" s="234"/>
      <c r="H12" s="234"/>
      <c r="I12" s="234"/>
      <c r="J12" s="202"/>
      <c r="K12" s="202"/>
      <c r="L12" s="202"/>
      <c r="M12" s="202"/>
      <c r="N12" s="259"/>
      <c r="O12" s="259"/>
      <c r="P12" s="259"/>
      <c r="Q12" s="204"/>
      <c r="R12" s="204" t="s">
        <v>1625</v>
      </c>
      <c r="S12" s="204" t="s">
        <v>1625</v>
      </c>
      <c r="T12" s="204" t="s">
        <v>1625</v>
      </c>
      <c r="U12" s="204"/>
      <c r="V12" s="204"/>
      <c r="W12" s="260"/>
      <c r="X12" s="260"/>
      <c r="Y12" s="260"/>
      <c r="Z12" s="204"/>
      <c r="AA12" s="126"/>
    </row>
    <row r="13" spans="1:27" x14ac:dyDescent="0.25">
      <c r="A13" s="125"/>
      <c r="B13" s="125" t="s">
        <v>330</v>
      </c>
      <c r="C13" s="126" t="s">
        <v>304</v>
      </c>
      <c r="D13" s="143"/>
      <c r="E13" s="186"/>
      <c r="F13" s="186"/>
      <c r="G13" s="234"/>
      <c r="H13" s="234"/>
      <c r="I13" s="234"/>
      <c r="J13" s="202"/>
      <c r="K13" s="202"/>
      <c r="L13" s="202"/>
      <c r="M13" s="202"/>
      <c r="N13" s="259"/>
      <c r="O13" s="259"/>
      <c r="P13" s="259"/>
      <c r="Q13" s="204"/>
      <c r="R13" s="204" t="s">
        <v>1625</v>
      </c>
      <c r="S13" s="204" t="s">
        <v>1625</v>
      </c>
      <c r="T13" s="204" t="s">
        <v>1625</v>
      </c>
      <c r="U13" s="204"/>
      <c r="V13" s="204"/>
      <c r="W13" s="260"/>
      <c r="X13" s="260"/>
      <c r="Y13" s="260"/>
      <c r="Z13" s="204"/>
      <c r="AA13" s="126"/>
    </row>
    <row r="14" spans="1:27" x14ac:dyDescent="0.25">
      <c r="A14" s="125"/>
      <c r="B14" s="106"/>
      <c r="C14" s="126" t="s">
        <v>315</v>
      </c>
      <c r="D14" s="143"/>
      <c r="E14" s="186"/>
      <c r="F14" s="186"/>
      <c r="G14" s="234"/>
      <c r="H14" s="234"/>
      <c r="I14" s="234"/>
      <c r="J14" s="202"/>
      <c r="K14" s="202"/>
      <c r="L14" s="202"/>
      <c r="M14" s="202"/>
      <c r="N14" s="259"/>
      <c r="O14" s="259"/>
      <c r="P14" s="259"/>
      <c r="Q14" s="204"/>
      <c r="R14" s="204" t="s">
        <v>1625</v>
      </c>
      <c r="S14" s="204" t="s">
        <v>1625</v>
      </c>
      <c r="T14" s="204" t="s">
        <v>1625</v>
      </c>
      <c r="U14" s="204"/>
      <c r="V14" s="204"/>
      <c r="W14" s="260"/>
      <c r="X14" s="260"/>
      <c r="Y14" s="260"/>
      <c r="Z14" s="204"/>
      <c r="AA14" s="126"/>
    </row>
    <row r="15" spans="1:27" x14ac:dyDescent="0.25">
      <c r="A15" s="125"/>
      <c r="B15" s="125"/>
      <c r="C15" s="126" t="s">
        <v>541</v>
      </c>
      <c r="D15" s="143"/>
      <c r="E15" s="186"/>
      <c r="F15" s="186"/>
      <c r="G15" s="234"/>
      <c r="H15" s="234"/>
      <c r="I15" s="234"/>
      <c r="J15" s="202"/>
      <c r="K15" s="202"/>
      <c r="L15" s="202"/>
      <c r="M15" s="202"/>
      <c r="N15" s="259"/>
      <c r="O15" s="259"/>
      <c r="P15" s="259"/>
      <c r="Q15" s="204"/>
      <c r="R15" s="204" t="s">
        <v>1625</v>
      </c>
      <c r="S15" s="204" t="s">
        <v>1625</v>
      </c>
      <c r="T15" s="204" t="s">
        <v>1625</v>
      </c>
      <c r="U15" s="204"/>
      <c r="V15" s="204"/>
      <c r="W15" s="260"/>
      <c r="X15" s="260"/>
      <c r="Y15" s="260"/>
      <c r="Z15" s="204"/>
      <c r="AA15" s="126"/>
    </row>
    <row r="16" spans="1:27" x14ac:dyDescent="0.25">
      <c r="A16" s="125"/>
      <c r="B16" s="125"/>
      <c r="C16" s="126" t="s">
        <v>317</v>
      </c>
      <c r="D16" s="143"/>
      <c r="E16" s="186"/>
      <c r="F16" s="186"/>
      <c r="G16" s="234"/>
      <c r="H16" s="234"/>
      <c r="I16" s="234"/>
      <c r="J16" s="202"/>
      <c r="K16" s="202"/>
      <c r="L16" s="202"/>
      <c r="M16" s="202"/>
      <c r="N16" s="259"/>
      <c r="O16" s="259"/>
      <c r="P16" s="259"/>
      <c r="Q16" s="204"/>
      <c r="R16" s="204" t="s">
        <v>1625</v>
      </c>
      <c r="S16" s="204" t="s">
        <v>1625</v>
      </c>
      <c r="T16" s="204" t="s">
        <v>1625</v>
      </c>
      <c r="U16" s="204"/>
      <c r="V16" s="204"/>
      <c r="W16" s="260"/>
      <c r="X16" s="260"/>
      <c r="Y16" s="260"/>
      <c r="Z16" s="204"/>
      <c r="AA16" s="126"/>
    </row>
    <row r="17" spans="1:27" ht="15.75" x14ac:dyDescent="0.25">
      <c r="A17" s="261"/>
      <c r="B17" s="261"/>
      <c r="C17" s="261"/>
      <c r="D17" s="262"/>
      <c r="E17" s="263"/>
      <c r="F17" s="263"/>
      <c r="G17" s="263"/>
      <c r="H17" s="263"/>
      <c r="I17" s="263"/>
      <c r="J17" s="263"/>
      <c r="K17" s="263"/>
      <c r="L17" s="263"/>
      <c r="M17" s="263"/>
      <c r="N17" s="263"/>
      <c r="O17" s="263"/>
      <c r="P17" s="263"/>
      <c r="Q17" s="263"/>
      <c r="R17" s="263"/>
      <c r="S17" s="263"/>
      <c r="T17" s="263"/>
      <c r="U17" s="263"/>
      <c r="V17" s="263"/>
      <c r="W17" s="263"/>
      <c r="X17" s="263"/>
      <c r="Y17" s="263"/>
      <c r="Z17" s="263"/>
      <c r="AA17" s="262"/>
    </row>
    <row r="18" spans="1:27" x14ac:dyDescent="0.25">
      <c r="A18" s="125" t="s">
        <v>308</v>
      </c>
      <c r="B18" s="125" t="s">
        <v>335</v>
      </c>
      <c r="C18" s="126" t="s">
        <v>3493</v>
      </c>
      <c r="D18" s="143"/>
      <c r="E18" s="264"/>
      <c r="F18" s="202"/>
      <c r="G18" s="234"/>
      <c r="H18" s="234"/>
      <c r="I18" s="234"/>
      <c r="J18" s="234"/>
      <c r="K18" s="234"/>
      <c r="L18" s="234"/>
      <c r="M18" s="202"/>
      <c r="N18" s="293"/>
      <c r="O18" s="293"/>
      <c r="P18" s="293"/>
      <c r="Q18" s="293"/>
      <c r="R18" s="293"/>
      <c r="S18" s="293"/>
      <c r="T18" s="293"/>
      <c r="U18" s="293"/>
      <c r="V18" s="202"/>
      <c r="W18" s="260"/>
      <c r="X18" s="260"/>
      <c r="Y18" s="260"/>
      <c r="Z18" s="204"/>
      <c r="AA18" s="126"/>
    </row>
    <row r="19" spans="1:27" x14ac:dyDescent="0.25">
      <c r="A19" s="125"/>
      <c r="B19" s="125" t="s">
        <v>331</v>
      </c>
      <c r="C19" s="126" t="s">
        <v>314</v>
      </c>
      <c r="D19" s="143"/>
      <c r="E19" s="264"/>
      <c r="F19" s="202"/>
      <c r="G19" s="234"/>
      <c r="H19" s="234"/>
      <c r="I19" s="234"/>
      <c r="J19" s="234"/>
      <c r="K19" s="234"/>
      <c r="L19" s="234"/>
      <c r="M19" s="202"/>
      <c r="N19" s="293"/>
      <c r="O19" s="293"/>
      <c r="P19" s="293"/>
      <c r="Q19" s="293"/>
      <c r="R19" s="293"/>
      <c r="S19" s="293"/>
      <c r="T19" s="293"/>
      <c r="U19" s="293"/>
      <c r="V19" s="202"/>
      <c r="W19" s="260"/>
      <c r="X19" s="260"/>
      <c r="Y19" s="260"/>
      <c r="Z19" s="204"/>
      <c r="AA19" s="126"/>
    </row>
    <row r="20" spans="1:27" x14ac:dyDescent="0.25">
      <c r="A20" s="125"/>
      <c r="B20" s="106"/>
      <c r="C20" s="126" t="s">
        <v>315</v>
      </c>
      <c r="D20" s="143"/>
      <c r="E20" s="264"/>
      <c r="F20" s="202"/>
      <c r="G20" s="234"/>
      <c r="H20" s="234"/>
      <c r="I20" s="234"/>
      <c r="J20" s="234"/>
      <c r="K20" s="234"/>
      <c r="L20" s="234"/>
      <c r="M20" s="202"/>
      <c r="N20" s="293"/>
      <c r="O20" s="293"/>
      <c r="P20" s="293"/>
      <c r="Q20" s="293"/>
      <c r="R20" s="293"/>
      <c r="S20" s="293"/>
      <c r="T20" s="293"/>
      <c r="U20" s="293"/>
      <c r="V20" s="202"/>
      <c r="W20" s="260"/>
      <c r="X20" s="260"/>
      <c r="Y20" s="260"/>
      <c r="Z20" s="204"/>
      <c r="AA20" s="126"/>
    </row>
    <row r="21" spans="1:27" x14ac:dyDescent="0.25">
      <c r="A21" s="125"/>
      <c r="B21" s="125"/>
      <c r="C21" s="126" t="s">
        <v>316</v>
      </c>
      <c r="D21" s="143"/>
      <c r="E21" s="264"/>
      <c r="F21" s="202"/>
      <c r="G21" s="234"/>
      <c r="H21" s="234"/>
      <c r="I21" s="234"/>
      <c r="J21" s="234"/>
      <c r="K21" s="234"/>
      <c r="L21" s="234"/>
      <c r="M21" s="202"/>
      <c r="N21" s="293"/>
      <c r="O21" s="293"/>
      <c r="P21" s="293"/>
      <c r="Q21" s="293"/>
      <c r="R21" s="293"/>
      <c r="S21" s="293"/>
      <c r="T21" s="293"/>
      <c r="U21" s="293"/>
      <c r="V21" s="202"/>
      <c r="W21" s="260"/>
      <c r="X21" s="260"/>
      <c r="Y21" s="260"/>
      <c r="Z21" s="204"/>
      <c r="AA21" s="126"/>
    </row>
    <row r="22" spans="1:27" x14ac:dyDescent="0.25">
      <c r="A22" s="125"/>
      <c r="B22" s="125"/>
      <c r="C22" s="126" t="s">
        <v>317</v>
      </c>
      <c r="D22" s="143"/>
      <c r="E22" s="264"/>
      <c r="F22" s="202"/>
      <c r="G22" s="234"/>
      <c r="H22" s="234"/>
      <c r="I22" s="234"/>
      <c r="J22" s="234"/>
      <c r="K22" s="234"/>
      <c r="L22" s="234"/>
      <c r="M22" s="202"/>
      <c r="N22" s="293"/>
      <c r="O22" s="293"/>
      <c r="P22" s="293"/>
      <c r="Q22" s="293"/>
      <c r="R22" s="293"/>
      <c r="S22" s="293"/>
      <c r="T22" s="293"/>
      <c r="U22" s="293"/>
      <c r="V22" s="202"/>
      <c r="W22" s="260"/>
      <c r="X22" s="260"/>
      <c r="Y22" s="260"/>
      <c r="Z22" s="204"/>
      <c r="AA22" s="126"/>
    </row>
    <row r="23" spans="1:27" x14ac:dyDescent="0.25">
      <c r="A23" s="177"/>
      <c r="B23" s="177"/>
      <c r="C23" s="177"/>
      <c r="D23" s="177"/>
      <c r="E23" s="230"/>
      <c r="F23" s="230"/>
      <c r="G23" s="230"/>
      <c r="H23" s="230"/>
      <c r="I23" s="230"/>
      <c r="J23" s="230"/>
      <c r="K23" s="230"/>
      <c r="L23" s="230"/>
      <c r="M23" s="230"/>
      <c r="N23" s="230"/>
      <c r="O23" s="230"/>
      <c r="P23" s="230"/>
      <c r="Q23" s="230"/>
      <c r="R23" s="230"/>
      <c r="S23" s="230"/>
      <c r="T23" s="230"/>
      <c r="U23" s="230"/>
      <c r="V23" s="230"/>
      <c r="W23" s="230"/>
      <c r="X23" s="230"/>
      <c r="Y23" s="230"/>
      <c r="Z23" s="230"/>
      <c r="AA23" s="177"/>
    </row>
    <row r="24" spans="1:27" x14ac:dyDescent="0.25">
      <c r="A24" s="125" t="s">
        <v>311</v>
      </c>
      <c r="B24" s="125" t="s">
        <v>1480</v>
      </c>
      <c r="C24" s="178" t="s">
        <v>1470</v>
      </c>
      <c r="D24" s="126"/>
      <c r="E24" s="265"/>
      <c r="F24" s="186"/>
      <c r="G24" s="260"/>
      <c r="H24" s="260"/>
      <c r="I24" s="260"/>
      <c r="J24" s="202"/>
      <c r="K24" s="202" t="s">
        <v>1625</v>
      </c>
      <c r="L24" s="202" t="s">
        <v>1625</v>
      </c>
      <c r="M24" s="204"/>
      <c r="N24" s="260"/>
      <c r="O24" s="260"/>
      <c r="P24" s="260"/>
      <c r="Q24" s="204"/>
      <c r="R24" s="204" t="s">
        <v>1625</v>
      </c>
      <c r="S24" s="204" t="s">
        <v>1625</v>
      </c>
      <c r="T24" s="204" t="s">
        <v>1625</v>
      </c>
      <c r="U24" s="204"/>
      <c r="V24" s="204"/>
      <c r="W24" s="260"/>
      <c r="X24" s="260"/>
      <c r="Y24" s="260"/>
      <c r="Z24" s="204"/>
      <c r="AA24" s="126"/>
    </row>
    <row r="25" spans="1:27" x14ac:dyDescent="0.25">
      <c r="A25" s="126"/>
      <c r="B25" s="126"/>
      <c r="C25" s="178" t="s">
        <v>1471</v>
      </c>
      <c r="D25" s="126"/>
      <c r="E25" s="265"/>
      <c r="F25" s="186"/>
      <c r="G25" s="260"/>
      <c r="H25" s="260"/>
      <c r="I25" s="260"/>
      <c r="J25" s="202"/>
      <c r="K25" s="202" t="s">
        <v>1625</v>
      </c>
      <c r="L25" s="202" t="s">
        <v>1625</v>
      </c>
      <c r="M25" s="204"/>
      <c r="N25" s="260"/>
      <c r="O25" s="260"/>
      <c r="P25" s="260"/>
      <c r="Q25" s="204"/>
      <c r="R25" s="204" t="s">
        <v>1625</v>
      </c>
      <c r="S25" s="204" t="s">
        <v>1625</v>
      </c>
      <c r="T25" s="204" t="s">
        <v>1625</v>
      </c>
      <c r="U25" s="204"/>
      <c r="V25" s="204"/>
      <c r="W25" s="260"/>
      <c r="X25" s="260"/>
      <c r="Y25" s="260"/>
      <c r="Z25" s="204"/>
      <c r="AA25" s="126"/>
    </row>
    <row r="26" spans="1:27" x14ac:dyDescent="0.25">
      <c r="A26" s="126"/>
      <c r="B26" s="126"/>
      <c r="C26" s="178" t="s">
        <v>1472</v>
      </c>
      <c r="D26" s="126"/>
      <c r="E26" s="265"/>
      <c r="F26" s="186"/>
      <c r="G26" s="260"/>
      <c r="H26" s="260"/>
      <c r="I26" s="260"/>
      <c r="J26" s="202"/>
      <c r="K26" s="202" t="s">
        <v>1625</v>
      </c>
      <c r="L26" s="202" t="s">
        <v>1625</v>
      </c>
      <c r="M26" s="204"/>
      <c r="N26" s="260"/>
      <c r="O26" s="260"/>
      <c r="P26" s="260"/>
      <c r="Q26" s="204"/>
      <c r="R26" s="204" t="s">
        <v>1625</v>
      </c>
      <c r="S26" s="204" t="s">
        <v>1625</v>
      </c>
      <c r="T26" s="204" t="s">
        <v>1625</v>
      </c>
      <c r="U26" s="204"/>
      <c r="V26" s="204"/>
      <c r="W26" s="260"/>
      <c r="X26" s="260"/>
      <c r="Y26" s="260"/>
      <c r="Z26" s="204"/>
      <c r="AA26" s="126"/>
    </row>
    <row r="27" spans="1:27" x14ac:dyDescent="0.25">
      <c r="A27" s="126"/>
      <c r="B27" s="126"/>
      <c r="C27" s="178" t="s">
        <v>1473</v>
      </c>
      <c r="D27" s="126"/>
      <c r="E27" s="265"/>
      <c r="F27" s="186"/>
      <c r="G27" s="260"/>
      <c r="H27" s="260"/>
      <c r="I27" s="260"/>
      <c r="J27" s="202"/>
      <c r="K27" s="202" t="s">
        <v>1625</v>
      </c>
      <c r="L27" s="202" t="s">
        <v>1625</v>
      </c>
      <c r="M27" s="204"/>
      <c r="N27" s="260"/>
      <c r="O27" s="260"/>
      <c r="P27" s="260"/>
      <c r="Q27" s="204"/>
      <c r="R27" s="204" t="s">
        <v>1625</v>
      </c>
      <c r="S27" s="204" t="s">
        <v>1625</v>
      </c>
      <c r="T27" s="204" t="s">
        <v>1625</v>
      </c>
      <c r="U27" s="204"/>
      <c r="V27" s="204"/>
      <c r="W27" s="260"/>
      <c r="X27" s="260"/>
      <c r="Y27" s="260"/>
      <c r="Z27" s="204"/>
      <c r="AA27" s="126"/>
    </row>
    <row r="28" spans="1:27" x14ac:dyDescent="0.25">
      <c r="A28" s="126"/>
      <c r="B28" s="126"/>
      <c r="C28" s="178" t="s">
        <v>273</v>
      </c>
      <c r="D28" s="126"/>
      <c r="E28" s="265"/>
      <c r="F28" s="186"/>
      <c r="G28" s="260"/>
      <c r="H28" s="260"/>
      <c r="I28" s="260"/>
      <c r="J28" s="202"/>
      <c r="K28" s="202" t="s">
        <v>1625</v>
      </c>
      <c r="L28" s="202" t="s">
        <v>1625</v>
      </c>
      <c r="M28" s="204"/>
      <c r="N28" s="260"/>
      <c r="O28" s="260"/>
      <c r="P28" s="260"/>
      <c r="Q28" s="204"/>
      <c r="R28" s="204" t="s">
        <v>1625</v>
      </c>
      <c r="S28" s="204" t="s">
        <v>1625</v>
      </c>
      <c r="T28" s="204" t="s">
        <v>1625</v>
      </c>
      <c r="U28" s="204"/>
      <c r="V28" s="204"/>
      <c r="W28" s="260"/>
      <c r="X28" s="260"/>
      <c r="Y28" s="260"/>
      <c r="Z28" s="204"/>
      <c r="AA28" s="126"/>
    </row>
    <row r="29" spans="1:27" x14ac:dyDescent="0.25">
      <c r="A29" s="126"/>
      <c r="B29" s="126"/>
      <c r="C29" s="178" t="s">
        <v>1474</v>
      </c>
      <c r="D29" s="126"/>
      <c r="E29" s="265"/>
      <c r="F29" s="186"/>
      <c r="G29" s="260"/>
      <c r="H29" s="260"/>
      <c r="I29" s="260"/>
      <c r="J29" s="202"/>
      <c r="K29" s="202" t="s">
        <v>1625</v>
      </c>
      <c r="L29" s="202" t="s">
        <v>1625</v>
      </c>
      <c r="M29" s="204"/>
      <c r="N29" s="260"/>
      <c r="O29" s="260"/>
      <c r="P29" s="260"/>
      <c r="Q29" s="204"/>
      <c r="R29" s="204" t="s">
        <v>1625</v>
      </c>
      <c r="S29" s="204" t="s">
        <v>1625</v>
      </c>
      <c r="T29" s="204" t="s">
        <v>1625</v>
      </c>
      <c r="U29" s="204"/>
      <c r="V29" s="204"/>
      <c r="W29" s="260"/>
      <c r="X29" s="260"/>
      <c r="Y29" s="260"/>
      <c r="Z29" s="204"/>
      <c r="AA29" s="126"/>
    </row>
    <row r="30" spans="1:27" x14ac:dyDescent="0.25">
      <c r="A30" s="126"/>
      <c r="B30" s="126"/>
      <c r="C30" s="178" t="s">
        <v>1475</v>
      </c>
      <c r="D30" s="126"/>
      <c r="E30" s="265"/>
      <c r="F30" s="186"/>
      <c r="G30" s="260"/>
      <c r="H30" s="260"/>
      <c r="I30" s="260"/>
      <c r="J30" s="202"/>
      <c r="K30" s="202" t="s">
        <v>1625</v>
      </c>
      <c r="L30" s="202" t="s">
        <v>1625</v>
      </c>
      <c r="M30" s="204"/>
      <c r="N30" s="260"/>
      <c r="O30" s="260"/>
      <c r="P30" s="260"/>
      <c r="Q30" s="204"/>
      <c r="R30" s="204" t="s">
        <v>1625</v>
      </c>
      <c r="S30" s="204" t="s">
        <v>1625</v>
      </c>
      <c r="T30" s="204" t="s">
        <v>1625</v>
      </c>
      <c r="U30" s="204"/>
      <c r="V30" s="204"/>
      <c r="W30" s="260"/>
      <c r="X30" s="260"/>
      <c r="Y30" s="260"/>
      <c r="Z30" s="204"/>
      <c r="AA30" s="126"/>
    </row>
    <row r="31" spans="1:27" x14ac:dyDescent="0.25">
      <c r="A31" s="126"/>
      <c r="B31" s="126"/>
      <c r="C31" s="178" t="s">
        <v>1476</v>
      </c>
      <c r="D31" s="126"/>
      <c r="E31" s="265"/>
      <c r="F31" s="186"/>
      <c r="G31" s="260"/>
      <c r="H31" s="260"/>
      <c r="I31" s="260"/>
      <c r="J31" s="202"/>
      <c r="K31" s="202" t="s">
        <v>1625</v>
      </c>
      <c r="L31" s="202" t="s">
        <v>1625</v>
      </c>
      <c r="M31" s="204"/>
      <c r="N31" s="260"/>
      <c r="O31" s="260"/>
      <c r="P31" s="260"/>
      <c r="Q31" s="204"/>
      <c r="R31" s="204" t="s">
        <v>1625</v>
      </c>
      <c r="S31" s="204" t="s">
        <v>1625</v>
      </c>
      <c r="T31" s="204" t="s">
        <v>1625</v>
      </c>
      <c r="U31" s="204"/>
      <c r="V31" s="204"/>
      <c r="W31" s="260"/>
      <c r="X31" s="260"/>
      <c r="Y31" s="260"/>
      <c r="Z31" s="204"/>
      <c r="AA31" s="126"/>
    </row>
    <row r="32" spans="1:27" x14ac:dyDescent="0.25">
      <c r="A32" s="126"/>
      <c r="B32" s="126"/>
      <c r="C32" s="178" t="s">
        <v>1477</v>
      </c>
      <c r="D32" s="126"/>
      <c r="E32" s="265"/>
      <c r="F32" s="186"/>
      <c r="G32" s="260"/>
      <c r="H32" s="260"/>
      <c r="I32" s="260"/>
      <c r="J32" s="202"/>
      <c r="K32" s="202" t="s">
        <v>1625</v>
      </c>
      <c r="L32" s="202" t="s">
        <v>1625</v>
      </c>
      <c r="M32" s="204"/>
      <c r="N32" s="260"/>
      <c r="O32" s="260"/>
      <c r="P32" s="260"/>
      <c r="Q32" s="204"/>
      <c r="R32" s="204" t="s">
        <v>1625</v>
      </c>
      <c r="S32" s="204" t="s">
        <v>1625</v>
      </c>
      <c r="T32" s="204" t="s">
        <v>1625</v>
      </c>
      <c r="U32" s="204"/>
      <c r="V32" s="204"/>
      <c r="W32" s="260"/>
      <c r="X32" s="260"/>
      <c r="Y32" s="260"/>
      <c r="Z32" s="204"/>
      <c r="AA32" s="126"/>
    </row>
    <row r="33" spans="1:27" x14ac:dyDescent="0.25">
      <c r="A33" s="126"/>
      <c r="B33" s="126"/>
      <c r="C33" s="178" t="s">
        <v>1478</v>
      </c>
      <c r="D33" s="126"/>
      <c r="E33" s="265"/>
      <c r="F33" s="186"/>
      <c r="G33" s="260"/>
      <c r="H33" s="260"/>
      <c r="I33" s="260"/>
      <c r="J33" s="202"/>
      <c r="K33" s="202" t="s">
        <v>1625</v>
      </c>
      <c r="L33" s="202" t="s">
        <v>1625</v>
      </c>
      <c r="M33" s="204"/>
      <c r="N33" s="260"/>
      <c r="O33" s="260"/>
      <c r="P33" s="260"/>
      <c r="Q33" s="204"/>
      <c r="R33" s="204" t="s">
        <v>1625</v>
      </c>
      <c r="S33" s="204" t="s">
        <v>1625</v>
      </c>
      <c r="T33" s="204" t="s">
        <v>1625</v>
      </c>
      <c r="U33" s="204"/>
      <c r="V33" s="204"/>
      <c r="W33" s="260"/>
      <c r="X33" s="260"/>
      <c r="Y33" s="260"/>
      <c r="Z33" s="204"/>
      <c r="AA33" s="126"/>
    </row>
    <row r="34" spans="1:27" x14ac:dyDescent="0.25">
      <c r="A34" s="104"/>
      <c r="B34" s="104"/>
      <c r="C34" s="104"/>
      <c r="D34" s="104"/>
      <c r="E34" s="230"/>
      <c r="F34" s="230"/>
      <c r="G34" s="230"/>
      <c r="H34" s="230"/>
      <c r="I34" s="230"/>
      <c r="J34" s="230"/>
      <c r="K34" s="230"/>
      <c r="L34" s="230"/>
      <c r="M34" s="230"/>
      <c r="N34" s="230"/>
      <c r="O34" s="230"/>
      <c r="P34" s="230"/>
      <c r="Q34" s="230"/>
      <c r="R34" s="230"/>
      <c r="S34" s="230"/>
      <c r="T34" s="230"/>
      <c r="U34" s="230"/>
      <c r="V34" s="230"/>
      <c r="W34" s="230"/>
      <c r="X34" s="230"/>
      <c r="Y34" s="230"/>
      <c r="Z34" s="230"/>
      <c r="AA34" s="104"/>
    </row>
    <row r="35" spans="1:27" x14ac:dyDescent="0.25">
      <c r="A35" s="125" t="s">
        <v>313</v>
      </c>
      <c r="B35" s="125" t="s">
        <v>1481</v>
      </c>
      <c r="C35" s="178" t="s">
        <v>1470</v>
      </c>
      <c r="D35" s="126"/>
      <c r="E35" s="186"/>
      <c r="F35" s="186"/>
      <c r="G35" s="260"/>
      <c r="H35" s="260"/>
      <c r="I35" s="260"/>
      <c r="J35" s="202"/>
      <c r="K35" s="202" t="s">
        <v>1625</v>
      </c>
      <c r="L35" s="202" t="s">
        <v>1625</v>
      </c>
      <c r="M35" s="202"/>
      <c r="N35" s="259"/>
      <c r="O35" s="259"/>
      <c r="P35" s="259"/>
      <c r="Q35" s="266"/>
      <c r="R35" s="266" t="s">
        <v>1625</v>
      </c>
      <c r="S35" s="266" t="s">
        <v>1625</v>
      </c>
      <c r="T35" s="266" t="s">
        <v>1625</v>
      </c>
      <c r="U35" s="266"/>
      <c r="V35" s="204"/>
      <c r="W35" s="260"/>
      <c r="X35" s="260"/>
      <c r="Y35" s="260"/>
      <c r="Z35" s="204"/>
      <c r="AA35" s="126"/>
    </row>
    <row r="36" spans="1:27" x14ac:dyDescent="0.25">
      <c r="A36" s="126"/>
      <c r="B36" s="126"/>
      <c r="C36" s="178" t="s">
        <v>1471</v>
      </c>
      <c r="D36" s="126"/>
      <c r="E36" s="186"/>
      <c r="F36" s="186"/>
      <c r="G36" s="260"/>
      <c r="H36" s="260"/>
      <c r="I36" s="260"/>
      <c r="J36" s="202"/>
      <c r="K36" s="202" t="s">
        <v>1625</v>
      </c>
      <c r="L36" s="202" t="s">
        <v>1625</v>
      </c>
      <c r="M36" s="202"/>
      <c r="N36" s="259"/>
      <c r="O36" s="259"/>
      <c r="P36" s="259"/>
      <c r="Q36" s="266"/>
      <c r="R36" s="266" t="s">
        <v>1625</v>
      </c>
      <c r="S36" s="266" t="s">
        <v>1625</v>
      </c>
      <c r="T36" s="266" t="s">
        <v>1625</v>
      </c>
      <c r="U36" s="266"/>
      <c r="V36" s="204"/>
      <c r="W36" s="260"/>
      <c r="X36" s="260"/>
      <c r="Y36" s="260"/>
      <c r="Z36" s="204"/>
      <c r="AA36" s="126"/>
    </row>
    <row r="37" spans="1:27" x14ac:dyDescent="0.25">
      <c r="A37" s="126"/>
      <c r="B37" s="126"/>
      <c r="C37" s="178" t="s">
        <v>1472</v>
      </c>
      <c r="D37" s="126"/>
      <c r="E37" s="186"/>
      <c r="F37" s="186"/>
      <c r="G37" s="260"/>
      <c r="H37" s="260"/>
      <c r="I37" s="260"/>
      <c r="J37" s="202"/>
      <c r="K37" s="202" t="s">
        <v>1625</v>
      </c>
      <c r="L37" s="202" t="s">
        <v>1625</v>
      </c>
      <c r="M37" s="202"/>
      <c r="N37" s="259"/>
      <c r="O37" s="259"/>
      <c r="P37" s="259"/>
      <c r="Q37" s="266"/>
      <c r="R37" s="266" t="s">
        <v>1625</v>
      </c>
      <c r="S37" s="266" t="s">
        <v>1625</v>
      </c>
      <c r="T37" s="266" t="s">
        <v>1625</v>
      </c>
      <c r="U37" s="266"/>
      <c r="V37" s="204"/>
      <c r="W37" s="260"/>
      <c r="X37" s="260"/>
      <c r="Y37" s="260"/>
      <c r="Z37" s="204"/>
      <c r="AA37" s="126"/>
    </row>
    <row r="38" spans="1:27" x14ac:dyDescent="0.25">
      <c r="A38" s="126"/>
      <c r="B38" s="126"/>
      <c r="C38" s="178" t="s">
        <v>1473</v>
      </c>
      <c r="D38" s="126"/>
      <c r="E38" s="186"/>
      <c r="F38" s="186"/>
      <c r="G38" s="260"/>
      <c r="H38" s="260"/>
      <c r="I38" s="260"/>
      <c r="J38" s="202"/>
      <c r="K38" s="202" t="s">
        <v>1625</v>
      </c>
      <c r="L38" s="202" t="s">
        <v>1625</v>
      </c>
      <c r="M38" s="202"/>
      <c r="N38" s="259"/>
      <c r="O38" s="259"/>
      <c r="P38" s="259"/>
      <c r="Q38" s="266"/>
      <c r="R38" s="266" t="s">
        <v>1625</v>
      </c>
      <c r="S38" s="266" t="s">
        <v>1625</v>
      </c>
      <c r="T38" s="266" t="s">
        <v>1625</v>
      </c>
      <c r="U38" s="266"/>
      <c r="V38" s="204"/>
      <c r="W38" s="260"/>
      <c r="X38" s="260"/>
      <c r="Y38" s="260"/>
      <c r="Z38" s="204"/>
      <c r="AA38" s="126"/>
    </row>
    <row r="39" spans="1:27" x14ac:dyDescent="0.25">
      <c r="A39" s="126"/>
      <c r="B39" s="126"/>
      <c r="C39" s="178" t="s">
        <v>273</v>
      </c>
      <c r="D39" s="126"/>
      <c r="E39" s="186"/>
      <c r="F39" s="186"/>
      <c r="G39" s="260"/>
      <c r="H39" s="260"/>
      <c r="I39" s="260"/>
      <c r="J39" s="202"/>
      <c r="K39" s="202" t="s">
        <v>1625</v>
      </c>
      <c r="L39" s="202" t="s">
        <v>1625</v>
      </c>
      <c r="M39" s="202"/>
      <c r="N39" s="259"/>
      <c r="O39" s="259"/>
      <c r="P39" s="259"/>
      <c r="Q39" s="266"/>
      <c r="R39" s="266" t="s">
        <v>1625</v>
      </c>
      <c r="S39" s="266" t="s">
        <v>1625</v>
      </c>
      <c r="T39" s="266" t="s">
        <v>1625</v>
      </c>
      <c r="U39" s="266"/>
      <c r="V39" s="204"/>
      <c r="W39" s="260"/>
      <c r="X39" s="260"/>
      <c r="Y39" s="260"/>
      <c r="Z39" s="204"/>
      <c r="AA39" s="126"/>
    </row>
    <row r="40" spans="1:27" x14ac:dyDescent="0.25">
      <c r="A40" s="126"/>
      <c r="B40" s="126"/>
      <c r="C40" s="178" t="s">
        <v>1482</v>
      </c>
      <c r="D40" s="126"/>
      <c r="E40" s="186"/>
      <c r="F40" s="186"/>
      <c r="G40" s="260"/>
      <c r="H40" s="260"/>
      <c r="I40" s="260"/>
      <c r="J40" s="202"/>
      <c r="K40" s="202" t="s">
        <v>1625</v>
      </c>
      <c r="L40" s="202" t="s">
        <v>1625</v>
      </c>
      <c r="M40" s="202"/>
      <c r="N40" s="259"/>
      <c r="O40" s="259"/>
      <c r="P40" s="259"/>
      <c r="Q40" s="266"/>
      <c r="R40" s="266" t="s">
        <v>1625</v>
      </c>
      <c r="S40" s="266" t="s">
        <v>1625</v>
      </c>
      <c r="T40" s="266" t="s">
        <v>1625</v>
      </c>
      <c r="U40" s="266"/>
      <c r="V40" s="204"/>
      <c r="W40" s="260"/>
      <c r="X40" s="260"/>
      <c r="Y40" s="260"/>
      <c r="Z40" s="204"/>
      <c r="AA40" s="126"/>
    </row>
    <row r="41" spans="1:27" x14ac:dyDescent="0.25">
      <c r="A41" s="126"/>
      <c r="B41" s="126"/>
      <c r="C41" s="178" t="s">
        <v>1475</v>
      </c>
      <c r="D41" s="126"/>
      <c r="E41" s="186"/>
      <c r="F41" s="186"/>
      <c r="G41" s="260"/>
      <c r="H41" s="260"/>
      <c r="I41" s="260"/>
      <c r="J41" s="202"/>
      <c r="K41" s="202" t="s">
        <v>1625</v>
      </c>
      <c r="L41" s="202" t="s">
        <v>1625</v>
      </c>
      <c r="M41" s="202"/>
      <c r="N41" s="259"/>
      <c r="O41" s="259"/>
      <c r="P41" s="259"/>
      <c r="Q41" s="266"/>
      <c r="R41" s="266" t="s">
        <v>1625</v>
      </c>
      <c r="S41" s="266" t="s">
        <v>1625</v>
      </c>
      <c r="T41" s="266" t="s">
        <v>1625</v>
      </c>
      <c r="U41" s="266"/>
      <c r="V41" s="204"/>
      <c r="W41" s="260"/>
      <c r="X41" s="260"/>
      <c r="Y41" s="260"/>
      <c r="Z41" s="204"/>
      <c r="AA41" s="126"/>
    </row>
    <row r="42" spans="1:27" x14ac:dyDescent="0.25">
      <c r="A42" s="126"/>
      <c r="B42" s="126"/>
      <c r="C42" s="178" t="s">
        <v>1483</v>
      </c>
      <c r="D42" s="126"/>
      <c r="E42" s="186"/>
      <c r="F42" s="186"/>
      <c r="G42" s="260"/>
      <c r="H42" s="260"/>
      <c r="I42" s="260"/>
      <c r="J42" s="202"/>
      <c r="K42" s="202" t="s">
        <v>1625</v>
      </c>
      <c r="L42" s="202" t="s">
        <v>1625</v>
      </c>
      <c r="M42" s="202"/>
      <c r="N42" s="259"/>
      <c r="O42" s="259"/>
      <c r="P42" s="259"/>
      <c r="Q42" s="266"/>
      <c r="R42" s="266" t="s">
        <v>1625</v>
      </c>
      <c r="S42" s="266" t="s">
        <v>1625</v>
      </c>
      <c r="T42" s="266" t="s">
        <v>1625</v>
      </c>
      <c r="U42" s="266"/>
      <c r="V42" s="204"/>
      <c r="W42" s="260"/>
      <c r="X42" s="260"/>
      <c r="Y42" s="260"/>
      <c r="Z42" s="204"/>
      <c r="AA42" s="126"/>
    </row>
    <row r="43" spans="1:27" x14ac:dyDescent="0.25">
      <c r="A43" s="126"/>
      <c r="B43" s="126"/>
      <c r="C43" s="178" t="s">
        <v>1477</v>
      </c>
      <c r="D43" s="126"/>
      <c r="E43" s="186"/>
      <c r="F43" s="186"/>
      <c r="G43" s="260"/>
      <c r="H43" s="260"/>
      <c r="I43" s="260"/>
      <c r="J43" s="202"/>
      <c r="K43" s="202" t="s">
        <v>1625</v>
      </c>
      <c r="L43" s="202" t="s">
        <v>1625</v>
      </c>
      <c r="M43" s="202"/>
      <c r="N43" s="259"/>
      <c r="O43" s="259"/>
      <c r="P43" s="259"/>
      <c r="Q43" s="266"/>
      <c r="R43" s="266" t="s">
        <v>1625</v>
      </c>
      <c r="S43" s="266" t="s">
        <v>1625</v>
      </c>
      <c r="T43" s="266" t="s">
        <v>1625</v>
      </c>
      <c r="U43" s="266"/>
      <c r="V43" s="204"/>
      <c r="W43" s="260"/>
      <c r="X43" s="260"/>
      <c r="Y43" s="260"/>
      <c r="Z43" s="204"/>
      <c r="AA43" s="126"/>
    </row>
    <row r="44" spans="1:27" x14ac:dyDescent="0.25">
      <c r="A44" s="126"/>
      <c r="B44" s="126"/>
      <c r="C44" s="178" t="s">
        <v>1478</v>
      </c>
      <c r="D44" s="126"/>
      <c r="E44" s="186"/>
      <c r="F44" s="186"/>
      <c r="G44" s="260"/>
      <c r="H44" s="260"/>
      <c r="I44" s="260"/>
      <c r="J44" s="202"/>
      <c r="K44" s="202" t="s">
        <v>1625</v>
      </c>
      <c r="L44" s="202" t="s">
        <v>1625</v>
      </c>
      <c r="M44" s="202"/>
      <c r="N44" s="259"/>
      <c r="O44" s="259"/>
      <c r="P44" s="259"/>
      <c r="Q44" s="266"/>
      <c r="R44" s="266" t="s">
        <v>1625</v>
      </c>
      <c r="S44" s="266" t="s">
        <v>1625</v>
      </c>
      <c r="T44" s="266" t="s">
        <v>1625</v>
      </c>
      <c r="U44" s="266"/>
      <c r="V44" s="204"/>
      <c r="W44" s="260"/>
      <c r="X44" s="260"/>
      <c r="Y44" s="260"/>
      <c r="Z44" s="204"/>
      <c r="AA44" s="126"/>
    </row>
    <row r="45" spans="1:27" x14ac:dyDescent="0.25">
      <c r="A45" s="104"/>
      <c r="B45" s="104"/>
      <c r="C45" s="104"/>
      <c r="D45" s="104"/>
      <c r="E45" s="230"/>
      <c r="F45" s="230"/>
      <c r="G45" s="230"/>
      <c r="H45" s="230"/>
      <c r="I45" s="230"/>
      <c r="J45" s="230"/>
      <c r="K45" s="230"/>
      <c r="L45" s="230"/>
      <c r="M45" s="230"/>
      <c r="N45" s="230"/>
      <c r="O45" s="230"/>
      <c r="P45" s="230"/>
      <c r="Q45" s="230"/>
      <c r="R45" s="230"/>
      <c r="S45" s="230"/>
      <c r="T45" s="230"/>
      <c r="U45" s="230"/>
      <c r="V45" s="230"/>
      <c r="W45" s="230"/>
      <c r="X45" s="230"/>
      <c r="Y45" s="230"/>
      <c r="Z45" s="230"/>
      <c r="AA45" s="104"/>
    </row>
    <row r="46" spans="1:27" x14ac:dyDescent="0.25">
      <c r="A46" s="125" t="s">
        <v>318</v>
      </c>
      <c r="B46" s="125" t="s">
        <v>1642</v>
      </c>
      <c r="C46" s="126" t="s">
        <v>1643</v>
      </c>
      <c r="D46" s="126"/>
      <c r="E46" s="267"/>
      <c r="F46" s="186"/>
      <c r="G46" s="268"/>
      <c r="H46" s="268"/>
      <c r="I46" s="268"/>
      <c r="J46" s="268"/>
      <c r="K46" s="268"/>
      <c r="L46" s="268"/>
      <c r="M46" s="186"/>
      <c r="N46" s="202"/>
      <c r="O46" s="202"/>
      <c r="P46" s="202"/>
      <c r="Q46" s="202"/>
      <c r="R46" s="202"/>
      <c r="S46" s="202"/>
      <c r="T46" s="202"/>
      <c r="U46" s="202"/>
      <c r="V46" s="186"/>
      <c r="W46" s="260"/>
      <c r="X46" s="260"/>
      <c r="Y46" s="260"/>
      <c r="Z46" s="186"/>
      <c r="AA46" s="126"/>
    </row>
    <row r="47" spans="1:27" x14ac:dyDescent="0.25">
      <c r="A47" s="126"/>
      <c r="B47" s="125" t="s">
        <v>1644</v>
      </c>
      <c r="C47" s="126" t="s">
        <v>1645</v>
      </c>
      <c r="D47" s="126"/>
      <c r="E47" s="267"/>
      <c r="F47" s="186"/>
      <c r="G47" s="268"/>
      <c r="H47" s="268"/>
      <c r="I47" s="268"/>
      <c r="J47" s="268"/>
      <c r="K47" s="268"/>
      <c r="L47" s="268"/>
      <c r="M47" s="186"/>
      <c r="N47" s="202"/>
      <c r="O47" s="202"/>
      <c r="P47" s="202"/>
      <c r="Q47" s="202"/>
      <c r="R47" s="202"/>
      <c r="S47" s="202"/>
      <c r="T47" s="202"/>
      <c r="U47" s="202"/>
      <c r="V47" s="186"/>
      <c r="W47" s="260"/>
      <c r="X47" s="260"/>
      <c r="Y47" s="260"/>
      <c r="Z47" s="186"/>
      <c r="AA47" s="126"/>
    </row>
    <row r="48" spans="1:27" x14ac:dyDescent="0.25">
      <c r="A48" s="126"/>
      <c r="B48" s="126"/>
      <c r="C48" s="126" t="s">
        <v>1646</v>
      </c>
      <c r="D48" s="126"/>
      <c r="E48" s="267"/>
      <c r="F48" s="186"/>
      <c r="G48" s="268"/>
      <c r="H48" s="268"/>
      <c r="I48" s="268"/>
      <c r="J48" s="268"/>
      <c r="K48" s="268"/>
      <c r="L48" s="268"/>
      <c r="M48" s="186"/>
      <c r="N48" s="202"/>
      <c r="O48" s="202"/>
      <c r="P48" s="202"/>
      <c r="Q48" s="202"/>
      <c r="R48" s="202"/>
      <c r="S48" s="202"/>
      <c r="T48" s="202"/>
      <c r="U48" s="202"/>
      <c r="V48" s="186"/>
      <c r="W48" s="260"/>
      <c r="X48" s="260"/>
      <c r="Y48" s="260"/>
      <c r="Z48" s="186"/>
      <c r="AA48" s="126"/>
    </row>
    <row r="49" spans="1:27" x14ac:dyDescent="0.25">
      <c r="A49" s="126"/>
      <c r="B49" s="126"/>
      <c r="C49" s="126" t="s">
        <v>1647</v>
      </c>
      <c r="D49" s="126"/>
      <c r="E49" s="267"/>
      <c r="F49" s="186"/>
      <c r="G49" s="268"/>
      <c r="H49" s="268"/>
      <c r="I49" s="268"/>
      <c r="J49" s="268"/>
      <c r="K49" s="268"/>
      <c r="L49" s="268"/>
      <c r="M49" s="186"/>
      <c r="N49" s="202"/>
      <c r="O49" s="202"/>
      <c r="P49" s="202"/>
      <c r="Q49" s="202"/>
      <c r="R49" s="202"/>
      <c r="S49" s="202"/>
      <c r="T49" s="202"/>
      <c r="U49" s="202"/>
      <c r="V49" s="186"/>
      <c r="W49" s="260"/>
      <c r="X49" s="260"/>
      <c r="Y49" s="260"/>
      <c r="Z49" s="186"/>
      <c r="AA49" s="126"/>
    </row>
    <row r="50" spans="1:27" x14ac:dyDescent="0.25">
      <c r="A50" s="126"/>
      <c r="B50" s="126"/>
      <c r="C50" s="126" t="s">
        <v>1648</v>
      </c>
      <c r="D50" s="126"/>
      <c r="E50" s="267"/>
      <c r="F50" s="186"/>
      <c r="G50" s="268"/>
      <c r="H50" s="268"/>
      <c r="I50" s="268"/>
      <c r="J50" s="268"/>
      <c r="K50" s="268"/>
      <c r="L50" s="268"/>
      <c r="M50" s="186"/>
      <c r="N50" s="202"/>
      <c r="O50" s="202"/>
      <c r="P50" s="202"/>
      <c r="Q50" s="202"/>
      <c r="R50" s="202"/>
      <c r="S50" s="202"/>
      <c r="T50" s="202"/>
      <c r="U50" s="202"/>
      <c r="V50" s="186"/>
      <c r="W50" s="260"/>
      <c r="X50" s="260"/>
      <c r="Y50" s="260"/>
      <c r="Z50" s="186"/>
      <c r="AA50" s="126"/>
    </row>
    <row r="51" spans="1:27" x14ac:dyDescent="0.25">
      <c r="A51" s="126"/>
      <c r="B51" s="126"/>
      <c r="C51" s="126" t="s">
        <v>1649</v>
      </c>
      <c r="D51" s="126"/>
      <c r="E51" s="267"/>
      <c r="F51" s="186"/>
      <c r="G51" s="268"/>
      <c r="H51" s="268"/>
      <c r="I51" s="268"/>
      <c r="J51" s="268"/>
      <c r="K51" s="268"/>
      <c r="L51" s="268"/>
      <c r="M51" s="186"/>
      <c r="N51" s="202"/>
      <c r="O51" s="202"/>
      <c r="P51" s="202"/>
      <c r="Q51" s="202"/>
      <c r="R51" s="202"/>
      <c r="S51" s="202"/>
      <c r="T51" s="202"/>
      <c r="U51" s="202"/>
      <c r="V51" s="186"/>
      <c r="W51" s="260"/>
      <c r="X51" s="260"/>
      <c r="Y51" s="260"/>
      <c r="Z51" s="186"/>
      <c r="AA51" s="126"/>
    </row>
    <row r="52" spans="1:27" x14ac:dyDescent="0.25">
      <c r="A52" s="126"/>
      <c r="B52" s="126"/>
      <c r="C52" s="126" t="s">
        <v>1650</v>
      </c>
      <c r="D52" s="126"/>
      <c r="E52" s="267"/>
      <c r="F52" s="186"/>
      <c r="G52" s="268"/>
      <c r="H52" s="268"/>
      <c r="I52" s="268"/>
      <c r="J52" s="268"/>
      <c r="K52" s="268"/>
      <c r="L52" s="268"/>
      <c r="M52" s="186"/>
      <c r="N52" s="202"/>
      <c r="O52" s="202"/>
      <c r="P52" s="202"/>
      <c r="Q52" s="202"/>
      <c r="R52" s="202"/>
      <c r="S52" s="202"/>
      <c r="T52" s="202"/>
      <c r="U52" s="202"/>
      <c r="V52" s="186"/>
      <c r="W52" s="260"/>
      <c r="X52" s="260"/>
      <c r="Y52" s="260"/>
      <c r="Z52" s="186"/>
      <c r="AA52" s="126"/>
    </row>
    <row r="53" spans="1:27" x14ac:dyDescent="0.25">
      <c r="A53" s="126"/>
      <c r="B53" s="126"/>
      <c r="C53" s="126" t="s">
        <v>1651</v>
      </c>
      <c r="D53" s="126"/>
      <c r="E53" s="267"/>
      <c r="F53" s="186"/>
      <c r="G53" s="268"/>
      <c r="H53" s="268"/>
      <c r="I53" s="268"/>
      <c r="J53" s="268"/>
      <c r="K53" s="268"/>
      <c r="L53" s="268"/>
      <c r="M53" s="186"/>
      <c r="N53" s="202"/>
      <c r="O53" s="202"/>
      <c r="P53" s="202"/>
      <c r="Q53" s="202"/>
      <c r="R53" s="202"/>
      <c r="S53" s="202"/>
      <c r="T53" s="202"/>
      <c r="U53" s="202"/>
      <c r="V53" s="186"/>
      <c r="W53" s="260"/>
      <c r="X53" s="260"/>
      <c r="Y53" s="260"/>
      <c r="Z53" s="186"/>
      <c r="AA53" s="126"/>
    </row>
    <row r="54" spans="1:27" x14ac:dyDescent="0.25">
      <c r="A54" s="126"/>
      <c r="B54" s="126"/>
      <c r="C54" s="126" t="s">
        <v>1652</v>
      </c>
      <c r="D54" s="126"/>
      <c r="E54" s="267"/>
      <c r="F54" s="186"/>
      <c r="G54" s="268"/>
      <c r="H54" s="268"/>
      <c r="I54" s="268"/>
      <c r="J54" s="268"/>
      <c r="K54" s="268"/>
      <c r="L54" s="268"/>
      <c r="M54" s="186"/>
      <c r="N54" s="202"/>
      <c r="O54" s="202"/>
      <c r="P54" s="202"/>
      <c r="Q54" s="202"/>
      <c r="R54" s="202"/>
      <c r="S54" s="202"/>
      <c r="T54" s="202"/>
      <c r="U54" s="202"/>
      <c r="V54" s="186"/>
      <c r="W54" s="260"/>
      <c r="X54" s="260"/>
      <c r="Y54" s="260"/>
      <c r="Z54" s="186"/>
      <c r="AA54" s="126"/>
    </row>
    <row r="55" spans="1:27" x14ac:dyDescent="0.25">
      <c r="A55" s="570"/>
      <c r="B55" s="269"/>
      <c r="C55" s="269"/>
      <c r="D55" s="269"/>
      <c r="E55" s="270"/>
      <c r="F55" s="270"/>
      <c r="G55" s="270"/>
      <c r="H55" s="270"/>
      <c r="I55" s="270"/>
      <c r="J55" s="270"/>
      <c r="K55" s="270"/>
      <c r="L55" s="270"/>
      <c r="M55" s="270"/>
      <c r="N55" s="270"/>
      <c r="O55" s="270"/>
      <c r="P55" s="270"/>
      <c r="Q55" s="270"/>
      <c r="R55" s="270"/>
      <c r="S55" s="270"/>
      <c r="T55" s="270"/>
      <c r="U55" s="270"/>
      <c r="V55" s="270"/>
      <c r="W55" s="270"/>
      <c r="X55" s="270"/>
      <c r="Y55" s="270"/>
      <c r="Z55" s="270"/>
      <c r="AA55" s="269"/>
    </row>
    <row r="56" spans="1:27" x14ac:dyDescent="0.25">
      <c r="A56" s="241"/>
      <c r="B56" s="240"/>
      <c r="C56" s="240"/>
      <c r="D56" s="240"/>
      <c r="E56" s="271"/>
      <c r="F56" s="271"/>
      <c r="G56" s="271"/>
      <c r="H56" s="271"/>
      <c r="I56" s="271"/>
      <c r="J56" s="271"/>
      <c r="K56" s="271"/>
      <c r="L56" s="271"/>
      <c r="M56" s="271"/>
      <c r="N56" s="271"/>
      <c r="O56" s="271"/>
      <c r="P56" s="271"/>
      <c r="Q56" s="271"/>
      <c r="R56" s="271"/>
      <c r="S56" s="271"/>
      <c r="T56" s="271"/>
      <c r="U56" s="271"/>
      <c r="V56" s="271"/>
      <c r="W56" s="271"/>
      <c r="X56" s="271"/>
      <c r="Y56" s="271"/>
      <c r="Z56" s="271"/>
      <c r="AA56" s="240"/>
    </row>
    <row r="57" spans="1:27" x14ac:dyDescent="0.25">
      <c r="A57" s="241"/>
      <c r="B57" s="241"/>
      <c r="C57" s="240"/>
      <c r="D57" s="240"/>
      <c r="E57" s="271"/>
      <c r="F57" s="271"/>
      <c r="G57" s="271"/>
      <c r="H57" s="271"/>
      <c r="I57" s="271"/>
      <c r="J57" s="271"/>
      <c r="K57" s="271"/>
      <c r="L57" s="271"/>
      <c r="M57" s="271"/>
      <c r="N57" s="271"/>
      <c r="O57" s="271"/>
      <c r="P57" s="271"/>
      <c r="Q57" s="271"/>
      <c r="R57" s="271"/>
      <c r="S57" s="271"/>
      <c r="T57" s="271"/>
      <c r="U57" s="271"/>
      <c r="V57" s="271"/>
      <c r="W57" s="271"/>
      <c r="X57" s="271"/>
      <c r="Y57" s="271"/>
      <c r="Z57" s="271"/>
      <c r="AA57" s="240"/>
    </row>
    <row r="58" spans="1:27" x14ac:dyDescent="0.25">
      <c r="A58" s="241"/>
      <c r="B58" s="241"/>
      <c r="C58" s="240"/>
      <c r="D58" s="240"/>
      <c r="E58" s="271"/>
      <c r="F58" s="271"/>
      <c r="G58" s="271"/>
      <c r="H58" s="271"/>
      <c r="I58" s="271"/>
      <c r="J58" s="271"/>
      <c r="K58" s="271"/>
      <c r="L58" s="271"/>
      <c r="M58" s="271"/>
      <c r="N58" s="271"/>
      <c r="O58" s="271"/>
      <c r="P58" s="271"/>
      <c r="Q58" s="271"/>
      <c r="R58" s="271"/>
      <c r="S58" s="271"/>
      <c r="T58" s="271"/>
      <c r="U58" s="271"/>
      <c r="V58" s="271"/>
      <c r="W58" s="271"/>
      <c r="X58" s="271"/>
      <c r="Y58" s="271"/>
      <c r="Z58" s="271"/>
      <c r="AA58" s="240"/>
    </row>
    <row r="59" spans="1:27" x14ac:dyDescent="0.25">
      <c r="A59" s="240"/>
      <c r="B59" s="240"/>
      <c r="C59" s="240"/>
      <c r="D59" s="240"/>
      <c r="E59" s="271"/>
      <c r="F59" s="271"/>
      <c r="G59" s="271"/>
      <c r="H59" s="271"/>
      <c r="I59" s="271"/>
      <c r="J59" s="271"/>
      <c r="K59" s="271"/>
      <c r="L59" s="271"/>
      <c r="M59" s="271"/>
      <c r="N59" s="271"/>
      <c r="O59" s="271"/>
      <c r="P59" s="271"/>
      <c r="Q59" s="271"/>
      <c r="R59" s="271"/>
      <c r="S59" s="271"/>
      <c r="T59" s="271"/>
      <c r="U59" s="271"/>
      <c r="V59" s="271"/>
      <c r="W59" s="271"/>
      <c r="X59" s="271"/>
      <c r="Y59" s="271"/>
      <c r="Z59" s="271"/>
      <c r="AA59" s="240"/>
    </row>
    <row r="60" spans="1:27" x14ac:dyDescent="0.25">
      <c r="A60" s="240"/>
      <c r="B60" s="240"/>
      <c r="C60" s="240"/>
      <c r="D60" s="240"/>
      <c r="E60" s="271"/>
      <c r="F60" s="271"/>
      <c r="G60" s="271"/>
      <c r="H60" s="271"/>
      <c r="I60" s="271"/>
      <c r="J60" s="271"/>
      <c r="K60" s="271"/>
      <c r="L60" s="271"/>
      <c r="M60" s="271"/>
      <c r="N60" s="271"/>
      <c r="O60" s="271"/>
      <c r="P60" s="271"/>
      <c r="Q60" s="271"/>
      <c r="R60" s="271"/>
      <c r="S60" s="271"/>
      <c r="T60" s="271"/>
      <c r="U60" s="271"/>
      <c r="V60" s="271"/>
      <c r="W60" s="271"/>
      <c r="X60" s="271"/>
      <c r="Y60" s="271"/>
      <c r="Z60" s="271"/>
      <c r="AA60" s="240"/>
    </row>
    <row r="61" spans="1:27" x14ac:dyDescent="0.25">
      <c r="A61" s="241"/>
      <c r="B61" s="241"/>
      <c r="C61" s="240"/>
      <c r="D61" s="240"/>
      <c r="E61" s="271"/>
      <c r="F61" s="271"/>
      <c r="G61" s="271"/>
      <c r="H61" s="271"/>
      <c r="I61" s="271"/>
      <c r="J61" s="271"/>
      <c r="K61" s="271"/>
      <c r="L61" s="271"/>
      <c r="M61" s="271"/>
      <c r="N61" s="271"/>
      <c r="O61" s="271"/>
      <c r="P61" s="271"/>
      <c r="Q61" s="271"/>
      <c r="R61" s="271"/>
      <c r="S61" s="271"/>
      <c r="T61" s="271"/>
      <c r="U61" s="271"/>
      <c r="V61" s="271"/>
      <c r="W61" s="271"/>
      <c r="X61" s="271"/>
      <c r="Y61" s="271"/>
      <c r="Z61" s="271"/>
      <c r="AA61" s="240"/>
    </row>
    <row r="62" spans="1:27" x14ac:dyDescent="0.25">
      <c r="A62" s="241"/>
      <c r="B62" s="241"/>
      <c r="C62" s="240"/>
      <c r="D62" s="240"/>
      <c r="E62" s="271"/>
      <c r="F62" s="271"/>
      <c r="G62" s="271"/>
      <c r="H62" s="271"/>
      <c r="I62" s="271"/>
      <c r="J62" s="271"/>
      <c r="K62" s="271"/>
      <c r="L62" s="271"/>
      <c r="M62" s="271"/>
      <c r="N62" s="271"/>
      <c r="O62" s="271"/>
      <c r="P62" s="271"/>
      <c r="Q62" s="271"/>
      <c r="R62" s="271"/>
      <c r="S62" s="271"/>
      <c r="T62" s="271"/>
      <c r="U62" s="271"/>
      <c r="V62" s="271"/>
      <c r="W62" s="271"/>
      <c r="X62" s="271"/>
      <c r="Y62" s="271"/>
      <c r="Z62" s="271"/>
      <c r="AA62" s="240"/>
    </row>
    <row r="63" spans="1:27" x14ac:dyDescent="0.25">
      <c r="A63" s="240"/>
      <c r="B63" s="240"/>
      <c r="C63" s="240"/>
      <c r="D63" s="240"/>
      <c r="E63" s="271"/>
      <c r="F63" s="271"/>
      <c r="G63" s="271"/>
      <c r="H63" s="271"/>
      <c r="I63" s="271"/>
      <c r="J63" s="271"/>
      <c r="K63" s="271"/>
      <c r="L63" s="271"/>
      <c r="M63" s="271"/>
      <c r="N63" s="271"/>
      <c r="O63" s="271"/>
      <c r="P63" s="271"/>
      <c r="Q63" s="271"/>
      <c r="R63" s="271"/>
      <c r="S63" s="271"/>
      <c r="T63" s="271"/>
      <c r="U63" s="271"/>
      <c r="V63" s="271"/>
      <c r="W63" s="271"/>
      <c r="X63" s="271"/>
      <c r="Y63" s="271"/>
      <c r="Z63" s="271"/>
      <c r="AA63" s="240"/>
    </row>
    <row r="64" spans="1:27" x14ac:dyDescent="0.25">
      <c r="A64" s="240"/>
      <c r="B64" s="240"/>
      <c r="C64" s="240"/>
      <c r="D64" s="240"/>
      <c r="E64" s="271"/>
      <c r="F64" s="271"/>
      <c r="G64" s="271"/>
      <c r="H64" s="271"/>
      <c r="I64" s="271"/>
      <c r="J64" s="271"/>
      <c r="K64" s="271"/>
      <c r="L64" s="271"/>
      <c r="M64" s="271"/>
      <c r="N64" s="271"/>
      <c r="O64" s="271"/>
      <c r="P64" s="271"/>
      <c r="Q64" s="271"/>
      <c r="R64" s="271"/>
      <c r="S64" s="271"/>
      <c r="T64" s="271"/>
      <c r="U64" s="271"/>
      <c r="V64" s="271"/>
      <c r="W64" s="271"/>
      <c r="X64" s="271"/>
      <c r="Y64" s="271"/>
      <c r="Z64" s="271"/>
      <c r="AA64" s="240"/>
    </row>
    <row r="65" spans="1:27" x14ac:dyDescent="0.25">
      <c r="A65" s="241"/>
      <c r="B65" s="241"/>
      <c r="C65" s="240"/>
      <c r="D65" s="240"/>
      <c r="E65" s="271"/>
      <c r="F65" s="271"/>
      <c r="G65" s="271"/>
      <c r="H65" s="271"/>
      <c r="I65" s="271"/>
      <c r="J65" s="271"/>
      <c r="K65" s="271"/>
      <c r="L65" s="271"/>
      <c r="M65" s="271"/>
      <c r="N65" s="271"/>
      <c r="O65" s="271"/>
      <c r="P65" s="271"/>
      <c r="Q65" s="271"/>
      <c r="R65" s="271"/>
      <c r="S65" s="271"/>
      <c r="T65" s="271"/>
      <c r="U65" s="271"/>
      <c r="V65" s="271"/>
      <c r="W65" s="271"/>
      <c r="X65" s="271"/>
      <c r="Y65" s="271"/>
      <c r="Z65" s="271"/>
      <c r="AA65" s="240"/>
    </row>
    <row r="66" spans="1:27" x14ac:dyDescent="0.25">
      <c r="A66" s="241"/>
      <c r="B66" s="241"/>
      <c r="C66" s="240"/>
      <c r="D66" s="240"/>
      <c r="E66" s="271"/>
      <c r="F66" s="271"/>
      <c r="G66" s="271"/>
      <c r="H66" s="271"/>
      <c r="I66" s="271"/>
      <c r="J66" s="271"/>
      <c r="K66" s="271"/>
      <c r="L66" s="271"/>
      <c r="M66" s="271"/>
      <c r="N66" s="271"/>
      <c r="O66" s="271"/>
      <c r="P66" s="271"/>
      <c r="Q66" s="271"/>
      <c r="R66" s="271"/>
      <c r="S66" s="271"/>
      <c r="T66" s="271"/>
      <c r="U66" s="271"/>
      <c r="V66" s="271"/>
      <c r="W66" s="271"/>
      <c r="X66" s="271"/>
      <c r="Y66" s="271"/>
      <c r="Z66" s="271"/>
      <c r="AA66" s="240"/>
    </row>
    <row r="67" spans="1:27" x14ac:dyDescent="0.25">
      <c r="A67" s="240"/>
      <c r="B67" s="240"/>
      <c r="C67" s="240"/>
      <c r="D67" s="240"/>
      <c r="E67" s="271"/>
      <c r="F67" s="271"/>
      <c r="G67" s="271"/>
      <c r="H67" s="271"/>
      <c r="I67" s="271"/>
      <c r="J67" s="271"/>
      <c r="K67" s="271"/>
      <c r="L67" s="271"/>
      <c r="M67" s="271"/>
      <c r="N67" s="271"/>
      <c r="O67" s="271"/>
      <c r="P67" s="271"/>
      <c r="Q67" s="271"/>
      <c r="R67" s="271"/>
      <c r="S67" s="271"/>
      <c r="T67" s="271"/>
      <c r="U67" s="271"/>
      <c r="V67" s="271"/>
      <c r="W67" s="271"/>
      <c r="X67" s="271"/>
      <c r="Y67" s="271"/>
      <c r="Z67" s="271"/>
      <c r="AA67" s="240"/>
    </row>
    <row r="68" spans="1:27" x14ac:dyDescent="0.25">
      <c r="A68" s="240"/>
      <c r="B68" s="240"/>
      <c r="C68" s="240"/>
      <c r="D68" s="240"/>
      <c r="E68" s="271"/>
      <c r="F68" s="271"/>
      <c r="G68" s="271"/>
      <c r="H68" s="271"/>
      <c r="I68" s="271"/>
      <c r="J68" s="271"/>
      <c r="K68" s="271"/>
      <c r="L68" s="271"/>
      <c r="M68" s="271"/>
      <c r="N68" s="271"/>
      <c r="O68" s="271"/>
      <c r="P68" s="271"/>
      <c r="Q68" s="271"/>
      <c r="R68" s="271"/>
      <c r="S68" s="271"/>
      <c r="T68" s="271"/>
      <c r="U68" s="271"/>
      <c r="V68" s="271"/>
      <c r="W68" s="271"/>
      <c r="X68" s="271"/>
      <c r="Y68" s="271"/>
      <c r="Z68" s="271"/>
      <c r="AA68" s="240"/>
    </row>
    <row r="69" spans="1:27" x14ac:dyDescent="0.25">
      <c r="A69" s="241"/>
      <c r="B69" s="241"/>
      <c r="C69" s="240"/>
      <c r="D69" s="240"/>
      <c r="E69" s="271"/>
      <c r="F69" s="271"/>
      <c r="G69" s="271"/>
      <c r="H69" s="271"/>
      <c r="I69" s="271"/>
      <c r="J69" s="271"/>
      <c r="K69" s="271"/>
      <c r="L69" s="271"/>
      <c r="M69" s="271"/>
      <c r="N69" s="271"/>
      <c r="O69" s="271"/>
      <c r="P69" s="271"/>
      <c r="Q69" s="271"/>
      <c r="R69" s="271"/>
      <c r="S69" s="271"/>
      <c r="T69" s="271"/>
      <c r="U69" s="271"/>
      <c r="V69" s="271"/>
      <c r="W69" s="271"/>
      <c r="X69" s="271"/>
      <c r="Y69" s="271"/>
      <c r="Z69" s="271"/>
      <c r="AA69" s="240"/>
    </row>
    <row r="70" spans="1:27" x14ac:dyDescent="0.25">
      <c r="A70" s="241"/>
      <c r="B70" s="241"/>
      <c r="C70" s="240"/>
      <c r="D70" s="240"/>
      <c r="E70" s="271"/>
      <c r="F70" s="271"/>
      <c r="G70" s="271"/>
      <c r="H70" s="271"/>
      <c r="I70" s="271"/>
      <c r="J70" s="271"/>
      <c r="K70" s="271"/>
      <c r="L70" s="271"/>
      <c r="M70" s="271"/>
      <c r="N70" s="271"/>
      <c r="O70" s="271"/>
      <c r="P70" s="271"/>
      <c r="Q70" s="271"/>
      <c r="R70" s="271"/>
      <c r="S70" s="271"/>
      <c r="T70" s="271"/>
      <c r="U70" s="271"/>
      <c r="V70" s="271"/>
      <c r="W70" s="271"/>
      <c r="X70" s="271"/>
      <c r="Y70" s="271"/>
      <c r="Z70" s="271"/>
      <c r="AA70" s="240"/>
    </row>
    <row r="71" spans="1:27" x14ac:dyDescent="0.25">
      <c r="A71" s="240"/>
      <c r="B71" s="240"/>
      <c r="C71" s="240"/>
      <c r="D71" s="240"/>
      <c r="E71" s="271"/>
      <c r="F71" s="271"/>
      <c r="G71" s="271"/>
      <c r="H71" s="271"/>
      <c r="I71" s="271"/>
      <c r="J71" s="271"/>
      <c r="K71" s="271"/>
      <c r="L71" s="271"/>
      <c r="M71" s="271"/>
      <c r="N71" s="271"/>
      <c r="O71" s="271"/>
      <c r="P71" s="271"/>
      <c r="Q71" s="271"/>
      <c r="R71" s="271"/>
      <c r="S71" s="271"/>
      <c r="T71" s="271"/>
      <c r="U71" s="271"/>
      <c r="V71" s="271"/>
      <c r="W71" s="271"/>
      <c r="X71" s="271"/>
      <c r="Y71" s="271"/>
      <c r="Z71" s="271"/>
      <c r="AA71" s="240"/>
    </row>
    <row r="72" spans="1:27" x14ac:dyDescent="0.25">
      <c r="A72" s="240"/>
      <c r="B72" s="240"/>
      <c r="C72" s="240"/>
      <c r="D72" s="240"/>
      <c r="E72" s="271"/>
      <c r="F72" s="271"/>
      <c r="G72" s="271"/>
      <c r="H72" s="271"/>
      <c r="I72" s="271"/>
      <c r="J72" s="271"/>
      <c r="K72" s="271"/>
      <c r="L72" s="271"/>
      <c r="M72" s="271"/>
      <c r="N72" s="271"/>
      <c r="O72" s="271"/>
      <c r="P72" s="271"/>
      <c r="Q72" s="271"/>
      <c r="R72" s="271"/>
      <c r="S72" s="271"/>
      <c r="T72" s="271"/>
      <c r="U72" s="271"/>
      <c r="V72" s="271"/>
      <c r="W72" s="271"/>
      <c r="X72" s="271"/>
      <c r="Y72" s="271"/>
      <c r="Z72" s="271"/>
      <c r="AA72" s="240"/>
    </row>
    <row r="73" spans="1:27" x14ac:dyDescent="0.25">
      <c r="A73" s="241"/>
      <c r="B73" s="241"/>
      <c r="C73" s="240"/>
      <c r="D73" s="240"/>
      <c r="E73" s="271"/>
      <c r="F73" s="271"/>
      <c r="G73" s="271"/>
      <c r="H73" s="271"/>
      <c r="I73" s="271"/>
      <c r="J73" s="271"/>
      <c r="K73" s="271"/>
      <c r="L73" s="271"/>
      <c r="M73" s="271"/>
      <c r="N73" s="271"/>
      <c r="O73" s="271"/>
      <c r="P73" s="271"/>
      <c r="Q73" s="271"/>
      <c r="R73" s="271"/>
      <c r="S73" s="271"/>
      <c r="T73" s="271"/>
      <c r="U73" s="271"/>
      <c r="V73" s="271"/>
      <c r="W73" s="271"/>
      <c r="X73" s="271"/>
      <c r="Y73" s="271"/>
      <c r="Z73" s="271"/>
      <c r="AA73" s="240"/>
    </row>
    <row r="74" spans="1:27" x14ac:dyDescent="0.25">
      <c r="A74" s="241"/>
      <c r="B74" s="241"/>
      <c r="C74" s="240"/>
      <c r="D74" s="240"/>
      <c r="E74" s="271"/>
      <c r="F74" s="271"/>
      <c r="G74" s="271"/>
      <c r="H74" s="271"/>
      <c r="I74" s="271"/>
      <c r="J74" s="271"/>
      <c r="K74" s="271"/>
      <c r="L74" s="271"/>
      <c r="M74" s="271"/>
      <c r="N74" s="271"/>
      <c r="O74" s="271"/>
      <c r="P74" s="271"/>
      <c r="Q74" s="271"/>
      <c r="R74" s="271"/>
      <c r="S74" s="271"/>
      <c r="T74" s="271"/>
      <c r="U74" s="271"/>
      <c r="V74" s="271"/>
      <c r="W74" s="271"/>
      <c r="X74" s="271"/>
      <c r="Y74" s="271"/>
      <c r="Z74" s="271"/>
      <c r="AA74" s="240"/>
    </row>
    <row r="75" spans="1:27" x14ac:dyDescent="0.25">
      <c r="A75" s="240"/>
      <c r="B75" s="240"/>
      <c r="C75" s="240"/>
      <c r="D75" s="240"/>
      <c r="E75" s="271"/>
      <c r="F75" s="271"/>
      <c r="G75" s="271"/>
      <c r="H75" s="271"/>
      <c r="I75" s="271"/>
      <c r="J75" s="271"/>
      <c r="K75" s="271"/>
      <c r="L75" s="271"/>
      <c r="M75" s="271"/>
      <c r="N75" s="271"/>
      <c r="O75" s="271"/>
      <c r="P75" s="271"/>
      <c r="Q75" s="271"/>
      <c r="R75" s="271"/>
      <c r="S75" s="271"/>
      <c r="T75" s="271"/>
      <c r="U75" s="271"/>
      <c r="V75" s="271"/>
      <c r="W75" s="271"/>
      <c r="X75" s="271"/>
      <c r="Y75" s="271"/>
      <c r="Z75" s="271"/>
      <c r="AA75" s="240"/>
    </row>
    <row r="76" spans="1:27" x14ac:dyDescent="0.25">
      <c r="A76" s="240"/>
      <c r="B76" s="240"/>
      <c r="C76" s="240"/>
      <c r="D76" s="240"/>
      <c r="E76" s="271"/>
      <c r="F76" s="271"/>
      <c r="G76" s="271"/>
      <c r="H76" s="271"/>
      <c r="I76" s="271"/>
      <c r="J76" s="271"/>
      <c r="K76" s="271"/>
      <c r="L76" s="271"/>
      <c r="M76" s="271"/>
      <c r="N76" s="271"/>
      <c r="O76" s="271"/>
      <c r="P76" s="271"/>
      <c r="Q76" s="271"/>
      <c r="R76" s="271"/>
      <c r="S76" s="271"/>
      <c r="T76" s="271"/>
      <c r="U76" s="271"/>
      <c r="V76" s="271"/>
      <c r="W76" s="271"/>
      <c r="X76" s="271"/>
      <c r="Y76" s="271"/>
      <c r="Z76" s="271"/>
      <c r="AA76" s="240"/>
    </row>
    <row r="77" spans="1:27" x14ac:dyDescent="0.25">
      <c r="A77" s="241"/>
      <c r="B77" s="241"/>
      <c r="C77" s="240"/>
      <c r="D77" s="240"/>
      <c r="E77" s="271"/>
      <c r="F77" s="271"/>
      <c r="G77" s="271"/>
      <c r="H77" s="271"/>
      <c r="I77" s="271"/>
      <c r="J77" s="271"/>
      <c r="K77" s="271"/>
      <c r="L77" s="271"/>
      <c r="M77" s="271"/>
      <c r="N77" s="271"/>
      <c r="O77" s="271"/>
      <c r="P77" s="271"/>
      <c r="Q77" s="271"/>
      <c r="R77" s="271"/>
      <c r="S77" s="271"/>
      <c r="T77" s="271"/>
      <c r="U77" s="271"/>
      <c r="V77" s="271"/>
      <c r="W77" s="271"/>
      <c r="X77" s="271"/>
      <c r="Y77" s="271"/>
      <c r="Z77" s="271"/>
      <c r="AA77" s="240"/>
    </row>
    <row r="78" spans="1:27" x14ac:dyDescent="0.25">
      <c r="A78" s="241"/>
      <c r="B78" s="241"/>
      <c r="C78" s="240"/>
      <c r="D78" s="240"/>
      <c r="E78" s="271"/>
      <c r="F78" s="271"/>
      <c r="G78" s="271"/>
      <c r="H78" s="271"/>
      <c r="I78" s="271"/>
      <c r="J78" s="271"/>
      <c r="K78" s="271"/>
      <c r="L78" s="271"/>
      <c r="M78" s="271"/>
      <c r="N78" s="271"/>
      <c r="O78" s="271"/>
      <c r="P78" s="271"/>
      <c r="Q78" s="271"/>
      <c r="R78" s="271"/>
      <c r="S78" s="271"/>
      <c r="T78" s="271"/>
      <c r="U78" s="271"/>
      <c r="V78" s="271"/>
      <c r="W78" s="271"/>
      <c r="X78" s="271"/>
      <c r="Y78" s="271"/>
      <c r="Z78" s="271"/>
      <c r="AA78" s="240"/>
    </row>
    <row r="79" spans="1:27" x14ac:dyDescent="0.25">
      <c r="A79" s="240"/>
      <c r="B79" s="240"/>
      <c r="C79" s="240"/>
      <c r="D79" s="240"/>
      <c r="E79" s="271"/>
      <c r="F79" s="271"/>
      <c r="G79" s="271"/>
      <c r="H79" s="271"/>
      <c r="I79" s="271"/>
      <c r="J79" s="271"/>
      <c r="K79" s="271"/>
      <c r="L79" s="271"/>
      <c r="M79" s="271"/>
      <c r="N79" s="271"/>
      <c r="O79" s="271"/>
      <c r="P79" s="271"/>
      <c r="Q79" s="271"/>
      <c r="R79" s="271"/>
      <c r="S79" s="271"/>
      <c r="T79" s="271"/>
      <c r="U79" s="271"/>
      <c r="V79" s="271"/>
      <c r="W79" s="271"/>
      <c r="X79" s="271"/>
      <c r="Y79" s="271"/>
      <c r="Z79" s="271"/>
      <c r="AA79" s="240"/>
    </row>
    <row r="80" spans="1:27" x14ac:dyDescent="0.25">
      <c r="A80" s="240"/>
      <c r="B80" s="240"/>
      <c r="C80" s="240"/>
      <c r="D80" s="240"/>
      <c r="E80" s="271"/>
      <c r="F80" s="271"/>
      <c r="G80" s="271"/>
      <c r="H80" s="271"/>
      <c r="I80" s="271"/>
      <c r="J80" s="271"/>
      <c r="K80" s="271"/>
      <c r="L80" s="271"/>
      <c r="M80" s="271"/>
      <c r="N80" s="271"/>
      <c r="O80" s="271"/>
      <c r="P80" s="271"/>
      <c r="Q80" s="271"/>
      <c r="R80" s="271"/>
      <c r="S80" s="271"/>
      <c r="T80" s="271"/>
      <c r="U80" s="271"/>
      <c r="V80" s="271"/>
      <c r="W80" s="271"/>
      <c r="X80" s="271"/>
      <c r="Y80" s="271"/>
      <c r="Z80" s="271"/>
      <c r="AA80" s="240"/>
    </row>
    <row r="81" spans="1:27" x14ac:dyDescent="0.25">
      <c r="A81" s="241"/>
      <c r="B81" s="241"/>
      <c r="C81" s="240"/>
      <c r="D81" s="242"/>
      <c r="E81" s="271"/>
      <c r="F81" s="271"/>
      <c r="G81" s="271"/>
      <c r="H81" s="271"/>
      <c r="I81" s="271"/>
      <c r="J81" s="271"/>
      <c r="K81" s="271"/>
      <c r="L81" s="271"/>
      <c r="M81" s="271"/>
      <c r="N81" s="271"/>
      <c r="O81" s="271"/>
      <c r="P81" s="271"/>
      <c r="Q81" s="271"/>
      <c r="R81" s="271"/>
      <c r="S81" s="271"/>
      <c r="T81" s="271"/>
      <c r="U81" s="271"/>
      <c r="V81" s="271"/>
      <c r="W81" s="271"/>
      <c r="X81" s="271"/>
      <c r="Y81" s="271"/>
      <c r="Z81" s="271"/>
      <c r="AA81" s="240"/>
    </row>
    <row r="82" spans="1:27" x14ac:dyDescent="0.25">
      <c r="A82" s="241"/>
      <c r="B82" s="241"/>
      <c r="C82" s="240"/>
      <c r="D82" s="242"/>
      <c r="E82" s="271"/>
      <c r="F82" s="271"/>
      <c r="G82" s="271"/>
      <c r="H82" s="271"/>
      <c r="I82" s="271"/>
      <c r="J82" s="271"/>
      <c r="K82" s="271"/>
      <c r="L82" s="271"/>
      <c r="M82" s="271"/>
      <c r="N82" s="271"/>
      <c r="O82" s="271"/>
      <c r="P82" s="271"/>
      <c r="Q82" s="271"/>
      <c r="R82" s="271"/>
      <c r="S82" s="271"/>
      <c r="T82" s="271"/>
      <c r="U82" s="271"/>
      <c r="V82" s="271"/>
      <c r="W82" s="240"/>
      <c r="X82" s="240"/>
      <c r="Y82" s="240"/>
      <c r="Z82" s="271"/>
      <c r="AA82" s="240"/>
    </row>
    <row r="83" spans="1:27" x14ac:dyDescent="0.25">
      <c r="A83" s="240"/>
      <c r="B83" s="240"/>
      <c r="C83" s="240"/>
      <c r="D83" s="242"/>
      <c r="E83" s="271"/>
      <c r="F83" s="271"/>
      <c r="G83" s="271"/>
      <c r="H83" s="271"/>
      <c r="I83" s="271"/>
      <c r="J83" s="271"/>
      <c r="K83" s="271"/>
      <c r="L83" s="271"/>
      <c r="M83" s="271"/>
      <c r="N83" s="271"/>
      <c r="O83" s="271"/>
      <c r="P83" s="271"/>
      <c r="Q83" s="271"/>
      <c r="R83" s="271"/>
      <c r="S83" s="271"/>
      <c r="T83" s="271"/>
      <c r="U83" s="271"/>
      <c r="V83" s="271"/>
      <c r="W83" s="240"/>
      <c r="X83" s="240"/>
      <c r="Y83" s="240"/>
      <c r="Z83" s="271"/>
      <c r="AA83" s="240"/>
    </row>
    <row r="84" spans="1:27" x14ac:dyDescent="0.2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row>
    <row r="85" spans="1:27" x14ac:dyDescent="0.25">
      <c r="A85" s="241"/>
      <c r="B85" s="241"/>
      <c r="C85" s="240"/>
      <c r="D85" s="242"/>
      <c r="E85" s="271"/>
      <c r="F85" s="271"/>
      <c r="G85" s="271"/>
      <c r="H85" s="271"/>
      <c r="I85" s="271"/>
      <c r="J85" s="271"/>
      <c r="K85" s="271"/>
      <c r="L85" s="271"/>
      <c r="M85" s="271"/>
      <c r="N85" s="271"/>
      <c r="O85" s="271"/>
      <c r="P85" s="271"/>
      <c r="Q85" s="271"/>
      <c r="R85" s="271"/>
      <c r="S85" s="271"/>
      <c r="T85" s="271"/>
      <c r="U85" s="271"/>
      <c r="V85" s="271"/>
      <c r="W85" s="271"/>
      <c r="X85" s="271"/>
      <c r="Y85" s="271"/>
      <c r="Z85" s="271"/>
      <c r="AA85" s="240"/>
    </row>
    <row r="86" spans="1:27" x14ac:dyDescent="0.25">
      <c r="A86" s="231"/>
      <c r="B86" s="231"/>
      <c r="C86" s="240"/>
      <c r="D86" s="231"/>
      <c r="E86" s="271"/>
      <c r="F86" s="271"/>
      <c r="G86" s="271"/>
      <c r="H86" s="271"/>
      <c r="I86" s="271"/>
      <c r="J86" s="271"/>
      <c r="K86" s="271"/>
      <c r="L86" s="271"/>
      <c r="M86" s="271"/>
      <c r="N86" s="271"/>
      <c r="O86" s="271"/>
      <c r="P86" s="271"/>
      <c r="Q86" s="271"/>
      <c r="R86" s="271"/>
      <c r="S86" s="271"/>
      <c r="T86" s="271"/>
      <c r="U86" s="271"/>
      <c r="V86" s="271"/>
      <c r="W86" s="240"/>
      <c r="X86" s="240"/>
      <c r="Y86" s="240"/>
      <c r="Z86" s="271"/>
      <c r="AA86" s="240"/>
    </row>
    <row r="87" spans="1:27" x14ac:dyDescent="0.25">
      <c r="A87" s="241"/>
      <c r="B87" s="241"/>
      <c r="C87" s="240"/>
      <c r="D87" s="242"/>
      <c r="E87" s="271"/>
      <c r="F87" s="271"/>
      <c r="G87" s="271"/>
      <c r="H87" s="271"/>
      <c r="I87" s="271"/>
      <c r="J87" s="271"/>
      <c r="K87" s="271"/>
      <c r="L87" s="271"/>
      <c r="M87" s="271"/>
      <c r="N87" s="271"/>
      <c r="O87" s="271"/>
      <c r="P87" s="271"/>
      <c r="Q87" s="271"/>
      <c r="R87" s="271"/>
      <c r="S87" s="271"/>
      <c r="T87" s="271"/>
      <c r="U87" s="271"/>
      <c r="V87" s="271"/>
      <c r="W87" s="271"/>
      <c r="X87" s="271"/>
      <c r="Y87" s="271"/>
      <c r="Z87" s="271"/>
      <c r="AA87" s="240"/>
    </row>
    <row r="88" spans="1:27" x14ac:dyDescent="0.2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row>
    <row r="89" spans="1:27" x14ac:dyDescent="0.25">
      <c r="A89" s="241"/>
      <c r="B89" s="241"/>
      <c r="C89" s="240"/>
      <c r="D89" s="242"/>
      <c r="E89" s="271"/>
      <c r="F89" s="271"/>
      <c r="G89" s="271"/>
      <c r="H89" s="271"/>
      <c r="I89" s="271"/>
      <c r="J89" s="271"/>
      <c r="K89" s="271"/>
      <c r="L89" s="271"/>
      <c r="M89" s="271"/>
      <c r="N89" s="271"/>
      <c r="O89" s="271"/>
      <c r="P89" s="271"/>
      <c r="Q89" s="271"/>
      <c r="R89" s="271"/>
      <c r="S89" s="271"/>
      <c r="T89" s="271"/>
      <c r="U89" s="271"/>
      <c r="V89" s="271"/>
      <c r="W89" s="271"/>
      <c r="X89" s="271"/>
      <c r="Y89" s="271"/>
      <c r="Z89" s="271"/>
      <c r="AA89" s="240"/>
    </row>
    <row r="90" spans="1:27" x14ac:dyDescent="0.25">
      <c r="A90" s="241"/>
      <c r="B90" s="241"/>
      <c r="C90" s="240"/>
      <c r="D90" s="242"/>
      <c r="E90" s="271"/>
      <c r="F90" s="271"/>
      <c r="G90" s="271"/>
      <c r="H90" s="271"/>
      <c r="I90" s="271"/>
      <c r="J90" s="271"/>
      <c r="K90" s="271"/>
      <c r="L90" s="271"/>
      <c r="M90" s="271"/>
      <c r="N90" s="271"/>
      <c r="O90" s="271"/>
      <c r="P90" s="271"/>
      <c r="Q90" s="271"/>
      <c r="R90" s="271"/>
      <c r="S90" s="271"/>
      <c r="T90" s="271"/>
      <c r="U90" s="271"/>
      <c r="V90" s="271"/>
      <c r="W90" s="240"/>
      <c r="X90" s="240"/>
      <c r="Y90" s="240"/>
      <c r="Z90" s="271"/>
      <c r="AA90" s="240"/>
    </row>
    <row r="91" spans="1:27" ht="15.75" x14ac:dyDescent="0.25">
      <c r="A91" s="237"/>
      <c r="B91" s="237"/>
      <c r="C91" s="273"/>
      <c r="D91" s="239"/>
      <c r="E91" s="271"/>
      <c r="F91" s="271"/>
      <c r="G91" s="271"/>
      <c r="H91" s="271"/>
      <c r="I91" s="271"/>
      <c r="J91" s="271"/>
      <c r="K91" s="271"/>
      <c r="L91" s="271"/>
      <c r="M91" s="271"/>
      <c r="N91" s="271"/>
      <c r="O91" s="271"/>
      <c r="P91" s="271"/>
      <c r="Q91" s="271"/>
      <c r="R91" s="271"/>
      <c r="S91" s="271"/>
      <c r="T91" s="271"/>
      <c r="U91" s="271"/>
      <c r="V91" s="271"/>
      <c r="W91" s="271"/>
      <c r="X91" s="271"/>
      <c r="Y91" s="271"/>
      <c r="Z91" s="271"/>
      <c r="AA91" s="240"/>
    </row>
    <row r="92" spans="1:27" x14ac:dyDescent="0.25">
      <c r="A92" s="241"/>
      <c r="B92" s="241"/>
      <c r="C92" s="273"/>
      <c r="D92" s="242"/>
      <c r="E92" s="271"/>
      <c r="F92" s="271"/>
      <c r="G92" s="271"/>
      <c r="H92" s="271"/>
      <c r="I92" s="271"/>
      <c r="J92" s="271"/>
      <c r="K92" s="271"/>
      <c r="L92" s="271"/>
      <c r="M92" s="271"/>
      <c r="N92" s="271"/>
      <c r="O92" s="271"/>
      <c r="P92" s="271"/>
      <c r="Q92" s="271"/>
      <c r="R92" s="271"/>
      <c r="S92" s="271"/>
      <c r="T92" s="271"/>
      <c r="U92" s="271"/>
      <c r="V92" s="271"/>
      <c r="W92" s="271"/>
      <c r="X92" s="271"/>
      <c r="Y92" s="271"/>
      <c r="Z92" s="271"/>
      <c r="AA92" s="240"/>
    </row>
    <row r="93" spans="1:27" x14ac:dyDescent="0.2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row>
    <row r="94" spans="1:27" x14ac:dyDescent="0.25">
      <c r="A94" s="241"/>
      <c r="B94" s="241"/>
      <c r="C94" s="240"/>
      <c r="D94" s="242"/>
      <c r="E94" s="271"/>
      <c r="F94" s="271"/>
      <c r="G94" s="271"/>
      <c r="H94" s="271"/>
      <c r="I94" s="271"/>
      <c r="J94" s="271"/>
      <c r="K94" s="271"/>
      <c r="L94" s="271"/>
      <c r="M94" s="271"/>
      <c r="N94" s="271"/>
      <c r="O94" s="271"/>
      <c r="P94" s="271"/>
      <c r="Q94" s="271"/>
      <c r="R94" s="271"/>
      <c r="S94" s="271"/>
      <c r="T94" s="271"/>
      <c r="U94" s="271"/>
      <c r="V94" s="271"/>
      <c r="W94" s="271"/>
      <c r="X94" s="271"/>
      <c r="Y94" s="271"/>
      <c r="Z94" s="271"/>
      <c r="AA94" s="240"/>
    </row>
    <row r="95" spans="1:27" x14ac:dyDescent="0.25">
      <c r="A95" s="241"/>
      <c r="B95" s="241"/>
      <c r="C95" s="240"/>
      <c r="D95" s="242"/>
      <c r="E95" s="271"/>
      <c r="F95" s="271"/>
      <c r="G95" s="271"/>
      <c r="H95" s="271"/>
      <c r="I95" s="271"/>
      <c r="J95" s="271"/>
      <c r="K95" s="271"/>
      <c r="L95" s="271"/>
      <c r="M95" s="271"/>
      <c r="N95" s="271"/>
      <c r="O95" s="271"/>
      <c r="P95" s="271"/>
      <c r="Q95" s="271"/>
      <c r="R95" s="271"/>
      <c r="S95" s="271"/>
      <c r="T95" s="271"/>
      <c r="U95" s="271"/>
      <c r="V95" s="271"/>
      <c r="W95" s="240"/>
      <c r="X95" s="240"/>
      <c r="Y95" s="240"/>
      <c r="Z95" s="271"/>
      <c r="AA95" s="240"/>
    </row>
    <row r="96" spans="1:27" x14ac:dyDescent="0.25">
      <c r="A96" s="231"/>
      <c r="B96" s="231"/>
      <c r="C96" s="273"/>
      <c r="D96" s="231"/>
      <c r="E96" s="271"/>
      <c r="F96" s="271"/>
      <c r="G96" s="271"/>
      <c r="H96" s="271"/>
      <c r="I96" s="271"/>
      <c r="J96" s="271"/>
      <c r="K96" s="271"/>
      <c r="L96" s="271"/>
      <c r="M96" s="271"/>
      <c r="N96" s="271"/>
      <c r="O96" s="271"/>
      <c r="P96" s="271"/>
      <c r="Q96" s="271"/>
      <c r="R96" s="271"/>
      <c r="S96" s="271"/>
      <c r="T96" s="271"/>
      <c r="U96" s="271"/>
      <c r="V96" s="271"/>
      <c r="W96" s="271"/>
      <c r="X96" s="271"/>
      <c r="Y96" s="271"/>
      <c r="Z96" s="271"/>
      <c r="AA96" s="240"/>
    </row>
    <row r="97" spans="1:27" x14ac:dyDescent="0.25">
      <c r="A97" s="241"/>
      <c r="B97" s="241"/>
      <c r="C97" s="240"/>
      <c r="D97" s="242"/>
      <c r="E97" s="271"/>
      <c r="F97" s="271"/>
      <c r="G97" s="271"/>
      <c r="H97" s="271"/>
      <c r="I97" s="271"/>
      <c r="J97" s="271"/>
      <c r="K97" s="271"/>
      <c r="L97" s="271"/>
      <c r="M97" s="271"/>
      <c r="N97" s="271"/>
      <c r="O97" s="271"/>
      <c r="P97" s="271"/>
      <c r="Q97" s="271"/>
      <c r="R97" s="271"/>
      <c r="S97" s="271"/>
      <c r="T97" s="271"/>
      <c r="U97" s="271"/>
      <c r="V97" s="271"/>
      <c r="W97" s="271"/>
      <c r="X97" s="271"/>
      <c r="Y97" s="271"/>
      <c r="Z97" s="271"/>
      <c r="AA97" s="240"/>
    </row>
    <row r="98" spans="1:27" x14ac:dyDescent="0.2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row>
    <row r="99" spans="1:27" x14ac:dyDescent="0.25">
      <c r="A99" s="241"/>
      <c r="B99" s="241"/>
      <c r="C99" s="240"/>
      <c r="D99" s="242"/>
      <c r="E99" s="271"/>
      <c r="F99" s="271"/>
      <c r="G99" s="271"/>
      <c r="H99" s="271"/>
      <c r="I99" s="271"/>
      <c r="J99" s="271"/>
      <c r="K99" s="271"/>
      <c r="L99" s="271"/>
      <c r="M99" s="271"/>
      <c r="N99" s="271"/>
      <c r="O99" s="271"/>
      <c r="P99" s="271"/>
      <c r="Q99" s="271"/>
      <c r="R99" s="271"/>
      <c r="S99" s="271"/>
      <c r="T99" s="271"/>
      <c r="U99" s="271"/>
      <c r="V99" s="271"/>
      <c r="W99" s="271"/>
      <c r="X99" s="271"/>
      <c r="Y99" s="271"/>
      <c r="Z99" s="271"/>
      <c r="AA99" s="240"/>
    </row>
    <row r="100" spans="1:27" x14ac:dyDescent="0.25">
      <c r="A100" s="241"/>
      <c r="B100" s="241"/>
      <c r="C100" s="240"/>
      <c r="D100" s="242"/>
      <c r="E100" s="271"/>
      <c r="F100" s="271"/>
      <c r="G100" s="271"/>
      <c r="H100" s="271"/>
      <c r="I100" s="271"/>
      <c r="J100" s="271"/>
      <c r="K100" s="271"/>
      <c r="L100" s="271"/>
      <c r="M100" s="271"/>
      <c r="N100" s="271"/>
      <c r="O100" s="271"/>
      <c r="P100" s="271"/>
      <c r="Q100" s="271"/>
      <c r="R100" s="271"/>
      <c r="S100" s="271"/>
      <c r="T100" s="271"/>
      <c r="U100" s="271"/>
      <c r="V100" s="271"/>
      <c r="W100" s="240"/>
      <c r="X100" s="240"/>
      <c r="Y100" s="240"/>
      <c r="Z100" s="271"/>
      <c r="AA100" s="240"/>
    </row>
    <row r="101" spans="1:27" ht="15.75" x14ac:dyDescent="0.25">
      <c r="A101" s="237"/>
      <c r="B101" s="237"/>
      <c r="C101" s="273"/>
      <c r="D101" s="239"/>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40"/>
    </row>
    <row r="102" spans="1:27" x14ac:dyDescent="0.25">
      <c r="A102" s="241"/>
      <c r="B102" s="241"/>
      <c r="C102" s="273"/>
      <c r="D102" s="242"/>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40"/>
    </row>
    <row r="103" spans="1:27" x14ac:dyDescent="0.2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row>
    <row r="104" spans="1:27" x14ac:dyDescent="0.25">
      <c r="A104" s="241"/>
      <c r="B104" s="241"/>
      <c r="C104" s="240"/>
      <c r="D104" s="242"/>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40"/>
    </row>
    <row r="105" spans="1:27" x14ac:dyDescent="0.25">
      <c r="A105" s="241"/>
      <c r="B105" s="241"/>
      <c r="C105" s="240"/>
      <c r="D105" s="242"/>
      <c r="E105" s="271"/>
      <c r="F105" s="271"/>
      <c r="G105" s="271"/>
      <c r="H105" s="271"/>
      <c r="I105" s="271"/>
      <c r="J105" s="271"/>
      <c r="K105" s="271"/>
      <c r="L105" s="271"/>
      <c r="M105" s="271"/>
      <c r="N105" s="271"/>
      <c r="O105" s="271"/>
      <c r="P105" s="271"/>
      <c r="Q105" s="271"/>
      <c r="R105" s="271"/>
      <c r="S105" s="271"/>
      <c r="T105" s="271"/>
      <c r="U105" s="271"/>
      <c r="V105" s="271"/>
      <c r="W105" s="240"/>
      <c r="X105" s="240"/>
      <c r="Y105" s="240"/>
      <c r="Z105" s="271"/>
      <c r="AA105" s="240"/>
    </row>
    <row r="106" spans="1:27" x14ac:dyDescent="0.25">
      <c r="A106" s="231"/>
      <c r="B106" s="231"/>
      <c r="C106" s="273"/>
      <c r="D106" s="23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40"/>
    </row>
    <row r="107" spans="1:27" x14ac:dyDescent="0.25">
      <c r="A107" s="241"/>
      <c r="B107" s="241"/>
      <c r="C107" s="240"/>
      <c r="D107" s="242"/>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40"/>
    </row>
    <row r="108" spans="1:27" x14ac:dyDescent="0.25">
      <c r="A108" s="241"/>
      <c r="B108" s="241"/>
      <c r="C108" s="240"/>
      <c r="D108" s="242"/>
      <c r="E108" s="242"/>
      <c r="F108" s="242"/>
      <c r="G108" s="130"/>
      <c r="H108" s="130"/>
      <c r="I108" s="130"/>
      <c r="J108" s="130"/>
      <c r="K108" s="228"/>
      <c r="N108" s="170"/>
      <c r="O108" s="170"/>
      <c r="P108" s="170"/>
    </row>
    <row r="109" spans="1:27" x14ac:dyDescent="0.25">
      <c r="A109" s="241"/>
      <c r="B109" s="241"/>
      <c r="C109" s="240"/>
      <c r="D109" s="242"/>
      <c r="E109" s="242"/>
      <c r="F109" s="242"/>
      <c r="G109" s="130"/>
      <c r="H109" s="130"/>
      <c r="I109" s="130"/>
      <c r="J109" s="130"/>
      <c r="K109" s="228"/>
    </row>
    <row r="110" spans="1:27" x14ac:dyDescent="0.25">
      <c r="A110" s="241"/>
      <c r="B110" s="243"/>
      <c r="C110" s="240"/>
      <c r="D110" s="242"/>
      <c r="E110" s="242"/>
      <c r="F110" s="242"/>
      <c r="G110" s="130"/>
      <c r="H110" s="130"/>
      <c r="I110" s="130"/>
      <c r="J110" s="130"/>
      <c r="K110" s="228"/>
    </row>
    <row r="111" spans="1:27" x14ac:dyDescent="0.25">
      <c r="A111" s="241"/>
      <c r="B111" s="241"/>
      <c r="C111" s="240"/>
      <c r="D111" s="242"/>
      <c r="E111" s="242"/>
      <c r="F111" s="242"/>
      <c r="G111" s="130"/>
      <c r="H111" s="130"/>
      <c r="I111" s="130"/>
      <c r="J111" s="130"/>
      <c r="K111" s="228"/>
    </row>
    <row r="112" spans="1:27" x14ac:dyDescent="0.25">
      <c r="A112" s="241"/>
      <c r="B112" s="241"/>
      <c r="C112" s="240"/>
      <c r="D112" s="242"/>
      <c r="E112" s="242"/>
      <c r="F112" s="242"/>
      <c r="G112" s="130"/>
      <c r="H112" s="130"/>
      <c r="I112" s="130"/>
      <c r="J112" s="130"/>
      <c r="K112" s="228"/>
    </row>
    <row r="113" spans="1:15" ht="15.75" x14ac:dyDescent="0.25">
      <c r="A113" s="272"/>
      <c r="B113" s="272"/>
      <c r="C113" s="272"/>
      <c r="D113" s="239"/>
      <c r="E113" s="239"/>
      <c r="F113" s="200"/>
      <c r="G113" s="200"/>
      <c r="H113" s="200"/>
      <c r="I113" s="200"/>
      <c r="J113" s="200"/>
      <c r="K113" s="225"/>
    </row>
    <row r="114" spans="1:15" x14ac:dyDescent="0.25">
      <c r="A114" s="241"/>
      <c r="B114" s="241"/>
      <c r="C114" s="240"/>
      <c r="D114" s="242"/>
      <c r="E114" s="242"/>
      <c r="F114" s="130"/>
      <c r="G114" s="130"/>
      <c r="H114" s="130"/>
      <c r="I114" s="130"/>
      <c r="J114" s="130"/>
      <c r="K114" s="228"/>
      <c r="N114" s="170"/>
      <c r="O114" s="170"/>
    </row>
    <row r="115" spans="1:15" x14ac:dyDescent="0.25">
      <c r="A115" s="241"/>
      <c r="B115" s="241"/>
      <c r="C115" s="240"/>
      <c r="D115" s="242"/>
      <c r="E115" s="242"/>
      <c r="F115" s="130"/>
      <c r="G115" s="130"/>
      <c r="H115" s="130"/>
      <c r="I115" s="130"/>
      <c r="J115" s="130"/>
      <c r="K115" s="228"/>
    </row>
    <row r="116" spans="1:15" x14ac:dyDescent="0.25">
      <c r="A116" s="241"/>
      <c r="B116" s="243"/>
      <c r="C116" s="240"/>
      <c r="D116" s="242"/>
      <c r="E116" s="242"/>
      <c r="F116" s="130"/>
      <c r="G116" s="130"/>
      <c r="H116" s="130"/>
      <c r="I116" s="130"/>
      <c r="J116" s="130"/>
      <c r="K116" s="228"/>
    </row>
    <row r="117" spans="1:15" x14ac:dyDescent="0.25">
      <c r="A117" s="241"/>
      <c r="B117" s="241"/>
      <c r="C117" s="240"/>
      <c r="D117" s="242"/>
      <c r="E117" s="242"/>
      <c r="F117" s="130"/>
      <c r="G117" s="130"/>
      <c r="H117" s="130"/>
      <c r="I117" s="130"/>
      <c r="J117" s="130"/>
      <c r="K117" s="228"/>
    </row>
    <row r="118" spans="1:15" x14ac:dyDescent="0.25">
      <c r="A118" s="241"/>
      <c r="B118" s="241"/>
      <c r="C118" s="240"/>
      <c r="D118" s="242"/>
      <c r="E118" s="242"/>
      <c r="F118" s="130"/>
      <c r="G118" s="130"/>
      <c r="H118" s="130"/>
      <c r="I118" s="130"/>
      <c r="J118" s="130"/>
      <c r="K118" s="228"/>
    </row>
    <row r="119" spans="1:15" x14ac:dyDescent="0.25">
      <c r="A119" s="231"/>
      <c r="B119" s="231"/>
      <c r="C119" s="231"/>
      <c r="D119" s="231"/>
      <c r="E119" s="231"/>
      <c r="F119" s="130"/>
      <c r="G119" s="130"/>
      <c r="H119" s="130"/>
      <c r="I119" s="130"/>
      <c r="J119" s="130"/>
      <c r="K119" s="228"/>
    </row>
    <row r="120" spans="1:15" x14ac:dyDescent="0.25">
      <c r="A120" s="241"/>
      <c r="B120" s="241"/>
      <c r="C120" s="240"/>
      <c r="D120" s="242"/>
      <c r="E120" s="242"/>
      <c r="F120" s="130"/>
      <c r="G120" s="130"/>
      <c r="H120" s="130"/>
      <c r="I120" s="130"/>
      <c r="J120" s="130"/>
      <c r="K120" s="228"/>
      <c r="N120" s="170"/>
      <c r="O120" s="170"/>
    </row>
    <row r="121" spans="1:15" x14ac:dyDescent="0.25">
      <c r="A121" s="241"/>
      <c r="B121" s="241"/>
      <c r="C121" s="240"/>
      <c r="D121" s="242"/>
      <c r="E121" s="242"/>
      <c r="F121" s="130"/>
      <c r="G121" s="130"/>
      <c r="H121" s="130"/>
      <c r="I121" s="130"/>
      <c r="J121" s="130"/>
      <c r="K121" s="228"/>
    </row>
    <row r="122" spans="1:15" x14ac:dyDescent="0.25">
      <c r="A122" s="241"/>
      <c r="B122" s="243"/>
      <c r="C122" s="240"/>
      <c r="D122" s="242"/>
      <c r="E122" s="242"/>
      <c r="F122" s="130"/>
      <c r="G122" s="130"/>
      <c r="H122" s="130"/>
      <c r="I122" s="130"/>
      <c r="J122" s="130"/>
      <c r="K122" s="228"/>
    </row>
    <row r="123" spans="1:15" x14ac:dyDescent="0.25">
      <c r="A123" s="241"/>
      <c r="B123" s="241"/>
      <c r="C123" s="240"/>
      <c r="D123" s="242"/>
      <c r="E123" s="242"/>
      <c r="F123" s="130"/>
      <c r="G123" s="130"/>
      <c r="H123" s="130"/>
      <c r="I123" s="130"/>
      <c r="J123" s="130"/>
      <c r="K123" s="228"/>
    </row>
    <row r="124" spans="1:15" x14ac:dyDescent="0.25">
      <c r="A124" s="241"/>
      <c r="B124" s="241"/>
      <c r="C124" s="240"/>
      <c r="D124" s="242"/>
      <c r="E124" s="242"/>
      <c r="F124" s="130"/>
      <c r="G124" s="130"/>
      <c r="H124" s="130"/>
      <c r="I124" s="130"/>
      <c r="J124" s="130"/>
      <c r="K124" s="228"/>
    </row>
    <row r="125" spans="1:15" x14ac:dyDescent="0.25">
      <c r="A125" s="231"/>
      <c r="B125" s="231"/>
      <c r="C125" s="231"/>
      <c r="D125" s="231"/>
      <c r="E125" s="231"/>
      <c r="F125" s="130"/>
      <c r="G125" s="130"/>
      <c r="H125" s="130"/>
      <c r="I125" s="130"/>
      <c r="J125" s="130"/>
      <c r="K125" s="228"/>
    </row>
    <row r="126" spans="1:15" ht="15.75" x14ac:dyDescent="0.25">
      <c r="A126" s="272"/>
      <c r="B126" s="272"/>
      <c r="C126" s="272"/>
      <c r="D126" s="239"/>
      <c r="E126" s="239"/>
      <c r="F126" s="200"/>
      <c r="G126" s="200"/>
      <c r="H126" s="200"/>
      <c r="I126" s="200"/>
      <c r="J126" s="200"/>
      <c r="K126" s="225"/>
    </row>
    <row r="127" spans="1:15" x14ac:dyDescent="0.25">
      <c r="A127" s="241"/>
      <c r="B127" s="241"/>
      <c r="C127" s="273"/>
      <c r="D127" s="240"/>
      <c r="E127" s="242"/>
      <c r="F127" s="240"/>
      <c r="G127" s="240"/>
      <c r="H127" s="240"/>
      <c r="I127" s="240"/>
      <c r="J127" s="240"/>
      <c r="K127" s="271"/>
    </row>
    <row r="128" spans="1:15" x14ac:dyDescent="0.25">
      <c r="A128" s="240"/>
      <c r="B128" s="240"/>
      <c r="C128" s="273"/>
      <c r="D128" s="240"/>
      <c r="E128" s="242"/>
      <c r="F128" s="240"/>
      <c r="G128" s="240"/>
      <c r="H128" s="240"/>
      <c r="I128" s="240"/>
      <c r="J128" s="240"/>
      <c r="K128" s="271"/>
    </row>
    <row r="129" spans="1:11" x14ac:dyDescent="0.25">
      <c r="A129" s="240"/>
      <c r="B129" s="240"/>
      <c r="C129" s="273"/>
      <c r="D129" s="240"/>
      <c r="E129" s="242"/>
      <c r="F129" s="240"/>
      <c r="G129" s="240"/>
      <c r="H129" s="240"/>
      <c r="I129" s="240"/>
      <c r="J129" s="240"/>
      <c r="K129" s="271"/>
    </row>
    <row r="130" spans="1:11" x14ac:dyDescent="0.25">
      <c r="A130" s="240"/>
      <c r="B130" s="240"/>
      <c r="C130" s="273"/>
      <c r="D130" s="240"/>
      <c r="E130" s="242"/>
      <c r="F130" s="240"/>
      <c r="G130" s="240"/>
      <c r="H130" s="240"/>
      <c r="I130" s="240"/>
      <c r="J130" s="240"/>
      <c r="K130" s="271"/>
    </row>
    <row r="131" spans="1:11" x14ac:dyDescent="0.25">
      <c r="A131" s="240"/>
      <c r="B131" s="240"/>
      <c r="C131" s="273"/>
      <c r="D131" s="240"/>
      <c r="E131" s="242"/>
      <c r="F131" s="240"/>
      <c r="G131" s="240"/>
      <c r="H131" s="240"/>
      <c r="I131" s="240"/>
      <c r="J131" s="240"/>
      <c r="K131" s="271"/>
    </row>
    <row r="132" spans="1:11" x14ac:dyDescent="0.25">
      <c r="A132" s="240"/>
      <c r="B132" s="240"/>
      <c r="C132" s="273"/>
      <c r="D132" s="240"/>
      <c r="E132" s="242"/>
      <c r="F132" s="240"/>
      <c r="G132" s="240"/>
      <c r="H132" s="240"/>
      <c r="I132" s="240"/>
      <c r="J132" s="240"/>
      <c r="K132" s="271"/>
    </row>
    <row r="133" spans="1:11" x14ac:dyDescent="0.25">
      <c r="A133" s="240"/>
      <c r="B133" s="240"/>
      <c r="C133" s="273"/>
      <c r="D133" s="240"/>
      <c r="E133" s="242"/>
      <c r="F133" s="240"/>
      <c r="G133" s="240"/>
      <c r="H133" s="240"/>
      <c r="I133" s="240"/>
      <c r="J133" s="240"/>
      <c r="K133" s="271"/>
    </row>
    <row r="134" spans="1:11" x14ac:dyDescent="0.25">
      <c r="A134" s="240"/>
      <c r="B134" s="240"/>
      <c r="C134" s="273"/>
      <c r="D134" s="240"/>
      <c r="E134" s="242"/>
      <c r="F134" s="240"/>
      <c r="G134" s="240"/>
      <c r="H134" s="240"/>
      <c r="I134" s="240"/>
      <c r="J134" s="240"/>
      <c r="K134" s="271"/>
    </row>
    <row r="135" spans="1:11" x14ac:dyDescent="0.25">
      <c r="A135" s="240"/>
      <c r="B135" s="240"/>
      <c r="C135" s="273"/>
      <c r="D135" s="240"/>
      <c r="E135" s="242"/>
      <c r="F135" s="240"/>
      <c r="G135" s="240"/>
      <c r="H135" s="240"/>
      <c r="I135" s="240"/>
      <c r="J135" s="240"/>
      <c r="K135" s="271"/>
    </row>
    <row r="136" spans="1:11" x14ac:dyDescent="0.25">
      <c r="A136" s="240"/>
      <c r="B136" s="240"/>
      <c r="C136" s="273"/>
      <c r="D136" s="240"/>
      <c r="E136" s="242"/>
      <c r="F136" s="240"/>
      <c r="G136" s="240"/>
      <c r="H136" s="240"/>
      <c r="I136" s="240"/>
      <c r="J136" s="240"/>
      <c r="K136" s="271"/>
    </row>
    <row r="137" spans="1:11" x14ac:dyDescent="0.25">
      <c r="A137" s="231"/>
      <c r="B137" s="231"/>
      <c r="C137" s="231"/>
      <c r="D137" s="231"/>
      <c r="E137" s="231"/>
      <c r="F137" s="130"/>
      <c r="G137" s="130"/>
      <c r="H137" s="130"/>
      <c r="I137" s="130"/>
      <c r="J137" s="130"/>
      <c r="K137" s="228"/>
    </row>
    <row r="138" spans="1:11" x14ac:dyDescent="0.25">
      <c r="A138" s="241"/>
      <c r="B138" s="241"/>
      <c r="C138" s="273"/>
      <c r="D138" s="240"/>
      <c r="E138" s="242"/>
      <c r="F138" s="240"/>
      <c r="G138" s="240"/>
      <c r="H138" s="240"/>
      <c r="I138" s="240"/>
      <c r="J138" s="240"/>
      <c r="K138" s="271"/>
    </row>
    <row r="139" spans="1:11" x14ac:dyDescent="0.25">
      <c r="A139" s="240"/>
      <c r="B139" s="240"/>
      <c r="C139" s="273"/>
      <c r="D139" s="240"/>
      <c r="E139" s="242"/>
      <c r="F139" s="240"/>
      <c r="G139" s="240"/>
      <c r="H139" s="240"/>
      <c r="I139" s="240"/>
      <c r="J139" s="240"/>
      <c r="K139" s="271"/>
    </row>
    <row r="140" spans="1:11" x14ac:dyDescent="0.25">
      <c r="A140" s="240"/>
      <c r="B140" s="240"/>
      <c r="C140" s="273"/>
      <c r="D140" s="240"/>
      <c r="E140" s="242"/>
      <c r="F140" s="240"/>
      <c r="G140" s="240"/>
      <c r="H140" s="240"/>
      <c r="I140" s="240"/>
      <c r="J140" s="240"/>
      <c r="K140" s="271"/>
    </row>
    <row r="141" spans="1:11" x14ac:dyDescent="0.25">
      <c r="A141" s="240"/>
      <c r="B141" s="240"/>
      <c r="C141" s="273"/>
      <c r="D141" s="240"/>
      <c r="E141" s="242"/>
      <c r="F141" s="240"/>
      <c r="G141" s="240"/>
      <c r="H141" s="240"/>
      <c r="I141" s="240"/>
      <c r="J141" s="240"/>
      <c r="K141" s="271"/>
    </row>
    <row r="142" spans="1:11" x14ac:dyDescent="0.25">
      <c r="A142" s="240"/>
      <c r="B142" s="240"/>
      <c r="C142" s="273"/>
      <c r="D142" s="240"/>
      <c r="E142" s="242"/>
      <c r="F142" s="240"/>
      <c r="G142" s="240"/>
      <c r="H142" s="240"/>
      <c r="I142" s="240"/>
      <c r="J142" s="240"/>
      <c r="K142" s="271"/>
    </row>
    <row r="143" spans="1:11" x14ac:dyDescent="0.25">
      <c r="A143" s="240"/>
      <c r="B143" s="240"/>
      <c r="C143" s="273"/>
      <c r="D143" s="240"/>
      <c r="E143" s="242"/>
      <c r="F143" s="240"/>
      <c r="G143" s="240"/>
      <c r="H143" s="240"/>
      <c r="I143" s="240"/>
      <c r="J143" s="240"/>
      <c r="K143" s="271"/>
    </row>
    <row r="144" spans="1:11" x14ac:dyDescent="0.25">
      <c r="A144" s="240"/>
      <c r="B144" s="240"/>
      <c r="C144" s="273"/>
      <c r="D144" s="240"/>
      <c r="E144" s="242"/>
      <c r="F144" s="240"/>
      <c r="G144" s="240"/>
      <c r="H144" s="240"/>
      <c r="I144" s="240"/>
      <c r="J144" s="240"/>
      <c r="K144" s="271"/>
    </row>
    <row r="145" spans="1:11" x14ac:dyDescent="0.25">
      <c r="A145" s="240"/>
      <c r="B145" s="240"/>
      <c r="C145" s="273"/>
      <c r="D145" s="240"/>
      <c r="E145" s="242"/>
      <c r="F145" s="240"/>
      <c r="G145" s="240"/>
      <c r="H145" s="240"/>
      <c r="I145" s="240"/>
      <c r="J145" s="240"/>
      <c r="K145" s="271"/>
    </row>
    <row r="146" spans="1:11" x14ac:dyDescent="0.25">
      <c r="A146" s="240"/>
      <c r="B146" s="240"/>
      <c r="C146" s="273"/>
      <c r="D146" s="240"/>
      <c r="E146" s="242"/>
      <c r="F146" s="240"/>
      <c r="G146" s="240"/>
      <c r="H146" s="240"/>
      <c r="I146" s="240"/>
      <c r="J146" s="240"/>
      <c r="K146" s="271"/>
    </row>
    <row r="147" spans="1:11" x14ac:dyDescent="0.25">
      <c r="A147" s="240"/>
      <c r="B147" s="240"/>
      <c r="C147" s="273"/>
      <c r="D147" s="240"/>
      <c r="E147" s="242"/>
      <c r="F147" s="240"/>
      <c r="G147" s="240"/>
      <c r="H147" s="240"/>
      <c r="I147" s="240"/>
      <c r="J147" s="240"/>
      <c r="K147" s="271"/>
    </row>
    <row r="148" spans="1:11" ht="15.75" x14ac:dyDescent="0.25">
      <c r="A148" s="272"/>
      <c r="B148" s="272"/>
      <c r="C148" s="272"/>
      <c r="D148" s="239"/>
      <c r="E148" s="239"/>
      <c r="F148" s="239"/>
      <c r="G148" s="239"/>
      <c r="H148" s="239"/>
      <c r="I148" s="239"/>
      <c r="J148" s="239"/>
      <c r="K148" s="225"/>
    </row>
    <row r="149" spans="1:11" x14ac:dyDescent="0.25">
      <c r="A149" s="241"/>
      <c r="B149" s="241"/>
      <c r="C149" s="273"/>
      <c r="D149" s="240"/>
      <c r="E149" s="242"/>
      <c r="F149" s="242"/>
      <c r="G149" s="242"/>
      <c r="H149" s="242"/>
      <c r="I149" s="242"/>
      <c r="J149" s="242"/>
      <c r="K149" s="271"/>
    </row>
    <row r="150" spans="1:11" x14ac:dyDescent="0.25">
      <c r="A150" s="240"/>
      <c r="B150" s="240"/>
      <c r="C150" s="273"/>
      <c r="D150" s="240"/>
      <c r="E150" s="242"/>
      <c r="F150" s="242"/>
      <c r="G150" s="242"/>
      <c r="H150" s="242"/>
      <c r="I150" s="242"/>
      <c r="J150" s="242"/>
      <c r="K150" s="271"/>
    </row>
    <row r="151" spans="1:11" x14ac:dyDescent="0.25">
      <c r="A151" s="240"/>
      <c r="B151" s="240"/>
      <c r="C151" s="273"/>
      <c r="D151" s="240"/>
      <c r="E151" s="242"/>
      <c r="F151" s="242"/>
      <c r="G151" s="242"/>
      <c r="H151" s="242"/>
      <c r="I151" s="242"/>
      <c r="J151" s="242"/>
      <c r="K151" s="271"/>
    </row>
    <row r="152" spans="1:11" x14ac:dyDescent="0.25">
      <c r="A152" s="240"/>
      <c r="B152" s="240"/>
      <c r="C152" s="273"/>
      <c r="D152" s="240"/>
      <c r="E152" s="242"/>
      <c r="F152" s="242"/>
      <c r="G152" s="242"/>
      <c r="H152" s="242"/>
      <c r="I152" s="242"/>
      <c r="J152" s="242"/>
      <c r="K152" s="271"/>
    </row>
    <row r="153" spans="1:11" x14ac:dyDescent="0.25">
      <c r="A153" s="240"/>
      <c r="B153" s="240"/>
      <c r="C153" s="273"/>
      <c r="D153" s="240"/>
      <c r="E153" s="242"/>
      <c r="F153" s="242"/>
      <c r="G153" s="242"/>
      <c r="H153" s="242"/>
      <c r="I153" s="242"/>
      <c r="J153" s="242"/>
      <c r="K153" s="271"/>
    </row>
    <row r="154" spans="1:11" x14ac:dyDescent="0.25">
      <c r="A154" s="240"/>
      <c r="B154" s="240"/>
      <c r="C154" s="273"/>
      <c r="D154" s="240"/>
      <c r="E154" s="242"/>
      <c r="F154" s="242"/>
      <c r="G154" s="242"/>
      <c r="H154" s="242"/>
      <c r="I154" s="242"/>
      <c r="J154" s="242"/>
      <c r="K154" s="271"/>
    </row>
    <row r="155" spans="1:11" x14ac:dyDescent="0.25">
      <c r="A155" s="240"/>
      <c r="B155" s="240"/>
      <c r="C155" s="273"/>
      <c r="D155" s="240"/>
      <c r="E155" s="242"/>
      <c r="F155" s="242"/>
      <c r="G155" s="242"/>
      <c r="H155" s="242"/>
      <c r="I155" s="242"/>
      <c r="J155" s="242"/>
      <c r="K155" s="271"/>
    </row>
    <row r="156" spans="1:11" x14ac:dyDescent="0.25">
      <c r="A156" s="240"/>
      <c r="B156" s="240"/>
      <c r="C156" s="273"/>
      <c r="D156" s="240"/>
      <c r="E156" s="242"/>
      <c r="F156" s="242"/>
      <c r="G156" s="242"/>
      <c r="H156" s="242"/>
      <c r="I156" s="242"/>
      <c r="J156" s="242"/>
      <c r="K156" s="271"/>
    </row>
    <row r="157" spans="1:11" x14ac:dyDescent="0.25">
      <c r="A157" s="240"/>
      <c r="B157" s="240"/>
      <c r="C157" s="273"/>
      <c r="D157" s="240"/>
      <c r="E157" s="242"/>
      <c r="F157" s="242"/>
      <c r="G157" s="242"/>
      <c r="H157" s="242"/>
      <c r="I157" s="242"/>
      <c r="J157" s="242"/>
      <c r="K157" s="271"/>
    </row>
    <row r="158" spans="1:11" x14ac:dyDescent="0.25">
      <c r="A158" s="240"/>
      <c r="B158" s="240"/>
      <c r="C158" s="273"/>
      <c r="D158" s="240"/>
      <c r="E158" s="242"/>
      <c r="F158" s="242"/>
      <c r="G158" s="242"/>
      <c r="H158" s="242"/>
      <c r="I158" s="242"/>
      <c r="J158" s="242"/>
      <c r="K158" s="271"/>
    </row>
    <row r="159" spans="1:11" x14ac:dyDescent="0.25">
      <c r="A159" s="231"/>
      <c r="B159" s="231"/>
      <c r="C159" s="231"/>
      <c r="D159" s="231"/>
      <c r="E159" s="231"/>
      <c r="F159" s="130"/>
      <c r="G159" s="130"/>
      <c r="H159" s="130"/>
      <c r="I159" s="130"/>
      <c r="J159" s="130"/>
      <c r="K159" s="228"/>
    </row>
    <row r="160" spans="1:11" x14ac:dyDescent="0.25">
      <c r="A160" s="241"/>
      <c r="B160" s="241"/>
      <c r="C160" s="273"/>
      <c r="D160" s="240"/>
      <c r="E160" s="242"/>
      <c r="F160" s="242"/>
      <c r="G160" s="242"/>
      <c r="H160" s="242"/>
      <c r="I160" s="242"/>
      <c r="J160" s="242"/>
      <c r="K160" s="271"/>
    </row>
    <row r="161" spans="1:11" x14ac:dyDescent="0.25">
      <c r="A161" s="240"/>
      <c r="B161" s="240"/>
      <c r="C161" s="273"/>
      <c r="D161" s="240"/>
      <c r="E161" s="242"/>
      <c r="F161" s="242"/>
      <c r="G161" s="242"/>
      <c r="H161" s="242"/>
      <c r="I161" s="242"/>
      <c r="J161" s="242"/>
      <c r="K161" s="271"/>
    </row>
    <row r="162" spans="1:11" x14ac:dyDescent="0.25">
      <c r="A162" s="240"/>
      <c r="B162" s="240"/>
      <c r="C162" s="273"/>
      <c r="D162" s="240"/>
      <c r="E162" s="242"/>
      <c r="F162" s="242"/>
      <c r="G162" s="242"/>
      <c r="H162" s="242"/>
      <c r="I162" s="242"/>
      <c r="J162" s="242"/>
      <c r="K162" s="271"/>
    </row>
    <row r="163" spans="1:11" x14ac:dyDescent="0.25">
      <c r="A163" s="240"/>
      <c r="B163" s="240"/>
      <c r="C163" s="273"/>
      <c r="D163" s="240"/>
      <c r="E163" s="242"/>
      <c r="F163" s="242"/>
      <c r="G163" s="242"/>
      <c r="H163" s="242"/>
      <c r="I163" s="242"/>
      <c r="J163" s="242"/>
      <c r="K163" s="271"/>
    </row>
    <row r="164" spans="1:11" x14ac:dyDescent="0.25">
      <c r="A164" s="240"/>
      <c r="B164" s="240"/>
      <c r="C164" s="273"/>
      <c r="D164" s="240"/>
      <c r="E164" s="242"/>
      <c r="F164" s="242"/>
      <c r="G164" s="242"/>
      <c r="H164" s="242"/>
      <c r="I164" s="242"/>
      <c r="J164" s="242"/>
      <c r="K164" s="271"/>
    </row>
    <row r="165" spans="1:11" x14ac:dyDescent="0.25">
      <c r="A165" s="240"/>
      <c r="B165" s="240"/>
      <c r="C165" s="273"/>
      <c r="D165" s="240"/>
      <c r="E165" s="242"/>
      <c r="F165" s="242"/>
      <c r="G165" s="242"/>
      <c r="H165" s="242"/>
      <c r="I165" s="242"/>
      <c r="J165" s="242"/>
      <c r="K165" s="271"/>
    </row>
    <row r="166" spans="1:11" x14ac:dyDescent="0.25">
      <c r="A166" s="240"/>
      <c r="B166" s="240"/>
      <c r="C166" s="273"/>
      <c r="D166" s="240"/>
      <c r="E166" s="242"/>
      <c r="F166" s="242"/>
      <c r="G166" s="242"/>
      <c r="H166" s="242"/>
      <c r="I166" s="242"/>
      <c r="J166" s="242"/>
      <c r="K166" s="271"/>
    </row>
    <row r="167" spans="1:11" x14ac:dyDescent="0.25">
      <c r="A167" s="240"/>
      <c r="B167" s="240"/>
      <c r="C167" s="273"/>
      <c r="D167" s="240"/>
      <c r="E167" s="242"/>
      <c r="F167" s="242"/>
      <c r="G167" s="242"/>
      <c r="H167" s="242"/>
      <c r="I167" s="242"/>
      <c r="J167" s="242"/>
      <c r="K167" s="271"/>
    </row>
    <row r="168" spans="1:11" x14ac:dyDescent="0.25">
      <c r="A168" s="240"/>
      <c r="B168" s="240"/>
      <c r="C168" s="273"/>
      <c r="D168" s="240"/>
      <c r="E168" s="242"/>
      <c r="F168" s="242"/>
      <c r="G168" s="242"/>
      <c r="H168" s="242"/>
      <c r="I168" s="242"/>
      <c r="J168" s="242"/>
      <c r="K168" s="271"/>
    </row>
    <row r="169" spans="1:11" x14ac:dyDescent="0.25">
      <c r="A169" s="240"/>
      <c r="B169" s="240"/>
      <c r="C169" s="273"/>
      <c r="D169" s="240"/>
      <c r="E169" s="242"/>
      <c r="F169" s="242"/>
      <c r="G169" s="242"/>
      <c r="H169" s="242"/>
      <c r="I169" s="242"/>
      <c r="J169" s="242"/>
      <c r="K169" s="271"/>
    </row>
    <row r="170" spans="1:11" ht="15.75" x14ac:dyDescent="0.25">
      <c r="A170" s="272"/>
      <c r="B170" s="272"/>
      <c r="C170" s="272"/>
      <c r="D170" s="239"/>
      <c r="E170" s="239"/>
      <c r="F170" s="239"/>
      <c r="G170" s="239"/>
      <c r="H170" s="239"/>
      <c r="I170" s="239"/>
      <c r="J170" s="239"/>
      <c r="K170" s="225"/>
    </row>
    <row r="171" spans="1:11" x14ac:dyDescent="0.25">
      <c r="A171" s="241"/>
      <c r="B171" s="241"/>
      <c r="C171" s="273"/>
      <c r="D171" s="240"/>
      <c r="E171" s="242"/>
      <c r="F171" s="242"/>
      <c r="G171" s="242"/>
      <c r="H171" s="242"/>
      <c r="I171" s="242"/>
      <c r="J171" s="240"/>
      <c r="K171" s="271"/>
    </row>
    <row r="172" spans="1:11" x14ac:dyDescent="0.25">
      <c r="A172" s="240"/>
      <c r="B172" s="240"/>
      <c r="C172" s="273"/>
      <c r="D172" s="240"/>
      <c r="E172" s="242"/>
      <c r="F172" s="242"/>
      <c r="G172" s="242"/>
      <c r="H172" s="242"/>
      <c r="I172" s="242"/>
      <c r="J172" s="240"/>
      <c r="K172" s="271"/>
    </row>
    <row r="173" spans="1:11" x14ac:dyDescent="0.25">
      <c r="A173" s="240"/>
      <c r="B173" s="240"/>
      <c r="C173" s="273"/>
      <c r="D173" s="240"/>
      <c r="E173" s="242"/>
      <c r="F173" s="242"/>
      <c r="G173" s="242"/>
      <c r="H173" s="242"/>
      <c r="I173" s="242"/>
      <c r="J173" s="240"/>
      <c r="K173" s="271"/>
    </row>
    <row r="174" spans="1:11" x14ac:dyDescent="0.25">
      <c r="A174" s="240"/>
      <c r="B174" s="240"/>
      <c r="C174" s="273"/>
      <c r="D174" s="240"/>
      <c r="E174" s="242"/>
      <c r="F174" s="242"/>
      <c r="G174" s="242"/>
      <c r="H174" s="242"/>
      <c r="I174" s="242"/>
      <c r="J174" s="240"/>
      <c r="K174" s="271"/>
    </row>
    <row r="175" spans="1:11" x14ac:dyDescent="0.25">
      <c r="A175" s="240"/>
      <c r="B175" s="240"/>
      <c r="C175" s="273"/>
      <c r="D175" s="240"/>
      <c r="E175" s="242"/>
      <c r="F175" s="242"/>
      <c r="G175" s="242"/>
      <c r="H175" s="242"/>
      <c r="I175" s="242"/>
      <c r="J175" s="240"/>
      <c r="K175" s="271"/>
    </row>
    <row r="176" spans="1:11" x14ac:dyDescent="0.25">
      <c r="A176" s="240"/>
      <c r="B176" s="240"/>
      <c r="C176" s="273"/>
      <c r="D176" s="240"/>
      <c r="E176" s="242"/>
      <c r="F176" s="242"/>
      <c r="G176" s="242"/>
      <c r="H176" s="242"/>
      <c r="I176" s="242"/>
      <c r="J176" s="240"/>
      <c r="K176" s="271"/>
    </row>
    <row r="177" spans="1:11" x14ac:dyDescent="0.25">
      <c r="A177" s="240"/>
      <c r="B177" s="240"/>
      <c r="C177" s="273"/>
      <c r="D177" s="240"/>
      <c r="E177" s="242"/>
      <c r="F177" s="242"/>
      <c r="G177" s="242"/>
      <c r="H177" s="242"/>
      <c r="I177" s="242"/>
      <c r="J177" s="240"/>
      <c r="K177" s="271"/>
    </row>
    <row r="178" spans="1:11" x14ac:dyDescent="0.25">
      <c r="A178" s="240"/>
      <c r="B178" s="240"/>
      <c r="C178" s="273"/>
      <c r="D178" s="240"/>
      <c r="E178" s="242"/>
      <c r="F178" s="242"/>
      <c r="G178" s="242"/>
      <c r="H178" s="242"/>
      <c r="I178" s="242"/>
      <c r="J178" s="240"/>
      <c r="K178" s="271"/>
    </row>
    <row r="179" spans="1:11" x14ac:dyDescent="0.25">
      <c r="A179" s="240"/>
      <c r="B179" s="240"/>
      <c r="C179" s="273"/>
      <c r="D179" s="240"/>
      <c r="E179" s="242"/>
      <c r="F179" s="242"/>
      <c r="G179" s="242"/>
      <c r="H179" s="242"/>
      <c r="I179" s="242"/>
      <c r="J179" s="240"/>
      <c r="K179" s="271"/>
    </row>
    <row r="180" spans="1:11" x14ac:dyDescent="0.25">
      <c r="A180" s="240"/>
      <c r="B180" s="240"/>
      <c r="C180" s="273"/>
      <c r="D180" s="240"/>
      <c r="E180" s="242"/>
      <c r="F180" s="242"/>
      <c r="G180" s="242"/>
      <c r="H180" s="242"/>
      <c r="I180" s="242"/>
      <c r="J180" s="240"/>
      <c r="K180" s="271"/>
    </row>
    <row r="181" spans="1:11" x14ac:dyDescent="0.25">
      <c r="A181" s="231"/>
      <c r="B181" s="231"/>
      <c r="C181" s="231"/>
      <c r="D181" s="231"/>
      <c r="E181" s="231"/>
      <c r="F181" s="130"/>
      <c r="G181" s="130"/>
      <c r="H181" s="130"/>
      <c r="I181" s="130"/>
      <c r="J181" s="130"/>
      <c r="K181" s="228"/>
    </row>
    <row r="182" spans="1:11" x14ac:dyDescent="0.25">
      <c r="A182" s="241"/>
      <c r="B182" s="241"/>
      <c r="C182" s="273"/>
      <c r="D182" s="240"/>
      <c r="E182" s="242"/>
      <c r="F182" s="242"/>
      <c r="G182" s="242"/>
      <c r="H182" s="242"/>
      <c r="I182" s="242"/>
      <c r="J182" s="240"/>
      <c r="K182" s="271"/>
    </row>
    <row r="183" spans="1:11" x14ac:dyDescent="0.25">
      <c r="A183" s="240"/>
      <c r="B183" s="240"/>
      <c r="C183" s="273"/>
      <c r="D183" s="240"/>
      <c r="E183" s="242"/>
      <c r="F183" s="242"/>
      <c r="G183" s="242"/>
      <c r="H183" s="242"/>
      <c r="I183" s="242"/>
      <c r="J183" s="240"/>
      <c r="K183" s="271"/>
    </row>
    <row r="184" spans="1:11" x14ac:dyDescent="0.25">
      <c r="A184" s="240"/>
      <c r="B184" s="240"/>
      <c r="C184" s="273"/>
      <c r="D184" s="240"/>
      <c r="E184" s="242"/>
      <c r="F184" s="242"/>
      <c r="G184" s="242"/>
      <c r="H184" s="242"/>
      <c r="I184" s="242"/>
      <c r="J184" s="240"/>
      <c r="K184" s="271"/>
    </row>
    <row r="185" spans="1:11" x14ac:dyDescent="0.25">
      <c r="A185" s="240"/>
      <c r="B185" s="240"/>
      <c r="C185" s="273"/>
      <c r="D185" s="240"/>
      <c r="E185" s="242"/>
      <c r="F185" s="242"/>
      <c r="G185" s="242"/>
      <c r="H185" s="242"/>
      <c r="I185" s="242"/>
      <c r="J185" s="240"/>
      <c r="K185" s="271"/>
    </row>
    <row r="186" spans="1:11" x14ac:dyDescent="0.25">
      <c r="A186" s="240"/>
      <c r="B186" s="240"/>
      <c r="C186" s="273"/>
      <c r="D186" s="240"/>
      <c r="E186" s="242"/>
      <c r="F186" s="242"/>
      <c r="G186" s="242"/>
      <c r="H186" s="242"/>
      <c r="I186" s="242"/>
      <c r="J186" s="240"/>
      <c r="K186" s="271"/>
    </row>
    <row r="187" spans="1:11" x14ac:dyDescent="0.25">
      <c r="A187" s="240"/>
      <c r="B187" s="240"/>
      <c r="C187" s="273"/>
      <c r="D187" s="240"/>
      <c r="E187" s="242"/>
      <c r="F187" s="242"/>
      <c r="G187" s="242"/>
      <c r="H187" s="242"/>
      <c r="I187" s="242"/>
      <c r="J187" s="240"/>
      <c r="K187" s="271"/>
    </row>
    <row r="188" spans="1:11" x14ac:dyDescent="0.25">
      <c r="A188" s="240"/>
      <c r="B188" s="240"/>
      <c r="C188" s="273"/>
      <c r="D188" s="240"/>
      <c r="E188" s="242"/>
      <c r="F188" s="242"/>
      <c r="G188" s="242"/>
      <c r="H188" s="242"/>
      <c r="I188" s="242"/>
      <c r="J188" s="240"/>
      <c r="K188" s="271"/>
    </row>
    <row r="189" spans="1:11" x14ac:dyDescent="0.25">
      <c r="A189" s="240"/>
      <c r="B189" s="240"/>
      <c r="C189" s="273"/>
      <c r="D189" s="240"/>
      <c r="E189" s="242"/>
      <c r="F189" s="242"/>
      <c r="G189" s="242"/>
      <c r="H189" s="242"/>
      <c r="I189" s="242"/>
      <c r="J189" s="240"/>
      <c r="K189" s="271"/>
    </row>
    <row r="190" spans="1:11" x14ac:dyDescent="0.25">
      <c r="A190" s="240"/>
      <c r="B190" s="240"/>
      <c r="C190" s="273"/>
      <c r="D190" s="240"/>
      <c r="E190" s="242"/>
      <c r="F190" s="242"/>
      <c r="G190" s="242"/>
      <c r="H190" s="242"/>
      <c r="I190" s="242"/>
      <c r="J190" s="240"/>
      <c r="K190" s="271"/>
    </row>
    <row r="191" spans="1:11" x14ac:dyDescent="0.25">
      <c r="A191" s="240"/>
      <c r="B191" s="240"/>
      <c r="C191" s="273"/>
      <c r="D191" s="240"/>
      <c r="E191" s="242"/>
      <c r="F191" s="242"/>
      <c r="G191" s="242"/>
      <c r="H191" s="242"/>
      <c r="I191" s="242"/>
      <c r="J191" s="240"/>
      <c r="K191" s="271"/>
    </row>
    <row r="192" spans="1:11" ht="15.75" x14ac:dyDescent="0.25">
      <c r="A192" s="272"/>
      <c r="B192" s="272"/>
      <c r="C192" s="272"/>
      <c r="D192" s="239"/>
      <c r="E192" s="239"/>
      <c r="F192" s="239"/>
      <c r="G192" s="239"/>
      <c r="H192" s="239"/>
      <c r="I192" s="239"/>
      <c r="J192" s="239"/>
      <c r="K192" s="225"/>
    </row>
    <row r="193" spans="1:11" x14ac:dyDescent="0.25">
      <c r="A193" s="241"/>
      <c r="B193" s="241"/>
      <c r="C193" s="273"/>
      <c r="D193" s="240"/>
      <c r="E193" s="242"/>
      <c r="F193" s="242"/>
      <c r="G193" s="240"/>
      <c r="H193" s="240"/>
      <c r="I193" s="240"/>
      <c r="J193" s="240"/>
      <c r="K193" s="271"/>
    </row>
    <row r="194" spans="1:11" x14ac:dyDescent="0.25">
      <c r="A194" s="240"/>
      <c r="B194" s="240"/>
      <c r="C194" s="273"/>
      <c r="D194" s="240"/>
      <c r="E194" s="242"/>
      <c r="F194" s="242"/>
      <c r="G194" s="240"/>
      <c r="H194" s="240"/>
      <c r="I194" s="240"/>
      <c r="J194" s="240"/>
      <c r="K194" s="271"/>
    </row>
    <row r="195" spans="1:11" x14ac:dyDescent="0.25">
      <c r="A195" s="240"/>
      <c r="B195" s="240"/>
      <c r="C195" s="273"/>
      <c r="D195" s="240"/>
      <c r="E195" s="242"/>
      <c r="F195" s="242"/>
      <c r="G195" s="240"/>
      <c r="H195" s="240"/>
      <c r="I195" s="240"/>
      <c r="J195" s="240"/>
      <c r="K195" s="271"/>
    </row>
    <row r="196" spans="1:11" x14ac:dyDescent="0.25">
      <c r="A196" s="240"/>
      <c r="B196" s="240"/>
      <c r="C196" s="273"/>
      <c r="D196" s="240"/>
      <c r="E196" s="242"/>
      <c r="F196" s="242"/>
      <c r="G196" s="240"/>
      <c r="H196" s="240"/>
      <c r="I196" s="240"/>
      <c r="J196" s="240"/>
      <c r="K196" s="271"/>
    </row>
    <row r="197" spans="1:11" x14ac:dyDescent="0.25">
      <c r="A197" s="240"/>
      <c r="B197" s="240"/>
      <c r="C197" s="273"/>
      <c r="D197" s="240"/>
      <c r="E197" s="242"/>
      <c r="F197" s="242"/>
      <c r="G197" s="240"/>
      <c r="H197" s="240"/>
      <c r="I197" s="240"/>
      <c r="J197" s="240"/>
      <c r="K197" s="271"/>
    </row>
    <row r="198" spans="1:11" x14ac:dyDescent="0.25">
      <c r="A198" s="240"/>
      <c r="B198" s="240"/>
      <c r="C198" s="273"/>
      <c r="D198" s="240"/>
      <c r="E198" s="242"/>
      <c r="F198" s="242"/>
      <c r="G198" s="240"/>
      <c r="H198" s="240"/>
      <c r="I198" s="240"/>
      <c r="J198" s="240"/>
      <c r="K198" s="271"/>
    </row>
    <row r="199" spans="1:11" x14ac:dyDescent="0.25">
      <c r="A199" s="240"/>
      <c r="B199" s="240"/>
      <c r="C199" s="273"/>
      <c r="D199" s="240"/>
      <c r="E199" s="242"/>
      <c r="F199" s="242"/>
      <c r="G199" s="240"/>
      <c r="H199" s="240"/>
      <c r="I199" s="240"/>
      <c r="J199" s="240"/>
      <c r="K199" s="271"/>
    </row>
    <row r="200" spans="1:11" x14ac:dyDescent="0.25">
      <c r="A200" s="240"/>
      <c r="B200" s="240"/>
      <c r="C200" s="273"/>
      <c r="D200" s="240"/>
      <c r="E200" s="242"/>
      <c r="F200" s="242"/>
      <c r="G200" s="240"/>
      <c r="H200" s="240"/>
      <c r="I200" s="240"/>
      <c r="J200" s="240"/>
      <c r="K200" s="271"/>
    </row>
    <row r="201" spans="1:11" x14ac:dyDescent="0.25">
      <c r="A201" s="240"/>
      <c r="B201" s="240"/>
      <c r="C201" s="273"/>
      <c r="D201" s="240"/>
      <c r="E201" s="242"/>
      <c r="F201" s="242"/>
      <c r="G201" s="240"/>
      <c r="H201" s="240"/>
      <c r="I201" s="240"/>
      <c r="J201" s="240"/>
      <c r="K201" s="271"/>
    </row>
    <row r="202" spans="1:11" x14ac:dyDescent="0.25">
      <c r="A202" s="240"/>
      <c r="B202" s="240"/>
      <c r="C202" s="273"/>
      <c r="D202" s="240"/>
      <c r="E202" s="242"/>
      <c r="F202" s="242"/>
      <c r="G202" s="240"/>
      <c r="H202" s="240"/>
      <c r="I202" s="240"/>
      <c r="J202" s="240"/>
      <c r="K202" s="271"/>
    </row>
    <row r="203" spans="1:11" x14ac:dyDescent="0.25">
      <c r="A203" s="231"/>
      <c r="B203" s="231"/>
      <c r="C203" s="231"/>
      <c r="D203" s="231"/>
      <c r="E203" s="231"/>
      <c r="F203" s="130"/>
      <c r="G203" s="130"/>
      <c r="H203" s="130"/>
      <c r="I203" s="130"/>
      <c r="J203" s="130"/>
      <c r="K203" s="228"/>
    </row>
    <row r="204" spans="1:11" x14ac:dyDescent="0.25">
      <c r="A204" s="241"/>
      <c r="B204" s="241"/>
      <c r="C204" s="273"/>
      <c r="D204" s="240"/>
      <c r="E204" s="242"/>
      <c r="F204" s="242"/>
      <c r="G204" s="240"/>
      <c r="H204" s="240"/>
      <c r="I204" s="240"/>
      <c r="J204" s="240"/>
      <c r="K204" s="271"/>
    </row>
    <row r="205" spans="1:11" x14ac:dyDescent="0.25">
      <c r="A205" s="240"/>
      <c r="B205" s="240"/>
      <c r="C205" s="273"/>
      <c r="D205" s="240"/>
      <c r="E205" s="242"/>
      <c r="F205" s="242"/>
      <c r="G205" s="240"/>
      <c r="H205" s="240"/>
      <c r="I205" s="240"/>
      <c r="J205" s="240"/>
      <c r="K205" s="271"/>
    </row>
    <row r="206" spans="1:11" x14ac:dyDescent="0.25">
      <c r="A206" s="240"/>
      <c r="B206" s="240"/>
      <c r="C206" s="273"/>
      <c r="D206" s="240"/>
      <c r="E206" s="242"/>
      <c r="F206" s="242"/>
      <c r="G206" s="240"/>
      <c r="H206" s="240"/>
      <c r="I206" s="240"/>
      <c r="J206" s="240"/>
      <c r="K206" s="271"/>
    </row>
    <row r="207" spans="1:11" x14ac:dyDescent="0.25">
      <c r="A207" s="240"/>
      <c r="B207" s="240"/>
      <c r="C207" s="273"/>
      <c r="D207" s="240"/>
      <c r="E207" s="242"/>
      <c r="F207" s="242"/>
      <c r="G207" s="240"/>
      <c r="H207" s="240"/>
      <c r="I207" s="240"/>
      <c r="J207" s="240"/>
      <c r="K207" s="271"/>
    </row>
    <row r="208" spans="1:11" x14ac:dyDescent="0.25">
      <c r="A208" s="240"/>
      <c r="B208" s="240"/>
      <c r="C208" s="273"/>
      <c r="D208" s="240"/>
      <c r="E208" s="242"/>
      <c r="F208" s="242"/>
      <c r="G208" s="240"/>
      <c r="H208" s="240"/>
      <c r="I208" s="240"/>
      <c r="J208" s="240"/>
      <c r="K208" s="271"/>
    </row>
    <row r="209" spans="1:11" x14ac:dyDescent="0.25">
      <c r="A209" s="240"/>
      <c r="B209" s="240"/>
      <c r="C209" s="273"/>
      <c r="D209" s="240"/>
      <c r="E209" s="242"/>
      <c r="F209" s="242"/>
      <c r="G209" s="240"/>
      <c r="H209" s="240"/>
      <c r="I209" s="240"/>
      <c r="J209" s="240"/>
      <c r="K209" s="271"/>
    </row>
    <row r="210" spans="1:11" x14ac:dyDescent="0.25">
      <c r="A210" s="240"/>
      <c r="B210" s="240"/>
      <c r="C210" s="273"/>
      <c r="D210" s="240"/>
      <c r="E210" s="242"/>
      <c r="F210" s="242"/>
      <c r="G210" s="240"/>
      <c r="H210" s="240"/>
      <c r="I210" s="240"/>
      <c r="J210" s="240"/>
      <c r="K210" s="271"/>
    </row>
    <row r="211" spans="1:11" x14ac:dyDescent="0.25">
      <c r="A211" s="240"/>
      <c r="B211" s="240"/>
      <c r="C211" s="273"/>
      <c r="D211" s="240"/>
      <c r="E211" s="242"/>
      <c r="F211" s="242"/>
      <c r="G211" s="240"/>
      <c r="H211" s="240"/>
      <c r="I211" s="240"/>
      <c r="J211" s="240"/>
      <c r="K211" s="271"/>
    </row>
    <row r="212" spans="1:11" x14ac:dyDescent="0.25">
      <c r="A212" s="240"/>
      <c r="B212" s="240"/>
      <c r="C212" s="273"/>
      <c r="D212" s="240"/>
      <c r="E212" s="242"/>
      <c r="F212" s="242"/>
      <c r="G212" s="240"/>
      <c r="H212" s="240"/>
      <c r="I212" s="240"/>
      <c r="J212" s="240"/>
      <c r="K212" s="271"/>
    </row>
    <row r="213" spans="1:11" x14ac:dyDescent="0.25">
      <c r="A213" s="240"/>
      <c r="B213" s="240"/>
      <c r="C213" s="273"/>
      <c r="D213" s="240"/>
      <c r="E213" s="242"/>
      <c r="F213" s="242"/>
      <c r="G213" s="240"/>
      <c r="H213" s="240"/>
      <c r="I213" s="240"/>
      <c r="J213" s="240"/>
      <c r="K213" s="271"/>
    </row>
    <row r="214" spans="1:11" x14ac:dyDescent="0.25">
      <c r="A214" s="231"/>
      <c r="B214" s="231"/>
      <c r="C214" s="231"/>
      <c r="D214" s="231"/>
      <c r="E214" s="231"/>
      <c r="F214" s="130"/>
      <c r="G214" s="130"/>
      <c r="H214" s="130"/>
      <c r="I214" s="130"/>
      <c r="J214" s="130"/>
      <c r="K214" s="228"/>
    </row>
    <row r="215" spans="1:11" ht="15.75" x14ac:dyDescent="0.25">
      <c r="A215" s="272"/>
      <c r="B215" s="272"/>
      <c r="C215" s="272"/>
      <c r="D215" s="239"/>
      <c r="E215" s="239"/>
      <c r="F215" s="239"/>
      <c r="G215" s="239"/>
      <c r="H215" s="239"/>
      <c r="I215" s="239"/>
      <c r="J215" s="239"/>
      <c r="K215" s="225"/>
    </row>
    <row r="216" spans="1:11" x14ac:dyDescent="0.25">
      <c r="A216" s="241"/>
      <c r="B216" s="241"/>
      <c r="C216" s="240"/>
      <c r="D216" s="240"/>
      <c r="E216" s="241"/>
      <c r="F216" s="241"/>
      <c r="G216" s="241"/>
      <c r="H216" s="241"/>
      <c r="I216" s="240"/>
      <c r="J216" s="240"/>
      <c r="K216" s="271"/>
    </row>
    <row r="217" spans="1:11" x14ac:dyDescent="0.25">
      <c r="A217" s="240"/>
      <c r="B217" s="241"/>
      <c r="C217" s="240"/>
      <c r="D217" s="240"/>
      <c r="E217" s="241"/>
      <c r="F217" s="241"/>
      <c r="G217" s="241"/>
      <c r="H217" s="241"/>
      <c r="I217" s="240"/>
      <c r="J217" s="240"/>
      <c r="K217" s="271"/>
    </row>
    <row r="218" spans="1:11" x14ac:dyDescent="0.25">
      <c r="A218" s="240"/>
      <c r="B218" s="240"/>
      <c r="C218" s="240"/>
      <c r="D218" s="240"/>
      <c r="E218" s="241"/>
      <c r="F218" s="241"/>
      <c r="G218" s="241"/>
      <c r="H218" s="241"/>
      <c r="I218" s="240"/>
      <c r="J218" s="240"/>
      <c r="K218" s="271"/>
    </row>
    <row r="219" spans="1:11" x14ac:dyDescent="0.25">
      <c r="A219" s="240"/>
      <c r="B219" s="240"/>
      <c r="C219" s="240"/>
      <c r="D219" s="240"/>
      <c r="E219" s="241"/>
      <c r="F219" s="241"/>
      <c r="G219" s="241"/>
      <c r="H219" s="241"/>
      <c r="I219" s="240"/>
      <c r="J219" s="240"/>
      <c r="K219" s="271"/>
    </row>
    <row r="220" spans="1:11" x14ac:dyDescent="0.25">
      <c r="A220" s="240"/>
      <c r="B220" s="240"/>
      <c r="C220" s="240"/>
      <c r="D220" s="240"/>
      <c r="E220" s="241"/>
      <c r="F220" s="241"/>
      <c r="G220" s="241"/>
      <c r="H220" s="241"/>
      <c r="I220" s="240"/>
      <c r="J220" s="240"/>
      <c r="K220" s="271"/>
    </row>
    <row r="221" spans="1:11" x14ac:dyDescent="0.25">
      <c r="A221" s="240"/>
      <c r="B221" s="240"/>
      <c r="C221" s="240"/>
      <c r="D221" s="240"/>
      <c r="E221" s="241"/>
      <c r="F221" s="241"/>
      <c r="G221" s="241"/>
      <c r="H221" s="241"/>
      <c r="I221" s="240"/>
      <c r="J221" s="240"/>
      <c r="K221" s="271"/>
    </row>
    <row r="222" spans="1:11" x14ac:dyDescent="0.25">
      <c r="A222" s="240"/>
      <c r="B222" s="240"/>
      <c r="C222" s="240"/>
      <c r="D222" s="240"/>
      <c r="E222" s="241"/>
      <c r="F222" s="241"/>
      <c r="G222" s="241"/>
      <c r="H222" s="241"/>
      <c r="I222" s="240"/>
      <c r="J222" s="240"/>
      <c r="K222" s="271"/>
    </row>
    <row r="223" spans="1:11" x14ac:dyDescent="0.25">
      <c r="A223" s="240"/>
      <c r="B223" s="240"/>
      <c r="C223" s="240"/>
      <c r="D223" s="240"/>
      <c r="E223" s="241"/>
      <c r="F223" s="241"/>
      <c r="G223" s="241"/>
      <c r="H223" s="241"/>
      <c r="I223" s="240"/>
      <c r="J223" s="240"/>
      <c r="K223" s="271"/>
    </row>
    <row r="224" spans="1:11" x14ac:dyDescent="0.25">
      <c r="A224" s="240"/>
      <c r="B224" s="240"/>
      <c r="C224" s="240"/>
      <c r="D224" s="240"/>
      <c r="E224" s="241"/>
      <c r="F224" s="241"/>
      <c r="G224" s="241"/>
      <c r="H224" s="241"/>
      <c r="I224" s="240"/>
      <c r="J224" s="240"/>
      <c r="K224" s="271"/>
    </row>
    <row r="225" spans="1:11" x14ac:dyDescent="0.25">
      <c r="A225" s="241"/>
      <c r="B225" s="240"/>
      <c r="C225" s="240"/>
      <c r="D225" s="240"/>
      <c r="E225" s="240"/>
      <c r="F225" s="240"/>
      <c r="G225" s="240"/>
      <c r="H225" s="240"/>
      <c r="I225" s="240"/>
      <c r="J225" s="240"/>
      <c r="K225" s="271"/>
    </row>
    <row r="226" spans="1:11" x14ac:dyDescent="0.25">
      <c r="A226" s="241"/>
      <c r="B226" s="241"/>
      <c r="C226" s="240"/>
      <c r="D226" s="240"/>
      <c r="E226" s="240"/>
      <c r="F226" s="240"/>
      <c r="G226" s="240"/>
      <c r="H226" s="240"/>
      <c r="I226" s="240"/>
      <c r="J226" s="240"/>
      <c r="K226" s="271"/>
    </row>
    <row r="227" spans="1:11" x14ac:dyDescent="0.25">
      <c r="A227" s="241"/>
      <c r="B227" s="240"/>
      <c r="C227" s="240"/>
      <c r="D227" s="240"/>
      <c r="E227" s="240"/>
      <c r="F227" s="240"/>
      <c r="G227" s="240"/>
      <c r="H227" s="240"/>
      <c r="I227" s="240"/>
      <c r="J227" s="240"/>
      <c r="K227" s="271"/>
    </row>
    <row r="228" spans="1:11" x14ac:dyDescent="0.25">
      <c r="A228" s="240"/>
      <c r="B228" s="240"/>
      <c r="C228" s="240"/>
      <c r="D228" s="240"/>
      <c r="E228" s="240"/>
      <c r="F228" s="240"/>
      <c r="G228" s="240"/>
      <c r="H228" s="240"/>
      <c r="I228" s="240"/>
      <c r="J228" s="240"/>
      <c r="K228" s="271"/>
    </row>
    <row r="229" spans="1:11" x14ac:dyDescent="0.25">
      <c r="A229" s="240"/>
      <c r="B229" s="240"/>
      <c r="C229" s="240"/>
      <c r="D229" s="240"/>
      <c r="E229" s="240"/>
      <c r="F229" s="240"/>
      <c r="G229" s="240"/>
      <c r="H229" s="240"/>
      <c r="I229" s="240"/>
      <c r="J229" s="240"/>
      <c r="K229" s="271"/>
    </row>
    <row r="230" spans="1:11" x14ac:dyDescent="0.25">
      <c r="A230" s="241"/>
      <c r="B230" s="241"/>
      <c r="C230" s="240"/>
      <c r="D230" s="240"/>
      <c r="E230" s="240"/>
      <c r="F230" s="240"/>
      <c r="G230" s="240"/>
      <c r="H230" s="240"/>
      <c r="I230" s="240"/>
      <c r="J230" s="240"/>
      <c r="K230" s="271"/>
    </row>
    <row r="231" spans="1:11" x14ac:dyDescent="0.25">
      <c r="A231" s="241"/>
      <c r="B231" s="240"/>
      <c r="C231" s="240"/>
      <c r="D231" s="240"/>
      <c r="E231" s="240"/>
      <c r="F231" s="240"/>
      <c r="G231" s="240"/>
      <c r="H231" s="240"/>
      <c r="I231" s="240"/>
      <c r="J231" s="240"/>
      <c r="K231" s="271"/>
    </row>
    <row r="232" spans="1:11" x14ac:dyDescent="0.25">
      <c r="A232" s="240"/>
      <c r="B232" s="240"/>
      <c r="C232" s="240"/>
      <c r="D232" s="240"/>
      <c r="E232" s="240"/>
      <c r="F232" s="240"/>
      <c r="G232" s="240"/>
      <c r="H232" s="240"/>
      <c r="I232" s="240"/>
      <c r="J232" s="240"/>
      <c r="K232" s="271"/>
    </row>
  </sheetData>
  <mergeCells count="3">
    <mergeCell ref="A2:J2"/>
    <mergeCell ref="A4:F4"/>
    <mergeCell ref="A5:F5"/>
  </mergeCells>
  <conditionalFormatting sqref="E25:J28 E30:J33 F55:AA55 K25:K33 D114:E118 D120:E124 F114:K124 E125:K125 D89:F90 E68:I72 E74:I78 F137:K137 E159:K159 E181:K181 E203:K203 E127:E147 E149:J158 E160:J169 E171:I180 E182:I191 E193:F202 E204:F214 G214:K214 E73 E79 E113 E119 F47:K54 E61:E67 F61:I66 E60:J60 J61:J63 K60:M63 L54 D18:L22 E24:F24 E29:F29 E35:M44 D46:D57 E47:E58 F56:L58 J64:K78 L65:L67 D80:E84 G87:Z87 E85:E87 G80:K86 F80:F87 D86:D87 G89:H92 I89:K90 E91:F92 I91:Z92 G94:K95 G96:Z97 D99:D100 G101:Z102 G98:K100 G103:K112 E94:F112 L106:Z107 E12:F16 E7:F10 E6">
    <cfRule type="cellIs" dxfId="3461" priority="517" operator="equal">
      <formula>"fail"</formula>
    </cfRule>
  </conditionalFormatting>
  <conditionalFormatting sqref="E28:J28 E33:J33 F25:J27 F30:J32 E55:AA55 D46:D57 K25:K33 D80:D84 D114:D118 D120:D124 F114:K124 E125:K125 E68:I72 E74:I78 F137:K137 E159:K159 E181:K181 E203:K203 E127:E147 E149:J158 E160:J169 E171:I180 E182:I191 E193:F202 E204:F214 G214:K214 E73 E113:E124 E61:E67 F61:I66 E60:J60 J61:J63 K60:M63 L54 D18:L22 F24 E24:E27 F29 E29:E32 E35:M44 E47:K54 E56:L58 J64:K78 L65:L67 D89:D90 G87:Z87 E79:E87 G80:K86 F80:F87 D86:D87 I89:K90 E89:H92 I91:Z92 G94:K95 E94:F112 G96:Z97 D99:D100 G101:Z102 G98:K100 G103:K112 L106:Z107 E12:F16 E7:F10 E6">
    <cfRule type="cellIs" dxfId="3460" priority="514" operator="equal">
      <formula>"n/a"</formula>
    </cfRule>
    <cfRule type="cellIs" dxfId="3459" priority="515" operator="equal">
      <formula>"pass"</formula>
    </cfRule>
    <cfRule type="cellIs" dxfId="3458" priority="516" operator="equal">
      <formula>"fail"</formula>
    </cfRule>
  </conditionalFormatting>
  <conditionalFormatting sqref="E137:J137 E181:J181 E203:J203 E127:E136 E138:E147 E149:J169 E171:I180 E182:I191 E193:F202 E204:F214 G214:J214 E60:M63 J56:L58 J46:J55 E35:M44 K46:L54 E18:L22 E24:J33 E47:E58 F46:I58 K65:L67 G87:Z87 G64:J86 E64:F87 E91:Z92 E89:J90 E96:Z97 E94:J95 E101:Z102 E98:J100 E106:Z106 E103:J105 E107:J125 K107:Z107 E12:M16 E7:M10">
    <cfRule type="cellIs" dxfId="3457" priority="509" operator="equal">
      <formula>"n/s"</formula>
    </cfRule>
    <cfRule type="cellIs" dxfId="3456" priority="510" operator="equal">
      <formula>"n/a"</formula>
    </cfRule>
    <cfRule type="cellIs" dxfId="3455" priority="511" operator="equal">
      <formula>"warn"</formula>
    </cfRule>
    <cfRule type="cellIs" dxfId="3454" priority="512" operator="equal">
      <formula>"fail"</formula>
    </cfRule>
    <cfRule type="cellIs" dxfId="3453" priority="513" operator="equal">
      <formula>"pass"</formula>
    </cfRule>
  </conditionalFormatting>
  <conditionalFormatting sqref="E47:E63 E7:E45 F7:Z63">
    <cfRule type="cellIs" dxfId="3452" priority="504" operator="equal">
      <formula>"black"</formula>
    </cfRule>
    <cfRule type="cellIs" dxfId="3451" priority="505" operator="equal">
      <formula>"n/s"</formula>
    </cfRule>
    <cfRule type="cellIs" dxfId="3450" priority="506" operator="equal">
      <formula>"n/a"</formula>
    </cfRule>
    <cfRule type="cellIs" dxfId="3449" priority="507" operator="equal">
      <formula>"fail"</formula>
    </cfRule>
    <cfRule type="cellIs" dxfId="3448" priority="508" operator="equal">
      <formula>"pass"</formula>
    </cfRule>
  </conditionalFormatting>
  <conditionalFormatting sqref="F46:F54">
    <cfRule type="cellIs" dxfId="3447" priority="503" operator="equal">
      <formula>"fail"</formula>
    </cfRule>
  </conditionalFormatting>
  <conditionalFormatting sqref="F46:F54">
    <cfRule type="cellIs" dxfId="3446" priority="500" operator="equal">
      <formula>"n/a"</formula>
    </cfRule>
    <cfRule type="cellIs" dxfId="3445" priority="501" operator="equal">
      <formula>"pass"</formula>
    </cfRule>
    <cfRule type="cellIs" dxfId="3444" priority="502" operator="equal">
      <formula>"fail"</formula>
    </cfRule>
  </conditionalFormatting>
  <conditionalFormatting sqref="M46:M54">
    <cfRule type="cellIs" dxfId="3443" priority="495" operator="equal">
      <formula>"n/s"</formula>
    </cfRule>
    <cfRule type="cellIs" dxfId="3442" priority="496" operator="equal">
      <formula>"n/a"</formula>
    </cfRule>
    <cfRule type="cellIs" dxfId="3441" priority="497" operator="equal">
      <formula>"warn"</formula>
    </cfRule>
    <cfRule type="cellIs" dxfId="3440" priority="498" operator="equal">
      <formula>"fail"</formula>
    </cfRule>
    <cfRule type="cellIs" dxfId="3439" priority="499" operator="equal">
      <formula>"pass"</formula>
    </cfRule>
  </conditionalFormatting>
  <conditionalFormatting sqref="M46:M54">
    <cfRule type="cellIs" dxfId="3438" priority="494" operator="equal">
      <formula>"fail"</formula>
    </cfRule>
  </conditionalFormatting>
  <conditionalFormatting sqref="M46:M54">
    <cfRule type="cellIs" dxfId="3437" priority="491" operator="equal">
      <formula>"n/a"</formula>
    </cfRule>
    <cfRule type="cellIs" dxfId="3436" priority="492" operator="equal">
      <formula>"pass"</formula>
    </cfRule>
    <cfRule type="cellIs" dxfId="3435" priority="493" operator="equal">
      <formula>"fail"</formula>
    </cfRule>
  </conditionalFormatting>
  <conditionalFormatting sqref="V46:V54">
    <cfRule type="cellIs" dxfId="3434" priority="486" operator="equal">
      <formula>"n/s"</formula>
    </cfRule>
    <cfRule type="cellIs" dxfId="3433" priority="487" operator="equal">
      <formula>"n/a"</formula>
    </cfRule>
    <cfRule type="cellIs" dxfId="3432" priority="488" operator="equal">
      <formula>"warn"</formula>
    </cfRule>
    <cfRule type="cellIs" dxfId="3431" priority="489" operator="equal">
      <formula>"fail"</formula>
    </cfRule>
    <cfRule type="cellIs" dxfId="3430" priority="490" operator="equal">
      <formula>"pass"</formula>
    </cfRule>
  </conditionalFormatting>
  <conditionalFormatting sqref="V46:V54">
    <cfRule type="cellIs" dxfId="3429" priority="485" operator="equal">
      <formula>"fail"</formula>
    </cfRule>
  </conditionalFormatting>
  <conditionalFormatting sqref="V46:V54">
    <cfRule type="cellIs" dxfId="3428" priority="482" operator="equal">
      <formula>"n/a"</formula>
    </cfRule>
    <cfRule type="cellIs" dxfId="3427" priority="483" operator="equal">
      <formula>"pass"</formula>
    </cfRule>
    <cfRule type="cellIs" dxfId="3426" priority="484" operator="equal">
      <formula>"fail"</formula>
    </cfRule>
  </conditionalFormatting>
  <conditionalFormatting sqref="Z46:Z54">
    <cfRule type="cellIs" dxfId="3425" priority="477" operator="equal">
      <formula>"n/s"</formula>
    </cfRule>
    <cfRule type="cellIs" dxfId="3424" priority="478" operator="equal">
      <formula>"n/a"</formula>
    </cfRule>
    <cfRule type="cellIs" dxfId="3423" priority="479" operator="equal">
      <formula>"warn"</formula>
    </cfRule>
    <cfRule type="cellIs" dxfId="3422" priority="480" operator="equal">
      <formula>"fail"</formula>
    </cfRule>
    <cfRule type="cellIs" dxfId="3421" priority="481" operator="equal">
      <formula>"pass"</formula>
    </cfRule>
  </conditionalFormatting>
  <conditionalFormatting sqref="Z46:Z54">
    <cfRule type="cellIs" dxfId="3420" priority="476" operator="equal">
      <formula>"fail"</formula>
    </cfRule>
  </conditionalFormatting>
  <conditionalFormatting sqref="Z46:Z54">
    <cfRule type="cellIs" dxfId="3419" priority="473" operator="equal">
      <formula>"n/a"</formula>
    </cfRule>
    <cfRule type="cellIs" dxfId="3418" priority="474" operator="equal">
      <formula>"pass"</formula>
    </cfRule>
    <cfRule type="cellIs" dxfId="3417" priority="475" operator="equal">
      <formula>"fail"</formula>
    </cfRule>
  </conditionalFormatting>
  <conditionalFormatting sqref="E46">
    <cfRule type="cellIs" dxfId="3416" priority="472" operator="equal">
      <formula>"fail"</formula>
    </cfRule>
  </conditionalFormatting>
  <conditionalFormatting sqref="E46">
    <cfRule type="cellIs" dxfId="3415" priority="469" operator="equal">
      <formula>"n/a"</formula>
    </cfRule>
    <cfRule type="cellIs" dxfId="3414" priority="470" operator="equal">
      <formula>"pass"</formula>
    </cfRule>
    <cfRule type="cellIs" dxfId="3413" priority="471" operator="equal">
      <formula>"fail"</formula>
    </cfRule>
  </conditionalFormatting>
  <conditionalFormatting sqref="E46">
    <cfRule type="cellIs" dxfId="3412" priority="464" operator="equal">
      <formula>"n/s"</formula>
    </cfRule>
    <cfRule type="cellIs" dxfId="3411" priority="465" operator="equal">
      <formula>"n/a"</formula>
    </cfRule>
    <cfRule type="cellIs" dxfId="3410" priority="466" operator="equal">
      <formula>"warn"</formula>
    </cfRule>
    <cfRule type="cellIs" dxfId="3409" priority="467" operator="equal">
      <formula>"fail"</formula>
    </cfRule>
    <cfRule type="cellIs" dxfId="3408" priority="468" operator="equal">
      <formula>"pass"</formula>
    </cfRule>
  </conditionalFormatting>
  <conditionalFormatting sqref="E46">
    <cfRule type="cellIs" dxfId="3407" priority="459" operator="equal">
      <formula>"black"</formula>
    </cfRule>
    <cfRule type="cellIs" dxfId="3406" priority="460" operator="equal">
      <formula>"n/s"</formula>
    </cfRule>
    <cfRule type="cellIs" dxfId="3405" priority="461" operator="equal">
      <formula>"n/a"</formula>
    </cfRule>
    <cfRule type="cellIs" dxfId="3404" priority="462" operator="equal">
      <formula>"fail"</formula>
    </cfRule>
    <cfRule type="cellIs" dxfId="3403" priority="463" operator="equal">
      <formula>"pass"</formula>
    </cfRule>
  </conditionalFormatting>
  <conditionalFormatting sqref="F56:AA56 F62:I67 J62:J64 D56:D58 E56:E59 D61:D62 D65:D66 D69:D70 D73:D74 F57:L59 F61:J61 K61:M64 D77:D78 E61:E80 F68:M80 F85:M86 J65:V67 D81:M83 D85:E85 E86 J87:L87">
    <cfRule type="cellIs" dxfId="3402" priority="458" operator="equal">
      <formula>"fail"</formula>
    </cfRule>
  </conditionalFormatting>
  <conditionalFormatting sqref="E56:AA56 D56:D58 F62:I67 J62:J64 D61:D62 D65:D66 D69:D70 D73:D74 E57:L59 F61:J61 K61:M64 D77:D78 E61:E80 F68:M80 D85 J65:V67 D81:M83 E85:M86 J87:L87">
    <cfRule type="cellIs" dxfId="3401" priority="455" operator="equal">
      <formula>"n/a"</formula>
    </cfRule>
    <cfRule type="cellIs" dxfId="3400" priority="456" operator="equal">
      <formula>"pass"</formula>
    </cfRule>
    <cfRule type="cellIs" dxfId="3399" priority="457" operator="equal">
      <formula>"fail"</formula>
    </cfRule>
  </conditionalFormatting>
  <conditionalFormatting sqref="J57:L59 J56 E56:I59 E61:M64 E65:V67 E68:M83 E85:M86 J87:L87">
    <cfRule type="cellIs" dxfId="3398" priority="450" operator="equal">
      <formula>"n/s"</formula>
    </cfRule>
    <cfRule type="cellIs" dxfId="3397" priority="451" operator="equal">
      <formula>"n/a"</formula>
    </cfRule>
    <cfRule type="cellIs" dxfId="3396" priority="452" operator="equal">
      <formula>"warn"</formula>
    </cfRule>
    <cfRule type="cellIs" dxfId="3395" priority="453" operator="equal">
      <formula>"fail"</formula>
    </cfRule>
    <cfRule type="cellIs" dxfId="3394" priority="454" operator="equal">
      <formula>"pass"</formula>
    </cfRule>
  </conditionalFormatting>
  <conditionalFormatting sqref="E56:Z64">
    <cfRule type="cellIs" dxfId="3393" priority="445" operator="equal">
      <formula>"black"</formula>
    </cfRule>
    <cfRule type="cellIs" dxfId="3392" priority="446" operator="equal">
      <formula>"n/s"</formula>
    </cfRule>
    <cfRule type="cellIs" dxfId="3391" priority="447" operator="equal">
      <formula>"n/a"</formula>
    </cfRule>
    <cfRule type="cellIs" dxfId="3390" priority="448" operator="equal">
      <formula>"fail"</formula>
    </cfRule>
    <cfRule type="cellIs" dxfId="3389" priority="449" operator="equal">
      <formula>"pass"</formula>
    </cfRule>
  </conditionalFormatting>
  <conditionalFormatting sqref="E65:Z67">
    <cfRule type="cellIs" dxfId="3388" priority="440" operator="equal">
      <formula>"black"</formula>
    </cfRule>
    <cfRule type="cellIs" dxfId="3387" priority="441" operator="equal">
      <formula>"n/s"</formula>
    </cfRule>
    <cfRule type="cellIs" dxfId="3386" priority="442" operator="equal">
      <formula>"n/a"</formula>
    </cfRule>
    <cfRule type="cellIs" dxfId="3385" priority="443" operator="equal">
      <formula>"fail"</formula>
    </cfRule>
    <cfRule type="cellIs" dxfId="3384" priority="444" operator="equal">
      <formula>"pass"</formula>
    </cfRule>
  </conditionalFormatting>
  <conditionalFormatting sqref="E68:Z68">
    <cfRule type="cellIs" dxfId="3383" priority="435" operator="equal">
      <formula>"black"</formula>
    </cfRule>
    <cfRule type="cellIs" dxfId="3382" priority="436" operator="equal">
      <formula>"n/s"</formula>
    </cfRule>
    <cfRule type="cellIs" dxfId="3381" priority="437" operator="equal">
      <formula>"n/a"</formula>
    </cfRule>
    <cfRule type="cellIs" dxfId="3380" priority="438" operator="equal">
      <formula>"fail"</formula>
    </cfRule>
    <cfRule type="cellIs" dxfId="3379" priority="439" operator="equal">
      <formula>"pass"</formula>
    </cfRule>
  </conditionalFormatting>
  <conditionalFormatting sqref="E69:Z71">
    <cfRule type="cellIs" dxfId="3378" priority="430" operator="equal">
      <formula>"black"</formula>
    </cfRule>
    <cfRule type="cellIs" dxfId="3377" priority="431" operator="equal">
      <formula>"n/s"</formula>
    </cfRule>
    <cfRule type="cellIs" dxfId="3376" priority="432" operator="equal">
      <formula>"n/a"</formula>
    </cfRule>
    <cfRule type="cellIs" dxfId="3375" priority="433" operator="equal">
      <formula>"fail"</formula>
    </cfRule>
    <cfRule type="cellIs" dxfId="3374" priority="434" operator="equal">
      <formula>"pass"</formula>
    </cfRule>
  </conditionalFormatting>
  <conditionalFormatting sqref="E72:Z72">
    <cfRule type="cellIs" dxfId="3373" priority="425" operator="equal">
      <formula>"black"</formula>
    </cfRule>
    <cfRule type="cellIs" dxfId="3372" priority="426" operator="equal">
      <formula>"n/s"</formula>
    </cfRule>
    <cfRule type="cellIs" dxfId="3371" priority="427" operator="equal">
      <formula>"n/a"</formula>
    </cfRule>
    <cfRule type="cellIs" dxfId="3370" priority="428" operator="equal">
      <formula>"fail"</formula>
    </cfRule>
    <cfRule type="cellIs" dxfId="3369" priority="429" operator="equal">
      <formula>"pass"</formula>
    </cfRule>
  </conditionalFormatting>
  <conditionalFormatting sqref="E73:Z75">
    <cfRule type="cellIs" dxfId="3368" priority="420" operator="equal">
      <formula>"black"</formula>
    </cfRule>
    <cfRule type="cellIs" dxfId="3367" priority="421" operator="equal">
      <formula>"n/s"</formula>
    </cfRule>
    <cfRule type="cellIs" dxfId="3366" priority="422" operator="equal">
      <formula>"n/a"</formula>
    </cfRule>
    <cfRule type="cellIs" dxfId="3365" priority="423" operator="equal">
      <formula>"fail"</formula>
    </cfRule>
    <cfRule type="cellIs" dxfId="3364" priority="424" operator="equal">
      <formula>"pass"</formula>
    </cfRule>
  </conditionalFormatting>
  <conditionalFormatting sqref="E77:Z79">
    <cfRule type="cellIs" dxfId="3363" priority="415" operator="equal">
      <formula>"black"</formula>
    </cfRule>
    <cfRule type="cellIs" dxfId="3362" priority="416" operator="equal">
      <formula>"n/s"</formula>
    </cfRule>
    <cfRule type="cellIs" dxfId="3361" priority="417" operator="equal">
      <formula>"n/a"</formula>
    </cfRule>
    <cfRule type="cellIs" dxfId="3360" priority="418" operator="equal">
      <formula>"fail"</formula>
    </cfRule>
    <cfRule type="cellIs" dxfId="3359" priority="419" operator="equal">
      <formula>"pass"</formula>
    </cfRule>
  </conditionalFormatting>
  <conditionalFormatting sqref="E76:Z76">
    <cfRule type="cellIs" dxfId="3358" priority="410" operator="equal">
      <formula>"black"</formula>
    </cfRule>
    <cfRule type="cellIs" dxfId="3357" priority="411" operator="equal">
      <formula>"n/s"</formula>
    </cfRule>
    <cfRule type="cellIs" dxfId="3356" priority="412" operator="equal">
      <formula>"n/a"</formula>
    </cfRule>
    <cfRule type="cellIs" dxfId="3355" priority="413" operator="equal">
      <formula>"fail"</formula>
    </cfRule>
    <cfRule type="cellIs" dxfId="3354" priority="414" operator="equal">
      <formula>"pass"</formula>
    </cfRule>
  </conditionalFormatting>
  <conditionalFormatting sqref="E80:Z80">
    <cfRule type="cellIs" dxfId="3353" priority="405" operator="equal">
      <formula>"black"</formula>
    </cfRule>
    <cfRule type="cellIs" dxfId="3352" priority="406" operator="equal">
      <formula>"n/s"</formula>
    </cfRule>
    <cfRule type="cellIs" dxfId="3351" priority="407" operator="equal">
      <formula>"n/a"</formula>
    </cfRule>
    <cfRule type="cellIs" dxfId="3350" priority="408" operator="equal">
      <formula>"fail"</formula>
    </cfRule>
    <cfRule type="cellIs" dxfId="3349" priority="409" operator="equal">
      <formula>"pass"</formula>
    </cfRule>
  </conditionalFormatting>
  <conditionalFormatting sqref="F81:V83 W81:Z81 Z82:Z83">
    <cfRule type="cellIs" dxfId="3348" priority="400" operator="equal">
      <formula>"black"</formula>
    </cfRule>
    <cfRule type="cellIs" dxfId="3347" priority="401" operator="equal">
      <formula>"n/s"</formula>
    </cfRule>
    <cfRule type="cellIs" dxfId="3346" priority="402" operator="equal">
      <formula>"n/a"</formula>
    </cfRule>
    <cfRule type="cellIs" dxfId="3345" priority="403" operator="equal">
      <formula>"fail"</formula>
    </cfRule>
    <cfRule type="cellIs" dxfId="3344" priority="404" operator="equal">
      <formula>"pass"</formula>
    </cfRule>
  </conditionalFormatting>
  <conditionalFormatting sqref="F85:V86 W85:Z85 J87:L87 Q87:U87 Z86:Z87">
    <cfRule type="cellIs" dxfId="3343" priority="395" operator="equal">
      <formula>"black"</formula>
    </cfRule>
    <cfRule type="cellIs" dxfId="3342" priority="396" operator="equal">
      <formula>"n/s"</formula>
    </cfRule>
    <cfRule type="cellIs" dxfId="3341" priority="397" operator="equal">
      <formula>"n/a"</formula>
    </cfRule>
    <cfRule type="cellIs" dxfId="3340" priority="398" operator="equal">
      <formula>"fail"</formula>
    </cfRule>
    <cfRule type="cellIs" dxfId="3339" priority="399" operator="equal">
      <formula>"pass"</formula>
    </cfRule>
  </conditionalFormatting>
  <conditionalFormatting sqref="E81:E83">
    <cfRule type="cellIs" dxfId="3338" priority="390" operator="equal">
      <formula>"black"</formula>
    </cfRule>
    <cfRule type="cellIs" dxfId="3337" priority="391" operator="equal">
      <formula>"n/s"</formula>
    </cfRule>
    <cfRule type="cellIs" dxfId="3336" priority="392" operator="equal">
      <formula>"n/a"</formula>
    </cfRule>
    <cfRule type="cellIs" dxfId="3335" priority="393" operator="equal">
      <formula>"fail"</formula>
    </cfRule>
    <cfRule type="cellIs" dxfId="3334" priority="394" operator="equal">
      <formula>"pass"</formula>
    </cfRule>
  </conditionalFormatting>
  <conditionalFormatting sqref="E85:E86">
    <cfRule type="cellIs" dxfId="3333" priority="385" operator="equal">
      <formula>"black"</formula>
    </cfRule>
    <cfRule type="cellIs" dxfId="3332" priority="386" operator="equal">
      <formula>"n/s"</formula>
    </cfRule>
    <cfRule type="cellIs" dxfId="3331" priority="387" operator="equal">
      <formula>"n/a"</formula>
    </cfRule>
    <cfRule type="cellIs" dxfId="3330" priority="388" operator="equal">
      <formula>"fail"</formula>
    </cfRule>
    <cfRule type="cellIs" dxfId="3329" priority="389" operator="equal">
      <formula>"pass"</formula>
    </cfRule>
  </conditionalFormatting>
  <conditionalFormatting sqref="F87:Z87">
    <cfRule type="cellIs" dxfId="3328" priority="384" operator="equal">
      <formula>"fail"</formula>
    </cfRule>
  </conditionalFormatting>
  <conditionalFormatting sqref="F87:Z87">
    <cfRule type="cellIs" dxfId="3327" priority="381" operator="equal">
      <formula>"n/a"</formula>
    </cfRule>
    <cfRule type="cellIs" dxfId="3326" priority="382" operator="equal">
      <formula>"pass"</formula>
    </cfRule>
    <cfRule type="cellIs" dxfId="3325" priority="383" operator="equal">
      <formula>"fail"</formula>
    </cfRule>
  </conditionalFormatting>
  <conditionalFormatting sqref="F87:Z87">
    <cfRule type="cellIs" dxfId="3324" priority="376" operator="equal">
      <formula>"n/s"</formula>
    </cfRule>
    <cfRule type="cellIs" dxfId="3323" priority="377" operator="equal">
      <formula>"n/a"</formula>
    </cfRule>
    <cfRule type="cellIs" dxfId="3322" priority="378" operator="equal">
      <formula>"warn"</formula>
    </cfRule>
    <cfRule type="cellIs" dxfId="3321" priority="379" operator="equal">
      <formula>"fail"</formula>
    </cfRule>
    <cfRule type="cellIs" dxfId="3320" priority="380" operator="equal">
      <formula>"pass"</formula>
    </cfRule>
  </conditionalFormatting>
  <conditionalFormatting sqref="F87:Z87">
    <cfRule type="cellIs" dxfId="3319" priority="371" operator="equal">
      <formula>"black"</formula>
    </cfRule>
    <cfRule type="cellIs" dxfId="3318" priority="372" operator="equal">
      <formula>"n/s"</formula>
    </cfRule>
    <cfRule type="cellIs" dxfId="3317" priority="373" operator="equal">
      <formula>"n/a"</formula>
    </cfRule>
    <cfRule type="cellIs" dxfId="3316" priority="374" operator="equal">
      <formula>"fail"</formula>
    </cfRule>
    <cfRule type="cellIs" dxfId="3315" priority="375" operator="equal">
      <formula>"pass"</formula>
    </cfRule>
  </conditionalFormatting>
  <conditionalFormatting sqref="E87">
    <cfRule type="cellIs" dxfId="3314" priority="370" operator="equal">
      <formula>"fail"</formula>
    </cfRule>
  </conditionalFormatting>
  <conditionalFormatting sqref="E87">
    <cfRule type="cellIs" dxfId="3313" priority="367" operator="equal">
      <formula>"n/a"</formula>
    </cfRule>
    <cfRule type="cellIs" dxfId="3312" priority="368" operator="equal">
      <formula>"pass"</formula>
    </cfRule>
    <cfRule type="cellIs" dxfId="3311" priority="369" operator="equal">
      <formula>"fail"</formula>
    </cfRule>
  </conditionalFormatting>
  <conditionalFormatting sqref="E87">
    <cfRule type="cellIs" dxfId="3310" priority="362" operator="equal">
      <formula>"n/s"</formula>
    </cfRule>
    <cfRule type="cellIs" dxfId="3309" priority="363" operator="equal">
      <formula>"n/a"</formula>
    </cfRule>
    <cfRule type="cellIs" dxfId="3308" priority="364" operator="equal">
      <formula>"warn"</formula>
    </cfRule>
    <cfRule type="cellIs" dxfId="3307" priority="365" operator="equal">
      <formula>"fail"</formula>
    </cfRule>
    <cfRule type="cellIs" dxfId="3306" priority="366" operator="equal">
      <formula>"pass"</formula>
    </cfRule>
  </conditionalFormatting>
  <conditionalFormatting sqref="E87">
    <cfRule type="cellIs" dxfId="3305" priority="357" operator="equal">
      <formula>"black"</formula>
    </cfRule>
    <cfRule type="cellIs" dxfId="3304" priority="358" operator="equal">
      <formula>"n/s"</formula>
    </cfRule>
    <cfRule type="cellIs" dxfId="3303" priority="359" operator="equal">
      <formula>"n/a"</formula>
    </cfRule>
    <cfRule type="cellIs" dxfId="3302" priority="360" operator="equal">
      <formula>"fail"</formula>
    </cfRule>
    <cfRule type="cellIs" dxfId="3301" priority="361" operator="equal">
      <formula>"pass"</formula>
    </cfRule>
  </conditionalFormatting>
  <conditionalFormatting sqref="E89:M90 J91:L91">
    <cfRule type="cellIs" dxfId="3300" priority="356" operator="equal">
      <formula>"fail"</formula>
    </cfRule>
  </conditionalFormatting>
  <conditionalFormatting sqref="E89:M90 J91:L91">
    <cfRule type="cellIs" dxfId="3299" priority="353" operator="equal">
      <formula>"n/a"</formula>
    </cfRule>
    <cfRule type="cellIs" dxfId="3298" priority="354" operator="equal">
      <formula>"pass"</formula>
    </cfRule>
    <cfRule type="cellIs" dxfId="3297" priority="355" operator="equal">
      <formula>"fail"</formula>
    </cfRule>
  </conditionalFormatting>
  <conditionalFormatting sqref="E89:M90 J91:L91">
    <cfRule type="cellIs" dxfId="3296" priority="348" operator="equal">
      <formula>"n/s"</formula>
    </cfRule>
    <cfRule type="cellIs" dxfId="3295" priority="349" operator="equal">
      <formula>"n/a"</formula>
    </cfRule>
    <cfRule type="cellIs" dxfId="3294" priority="350" operator="equal">
      <formula>"warn"</formula>
    </cfRule>
    <cfRule type="cellIs" dxfId="3293" priority="351" operator="equal">
      <formula>"fail"</formula>
    </cfRule>
    <cfRule type="cellIs" dxfId="3292" priority="352" operator="equal">
      <formula>"pass"</formula>
    </cfRule>
  </conditionalFormatting>
  <conditionalFormatting sqref="F89:V90 W89:Z89 J91:L91 Q91:U91 Z90:Z92">
    <cfRule type="cellIs" dxfId="3291" priority="343" operator="equal">
      <formula>"black"</formula>
    </cfRule>
    <cfRule type="cellIs" dxfId="3290" priority="344" operator="equal">
      <formula>"n/s"</formula>
    </cfRule>
    <cfRule type="cellIs" dxfId="3289" priority="345" operator="equal">
      <formula>"n/a"</formula>
    </cfRule>
    <cfRule type="cellIs" dxfId="3288" priority="346" operator="equal">
      <formula>"fail"</formula>
    </cfRule>
    <cfRule type="cellIs" dxfId="3287" priority="347" operator="equal">
      <formula>"pass"</formula>
    </cfRule>
  </conditionalFormatting>
  <conditionalFormatting sqref="E89:E90">
    <cfRule type="cellIs" dxfId="3286" priority="338" operator="equal">
      <formula>"black"</formula>
    </cfRule>
    <cfRule type="cellIs" dxfId="3285" priority="339" operator="equal">
      <formula>"n/s"</formula>
    </cfRule>
    <cfRule type="cellIs" dxfId="3284" priority="340" operator="equal">
      <formula>"n/a"</formula>
    </cfRule>
    <cfRule type="cellIs" dxfId="3283" priority="341" operator="equal">
      <formula>"fail"</formula>
    </cfRule>
    <cfRule type="cellIs" dxfId="3282" priority="342" operator="equal">
      <formula>"pass"</formula>
    </cfRule>
  </conditionalFormatting>
  <conditionalFormatting sqref="F91:Z91">
    <cfRule type="cellIs" dxfId="3281" priority="337" operator="equal">
      <formula>"fail"</formula>
    </cfRule>
  </conditionalFormatting>
  <conditionalFormatting sqref="F91:Z91">
    <cfRule type="cellIs" dxfId="3280" priority="334" operator="equal">
      <formula>"n/a"</formula>
    </cfRule>
    <cfRule type="cellIs" dxfId="3279" priority="335" operator="equal">
      <formula>"pass"</formula>
    </cfRule>
    <cfRule type="cellIs" dxfId="3278" priority="336" operator="equal">
      <formula>"fail"</formula>
    </cfRule>
  </conditionalFormatting>
  <conditionalFormatting sqref="F91:Z91">
    <cfRule type="cellIs" dxfId="3277" priority="329" operator="equal">
      <formula>"n/s"</formula>
    </cfRule>
    <cfRule type="cellIs" dxfId="3276" priority="330" operator="equal">
      <formula>"n/a"</formula>
    </cfRule>
    <cfRule type="cellIs" dxfId="3275" priority="331" operator="equal">
      <formula>"warn"</formula>
    </cfRule>
    <cfRule type="cellIs" dxfId="3274" priority="332" operator="equal">
      <formula>"fail"</formula>
    </cfRule>
    <cfRule type="cellIs" dxfId="3273" priority="333" operator="equal">
      <formula>"pass"</formula>
    </cfRule>
  </conditionalFormatting>
  <conditionalFormatting sqref="F91:Z91">
    <cfRule type="cellIs" dxfId="3272" priority="324" operator="equal">
      <formula>"black"</formula>
    </cfRule>
    <cfRule type="cellIs" dxfId="3271" priority="325" operator="equal">
      <formula>"n/s"</formula>
    </cfRule>
    <cfRule type="cellIs" dxfId="3270" priority="326" operator="equal">
      <formula>"n/a"</formula>
    </cfRule>
    <cfRule type="cellIs" dxfId="3269" priority="327" operator="equal">
      <formula>"fail"</formula>
    </cfRule>
    <cfRule type="cellIs" dxfId="3268" priority="328" operator="equal">
      <formula>"pass"</formula>
    </cfRule>
  </conditionalFormatting>
  <conditionalFormatting sqref="E91">
    <cfRule type="cellIs" dxfId="3267" priority="323" operator="equal">
      <formula>"fail"</formula>
    </cfRule>
  </conditionalFormatting>
  <conditionalFormatting sqref="E91">
    <cfRule type="cellIs" dxfId="3266" priority="320" operator="equal">
      <formula>"n/a"</formula>
    </cfRule>
    <cfRule type="cellIs" dxfId="3265" priority="321" operator="equal">
      <formula>"pass"</formula>
    </cfRule>
    <cfRule type="cellIs" dxfId="3264" priority="322" operator="equal">
      <formula>"fail"</formula>
    </cfRule>
  </conditionalFormatting>
  <conditionalFormatting sqref="E91">
    <cfRule type="cellIs" dxfId="3263" priority="315" operator="equal">
      <formula>"n/s"</formula>
    </cfRule>
    <cfRule type="cellIs" dxfId="3262" priority="316" operator="equal">
      <formula>"n/a"</formula>
    </cfRule>
    <cfRule type="cellIs" dxfId="3261" priority="317" operator="equal">
      <formula>"warn"</formula>
    </cfRule>
    <cfRule type="cellIs" dxfId="3260" priority="318" operator="equal">
      <formula>"fail"</formula>
    </cfRule>
    <cfRule type="cellIs" dxfId="3259" priority="319" operator="equal">
      <formula>"pass"</formula>
    </cfRule>
  </conditionalFormatting>
  <conditionalFormatting sqref="E91">
    <cfRule type="cellIs" dxfId="3258" priority="310" operator="equal">
      <formula>"black"</formula>
    </cfRule>
    <cfRule type="cellIs" dxfId="3257" priority="311" operator="equal">
      <formula>"n/s"</formula>
    </cfRule>
    <cfRule type="cellIs" dxfId="3256" priority="312" operator="equal">
      <formula>"n/a"</formula>
    </cfRule>
    <cfRule type="cellIs" dxfId="3255" priority="313" operator="equal">
      <formula>"fail"</formula>
    </cfRule>
    <cfRule type="cellIs" dxfId="3254" priority="314" operator="equal">
      <formula>"pass"</formula>
    </cfRule>
  </conditionalFormatting>
  <conditionalFormatting sqref="J92:L92">
    <cfRule type="cellIs" dxfId="3253" priority="309" operator="equal">
      <formula>"fail"</formula>
    </cfRule>
  </conditionalFormatting>
  <conditionalFormatting sqref="J92:L92">
    <cfRule type="cellIs" dxfId="3252" priority="306" operator="equal">
      <formula>"n/a"</formula>
    </cfRule>
    <cfRule type="cellIs" dxfId="3251" priority="307" operator="equal">
      <formula>"pass"</formula>
    </cfRule>
    <cfRule type="cellIs" dxfId="3250" priority="308" operator="equal">
      <formula>"fail"</formula>
    </cfRule>
  </conditionalFormatting>
  <conditionalFormatting sqref="J92:L92">
    <cfRule type="cellIs" dxfId="3249" priority="301" operator="equal">
      <formula>"n/s"</formula>
    </cfRule>
    <cfRule type="cellIs" dxfId="3248" priority="302" operator="equal">
      <formula>"n/a"</formula>
    </cfRule>
    <cfRule type="cellIs" dxfId="3247" priority="303" operator="equal">
      <formula>"warn"</formula>
    </cfRule>
    <cfRule type="cellIs" dxfId="3246" priority="304" operator="equal">
      <formula>"fail"</formula>
    </cfRule>
    <cfRule type="cellIs" dxfId="3245" priority="305" operator="equal">
      <formula>"pass"</formula>
    </cfRule>
  </conditionalFormatting>
  <conditionalFormatting sqref="J92:L92 Q92:U92 Z92">
    <cfRule type="cellIs" dxfId="3244" priority="296" operator="equal">
      <formula>"black"</formula>
    </cfRule>
    <cfRule type="cellIs" dxfId="3243" priority="297" operator="equal">
      <formula>"n/s"</formula>
    </cfRule>
    <cfRule type="cellIs" dxfId="3242" priority="298" operator="equal">
      <formula>"n/a"</formula>
    </cfRule>
    <cfRule type="cellIs" dxfId="3241" priority="299" operator="equal">
      <formula>"fail"</formula>
    </cfRule>
    <cfRule type="cellIs" dxfId="3240" priority="300" operator="equal">
      <formula>"pass"</formula>
    </cfRule>
  </conditionalFormatting>
  <conditionalFormatting sqref="F92:Z92">
    <cfRule type="cellIs" dxfId="3239" priority="295" operator="equal">
      <formula>"fail"</formula>
    </cfRule>
  </conditionalFormatting>
  <conditionalFormatting sqref="F92:Z92">
    <cfRule type="cellIs" dxfId="3238" priority="292" operator="equal">
      <formula>"n/a"</formula>
    </cfRule>
    <cfRule type="cellIs" dxfId="3237" priority="293" operator="equal">
      <formula>"pass"</formula>
    </cfRule>
    <cfRule type="cellIs" dxfId="3236" priority="294" operator="equal">
      <formula>"fail"</formula>
    </cfRule>
  </conditionalFormatting>
  <conditionalFormatting sqref="F92:Z92">
    <cfRule type="cellIs" dxfId="3235" priority="287" operator="equal">
      <formula>"n/s"</formula>
    </cfRule>
    <cfRule type="cellIs" dxfId="3234" priority="288" operator="equal">
      <formula>"n/a"</formula>
    </cfRule>
    <cfRule type="cellIs" dxfId="3233" priority="289" operator="equal">
      <formula>"warn"</formula>
    </cfRule>
    <cfRule type="cellIs" dxfId="3232" priority="290" operator="equal">
      <formula>"fail"</formula>
    </cfRule>
    <cfRule type="cellIs" dxfId="3231" priority="291" operator="equal">
      <formula>"pass"</formula>
    </cfRule>
  </conditionalFormatting>
  <conditionalFormatting sqref="F92:Z92">
    <cfRule type="cellIs" dxfId="3230" priority="282" operator="equal">
      <formula>"black"</formula>
    </cfRule>
    <cfRule type="cellIs" dxfId="3229" priority="283" operator="equal">
      <formula>"n/s"</formula>
    </cfRule>
    <cfRule type="cellIs" dxfId="3228" priority="284" operator="equal">
      <formula>"n/a"</formula>
    </cfRule>
    <cfRule type="cellIs" dxfId="3227" priority="285" operator="equal">
      <formula>"fail"</formula>
    </cfRule>
    <cfRule type="cellIs" dxfId="3226" priority="286" operator="equal">
      <formula>"pass"</formula>
    </cfRule>
  </conditionalFormatting>
  <conditionalFormatting sqref="E92">
    <cfRule type="cellIs" dxfId="3225" priority="281" operator="equal">
      <formula>"fail"</formula>
    </cfRule>
  </conditionalFormatting>
  <conditionalFormatting sqref="E92">
    <cfRule type="cellIs" dxfId="3224" priority="278" operator="equal">
      <formula>"n/a"</formula>
    </cfRule>
    <cfRule type="cellIs" dxfId="3223" priority="279" operator="equal">
      <formula>"pass"</formula>
    </cfRule>
    <cfRule type="cellIs" dxfId="3222" priority="280" operator="equal">
      <formula>"fail"</formula>
    </cfRule>
  </conditionalFormatting>
  <conditionalFormatting sqref="E92">
    <cfRule type="cellIs" dxfId="3221" priority="273" operator="equal">
      <formula>"n/s"</formula>
    </cfRule>
    <cfRule type="cellIs" dxfId="3220" priority="274" operator="equal">
      <formula>"n/a"</formula>
    </cfRule>
    <cfRule type="cellIs" dxfId="3219" priority="275" operator="equal">
      <formula>"warn"</formula>
    </cfRule>
    <cfRule type="cellIs" dxfId="3218" priority="276" operator="equal">
      <formula>"fail"</formula>
    </cfRule>
    <cfRule type="cellIs" dxfId="3217" priority="277" operator="equal">
      <formula>"pass"</formula>
    </cfRule>
  </conditionalFormatting>
  <conditionalFormatting sqref="E92">
    <cfRule type="cellIs" dxfId="3216" priority="268" operator="equal">
      <formula>"black"</formula>
    </cfRule>
    <cfRule type="cellIs" dxfId="3215" priority="269" operator="equal">
      <formula>"n/s"</formula>
    </cfRule>
    <cfRule type="cellIs" dxfId="3214" priority="270" operator="equal">
      <formula>"n/a"</formula>
    </cfRule>
    <cfRule type="cellIs" dxfId="3213" priority="271" operator="equal">
      <formula>"fail"</formula>
    </cfRule>
    <cfRule type="cellIs" dxfId="3212" priority="272" operator="equal">
      <formula>"pass"</formula>
    </cfRule>
  </conditionalFormatting>
  <conditionalFormatting sqref="E94:M95 J96:L96">
    <cfRule type="cellIs" dxfId="3211" priority="267" operator="equal">
      <formula>"fail"</formula>
    </cfRule>
  </conditionalFormatting>
  <conditionalFormatting sqref="E94:M95 J96:L96">
    <cfRule type="cellIs" dxfId="3210" priority="264" operator="equal">
      <formula>"n/a"</formula>
    </cfRule>
    <cfRule type="cellIs" dxfId="3209" priority="265" operator="equal">
      <formula>"pass"</formula>
    </cfRule>
    <cfRule type="cellIs" dxfId="3208" priority="266" operator="equal">
      <formula>"fail"</formula>
    </cfRule>
  </conditionalFormatting>
  <conditionalFormatting sqref="E94:M95 J96:L96">
    <cfRule type="cellIs" dxfId="3207" priority="259" operator="equal">
      <formula>"n/s"</formula>
    </cfRule>
    <cfRule type="cellIs" dxfId="3206" priority="260" operator="equal">
      <formula>"n/a"</formula>
    </cfRule>
    <cfRule type="cellIs" dxfId="3205" priority="261" operator="equal">
      <formula>"warn"</formula>
    </cfRule>
    <cfRule type="cellIs" dxfId="3204" priority="262" operator="equal">
      <formula>"fail"</formula>
    </cfRule>
    <cfRule type="cellIs" dxfId="3203" priority="263" operator="equal">
      <formula>"pass"</formula>
    </cfRule>
  </conditionalFormatting>
  <conditionalFormatting sqref="F94:V95 W94:Z94 J96:L96 Q96:U96 Z95:Z97">
    <cfRule type="cellIs" dxfId="3202" priority="254" operator="equal">
      <formula>"black"</formula>
    </cfRule>
    <cfRule type="cellIs" dxfId="3201" priority="255" operator="equal">
      <formula>"n/s"</formula>
    </cfRule>
    <cfRule type="cellIs" dxfId="3200" priority="256" operator="equal">
      <formula>"n/a"</formula>
    </cfRule>
    <cfRule type="cellIs" dxfId="3199" priority="257" operator="equal">
      <formula>"fail"</formula>
    </cfRule>
    <cfRule type="cellIs" dxfId="3198" priority="258" operator="equal">
      <formula>"pass"</formula>
    </cfRule>
  </conditionalFormatting>
  <conditionalFormatting sqref="E94:E95">
    <cfRule type="cellIs" dxfId="3197" priority="249" operator="equal">
      <formula>"black"</formula>
    </cfRule>
    <cfRule type="cellIs" dxfId="3196" priority="250" operator="equal">
      <formula>"n/s"</formula>
    </cfRule>
    <cfRule type="cellIs" dxfId="3195" priority="251" operator="equal">
      <formula>"n/a"</formula>
    </cfRule>
    <cfRule type="cellIs" dxfId="3194" priority="252" operator="equal">
      <formula>"fail"</formula>
    </cfRule>
    <cfRule type="cellIs" dxfId="3193" priority="253" operator="equal">
      <formula>"pass"</formula>
    </cfRule>
  </conditionalFormatting>
  <conditionalFormatting sqref="F96:Z96">
    <cfRule type="cellIs" dxfId="3192" priority="248" operator="equal">
      <formula>"fail"</formula>
    </cfRule>
  </conditionalFormatting>
  <conditionalFormatting sqref="F96:Z96">
    <cfRule type="cellIs" dxfId="3191" priority="245" operator="equal">
      <formula>"n/a"</formula>
    </cfRule>
    <cfRule type="cellIs" dxfId="3190" priority="246" operator="equal">
      <formula>"pass"</formula>
    </cfRule>
    <cfRule type="cellIs" dxfId="3189" priority="247" operator="equal">
      <formula>"fail"</formula>
    </cfRule>
  </conditionalFormatting>
  <conditionalFormatting sqref="F96:Z96">
    <cfRule type="cellIs" dxfId="3188" priority="240" operator="equal">
      <formula>"n/s"</formula>
    </cfRule>
    <cfRule type="cellIs" dxfId="3187" priority="241" operator="equal">
      <formula>"n/a"</formula>
    </cfRule>
    <cfRule type="cellIs" dxfId="3186" priority="242" operator="equal">
      <formula>"warn"</formula>
    </cfRule>
    <cfRule type="cellIs" dxfId="3185" priority="243" operator="equal">
      <formula>"fail"</formula>
    </cfRule>
    <cfRule type="cellIs" dxfId="3184" priority="244" operator="equal">
      <formula>"pass"</formula>
    </cfRule>
  </conditionalFormatting>
  <conditionalFormatting sqref="F96:Z96">
    <cfRule type="cellIs" dxfId="3183" priority="235" operator="equal">
      <formula>"black"</formula>
    </cfRule>
    <cfRule type="cellIs" dxfId="3182" priority="236" operator="equal">
      <formula>"n/s"</formula>
    </cfRule>
    <cfRule type="cellIs" dxfId="3181" priority="237" operator="equal">
      <formula>"n/a"</formula>
    </cfRule>
    <cfRule type="cellIs" dxfId="3180" priority="238" operator="equal">
      <formula>"fail"</formula>
    </cfRule>
    <cfRule type="cellIs" dxfId="3179" priority="239" operator="equal">
      <formula>"pass"</formula>
    </cfRule>
  </conditionalFormatting>
  <conditionalFormatting sqref="E96">
    <cfRule type="cellIs" dxfId="3178" priority="234" operator="equal">
      <formula>"fail"</formula>
    </cfRule>
  </conditionalFormatting>
  <conditionalFormatting sqref="E96">
    <cfRule type="cellIs" dxfId="3177" priority="231" operator="equal">
      <formula>"n/a"</formula>
    </cfRule>
    <cfRule type="cellIs" dxfId="3176" priority="232" operator="equal">
      <formula>"pass"</formula>
    </cfRule>
    <cfRule type="cellIs" dxfId="3175" priority="233" operator="equal">
      <formula>"fail"</formula>
    </cfRule>
  </conditionalFormatting>
  <conditionalFormatting sqref="E96">
    <cfRule type="cellIs" dxfId="3174" priority="226" operator="equal">
      <formula>"n/s"</formula>
    </cfRule>
    <cfRule type="cellIs" dxfId="3173" priority="227" operator="equal">
      <formula>"n/a"</formula>
    </cfRule>
    <cfRule type="cellIs" dxfId="3172" priority="228" operator="equal">
      <formula>"warn"</formula>
    </cfRule>
    <cfRule type="cellIs" dxfId="3171" priority="229" operator="equal">
      <formula>"fail"</formula>
    </cfRule>
    <cfRule type="cellIs" dxfId="3170" priority="230" operator="equal">
      <formula>"pass"</formula>
    </cfRule>
  </conditionalFormatting>
  <conditionalFormatting sqref="E96">
    <cfRule type="cellIs" dxfId="3169" priority="221" operator="equal">
      <formula>"black"</formula>
    </cfRule>
    <cfRule type="cellIs" dxfId="3168" priority="222" operator="equal">
      <formula>"n/s"</formula>
    </cfRule>
    <cfRule type="cellIs" dxfId="3167" priority="223" operator="equal">
      <formula>"n/a"</formula>
    </cfRule>
    <cfRule type="cellIs" dxfId="3166" priority="224" operator="equal">
      <formula>"fail"</formula>
    </cfRule>
    <cfRule type="cellIs" dxfId="3165" priority="225" operator="equal">
      <formula>"pass"</formula>
    </cfRule>
  </conditionalFormatting>
  <conditionalFormatting sqref="J97:L97">
    <cfRule type="cellIs" dxfId="3164" priority="220" operator="equal">
      <formula>"fail"</formula>
    </cfRule>
  </conditionalFormatting>
  <conditionalFormatting sqref="J97:L97">
    <cfRule type="cellIs" dxfId="3163" priority="217" operator="equal">
      <formula>"n/a"</formula>
    </cfRule>
    <cfRule type="cellIs" dxfId="3162" priority="218" operator="equal">
      <formula>"pass"</formula>
    </cfRule>
    <cfRule type="cellIs" dxfId="3161" priority="219" operator="equal">
      <formula>"fail"</formula>
    </cfRule>
  </conditionalFormatting>
  <conditionalFormatting sqref="J97:L97">
    <cfRule type="cellIs" dxfId="3160" priority="212" operator="equal">
      <formula>"n/s"</formula>
    </cfRule>
    <cfRule type="cellIs" dxfId="3159" priority="213" operator="equal">
      <formula>"n/a"</formula>
    </cfRule>
    <cfRule type="cellIs" dxfId="3158" priority="214" operator="equal">
      <formula>"warn"</formula>
    </cfRule>
    <cfRule type="cellIs" dxfId="3157" priority="215" operator="equal">
      <formula>"fail"</formula>
    </cfRule>
    <cfRule type="cellIs" dxfId="3156" priority="216" operator="equal">
      <formula>"pass"</formula>
    </cfRule>
  </conditionalFormatting>
  <conditionalFormatting sqref="J97:L97 Q97:U97 Z97">
    <cfRule type="cellIs" dxfId="3155" priority="207" operator="equal">
      <formula>"black"</formula>
    </cfRule>
    <cfRule type="cellIs" dxfId="3154" priority="208" operator="equal">
      <formula>"n/s"</formula>
    </cfRule>
    <cfRule type="cellIs" dxfId="3153" priority="209" operator="equal">
      <formula>"n/a"</formula>
    </cfRule>
    <cfRule type="cellIs" dxfId="3152" priority="210" operator="equal">
      <formula>"fail"</formula>
    </cfRule>
    <cfRule type="cellIs" dxfId="3151" priority="211" operator="equal">
      <formula>"pass"</formula>
    </cfRule>
  </conditionalFormatting>
  <conditionalFormatting sqref="F97:Z97">
    <cfRule type="cellIs" dxfId="3150" priority="206" operator="equal">
      <formula>"fail"</formula>
    </cfRule>
  </conditionalFormatting>
  <conditionalFormatting sqref="F97:Z97">
    <cfRule type="cellIs" dxfId="3149" priority="203" operator="equal">
      <formula>"n/a"</formula>
    </cfRule>
    <cfRule type="cellIs" dxfId="3148" priority="204" operator="equal">
      <formula>"pass"</formula>
    </cfRule>
    <cfRule type="cellIs" dxfId="3147" priority="205" operator="equal">
      <formula>"fail"</formula>
    </cfRule>
  </conditionalFormatting>
  <conditionalFormatting sqref="F97:Z97">
    <cfRule type="cellIs" dxfId="3146" priority="198" operator="equal">
      <formula>"n/s"</formula>
    </cfRule>
    <cfRule type="cellIs" dxfId="3145" priority="199" operator="equal">
      <formula>"n/a"</formula>
    </cfRule>
    <cfRule type="cellIs" dxfId="3144" priority="200" operator="equal">
      <formula>"warn"</formula>
    </cfRule>
    <cfRule type="cellIs" dxfId="3143" priority="201" operator="equal">
      <formula>"fail"</formula>
    </cfRule>
    <cfRule type="cellIs" dxfId="3142" priority="202" operator="equal">
      <formula>"pass"</formula>
    </cfRule>
  </conditionalFormatting>
  <conditionalFormatting sqref="F97:Z97">
    <cfRule type="cellIs" dxfId="3141" priority="193" operator="equal">
      <formula>"black"</formula>
    </cfRule>
    <cfRule type="cellIs" dxfId="3140" priority="194" operator="equal">
      <formula>"n/s"</formula>
    </cfRule>
    <cfRule type="cellIs" dxfId="3139" priority="195" operator="equal">
      <formula>"n/a"</formula>
    </cfRule>
    <cfRule type="cellIs" dxfId="3138" priority="196" operator="equal">
      <formula>"fail"</formula>
    </cfRule>
    <cfRule type="cellIs" dxfId="3137" priority="197" operator="equal">
      <formula>"pass"</formula>
    </cfRule>
  </conditionalFormatting>
  <conditionalFormatting sqref="E97">
    <cfRule type="cellIs" dxfId="3136" priority="192" operator="equal">
      <formula>"fail"</formula>
    </cfRule>
  </conditionalFormatting>
  <conditionalFormatting sqref="E97">
    <cfRule type="cellIs" dxfId="3135" priority="189" operator="equal">
      <formula>"n/a"</formula>
    </cfRule>
    <cfRule type="cellIs" dxfId="3134" priority="190" operator="equal">
      <formula>"pass"</formula>
    </cfRule>
    <cfRule type="cellIs" dxfId="3133" priority="191" operator="equal">
      <formula>"fail"</formula>
    </cfRule>
  </conditionalFormatting>
  <conditionalFormatting sqref="E97">
    <cfRule type="cellIs" dxfId="3132" priority="184" operator="equal">
      <formula>"n/s"</formula>
    </cfRule>
    <cfRule type="cellIs" dxfId="3131" priority="185" operator="equal">
      <formula>"n/a"</formula>
    </cfRule>
    <cfRule type="cellIs" dxfId="3130" priority="186" operator="equal">
      <formula>"warn"</formula>
    </cfRule>
    <cfRule type="cellIs" dxfId="3129" priority="187" operator="equal">
      <formula>"fail"</formula>
    </cfRule>
    <cfRule type="cellIs" dxfId="3128" priority="188" operator="equal">
      <formula>"pass"</formula>
    </cfRule>
  </conditionalFormatting>
  <conditionalFormatting sqref="E97">
    <cfRule type="cellIs" dxfId="3127" priority="179" operator="equal">
      <formula>"black"</formula>
    </cfRule>
    <cfRule type="cellIs" dxfId="3126" priority="180" operator="equal">
      <formula>"n/s"</formula>
    </cfRule>
    <cfRule type="cellIs" dxfId="3125" priority="181" operator="equal">
      <formula>"n/a"</formula>
    </cfRule>
    <cfRule type="cellIs" dxfId="3124" priority="182" operator="equal">
      <formula>"fail"</formula>
    </cfRule>
    <cfRule type="cellIs" dxfId="3123" priority="183" operator="equal">
      <formula>"pass"</formula>
    </cfRule>
  </conditionalFormatting>
  <conditionalFormatting sqref="E99:M100 J101:L101">
    <cfRule type="cellIs" dxfId="3122" priority="178" operator="equal">
      <formula>"fail"</formula>
    </cfRule>
  </conditionalFormatting>
  <conditionalFormatting sqref="E99:M100 J101:L101">
    <cfRule type="cellIs" dxfId="3121" priority="175" operator="equal">
      <formula>"n/a"</formula>
    </cfRule>
    <cfRule type="cellIs" dxfId="3120" priority="176" operator="equal">
      <formula>"pass"</formula>
    </cfRule>
    <cfRule type="cellIs" dxfId="3119" priority="177" operator="equal">
      <formula>"fail"</formula>
    </cfRule>
  </conditionalFormatting>
  <conditionalFormatting sqref="E99:M100 J101:L101">
    <cfRule type="cellIs" dxfId="3118" priority="170" operator="equal">
      <formula>"n/s"</formula>
    </cfRule>
    <cfRule type="cellIs" dxfId="3117" priority="171" operator="equal">
      <formula>"n/a"</formula>
    </cfRule>
    <cfRule type="cellIs" dxfId="3116" priority="172" operator="equal">
      <formula>"warn"</formula>
    </cfRule>
    <cfRule type="cellIs" dxfId="3115" priority="173" operator="equal">
      <formula>"fail"</formula>
    </cfRule>
    <cfRule type="cellIs" dxfId="3114" priority="174" operator="equal">
      <formula>"pass"</formula>
    </cfRule>
  </conditionalFormatting>
  <conditionalFormatting sqref="F99:V100 W99:Z99 J101:L101 Q101:U101 Z100:Z102">
    <cfRule type="cellIs" dxfId="3113" priority="165" operator="equal">
      <formula>"black"</formula>
    </cfRule>
    <cfRule type="cellIs" dxfId="3112" priority="166" operator="equal">
      <formula>"n/s"</formula>
    </cfRule>
    <cfRule type="cellIs" dxfId="3111" priority="167" operator="equal">
      <formula>"n/a"</formula>
    </cfRule>
    <cfRule type="cellIs" dxfId="3110" priority="168" operator="equal">
      <formula>"fail"</formula>
    </cfRule>
    <cfRule type="cellIs" dxfId="3109" priority="169" operator="equal">
      <formula>"pass"</formula>
    </cfRule>
  </conditionalFormatting>
  <conditionalFormatting sqref="E99:E100">
    <cfRule type="cellIs" dxfId="3108" priority="160" operator="equal">
      <formula>"black"</formula>
    </cfRule>
    <cfRule type="cellIs" dxfId="3107" priority="161" operator="equal">
      <formula>"n/s"</formula>
    </cfRule>
    <cfRule type="cellIs" dxfId="3106" priority="162" operator="equal">
      <formula>"n/a"</formula>
    </cfRule>
    <cfRule type="cellIs" dxfId="3105" priority="163" operator="equal">
      <formula>"fail"</formula>
    </cfRule>
    <cfRule type="cellIs" dxfId="3104" priority="164" operator="equal">
      <formula>"pass"</formula>
    </cfRule>
  </conditionalFormatting>
  <conditionalFormatting sqref="F101:Z101">
    <cfRule type="cellIs" dxfId="3103" priority="159" operator="equal">
      <formula>"fail"</formula>
    </cfRule>
  </conditionalFormatting>
  <conditionalFormatting sqref="F101:Z101">
    <cfRule type="cellIs" dxfId="3102" priority="156" operator="equal">
      <formula>"n/a"</formula>
    </cfRule>
    <cfRule type="cellIs" dxfId="3101" priority="157" operator="equal">
      <formula>"pass"</formula>
    </cfRule>
    <cfRule type="cellIs" dxfId="3100" priority="158" operator="equal">
      <formula>"fail"</formula>
    </cfRule>
  </conditionalFormatting>
  <conditionalFormatting sqref="F101:Z101">
    <cfRule type="cellIs" dxfId="3099" priority="151" operator="equal">
      <formula>"n/s"</formula>
    </cfRule>
    <cfRule type="cellIs" dxfId="3098" priority="152" operator="equal">
      <formula>"n/a"</formula>
    </cfRule>
    <cfRule type="cellIs" dxfId="3097" priority="153" operator="equal">
      <formula>"warn"</formula>
    </cfRule>
    <cfRule type="cellIs" dxfId="3096" priority="154" operator="equal">
      <formula>"fail"</formula>
    </cfRule>
    <cfRule type="cellIs" dxfId="3095" priority="155" operator="equal">
      <formula>"pass"</formula>
    </cfRule>
  </conditionalFormatting>
  <conditionalFormatting sqref="F101:Z101">
    <cfRule type="cellIs" dxfId="3094" priority="146" operator="equal">
      <formula>"black"</formula>
    </cfRule>
    <cfRule type="cellIs" dxfId="3093" priority="147" operator="equal">
      <formula>"n/s"</formula>
    </cfRule>
    <cfRule type="cellIs" dxfId="3092" priority="148" operator="equal">
      <formula>"n/a"</formula>
    </cfRule>
    <cfRule type="cellIs" dxfId="3091" priority="149" operator="equal">
      <formula>"fail"</formula>
    </cfRule>
    <cfRule type="cellIs" dxfId="3090" priority="150" operator="equal">
      <formula>"pass"</formula>
    </cfRule>
  </conditionalFormatting>
  <conditionalFormatting sqref="E101">
    <cfRule type="cellIs" dxfId="3089" priority="145" operator="equal">
      <formula>"fail"</formula>
    </cfRule>
  </conditionalFormatting>
  <conditionalFormatting sqref="E101">
    <cfRule type="cellIs" dxfId="3088" priority="142" operator="equal">
      <formula>"n/a"</formula>
    </cfRule>
    <cfRule type="cellIs" dxfId="3087" priority="143" operator="equal">
      <formula>"pass"</formula>
    </cfRule>
    <cfRule type="cellIs" dxfId="3086" priority="144" operator="equal">
      <formula>"fail"</formula>
    </cfRule>
  </conditionalFormatting>
  <conditionalFormatting sqref="E101">
    <cfRule type="cellIs" dxfId="3085" priority="137" operator="equal">
      <formula>"n/s"</formula>
    </cfRule>
    <cfRule type="cellIs" dxfId="3084" priority="138" operator="equal">
      <formula>"n/a"</formula>
    </cfRule>
    <cfRule type="cellIs" dxfId="3083" priority="139" operator="equal">
      <formula>"warn"</formula>
    </cfRule>
    <cfRule type="cellIs" dxfId="3082" priority="140" operator="equal">
      <formula>"fail"</formula>
    </cfRule>
    <cfRule type="cellIs" dxfId="3081" priority="141" operator="equal">
      <formula>"pass"</formula>
    </cfRule>
  </conditionalFormatting>
  <conditionalFormatting sqref="E101">
    <cfRule type="cellIs" dxfId="3080" priority="132" operator="equal">
      <formula>"black"</formula>
    </cfRule>
    <cfRule type="cellIs" dxfId="3079" priority="133" operator="equal">
      <formula>"n/s"</formula>
    </cfRule>
    <cfRule type="cellIs" dxfId="3078" priority="134" operator="equal">
      <formula>"n/a"</formula>
    </cfRule>
    <cfRule type="cellIs" dxfId="3077" priority="135" operator="equal">
      <formula>"fail"</formula>
    </cfRule>
    <cfRule type="cellIs" dxfId="3076" priority="136" operator="equal">
      <formula>"pass"</formula>
    </cfRule>
  </conditionalFormatting>
  <conditionalFormatting sqref="J102:L102">
    <cfRule type="cellIs" dxfId="3075" priority="131" operator="equal">
      <formula>"fail"</formula>
    </cfRule>
  </conditionalFormatting>
  <conditionalFormatting sqref="J102:L102">
    <cfRule type="cellIs" dxfId="3074" priority="128" operator="equal">
      <formula>"n/a"</formula>
    </cfRule>
    <cfRule type="cellIs" dxfId="3073" priority="129" operator="equal">
      <formula>"pass"</formula>
    </cfRule>
    <cfRule type="cellIs" dxfId="3072" priority="130" operator="equal">
      <formula>"fail"</formula>
    </cfRule>
  </conditionalFormatting>
  <conditionalFormatting sqref="J102:L102">
    <cfRule type="cellIs" dxfId="3071" priority="123" operator="equal">
      <formula>"n/s"</formula>
    </cfRule>
    <cfRule type="cellIs" dxfId="3070" priority="124" operator="equal">
      <formula>"n/a"</formula>
    </cfRule>
    <cfRule type="cellIs" dxfId="3069" priority="125" operator="equal">
      <formula>"warn"</formula>
    </cfRule>
    <cfRule type="cellIs" dxfId="3068" priority="126" operator="equal">
      <formula>"fail"</formula>
    </cfRule>
    <cfRule type="cellIs" dxfId="3067" priority="127" operator="equal">
      <formula>"pass"</formula>
    </cfRule>
  </conditionalFormatting>
  <conditionalFormatting sqref="J102:L102 Q102:U102 Z102">
    <cfRule type="cellIs" dxfId="3066" priority="118" operator="equal">
      <formula>"black"</formula>
    </cfRule>
    <cfRule type="cellIs" dxfId="3065" priority="119" operator="equal">
      <formula>"n/s"</formula>
    </cfRule>
    <cfRule type="cellIs" dxfId="3064" priority="120" operator="equal">
      <formula>"n/a"</formula>
    </cfRule>
    <cfRule type="cellIs" dxfId="3063" priority="121" operator="equal">
      <formula>"fail"</formula>
    </cfRule>
    <cfRule type="cellIs" dxfId="3062" priority="122" operator="equal">
      <formula>"pass"</formula>
    </cfRule>
  </conditionalFormatting>
  <conditionalFormatting sqref="F102:Z102">
    <cfRule type="cellIs" dxfId="3061" priority="117" operator="equal">
      <formula>"fail"</formula>
    </cfRule>
  </conditionalFormatting>
  <conditionalFormatting sqref="F102:Z102">
    <cfRule type="cellIs" dxfId="3060" priority="114" operator="equal">
      <formula>"n/a"</formula>
    </cfRule>
    <cfRule type="cellIs" dxfId="3059" priority="115" operator="equal">
      <formula>"pass"</formula>
    </cfRule>
    <cfRule type="cellIs" dxfId="3058" priority="116" operator="equal">
      <formula>"fail"</formula>
    </cfRule>
  </conditionalFormatting>
  <conditionalFormatting sqref="F102:Z102">
    <cfRule type="cellIs" dxfId="3057" priority="109" operator="equal">
      <formula>"n/s"</formula>
    </cfRule>
    <cfRule type="cellIs" dxfId="3056" priority="110" operator="equal">
      <formula>"n/a"</formula>
    </cfRule>
    <cfRule type="cellIs" dxfId="3055" priority="111" operator="equal">
      <formula>"warn"</formula>
    </cfRule>
    <cfRule type="cellIs" dxfId="3054" priority="112" operator="equal">
      <formula>"fail"</formula>
    </cfRule>
    <cfRule type="cellIs" dxfId="3053" priority="113" operator="equal">
      <formula>"pass"</formula>
    </cfRule>
  </conditionalFormatting>
  <conditionalFormatting sqref="F102:Z102">
    <cfRule type="cellIs" dxfId="3052" priority="104" operator="equal">
      <formula>"black"</formula>
    </cfRule>
    <cfRule type="cellIs" dxfId="3051" priority="105" operator="equal">
      <formula>"n/s"</formula>
    </cfRule>
    <cfRule type="cellIs" dxfId="3050" priority="106" operator="equal">
      <formula>"n/a"</formula>
    </cfRule>
    <cfRule type="cellIs" dxfId="3049" priority="107" operator="equal">
      <formula>"fail"</formula>
    </cfRule>
    <cfRule type="cellIs" dxfId="3048" priority="108" operator="equal">
      <formula>"pass"</formula>
    </cfRule>
  </conditionalFormatting>
  <conditionalFormatting sqref="E102">
    <cfRule type="cellIs" dxfId="3047" priority="103" operator="equal">
      <formula>"fail"</formula>
    </cfRule>
  </conditionalFormatting>
  <conditionalFormatting sqref="E102">
    <cfRule type="cellIs" dxfId="3046" priority="100" operator="equal">
      <formula>"n/a"</formula>
    </cfRule>
    <cfRule type="cellIs" dxfId="3045" priority="101" operator="equal">
      <formula>"pass"</formula>
    </cfRule>
    <cfRule type="cellIs" dxfId="3044" priority="102" operator="equal">
      <formula>"fail"</formula>
    </cfRule>
  </conditionalFormatting>
  <conditionalFormatting sqref="E102">
    <cfRule type="cellIs" dxfId="3043" priority="95" operator="equal">
      <formula>"n/s"</formula>
    </cfRule>
    <cfRule type="cellIs" dxfId="3042" priority="96" operator="equal">
      <formula>"n/a"</formula>
    </cfRule>
    <cfRule type="cellIs" dxfId="3041" priority="97" operator="equal">
      <formula>"warn"</formula>
    </cfRule>
    <cfRule type="cellIs" dxfId="3040" priority="98" operator="equal">
      <formula>"fail"</formula>
    </cfRule>
    <cfRule type="cellIs" dxfId="3039" priority="99" operator="equal">
      <formula>"pass"</formula>
    </cfRule>
  </conditionalFormatting>
  <conditionalFormatting sqref="E102">
    <cfRule type="cellIs" dxfId="3038" priority="90" operator="equal">
      <formula>"black"</formula>
    </cfRule>
    <cfRule type="cellIs" dxfId="3037" priority="91" operator="equal">
      <formula>"n/s"</formula>
    </cfRule>
    <cfRule type="cellIs" dxfId="3036" priority="92" operator="equal">
      <formula>"n/a"</formula>
    </cfRule>
    <cfRule type="cellIs" dxfId="3035" priority="93" operator="equal">
      <formula>"fail"</formula>
    </cfRule>
    <cfRule type="cellIs" dxfId="3034" priority="94" operator="equal">
      <formula>"pass"</formula>
    </cfRule>
  </conditionalFormatting>
  <conditionalFormatting sqref="E104:M105 J106:L106">
    <cfRule type="cellIs" dxfId="3033" priority="89" operator="equal">
      <formula>"fail"</formula>
    </cfRule>
  </conditionalFormatting>
  <conditionalFormatting sqref="E104:M105 J106:L106">
    <cfRule type="cellIs" dxfId="3032" priority="86" operator="equal">
      <formula>"n/a"</formula>
    </cfRule>
    <cfRule type="cellIs" dxfId="3031" priority="87" operator="equal">
      <formula>"pass"</formula>
    </cfRule>
    <cfRule type="cellIs" dxfId="3030" priority="88" operator="equal">
      <formula>"fail"</formula>
    </cfRule>
  </conditionalFormatting>
  <conditionalFormatting sqref="E104:M105 J106:L106">
    <cfRule type="cellIs" dxfId="3029" priority="81" operator="equal">
      <formula>"n/s"</formula>
    </cfRule>
    <cfRule type="cellIs" dxfId="3028" priority="82" operator="equal">
      <formula>"n/a"</formula>
    </cfRule>
    <cfRule type="cellIs" dxfId="3027" priority="83" operator="equal">
      <formula>"warn"</formula>
    </cfRule>
    <cfRule type="cellIs" dxfId="3026" priority="84" operator="equal">
      <formula>"fail"</formula>
    </cfRule>
    <cfRule type="cellIs" dxfId="3025" priority="85" operator="equal">
      <formula>"pass"</formula>
    </cfRule>
  </conditionalFormatting>
  <conditionalFormatting sqref="F104:V105 W104:Z104 J106:L106 Q106:U106 Z105:Z107">
    <cfRule type="cellIs" dxfId="3024" priority="76" operator="equal">
      <formula>"black"</formula>
    </cfRule>
    <cfRule type="cellIs" dxfId="3023" priority="77" operator="equal">
      <formula>"n/s"</formula>
    </cfRule>
    <cfRule type="cellIs" dxfId="3022" priority="78" operator="equal">
      <formula>"n/a"</formula>
    </cfRule>
    <cfRule type="cellIs" dxfId="3021" priority="79" operator="equal">
      <formula>"fail"</formula>
    </cfRule>
    <cfRule type="cellIs" dxfId="3020" priority="80" operator="equal">
      <formula>"pass"</formula>
    </cfRule>
  </conditionalFormatting>
  <conditionalFormatting sqref="E104:E105">
    <cfRule type="cellIs" dxfId="3019" priority="71" operator="equal">
      <formula>"black"</formula>
    </cfRule>
    <cfRule type="cellIs" dxfId="3018" priority="72" operator="equal">
      <formula>"n/s"</formula>
    </cfRule>
    <cfRule type="cellIs" dxfId="3017" priority="73" operator="equal">
      <formula>"n/a"</formula>
    </cfRule>
    <cfRule type="cellIs" dxfId="3016" priority="74" operator="equal">
      <formula>"fail"</formula>
    </cfRule>
    <cfRule type="cellIs" dxfId="3015" priority="75" operator="equal">
      <formula>"pass"</formula>
    </cfRule>
  </conditionalFormatting>
  <conditionalFormatting sqref="F106:Z106">
    <cfRule type="cellIs" dxfId="3014" priority="70" operator="equal">
      <formula>"fail"</formula>
    </cfRule>
  </conditionalFormatting>
  <conditionalFormatting sqref="F106:Z106">
    <cfRule type="cellIs" dxfId="3013" priority="67" operator="equal">
      <formula>"n/a"</formula>
    </cfRule>
    <cfRule type="cellIs" dxfId="3012" priority="68" operator="equal">
      <formula>"pass"</formula>
    </cfRule>
    <cfRule type="cellIs" dxfId="3011" priority="69" operator="equal">
      <formula>"fail"</formula>
    </cfRule>
  </conditionalFormatting>
  <conditionalFormatting sqref="F106:Z106">
    <cfRule type="cellIs" dxfId="3010" priority="62" operator="equal">
      <formula>"n/s"</formula>
    </cfRule>
    <cfRule type="cellIs" dxfId="3009" priority="63" operator="equal">
      <formula>"n/a"</formula>
    </cfRule>
    <cfRule type="cellIs" dxfId="3008" priority="64" operator="equal">
      <formula>"warn"</formula>
    </cfRule>
    <cfRule type="cellIs" dxfId="3007" priority="65" operator="equal">
      <formula>"fail"</formula>
    </cfRule>
    <cfRule type="cellIs" dxfId="3006" priority="66" operator="equal">
      <formula>"pass"</formula>
    </cfRule>
  </conditionalFormatting>
  <conditionalFormatting sqref="F106:Z106">
    <cfRule type="cellIs" dxfId="3005" priority="57" operator="equal">
      <formula>"black"</formula>
    </cfRule>
    <cfRule type="cellIs" dxfId="3004" priority="58" operator="equal">
      <formula>"n/s"</formula>
    </cfRule>
    <cfRule type="cellIs" dxfId="3003" priority="59" operator="equal">
      <formula>"n/a"</formula>
    </cfRule>
    <cfRule type="cellIs" dxfId="3002" priority="60" operator="equal">
      <formula>"fail"</formula>
    </cfRule>
    <cfRule type="cellIs" dxfId="3001" priority="61" operator="equal">
      <formula>"pass"</formula>
    </cfRule>
  </conditionalFormatting>
  <conditionalFormatting sqref="E106">
    <cfRule type="cellIs" dxfId="3000" priority="56" operator="equal">
      <formula>"fail"</formula>
    </cfRule>
  </conditionalFormatting>
  <conditionalFormatting sqref="E106">
    <cfRule type="cellIs" dxfId="2999" priority="53" operator="equal">
      <formula>"n/a"</formula>
    </cfRule>
    <cfRule type="cellIs" dxfId="2998" priority="54" operator="equal">
      <formula>"pass"</formula>
    </cfRule>
    <cfRule type="cellIs" dxfId="2997" priority="55" operator="equal">
      <formula>"fail"</formula>
    </cfRule>
  </conditionalFormatting>
  <conditionalFormatting sqref="E106">
    <cfRule type="cellIs" dxfId="2996" priority="48" operator="equal">
      <formula>"n/s"</formula>
    </cfRule>
    <cfRule type="cellIs" dxfId="2995" priority="49" operator="equal">
      <formula>"n/a"</formula>
    </cfRule>
    <cfRule type="cellIs" dxfId="2994" priority="50" operator="equal">
      <formula>"warn"</formula>
    </cfRule>
    <cfRule type="cellIs" dxfId="2993" priority="51" operator="equal">
      <formula>"fail"</formula>
    </cfRule>
    <cfRule type="cellIs" dxfId="2992" priority="52" operator="equal">
      <formula>"pass"</formula>
    </cfRule>
  </conditionalFormatting>
  <conditionalFormatting sqref="E106">
    <cfRule type="cellIs" dxfId="2991" priority="43" operator="equal">
      <formula>"black"</formula>
    </cfRule>
    <cfRule type="cellIs" dxfId="2990" priority="44" operator="equal">
      <formula>"n/s"</formula>
    </cfRule>
    <cfRule type="cellIs" dxfId="2989" priority="45" operator="equal">
      <formula>"n/a"</formula>
    </cfRule>
    <cfRule type="cellIs" dxfId="2988" priority="46" operator="equal">
      <formula>"fail"</formula>
    </cfRule>
    <cfRule type="cellIs" dxfId="2987" priority="47" operator="equal">
      <formula>"pass"</formula>
    </cfRule>
  </conditionalFormatting>
  <conditionalFormatting sqref="J107:L107">
    <cfRule type="cellIs" dxfId="2986" priority="42" operator="equal">
      <formula>"fail"</formula>
    </cfRule>
  </conditionalFormatting>
  <conditionalFormatting sqref="J107:L107">
    <cfRule type="cellIs" dxfId="2985" priority="39" operator="equal">
      <formula>"n/a"</formula>
    </cfRule>
    <cfRule type="cellIs" dxfId="2984" priority="40" operator="equal">
      <formula>"pass"</formula>
    </cfRule>
    <cfRule type="cellIs" dxfId="2983" priority="41" operator="equal">
      <formula>"fail"</formula>
    </cfRule>
  </conditionalFormatting>
  <conditionalFormatting sqref="J107:L107">
    <cfRule type="cellIs" dxfId="2982" priority="34" operator="equal">
      <formula>"n/s"</formula>
    </cfRule>
    <cfRule type="cellIs" dxfId="2981" priority="35" operator="equal">
      <formula>"n/a"</formula>
    </cfRule>
    <cfRule type="cellIs" dxfId="2980" priority="36" operator="equal">
      <formula>"warn"</formula>
    </cfRule>
    <cfRule type="cellIs" dxfId="2979" priority="37" operator="equal">
      <formula>"fail"</formula>
    </cfRule>
    <cfRule type="cellIs" dxfId="2978" priority="38" operator="equal">
      <formula>"pass"</formula>
    </cfRule>
  </conditionalFormatting>
  <conditionalFormatting sqref="J107:L107 Q107:U107 Z107">
    <cfRule type="cellIs" dxfId="2977" priority="29" operator="equal">
      <formula>"black"</formula>
    </cfRule>
    <cfRule type="cellIs" dxfId="2976" priority="30" operator="equal">
      <formula>"n/s"</formula>
    </cfRule>
    <cfRule type="cellIs" dxfId="2975" priority="31" operator="equal">
      <formula>"n/a"</formula>
    </cfRule>
    <cfRule type="cellIs" dxfId="2974" priority="32" operator="equal">
      <formula>"fail"</formula>
    </cfRule>
    <cfRule type="cellIs" dxfId="2973" priority="33" operator="equal">
      <formula>"pass"</formula>
    </cfRule>
  </conditionalFormatting>
  <conditionalFormatting sqref="F107:Z107">
    <cfRule type="cellIs" dxfId="2972" priority="28" operator="equal">
      <formula>"fail"</formula>
    </cfRule>
  </conditionalFormatting>
  <conditionalFormatting sqref="F107:Z107">
    <cfRule type="cellIs" dxfId="2971" priority="25" operator="equal">
      <formula>"n/a"</formula>
    </cfRule>
    <cfRule type="cellIs" dxfId="2970" priority="26" operator="equal">
      <formula>"pass"</formula>
    </cfRule>
    <cfRule type="cellIs" dxfId="2969" priority="27" operator="equal">
      <formula>"fail"</formula>
    </cfRule>
  </conditionalFormatting>
  <conditionalFormatting sqref="F107:Z107">
    <cfRule type="cellIs" dxfId="2968" priority="20" operator="equal">
      <formula>"n/s"</formula>
    </cfRule>
    <cfRule type="cellIs" dxfId="2967" priority="21" operator="equal">
      <formula>"n/a"</formula>
    </cfRule>
    <cfRule type="cellIs" dxfId="2966" priority="22" operator="equal">
      <formula>"warn"</formula>
    </cfRule>
    <cfRule type="cellIs" dxfId="2965" priority="23" operator="equal">
      <formula>"fail"</formula>
    </cfRule>
    <cfRule type="cellIs" dxfId="2964" priority="24" operator="equal">
      <formula>"pass"</formula>
    </cfRule>
  </conditionalFormatting>
  <conditionalFormatting sqref="F107:Z107">
    <cfRule type="cellIs" dxfId="2963" priority="15" operator="equal">
      <formula>"black"</formula>
    </cfRule>
    <cfRule type="cellIs" dxfId="2962" priority="16" operator="equal">
      <formula>"n/s"</formula>
    </cfRule>
    <cfRule type="cellIs" dxfId="2961" priority="17" operator="equal">
      <formula>"n/a"</formula>
    </cfRule>
    <cfRule type="cellIs" dxfId="2960" priority="18" operator="equal">
      <formula>"fail"</formula>
    </cfRule>
    <cfRule type="cellIs" dxfId="2959" priority="19" operator="equal">
      <formula>"pass"</formula>
    </cfRule>
  </conditionalFormatting>
  <conditionalFormatting sqref="E107">
    <cfRule type="cellIs" dxfId="2958" priority="14" operator="equal">
      <formula>"fail"</formula>
    </cfRule>
  </conditionalFormatting>
  <conditionalFormatting sqref="E107">
    <cfRule type="cellIs" dxfId="2957" priority="11" operator="equal">
      <formula>"n/a"</formula>
    </cfRule>
    <cfRule type="cellIs" dxfId="2956" priority="12" operator="equal">
      <formula>"pass"</formula>
    </cfRule>
    <cfRule type="cellIs" dxfId="2955" priority="13" operator="equal">
      <formula>"fail"</formula>
    </cfRule>
  </conditionalFormatting>
  <conditionalFormatting sqref="E107">
    <cfRule type="cellIs" dxfId="2954" priority="6" operator="equal">
      <formula>"n/s"</formula>
    </cfRule>
    <cfRule type="cellIs" dxfId="2953" priority="7" operator="equal">
      <formula>"n/a"</formula>
    </cfRule>
    <cfRule type="cellIs" dxfId="2952" priority="8" operator="equal">
      <formula>"warn"</formula>
    </cfRule>
    <cfRule type="cellIs" dxfId="2951" priority="9" operator="equal">
      <formula>"fail"</formula>
    </cfRule>
    <cfRule type="cellIs" dxfId="2950" priority="10" operator="equal">
      <formula>"pass"</formula>
    </cfRule>
  </conditionalFormatting>
  <conditionalFormatting sqref="E107">
    <cfRule type="cellIs" dxfId="2949" priority="1" operator="equal">
      <formula>"black"</formula>
    </cfRule>
    <cfRule type="cellIs" dxfId="2948" priority="2" operator="equal">
      <formula>"n/s"</formula>
    </cfRule>
    <cfRule type="cellIs" dxfId="2947" priority="3" operator="equal">
      <formula>"n/a"</formula>
    </cfRule>
    <cfRule type="cellIs" dxfId="2946" priority="4" operator="equal">
      <formula>"fail"</formula>
    </cfRule>
    <cfRule type="cellIs" dxfId="2945" priority="5" operator="equal">
      <formula>"pass"</formula>
    </cfRule>
  </conditionalFormatting>
  <dataValidations count="3">
    <dataValidation type="list" allowBlank="1" showInputMessage="1" showErrorMessage="1" sqref="W85:Z85 Z105:Z107 E101:Y102 Z100:Z102 W104:Z104 E106:Y107 E99:V100 E104:V105 W99:Z99 Z95:Z97 E91:Y92 Z90:Z92 W94:Z94 E96:Y97 E89:V90 E94:V95 W89:Z89 Z86 E85:V86 E81:V83 Z82:Z83 W81:Z81 E87:Z87 E7:Z80">
      <formula1>#REF!</formula1>
    </dataValidation>
    <dataValidation type="list" allowBlank="1" showInputMessage="1" showErrorMessage="1" sqref="E182:I191 E214:J214 E181:J181 E137:J137 E138:E147 E203:J203 E204:F213 E114:J125 E193:F202 E149:J169 E171:I180 E127:E136 E108:J112">
      <formula1>$AJ$80:$AJ$84</formula1>
    </dataValidation>
    <dataValidation type="list" allowBlank="1" showInputMessage="1" showErrorMessage="1" sqref="D114:D118 D120:D124 D85 D81:D83 D87 D89:D90 D99:D100">
      <formula1>$G$1:$G$3</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AN249"/>
  <sheetViews>
    <sheetView topLeftCell="A34" zoomScale="70" zoomScaleNormal="70" workbookViewId="0">
      <selection activeCell="C52" sqref="C52"/>
    </sheetView>
  </sheetViews>
  <sheetFormatPr defaultRowHeight="15" x14ac:dyDescent="0.25"/>
  <cols>
    <col min="1" max="1" width="16.28515625" style="138" bestFit="1" customWidth="1"/>
    <col min="2" max="2" width="46" style="138" bestFit="1" customWidth="1"/>
    <col min="3" max="3" width="102.85546875" style="138" bestFit="1" customWidth="1"/>
    <col min="4" max="4" width="5.42578125" style="138" bestFit="1" customWidth="1"/>
    <col min="5" max="5" width="6.7109375" style="138" hidden="1" customWidth="1"/>
    <col min="6" max="6" width="6.7109375" style="138" bestFit="1" customWidth="1"/>
    <col min="7" max="9" width="6.7109375" style="138" hidden="1" customWidth="1"/>
    <col min="10" max="10" width="5.42578125" style="138" hidden="1" customWidth="1"/>
    <col min="11" max="11" width="5.85546875" style="13" hidden="1" customWidth="1"/>
    <col min="12" max="12" width="4.85546875" style="138" hidden="1" customWidth="1"/>
    <col min="13" max="13" width="5.42578125" style="138" bestFit="1" customWidth="1"/>
    <col min="14" max="25" width="5.42578125" style="138" hidden="1" customWidth="1"/>
    <col min="26" max="26" width="50" style="138" customWidth="1"/>
    <col min="27" max="16384" width="9.140625" style="138"/>
  </cols>
  <sheetData>
    <row r="1" spans="1:40" ht="21" x14ac:dyDescent="0.35">
      <c r="A1" s="103"/>
      <c r="B1" s="103"/>
      <c r="C1" s="103"/>
      <c r="D1" s="103"/>
      <c r="E1" s="103"/>
      <c r="F1" s="103"/>
      <c r="G1" s="103"/>
      <c r="H1" s="103"/>
      <c r="I1" s="103"/>
      <c r="J1" s="103"/>
    </row>
    <row r="2" spans="1:40" ht="21" x14ac:dyDescent="0.35">
      <c r="A2" s="608" t="s">
        <v>1316</v>
      </c>
      <c r="B2" s="608"/>
      <c r="C2" s="608"/>
      <c r="D2" s="608"/>
      <c r="E2" s="608"/>
      <c r="F2" s="608"/>
      <c r="G2" s="608"/>
      <c r="H2" s="608"/>
      <c r="I2" s="608"/>
      <c r="J2" s="608"/>
    </row>
    <row r="3" spans="1:40" ht="21" x14ac:dyDescent="0.35">
      <c r="A3" s="103"/>
      <c r="B3" s="103"/>
      <c r="C3" s="103"/>
      <c r="D3" s="103"/>
      <c r="E3" s="103"/>
      <c r="F3" s="103"/>
      <c r="G3" s="103"/>
      <c r="H3" s="103"/>
      <c r="I3" s="103"/>
      <c r="J3" s="103"/>
    </row>
    <row r="4" spans="1:40" ht="15" customHeight="1" x14ac:dyDescent="0.25">
      <c r="A4" s="618" t="s">
        <v>542</v>
      </c>
      <c r="B4" s="619"/>
      <c r="C4" s="619"/>
      <c r="D4" s="619"/>
      <c r="E4" s="619"/>
      <c r="F4" s="619"/>
      <c r="G4" s="257"/>
      <c r="H4" s="257"/>
      <c r="I4" s="258"/>
      <c r="J4" s="247"/>
    </row>
    <row r="5" spans="1:40" ht="15" customHeight="1" x14ac:dyDescent="0.25">
      <c r="A5" s="620" t="s">
        <v>543</v>
      </c>
      <c r="B5" s="620"/>
      <c r="C5" s="620"/>
      <c r="D5" s="620"/>
      <c r="E5" s="620"/>
      <c r="F5" s="620"/>
      <c r="G5" s="257"/>
      <c r="H5" s="257"/>
      <c r="I5" s="258"/>
      <c r="J5" s="247"/>
    </row>
    <row r="6" spans="1:40" ht="60.75" x14ac:dyDescent="0.25">
      <c r="A6" s="108" t="s">
        <v>147</v>
      </c>
      <c r="B6" s="121" t="s">
        <v>148</v>
      </c>
      <c r="C6" s="122" t="s">
        <v>149</v>
      </c>
      <c r="D6" s="109" t="s">
        <v>249</v>
      </c>
      <c r="E6" s="109" t="s">
        <v>328</v>
      </c>
      <c r="F6" s="109" t="s">
        <v>329</v>
      </c>
      <c r="G6" s="109" t="s">
        <v>1626</v>
      </c>
      <c r="H6" s="109" t="s">
        <v>1627</v>
      </c>
      <c r="I6" s="109" t="s">
        <v>1628</v>
      </c>
      <c r="J6" s="109" t="s">
        <v>325</v>
      </c>
      <c r="K6" s="109" t="s">
        <v>326</v>
      </c>
      <c r="L6" s="109" t="s">
        <v>1302</v>
      </c>
      <c r="M6" s="109" t="s">
        <v>327</v>
      </c>
      <c r="N6" s="109" t="s">
        <v>1629</v>
      </c>
      <c r="O6" s="109" t="s">
        <v>1640</v>
      </c>
      <c r="P6" s="109" t="s">
        <v>1631</v>
      </c>
      <c r="Q6" s="109" t="s">
        <v>324</v>
      </c>
      <c r="R6" s="109" t="s">
        <v>320</v>
      </c>
      <c r="S6" s="109" t="s">
        <v>321</v>
      </c>
      <c r="T6" s="109" t="s">
        <v>322</v>
      </c>
      <c r="U6" s="109" t="s">
        <v>323</v>
      </c>
      <c r="V6" s="109" t="s">
        <v>14</v>
      </c>
      <c r="W6" s="109" t="s">
        <v>1632</v>
      </c>
      <c r="X6" s="109" t="s">
        <v>15</v>
      </c>
      <c r="Y6" s="109" t="s">
        <v>6</v>
      </c>
      <c r="Z6" s="182" t="s">
        <v>958</v>
      </c>
    </row>
    <row r="7" spans="1:40" x14ac:dyDescent="0.25">
      <c r="A7" s="125" t="s">
        <v>301</v>
      </c>
      <c r="B7" s="125" t="s">
        <v>332</v>
      </c>
      <c r="C7" s="126" t="s">
        <v>302</v>
      </c>
      <c r="D7" s="143"/>
      <c r="E7" s="186"/>
      <c r="F7" s="186"/>
      <c r="G7" s="234"/>
      <c r="H7" s="234"/>
      <c r="I7" s="234"/>
      <c r="J7" s="202"/>
      <c r="K7" s="202"/>
      <c r="L7" s="202"/>
      <c r="M7" s="202"/>
      <c r="N7" s="259"/>
      <c r="O7" s="259"/>
      <c r="P7" s="259"/>
      <c r="Q7" s="204"/>
      <c r="R7" s="204"/>
      <c r="S7" s="204"/>
      <c r="T7" s="204"/>
      <c r="U7" s="204"/>
      <c r="V7" s="260"/>
      <c r="W7" s="260"/>
      <c r="X7" s="260"/>
      <c r="Y7" s="204"/>
      <c r="Z7" s="126"/>
      <c r="AN7" s="138" t="s">
        <v>45</v>
      </c>
    </row>
    <row r="8" spans="1:40" x14ac:dyDescent="0.25">
      <c r="A8" s="125"/>
      <c r="B8" s="125" t="s">
        <v>303</v>
      </c>
      <c r="C8" s="126" t="s">
        <v>304</v>
      </c>
      <c r="D8" s="143"/>
      <c r="E8" s="186"/>
      <c r="F8" s="186"/>
      <c r="G8" s="234"/>
      <c r="H8" s="234"/>
      <c r="I8" s="234"/>
      <c r="J8" s="202"/>
      <c r="K8" s="202"/>
      <c r="L8" s="202"/>
      <c r="M8" s="202"/>
      <c r="N8" s="259"/>
      <c r="O8" s="259"/>
      <c r="P8" s="259"/>
      <c r="Q8" s="204"/>
      <c r="R8" s="204"/>
      <c r="S8" s="204"/>
      <c r="T8" s="204"/>
      <c r="U8" s="204"/>
      <c r="V8" s="260"/>
      <c r="W8" s="260"/>
      <c r="X8" s="260"/>
      <c r="Y8" s="204"/>
      <c r="Z8" s="126"/>
      <c r="AN8" s="138" t="s">
        <v>46</v>
      </c>
    </row>
    <row r="9" spans="1:40" x14ac:dyDescent="0.25">
      <c r="A9" s="125"/>
      <c r="B9" s="106"/>
      <c r="C9" s="126" t="s">
        <v>315</v>
      </c>
      <c r="D9" s="143"/>
      <c r="E9" s="186"/>
      <c r="F9" s="186"/>
      <c r="G9" s="234"/>
      <c r="H9" s="234"/>
      <c r="I9" s="234"/>
      <c r="J9" s="202"/>
      <c r="K9" s="202"/>
      <c r="L9" s="202"/>
      <c r="M9" s="202"/>
      <c r="N9" s="259"/>
      <c r="O9" s="259"/>
      <c r="P9" s="259"/>
      <c r="Q9" s="204"/>
      <c r="R9" s="204"/>
      <c r="S9" s="204"/>
      <c r="T9" s="204"/>
      <c r="U9" s="204"/>
      <c r="V9" s="260"/>
      <c r="W9" s="260"/>
      <c r="X9" s="260"/>
      <c r="Y9" s="204"/>
      <c r="Z9" s="126"/>
      <c r="AN9" s="138" t="s">
        <v>47</v>
      </c>
    </row>
    <row r="10" spans="1:40" x14ac:dyDescent="0.25">
      <c r="A10" s="125"/>
      <c r="B10" s="125"/>
      <c r="C10" s="126" t="s">
        <v>310</v>
      </c>
      <c r="D10" s="143"/>
      <c r="E10" s="186"/>
      <c r="F10" s="186"/>
      <c r="G10" s="234"/>
      <c r="H10" s="234"/>
      <c r="I10" s="234"/>
      <c r="J10" s="202"/>
      <c r="K10" s="202"/>
      <c r="L10" s="202"/>
      <c r="M10" s="202"/>
      <c r="N10" s="259"/>
      <c r="O10" s="259"/>
      <c r="P10" s="259"/>
      <c r="Q10" s="204"/>
      <c r="R10" s="204"/>
      <c r="S10" s="204"/>
      <c r="T10" s="204"/>
      <c r="U10" s="204"/>
      <c r="V10" s="260"/>
      <c r="W10" s="260"/>
      <c r="X10" s="260"/>
      <c r="Y10" s="204"/>
      <c r="Z10" s="126"/>
      <c r="AN10" s="138" t="s">
        <v>1468</v>
      </c>
    </row>
    <row r="11" spans="1:40" x14ac:dyDescent="0.25">
      <c r="A11" s="104"/>
      <c r="B11" s="104"/>
      <c r="C11" s="104"/>
      <c r="D11" s="104"/>
      <c r="E11" s="230"/>
      <c r="F11" s="230"/>
      <c r="G11" s="230"/>
      <c r="H11" s="230"/>
      <c r="I11" s="230"/>
      <c r="J11" s="230"/>
      <c r="K11" s="230"/>
      <c r="L11" s="230"/>
      <c r="M11" s="230"/>
      <c r="N11" s="230"/>
      <c r="O11" s="230"/>
      <c r="P11" s="230"/>
      <c r="Q11" s="230"/>
      <c r="R11" s="230"/>
      <c r="S11" s="230"/>
      <c r="T11" s="230"/>
      <c r="U11" s="230"/>
      <c r="V11" s="230"/>
      <c r="W11" s="230"/>
      <c r="X11" s="230"/>
      <c r="Y11" s="230"/>
      <c r="Z11" s="104"/>
      <c r="AN11" s="138" t="s">
        <v>1625</v>
      </c>
    </row>
    <row r="12" spans="1:40" x14ac:dyDescent="0.25">
      <c r="A12" s="125" t="s">
        <v>306</v>
      </c>
      <c r="B12" s="125" t="s">
        <v>333</v>
      </c>
      <c r="C12" s="126" t="s">
        <v>307</v>
      </c>
      <c r="D12" s="143"/>
      <c r="E12" s="186"/>
      <c r="F12" s="186"/>
      <c r="G12" s="234"/>
      <c r="H12" s="234"/>
      <c r="I12" s="234"/>
      <c r="J12" s="202"/>
      <c r="K12" s="202"/>
      <c r="L12" s="202"/>
      <c r="M12" s="202"/>
      <c r="N12" s="259"/>
      <c r="O12" s="259"/>
      <c r="P12" s="259"/>
      <c r="Q12" s="204"/>
      <c r="R12" s="204"/>
      <c r="S12" s="204"/>
      <c r="T12" s="204"/>
      <c r="U12" s="204"/>
      <c r="V12" s="260"/>
      <c r="W12" s="260"/>
      <c r="X12" s="260"/>
      <c r="Y12" s="204"/>
      <c r="Z12" s="126"/>
    </row>
    <row r="13" spans="1:40" x14ac:dyDescent="0.25">
      <c r="A13" s="125"/>
      <c r="B13" s="125" t="s">
        <v>303</v>
      </c>
      <c r="C13" s="126" t="s">
        <v>304</v>
      </c>
      <c r="D13" s="143"/>
      <c r="E13" s="186"/>
      <c r="F13" s="186"/>
      <c r="G13" s="234"/>
      <c r="H13" s="234"/>
      <c r="I13" s="234"/>
      <c r="J13" s="202"/>
      <c r="K13" s="202"/>
      <c r="L13" s="202"/>
      <c r="M13" s="202"/>
      <c r="N13" s="259"/>
      <c r="O13" s="259"/>
      <c r="P13" s="259"/>
      <c r="Q13" s="204"/>
      <c r="R13" s="204"/>
      <c r="S13" s="204"/>
      <c r="T13" s="204"/>
      <c r="U13" s="204"/>
      <c r="V13" s="260"/>
      <c r="W13" s="260"/>
      <c r="X13" s="260"/>
      <c r="Y13" s="204"/>
      <c r="Z13" s="126"/>
    </row>
    <row r="14" spans="1:40" x14ac:dyDescent="0.25">
      <c r="A14" s="125"/>
      <c r="B14" s="106"/>
      <c r="C14" s="126" t="s">
        <v>315</v>
      </c>
      <c r="D14" s="143"/>
      <c r="E14" s="186"/>
      <c r="F14" s="186"/>
      <c r="G14" s="234"/>
      <c r="H14" s="234"/>
      <c r="I14" s="234"/>
      <c r="J14" s="202"/>
      <c r="K14" s="202"/>
      <c r="L14" s="202"/>
      <c r="M14" s="202"/>
      <c r="N14" s="259"/>
      <c r="O14" s="259"/>
      <c r="P14" s="259"/>
      <c r="Q14" s="204"/>
      <c r="R14" s="204"/>
      <c r="S14" s="204"/>
      <c r="T14" s="204"/>
      <c r="U14" s="204"/>
      <c r="V14" s="260"/>
      <c r="W14" s="260"/>
      <c r="X14" s="260"/>
      <c r="Y14" s="204"/>
      <c r="Z14" s="126"/>
    </row>
    <row r="15" spans="1:40" x14ac:dyDescent="0.25">
      <c r="A15" s="125"/>
      <c r="B15" s="125"/>
      <c r="C15" s="126" t="s">
        <v>310</v>
      </c>
      <c r="D15" s="143"/>
      <c r="E15" s="186"/>
      <c r="F15" s="186"/>
      <c r="G15" s="234"/>
      <c r="H15" s="234"/>
      <c r="I15" s="234"/>
      <c r="J15" s="202"/>
      <c r="K15" s="202"/>
      <c r="L15" s="202"/>
      <c r="M15" s="202"/>
      <c r="N15" s="259"/>
      <c r="O15" s="259"/>
      <c r="P15" s="259"/>
      <c r="Q15" s="204"/>
      <c r="R15" s="204"/>
      <c r="S15" s="204"/>
      <c r="T15" s="204"/>
      <c r="U15" s="204"/>
      <c r="V15" s="260"/>
      <c r="W15" s="260"/>
      <c r="X15" s="260"/>
      <c r="Y15" s="204"/>
      <c r="Z15" s="126"/>
    </row>
    <row r="16" spans="1:40" x14ac:dyDescent="0.25">
      <c r="A16" s="104"/>
      <c r="B16" s="104"/>
      <c r="C16" s="104"/>
      <c r="D16" s="104"/>
      <c r="E16" s="230"/>
      <c r="F16" s="230"/>
      <c r="G16" s="230"/>
      <c r="H16" s="230"/>
      <c r="I16" s="230"/>
      <c r="J16" s="230"/>
      <c r="K16" s="230"/>
      <c r="L16" s="230"/>
      <c r="M16" s="230"/>
      <c r="N16" s="230"/>
      <c r="O16" s="230"/>
      <c r="P16" s="230"/>
      <c r="Q16" s="230"/>
      <c r="R16" s="230"/>
      <c r="S16" s="230"/>
      <c r="T16" s="230"/>
      <c r="U16" s="230"/>
      <c r="V16" s="230"/>
      <c r="W16" s="230"/>
      <c r="X16" s="230"/>
      <c r="Y16" s="230"/>
      <c r="Z16" s="104"/>
    </row>
    <row r="17" spans="1:26" x14ac:dyDescent="0.25">
      <c r="A17" s="125" t="s">
        <v>308</v>
      </c>
      <c r="B17" s="125" t="s">
        <v>334</v>
      </c>
      <c r="C17" s="126" t="s">
        <v>309</v>
      </c>
      <c r="D17" s="143"/>
      <c r="E17" s="186"/>
      <c r="F17" s="186"/>
      <c r="G17" s="234"/>
      <c r="H17" s="234"/>
      <c r="I17" s="234"/>
      <c r="J17" s="202"/>
      <c r="K17" s="202"/>
      <c r="L17" s="202"/>
      <c r="M17" s="202"/>
      <c r="N17" s="259"/>
      <c r="O17" s="259"/>
      <c r="P17" s="259"/>
      <c r="Q17" s="204"/>
      <c r="R17" s="204"/>
      <c r="S17" s="204"/>
      <c r="T17" s="204"/>
      <c r="U17" s="204"/>
      <c r="V17" s="260"/>
      <c r="W17" s="260"/>
      <c r="X17" s="260"/>
      <c r="Y17" s="204"/>
      <c r="Z17" s="126"/>
    </row>
    <row r="18" spans="1:26" x14ac:dyDescent="0.25">
      <c r="A18" s="125"/>
      <c r="B18" s="125" t="s">
        <v>330</v>
      </c>
      <c r="C18" s="126" t="s">
        <v>304</v>
      </c>
      <c r="D18" s="143"/>
      <c r="E18" s="186"/>
      <c r="F18" s="186"/>
      <c r="G18" s="234"/>
      <c r="H18" s="234"/>
      <c r="I18" s="234"/>
      <c r="J18" s="202"/>
      <c r="K18" s="202"/>
      <c r="L18" s="202"/>
      <c r="M18" s="202"/>
      <c r="N18" s="259"/>
      <c r="O18" s="259"/>
      <c r="P18" s="259"/>
      <c r="Q18" s="204"/>
      <c r="R18" s="204"/>
      <c r="S18" s="204"/>
      <c r="T18" s="204"/>
      <c r="U18" s="204"/>
      <c r="V18" s="260"/>
      <c r="W18" s="260"/>
      <c r="X18" s="260"/>
      <c r="Y18" s="204"/>
      <c r="Z18" s="126"/>
    </row>
    <row r="19" spans="1:26" x14ac:dyDescent="0.25">
      <c r="A19" s="125"/>
      <c r="B19" s="106"/>
      <c r="C19" s="126" t="s">
        <v>315</v>
      </c>
      <c r="D19" s="143"/>
      <c r="E19" s="186"/>
      <c r="F19" s="186"/>
      <c r="G19" s="234"/>
      <c r="H19" s="234"/>
      <c r="I19" s="234"/>
      <c r="J19" s="202"/>
      <c r="K19" s="202"/>
      <c r="L19" s="202"/>
      <c r="M19" s="202"/>
      <c r="N19" s="259"/>
      <c r="O19" s="259"/>
      <c r="P19" s="259"/>
      <c r="Q19" s="204"/>
      <c r="R19" s="204"/>
      <c r="S19" s="204"/>
      <c r="T19" s="204"/>
      <c r="U19" s="204"/>
      <c r="V19" s="260"/>
      <c r="W19" s="260"/>
      <c r="X19" s="260"/>
      <c r="Y19" s="204"/>
      <c r="Z19" s="126"/>
    </row>
    <row r="20" spans="1:26" x14ac:dyDescent="0.25">
      <c r="A20" s="125"/>
      <c r="B20" s="125"/>
      <c r="C20" s="126" t="s">
        <v>541</v>
      </c>
      <c r="D20" s="143"/>
      <c r="E20" s="186"/>
      <c r="F20" s="186"/>
      <c r="G20" s="234"/>
      <c r="H20" s="234"/>
      <c r="I20" s="234"/>
      <c r="J20" s="202"/>
      <c r="K20" s="202"/>
      <c r="L20" s="202"/>
      <c r="M20" s="202"/>
      <c r="N20" s="259"/>
      <c r="O20" s="259"/>
      <c r="P20" s="259"/>
      <c r="Q20" s="204"/>
      <c r="R20" s="204"/>
      <c r="S20" s="204"/>
      <c r="T20" s="204"/>
      <c r="U20" s="204"/>
      <c r="V20" s="260"/>
      <c r="W20" s="260"/>
      <c r="X20" s="260"/>
      <c r="Y20" s="204"/>
      <c r="Z20" s="126"/>
    </row>
    <row r="21" spans="1:26" x14ac:dyDescent="0.25">
      <c r="A21" s="125"/>
      <c r="B21" s="125"/>
      <c r="C21" s="126" t="s">
        <v>317</v>
      </c>
      <c r="D21" s="143"/>
      <c r="E21" s="186"/>
      <c r="F21" s="186"/>
      <c r="G21" s="234"/>
      <c r="H21" s="234"/>
      <c r="I21" s="234"/>
      <c r="J21" s="202"/>
      <c r="K21" s="202"/>
      <c r="L21" s="202"/>
      <c r="M21" s="202"/>
      <c r="N21" s="259"/>
      <c r="O21" s="259"/>
      <c r="P21" s="259"/>
      <c r="Q21" s="204"/>
      <c r="R21" s="204"/>
      <c r="S21" s="204"/>
      <c r="T21" s="204"/>
      <c r="U21" s="204"/>
      <c r="V21" s="260"/>
      <c r="W21" s="260"/>
      <c r="X21" s="260"/>
      <c r="Y21" s="204"/>
      <c r="Z21" s="126"/>
    </row>
    <row r="22" spans="1:26" x14ac:dyDescent="0.25">
      <c r="A22" s="104"/>
      <c r="B22" s="104"/>
      <c r="C22" s="104"/>
      <c r="D22" s="104"/>
      <c r="E22" s="230"/>
      <c r="F22" s="230"/>
      <c r="G22" s="230"/>
      <c r="H22" s="230"/>
      <c r="I22" s="230"/>
      <c r="J22" s="230"/>
      <c r="K22" s="230"/>
      <c r="L22" s="230"/>
      <c r="M22" s="230"/>
      <c r="N22" s="230"/>
      <c r="O22" s="230"/>
      <c r="P22" s="230"/>
      <c r="Q22" s="230"/>
      <c r="R22" s="230"/>
      <c r="S22" s="230"/>
      <c r="T22" s="230"/>
      <c r="U22" s="230"/>
      <c r="V22" s="230"/>
      <c r="W22" s="230"/>
      <c r="X22" s="230"/>
      <c r="Y22" s="230"/>
      <c r="Z22" s="104"/>
    </row>
    <row r="23" spans="1:26" x14ac:dyDescent="0.25">
      <c r="A23" s="125" t="s">
        <v>311</v>
      </c>
      <c r="B23" s="125" t="s">
        <v>335</v>
      </c>
      <c r="C23" s="126" t="s">
        <v>312</v>
      </c>
      <c r="D23" s="143"/>
      <c r="E23" s="186"/>
      <c r="F23" s="186"/>
      <c r="G23" s="234"/>
      <c r="H23" s="234"/>
      <c r="I23" s="234"/>
      <c r="J23" s="202"/>
      <c r="K23" s="202"/>
      <c r="L23" s="202"/>
      <c r="M23" s="202"/>
      <c r="N23" s="259"/>
      <c r="O23" s="259"/>
      <c r="P23" s="259"/>
      <c r="Q23" s="204"/>
      <c r="R23" s="204" t="s">
        <v>1625</v>
      </c>
      <c r="S23" s="204" t="s">
        <v>1625</v>
      </c>
      <c r="T23" s="204" t="s">
        <v>1625</v>
      </c>
      <c r="U23" s="204"/>
      <c r="V23" s="260"/>
      <c r="W23" s="260"/>
      <c r="X23" s="260"/>
      <c r="Y23" s="204"/>
      <c r="Z23" s="126"/>
    </row>
    <row r="24" spans="1:26" x14ac:dyDescent="0.25">
      <c r="A24" s="125"/>
      <c r="B24" s="125" t="s">
        <v>330</v>
      </c>
      <c r="C24" s="126" t="s">
        <v>304</v>
      </c>
      <c r="D24" s="143"/>
      <c r="E24" s="186"/>
      <c r="F24" s="186"/>
      <c r="G24" s="234"/>
      <c r="H24" s="234"/>
      <c r="I24" s="234"/>
      <c r="J24" s="202"/>
      <c r="K24" s="202"/>
      <c r="L24" s="202"/>
      <c r="M24" s="202"/>
      <c r="N24" s="259"/>
      <c r="O24" s="259"/>
      <c r="P24" s="259"/>
      <c r="Q24" s="204"/>
      <c r="R24" s="204" t="s">
        <v>1625</v>
      </c>
      <c r="S24" s="204" t="s">
        <v>1625</v>
      </c>
      <c r="T24" s="204" t="s">
        <v>1625</v>
      </c>
      <c r="U24" s="204"/>
      <c r="V24" s="260"/>
      <c r="W24" s="260"/>
      <c r="X24" s="260"/>
      <c r="Y24" s="204"/>
      <c r="Z24" s="126"/>
    </row>
    <row r="25" spans="1:26" x14ac:dyDescent="0.25">
      <c r="A25" s="125"/>
      <c r="B25" s="106"/>
      <c r="C25" s="126" t="s">
        <v>315</v>
      </c>
      <c r="D25" s="143"/>
      <c r="E25" s="186"/>
      <c r="F25" s="186"/>
      <c r="G25" s="234"/>
      <c r="H25" s="234"/>
      <c r="I25" s="234"/>
      <c r="J25" s="202"/>
      <c r="K25" s="202"/>
      <c r="L25" s="202"/>
      <c r="M25" s="202"/>
      <c r="N25" s="259"/>
      <c r="O25" s="259"/>
      <c r="P25" s="259"/>
      <c r="Q25" s="204"/>
      <c r="R25" s="204" t="s">
        <v>1625</v>
      </c>
      <c r="S25" s="204" t="s">
        <v>1625</v>
      </c>
      <c r="T25" s="204" t="s">
        <v>1625</v>
      </c>
      <c r="U25" s="204"/>
      <c r="V25" s="260"/>
      <c r="W25" s="260"/>
      <c r="X25" s="260"/>
      <c r="Y25" s="204"/>
      <c r="Z25" s="126"/>
    </row>
    <row r="26" spans="1:26" x14ac:dyDescent="0.25">
      <c r="A26" s="125"/>
      <c r="B26" s="125"/>
      <c r="C26" s="126" t="s">
        <v>541</v>
      </c>
      <c r="D26" s="143"/>
      <c r="E26" s="186"/>
      <c r="F26" s="186"/>
      <c r="G26" s="234"/>
      <c r="H26" s="234"/>
      <c r="I26" s="234"/>
      <c r="J26" s="202"/>
      <c r="K26" s="202"/>
      <c r="L26" s="202"/>
      <c r="M26" s="202"/>
      <c r="N26" s="259"/>
      <c r="O26" s="259"/>
      <c r="P26" s="259"/>
      <c r="Q26" s="204"/>
      <c r="R26" s="204" t="s">
        <v>1625</v>
      </c>
      <c r="S26" s="204" t="s">
        <v>1625</v>
      </c>
      <c r="T26" s="204" t="s">
        <v>1625</v>
      </c>
      <c r="U26" s="204"/>
      <c r="V26" s="260"/>
      <c r="W26" s="260"/>
      <c r="X26" s="260"/>
      <c r="Y26" s="204"/>
      <c r="Z26" s="126"/>
    </row>
    <row r="27" spans="1:26" x14ac:dyDescent="0.25">
      <c r="A27" s="125"/>
      <c r="B27" s="125"/>
      <c r="C27" s="126" t="s">
        <v>317</v>
      </c>
      <c r="D27" s="143"/>
      <c r="E27" s="186"/>
      <c r="F27" s="186"/>
      <c r="G27" s="234"/>
      <c r="H27" s="234"/>
      <c r="I27" s="234"/>
      <c r="J27" s="202"/>
      <c r="K27" s="202"/>
      <c r="L27" s="202"/>
      <c r="M27" s="202"/>
      <c r="N27" s="259"/>
      <c r="O27" s="259"/>
      <c r="P27" s="259"/>
      <c r="Q27" s="204"/>
      <c r="R27" s="204" t="s">
        <v>1625</v>
      </c>
      <c r="S27" s="204" t="s">
        <v>1625</v>
      </c>
      <c r="T27" s="204" t="s">
        <v>1625</v>
      </c>
      <c r="U27" s="204"/>
      <c r="V27" s="260"/>
      <c r="W27" s="260"/>
      <c r="X27" s="260"/>
      <c r="Y27" s="204"/>
      <c r="Z27" s="126"/>
    </row>
    <row r="28" spans="1:26" ht="15.75" x14ac:dyDescent="0.25">
      <c r="A28" s="261"/>
      <c r="B28" s="261"/>
      <c r="C28" s="261"/>
      <c r="D28" s="262"/>
      <c r="E28" s="263"/>
      <c r="F28" s="263"/>
      <c r="G28" s="263"/>
      <c r="H28" s="263"/>
      <c r="I28" s="263"/>
      <c r="J28" s="263"/>
      <c r="K28" s="263"/>
      <c r="L28" s="263"/>
      <c r="M28" s="263"/>
      <c r="N28" s="263"/>
      <c r="O28" s="263"/>
      <c r="P28" s="263"/>
      <c r="Q28" s="263"/>
      <c r="R28" s="263"/>
      <c r="S28" s="263"/>
      <c r="T28" s="263"/>
      <c r="U28" s="263"/>
      <c r="V28" s="263"/>
      <c r="W28" s="263"/>
      <c r="X28" s="263"/>
      <c r="Y28" s="263"/>
      <c r="Z28" s="262"/>
    </row>
    <row r="29" spans="1:26" x14ac:dyDescent="0.25">
      <c r="A29" s="125" t="s">
        <v>313</v>
      </c>
      <c r="B29" s="125" t="s">
        <v>334</v>
      </c>
      <c r="C29" s="126" t="s">
        <v>302</v>
      </c>
      <c r="D29" s="143"/>
      <c r="E29" s="238"/>
      <c r="F29" s="202"/>
      <c r="G29" s="234"/>
      <c r="H29" s="234"/>
      <c r="I29" s="234"/>
      <c r="J29" s="234"/>
      <c r="K29" s="234"/>
      <c r="L29" s="234"/>
      <c r="M29" s="204"/>
      <c r="N29" s="259"/>
      <c r="O29" s="259"/>
      <c r="P29" s="259"/>
      <c r="Q29" s="259"/>
      <c r="R29" s="259"/>
      <c r="S29" s="259"/>
      <c r="T29" s="259"/>
      <c r="U29" s="204"/>
      <c r="V29" s="260"/>
      <c r="W29" s="260"/>
      <c r="X29" s="260"/>
      <c r="Y29" s="204"/>
      <c r="Z29" s="126"/>
    </row>
    <row r="30" spans="1:26" x14ac:dyDescent="0.25">
      <c r="A30" s="125"/>
      <c r="B30" s="125" t="s">
        <v>331</v>
      </c>
      <c r="C30" s="126" t="s">
        <v>314</v>
      </c>
      <c r="D30" s="143"/>
      <c r="E30" s="238"/>
      <c r="F30" s="202"/>
      <c r="G30" s="234"/>
      <c r="H30" s="234"/>
      <c r="I30" s="234"/>
      <c r="J30" s="234"/>
      <c r="K30" s="234"/>
      <c r="L30" s="234"/>
      <c r="M30" s="204"/>
      <c r="N30" s="259"/>
      <c r="O30" s="259"/>
      <c r="P30" s="259"/>
      <c r="Q30" s="259"/>
      <c r="R30" s="259"/>
      <c r="S30" s="259"/>
      <c r="T30" s="259"/>
      <c r="U30" s="204"/>
      <c r="V30" s="260"/>
      <c r="W30" s="260"/>
      <c r="X30" s="260"/>
      <c r="Y30" s="204"/>
      <c r="Z30" s="126"/>
    </row>
    <row r="31" spans="1:26" x14ac:dyDescent="0.25">
      <c r="A31" s="125"/>
      <c r="B31" s="106"/>
      <c r="C31" s="126" t="s">
        <v>315</v>
      </c>
      <c r="D31" s="143"/>
      <c r="E31" s="238"/>
      <c r="F31" s="202"/>
      <c r="G31" s="234"/>
      <c r="H31" s="234"/>
      <c r="I31" s="234"/>
      <c r="J31" s="234"/>
      <c r="K31" s="234"/>
      <c r="L31" s="234"/>
      <c r="M31" s="204"/>
      <c r="N31" s="259"/>
      <c r="O31" s="259"/>
      <c r="P31" s="259"/>
      <c r="Q31" s="259"/>
      <c r="R31" s="259"/>
      <c r="S31" s="259"/>
      <c r="T31" s="259"/>
      <c r="U31" s="204"/>
      <c r="V31" s="260"/>
      <c r="W31" s="260"/>
      <c r="X31" s="260"/>
      <c r="Y31" s="204"/>
      <c r="Z31" s="126"/>
    </row>
    <row r="32" spans="1:26" x14ac:dyDescent="0.25">
      <c r="A32" s="125"/>
      <c r="B32" s="125"/>
      <c r="C32" s="126" t="s">
        <v>316</v>
      </c>
      <c r="D32" s="143"/>
      <c r="E32" s="238"/>
      <c r="F32" s="202"/>
      <c r="G32" s="234"/>
      <c r="H32" s="234"/>
      <c r="I32" s="234"/>
      <c r="J32" s="234"/>
      <c r="K32" s="234"/>
      <c r="L32" s="234"/>
      <c r="M32" s="204"/>
      <c r="N32" s="259"/>
      <c r="O32" s="259"/>
      <c r="P32" s="259"/>
      <c r="Q32" s="259"/>
      <c r="R32" s="259"/>
      <c r="S32" s="259"/>
      <c r="T32" s="259"/>
      <c r="U32" s="204"/>
      <c r="V32" s="260"/>
      <c r="W32" s="260"/>
      <c r="X32" s="260"/>
      <c r="Y32" s="204"/>
      <c r="Z32" s="126"/>
    </row>
    <row r="33" spans="1:26" x14ac:dyDescent="0.25">
      <c r="A33" s="125"/>
      <c r="B33" s="125"/>
      <c r="C33" s="126" t="s">
        <v>317</v>
      </c>
      <c r="D33" s="143"/>
      <c r="E33" s="238"/>
      <c r="F33" s="202"/>
      <c r="G33" s="234"/>
      <c r="H33" s="234"/>
      <c r="I33" s="234"/>
      <c r="J33" s="234"/>
      <c r="K33" s="234"/>
      <c r="L33" s="234"/>
      <c r="M33" s="204"/>
      <c r="N33" s="259"/>
      <c r="O33" s="259"/>
      <c r="P33" s="259"/>
      <c r="Q33" s="259"/>
      <c r="R33" s="259"/>
      <c r="S33" s="259"/>
      <c r="T33" s="259"/>
      <c r="U33" s="204"/>
      <c r="V33" s="260"/>
      <c r="W33" s="260"/>
      <c r="X33" s="260"/>
      <c r="Y33" s="204"/>
      <c r="Z33" s="126"/>
    </row>
    <row r="34" spans="1:26" x14ac:dyDescent="0.25">
      <c r="A34" s="104"/>
      <c r="B34" s="104"/>
      <c r="C34" s="104"/>
      <c r="D34" s="104"/>
      <c r="E34" s="230"/>
      <c r="F34" s="230"/>
      <c r="G34" s="230"/>
      <c r="H34" s="230"/>
      <c r="I34" s="230"/>
      <c r="J34" s="230"/>
      <c r="K34" s="230"/>
      <c r="L34" s="230"/>
      <c r="M34" s="230"/>
      <c r="N34" s="230"/>
      <c r="O34" s="230"/>
      <c r="P34" s="230"/>
      <c r="Q34" s="230"/>
      <c r="R34" s="230"/>
      <c r="S34" s="230"/>
      <c r="T34" s="230"/>
      <c r="U34" s="230"/>
      <c r="V34" s="230"/>
      <c r="W34" s="230"/>
      <c r="X34" s="230"/>
      <c r="Y34" s="230"/>
      <c r="Z34" s="104"/>
    </row>
    <row r="35" spans="1:26" x14ac:dyDescent="0.25">
      <c r="A35" s="125" t="s">
        <v>318</v>
      </c>
      <c r="B35" s="125" t="s">
        <v>335</v>
      </c>
      <c r="C35" s="126" t="s">
        <v>307</v>
      </c>
      <c r="D35" s="143"/>
      <c r="E35" s="264"/>
      <c r="F35" s="202"/>
      <c r="G35" s="234"/>
      <c r="H35" s="234"/>
      <c r="I35" s="234"/>
      <c r="J35" s="234"/>
      <c r="K35" s="234"/>
      <c r="L35" s="234"/>
      <c r="M35" s="204"/>
      <c r="N35" s="259"/>
      <c r="O35" s="259"/>
      <c r="P35" s="259"/>
      <c r="Q35" s="259"/>
      <c r="R35" s="259"/>
      <c r="S35" s="259"/>
      <c r="T35" s="259"/>
      <c r="U35" s="204"/>
      <c r="V35" s="260"/>
      <c r="W35" s="260"/>
      <c r="X35" s="260"/>
      <c r="Y35" s="204"/>
      <c r="Z35" s="126"/>
    </row>
    <row r="36" spans="1:26" x14ac:dyDescent="0.25">
      <c r="A36" s="125"/>
      <c r="B36" s="125" t="s">
        <v>331</v>
      </c>
      <c r="C36" s="126" t="s">
        <v>314</v>
      </c>
      <c r="D36" s="143"/>
      <c r="E36" s="264"/>
      <c r="F36" s="202"/>
      <c r="G36" s="234"/>
      <c r="H36" s="234"/>
      <c r="I36" s="234"/>
      <c r="J36" s="234"/>
      <c r="K36" s="234"/>
      <c r="L36" s="234"/>
      <c r="M36" s="204"/>
      <c r="N36" s="259"/>
      <c r="O36" s="259"/>
      <c r="P36" s="259"/>
      <c r="Q36" s="259"/>
      <c r="R36" s="259"/>
      <c r="S36" s="259"/>
      <c r="T36" s="259"/>
      <c r="U36" s="204"/>
      <c r="V36" s="260"/>
      <c r="W36" s="260"/>
      <c r="X36" s="260"/>
      <c r="Y36" s="204"/>
      <c r="Z36" s="126"/>
    </row>
    <row r="37" spans="1:26" x14ac:dyDescent="0.25">
      <c r="A37" s="125"/>
      <c r="B37" s="106"/>
      <c r="C37" s="126" t="s">
        <v>315</v>
      </c>
      <c r="D37" s="143"/>
      <c r="E37" s="264"/>
      <c r="F37" s="202"/>
      <c r="G37" s="234"/>
      <c r="H37" s="234"/>
      <c r="I37" s="234"/>
      <c r="J37" s="234"/>
      <c r="K37" s="234"/>
      <c r="L37" s="234"/>
      <c r="M37" s="204"/>
      <c r="N37" s="259"/>
      <c r="O37" s="259"/>
      <c r="P37" s="259"/>
      <c r="Q37" s="259"/>
      <c r="R37" s="259"/>
      <c r="S37" s="259"/>
      <c r="T37" s="259"/>
      <c r="U37" s="204"/>
      <c r="V37" s="260"/>
      <c r="W37" s="260"/>
      <c r="X37" s="260"/>
      <c r="Y37" s="204"/>
      <c r="Z37" s="126"/>
    </row>
    <row r="38" spans="1:26" x14ac:dyDescent="0.25">
      <c r="A38" s="125"/>
      <c r="B38" s="125"/>
      <c r="C38" s="126" t="s">
        <v>316</v>
      </c>
      <c r="D38" s="143"/>
      <c r="E38" s="264"/>
      <c r="F38" s="202"/>
      <c r="G38" s="234"/>
      <c r="H38" s="234"/>
      <c r="I38" s="234"/>
      <c r="J38" s="234"/>
      <c r="K38" s="234"/>
      <c r="L38" s="234"/>
      <c r="M38" s="204"/>
      <c r="N38" s="259"/>
      <c r="O38" s="259"/>
      <c r="P38" s="259"/>
      <c r="Q38" s="259"/>
      <c r="R38" s="259"/>
      <c r="S38" s="259"/>
      <c r="T38" s="259"/>
      <c r="U38" s="204"/>
      <c r="V38" s="260"/>
      <c r="W38" s="260"/>
      <c r="X38" s="260"/>
      <c r="Y38" s="204"/>
      <c r="Z38" s="126"/>
    </row>
    <row r="39" spans="1:26" x14ac:dyDescent="0.25">
      <c r="A39" s="125"/>
      <c r="B39" s="125"/>
      <c r="C39" s="126" t="s">
        <v>317</v>
      </c>
      <c r="D39" s="143"/>
      <c r="E39" s="264"/>
      <c r="F39" s="202"/>
      <c r="G39" s="234"/>
      <c r="H39" s="234"/>
      <c r="I39" s="234"/>
      <c r="J39" s="234"/>
      <c r="K39" s="234"/>
      <c r="L39" s="234"/>
      <c r="M39" s="204"/>
      <c r="N39" s="259"/>
      <c r="O39" s="259"/>
      <c r="P39" s="259"/>
      <c r="Q39" s="259"/>
      <c r="R39" s="259"/>
      <c r="S39" s="259"/>
      <c r="T39" s="259"/>
      <c r="U39" s="204"/>
      <c r="V39" s="260"/>
      <c r="W39" s="260"/>
      <c r="X39" s="260"/>
      <c r="Y39" s="204"/>
      <c r="Z39" s="126"/>
    </row>
    <row r="40" spans="1:26" x14ac:dyDescent="0.25">
      <c r="A40" s="177"/>
      <c r="B40" s="177"/>
      <c r="C40" s="177"/>
      <c r="D40" s="177"/>
      <c r="E40" s="230"/>
      <c r="F40" s="230"/>
      <c r="G40" s="230"/>
      <c r="H40" s="230"/>
      <c r="I40" s="230"/>
      <c r="J40" s="230"/>
      <c r="K40" s="230"/>
      <c r="L40" s="230"/>
      <c r="M40" s="230"/>
      <c r="N40" s="230"/>
      <c r="O40" s="230"/>
      <c r="P40" s="230"/>
      <c r="Q40" s="230"/>
      <c r="R40" s="230"/>
      <c r="S40" s="230"/>
      <c r="T40" s="230"/>
      <c r="U40" s="230"/>
      <c r="V40" s="230"/>
      <c r="W40" s="230"/>
      <c r="X40" s="230"/>
      <c r="Y40" s="230"/>
      <c r="Z40" s="177"/>
    </row>
    <row r="41" spans="1:26" x14ac:dyDescent="0.25">
      <c r="A41" s="125" t="s">
        <v>1469</v>
      </c>
      <c r="B41" s="125" t="s">
        <v>1480</v>
      </c>
      <c r="C41" s="178" t="s">
        <v>1470</v>
      </c>
      <c r="D41" s="126"/>
      <c r="E41" s="265"/>
      <c r="F41" s="186"/>
      <c r="G41" s="260"/>
      <c r="H41" s="260"/>
      <c r="I41" s="260"/>
      <c r="J41" s="202"/>
      <c r="K41" s="202" t="s">
        <v>1625</v>
      </c>
      <c r="L41" s="202" t="s">
        <v>1625</v>
      </c>
      <c r="M41" s="204"/>
      <c r="N41" s="260"/>
      <c r="O41" s="260"/>
      <c r="P41" s="260"/>
      <c r="Q41" s="204"/>
      <c r="R41" s="204" t="s">
        <v>1625</v>
      </c>
      <c r="S41" s="204" t="s">
        <v>1625</v>
      </c>
      <c r="T41" s="204" t="s">
        <v>1625</v>
      </c>
      <c r="U41" s="204"/>
      <c r="V41" s="260"/>
      <c r="W41" s="260"/>
      <c r="X41" s="260"/>
      <c r="Y41" s="204"/>
      <c r="Z41" s="126"/>
    </row>
    <row r="42" spans="1:26" x14ac:dyDescent="0.25">
      <c r="A42" s="126"/>
      <c r="B42" s="126"/>
      <c r="C42" s="178" t="s">
        <v>1471</v>
      </c>
      <c r="D42" s="126"/>
      <c r="E42" s="265"/>
      <c r="F42" s="186"/>
      <c r="G42" s="260"/>
      <c r="H42" s="260"/>
      <c r="I42" s="260"/>
      <c r="J42" s="202"/>
      <c r="K42" s="202" t="s">
        <v>1625</v>
      </c>
      <c r="L42" s="202" t="s">
        <v>1625</v>
      </c>
      <c r="M42" s="204"/>
      <c r="N42" s="260"/>
      <c r="O42" s="260"/>
      <c r="P42" s="260"/>
      <c r="Q42" s="204"/>
      <c r="R42" s="204" t="s">
        <v>1625</v>
      </c>
      <c r="S42" s="204" t="s">
        <v>1625</v>
      </c>
      <c r="T42" s="204" t="s">
        <v>1625</v>
      </c>
      <c r="U42" s="204"/>
      <c r="V42" s="260"/>
      <c r="W42" s="260"/>
      <c r="X42" s="260"/>
      <c r="Y42" s="204"/>
      <c r="Z42" s="126"/>
    </row>
    <row r="43" spans="1:26" x14ac:dyDescent="0.25">
      <c r="A43" s="126"/>
      <c r="B43" s="126"/>
      <c r="C43" s="178" t="s">
        <v>1472</v>
      </c>
      <c r="D43" s="126"/>
      <c r="E43" s="265"/>
      <c r="F43" s="186"/>
      <c r="G43" s="260"/>
      <c r="H43" s="260"/>
      <c r="I43" s="260"/>
      <c r="J43" s="202"/>
      <c r="K43" s="202" t="s">
        <v>1625</v>
      </c>
      <c r="L43" s="202" t="s">
        <v>1625</v>
      </c>
      <c r="M43" s="204"/>
      <c r="N43" s="260"/>
      <c r="O43" s="260"/>
      <c r="P43" s="260"/>
      <c r="Q43" s="204"/>
      <c r="R43" s="204" t="s">
        <v>1625</v>
      </c>
      <c r="S43" s="204" t="s">
        <v>1625</v>
      </c>
      <c r="T43" s="204" t="s">
        <v>1625</v>
      </c>
      <c r="U43" s="204"/>
      <c r="V43" s="260"/>
      <c r="W43" s="260"/>
      <c r="X43" s="260"/>
      <c r="Y43" s="204"/>
      <c r="Z43" s="126"/>
    </row>
    <row r="44" spans="1:26" x14ac:dyDescent="0.25">
      <c r="A44" s="126"/>
      <c r="B44" s="126"/>
      <c r="C44" s="178" t="s">
        <v>1473</v>
      </c>
      <c r="D44" s="126"/>
      <c r="E44" s="265"/>
      <c r="F44" s="186"/>
      <c r="G44" s="260"/>
      <c r="H44" s="260"/>
      <c r="I44" s="260"/>
      <c r="J44" s="202"/>
      <c r="K44" s="202" t="s">
        <v>1625</v>
      </c>
      <c r="L44" s="202" t="s">
        <v>1625</v>
      </c>
      <c r="M44" s="204"/>
      <c r="N44" s="260"/>
      <c r="O44" s="260"/>
      <c r="P44" s="260"/>
      <c r="Q44" s="204"/>
      <c r="R44" s="204" t="s">
        <v>1625</v>
      </c>
      <c r="S44" s="204" t="s">
        <v>1625</v>
      </c>
      <c r="T44" s="204" t="s">
        <v>1625</v>
      </c>
      <c r="U44" s="204"/>
      <c r="V44" s="260"/>
      <c r="W44" s="260"/>
      <c r="X44" s="260"/>
      <c r="Y44" s="204"/>
      <c r="Z44" s="126"/>
    </row>
    <row r="45" spans="1:26" x14ac:dyDescent="0.25">
      <c r="A45" s="126"/>
      <c r="B45" s="126"/>
      <c r="C45" s="178" t="s">
        <v>273</v>
      </c>
      <c r="D45" s="126"/>
      <c r="E45" s="265"/>
      <c r="F45" s="186"/>
      <c r="G45" s="260"/>
      <c r="H45" s="260"/>
      <c r="I45" s="260"/>
      <c r="J45" s="202"/>
      <c r="K45" s="202" t="s">
        <v>1625</v>
      </c>
      <c r="L45" s="202" t="s">
        <v>1625</v>
      </c>
      <c r="M45" s="204"/>
      <c r="N45" s="260"/>
      <c r="O45" s="260"/>
      <c r="P45" s="260"/>
      <c r="Q45" s="204"/>
      <c r="R45" s="204" t="s">
        <v>1625</v>
      </c>
      <c r="S45" s="204" t="s">
        <v>1625</v>
      </c>
      <c r="T45" s="204" t="s">
        <v>1625</v>
      </c>
      <c r="U45" s="204"/>
      <c r="V45" s="260"/>
      <c r="W45" s="260"/>
      <c r="X45" s="260"/>
      <c r="Y45" s="204"/>
      <c r="Z45" s="126"/>
    </row>
    <row r="46" spans="1:26" x14ac:dyDescent="0.25">
      <c r="A46" s="126"/>
      <c r="B46" s="126"/>
      <c r="C46" s="178" t="s">
        <v>1474</v>
      </c>
      <c r="D46" s="126"/>
      <c r="E46" s="265"/>
      <c r="F46" s="186"/>
      <c r="G46" s="260"/>
      <c r="H46" s="260"/>
      <c r="I46" s="260"/>
      <c r="J46" s="202"/>
      <c r="K46" s="202" t="s">
        <v>1625</v>
      </c>
      <c r="L46" s="202" t="s">
        <v>1625</v>
      </c>
      <c r="M46" s="204"/>
      <c r="N46" s="260"/>
      <c r="O46" s="260"/>
      <c r="P46" s="260"/>
      <c r="Q46" s="204"/>
      <c r="R46" s="204" t="s">
        <v>1625</v>
      </c>
      <c r="S46" s="204" t="s">
        <v>1625</v>
      </c>
      <c r="T46" s="204" t="s">
        <v>1625</v>
      </c>
      <c r="U46" s="204"/>
      <c r="V46" s="260"/>
      <c r="W46" s="260"/>
      <c r="X46" s="260"/>
      <c r="Y46" s="204"/>
      <c r="Z46" s="126"/>
    </row>
    <row r="47" spans="1:26" x14ac:dyDescent="0.25">
      <c r="A47" s="126"/>
      <c r="B47" s="126"/>
      <c r="C47" s="178" t="s">
        <v>1475</v>
      </c>
      <c r="D47" s="126"/>
      <c r="E47" s="265"/>
      <c r="F47" s="186"/>
      <c r="G47" s="260"/>
      <c r="H47" s="260"/>
      <c r="I47" s="260"/>
      <c r="J47" s="202"/>
      <c r="K47" s="202" t="s">
        <v>1625</v>
      </c>
      <c r="L47" s="202" t="s">
        <v>1625</v>
      </c>
      <c r="M47" s="204"/>
      <c r="N47" s="260"/>
      <c r="O47" s="260"/>
      <c r="P47" s="260"/>
      <c r="Q47" s="204"/>
      <c r="R47" s="204" t="s">
        <v>1625</v>
      </c>
      <c r="S47" s="204" t="s">
        <v>1625</v>
      </c>
      <c r="T47" s="204" t="s">
        <v>1625</v>
      </c>
      <c r="U47" s="204"/>
      <c r="V47" s="260"/>
      <c r="W47" s="260"/>
      <c r="X47" s="260"/>
      <c r="Y47" s="204"/>
      <c r="Z47" s="126"/>
    </row>
    <row r="48" spans="1:26" x14ac:dyDescent="0.25">
      <c r="A48" s="126"/>
      <c r="B48" s="126"/>
      <c r="C48" s="178" t="s">
        <v>1476</v>
      </c>
      <c r="D48" s="126"/>
      <c r="E48" s="265"/>
      <c r="F48" s="186"/>
      <c r="G48" s="260"/>
      <c r="H48" s="260"/>
      <c r="I48" s="260"/>
      <c r="J48" s="202"/>
      <c r="K48" s="202" t="s">
        <v>1625</v>
      </c>
      <c r="L48" s="202" t="s">
        <v>1625</v>
      </c>
      <c r="M48" s="204"/>
      <c r="N48" s="260"/>
      <c r="O48" s="260"/>
      <c r="P48" s="260"/>
      <c r="Q48" s="204"/>
      <c r="R48" s="204" t="s">
        <v>1625</v>
      </c>
      <c r="S48" s="204" t="s">
        <v>1625</v>
      </c>
      <c r="T48" s="204" t="s">
        <v>1625</v>
      </c>
      <c r="U48" s="204"/>
      <c r="V48" s="260"/>
      <c r="W48" s="260"/>
      <c r="X48" s="260"/>
      <c r="Y48" s="204"/>
      <c r="Z48" s="126"/>
    </row>
    <row r="49" spans="1:26" x14ac:dyDescent="0.25">
      <c r="A49" s="126"/>
      <c r="B49" s="126"/>
      <c r="C49" s="178" t="s">
        <v>1477</v>
      </c>
      <c r="D49" s="126"/>
      <c r="E49" s="265"/>
      <c r="F49" s="186"/>
      <c r="G49" s="260"/>
      <c r="H49" s="260"/>
      <c r="I49" s="260"/>
      <c r="J49" s="202"/>
      <c r="K49" s="202" t="s">
        <v>1625</v>
      </c>
      <c r="L49" s="202" t="s">
        <v>1625</v>
      </c>
      <c r="M49" s="204"/>
      <c r="N49" s="260"/>
      <c r="O49" s="260"/>
      <c r="P49" s="260"/>
      <c r="Q49" s="204"/>
      <c r="R49" s="204" t="s">
        <v>1625</v>
      </c>
      <c r="S49" s="204" t="s">
        <v>1625</v>
      </c>
      <c r="T49" s="204" t="s">
        <v>1625</v>
      </c>
      <c r="U49" s="204"/>
      <c r="V49" s="260"/>
      <c r="W49" s="260"/>
      <c r="X49" s="260"/>
      <c r="Y49" s="204"/>
      <c r="Z49" s="126"/>
    </row>
    <row r="50" spans="1:26" x14ac:dyDescent="0.25">
      <c r="A50" s="126"/>
      <c r="B50" s="126"/>
      <c r="C50" s="178" t="s">
        <v>1478</v>
      </c>
      <c r="D50" s="126"/>
      <c r="E50" s="265"/>
      <c r="F50" s="186"/>
      <c r="G50" s="260"/>
      <c r="H50" s="260"/>
      <c r="I50" s="260"/>
      <c r="J50" s="202"/>
      <c r="K50" s="202" t="s">
        <v>1625</v>
      </c>
      <c r="L50" s="202" t="s">
        <v>1625</v>
      </c>
      <c r="M50" s="204"/>
      <c r="N50" s="260"/>
      <c r="O50" s="260"/>
      <c r="P50" s="260"/>
      <c r="Q50" s="204"/>
      <c r="R50" s="204" t="s">
        <v>1625</v>
      </c>
      <c r="S50" s="204" t="s">
        <v>1625</v>
      </c>
      <c r="T50" s="204" t="s">
        <v>1625</v>
      </c>
      <c r="U50" s="204"/>
      <c r="V50" s="260"/>
      <c r="W50" s="260"/>
      <c r="X50" s="260"/>
      <c r="Y50" s="204"/>
      <c r="Z50" s="126"/>
    </row>
    <row r="51" spans="1:26" x14ac:dyDescent="0.25">
      <c r="A51" s="104"/>
      <c r="B51" s="104"/>
      <c r="C51" s="104"/>
      <c r="D51" s="104"/>
      <c r="E51" s="230"/>
      <c r="F51" s="230"/>
      <c r="G51" s="230"/>
      <c r="H51" s="230"/>
      <c r="I51" s="230"/>
      <c r="J51" s="230"/>
      <c r="K51" s="230"/>
      <c r="L51" s="230"/>
      <c r="M51" s="230"/>
      <c r="N51" s="230"/>
      <c r="O51" s="230"/>
      <c r="P51" s="230"/>
      <c r="Q51" s="230"/>
      <c r="R51" s="230"/>
      <c r="S51" s="230"/>
      <c r="T51" s="230"/>
      <c r="U51" s="230"/>
      <c r="V51" s="230"/>
      <c r="W51" s="230"/>
      <c r="X51" s="230"/>
      <c r="Y51" s="230"/>
      <c r="Z51" s="104"/>
    </row>
    <row r="52" spans="1:26" x14ac:dyDescent="0.25">
      <c r="A52" s="125" t="s">
        <v>1479</v>
      </c>
      <c r="B52" s="125" t="s">
        <v>1481</v>
      </c>
      <c r="C52" s="178" t="s">
        <v>1470</v>
      </c>
      <c r="D52" s="126"/>
      <c r="E52" s="186"/>
      <c r="F52" s="186"/>
      <c r="G52" s="260"/>
      <c r="H52" s="260"/>
      <c r="I52" s="260"/>
      <c r="J52" s="202"/>
      <c r="K52" s="202" t="s">
        <v>1625</v>
      </c>
      <c r="L52" s="202" t="s">
        <v>1625</v>
      </c>
      <c r="M52" s="202"/>
      <c r="N52" s="259"/>
      <c r="O52" s="259"/>
      <c r="P52" s="259"/>
      <c r="Q52" s="266"/>
      <c r="R52" s="266" t="s">
        <v>1625</v>
      </c>
      <c r="S52" s="266" t="s">
        <v>1625</v>
      </c>
      <c r="T52" s="266" t="s">
        <v>1625</v>
      </c>
      <c r="U52" s="204"/>
      <c r="V52" s="260"/>
      <c r="W52" s="260"/>
      <c r="X52" s="260"/>
      <c r="Y52" s="204"/>
      <c r="Z52" s="126"/>
    </row>
    <row r="53" spans="1:26" x14ac:dyDescent="0.25">
      <c r="A53" s="126"/>
      <c r="B53" s="126"/>
      <c r="C53" s="178" t="s">
        <v>1471</v>
      </c>
      <c r="D53" s="126"/>
      <c r="E53" s="186"/>
      <c r="F53" s="186"/>
      <c r="G53" s="260"/>
      <c r="H53" s="260"/>
      <c r="I53" s="260"/>
      <c r="J53" s="202"/>
      <c r="K53" s="202" t="s">
        <v>1625</v>
      </c>
      <c r="L53" s="202" t="s">
        <v>1625</v>
      </c>
      <c r="M53" s="202"/>
      <c r="N53" s="259"/>
      <c r="O53" s="259"/>
      <c r="P53" s="259"/>
      <c r="Q53" s="266"/>
      <c r="R53" s="266" t="s">
        <v>1625</v>
      </c>
      <c r="S53" s="266" t="s">
        <v>1625</v>
      </c>
      <c r="T53" s="266" t="s">
        <v>1625</v>
      </c>
      <c r="U53" s="204"/>
      <c r="V53" s="260"/>
      <c r="W53" s="260"/>
      <c r="X53" s="260"/>
      <c r="Y53" s="204"/>
      <c r="Z53" s="126"/>
    </row>
    <row r="54" spans="1:26" x14ac:dyDescent="0.25">
      <c r="A54" s="126"/>
      <c r="B54" s="126"/>
      <c r="C54" s="178" t="s">
        <v>1472</v>
      </c>
      <c r="D54" s="126"/>
      <c r="E54" s="186"/>
      <c r="F54" s="186"/>
      <c r="G54" s="260"/>
      <c r="H54" s="260"/>
      <c r="I54" s="260"/>
      <c r="J54" s="202"/>
      <c r="K54" s="202" t="s">
        <v>1625</v>
      </c>
      <c r="L54" s="202" t="s">
        <v>1625</v>
      </c>
      <c r="M54" s="202"/>
      <c r="N54" s="259"/>
      <c r="O54" s="259"/>
      <c r="P54" s="259"/>
      <c r="Q54" s="266"/>
      <c r="R54" s="266" t="s">
        <v>1625</v>
      </c>
      <c r="S54" s="266" t="s">
        <v>1625</v>
      </c>
      <c r="T54" s="266" t="s">
        <v>1625</v>
      </c>
      <c r="U54" s="204"/>
      <c r="V54" s="260"/>
      <c r="W54" s="260"/>
      <c r="X54" s="260"/>
      <c r="Y54" s="204"/>
      <c r="Z54" s="126"/>
    </row>
    <row r="55" spans="1:26" x14ac:dyDescent="0.25">
      <c r="A55" s="126"/>
      <c r="B55" s="126"/>
      <c r="C55" s="178" t="s">
        <v>1473</v>
      </c>
      <c r="D55" s="126"/>
      <c r="E55" s="186"/>
      <c r="F55" s="186"/>
      <c r="G55" s="260"/>
      <c r="H55" s="260"/>
      <c r="I55" s="260"/>
      <c r="J55" s="202"/>
      <c r="K55" s="202" t="s">
        <v>1625</v>
      </c>
      <c r="L55" s="202" t="s">
        <v>1625</v>
      </c>
      <c r="M55" s="202"/>
      <c r="N55" s="259"/>
      <c r="O55" s="259"/>
      <c r="P55" s="259"/>
      <c r="Q55" s="266"/>
      <c r="R55" s="266" t="s">
        <v>1625</v>
      </c>
      <c r="S55" s="266" t="s">
        <v>1625</v>
      </c>
      <c r="T55" s="266" t="s">
        <v>1625</v>
      </c>
      <c r="U55" s="204"/>
      <c r="V55" s="260"/>
      <c r="W55" s="260"/>
      <c r="X55" s="260"/>
      <c r="Y55" s="204"/>
      <c r="Z55" s="126"/>
    </row>
    <row r="56" spans="1:26" x14ac:dyDescent="0.25">
      <c r="A56" s="126"/>
      <c r="B56" s="126"/>
      <c r="C56" s="178" t="s">
        <v>273</v>
      </c>
      <c r="D56" s="126"/>
      <c r="E56" s="186"/>
      <c r="F56" s="186"/>
      <c r="G56" s="260"/>
      <c r="H56" s="260"/>
      <c r="I56" s="260"/>
      <c r="J56" s="202"/>
      <c r="K56" s="202" t="s">
        <v>1625</v>
      </c>
      <c r="L56" s="202" t="s">
        <v>1625</v>
      </c>
      <c r="M56" s="202"/>
      <c r="N56" s="259"/>
      <c r="O56" s="259"/>
      <c r="P56" s="259"/>
      <c r="Q56" s="266"/>
      <c r="R56" s="266" t="s">
        <v>1625</v>
      </c>
      <c r="S56" s="266" t="s">
        <v>1625</v>
      </c>
      <c r="T56" s="266" t="s">
        <v>1625</v>
      </c>
      <c r="U56" s="204"/>
      <c r="V56" s="260"/>
      <c r="W56" s="260"/>
      <c r="X56" s="260"/>
      <c r="Y56" s="204"/>
      <c r="Z56" s="126"/>
    </row>
    <row r="57" spans="1:26" x14ac:dyDescent="0.25">
      <c r="A57" s="126"/>
      <c r="B57" s="126"/>
      <c r="C57" s="178" t="s">
        <v>1482</v>
      </c>
      <c r="D57" s="126"/>
      <c r="E57" s="186"/>
      <c r="F57" s="186"/>
      <c r="G57" s="260"/>
      <c r="H57" s="260"/>
      <c r="I57" s="260"/>
      <c r="J57" s="202"/>
      <c r="K57" s="202" t="s">
        <v>1625</v>
      </c>
      <c r="L57" s="202" t="s">
        <v>1625</v>
      </c>
      <c r="M57" s="202"/>
      <c r="N57" s="259"/>
      <c r="O57" s="259"/>
      <c r="P57" s="259"/>
      <c r="Q57" s="266"/>
      <c r="R57" s="266" t="s">
        <v>1625</v>
      </c>
      <c r="S57" s="266" t="s">
        <v>1625</v>
      </c>
      <c r="T57" s="266" t="s">
        <v>1625</v>
      </c>
      <c r="U57" s="204"/>
      <c r="V57" s="260"/>
      <c r="W57" s="260"/>
      <c r="X57" s="260"/>
      <c r="Y57" s="204"/>
      <c r="Z57" s="126"/>
    </row>
    <row r="58" spans="1:26" x14ac:dyDescent="0.25">
      <c r="A58" s="126"/>
      <c r="B58" s="126"/>
      <c r="C58" s="178" t="s">
        <v>1475</v>
      </c>
      <c r="D58" s="126"/>
      <c r="E58" s="186"/>
      <c r="F58" s="186"/>
      <c r="G58" s="260"/>
      <c r="H58" s="260"/>
      <c r="I58" s="260"/>
      <c r="J58" s="202"/>
      <c r="K58" s="202" t="s">
        <v>1625</v>
      </c>
      <c r="L58" s="202" t="s">
        <v>1625</v>
      </c>
      <c r="M58" s="202"/>
      <c r="N58" s="259"/>
      <c r="O58" s="259"/>
      <c r="P58" s="259"/>
      <c r="Q58" s="266"/>
      <c r="R58" s="266" t="s">
        <v>1625</v>
      </c>
      <c r="S58" s="266" t="s">
        <v>1625</v>
      </c>
      <c r="T58" s="266" t="s">
        <v>1625</v>
      </c>
      <c r="U58" s="204"/>
      <c r="V58" s="260"/>
      <c r="W58" s="260"/>
      <c r="X58" s="260"/>
      <c r="Y58" s="204"/>
      <c r="Z58" s="126"/>
    </row>
    <row r="59" spans="1:26" x14ac:dyDescent="0.25">
      <c r="A59" s="126"/>
      <c r="B59" s="126"/>
      <c r="C59" s="178" t="s">
        <v>1483</v>
      </c>
      <c r="D59" s="126"/>
      <c r="E59" s="186"/>
      <c r="F59" s="186"/>
      <c r="G59" s="260"/>
      <c r="H59" s="260"/>
      <c r="I59" s="260"/>
      <c r="J59" s="202"/>
      <c r="K59" s="202" t="s">
        <v>1625</v>
      </c>
      <c r="L59" s="202" t="s">
        <v>1625</v>
      </c>
      <c r="M59" s="202"/>
      <c r="N59" s="259"/>
      <c r="O59" s="259"/>
      <c r="P59" s="259"/>
      <c r="Q59" s="266"/>
      <c r="R59" s="266" t="s">
        <v>1625</v>
      </c>
      <c r="S59" s="266" t="s">
        <v>1625</v>
      </c>
      <c r="T59" s="266" t="s">
        <v>1625</v>
      </c>
      <c r="U59" s="204"/>
      <c r="V59" s="260"/>
      <c r="W59" s="260"/>
      <c r="X59" s="260"/>
      <c r="Y59" s="204"/>
      <c r="Z59" s="126"/>
    </row>
    <row r="60" spans="1:26" x14ac:dyDescent="0.25">
      <c r="A60" s="126"/>
      <c r="B60" s="126"/>
      <c r="C60" s="178" t="s">
        <v>1477</v>
      </c>
      <c r="D60" s="126"/>
      <c r="E60" s="186"/>
      <c r="F60" s="186"/>
      <c r="G60" s="260"/>
      <c r="H60" s="260"/>
      <c r="I60" s="260"/>
      <c r="J60" s="202"/>
      <c r="K60" s="202" t="s">
        <v>1625</v>
      </c>
      <c r="L60" s="202" t="s">
        <v>1625</v>
      </c>
      <c r="M60" s="202"/>
      <c r="N60" s="259"/>
      <c r="O60" s="259"/>
      <c r="P60" s="259"/>
      <c r="Q60" s="266"/>
      <c r="R60" s="266" t="s">
        <v>1625</v>
      </c>
      <c r="S60" s="266" t="s">
        <v>1625</v>
      </c>
      <c r="T60" s="266" t="s">
        <v>1625</v>
      </c>
      <c r="U60" s="204"/>
      <c r="V60" s="260"/>
      <c r="W60" s="260"/>
      <c r="X60" s="260"/>
      <c r="Y60" s="204"/>
      <c r="Z60" s="126"/>
    </row>
    <row r="61" spans="1:26" x14ac:dyDescent="0.25">
      <c r="A61" s="126"/>
      <c r="B61" s="126"/>
      <c r="C61" s="178" t="s">
        <v>1478</v>
      </c>
      <c r="D61" s="126"/>
      <c r="E61" s="186"/>
      <c r="F61" s="186"/>
      <c r="G61" s="260"/>
      <c r="H61" s="260"/>
      <c r="I61" s="260"/>
      <c r="J61" s="202"/>
      <c r="K61" s="202" t="s">
        <v>1625</v>
      </c>
      <c r="L61" s="202" t="s">
        <v>1625</v>
      </c>
      <c r="M61" s="202"/>
      <c r="N61" s="259"/>
      <c r="O61" s="259"/>
      <c r="P61" s="259"/>
      <c r="Q61" s="266"/>
      <c r="R61" s="266" t="s">
        <v>1625</v>
      </c>
      <c r="S61" s="266" t="s">
        <v>1625</v>
      </c>
      <c r="T61" s="266" t="s">
        <v>1625</v>
      </c>
      <c r="U61" s="204"/>
      <c r="V61" s="260"/>
      <c r="W61" s="260"/>
      <c r="X61" s="260"/>
      <c r="Y61" s="204"/>
      <c r="Z61" s="126"/>
    </row>
    <row r="62" spans="1:26" x14ac:dyDescent="0.25">
      <c r="A62" s="104"/>
      <c r="B62" s="104"/>
      <c r="C62" s="104"/>
      <c r="D62" s="104"/>
      <c r="E62" s="230"/>
      <c r="F62" s="230"/>
      <c r="G62" s="230"/>
      <c r="H62" s="230"/>
      <c r="I62" s="230"/>
      <c r="J62" s="230"/>
      <c r="K62" s="230"/>
      <c r="L62" s="230"/>
      <c r="M62" s="230"/>
      <c r="N62" s="230"/>
      <c r="O62" s="230"/>
      <c r="P62" s="230"/>
      <c r="Q62" s="230"/>
      <c r="R62" s="230"/>
      <c r="S62" s="230"/>
      <c r="T62" s="230"/>
      <c r="U62" s="230"/>
      <c r="V62" s="230"/>
      <c r="W62" s="230"/>
      <c r="X62" s="230"/>
      <c r="Y62" s="230"/>
      <c r="Z62" s="104"/>
    </row>
    <row r="63" spans="1:26" x14ac:dyDescent="0.25">
      <c r="A63" s="125" t="s">
        <v>1641</v>
      </c>
      <c r="B63" s="125" t="s">
        <v>1642</v>
      </c>
      <c r="C63" s="126" t="s">
        <v>1643</v>
      </c>
      <c r="D63" s="126"/>
      <c r="E63" s="267"/>
      <c r="F63" s="186"/>
      <c r="G63" s="268"/>
      <c r="H63" s="268"/>
      <c r="I63" s="268"/>
      <c r="J63" s="268"/>
      <c r="K63" s="268"/>
      <c r="L63" s="268"/>
      <c r="M63" s="186"/>
      <c r="N63" s="260"/>
      <c r="O63" s="260"/>
      <c r="P63" s="260"/>
      <c r="Q63" s="260"/>
      <c r="R63" s="260"/>
      <c r="S63" s="260"/>
      <c r="T63" s="260"/>
      <c r="U63" s="186"/>
      <c r="V63" s="260"/>
      <c r="W63" s="260"/>
      <c r="X63" s="260"/>
      <c r="Y63" s="186"/>
      <c r="Z63" s="126"/>
    </row>
    <row r="64" spans="1:26" x14ac:dyDescent="0.25">
      <c r="A64" s="126"/>
      <c r="B64" s="125" t="s">
        <v>1644</v>
      </c>
      <c r="C64" s="126" t="s">
        <v>1645</v>
      </c>
      <c r="D64" s="126"/>
      <c r="E64" s="267"/>
      <c r="F64" s="186"/>
      <c r="G64" s="268"/>
      <c r="H64" s="268"/>
      <c r="I64" s="268"/>
      <c r="J64" s="268"/>
      <c r="K64" s="268"/>
      <c r="L64" s="268"/>
      <c r="M64" s="186"/>
      <c r="N64" s="260"/>
      <c r="O64" s="260"/>
      <c r="P64" s="260"/>
      <c r="Q64" s="260"/>
      <c r="R64" s="260"/>
      <c r="S64" s="260"/>
      <c r="T64" s="260"/>
      <c r="U64" s="186"/>
      <c r="V64" s="260"/>
      <c r="W64" s="260"/>
      <c r="X64" s="260"/>
      <c r="Y64" s="186"/>
      <c r="Z64" s="126"/>
    </row>
    <row r="65" spans="1:26" x14ac:dyDescent="0.25">
      <c r="A65" s="126"/>
      <c r="B65" s="126"/>
      <c r="C65" s="126" t="s">
        <v>1646</v>
      </c>
      <c r="D65" s="126"/>
      <c r="E65" s="267"/>
      <c r="F65" s="186"/>
      <c r="G65" s="268"/>
      <c r="H65" s="268"/>
      <c r="I65" s="268"/>
      <c r="J65" s="268"/>
      <c r="K65" s="268"/>
      <c r="L65" s="268"/>
      <c r="M65" s="186"/>
      <c r="N65" s="260"/>
      <c r="O65" s="260"/>
      <c r="P65" s="260"/>
      <c r="Q65" s="260"/>
      <c r="R65" s="260"/>
      <c r="S65" s="260"/>
      <c r="T65" s="260"/>
      <c r="U65" s="186"/>
      <c r="V65" s="260"/>
      <c r="W65" s="260"/>
      <c r="X65" s="260"/>
      <c r="Y65" s="186"/>
      <c r="Z65" s="126"/>
    </row>
    <row r="66" spans="1:26" x14ac:dyDescent="0.25">
      <c r="A66" s="126"/>
      <c r="B66" s="126"/>
      <c r="C66" s="126" t="s">
        <v>1647</v>
      </c>
      <c r="D66" s="126"/>
      <c r="E66" s="267"/>
      <c r="F66" s="186"/>
      <c r="G66" s="268"/>
      <c r="H66" s="268"/>
      <c r="I66" s="268"/>
      <c r="J66" s="268"/>
      <c r="K66" s="268"/>
      <c r="L66" s="268"/>
      <c r="M66" s="186"/>
      <c r="N66" s="260"/>
      <c r="O66" s="260"/>
      <c r="P66" s="260"/>
      <c r="Q66" s="260"/>
      <c r="R66" s="260"/>
      <c r="S66" s="260"/>
      <c r="T66" s="260"/>
      <c r="U66" s="186"/>
      <c r="V66" s="260"/>
      <c r="W66" s="260"/>
      <c r="X66" s="260"/>
      <c r="Y66" s="186"/>
      <c r="Z66" s="126"/>
    </row>
    <row r="67" spans="1:26" x14ac:dyDescent="0.25">
      <c r="A67" s="126"/>
      <c r="B67" s="126"/>
      <c r="C67" s="126" t="s">
        <v>1648</v>
      </c>
      <c r="D67" s="126"/>
      <c r="E67" s="267"/>
      <c r="F67" s="186"/>
      <c r="G67" s="268"/>
      <c r="H67" s="268"/>
      <c r="I67" s="268"/>
      <c r="J67" s="268"/>
      <c r="K67" s="268"/>
      <c r="L67" s="268"/>
      <c r="M67" s="186"/>
      <c r="N67" s="260"/>
      <c r="O67" s="260"/>
      <c r="P67" s="260"/>
      <c r="Q67" s="260"/>
      <c r="R67" s="260"/>
      <c r="S67" s="260"/>
      <c r="T67" s="260"/>
      <c r="U67" s="186"/>
      <c r="V67" s="260"/>
      <c r="W67" s="260"/>
      <c r="X67" s="260"/>
      <c r="Y67" s="186"/>
      <c r="Z67" s="126"/>
    </row>
    <row r="68" spans="1:26" x14ac:dyDescent="0.25">
      <c r="A68" s="126"/>
      <c r="B68" s="126"/>
      <c r="C68" s="126" t="s">
        <v>1649</v>
      </c>
      <c r="D68" s="126"/>
      <c r="E68" s="267"/>
      <c r="F68" s="186"/>
      <c r="G68" s="268"/>
      <c r="H68" s="268"/>
      <c r="I68" s="268"/>
      <c r="J68" s="268"/>
      <c r="K68" s="268"/>
      <c r="L68" s="268"/>
      <c r="M68" s="186"/>
      <c r="N68" s="260"/>
      <c r="O68" s="260"/>
      <c r="P68" s="260"/>
      <c r="Q68" s="260"/>
      <c r="R68" s="260"/>
      <c r="S68" s="260"/>
      <c r="T68" s="260"/>
      <c r="U68" s="186"/>
      <c r="V68" s="260"/>
      <c r="W68" s="260"/>
      <c r="X68" s="260"/>
      <c r="Y68" s="186"/>
      <c r="Z68" s="126"/>
    </row>
    <row r="69" spans="1:26" x14ac:dyDescent="0.25">
      <c r="A69" s="126"/>
      <c r="B69" s="126"/>
      <c r="C69" s="126" t="s">
        <v>1650</v>
      </c>
      <c r="D69" s="126"/>
      <c r="E69" s="267"/>
      <c r="F69" s="186"/>
      <c r="G69" s="268"/>
      <c r="H69" s="268"/>
      <c r="I69" s="268"/>
      <c r="J69" s="268"/>
      <c r="K69" s="268"/>
      <c r="L69" s="268"/>
      <c r="M69" s="186"/>
      <c r="N69" s="260"/>
      <c r="O69" s="260"/>
      <c r="P69" s="260"/>
      <c r="Q69" s="260"/>
      <c r="R69" s="260"/>
      <c r="S69" s="260"/>
      <c r="T69" s="260"/>
      <c r="U69" s="186"/>
      <c r="V69" s="260"/>
      <c r="W69" s="260"/>
      <c r="X69" s="260"/>
      <c r="Y69" s="186"/>
      <c r="Z69" s="126"/>
    </row>
    <row r="70" spans="1:26" x14ac:dyDescent="0.25">
      <c r="A70" s="126"/>
      <c r="B70" s="126"/>
      <c r="C70" s="126" t="s">
        <v>1651</v>
      </c>
      <c r="D70" s="126"/>
      <c r="E70" s="267"/>
      <c r="F70" s="186"/>
      <c r="G70" s="268"/>
      <c r="H70" s="268"/>
      <c r="I70" s="268"/>
      <c r="J70" s="268"/>
      <c r="K70" s="268"/>
      <c r="L70" s="268"/>
      <c r="M70" s="186"/>
      <c r="N70" s="260"/>
      <c r="O70" s="260"/>
      <c r="P70" s="260"/>
      <c r="Q70" s="260"/>
      <c r="R70" s="260"/>
      <c r="S70" s="260"/>
      <c r="T70" s="260"/>
      <c r="U70" s="186"/>
      <c r="V70" s="260"/>
      <c r="W70" s="260"/>
      <c r="X70" s="260"/>
      <c r="Y70" s="186"/>
      <c r="Z70" s="126"/>
    </row>
    <row r="71" spans="1:26" x14ac:dyDescent="0.25">
      <c r="A71" s="126"/>
      <c r="B71" s="126"/>
      <c r="C71" s="126" t="s">
        <v>1652</v>
      </c>
      <c r="D71" s="126"/>
      <c r="E71" s="267"/>
      <c r="F71" s="186"/>
      <c r="G71" s="268"/>
      <c r="H71" s="268"/>
      <c r="I71" s="268"/>
      <c r="J71" s="268"/>
      <c r="K71" s="268"/>
      <c r="L71" s="268"/>
      <c r="M71" s="186"/>
      <c r="N71" s="260"/>
      <c r="O71" s="260"/>
      <c r="P71" s="260"/>
      <c r="Q71" s="260"/>
      <c r="R71" s="260"/>
      <c r="S71" s="260"/>
      <c r="T71" s="260"/>
      <c r="U71" s="186"/>
      <c r="V71" s="260"/>
      <c r="W71" s="260"/>
      <c r="X71" s="260"/>
      <c r="Y71" s="186"/>
      <c r="Z71" s="126"/>
    </row>
    <row r="72" spans="1:26" x14ac:dyDescent="0.25">
      <c r="A72" s="196"/>
      <c r="B72" s="177"/>
      <c r="C72" s="177"/>
      <c r="D72" s="177"/>
      <c r="E72" s="230"/>
      <c r="F72" s="230"/>
      <c r="G72" s="230"/>
      <c r="H72" s="230"/>
      <c r="I72" s="230"/>
      <c r="J72" s="230"/>
      <c r="K72" s="230"/>
      <c r="L72" s="230"/>
      <c r="M72" s="230"/>
      <c r="N72" s="230"/>
      <c r="O72" s="230"/>
      <c r="P72" s="230"/>
      <c r="Q72" s="230"/>
      <c r="R72" s="230"/>
      <c r="S72" s="230"/>
      <c r="T72" s="230"/>
      <c r="U72" s="230"/>
      <c r="V72" s="230"/>
      <c r="W72" s="230"/>
      <c r="X72" s="230"/>
      <c r="Y72" s="230"/>
      <c r="Z72" s="177"/>
    </row>
    <row r="73" spans="1:26" x14ac:dyDescent="0.25">
      <c r="A73" s="125" t="s">
        <v>1653</v>
      </c>
      <c r="B73" s="125" t="s">
        <v>2516</v>
      </c>
      <c r="C73" s="203" t="s">
        <v>2517</v>
      </c>
      <c r="D73" s="126"/>
      <c r="E73" s="234"/>
      <c r="F73" s="202"/>
      <c r="G73" s="260"/>
      <c r="H73" s="260"/>
      <c r="I73" s="260"/>
      <c r="J73" s="260"/>
      <c r="K73" s="260"/>
      <c r="L73" s="260"/>
      <c r="M73" s="204"/>
      <c r="N73" s="260"/>
      <c r="O73" s="260"/>
      <c r="P73" s="260"/>
      <c r="Q73" s="260"/>
      <c r="R73" s="260"/>
      <c r="S73" s="260"/>
      <c r="T73" s="260"/>
      <c r="U73" s="204"/>
      <c r="V73" s="260"/>
      <c r="W73" s="260"/>
      <c r="X73" s="260"/>
      <c r="Y73" s="260"/>
      <c r="Z73" s="126"/>
    </row>
    <row r="74" spans="1:26" x14ac:dyDescent="0.25">
      <c r="A74" s="125"/>
      <c r="B74" s="125" t="s">
        <v>2518</v>
      </c>
      <c r="C74" s="203" t="s">
        <v>1655</v>
      </c>
      <c r="D74" s="126"/>
      <c r="E74" s="234"/>
      <c r="F74" s="202"/>
      <c r="G74" s="260"/>
      <c r="H74" s="260"/>
      <c r="I74" s="260"/>
      <c r="J74" s="260"/>
      <c r="K74" s="260"/>
      <c r="L74" s="260"/>
      <c r="M74" s="204"/>
      <c r="N74" s="260"/>
      <c r="O74" s="260"/>
      <c r="P74" s="260"/>
      <c r="Q74" s="260"/>
      <c r="R74" s="260"/>
      <c r="S74" s="260"/>
      <c r="T74" s="260"/>
      <c r="U74" s="204"/>
      <c r="V74" s="260"/>
      <c r="W74" s="260"/>
      <c r="X74" s="260"/>
      <c r="Y74" s="260"/>
      <c r="Z74" s="126"/>
    </row>
    <row r="75" spans="1:26" x14ac:dyDescent="0.25">
      <c r="A75" s="126"/>
      <c r="B75" s="126"/>
      <c r="C75" s="203" t="s">
        <v>1656</v>
      </c>
      <c r="D75" s="126"/>
      <c r="E75" s="234"/>
      <c r="F75" s="202"/>
      <c r="G75" s="260"/>
      <c r="H75" s="260"/>
      <c r="I75" s="260"/>
      <c r="J75" s="260"/>
      <c r="K75" s="260"/>
      <c r="L75" s="260"/>
      <c r="M75" s="204"/>
      <c r="N75" s="260"/>
      <c r="O75" s="260"/>
      <c r="P75" s="260"/>
      <c r="Q75" s="260"/>
      <c r="R75" s="260"/>
      <c r="S75" s="260"/>
      <c r="T75" s="260"/>
      <c r="U75" s="204"/>
      <c r="V75" s="260"/>
      <c r="W75" s="260"/>
      <c r="X75" s="260"/>
      <c r="Y75" s="260"/>
      <c r="Z75" s="126"/>
    </row>
    <row r="76" spans="1:26" x14ac:dyDescent="0.25">
      <c r="A76" s="269"/>
      <c r="B76" s="269"/>
      <c r="C76" s="269"/>
      <c r="D76" s="269"/>
      <c r="E76" s="270"/>
      <c r="F76" s="270"/>
      <c r="G76" s="270"/>
      <c r="H76" s="270"/>
      <c r="I76" s="270"/>
      <c r="J76" s="270"/>
      <c r="K76" s="270"/>
      <c r="L76" s="270"/>
      <c r="M76" s="270"/>
      <c r="N76" s="270"/>
      <c r="O76" s="270"/>
      <c r="P76" s="270"/>
      <c r="Q76" s="270"/>
      <c r="R76" s="270"/>
      <c r="S76" s="270"/>
      <c r="T76" s="270"/>
      <c r="U76" s="270"/>
      <c r="V76" s="270"/>
      <c r="W76" s="270"/>
      <c r="X76" s="270"/>
      <c r="Y76" s="270"/>
      <c r="Z76" s="269"/>
    </row>
    <row r="77" spans="1:26" x14ac:dyDescent="0.25">
      <c r="A77" s="125" t="s">
        <v>2519</v>
      </c>
      <c r="B77" s="125" t="s">
        <v>2520</v>
      </c>
      <c r="C77" s="203" t="s">
        <v>2517</v>
      </c>
      <c r="D77" s="126"/>
      <c r="E77" s="234"/>
      <c r="F77" s="202"/>
      <c r="G77" s="260"/>
      <c r="H77" s="260"/>
      <c r="I77" s="260"/>
      <c r="J77" s="260"/>
      <c r="K77" s="260"/>
      <c r="L77" s="260"/>
      <c r="M77" s="204"/>
      <c r="N77" s="260"/>
      <c r="O77" s="260"/>
      <c r="P77" s="260"/>
      <c r="Q77" s="260"/>
      <c r="R77" s="260"/>
      <c r="S77" s="260"/>
      <c r="T77" s="260"/>
      <c r="U77" s="204"/>
      <c r="V77" s="260"/>
      <c r="W77" s="260"/>
      <c r="X77" s="260"/>
      <c r="Y77" s="260"/>
      <c r="Z77" s="203"/>
    </row>
    <row r="78" spans="1:26" x14ac:dyDescent="0.25">
      <c r="A78" s="125"/>
      <c r="B78" s="125" t="s">
        <v>1654</v>
      </c>
      <c r="C78" s="203" t="s">
        <v>1655</v>
      </c>
      <c r="D78" s="126"/>
      <c r="E78" s="234"/>
      <c r="F78" s="202"/>
      <c r="G78" s="260"/>
      <c r="H78" s="260"/>
      <c r="I78" s="260"/>
      <c r="J78" s="260"/>
      <c r="K78" s="260"/>
      <c r="L78" s="260"/>
      <c r="M78" s="204"/>
      <c r="N78" s="260"/>
      <c r="O78" s="260"/>
      <c r="P78" s="260"/>
      <c r="Q78" s="260"/>
      <c r="R78" s="260"/>
      <c r="S78" s="260"/>
      <c r="T78" s="260"/>
      <c r="U78" s="204"/>
      <c r="V78" s="260"/>
      <c r="W78" s="260"/>
      <c r="X78" s="260"/>
      <c r="Y78" s="260"/>
      <c r="Z78" s="203"/>
    </row>
    <row r="79" spans="1:26" x14ac:dyDescent="0.25">
      <c r="A79" s="126"/>
      <c r="B79" s="126"/>
      <c r="C79" s="203" t="s">
        <v>1656</v>
      </c>
      <c r="D79" s="126"/>
      <c r="E79" s="234"/>
      <c r="F79" s="202"/>
      <c r="G79" s="260"/>
      <c r="H79" s="260"/>
      <c r="I79" s="260"/>
      <c r="J79" s="260"/>
      <c r="K79" s="260"/>
      <c r="L79" s="260"/>
      <c r="M79" s="204"/>
      <c r="N79" s="260"/>
      <c r="O79" s="260"/>
      <c r="P79" s="260"/>
      <c r="Q79" s="260"/>
      <c r="R79" s="260"/>
      <c r="S79" s="260"/>
      <c r="T79" s="260"/>
      <c r="U79" s="204"/>
      <c r="V79" s="260"/>
      <c r="W79" s="260"/>
      <c r="X79" s="260"/>
      <c r="Y79" s="260"/>
      <c r="Z79" s="203"/>
    </row>
    <row r="80" spans="1:26" x14ac:dyDescent="0.25">
      <c r="A80" s="269"/>
      <c r="B80" s="269"/>
      <c r="C80" s="269"/>
      <c r="D80" s="269"/>
      <c r="E80" s="270"/>
      <c r="F80" s="270"/>
      <c r="G80" s="270"/>
      <c r="H80" s="270"/>
      <c r="I80" s="270"/>
      <c r="J80" s="270"/>
      <c r="K80" s="270"/>
      <c r="L80" s="270"/>
      <c r="M80" s="270"/>
      <c r="N80" s="270"/>
      <c r="O80" s="270"/>
      <c r="P80" s="270"/>
      <c r="Q80" s="270"/>
      <c r="R80" s="270"/>
      <c r="S80" s="270"/>
      <c r="T80" s="270"/>
      <c r="U80" s="270"/>
      <c r="V80" s="270"/>
      <c r="W80" s="270"/>
      <c r="X80" s="270"/>
      <c r="Y80" s="270"/>
      <c r="Z80" s="269"/>
    </row>
    <row r="81" spans="1:26" x14ac:dyDescent="0.25">
      <c r="A81" s="125" t="s">
        <v>2521</v>
      </c>
      <c r="B81" s="125" t="s">
        <v>2522</v>
      </c>
      <c r="C81" s="203" t="s">
        <v>2523</v>
      </c>
      <c r="D81" s="126"/>
      <c r="E81" s="234"/>
      <c r="F81" s="202"/>
      <c r="G81" s="202" t="s">
        <v>45</v>
      </c>
      <c r="H81" s="202" t="s">
        <v>45</v>
      </c>
      <c r="I81" s="202" t="s">
        <v>45</v>
      </c>
      <c r="J81" s="202" t="s">
        <v>1625</v>
      </c>
      <c r="K81" s="202" t="s">
        <v>1625</v>
      </c>
      <c r="L81" s="202" t="s">
        <v>1625</v>
      </c>
      <c r="M81" s="202"/>
      <c r="N81" s="202" t="s">
        <v>45</v>
      </c>
      <c r="O81" s="202" t="s">
        <v>45</v>
      </c>
      <c r="P81" s="202" t="s">
        <v>45</v>
      </c>
      <c r="Q81" s="202" t="s">
        <v>1625</v>
      </c>
      <c r="R81" s="202" t="s">
        <v>1625</v>
      </c>
      <c r="S81" s="202" t="s">
        <v>1625</v>
      </c>
      <c r="T81" s="202" t="s">
        <v>1625</v>
      </c>
      <c r="U81" s="202"/>
      <c r="V81" s="260"/>
      <c r="W81" s="260"/>
      <c r="X81" s="260"/>
      <c r="Y81" s="260"/>
      <c r="Z81" s="203"/>
    </row>
    <row r="82" spans="1:26" x14ac:dyDescent="0.25">
      <c r="A82" s="125"/>
      <c r="B82" s="125"/>
      <c r="C82" s="203" t="s">
        <v>2524</v>
      </c>
      <c r="D82" s="126"/>
      <c r="E82" s="234"/>
      <c r="F82" s="202"/>
      <c r="G82" s="202" t="s">
        <v>45</v>
      </c>
      <c r="H82" s="202" t="s">
        <v>45</v>
      </c>
      <c r="I82" s="202" t="s">
        <v>45</v>
      </c>
      <c r="J82" s="202" t="s">
        <v>1625</v>
      </c>
      <c r="K82" s="202" t="s">
        <v>1625</v>
      </c>
      <c r="L82" s="202" t="s">
        <v>1625</v>
      </c>
      <c r="M82" s="202"/>
      <c r="N82" s="202" t="s">
        <v>45</v>
      </c>
      <c r="O82" s="202" t="s">
        <v>45</v>
      </c>
      <c r="P82" s="202" t="s">
        <v>45</v>
      </c>
      <c r="Q82" s="202" t="s">
        <v>1625</v>
      </c>
      <c r="R82" s="202" t="s">
        <v>1625</v>
      </c>
      <c r="S82" s="202" t="s">
        <v>1625</v>
      </c>
      <c r="T82" s="202" t="s">
        <v>1625</v>
      </c>
      <c r="U82" s="202"/>
      <c r="V82" s="260"/>
      <c r="W82" s="260"/>
      <c r="X82" s="260"/>
      <c r="Y82" s="260"/>
      <c r="Z82" s="203"/>
    </row>
    <row r="83" spans="1:26" x14ac:dyDescent="0.25">
      <c r="A83" s="126"/>
      <c r="B83" s="126"/>
      <c r="C83" s="203" t="s">
        <v>1656</v>
      </c>
      <c r="D83" s="126"/>
      <c r="E83" s="234"/>
      <c r="F83" s="202"/>
      <c r="G83" s="202" t="s">
        <v>45</v>
      </c>
      <c r="H83" s="202" t="s">
        <v>45</v>
      </c>
      <c r="I83" s="202" t="s">
        <v>45</v>
      </c>
      <c r="J83" s="202" t="s">
        <v>1625</v>
      </c>
      <c r="K83" s="202" t="s">
        <v>1625</v>
      </c>
      <c r="L83" s="202" t="s">
        <v>1625</v>
      </c>
      <c r="M83" s="202"/>
      <c r="N83" s="202" t="s">
        <v>45</v>
      </c>
      <c r="O83" s="202" t="s">
        <v>45</v>
      </c>
      <c r="P83" s="202" t="s">
        <v>45</v>
      </c>
      <c r="Q83" s="202" t="s">
        <v>1625</v>
      </c>
      <c r="R83" s="202" t="s">
        <v>1625</v>
      </c>
      <c r="S83" s="202" t="s">
        <v>1625</v>
      </c>
      <c r="T83" s="202" t="s">
        <v>1625</v>
      </c>
      <c r="U83" s="202"/>
      <c r="V83" s="260"/>
      <c r="W83" s="260"/>
      <c r="X83" s="260"/>
      <c r="Y83" s="260"/>
      <c r="Z83" s="203"/>
    </row>
    <row r="84" spans="1:26" x14ac:dyDescent="0.25">
      <c r="A84" s="269"/>
      <c r="B84" s="269"/>
      <c r="C84" s="269"/>
      <c r="D84" s="269"/>
      <c r="E84" s="270"/>
      <c r="F84" s="270"/>
      <c r="G84" s="270"/>
      <c r="H84" s="270"/>
      <c r="I84" s="270"/>
      <c r="J84" s="270"/>
      <c r="K84" s="270"/>
      <c r="L84" s="270"/>
      <c r="M84" s="270"/>
      <c r="N84" s="270"/>
      <c r="O84" s="270"/>
      <c r="P84" s="270"/>
      <c r="Q84" s="270"/>
      <c r="R84" s="270"/>
      <c r="S84" s="270"/>
      <c r="T84" s="270"/>
      <c r="U84" s="270"/>
      <c r="V84" s="270"/>
      <c r="W84" s="270"/>
      <c r="X84" s="270"/>
      <c r="Y84" s="270"/>
      <c r="Z84" s="269"/>
    </row>
    <row r="85" spans="1:26" x14ac:dyDescent="0.25">
      <c r="A85" s="125" t="s">
        <v>2525</v>
      </c>
      <c r="B85" s="125" t="s">
        <v>2526</v>
      </c>
      <c r="C85" s="203" t="s">
        <v>2527</v>
      </c>
      <c r="D85" s="126"/>
      <c r="E85" s="234"/>
      <c r="F85" s="202"/>
      <c r="G85" s="260"/>
      <c r="H85" s="260"/>
      <c r="I85" s="260"/>
      <c r="J85" s="260"/>
      <c r="K85" s="260"/>
      <c r="L85" s="260"/>
      <c r="M85" s="204"/>
      <c r="N85" s="260"/>
      <c r="O85" s="260"/>
      <c r="P85" s="260"/>
      <c r="Q85" s="260"/>
      <c r="R85" s="260"/>
      <c r="S85" s="260"/>
      <c r="T85" s="260"/>
      <c r="U85" s="204"/>
      <c r="V85" s="260"/>
      <c r="W85" s="260"/>
      <c r="X85" s="260"/>
      <c r="Y85" s="260"/>
      <c r="Z85" s="203"/>
    </row>
    <row r="86" spans="1:26" x14ac:dyDescent="0.25">
      <c r="A86" s="125"/>
      <c r="B86" s="125"/>
      <c r="C86" s="203" t="s">
        <v>2528</v>
      </c>
      <c r="D86" s="126"/>
      <c r="E86" s="234"/>
      <c r="F86" s="202"/>
      <c r="G86" s="260"/>
      <c r="H86" s="260"/>
      <c r="I86" s="260"/>
      <c r="J86" s="260"/>
      <c r="K86" s="260"/>
      <c r="L86" s="260"/>
      <c r="M86" s="204"/>
      <c r="N86" s="260"/>
      <c r="O86" s="260"/>
      <c r="P86" s="260"/>
      <c r="Q86" s="260"/>
      <c r="R86" s="260"/>
      <c r="S86" s="260"/>
      <c r="T86" s="260"/>
      <c r="U86" s="204"/>
      <c r="V86" s="260"/>
      <c r="W86" s="260"/>
      <c r="X86" s="260"/>
      <c r="Y86" s="260"/>
      <c r="Z86" s="203"/>
    </row>
    <row r="87" spans="1:26" x14ac:dyDescent="0.25">
      <c r="A87" s="126"/>
      <c r="B87" s="126"/>
      <c r="C87" s="203" t="s">
        <v>1656</v>
      </c>
      <c r="D87" s="126"/>
      <c r="E87" s="234"/>
      <c r="F87" s="202"/>
      <c r="G87" s="260"/>
      <c r="H87" s="260"/>
      <c r="I87" s="260"/>
      <c r="J87" s="260"/>
      <c r="K87" s="260"/>
      <c r="L87" s="260"/>
      <c r="M87" s="204"/>
      <c r="N87" s="260"/>
      <c r="O87" s="260"/>
      <c r="P87" s="260"/>
      <c r="Q87" s="260"/>
      <c r="R87" s="260"/>
      <c r="S87" s="260"/>
      <c r="T87" s="260"/>
      <c r="U87" s="204"/>
      <c r="V87" s="260"/>
      <c r="W87" s="260"/>
      <c r="X87" s="260"/>
      <c r="Y87" s="260"/>
      <c r="Z87" s="203"/>
    </row>
    <row r="88" spans="1:26" x14ac:dyDescent="0.25">
      <c r="A88" s="269"/>
      <c r="B88" s="269"/>
      <c r="C88" s="269"/>
      <c r="D88" s="269"/>
      <c r="E88" s="270"/>
      <c r="F88" s="270"/>
      <c r="G88" s="270"/>
      <c r="H88" s="270"/>
      <c r="I88" s="270"/>
      <c r="J88" s="270"/>
      <c r="K88" s="270"/>
      <c r="L88" s="270"/>
      <c r="M88" s="270"/>
      <c r="N88" s="270"/>
      <c r="O88" s="270"/>
      <c r="P88" s="270"/>
      <c r="Q88" s="270"/>
      <c r="R88" s="270"/>
      <c r="S88" s="270"/>
      <c r="T88" s="270"/>
      <c r="U88" s="270"/>
      <c r="V88" s="270"/>
      <c r="W88" s="270"/>
      <c r="X88" s="270"/>
      <c r="Y88" s="270"/>
      <c r="Z88" s="269"/>
    </row>
    <row r="89" spans="1:26" x14ac:dyDescent="0.25">
      <c r="A89" s="125" t="s">
        <v>2529</v>
      </c>
      <c r="B89" s="125" t="s">
        <v>2530</v>
      </c>
      <c r="C89" s="203" t="s">
        <v>2531</v>
      </c>
      <c r="D89" s="126"/>
      <c r="E89" s="234"/>
      <c r="F89" s="202"/>
      <c r="G89" s="260"/>
      <c r="H89" s="260"/>
      <c r="I89" s="260"/>
      <c r="J89" s="260"/>
      <c r="K89" s="260"/>
      <c r="L89" s="260"/>
      <c r="M89" s="204"/>
      <c r="N89" s="260"/>
      <c r="O89" s="260"/>
      <c r="P89" s="260"/>
      <c r="Q89" s="260"/>
      <c r="R89" s="260"/>
      <c r="S89" s="260"/>
      <c r="T89" s="260"/>
      <c r="U89" s="204"/>
      <c r="V89" s="260"/>
      <c r="W89" s="260"/>
      <c r="X89" s="260"/>
      <c r="Y89" s="260"/>
      <c r="Z89" s="203"/>
    </row>
    <row r="90" spans="1:26" x14ac:dyDescent="0.25">
      <c r="A90" s="125"/>
      <c r="B90" s="125"/>
      <c r="C90" s="203" t="s">
        <v>2532</v>
      </c>
      <c r="D90" s="126"/>
      <c r="E90" s="234"/>
      <c r="F90" s="202"/>
      <c r="G90" s="260"/>
      <c r="H90" s="260"/>
      <c r="I90" s="260"/>
      <c r="J90" s="260"/>
      <c r="K90" s="260"/>
      <c r="L90" s="260"/>
      <c r="M90" s="204"/>
      <c r="N90" s="260"/>
      <c r="O90" s="260"/>
      <c r="P90" s="260"/>
      <c r="Q90" s="260"/>
      <c r="R90" s="260"/>
      <c r="S90" s="260"/>
      <c r="T90" s="260"/>
      <c r="U90" s="204"/>
      <c r="V90" s="260"/>
      <c r="W90" s="260"/>
      <c r="X90" s="260"/>
      <c r="Y90" s="260"/>
      <c r="Z90" s="203"/>
    </row>
    <row r="91" spans="1:26" x14ac:dyDescent="0.25">
      <c r="A91" s="126"/>
      <c r="B91" s="126"/>
      <c r="C91" s="203" t="s">
        <v>1656</v>
      </c>
      <c r="D91" s="126"/>
      <c r="E91" s="234"/>
      <c r="F91" s="202"/>
      <c r="G91" s="260"/>
      <c r="H91" s="260"/>
      <c r="I91" s="260"/>
      <c r="J91" s="260"/>
      <c r="K91" s="260"/>
      <c r="L91" s="260"/>
      <c r="M91" s="204"/>
      <c r="N91" s="260"/>
      <c r="O91" s="260"/>
      <c r="P91" s="260"/>
      <c r="Q91" s="260"/>
      <c r="R91" s="260"/>
      <c r="S91" s="260"/>
      <c r="T91" s="260"/>
      <c r="U91" s="204"/>
      <c r="V91" s="260"/>
      <c r="W91" s="260"/>
      <c r="X91" s="260"/>
      <c r="Y91" s="260"/>
      <c r="Z91" s="203"/>
    </row>
    <row r="92" spans="1:26" x14ac:dyDescent="0.25">
      <c r="A92" s="269"/>
      <c r="B92" s="269"/>
      <c r="C92" s="269"/>
      <c r="D92" s="269"/>
      <c r="E92" s="270"/>
      <c r="F92" s="270"/>
      <c r="G92" s="270"/>
      <c r="H92" s="270"/>
      <c r="I92" s="270"/>
      <c r="J92" s="270"/>
      <c r="K92" s="270"/>
      <c r="L92" s="270"/>
      <c r="M92" s="270"/>
      <c r="N92" s="270"/>
      <c r="O92" s="270"/>
      <c r="P92" s="270"/>
      <c r="Q92" s="270"/>
      <c r="R92" s="270"/>
      <c r="S92" s="270"/>
      <c r="T92" s="270"/>
      <c r="U92" s="270"/>
      <c r="V92" s="270"/>
      <c r="W92" s="270"/>
      <c r="X92" s="270"/>
      <c r="Y92" s="270"/>
      <c r="Z92" s="269"/>
    </row>
    <row r="93" spans="1:26" x14ac:dyDescent="0.25">
      <c r="A93" s="125" t="s">
        <v>2533</v>
      </c>
      <c r="B93" s="125" t="s">
        <v>2534</v>
      </c>
      <c r="C93" s="203" t="s">
        <v>2535</v>
      </c>
      <c r="D93" s="126"/>
      <c r="E93" s="234"/>
      <c r="F93" s="202"/>
      <c r="G93" s="260"/>
      <c r="H93" s="260"/>
      <c r="I93" s="260"/>
      <c r="J93" s="260"/>
      <c r="K93" s="260"/>
      <c r="L93" s="260"/>
      <c r="M93" s="204"/>
      <c r="N93" s="260"/>
      <c r="O93" s="260"/>
      <c r="P93" s="260"/>
      <c r="Q93" s="260"/>
      <c r="R93" s="260"/>
      <c r="S93" s="260"/>
      <c r="T93" s="260"/>
      <c r="U93" s="204"/>
      <c r="V93" s="260"/>
      <c r="W93" s="260"/>
      <c r="X93" s="260"/>
      <c r="Y93" s="260"/>
      <c r="Z93" s="126"/>
    </row>
    <row r="94" spans="1:26" x14ac:dyDescent="0.25">
      <c r="A94" s="125"/>
      <c r="B94" s="125"/>
      <c r="C94" s="203" t="s">
        <v>2536</v>
      </c>
      <c r="D94" s="126"/>
      <c r="E94" s="234"/>
      <c r="F94" s="202"/>
      <c r="G94" s="260"/>
      <c r="H94" s="260"/>
      <c r="I94" s="260"/>
      <c r="J94" s="260"/>
      <c r="K94" s="260"/>
      <c r="L94" s="260"/>
      <c r="M94" s="204"/>
      <c r="N94" s="260"/>
      <c r="O94" s="260"/>
      <c r="P94" s="260"/>
      <c r="Q94" s="260"/>
      <c r="R94" s="260"/>
      <c r="S94" s="260"/>
      <c r="T94" s="260"/>
      <c r="U94" s="204"/>
      <c r="V94" s="260"/>
      <c r="W94" s="260"/>
      <c r="X94" s="260"/>
      <c r="Y94" s="260"/>
      <c r="Z94" s="126"/>
    </row>
    <row r="95" spans="1:26" x14ac:dyDescent="0.25">
      <c r="A95" s="126"/>
      <c r="B95" s="126"/>
      <c r="C95" s="203" t="s">
        <v>1656</v>
      </c>
      <c r="D95" s="126"/>
      <c r="E95" s="234"/>
      <c r="F95" s="202"/>
      <c r="G95" s="260"/>
      <c r="H95" s="260"/>
      <c r="I95" s="260"/>
      <c r="J95" s="260"/>
      <c r="K95" s="260"/>
      <c r="L95" s="260"/>
      <c r="M95" s="204"/>
      <c r="N95" s="260"/>
      <c r="O95" s="260"/>
      <c r="P95" s="260"/>
      <c r="Q95" s="260"/>
      <c r="R95" s="260"/>
      <c r="S95" s="260"/>
      <c r="T95" s="260"/>
      <c r="U95" s="204"/>
      <c r="V95" s="260"/>
      <c r="W95" s="260"/>
      <c r="X95" s="260"/>
      <c r="Y95" s="260"/>
      <c r="Z95" s="126"/>
    </row>
    <row r="96" spans="1:26" x14ac:dyDescent="0.25">
      <c r="A96" s="269"/>
      <c r="B96" s="269"/>
      <c r="C96" s="269"/>
      <c r="D96" s="269"/>
      <c r="E96" s="270"/>
      <c r="F96" s="270"/>
      <c r="G96" s="270"/>
      <c r="H96" s="270"/>
      <c r="I96" s="270"/>
      <c r="J96" s="270"/>
      <c r="K96" s="270"/>
      <c r="L96" s="270"/>
      <c r="M96" s="270"/>
      <c r="N96" s="270"/>
      <c r="O96" s="270"/>
      <c r="P96" s="270"/>
      <c r="Q96" s="270"/>
      <c r="R96" s="270"/>
      <c r="S96" s="270"/>
      <c r="T96" s="270"/>
      <c r="U96" s="270"/>
      <c r="V96" s="270"/>
      <c r="W96" s="270"/>
      <c r="X96" s="270"/>
      <c r="Y96" s="270"/>
      <c r="Z96" s="269"/>
    </row>
    <row r="97" spans="1:26" x14ac:dyDescent="0.25">
      <c r="A97" s="125" t="s">
        <v>2537</v>
      </c>
      <c r="B97" s="125" t="s">
        <v>2538</v>
      </c>
      <c r="C97" s="203" t="s">
        <v>2539</v>
      </c>
      <c r="D97" s="227"/>
      <c r="E97" s="234"/>
      <c r="F97" s="202"/>
      <c r="G97" s="260"/>
      <c r="H97" s="260"/>
      <c r="I97" s="260"/>
      <c r="J97" s="260"/>
      <c r="K97" s="260"/>
      <c r="L97" s="260"/>
      <c r="M97" s="204"/>
      <c r="N97" s="260"/>
      <c r="O97" s="260"/>
      <c r="P97" s="260"/>
      <c r="Q97" s="260"/>
      <c r="R97" s="260"/>
      <c r="S97" s="260"/>
      <c r="T97" s="260"/>
      <c r="U97" s="204"/>
      <c r="V97" s="204" t="s">
        <v>45</v>
      </c>
      <c r="W97" s="204" t="s">
        <v>45</v>
      </c>
      <c r="X97" s="204" t="s">
        <v>45</v>
      </c>
      <c r="Y97" s="204" t="s">
        <v>1625</v>
      </c>
      <c r="Z97" s="126"/>
    </row>
    <row r="98" spans="1:26" x14ac:dyDescent="0.25">
      <c r="A98" s="125"/>
      <c r="B98" s="125"/>
      <c r="C98" s="203" t="s">
        <v>2536</v>
      </c>
      <c r="D98" s="227"/>
      <c r="E98" s="234"/>
      <c r="F98" s="202"/>
      <c r="G98" s="260"/>
      <c r="H98" s="260"/>
      <c r="I98" s="260"/>
      <c r="J98" s="260"/>
      <c r="K98" s="260"/>
      <c r="L98" s="260"/>
      <c r="M98" s="204"/>
      <c r="N98" s="260"/>
      <c r="O98" s="260"/>
      <c r="P98" s="260"/>
      <c r="Q98" s="260"/>
      <c r="R98" s="260"/>
      <c r="S98" s="260"/>
      <c r="T98" s="260"/>
      <c r="U98" s="204"/>
      <c r="V98" s="126"/>
      <c r="W98" s="126"/>
      <c r="X98" s="126"/>
      <c r="Y98" s="204" t="s">
        <v>1625</v>
      </c>
      <c r="Z98" s="126"/>
    </row>
    <row r="99" spans="1:26" x14ac:dyDescent="0.25">
      <c r="A99" s="126"/>
      <c r="B99" s="126"/>
      <c r="C99" s="203" t="s">
        <v>1656</v>
      </c>
      <c r="D99" s="227"/>
      <c r="E99" s="234"/>
      <c r="F99" s="202"/>
      <c r="G99" s="260"/>
      <c r="H99" s="260"/>
      <c r="I99" s="260"/>
      <c r="J99" s="260"/>
      <c r="K99" s="260"/>
      <c r="L99" s="260"/>
      <c r="M99" s="204"/>
      <c r="N99" s="260"/>
      <c r="O99" s="260"/>
      <c r="P99" s="260"/>
      <c r="Q99" s="260"/>
      <c r="R99" s="260"/>
      <c r="S99" s="260"/>
      <c r="T99" s="260"/>
      <c r="U99" s="204"/>
      <c r="V99" s="126"/>
      <c r="W99" s="126"/>
      <c r="X99" s="126"/>
      <c r="Y99" s="204" t="s">
        <v>1625</v>
      </c>
      <c r="Z99" s="126"/>
    </row>
    <row r="100" spans="1:26" x14ac:dyDescent="0.25">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x14ac:dyDescent="0.25">
      <c r="A101" s="125" t="s">
        <v>2540</v>
      </c>
      <c r="B101" s="276" t="s">
        <v>2541</v>
      </c>
      <c r="C101" s="203" t="s">
        <v>2542</v>
      </c>
      <c r="D101" s="227"/>
      <c r="E101" s="234"/>
      <c r="F101" s="202"/>
      <c r="G101" s="260"/>
      <c r="H101" s="260"/>
      <c r="I101" s="260"/>
      <c r="J101" s="260"/>
      <c r="K101" s="260"/>
      <c r="L101" s="260"/>
      <c r="M101" s="204"/>
      <c r="N101" s="260"/>
      <c r="O101" s="260"/>
      <c r="P101" s="260"/>
      <c r="Q101" s="260"/>
      <c r="R101" s="260"/>
      <c r="S101" s="260"/>
      <c r="T101" s="260"/>
      <c r="U101" s="204"/>
      <c r="V101" s="204" t="s">
        <v>45</v>
      </c>
      <c r="W101" s="204" t="s">
        <v>45</v>
      </c>
      <c r="X101" s="204" t="s">
        <v>45</v>
      </c>
      <c r="Y101" s="204" t="s">
        <v>1625</v>
      </c>
      <c r="Z101" s="126"/>
    </row>
    <row r="102" spans="1:26" x14ac:dyDescent="0.25">
      <c r="A102" s="201"/>
      <c r="B102" s="201"/>
      <c r="C102" s="203" t="s">
        <v>2543</v>
      </c>
      <c r="D102" s="201"/>
      <c r="E102" s="234"/>
      <c r="F102" s="202"/>
      <c r="G102" s="260"/>
      <c r="H102" s="260"/>
      <c r="I102" s="260"/>
      <c r="J102" s="260"/>
      <c r="K102" s="260"/>
      <c r="L102" s="260"/>
      <c r="M102" s="204"/>
      <c r="N102" s="260"/>
      <c r="O102" s="260"/>
      <c r="P102" s="260"/>
      <c r="Q102" s="260"/>
      <c r="R102" s="260"/>
      <c r="S102" s="260"/>
      <c r="T102" s="260"/>
      <c r="U102" s="204"/>
      <c r="V102" s="126"/>
      <c r="W102" s="126"/>
      <c r="X102" s="126"/>
      <c r="Y102" s="204" t="s">
        <v>1625</v>
      </c>
      <c r="Z102" s="126"/>
    </row>
    <row r="103" spans="1:26" x14ac:dyDescent="0.25">
      <c r="A103" s="276"/>
      <c r="B103" s="276"/>
      <c r="C103" s="203" t="s">
        <v>1656</v>
      </c>
      <c r="D103" s="227"/>
      <c r="E103" s="227"/>
      <c r="F103" s="198"/>
      <c r="G103" s="198"/>
      <c r="H103" s="198"/>
      <c r="I103" s="198"/>
      <c r="J103" s="198"/>
      <c r="K103" s="186"/>
      <c r="L103" s="126"/>
      <c r="M103" s="126"/>
      <c r="N103" s="159"/>
      <c r="O103" s="159"/>
      <c r="P103" s="126"/>
      <c r="Q103" s="126"/>
      <c r="R103" s="126"/>
      <c r="S103" s="126"/>
      <c r="T103" s="126"/>
      <c r="U103" s="126"/>
      <c r="V103" s="126"/>
      <c r="W103" s="126"/>
      <c r="X103" s="126"/>
      <c r="Y103" s="126"/>
      <c r="Z103" s="126"/>
    </row>
    <row r="104" spans="1:26" s="528" customForma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s="528" customFormat="1" x14ac:dyDescent="0.25">
      <c r="A105" s="276" t="s">
        <v>2953</v>
      </c>
      <c r="B105" s="276" t="s">
        <v>2965</v>
      </c>
      <c r="C105" s="203" t="s">
        <v>2962</v>
      </c>
      <c r="D105" s="227"/>
      <c r="E105" s="234"/>
      <c r="F105" s="202"/>
      <c r="G105" s="260"/>
      <c r="H105" s="260"/>
      <c r="I105" s="260"/>
      <c r="J105" s="260"/>
      <c r="K105" s="260"/>
      <c r="L105" s="260"/>
      <c r="M105" s="204"/>
      <c r="N105" s="260"/>
      <c r="O105" s="260"/>
      <c r="P105" s="260"/>
      <c r="Q105" s="260"/>
      <c r="R105" s="260"/>
      <c r="S105" s="260"/>
      <c r="T105" s="260"/>
      <c r="U105" s="204"/>
      <c r="V105" s="204" t="s">
        <v>45</v>
      </c>
      <c r="W105" s="204" t="s">
        <v>45</v>
      </c>
      <c r="X105" s="204" t="s">
        <v>45</v>
      </c>
      <c r="Y105" s="204"/>
      <c r="Z105" s="126"/>
    </row>
    <row r="106" spans="1:26" s="528" customFormat="1" x14ac:dyDescent="0.25">
      <c r="A106" s="276"/>
      <c r="B106" s="276" t="s">
        <v>2967</v>
      </c>
      <c r="C106" s="203" t="s">
        <v>2968</v>
      </c>
      <c r="D106" s="227"/>
      <c r="E106" s="234"/>
      <c r="F106" s="202"/>
      <c r="G106" s="260"/>
      <c r="H106" s="260"/>
      <c r="I106" s="260"/>
      <c r="J106" s="260"/>
      <c r="K106" s="260"/>
      <c r="L106" s="260"/>
      <c r="M106" s="204"/>
      <c r="N106" s="260"/>
      <c r="O106" s="260"/>
      <c r="P106" s="260"/>
      <c r="Q106" s="260"/>
      <c r="R106" s="260"/>
      <c r="S106" s="260"/>
      <c r="T106" s="260"/>
      <c r="U106" s="204"/>
      <c r="V106" s="126"/>
      <c r="W106" s="126"/>
      <c r="X106" s="126"/>
      <c r="Y106" s="204"/>
      <c r="Z106" s="126"/>
    </row>
    <row r="107" spans="1:26" s="528" customFormat="1" ht="15.75" x14ac:dyDescent="0.25">
      <c r="A107" s="529"/>
      <c r="B107" s="529"/>
      <c r="C107" s="292" t="s">
        <v>2963</v>
      </c>
      <c r="D107" s="309"/>
      <c r="E107" s="202" t="s">
        <v>1625</v>
      </c>
      <c r="F107" s="202"/>
      <c r="G107" s="202"/>
      <c r="H107" s="202"/>
      <c r="I107" s="202"/>
      <c r="J107" s="260"/>
      <c r="K107" s="260"/>
      <c r="L107" s="260"/>
      <c r="M107" s="202"/>
      <c r="N107" s="202"/>
      <c r="O107" s="202"/>
      <c r="P107" s="202"/>
      <c r="Q107" s="260"/>
      <c r="R107" s="260"/>
      <c r="S107" s="260"/>
      <c r="T107" s="260"/>
      <c r="U107" s="202"/>
      <c r="V107" s="202"/>
      <c r="W107" s="202"/>
      <c r="X107" s="202"/>
      <c r="Y107" s="204"/>
      <c r="Z107" s="126"/>
    </row>
    <row r="108" spans="1:26" s="528" customFormat="1" x14ac:dyDescent="0.25">
      <c r="A108" s="276"/>
      <c r="B108" s="276"/>
      <c r="C108" s="292" t="s">
        <v>2964</v>
      </c>
      <c r="D108" s="227"/>
      <c r="E108" s="202" t="s">
        <v>1625</v>
      </c>
      <c r="F108" s="202"/>
      <c r="G108" s="202"/>
      <c r="H108" s="202"/>
      <c r="I108" s="202"/>
      <c r="J108" s="260"/>
      <c r="K108" s="260"/>
      <c r="L108" s="260"/>
      <c r="M108" s="202"/>
      <c r="N108" s="202"/>
      <c r="O108" s="202"/>
      <c r="P108" s="202"/>
      <c r="Q108" s="260"/>
      <c r="R108" s="260"/>
      <c r="S108" s="260"/>
      <c r="T108" s="260"/>
      <c r="U108" s="202"/>
      <c r="V108" s="202"/>
      <c r="W108" s="202"/>
      <c r="X108" s="202"/>
      <c r="Y108" s="204"/>
      <c r="Z108" s="126"/>
    </row>
    <row r="109" spans="1:26" s="528" customFormat="1" x14ac:dyDescent="0.25">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s="528" customFormat="1" x14ac:dyDescent="0.25">
      <c r="A110" s="276" t="s">
        <v>2971</v>
      </c>
      <c r="B110" s="276" t="s">
        <v>2966</v>
      </c>
      <c r="C110" s="203" t="s">
        <v>2969</v>
      </c>
      <c r="D110" s="227"/>
      <c r="E110" s="234"/>
      <c r="F110" s="202"/>
      <c r="G110" s="260"/>
      <c r="H110" s="260"/>
      <c r="I110" s="260"/>
      <c r="J110" s="260"/>
      <c r="K110" s="260"/>
      <c r="L110" s="260"/>
      <c r="M110" s="204"/>
      <c r="N110" s="260"/>
      <c r="O110" s="260"/>
      <c r="P110" s="260"/>
      <c r="Q110" s="260"/>
      <c r="R110" s="260"/>
      <c r="S110" s="260"/>
      <c r="T110" s="260"/>
      <c r="U110" s="204"/>
      <c r="V110" s="204" t="s">
        <v>45</v>
      </c>
      <c r="W110" s="204" t="s">
        <v>45</v>
      </c>
      <c r="X110" s="204" t="s">
        <v>45</v>
      </c>
      <c r="Y110" s="204"/>
      <c r="Z110" s="126"/>
    </row>
    <row r="111" spans="1:26" s="528" customFormat="1" x14ac:dyDescent="0.25">
      <c r="A111" s="276"/>
      <c r="B111" s="276" t="s">
        <v>2967</v>
      </c>
      <c r="C111" s="203" t="s">
        <v>2968</v>
      </c>
      <c r="D111" s="227"/>
      <c r="E111" s="234"/>
      <c r="F111" s="202"/>
      <c r="G111" s="260"/>
      <c r="H111" s="260"/>
      <c r="I111" s="260"/>
      <c r="J111" s="260"/>
      <c r="K111" s="260"/>
      <c r="L111" s="260"/>
      <c r="M111" s="204"/>
      <c r="N111" s="260"/>
      <c r="O111" s="260"/>
      <c r="P111" s="260"/>
      <c r="Q111" s="260"/>
      <c r="R111" s="260"/>
      <c r="S111" s="260"/>
      <c r="T111" s="260"/>
      <c r="U111" s="204"/>
      <c r="V111" s="126"/>
      <c r="W111" s="126"/>
      <c r="X111" s="126"/>
      <c r="Y111" s="204"/>
      <c r="Z111" s="126"/>
    </row>
    <row r="112" spans="1:26" s="528" customFormat="1" x14ac:dyDescent="0.25">
      <c r="A112" s="201"/>
      <c r="B112" s="201"/>
      <c r="C112" s="292" t="s">
        <v>2963</v>
      </c>
      <c r="D112" s="201"/>
      <c r="E112" s="202" t="s">
        <v>1625</v>
      </c>
      <c r="F112" s="202"/>
      <c r="G112" s="202"/>
      <c r="H112" s="202"/>
      <c r="I112" s="202"/>
      <c r="J112" s="260"/>
      <c r="K112" s="260"/>
      <c r="L112" s="260"/>
      <c r="M112" s="202"/>
      <c r="N112" s="202"/>
      <c r="O112" s="202"/>
      <c r="P112" s="202"/>
      <c r="Q112" s="260"/>
      <c r="R112" s="260"/>
      <c r="S112" s="260"/>
      <c r="T112" s="260"/>
      <c r="U112" s="202"/>
      <c r="V112" s="202"/>
      <c r="W112" s="202"/>
      <c r="X112" s="202"/>
      <c r="Y112" s="204"/>
      <c r="Z112" s="126"/>
    </row>
    <row r="113" spans="1:26" s="528" customFormat="1" x14ac:dyDescent="0.25">
      <c r="A113" s="276"/>
      <c r="B113" s="276"/>
      <c r="C113" s="203" t="s">
        <v>2970</v>
      </c>
      <c r="D113" s="227"/>
      <c r="E113" s="202" t="s">
        <v>1625</v>
      </c>
      <c r="F113" s="202"/>
      <c r="G113" s="202"/>
      <c r="H113" s="202"/>
      <c r="I113" s="202"/>
      <c r="J113" s="260"/>
      <c r="K113" s="260"/>
      <c r="L113" s="260"/>
      <c r="M113" s="202"/>
      <c r="N113" s="202"/>
      <c r="O113" s="202"/>
      <c r="P113" s="202"/>
      <c r="Q113" s="260"/>
      <c r="R113" s="260"/>
      <c r="S113" s="260"/>
      <c r="T113" s="260"/>
      <c r="U113" s="202"/>
      <c r="V113" s="202"/>
      <c r="W113" s="202"/>
      <c r="X113" s="202"/>
      <c r="Y113" s="204"/>
      <c r="Z113" s="126"/>
    </row>
    <row r="114" spans="1:26" s="528" customFormat="1" x14ac:dyDescent="0.25">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s="528" customFormat="1" x14ac:dyDescent="0.25">
      <c r="A115" s="276" t="s">
        <v>2972</v>
      </c>
      <c r="B115" s="276" t="s">
        <v>2965</v>
      </c>
      <c r="C115" s="203" t="s">
        <v>2962</v>
      </c>
      <c r="D115" s="227"/>
      <c r="E115" s="234"/>
      <c r="F115" s="202"/>
      <c r="G115" s="260"/>
      <c r="H115" s="260"/>
      <c r="I115" s="260"/>
      <c r="J115" s="260"/>
      <c r="K115" s="260"/>
      <c r="L115" s="260"/>
      <c r="M115" s="204"/>
      <c r="N115" s="260"/>
      <c r="O115" s="260"/>
      <c r="P115" s="260"/>
      <c r="Q115" s="260"/>
      <c r="R115" s="260"/>
      <c r="S115" s="260"/>
      <c r="T115" s="260"/>
      <c r="U115" s="204"/>
      <c r="V115" s="204" t="s">
        <v>45</v>
      </c>
      <c r="W115" s="204" t="s">
        <v>45</v>
      </c>
      <c r="X115" s="204" t="s">
        <v>45</v>
      </c>
      <c r="Y115" s="204"/>
      <c r="Z115" s="126"/>
    </row>
    <row r="116" spans="1:26" s="528" customFormat="1" x14ac:dyDescent="0.25">
      <c r="A116" s="276"/>
      <c r="B116" s="276" t="s">
        <v>2400</v>
      </c>
      <c r="C116" s="203" t="s">
        <v>2968</v>
      </c>
      <c r="D116" s="227"/>
      <c r="E116" s="234"/>
      <c r="F116" s="202"/>
      <c r="G116" s="260"/>
      <c r="H116" s="260"/>
      <c r="I116" s="260"/>
      <c r="J116" s="260"/>
      <c r="K116" s="260"/>
      <c r="L116" s="260"/>
      <c r="M116" s="204"/>
      <c r="N116" s="260"/>
      <c r="O116" s="260"/>
      <c r="P116" s="260"/>
      <c r="Q116" s="260"/>
      <c r="R116" s="260"/>
      <c r="S116" s="260"/>
      <c r="T116" s="260"/>
      <c r="U116" s="204"/>
      <c r="V116" s="126"/>
      <c r="W116" s="126"/>
      <c r="X116" s="126"/>
      <c r="Y116" s="204"/>
      <c r="Z116" s="126"/>
    </row>
    <row r="117" spans="1:26" s="528" customFormat="1" ht="15.75" x14ac:dyDescent="0.25">
      <c r="A117" s="529"/>
      <c r="B117" s="529"/>
      <c r="C117" s="292" t="s">
        <v>2963</v>
      </c>
      <c r="D117" s="309"/>
      <c r="E117" s="202" t="s">
        <v>1625</v>
      </c>
      <c r="F117" s="202"/>
      <c r="G117" s="202"/>
      <c r="H117" s="202"/>
      <c r="I117" s="202"/>
      <c r="J117" s="260"/>
      <c r="K117" s="260"/>
      <c r="L117" s="260"/>
      <c r="M117" s="202"/>
      <c r="N117" s="202"/>
      <c r="O117" s="202"/>
      <c r="P117" s="202"/>
      <c r="Q117" s="260"/>
      <c r="R117" s="260"/>
      <c r="S117" s="260"/>
      <c r="T117" s="260"/>
      <c r="U117" s="202"/>
      <c r="V117" s="202"/>
      <c r="W117" s="202"/>
      <c r="X117" s="202"/>
      <c r="Y117" s="204"/>
      <c r="Z117" s="126"/>
    </row>
    <row r="118" spans="1:26" s="528" customFormat="1" x14ac:dyDescent="0.25">
      <c r="A118" s="276"/>
      <c r="B118" s="276"/>
      <c r="C118" s="292" t="s">
        <v>2964</v>
      </c>
      <c r="D118" s="227"/>
      <c r="E118" s="202" t="s">
        <v>1625</v>
      </c>
      <c r="F118" s="202"/>
      <c r="G118" s="202"/>
      <c r="H118" s="202"/>
      <c r="I118" s="202"/>
      <c r="J118" s="260"/>
      <c r="K118" s="260"/>
      <c r="L118" s="260"/>
      <c r="M118" s="202"/>
      <c r="N118" s="202"/>
      <c r="O118" s="202"/>
      <c r="P118" s="202"/>
      <c r="Q118" s="260"/>
      <c r="R118" s="260"/>
      <c r="S118" s="260"/>
      <c r="T118" s="260"/>
      <c r="U118" s="202"/>
      <c r="V118" s="202"/>
      <c r="W118" s="202"/>
      <c r="X118" s="202"/>
      <c r="Y118" s="204"/>
      <c r="Z118" s="126"/>
    </row>
    <row r="119" spans="1:26" s="528" customFormat="1" x14ac:dyDescent="0.25">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s="528" customFormat="1" x14ac:dyDescent="0.25">
      <c r="A120" s="276" t="s">
        <v>2973</v>
      </c>
      <c r="B120" s="276" t="s">
        <v>2966</v>
      </c>
      <c r="C120" s="203" t="s">
        <v>2969</v>
      </c>
      <c r="D120" s="227"/>
      <c r="E120" s="234"/>
      <c r="F120" s="202"/>
      <c r="G120" s="260"/>
      <c r="H120" s="260"/>
      <c r="I120" s="260"/>
      <c r="J120" s="260"/>
      <c r="K120" s="260"/>
      <c r="L120" s="260"/>
      <c r="M120" s="204"/>
      <c r="N120" s="260"/>
      <c r="O120" s="260"/>
      <c r="P120" s="260"/>
      <c r="Q120" s="260"/>
      <c r="R120" s="260"/>
      <c r="S120" s="260"/>
      <c r="T120" s="260"/>
      <c r="U120" s="204"/>
      <c r="V120" s="204" t="s">
        <v>45</v>
      </c>
      <c r="W120" s="204" t="s">
        <v>45</v>
      </c>
      <c r="X120" s="204" t="s">
        <v>45</v>
      </c>
      <c r="Y120" s="204"/>
      <c r="Z120" s="126"/>
    </row>
    <row r="121" spans="1:26" s="528" customFormat="1" x14ac:dyDescent="0.25">
      <c r="A121" s="276"/>
      <c r="B121" s="276" t="s">
        <v>2400</v>
      </c>
      <c r="C121" s="203" t="s">
        <v>2968</v>
      </c>
      <c r="D121" s="227"/>
      <c r="E121" s="234"/>
      <c r="F121" s="202"/>
      <c r="G121" s="260"/>
      <c r="H121" s="260"/>
      <c r="I121" s="260"/>
      <c r="J121" s="260"/>
      <c r="K121" s="260"/>
      <c r="L121" s="260"/>
      <c r="M121" s="204"/>
      <c r="N121" s="260"/>
      <c r="O121" s="260"/>
      <c r="P121" s="260"/>
      <c r="Q121" s="260"/>
      <c r="R121" s="260"/>
      <c r="S121" s="260"/>
      <c r="T121" s="260"/>
      <c r="U121" s="204"/>
      <c r="V121" s="126"/>
      <c r="W121" s="126"/>
      <c r="X121" s="126"/>
      <c r="Y121" s="204"/>
      <c r="Z121" s="126"/>
    </row>
    <row r="122" spans="1:26" s="528" customFormat="1" x14ac:dyDescent="0.25">
      <c r="A122" s="201"/>
      <c r="B122" s="201"/>
      <c r="C122" s="292" t="s">
        <v>2963</v>
      </c>
      <c r="D122" s="201"/>
      <c r="E122" s="202" t="s">
        <v>1625</v>
      </c>
      <c r="F122" s="202"/>
      <c r="G122" s="202"/>
      <c r="H122" s="202"/>
      <c r="I122" s="202"/>
      <c r="J122" s="260"/>
      <c r="K122" s="260"/>
      <c r="L122" s="260"/>
      <c r="M122" s="202"/>
      <c r="N122" s="202"/>
      <c r="O122" s="202"/>
      <c r="P122" s="202"/>
      <c r="Q122" s="260"/>
      <c r="R122" s="260"/>
      <c r="S122" s="260"/>
      <c r="T122" s="260"/>
      <c r="U122" s="202"/>
      <c r="V122" s="202"/>
      <c r="W122" s="202"/>
      <c r="X122" s="202"/>
      <c r="Y122" s="204"/>
      <c r="Z122" s="126"/>
    </row>
    <row r="123" spans="1:26" s="528" customFormat="1" x14ac:dyDescent="0.25">
      <c r="A123" s="276"/>
      <c r="B123" s="276"/>
      <c r="C123" s="203" t="s">
        <v>2970</v>
      </c>
      <c r="D123" s="227"/>
      <c r="E123" s="202" t="s">
        <v>1625</v>
      </c>
      <c r="F123" s="202"/>
      <c r="G123" s="202"/>
      <c r="H123" s="202"/>
      <c r="I123" s="202"/>
      <c r="J123" s="260"/>
      <c r="K123" s="260"/>
      <c r="L123" s="260"/>
      <c r="M123" s="202"/>
      <c r="N123" s="202"/>
      <c r="O123" s="202"/>
      <c r="P123" s="202"/>
      <c r="Q123" s="260"/>
      <c r="R123" s="260"/>
      <c r="S123" s="260"/>
      <c r="T123" s="260"/>
      <c r="U123" s="202"/>
      <c r="V123" s="202"/>
      <c r="W123" s="202"/>
      <c r="X123" s="202"/>
      <c r="Y123" s="204"/>
      <c r="Z123" s="126"/>
    </row>
    <row r="124" spans="1:26" x14ac:dyDescent="0.25">
      <c r="A124" s="231"/>
      <c r="B124" s="231"/>
      <c r="C124" s="231"/>
      <c r="D124" s="231"/>
      <c r="E124" s="231"/>
      <c r="F124" s="231"/>
      <c r="G124" s="130"/>
      <c r="H124" s="130"/>
      <c r="I124" s="130"/>
      <c r="J124" s="130"/>
      <c r="K124" s="228"/>
    </row>
    <row r="125" spans="1:26" x14ac:dyDescent="0.25">
      <c r="A125" s="241"/>
      <c r="B125" s="241"/>
      <c r="C125" s="240"/>
      <c r="D125" s="242"/>
      <c r="E125" s="242"/>
      <c r="F125" s="242"/>
      <c r="G125" s="130"/>
      <c r="H125" s="130"/>
      <c r="I125" s="130"/>
      <c r="J125" s="130"/>
      <c r="K125" s="228"/>
      <c r="N125" s="170"/>
      <c r="O125" s="170"/>
      <c r="P125" s="170"/>
    </row>
    <row r="126" spans="1:26" x14ac:dyDescent="0.25">
      <c r="A126" s="241"/>
      <c r="B126" s="241"/>
      <c r="C126" s="240"/>
      <c r="D126" s="242"/>
      <c r="E126" s="242"/>
      <c r="F126" s="242"/>
      <c r="G126" s="130"/>
      <c r="H126" s="130"/>
      <c r="I126" s="130"/>
      <c r="J126" s="130"/>
      <c r="K126" s="228"/>
    </row>
    <row r="127" spans="1:26" x14ac:dyDescent="0.25">
      <c r="A127" s="241"/>
      <c r="B127" s="243"/>
      <c r="C127" s="240"/>
      <c r="D127" s="242"/>
      <c r="E127" s="242"/>
      <c r="F127" s="242"/>
      <c r="G127" s="130"/>
      <c r="H127" s="130"/>
      <c r="I127" s="130"/>
      <c r="J127" s="130"/>
      <c r="K127" s="228"/>
    </row>
    <row r="128" spans="1:26" x14ac:dyDescent="0.25">
      <c r="A128" s="241"/>
      <c r="B128" s="241"/>
      <c r="C128" s="240"/>
      <c r="D128" s="242"/>
      <c r="E128" s="242"/>
      <c r="F128" s="242"/>
      <c r="G128" s="130"/>
      <c r="H128" s="130"/>
      <c r="I128" s="130"/>
      <c r="J128" s="130"/>
      <c r="K128" s="228"/>
    </row>
    <row r="129" spans="1:15" x14ac:dyDescent="0.25">
      <c r="A129" s="241"/>
      <c r="B129" s="241"/>
      <c r="C129" s="240"/>
      <c r="D129" s="242"/>
      <c r="E129" s="242"/>
      <c r="F129" s="242"/>
      <c r="G129" s="130"/>
      <c r="H129" s="130"/>
      <c r="I129" s="130"/>
      <c r="J129" s="130"/>
      <c r="K129" s="228"/>
    </row>
    <row r="130" spans="1:15" ht="15.75" x14ac:dyDescent="0.25">
      <c r="A130" s="272"/>
      <c r="B130" s="272"/>
      <c r="C130" s="272"/>
      <c r="D130" s="239"/>
      <c r="E130" s="239"/>
      <c r="F130" s="200"/>
      <c r="G130" s="200"/>
      <c r="H130" s="200"/>
      <c r="I130" s="200"/>
      <c r="J130" s="200"/>
      <c r="K130" s="225"/>
    </row>
    <row r="131" spans="1:15" x14ac:dyDescent="0.25">
      <c r="A131" s="241"/>
      <c r="B131" s="241"/>
      <c r="C131" s="240"/>
      <c r="D131" s="242"/>
      <c r="E131" s="242"/>
      <c r="F131" s="130"/>
      <c r="G131" s="130"/>
      <c r="H131" s="130"/>
      <c r="I131" s="130"/>
      <c r="J131" s="130"/>
      <c r="K131" s="228"/>
      <c r="N131" s="170"/>
      <c r="O131" s="170"/>
    </row>
    <row r="132" spans="1:15" x14ac:dyDescent="0.25">
      <c r="A132" s="241"/>
      <c r="B132" s="241"/>
      <c r="C132" s="240"/>
      <c r="D132" s="242"/>
      <c r="E132" s="242"/>
      <c r="F132" s="130"/>
      <c r="G132" s="130"/>
      <c r="H132" s="130"/>
      <c r="I132" s="130"/>
      <c r="J132" s="130"/>
      <c r="K132" s="228"/>
    </row>
    <row r="133" spans="1:15" x14ac:dyDescent="0.25">
      <c r="A133" s="241"/>
      <c r="B133" s="243"/>
      <c r="C133" s="240"/>
      <c r="D133" s="242"/>
      <c r="E133" s="242"/>
      <c r="F133" s="130"/>
      <c r="G133" s="130"/>
      <c r="H133" s="130"/>
      <c r="I133" s="130"/>
      <c r="J133" s="130"/>
      <c r="K133" s="228"/>
    </row>
    <row r="134" spans="1:15" x14ac:dyDescent="0.25">
      <c r="A134" s="241"/>
      <c r="B134" s="241"/>
      <c r="C134" s="240"/>
      <c r="D134" s="242"/>
      <c r="E134" s="242"/>
      <c r="F134" s="130"/>
      <c r="G134" s="130"/>
      <c r="H134" s="130"/>
      <c r="I134" s="130"/>
      <c r="J134" s="130"/>
      <c r="K134" s="228"/>
    </row>
    <row r="135" spans="1:15" x14ac:dyDescent="0.25">
      <c r="A135" s="241"/>
      <c r="B135" s="241"/>
      <c r="C135" s="240"/>
      <c r="D135" s="242"/>
      <c r="E135" s="242"/>
      <c r="F135" s="130"/>
      <c r="G135" s="130"/>
      <c r="H135" s="130"/>
      <c r="I135" s="130"/>
      <c r="J135" s="130"/>
      <c r="K135" s="228"/>
    </row>
    <row r="136" spans="1:15" x14ac:dyDescent="0.25">
      <c r="A136" s="231"/>
      <c r="B136" s="231"/>
      <c r="C136" s="231"/>
      <c r="D136" s="231"/>
      <c r="E136" s="231"/>
      <c r="F136" s="130"/>
      <c r="G136" s="130"/>
      <c r="H136" s="130"/>
      <c r="I136" s="130"/>
      <c r="J136" s="130"/>
      <c r="K136" s="228"/>
    </row>
    <row r="137" spans="1:15" x14ac:dyDescent="0.25">
      <c r="A137" s="241"/>
      <c r="B137" s="241"/>
      <c r="C137" s="240"/>
      <c r="D137" s="242"/>
      <c r="E137" s="242"/>
      <c r="F137" s="130"/>
      <c r="G137" s="130"/>
      <c r="H137" s="130"/>
      <c r="I137" s="130"/>
      <c r="J137" s="130"/>
      <c r="K137" s="228"/>
      <c r="N137" s="170"/>
      <c r="O137" s="170"/>
    </row>
    <row r="138" spans="1:15" x14ac:dyDescent="0.25">
      <c r="A138" s="241"/>
      <c r="B138" s="241"/>
      <c r="C138" s="240"/>
      <c r="D138" s="242"/>
      <c r="E138" s="242"/>
      <c r="F138" s="130"/>
      <c r="G138" s="130"/>
      <c r="H138" s="130"/>
      <c r="I138" s="130"/>
      <c r="J138" s="130"/>
      <c r="K138" s="228"/>
    </row>
    <row r="139" spans="1:15" x14ac:dyDescent="0.25">
      <c r="A139" s="241"/>
      <c r="B139" s="243"/>
      <c r="C139" s="240"/>
      <c r="D139" s="242"/>
      <c r="E139" s="242"/>
      <c r="F139" s="130"/>
      <c r="G139" s="130"/>
      <c r="H139" s="130"/>
      <c r="I139" s="130"/>
      <c r="J139" s="130"/>
      <c r="K139" s="228"/>
    </row>
    <row r="140" spans="1:15" x14ac:dyDescent="0.25">
      <c r="A140" s="241"/>
      <c r="B140" s="241"/>
      <c r="C140" s="240"/>
      <c r="D140" s="242"/>
      <c r="E140" s="242"/>
      <c r="F140" s="130"/>
      <c r="G140" s="130"/>
      <c r="H140" s="130"/>
      <c r="I140" s="130"/>
      <c r="J140" s="130"/>
      <c r="K140" s="228"/>
    </row>
    <row r="141" spans="1:15" x14ac:dyDescent="0.25">
      <c r="A141" s="241"/>
      <c r="B141" s="241"/>
      <c r="C141" s="240"/>
      <c r="D141" s="242"/>
      <c r="E141" s="242"/>
      <c r="F141" s="130"/>
      <c r="G141" s="130"/>
      <c r="H141" s="130"/>
      <c r="I141" s="130"/>
      <c r="J141" s="130"/>
      <c r="K141" s="228"/>
    </row>
    <row r="142" spans="1:15" x14ac:dyDescent="0.25">
      <c r="A142" s="231"/>
      <c r="B142" s="231"/>
      <c r="C142" s="231"/>
      <c r="D142" s="231"/>
      <c r="E142" s="231"/>
      <c r="F142" s="130"/>
      <c r="G142" s="130"/>
      <c r="H142" s="130"/>
      <c r="I142" s="130"/>
      <c r="J142" s="130"/>
      <c r="K142" s="228"/>
    </row>
    <row r="143" spans="1:15" ht="15.75" x14ac:dyDescent="0.25">
      <c r="A143" s="272"/>
      <c r="B143" s="272"/>
      <c r="C143" s="272"/>
      <c r="D143" s="239"/>
      <c r="E143" s="239"/>
      <c r="F143" s="200"/>
      <c r="G143" s="200"/>
      <c r="H143" s="200"/>
      <c r="I143" s="200"/>
      <c r="J143" s="200"/>
      <c r="K143" s="225"/>
    </row>
    <row r="144" spans="1:15" x14ac:dyDescent="0.25">
      <c r="A144" s="241"/>
      <c r="B144" s="241"/>
      <c r="C144" s="273"/>
      <c r="D144" s="240"/>
      <c r="E144" s="242"/>
      <c r="F144" s="240"/>
      <c r="G144" s="240"/>
      <c r="H144" s="240"/>
      <c r="I144" s="240"/>
      <c r="J144" s="240"/>
      <c r="K144" s="271"/>
    </row>
    <row r="145" spans="1:11" x14ac:dyDescent="0.25">
      <c r="A145" s="240"/>
      <c r="B145" s="240"/>
      <c r="C145" s="273"/>
      <c r="D145" s="240"/>
      <c r="E145" s="242"/>
      <c r="F145" s="240"/>
      <c r="G145" s="240"/>
      <c r="H145" s="240"/>
      <c r="I145" s="240"/>
      <c r="J145" s="240"/>
      <c r="K145" s="271"/>
    </row>
    <row r="146" spans="1:11" x14ac:dyDescent="0.25">
      <c r="A146" s="240"/>
      <c r="B146" s="240"/>
      <c r="C146" s="273"/>
      <c r="D146" s="240"/>
      <c r="E146" s="242"/>
      <c r="F146" s="240"/>
      <c r="G146" s="240"/>
      <c r="H146" s="240"/>
      <c r="I146" s="240"/>
      <c r="J146" s="240"/>
      <c r="K146" s="271"/>
    </row>
    <row r="147" spans="1:11" x14ac:dyDescent="0.25">
      <c r="A147" s="240"/>
      <c r="B147" s="240"/>
      <c r="C147" s="273"/>
      <c r="D147" s="240"/>
      <c r="E147" s="242"/>
      <c r="F147" s="240"/>
      <c r="G147" s="240"/>
      <c r="H147" s="240"/>
      <c r="I147" s="240"/>
      <c r="J147" s="240"/>
      <c r="K147" s="271"/>
    </row>
    <row r="148" spans="1:11" x14ac:dyDescent="0.25">
      <c r="A148" s="240"/>
      <c r="B148" s="240"/>
      <c r="C148" s="273"/>
      <c r="D148" s="240"/>
      <c r="E148" s="242"/>
      <c r="F148" s="240"/>
      <c r="G148" s="240"/>
      <c r="H148" s="240"/>
      <c r="I148" s="240"/>
      <c r="J148" s="240"/>
      <c r="K148" s="271"/>
    </row>
    <row r="149" spans="1:11" x14ac:dyDescent="0.25">
      <c r="A149" s="240"/>
      <c r="B149" s="240"/>
      <c r="C149" s="273"/>
      <c r="D149" s="240"/>
      <c r="E149" s="242"/>
      <c r="F149" s="240"/>
      <c r="G149" s="240"/>
      <c r="H149" s="240"/>
      <c r="I149" s="240"/>
      <c r="J149" s="240"/>
      <c r="K149" s="271"/>
    </row>
    <row r="150" spans="1:11" x14ac:dyDescent="0.25">
      <c r="A150" s="240"/>
      <c r="B150" s="240"/>
      <c r="C150" s="273"/>
      <c r="D150" s="240"/>
      <c r="E150" s="242"/>
      <c r="F150" s="240"/>
      <c r="G150" s="240"/>
      <c r="H150" s="240"/>
      <c r="I150" s="240"/>
      <c r="J150" s="240"/>
      <c r="K150" s="271"/>
    </row>
    <row r="151" spans="1:11" x14ac:dyDescent="0.25">
      <c r="A151" s="240"/>
      <c r="B151" s="240"/>
      <c r="C151" s="273"/>
      <c r="D151" s="240"/>
      <c r="E151" s="242"/>
      <c r="F151" s="240"/>
      <c r="G151" s="240"/>
      <c r="H151" s="240"/>
      <c r="I151" s="240"/>
      <c r="J151" s="240"/>
      <c r="K151" s="271"/>
    </row>
    <row r="152" spans="1:11" x14ac:dyDescent="0.25">
      <c r="A152" s="240"/>
      <c r="B152" s="240"/>
      <c r="C152" s="273"/>
      <c r="D152" s="240"/>
      <c r="E152" s="242"/>
      <c r="F152" s="240"/>
      <c r="G152" s="240"/>
      <c r="H152" s="240"/>
      <c r="I152" s="240"/>
      <c r="J152" s="240"/>
      <c r="K152" s="271"/>
    </row>
    <row r="153" spans="1:11" x14ac:dyDescent="0.25">
      <c r="A153" s="240"/>
      <c r="B153" s="240"/>
      <c r="C153" s="273"/>
      <c r="D153" s="240"/>
      <c r="E153" s="242"/>
      <c r="F153" s="240"/>
      <c r="G153" s="240"/>
      <c r="H153" s="240"/>
      <c r="I153" s="240"/>
      <c r="J153" s="240"/>
      <c r="K153" s="271"/>
    </row>
    <row r="154" spans="1:11" x14ac:dyDescent="0.25">
      <c r="A154" s="231"/>
      <c r="B154" s="231"/>
      <c r="C154" s="231"/>
      <c r="D154" s="231"/>
      <c r="E154" s="231"/>
      <c r="F154" s="130"/>
      <c r="G154" s="130"/>
      <c r="H154" s="130"/>
      <c r="I154" s="130"/>
      <c r="J154" s="130"/>
      <c r="K154" s="228"/>
    </row>
    <row r="155" spans="1:11" x14ac:dyDescent="0.25">
      <c r="A155" s="241"/>
      <c r="B155" s="241"/>
      <c r="C155" s="273"/>
      <c r="D155" s="240"/>
      <c r="E155" s="242"/>
      <c r="F155" s="240"/>
      <c r="G155" s="240"/>
      <c r="H155" s="240"/>
      <c r="I155" s="240"/>
      <c r="J155" s="240"/>
      <c r="K155" s="271"/>
    </row>
    <row r="156" spans="1:11" x14ac:dyDescent="0.25">
      <c r="A156" s="240"/>
      <c r="B156" s="240"/>
      <c r="C156" s="273"/>
      <c r="D156" s="240"/>
      <c r="E156" s="242"/>
      <c r="F156" s="240"/>
      <c r="G156" s="240"/>
      <c r="H156" s="240"/>
      <c r="I156" s="240"/>
      <c r="J156" s="240"/>
      <c r="K156" s="271"/>
    </row>
    <row r="157" spans="1:11" x14ac:dyDescent="0.25">
      <c r="A157" s="240"/>
      <c r="B157" s="240"/>
      <c r="C157" s="273"/>
      <c r="D157" s="240"/>
      <c r="E157" s="242"/>
      <c r="F157" s="240"/>
      <c r="G157" s="240"/>
      <c r="H157" s="240"/>
      <c r="I157" s="240"/>
      <c r="J157" s="240"/>
      <c r="K157" s="271"/>
    </row>
    <row r="158" spans="1:11" x14ac:dyDescent="0.25">
      <c r="A158" s="240"/>
      <c r="B158" s="240"/>
      <c r="C158" s="273"/>
      <c r="D158" s="240"/>
      <c r="E158" s="242"/>
      <c r="F158" s="240"/>
      <c r="G158" s="240"/>
      <c r="H158" s="240"/>
      <c r="I158" s="240"/>
      <c r="J158" s="240"/>
      <c r="K158" s="271"/>
    </row>
    <row r="159" spans="1:11" x14ac:dyDescent="0.25">
      <c r="A159" s="240"/>
      <c r="B159" s="240"/>
      <c r="C159" s="273"/>
      <c r="D159" s="240"/>
      <c r="E159" s="242"/>
      <c r="F159" s="240"/>
      <c r="G159" s="240"/>
      <c r="H159" s="240"/>
      <c r="I159" s="240"/>
      <c r="J159" s="240"/>
      <c r="K159" s="271"/>
    </row>
    <row r="160" spans="1:11" x14ac:dyDescent="0.25">
      <c r="A160" s="240"/>
      <c r="B160" s="240"/>
      <c r="C160" s="273"/>
      <c r="D160" s="240"/>
      <c r="E160" s="242"/>
      <c r="F160" s="240"/>
      <c r="G160" s="240"/>
      <c r="H160" s="240"/>
      <c r="I160" s="240"/>
      <c r="J160" s="240"/>
      <c r="K160" s="271"/>
    </row>
    <row r="161" spans="1:11" x14ac:dyDescent="0.25">
      <c r="A161" s="240"/>
      <c r="B161" s="240"/>
      <c r="C161" s="273"/>
      <c r="D161" s="240"/>
      <c r="E161" s="242"/>
      <c r="F161" s="240"/>
      <c r="G161" s="240"/>
      <c r="H161" s="240"/>
      <c r="I161" s="240"/>
      <c r="J161" s="240"/>
      <c r="K161" s="271"/>
    </row>
    <row r="162" spans="1:11" x14ac:dyDescent="0.25">
      <c r="A162" s="240"/>
      <c r="B162" s="240"/>
      <c r="C162" s="273"/>
      <c r="D162" s="240"/>
      <c r="E162" s="242"/>
      <c r="F162" s="240"/>
      <c r="G162" s="240"/>
      <c r="H162" s="240"/>
      <c r="I162" s="240"/>
      <c r="J162" s="240"/>
      <c r="K162" s="271"/>
    </row>
    <row r="163" spans="1:11" x14ac:dyDescent="0.25">
      <c r="A163" s="240"/>
      <c r="B163" s="240"/>
      <c r="C163" s="273"/>
      <c r="D163" s="240"/>
      <c r="E163" s="242"/>
      <c r="F163" s="240"/>
      <c r="G163" s="240"/>
      <c r="H163" s="240"/>
      <c r="I163" s="240"/>
      <c r="J163" s="240"/>
      <c r="K163" s="271"/>
    </row>
    <row r="164" spans="1:11" x14ac:dyDescent="0.25">
      <c r="A164" s="240"/>
      <c r="B164" s="240"/>
      <c r="C164" s="273"/>
      <c r="D164" s="240"/>
      <c r="E164" s="242"/>
      <c r="F164" s="240"/>
      <c r="G164" s="240"/>
      <c r="H164" s="240"/>
      <c r="I164" s="240"/>
      <c r="J164" s="240"/>
      <c r="K164" s="271"/>
    </row>
    <row r="165" spans="1:11" ht="15.75" x14ac:dyDescent="0.25">
      <c r="A165" s="272"/>
      <c r="B165" s="272"/>
      <c r="C165" s="272"/>
      <c r="D165" s="239"/>
      <c r="E165" s="239"/>
      <c r="F165" s="239"/>
      <c r="G165" s="239"/>
      <c r="H165" s="239"/>
      <c r="I165" s="239"/>
      <c r="J165" s="239"/>
      <c r="K165" s="225"/>
    </row>
    <row r="166" spans="1:11" x14ac:dyDescent="0.25">
      <c r="A166" s="241"/>
      <c r="B166" s="241"/>
      <c r="C166" s="273"/>
      <c r="D166" s="240"/>
      <c r="E166" s="242"/>
      <c r="F166" s="242"/>
      <c r="G166" s="242"/>
      <c r="H166" s="242"/>
      <c r="I166" s="242"/>
      <c r="J166" s="242"/>
      <c r="K166" s="271"/>
    </row>
    <row r="167" spans="1:11" x14ac:dyDescent="0.25">
      <c r="A167" s="240"/>
      <c r="B167" s="240"/>
      <c r="C167" s="273"/>
      <c r="D167" s="240"/>
      <c r="E167" s="242"/>
      <c r="F167" s="242"/>
      <c r="G167" s="242"/>
      <c r="H167" s="242"/>
      <c r="I167" s="242"/>
      <c r="J167" s="242"/>
      <c r="K167" s="271"/>
    </row>
    <row r="168" spans="1:11" x14ac:dyDescent="0.25">
      <c r="A168" s="240"/>
      <c r="B168" s="240"/>
      <c r="C168" s="273"/>
      <c r="D168" s="240"/>
      <c r="E168" s="242"/>
      <c r="F168" s="242"/>
      <c r="G168" s="242"/>
      <c r="H168" s="242"/>
      <c r="I168" s="242"/>
      <c r="J168" s="242"/>
      <c r="K168" s="271"/>
    </row>
    <row r="169" spans="1:11" x14ac:dyDescent="0.25">
      <c r="A169" s="240"/>
      <c r="B169" s="240"/>
      <c r="C169" s="273"/>
      <c r="D169" s="240"/>
      <c r="E169" s="242"/>
      <c r="F169" s="242"/>
      <c r="G169" s="242"/>
      <c r="H169" s="242"/>
      <c r="I169" s="242"/>
      <c r="J169" s="242"/>
      <c r="K169" s="271"/>
    </row>
    <row r="170" spans="1:11" x14ac:dyDescent="0.25">
      <c r="A170" s="240"/>
      <c r="B170" s="240"/>
      <c r="C170" s="273"/>
      <c r="D170" s="240"/>
      <c r="E170" s="242"/>
      <c r="F170" s="242"/>
      <c r="G170" s="242"/>
      <c r="H170" s="242"/>
      <c r="I170" s="242"/>
      <c r="J170" s="242"/>
      <c r="K170" s="271"/>
    </row>
    <row r="171" spans="1:11" x14ac:dyDescent="0.25">
      <c r="A171" s="240"/>
      <c r="B171" s="240"/>
      <c r="C171" s="273"/>
      <c r="D171" s="240"/>
      <c r="E171" s="242"/>
      <c r="F171" s="242"/>
      <c r="G171" s="242"/>
      <c r="H171" s="242"/>
      <c r="I171" s="242"/>
      <c r="J171" s="242"/>
      <c r="K171" s="271"/>
    </row>
    <row r="172" spans="1:11" x14ac:dyDescent="0.25">
      <c r="A172" s="240"/>
      <c r="B172" s="240"/>
      <c r="C172" s="273"/>
      <c r="D172" s="240"/>
      <c r="E172" s="242"/>
      <c r="F172" s="242"/>
      <c r="G172" s="242"/>
      <c r="H172" s="242"/>
      <c r="I172" s="242"/>
      <c r="J172" s="242"/>
      <c r="K172" s="271"/>
    </row>
    <row r="173" spans="1:11" x14ac:dyDescent="0.25">
      <c r="A173" s="240"/>
      <c r="B173" s="240"/>
      <c r="C173" s="273"/>
      <c r="D173" s="240"/>
      <c r="E173" s="242"/>
      <c r="F173" s="242"/>
      <c r="G173" s="242"/>
      <c r="H173" s="242"/>
      <c r="I173" s="242"/>
      <c r="J173" s="242"/>
      <c r="K173" s="271"/>
    </row>
    <row r="174" spans="1:11" x14ac:dyDescent="0.25">
      <c r="A174" s="240"/>
      <c r="B174" s="240"/>
      <c r="C174" s="273"/>
      <c r="D174" s="240"/>
      <c r="E174" s="242"/>
      <c r="F174" s="242"/>
      <c r="G174" s="242"/>
      <c r="H174" s="242"/>
      <c r="I174" s="242"/>
      <c r="J174" s="242"/>
      <c r="K174" s="271"/>
    </row>
    <row r="175" spans="1:11" x14ac:dyDescent="0.25">
      <c r="A175" s="240"/>
      <c r="B175" s="240"/>
      <c r="C175" s="273"/>
      <c r="D175" s="240"/>
      <c r="E175" s="242"/>
      <c r="F175" s="242"/>
      <c r="G175" s="242"/>
      <c r="H175" s="242"/>
      <c r="I175" s="242"/>
      <c r="J175" s="242"/>
      <c r="K175" s="271"/>
    </row>
    <row r="176" spans="1:11" x14ac:dyDescent="0.25">
      <c r="A176" s="231"/>
      <c r="B176" s="231"/>
      <c r="C176" s="231"/>
      <c r="D176" s="231"/>
      <c r="E176" s="231"/>
      <c r="F176" s="130"/>
      <c r="G176" s="130"/>
      <c r="H176" s="130"/>
      <c r="I176" s="130"/>
      <c r="J176" s="130"/>
      <c r="K176" s="228"/>
    </row>
    <row r="177" spans="1:11" x14ac:dyDescent="0.25">
      <c r="A177" s="241"/>
      <c r="B177" s="241"/>
      <c r="C177" s="273"/>
      <c r="D177" s="240"/>
      <c r="E177" s="242"/>
      <c r="F177" s="242"/>
      <c r="G177" s="242"/>
      <c r="H177" s="242"/>
      <c r="I177" s="242"/>
      <c r="J177" s="242"/>
      <c r="K177" s="271"/>
    </row>
    <row r="178" spans="1:11" x14ac:dyDescent="0.25">
      <c r="A178" s="240"/>
      <c r="B178" s="240"/>
      <c r="C178" s="273"/>
      <c r="D178" s="240"/>
      <c r="E178" s="242"/>
      <c r="F178" s="242"/>
      <c r="G178" s="242"/>
      <c r="H178" s="242"/>
      <c r="I178" s="242"/>
      <c r="J178" s="242"/>
      <c r="K178" s="271"/>
    </row>
    <row r="179" spans="1:11" x14ac:dyDescent="0.25">
      <c r="A179" s="240"/>
      <c r="B179" s="240"/>
      <c r="C179" s="273"/>
      <c r="D179" s="240"/>
      <c r="E179" s="242"/>
      <c r="F179" s="242"/>
      <c r="G179" s="242"/>
      <c r="H179" s="242"/>
      <c r="I179" s="242"/>
      <c r="J179" s="242"/>
      <c r="K179" s="271"/>
    </row>
    <row r="180" spans="1:11" x14ac:dyDescent="0.25">
      <c r="A180" s="240"/>
      <c r="B180" s="240"/>
      <c r="C180" s="273"/>
      <c r="D180" s="240"/>
      <c r="E180" s="242"/>
      <c r="F180" s="242"/>
      <c r="G180" s="242"/>
      <c r="H180" s="242"/>
      <c r="I180" s="242"/>
      <c r="J180" s="242"/>
      <c r="K180" s="271"/>
    </row>
    <row r="181" spans="1:11" x14ac:dyDescent="0.25">
      <c r="A181" s="240"/>
      <c r="B181" s="240"/>
      <c r="C181" s="273"/>
      <c r="D181" s="240"/>
      <c r="E181" s="242"/>
      <c r="F181" s="242"/>
      <c r="G181" s="242"/>
      <c r="H181" s="242"/>
      <c r="I181" s="242"/>
      <c r="J181" s="242"/>
      <c r="K181" s="271"/>
    </row>
    <row r="182" spans="1:11" x14ac:dyDescent="0.25">
      <c r="A182" s="240"/>
      <c r="B182" s="240"/>
      <c r="C182" s="273"/>
      <c r="D182" s="240"/>
      <c r="E182" s="242"/>
      <c r="F182" s="242"/>
      <c r="G182" s="242"/>
      <c r="H182" s="242"/>
      <c r="I182" s="242"/>
      <c r="J182" s="242"/>
      <c r="K182" s="271"/>
    </row>
    <row r="183" spans="1:11" x14ac:dyDescent="0.25">
      <c r="A183" s="240"/>
      <c r="B183" s="240"/>
      <c r="C183" s="273"/>
      <c r="D183" s="240"/>
      <c r="E183" s="242"/>
      <c r="F183" s="242"/>
      <c r="G183" s="242"/>
      <c r="H183" s="242"/>
      <c r="I183" s="242"/>
      <c r="J183" s="242"/>
      <c r="K183" s="271"/>
    </row>
    <row r="184" spans="1:11" x14ac:dyDescent="0.25">
      <c r="A184" s="240"/>
      <c r="B184" s="240"/>
      <c r="C184" s="273"/>
      <c r="D184" s="240"/>
      <c r="E184" s="242"/>
      <c r="F184" s="242"/>
      <c r="G184" s="242"/>
      <c r="H184" s="242"/>
      <c r="I184" s="242"/>
      <c r="J184" s="242"/>
      <c r="K184" s="271"/>
    </row>
    <row r="185" spans="1:11" x14ac:dyDescent="0.25">
      <c r="A185" s="240"/>
      <c r="B185" s="240"/>
      <c r="C185" s="273"/>
      <c r="D185" s="240"/>
      <c r="E185" s="242"/>
      <c r="F185" s="242"/>
      <c r="G185" s="242"/>
      <c r="H185" s="242"/>
      <c r="I185" s="242"/>
      <c r="J185" s="242"/>
      <c r="K185" s="271"/>
    </row>
    <row r="186" spans="1:11" x14ac:dyDescent="0.25">
      <c r="A186" s="240"/>
      <c r="B186" s="240"/>
      <c r="C186" s="273"/>
      <c r="D186" s="240"/>
      <c r="E186" s="242"/>
      <c r="F186" s="242"/>
      <c r="G186" s="242"/>
      <c r="H186" s="242"/>
      <c r="I186" s="242"/>
      <c r="J186" s="242"/>
      <c r="K186" s="271"/>
    </row>
    <row r="187" spans="1:11" ht="15.75" x14ac:dyDescent="0.25">
      <c r="A187" s="272"/>
      <c r="B187" s="272"/>
      <c r="C187" s="272"/>
      <c r="D187" s="239"/>
      <c r="E187" s="239"/>
      <c r="F187" s="239"/>
      <c r="G187" s="239"/>
      <c r="H187" s="239"/>
      <c r="I187" s="239"/>
      <c r="J187" s="239"/>
      <c r="K187" s="225"/>
    </row>
    <row r="188" spans="1:11" x14ac:dyDescent="0.25">
      <c r="A188" s="241"/>
      <c r="B188" s="241"/>
      <c r="C188" s="273"/>
      <c r="D188" s="240"/>
      <c r="E188" s="242"/>
      <c r="F188" s="242"/>
      <c r="G188" s="242"/>
      <c r="H188" s="242"/>
      <c r="I188" s="242"/>
      <c r="J188" s="240"/>
      <c r="K188" s="271"/>
    </row>
    <row r="189" spans="1:11" x14ac:dyDescent="0.25">
      <c r="A189" s="240"/>
      <c r="B189" s="240"/>
      <c r="C189" s="273"/>
      <c r="D189" s="240"/>
      <c r="E189" s="242"/>
      <c r="F189" s="242"/>
      <c r="G189" s="242"/>
      <c r="H189" s="242"/>
      <c r="I189" s="242"/>
      <c r="J189" s="240"/>
      <c r="K189" s="271"/>
    </row>
    <row r="190" spans="1:11" x14ac:dyDescent="0.25">
      <c r="A190" s="240"/>
      <c r="B190" s="240"/>
      <c r="C190" s="273"/>
      <c r="D190" s="240"/>
      <c r="E190" s="242"/>
      <c r="F190" s="242"/>
      <c r="G190" s="242"/>
      <c r="H190" s="242"/>
      <c r="I190" s="242"/>
      <c r="J190" s="240"/>
      <c r="K190" s="271"/>
    </row>
    <row r="191" spans="1:11" x14ac:dyDescent="0.25">
      <c r="A191" s="240"/>
      <c r="B191" s="240"/>
      <c r="C191" s="273"/>
      <c r="D191" s="240"/>
      <c r="E191" s="242"/>
      <c r="F191" s="242"/>
      <c r="G191" s="242"/>
      <c r="H191" s="242"/>
      <c r="I191" s="242"/>
      <c r="J191" s="240"/>
      <c r="K191" s="271"/>
    </row>
    <row r="192" spans="1:11" x14ac:dyDescent="0.25">
      <c r="A192" s="240"/>
      <c r="B192" s="240"/>
      <c r="C192" s="273"/>
      <c r="D192" s="240"/>
      <c r="E192" s="242"/>
      <c r="F192" s="242"/>
      <c r="G192" s="242"/>
      <c r="H192" s="242"/>
      <c r="I192" s="242"/>
      <c r="J192" s="240"/>
      <c r="K192" s="271"/>
    </row>
    <row r="193" spans="1:11" x14ac:dyDescent="0.25">
      <c r="A193" s="240"/>
      <c r="B193" s="240"/>
      <c r="C193" s="273"/>
      <c r="D193" s="240"/>
      <c r="E193" s="242"/>
      <c r="F193" s="242"/>
      <c r="G193" s="242"/>
      <c r="H193" s="242"/>
      <c r="I193" s="242"/>
      <c r="J193" s="240"/>
      <c r="K193" s="271"/>
    </row>
    <row r="194" spans="1:11" x14ac:dyDescent="0.25">
      <c r="A194" s="240"/>
      <c r="B194" s="240"/>
      <c r="C194" s="273"/>
      <c r="D194" s="240"/>
      <c r="E194" s="242"/>
      <c r="F194" s="242"/>
      <c r="G194" s="242"/>
      <c r="H194" s="242"/>
      <c r="I194" s="242"/>
      <c r="J194" s="240"/>
      <c r="K194" s="271"/>
    </row>
    <row r="195" spans="1:11" x14ac:dyDescent="0.25">
      <c r="A195" s="240"/>
      <c r="B195" s="240"/>
      <c r="C195" s="273"/>
      <c r="D195" s="240"/>
      <c r="E195" s="242"/>
      <c r="F195" s="242"/>
      <c r="G195" s="242"/>
      <c r="H195" s="242"/>
      <c r="I195" s="242"/>
      <c r="J195" s="240"/>
      <c r="K195" s="271"/>
    </row>
    <row r="196" spans="1:11" x14ac:dyDescent="0.25">
      <c r="A196" s="240"/>
      <c r="B196" s="240"/>
      <c r="C196" s="273"/>
      <c r="D196" s="240"/>
      <c r="E196" s="242"/>
      <c r="F196" s="242"/>
      <c r="G196" s="242"/>
      <c r="H196" s="242"/>
      <c r="I196" s="242"/>
      <c r="J196" s="240"/>
      <c r="K196" s="271"/>
    </row>
    <row r="197" spans="1:11" x14ac:dyDescent="0.25">
      <c r="A197" s="240"/>
      <c r="B197" s="240"/>
      <c r="C197" s="273"/>
      <c r="D197" s="240"/>
      <c r="E197" s="242"/>
      <c r="F197" s="242"/>
      <c r="G197" s="242"/>
      <c r="H197" s="242"/>
      <c r="I197" s="242"/>
      <c r="J197" s="240"/>
      <c r="K197" s="271"/>
    </row>
    <row r="198" spans="1:11" x14ac:dyDescent="0.25">
      <c r="A198" s="231"/>
      <c r="B198" s="231"/>
      <c r="C198" s="231"/>
      <c r="D198" s="231"/>
      <c r="E198" s="231"/>
      <c r="F198" s="130"/>
      <c r="G198" s="130"/>
      <c r="H198" s="130"/>
      <c r="I198" s="130"/>
      <c r="J198" s="130"/>
      <c r="K198" s="228"/>
    </row>
    <row r="199" spans="1:11" x14ac:dyDescent="0.25">
      <c r="A199" s="241"/>
      <c r="B199" s="241"/>
      <c r="C199" s="273"/>
      <c r="D199" s="240"/>
      <c r="E199" s="242"/>
      <c r="F199" s="242"/>
      <c r="G199" s="242"/>
      <c r="H199" s="242"/>
      <c r="I199" s="242"/>
      <c r="J199" s="240"/>
      <c r="K199" s="271"/>
    </row>
    <row r="200" spans="1:11" x14ac:dyDescent="0.25">
      <c r="A200" s="240"/>
      <c r="B200" s="240"/>
      <c r="C200" s="273"/>
      <c r="D200" s="240"/>
      <c r="E200" s="242"/>
      <c r="F200" s="242"/>
      <c r="G200" s="242"/>
      <c r="H200" s="242"/>
      <c r="I200" s="242"/>
      <c r="J200" s="240"/>
      <c r="K200" s="271"/>
    </row>
    <row r="201" spans="1:11" x14ac:dyDescent="0.25">
      <c r="A201" s="240"/>
      <c r="B201" s="240"/>
      <c r="C201" s="273"/>
      <c r="D201" s="240"/>
      <c r="E201" s="242"/>
      <c r="F201" s="242"/>
      <c r="G201" s="242"/>
      <c r="H201" s="242"/>
      <c r="I201" s="242"/>
      <c r="J201" s="240"/>
      <c r="K201" s="271"/>
    </row>
    <row r="202" spans="1:11" x14ac:dyDescent="0.25">
      <c r="A202" s="240"/>
      <c r="B202" s="240"/>
      <c r="C202" s="273"/>
      <c r="D202" s="240"/>
      <c r="E202" s="242"/>
      <c r="F202" s="242"/>
      <c r="G202" s="242"/>
      <c r="H202" s="242"/>
      <c r="I202" s="242"/>
      <c r="J202" s="240"/>
      <c r="K202" s="271"/>
    </row>
    <row r="203" spans="1:11" x14ac:dyDescent="0.25">
      <c r="A203" s="240"/>
      <c r="B203" s="240"/>
      <c r="C203" s="273"/>
      <c r="D203" s="240"/>
      <c r="E203" s="242"/>
      <c r="F203" s="242"/>
      <c r="G203" s="242"/>
      <c r="H203" s="242"/>
      <c r="I203" s="242"/>
      <c r="J203" s="240"/>
      <c r="K203" s="271"/>
    </row>
    <row r="204" spans="1:11" x14ac:dyDescent="0.25">
      <c r="A204" s="240"/>
      <c r="B204" s="240"/>
      <c r="C204" s="273"/>
      <c r="D204" s="240"/>
      <c r="E204" s="242"/>
      <c r="F204" s="242"/>
      <c r="G204" s="242"/>
      <c r="H204" s="242"/>
      <c r="I204" s="242"/>
      <c r="J204" s="240"/>
      <c r="K204" s="271"/>
    </row>
    <row r="205" spans="1:11" x14ac:dyDescent="0.25">
      <c r="A205" s="240"/>
      <c r="B205" s="240"/>
      <c r="C205" s="273"/>
      <c r="D205" s="240"/>
      <c r="E205" s="242"/>
      <c r="F205" s="242"/>
      <c r="G205" s="242"/>
      <c r="H205" s="242"/>
      <c r="I205" s="242"/>
      <c r="J205" s="240"/>
      <c r="K205" s="271"/>
    </row>
    <row r="206" spans="1:11" x14ac:dyDescent="0.25">
      <c r="A206" s="240"/>
      <c r="B206" s="240"/>
      <c r="C206" s="273"/>
      <c r="D206" s="240"/>
      <c r="E206" s="242"/>
      <c r="F206" s="242"/>
      <c r="G206" s="242"/>
      <c r="H206" s="242"/>
      <c r="I206" s="242"/>
      <c r="J206" s="240"/>
      <c r="K206" s="271"/>
    </row>
    <row r="207" spans="1:11" x14ac:dyDescent="0.25">
      <c r="A207" s="240"/>
      <c r="B207" s="240"/>
      <c r="C207" s="273"/>
      <c r="D207" s="240"/>
      <c r="E207" s="242"/>
      <c r="F207" s="242"/>
      <c r="G207" s="242"/>
      <c r="H207" s="242"/>
      <c r="I207" s="242"/>
      <c r="J207" s="240"/>
      <c r="K207" s="271"/>
    </row>
    <row r="208" spans="1:11" x14ac:dyDescent="0.25">
      <c r="A208" s="240"/>
      <c r="B208" s="240"/>
      <c r="C208" s="273"/>
      <c r="D208" s="240"/>
      <c r="E208" s="242"/>
      <c r="F208" s="242"/>
      <c r="G208" s="242"/>
      <c r="H208" s="242"/>
      <c r="I208" s="242"/>
      <c r="J208" s="240"/>
      <c r="K208" s="271"/>
    </row>
    <row r="209" spans="1:11" ht="15.75" x14ac:dyDescent="0.25">
      <c r="A209" s="272"/>
      <c r="B209" s="272"/>
      <c r="C209" s="272"/>
      <c r="D209" s="239"/>
      <c r="E209" s="239"/>
      <c r="F209" s="239"/>
      <c r="G209" s="239"/>
      <c r="H209" s="239"/>
      <c r="I209" s="239"/>
      <c r="J209" s="239"/>
      <c r="K209" s="225"/>
    </row>
    <row r="210" spans="1:11" x14ac:dyDescent="0.25">
      <c r="A210" s="241"/>
      <c r="B210" s="241"/>
      <c r="C210" s="273"/>
      <c r="D210" s="240"/>
      <c r="E210" s="242"/>
      <c r="F210" s="242"/>
      <c r="G210" s="240"/>
      <c r="H210" s="240"/>
      <c r="I210" s="240"/>
      <c r="J210" s="240"/>
      <c r="K210" s="271"/>
    </row>
    <row r="211" spans="1:11" x14ac:dyDescent="0.25">
      <c r="A211" s="240"/>
      <c r="B211" s="240"/>
      <c r="C211" s="273"/>
      <c r="D211" s="240"/>
      <c r="E211" s="242"/>
      <c r="F211" s="242"/>
      <c r="G211" s="240"/>
      <c r="H211" s="240"/>
      <c r="I211" s="240"/>
      <c r="J211" s="240"/>
      <c r="K211" s="271"/>
    </row>
    <row r="212" spans="1:11" x14ac:dyDescent="0.25">
      <c r="A212" s="240"/>
      <c r="B212" s="240"/>
      <c r="C212" s="273"/>
      <c r="D212" s="240"/>
      <c r="E212" s="242"/>
      <c r="F212" s="242"/>
      <c r="G212" s="240"/>
      <c r="H212" s="240"/>
      <c r="I212" s="240"/>
      <c r="J212" s="240"/>
      <c r="K212" s="271"/>
    </row>
    <row r="213" spans="1:11" x14ac:dyDescent="0.25">
      <c r="A213" s="240"/>
      <c r="B213" s="240"/>
      <c r="C213" s="273"/>
      <c r="D213" s="240"/>
      <c r="E213" s="242"/>
      <c r="F213" s="242"/>
      <c r="G213" s="240"/>
      <c r="H213" s="240"/>
      <c r="I213" s="240"/>
      <c r="J213" s="240"/>
      <c r="K213" s="271"/>
    </row>
    <row r="214" spans="1:11" x14ac:dyDescent="0.25">
      <c r="A214" s="240"/>
      <c r="B214" s="240"/>
      <c r="C214" s="273"/>
      <c r="D214" s="240"/>
      <c r="E214" s="242"/>
      <c r="F214" s="242"/>
      <c r="G214" s="240"/>
      <c r="H214" s="240"/>
      <c r="I214" s="240"/>
      <c r="J214" s="240"/>
      <c r="K214" s="271"/>
    </row>
    <row r="215" spans="1:11" x14ac:dyDescent="0.25">
      <c r="A215" s="240"/>
      <c r="B215" s="240"/>
      <c r="C215" s="273"/>
      <c r="D215" s="240"/>
      <c r="E215" s="242"/>
      <c r="F215" s="242"/>
      <c r="G215" s="240"/>
      <c r="H215" s="240"/>
      <c r="I215" s="240"/>
      <c r="J215" s="240"/>
      <c r="K215" s="271"/>
    </row>
    <row r="216" spans="1:11" x14ac:dyDescent="0.25">
      <c r="A216" s="240"/>
      <c r="B216" s="240"/>
      <c r="C216" s="273"/>
      <c r="D216" s="240"/>
      <c r="E216" s="242"/>
      <c r="F216" s="242"/>
      <c r="G216" s="240"/>
      <c r="H216" s="240"/>
      <c r="I216" s="240"/>
      <c r="J216" s="240"/>
      <c r="K216" s="271"/>
    </row>
    <row r="217" spans="1:11" x14ac:dyDescent="0.25">
      <c r="A217" s="240"/>
      <c r="B217" s="240"/>
      <c r="C217" s="273"/>
      <c r="D217" s="240"/>
      <c r="E217" s="242"/>
      <c r="F217" s="242"/>
      <c r="G217" s="240"/>
      <c r="H217" s="240"/>
      <c r="I217" s="240"/>
      <c r="J217" s="240"/>
      <c r="K217" s="271"/>
    </row>
    <row r="218" spans="1:11" x14ac:dyDescent="0.25">
      <c r="A218" s="240"/>
      <c r="B218" s="240"/>
      <c r="C218" s="273"/>
      <c r="D218" s="240"/>
      <c r="E218" s="242"/>
      <c r="F218" s="242"/>
      <c r="G218" s="240"/>
      <c r="H218" s="240"/>
      <c r="I218" s="240"/>
      <c r="J218" s="240"/>
      <c r="K218" s="271"/>
    </row>
    <row r="219" spans="1:11" x14ac:dyDescent="0.25">
      <c r="A219" s="240"/>
      <c r="B219" s="240"/>
      <c r="C219" s="273"/>
      <c r="D219" s="240"/>
      <c r="E219" s="242"/>
      <c r="F219" s="242"/>
      <c r="G219" s="240"/>
      <c r="H219" s="240"/>
      <c r="I219" s="240"/>
      <c r="J219" s="240"/>
      <c r="K219" s="271"/>
    </row>
    <row r="220" spans="1:11" x14ac:dyDescent="0.25">
      <c r="A220" s="231"/>
      <c r="B220" s="231"/>
      <c r="C220" s="231"/>
      <c r="D220" s="231"/>
      <c r="E220" s="231"/>
      <c r="F220" s="130"/>
      <c r="G220" s="130"/>
      <c r="H220" s="130"/>
      <c r="I220" s="130"/>
      <c r="J220" s="130"/>
      <c r="K220" s="228"/>
    </row>
    <row r="221" spans="1:11" x14ac:dyDescent="0.25">
      <c r="A221" s="241"/>
      <c r="B221" s="241"/>
      <c r="C221" s="273"/>
      <c r="D221" s="240"/>
      <c r="E221" s="242"/>
      <c r="F221" s="242"/>
      <c r="G221" s="240"/>
      <c r="H221" s="240"/>
      <c r="I221" s="240"/>
      <c r="J221" s="240"/>
      <c r="K221" s="271"/>
    </row>
    <row r="222" spans="1:11" x14ac:dyDescent="0.25">
      <c r="A222" s="240"/>
      <c r="B222" s="240"/>
      <c r="C222" s="273"/>
      <c r="D222" s="240"/>
      <c r="E222" s="242"/>
      <c r="F222" s="242"/>
      <c r="G222" s="240"/>
      <c r="H222" s="240"/>
      <c r="I222" s="240"/>
      <c r="J222" s="240"/>
      <c r="K222" s="271"/>
    </row>
    <row r="223" spans="1:11" x14ac:dyDescent="0.25">
      <c r="A223" s="240"/>
      <c r="B223" s="240"/>
      <c r="C223" s="273"/>
      <c r="D223" s="240"/>
      <c r="E223" s="242"/>
      <c r="F223" s="242"/>
      <c r="G223" s="240"/>
      <c r="H223" s="240"/>
      <c r="I223" s="240"/>
      <c r="J223" s="240"/>
      <c r="K223" s="271"/>
    </row>
    <row r="224" spans="1:11" x14ac:dyDescent="0.25">
      <c r="A224" s="240"/>
      <c r="B224" s="240"/>
      <c r="C224" s="273"/>
      <c r="D224" s="240"/>
      <c r="E224" s="242"/>
      <c r="F224" s="242"/>
      <c r="G224" s="240"/>
      <c r="H224" s="240"/>
      <c r="I224" s="240"/>
      <c r="J224" s="240"/>
      <c r="K224" s="271"/>
    </row>
    <row r="225" spans="1:11" x14ac:dyDescent="0.25">
      <c r="A225" s="240"/>
      <c r="B225" s="240"/>
      <c r="C225" s="273"/>
      <c r="D225" s="240"/>
      <c r="E225" s="242"/>
      <c r="F225" s="242"/>
      <c r="G225" s="240"/>
      <c r="H225" s="240"/>
      <c r="I225" s="240"/>
      <c r="J225" s="240"/>
      <c r="K225" s="271"/>
    </row>
    <row r="226" spans="1:11" x14ac:dyDescent="0.25">
      <c r="A226" s="240"/>
      <c r="B226" s="240"/>
      <c r="C226" s="273"/>
      <c r="D226" s="240"/>
      <c r="E226" s="242"/>
      <c r="F226" s="242"/>
      <c r="G226" s="240"/>
      <c r="H226" s="240"/>
      <c r="I226" s="240"/>
      <c r="J226" s="240"/>
      <c r="K226" s="271"/>
    </row>
    <row r="227" spans="1:11" x14ac:dyDescent="0.25">
      <c r="A227" s="240"/>
      <c r="B227" s="240"/>
      <c r="C227" s="273"/>
      <c r="D227" s="240"/>
      <c r="E227" s="242"/>
      <c r="F227" s="242"/>
      <c r="G227" s="240"/>
      <c r="H227" s="240"/>
      <c r="I227" s="240"/>
      <c r="J227" s="240"/>
      <c r="K227" s="271"/>
    </row>
    <row r="228" spans="1:11" x14ac:dyDescent="0.25">
      <c r="A228" s="240"/>
      <c r="B228" s="240"/>
      <c r="C228" s="273"/>
      <c r="D228" s="240"/>
      <c r="E228" s="242"/>
      <c r="F228" s="242"/>
      <c r="G228" s="240"/>
      <c r="H228" s="240"/>
      <c r="I228" s="240"/>
      <c r="J228" s="240"/>
      <c r="K228" s="271"/>
    </row>
    <row r="229" spans="1:11" x14ac:dyDescent="0.25">
      <c r="A229" s="240"/>
      <c r="B229" s="240"/>
      <c r="C229" s="273"/>
      <c r="D229" s="240"/>
      <c r="E229" s="242"/>
      <c r="F229" s="242"/>
      <c r="G229" s="240"/>
      <c r="H229" s="240"/>
      <c r="I229" s="240"/>
      <c r="J229" s="240"/>
      <c r="K229" s="271"/>
    </row>
    <row r="230" spans="1:11" x14ac:dyDescent="0.25">
      <c r="A230" s="240"/>
      <c r="B230" s="240"/>
      <c r="C230" s="273"/>
      <c r="D230" s="240"/>
      <c r="E230" s="242"/>
      <c r="F230" s="242"/>
      <c r="G230" s="240"/>
      <c r="H230" s="240"/>
      <c r="I230" s="240"/>
      <c r="J230" s="240"/>
      <c r="K230" s="271"/>
    </row>
    <row r="231" spans="1:11" x14ac:dyDescent="0.25">
      <c r="A231" s="231"/>
      <c r="B231" s="231"/>
      <c r="C231" s="231"/>
      <c r="D231" s="231"/>
      <c r="E231" s="231"/>
      <c r="F231" s="130"/>
      <c r="G231" s="130"/>
      <c r="H231" s="130"/>
      <c r="I231" s="130"/>
      <c r="J231" s="130"/>
      <c r="K231" s="228"/>
    </row>
    <row r="232" spans="1:11" ht="15.75" x14ac:dyDescent="0.25">
      <c r="A232" s="272"/>
      <c r="B232" s="272"/>
      <c r="C232" s="272"/>
      <c r="D232" s="239"/>
      <c r="E232" s="239"/>
      <c r="F232" s="239"/>
      <c r="G232" s="239"/>
      <c r="H232" s="239"/>
      <c r="I232" s="239"/>
      <c r="J232" s="239"/>
      <c r="K232" s="225"/>
    </row>
    <row r="233" spans="1:11" x14ac:dyDescent="0.25">
      <c r="A233" s="241"/>
      <c r="B233" s="241"/>
      <c r="C233" s="240"/>
      <c r="D233" s="240"/>
      <c r="E233" s="241"/>
      <c r="F233" s="241"/>
      <c r="G233" s="241"/>
      <c r="H233" s="241"/>
      <c r="I233" s="240"/>
      <c r="J233" s="240"/>
      <c r="K233" s="271"/>
    </row>
    <row r="234" spans="1:11" x14ac:dyDescent="0.25">
      <c r="A234" s="240"/>
      <c r="B234" s="241"/>
      <c r="C234" s="240"/>
      <c r="D234" s="240"/>
      <c r="E234" s="241"/>
      <c r="F234" s="241"/>
      <c r="G234" s="241"/>
      <c r="H234" s="241"/>
      <c r="I234" s="240"/>
      <c r="J234" s="240"/>
      <c r="K234" s="271"/>
    </row>
    <row r="235" spans="1:11" x14ac:dyDescent="0.25">
      <c r="A235" s="240"/>
      <c r="B235" s="240"/>
      <c r="C235" s="240"/>
      <c r="D235" s="240"/>
      <c r="E235" s="241"/>
      <c r="F235" s="241"/>
      <c r="G235" s="241"/>
      <c r="H235" s="241"/>
      <c r="I235" s="240"/>
      <c r="J235" s="240"/>
      <c r="K235" s="271"/>
    </row>
    <row r="236" spans="1:11" x14ac:dyDescent="0.25">
      <c r="A236" s="240"/>
      <c r="B236" s="240"/>
      <c r="C236" s="240"/>
      <c r="D236" s="240"/>
      <c r="E236" s="241"/>
      <c r="F236" s="241"/>
      <c r="G236" s="241"/>
      <c r="H236" s="241"/>
      <c r="I236" s="240"/>
      <c r="J236" s="240"/>
      <c r="K236" s="271"/>
    </row>
    <row r="237" spans="1:11" x14ac:dyDescent="0.25">
      <c r="A237" s="240"/>
      <c r="B237" s="240"/>
      <c r="C237" s="240"/>
      <c r="D237" s="240"/>
      <c r="E237" s="241"/>
      <c r="F237" s="241"/>
      <c r="G237" s="241"/>
      <c r="H237" s="241"/>
      <c r="I237" s="240"/>
      <c r="J237" s="240"/>
      <c r="K237" s="271"/>
    </row>
    <row r="238" spans="1:11" x14ac:dyDescent="0.25">
      <c r="A238" s="240"/>
      <c r="B238" s="240"/>
      <c r="C238" s="240"/>
      <c r="D238" s="240"/>
      <c r="E238" s="241"/>
      <c r="F238" s="241"/>
      <c r="G238" s="241"/>
      <c r="H238" s="241"/>
      <c r="I238" s="240"/>
      <c r="J238" s="240"/>
      <c r="K238" s="271"/>
    </row>
    <row r="239" spans="1:11" x14ac:dyDescent="0.25">
      <c r="A239" s="240"/>
      <c r="B239" s="240"/>
      <c r="C239" s="240"/>
      <c r="D239" s="240"/>
      <c r="E239" s="241"/>
      <c r="F239" s="241"/>
      <c r="G239" s="241"/>
      <c r="H239" s="241"/>
      <c r="I239" s="240"/>
      <c r="J239" s="240"/>
      <c r="K239" s="271"/>
    </row>
    <row r="240" spans="1:11" x14ac:dyDescent="0.25">
      <c r="A240" s="240"/>
      <c r="B240" s="240"/>
      <c r="C240" s="240"/>
      <c r="D240" s="240"/>
      <c r="E240" s="241"/>
      <c r="F240" s="241"/>
      <c r="G240" s="241"/>
      <c r="H240" s="241"/>
      <c r="I240" s="240"/>
      <c r="J240" s="240"/>
      <c r="K240" s="271"/>
    </row>
    <row r="241" spans="1:11" x14ac:dyDescent="0.25">
      <c r="A241" s="240"/>
      <c r="B241" s="240"/>
      <c r="C241" s="240"/>
      <c r="D241" s="240"/>
      <c r="E241" s="241"/>
      <c r="F241" s="241"/>
      <c r="G241" s="241"/>
      <c r="H241" s="241"/>
      <c r="I241" s="240"/>
      <c r="J241" s="240"/>
      <c r="K241" s="271"/>
    </row>
    <row r="242" spans="1:11" x14ac:dyDescent="0.25">
      <c r="A242" s="241"/>
      <c r="B242" s="240"/>
      <c r="C242" s="240"/>
      <c r="D242" s="240"/>
      <c r="E242" s="240"/>
      <c r="F242" s="240"/>
      <c r="G242" s="240"/>
      <c r="H242" s="240"/>
      <c r="I242" s="240"/>
      <c r="J242" s="240"/>
      <c r="K242" s="271"/>
    </row>
    <row r="243" spans="1:11" x14ac:dyDescent="0.25">
      <c r="A243" s="241"/>
      <c r="B243" s="241"/>
      <c r="C243" s="240"/>
      <c r="D243" s="240"/>
      <c r="E243" s="240"/>
      <c r="F243" s="240"/>
      <c r="G243" s="240"/>
      <c r="H243" s="240"/>
      <c r="I243" s="240"/>
      <c r="J243" s="240"/>
      <c r="K243" s="271"/>
    </row>
    <row r="244" spans="1:11" x14ac:dyDescent="0.25">
      <c r="A244" s="241"/>
      <c r="B244" s="240"/>
      <c r="C244" s="240"/>
      <c r="D244" s="240"/>
      <c r="E244" s="240"/>
      <c r="F244" s="240"/>
      <c r="G244" s="240"/>
      <c r="H244" s="240"/>
      <c r="I244" s="240"/>
      <c r="J244" s="240"/>
      <c r="K244" s="271"/>
    </row>
    <row r="245" spans="1:11" x14ac:dyDescent="0.25">
      <c r="A245" s="240"/>
      <c r="B245" s="240"/>
      <c r="C245" s="240"/>
      <c r="D245" s="240"/>
      <c r="E245" s="240"/>
      <c r="F245" s="240"/>
      <c r="G245" s="240"/>
      <c r="H245" s="240"/>
      <c r="I245" s="240"/>
      <c r="J245" s="240"/>
      <c r="K245" s="271"/>
    </row>
    <row r="246" spans="1:11" x14ac:dyDescent="0.25">
      <c r="A246" s="240"/>
      <c r="B246" s="240"/>
      <c r="C246" s="240"/>
      <c r="D246" s="240"/>
      <c r="E246" s="240"/>
      <c r="F246" s="240"/>
      <c r="G246" s="240"/>
      <c r="H246" s="240"/>
      <c r="I246" s="240"/>
      <c r="J246" s="240"/>
      <c r="K246" s="271"/>
    </row>
    <row r="247" spans="1:11" x14ac:dyDescent="0.25">
      <c r="A247" s="241"/>
      <c r="B247" s="241"/>
      <c r="C247" s="240"/>
      <c r="D247" s="240"/>
      <c r="E247" s="240"/>
      <c r="F247" s="240"/>
      <c r="G247" s="240"/>
      <c r="H247" s="240"/>
      <c r="I247" s="240"/>
      <c r="J247" s="240"/>
      <c r="K247" s="271"/>
    </row>
    <row r="248" spans="1:11" x14ac:dyDescent="0.25">
      <c r="A248" s="241"/>
      <c r="B248" s="240"/>
      <c r="C248" s="240"/>
      <c r="D248" s="240"/>
      <c r="E248" s="240"/>
      <c r="F248" s="240"/>
      <c r="G248" s="240"/>
      <c r="H248" s="240"/>
      <c r="I248" s="240"/>
      <c r="J248" s="240"/>
      <c r="K248" s="271"/>
    </row>
    <row r="249" spans="1:11" x14ac:dyDescent="0.25">
      <c r="A249" s="240"/>
      <c r="B249" s="240"/>
      <c r="C249" s="240"/>
      <c r="D249" s="240"/>
      <c r="E249" s="240"/>
      <c r="F249" s="240"/>
      <c r="G249" s="240"/>
      <c r="H249" s="240"/>
      <c r="I249" s="240"/>
      <c r="J249" s="240"/>
      <c r="K249" s="271"/>
    </row>
  </sheetData>
  <mergeCells count="3">
    <mergeCell ref="A2:J2"/>
    <mergeCell ref="A4:F4"/>
    <mergeCell ref="A5:F5"/>
  </mergeCells>
  <conditionalFormatting sqref="E42:J45 E47:J50 F72:Z72 K42:K50 D97:E101 D103:E107 D131:E135 D137:E141 F97:F107 G97:H129 I97:K107 I109:K129 F131:K141 E142:K142 E109:F112 E114:F117 E85:I89 E119:F123 E91:I95 E125:F129 F154:K154 E176:K176 E198:K198 E220:K220 E144:E164 E166:J175 E177:J186 E188:I197 E199:I208 E210:F219 E221:F231 G231:K231 J81:K95 E90 E96 E102 E108 E113 E118 E124 E130 E136 F64:K71 D29:L33 E78:E84 F78:I83 E77:J77 J78:J80 K77:M80 L71 E6:E10 F7:F10 E17:F21 E12:F15 E23:F27 D35:L39 E41:F41 E46:F46 E52:M61 D63:D74 E64:E75 F73:L75">
    <cfRule type="cellIs" dxfId="2944" priority="512" operator="equal">
      <formula>"fail"</formula>
    </cfRule>
  </conditionalFormatting>
  <conditionalFormatting sqref="E45:J45 E50:J50 F42:J44 F47:J49 E72:Z72 D63:D74 K42:K50 D97:D101 D103:D107 D131:D135 D137:D141 F97:F107 G97:H129 I97:K107 I109:K129 F131:K141 E142:K142 F109:F112 E114:F117 E85:I89 E119:F123 E91:I95 E125:F129 F154:K154 E176:K176 E198:K198 E220:K220 E144:E164 E166:J175 E177:J186 E188:I197 E199:I208 E210:F219 E221:F231 G231:K231 J81:K95 E90 E96:E113 E118 E124 E130:E141 D29:L33 E78:E84 F78:I83 E77:J77 J78:J80 K77:M80 L71 E6:E10 F7:F10 E17:F21 E12:F15 E23:F27 D35:L39 F41 E41:E44 F46 E46:E49 E52:M61 E64:K71 E73:L75">
    <cfRule type="cellIs" dxfId="2943" priority="509" operator="equal">
      <formula>"n/a"</formula>
    </cfRule>
    <cfRule type="cellIs" dxfId="2942" priority="510" operator="equal">
      <formula>"pass"</formula>
    </cfRule>
    <cfRule type="cellIs" dxfId="2941" priority="511" operator="equal">
      <formula>"fail"</formula>
    </cfRule>
  </conditionalFormatting>
  <conditionalFormatting sqref="E154:J154 E198:J198 E220:J220 E144:E153 E155:E164 E166:J186 E188:I197 E199:I208 E210:F219 E221:F231 G231:J231 E81:J142 E29:L33 E77:M80 J73:L75 J63:J72 E52:M61 K63:L71 E7:M10 E17:M21 E12:M15 E23:M27 E35:L39 E41:J50 E64:E75 F63:I75">
    <cfRule type="cellIs" dxfId="2940" priority="504" operator="equal">
      <formula>"n/s"</formula>
    </cfRule>
    <cfRule type="cellIs" dxfId="2939" priority="505" operator="equal">
      <formula>"n/a"</formula>
    </cfRule>
    <cfRule type="cellIs" dxfId="2938" priority="506" operator="equal">
      <formula>"warn"</formula>
    </cfRule>
    <cfRule type="cellIs" dxfId="2937" priority="507" operator="equal">
      <formula>"fail"</formula>
    </cfRule>
    <cfRule type="cellIs" dxfId="2936" priority="508" operator="equal">
      <formula>"pass"</formula>
    </cfRule>
  </conditionalFormatting>
  <conditionalFormatting sqref="E7:E62 E64:E80 F7:Y80">
    <cfRule type="cellIs" dxfId="2935" priority="499" operator="equal">
      <formula>"black"</formula>
    </cfRule>
    <cfRule type="cellIs" dxfId="2934" priority="500" operator="equal">
      <formula>"n/s"</formula>
    </cfRule>
    <cfRule type="cellIs" dxfId="2933" priority="501" operator="equal">
      <formula>"n/a"</formula>
    </cfRule>
    <cfRule type="cellIs" dxfId="2932" priority="502" operator="equal">
      <formula>"fail"</formula>
    </cfRule>
    <cfRule type="cellIs" dxfId="2931" priority="503" operator="equal">
      <formula>"pass"</formula>
    </cfRule>
  </conditionalFormatting>
  <conditionalFormatting sqref="F63:F71">
    <cfRule type="cellIs" dxfId="2930" priority="498" operator="equal">
      <formula>"fail"</formula>
    </cfRule>
  </conditionalFormatting>
  <conditionalFormatting sqref="F63:F71">
    <cfRule type="cellIs" dxfId="2929" priority="495" operator="equal">
      <formula>"n/a"</formula>
    </cfRule>
    <cfRule type="cellIs" dxfId="2928" priority="496" operator="equal">
      <formula>"pass"</formula>
    </cfRule>
    <cfRule type="cellIs" dxfId="2927" priority="497" operator="equal">
      <formula>"fail"</formula>
    </cfRule>
  </conditionalFormatting>
  <conditionalFormatting sqref="M63:M71">
    <cfRule type="cellIs" dxfId="2926" priority="490" operator="equal">
      <formula>"n/s"</formula>
    </cfRule>
    <cfRule type="cellIs" dxfId="2925" priority="491" operator="equal">
      <formula>"n/a"</formula>
    </cfRule>
    <cfRule type="cellIs" dxfId="2924" priority="492" operator="equal">
      <formula>"warn"</formula>
    </cfRule>
    <cfRule type="cellIs" dxfId="2923" priority="493" operator="equal">
      <formula>"fail"</formula>
    </cfRule>
    <cfRule type="cellIs" dxfId="2922" priority="494" operator="equal">
      <formula>"pass"</formula>
    </cfRule>
  </conditionalFormatting>
  <conditionalFormatting sqref="M63:M71">
    <cfRule type="cellIs" dxfId="2921" priority="489" operator="equal">
      <formula>"fail"</formula>
    </cfRule>
  </conditionalFormatting>
  <conditionalFormatting sqref="M63:M71">
    <cfRule type="cellIs" dxfId="2920" priority="486" operator="equal">
      <formula>"n/a"</formula>
    </cfRule>
    <cfRule type="cellIs" dxfId="2919" priority="487" operator="equal">
      <formula>"pass"</formula>
    </cfRule>
    <cfRule type="cellIs" dxfId="2918" priority="488" operator="equal">
      <formula>"fail"</formula>
    </cfRule>
  </conditionalFormatting>
  <conditionalFormatting sqref="U63:U71">
    <cfRule type="cellIs" dxfId="2917" priority="481" operator="equal">
      <formula>"n/s"</formula>
    </cfRule>
    <cfRule type="cellIs" dxfId="2916" priority="482" operator="equal">
      <formula>"n/a"</formula>
    </cfRule>
    <cfRule type="cellIs" dxfId="2915" priority="483" operator="equal">
      <formula>"warn"</formula>
    </cfRule>
    <cfRule type="cellIs" dxfId="2914" priority="484" operator="equal">
      <formula>"fail"</formula>
    </cfRule>
    <cfRule type="cellIs" dxfId="2913" priority="485" operator="equal">
      <formula>"pass"</formula>
    </cfRule>
  </conditionalFormatting>
  <conditionalFormatting sqref="U63:U71">
    <cfRule type="cellIs" dxfId="2912" priority="480" operator="equal">
      <formula>"fail"</formula>
    </cfRule>
  </conditionalFormatting>
  <conditionalFormatting sqref="U63:U71">
    <cfRule type="cellIs" dxfId="2911" priority="477" operator="equal">
      <formula>"n/a"</formula>
    </cfRule>
    <cfRule type="cellIs" dxfId="2910" priority="478" operator="equal">
      <formula>"pass"</formula>
    </cfRule>
    <cfRule type="cellIs" dxfId="2909" priority="479" operator="equal">
      <formula>"fail"</formula>
    </cfRule>
  </conditionalFormatting>
  <conditionalFormatting sqref="Y63:Y71">
    <cfRule type="cellIs" dxfId="2908" priority="472" operator="equal">
      <formula>"n/s"</formula>
    </cfRule>
    <cfRule type="cellIs" dxfId="2907" priority="473" operator="equal">
      <formula>"n/a"</formula>
    </cfRule>
    <cfRule type="cellIs" dxfId="2906" priority="474" operator="equal">
      <formula>"warn"</formula>
    </cfRule>
    <cfRule type="cellIs" dxfId="2905" priority="475" operator="equal">
      <formula>"fail"</formula>
    </cfRule>
    <cfRule type="cellIs" dxfId="2904" priority="476" operator="equal">
      <formula>"pass"</formula>
    </cfRule>
  </conditionalFormatting>
  <conditionalFormatting sqref="Y63:Y71">
    <cfRule type="cellIs" dxfId="2903" priority="471" operator="equal">
      <formula>"fail"</formula>
    </cfRule>
  </conditionalFormatting>
  <conditionalFormatting sqref="Y63:Y71">
    <cfRule type="cellIs" dxfId="2902" priority="468" operator="equal">
      <formula>"n/a"</formula>
    </cfRule>
    <cfRule type="cellIs" dxfId="2901" priority="469" operator="equal">
      <formula>"pass"</formula>
    </cfRule>
    <cfRule type="cellIs" dxfId="2900" priority="470" operator="equal">
      <formula>"fail"</formula>
    </cfRule>
  </conditionalFormatting>
  <conditionalFormatting sqref="E63">
    <cfRule type="cellIs" dxfId="2899" priority="467" operator="equal">
      <formula>"fail"</formula>
    </cfRule>
  </conditionalFormatting>
  <conditionalFormatting sqref="E63">
    <cfRule type="cellIs" dxfId="2898" priority="464" operator="equal">
      <formula>"n/a"</formula>
    </cfRule>
    <cfRule type="cellIs" dxfId="2897" priority="465" operator="equal">
      <formula>"pass"</formula>
    </cfRule>
    <cfRule type="cellIs" dxfId="2896" priority="466" operator="equal">
      <formula>"fail"</formula>
    </cfRule>
  </conditionalFormatting>
  <conditionalFormatting sqref="E63">
    <cfRule type="cellIs" dxfId="2895" priority="459" operator="equal">
      <formula>"n/s"</formula>
    </cfRule>
    <cfRule type="cellIs" dxfId="2894" priority="460" operator="equal">
      <formula>"n/a"</formula>
    </cfRule>
    <cfRule type="cellIs" dxfId="2893" priority="461" operator="equal">
      <formula>"warn"</formula>
    </cfRule>
    <cfRule type="cellIs" dxfId="2892" priority="462" operator="equal">
      <formula>"fail"</formula>
    </cfRule>
    <cfRule type="cellIs" dxfId="2891" priority="463" operator="equal">
      <formula>"pass"</formula>
    </cfRule>
  </conditionalFormatting>
  <conditionalFormatting sqref="E63">
    <cfRule type="cellIs" dxfId="2890" priority="454" operator="equal">
      <formula>"black"</formula>
    </cfRule>
    <cfRule type="cellIs" dxfId="2889" priority="455" operator="equal">
      <formula>"n/s"</formula>
    </cfRule>
    <cfRule type="cellIs" dxfId="2888" priority="456" operator="equal">
      <formula>"n/a"</formula>
    </cfRule>
    <cfRule type="cellIs" dxfId="2887" priority="457" operator="equal">
      <formula>"fail"</formula>
    </cfRule>
    <cfRule type="cellIs" dxfId="2886" priority="458" operator="equal">
      <formula>"pass"</formula>
    </cfRule>
  </conditionalFormatting>
  <conditionalFormatting sqref="D102:E102 F96:K102 E84:I88 E90:I94 E89 E95 E77:E83 F77:I82 E76:J76 J77:J79 K76:M79 D73 E73:L74 J80:K94 L81:L83 D96:E100 E101">
    <cfRule type="cellIs" dxfId="2885" priority="453" operator="equal">
      <formula>"fail"</formula>
    </cfRule>
  </conditionalFormatting>
  <conditionalFormatting sqref="D73 D96:D100 D102 F96:K102 E84:I88 E90:I94 E89 E77:E83 F77:I82 E76:J76 J77:J79 K76:M79 E73:L74 J80:K94 L81:L83 E95:E102">
    <cfRule type="cellIs" dxfId="2884" priority="450" operator="equal">
      <formula>"n/a"</formula>
    </cfRule>
    <cfRule type="cellIs" dxfId="2883" priority="451" operator="equal">
      <formula>"pass"</formula>
    </cfRule>
    <cfRule type="cellIs" dxfId="2882" priority="452" operator="equal">
      <formula>"fail"</formula>
    </cfRule>
  </conditionalFormatting>
  <conditionalFormatting sqref="E76:M79 E73:L74 K81:L83 E80:J102">
    <cfRule type="cellIs" dxfId="2881" priority="445" operator="equal">
      <formula>"n/s"</formula>
    </cfRule>
    <cfRule type="cellIs" dxfId="2880" priority="446" operator="equal">
      <formula>"n/a"</formula>
    </cfRule>
    <cfRule type="cellIs" dxfId="2879" priority="447" operator="equal">
      <formula>"warn"</formula>
    </cfRule>
    <cfRule type="cellIs" dxfId="2878" priority="448" operator="equal">
      <formula>"fail"</formula>
    </cfRule>
    <cfRule type="cellIs" dxfId="2877" priority="449" operator="equal">
      <formula>"pass"</formula>
    </cfRule>
  </conditionalFormatting>
  <conditionalFormatting sqref="E73:Y79">
    <cfRule type="cellIs" dxfId="2876" priority="440" operator="equal">
      <formula>"black"</formula>
    </cfRule>
    <cfRule type="cellIs" dxfId="2875" priority="441" operator="equal">
      <formula>"n/s"</formula>
    </cfRule>
    <cfRule type="cellIs" dxfId="2874" priority="442" operator="equal">
      <formula>"n/a"</formula>
    </cfRule>
    <cfRule type="cellIs" dxfId="2873" priority="443" operator="equal">
      <formula>"fail"</formula>
    </cfRule>
    <cfRule type="cellIs" dxfId="2872" priority="444" operator="equal">
      <formula>"pass"</formula>
    </cfRule>
  </conditionalFormatting>
  <conditionalFormatting sqref="F78:I83 J78:J80 D73:D74 D77:D78 D81:D82 D85:D86 D89:D90 E73:L75 F77:J77 K77:M80 D93:D94 E77:E96 F84:M96 F101:M102 J81:U83 D97:M99 D101:E101 E102">
    <cfRule type="cellIs" dxfId="2871" priority="439" operator="equal">
      <formula>"fail"</formula>
    </cfRule>
  </conditionalFormatting>
  <conditionalFormatting sqref="D73:D74 F78:I83 J78:J80 D77:D78 D81:D82 D85:D86 D89:D90 E73:L75 F77:J77 K77:M80 D93:D94 E77:E96 F84:M96 D101 J81:U83 D97:M99 E101:M102">
    <cfRule type="cellIs" dxfId="2870" priority="436" operator="equal">
      <formula>"n/a"</formula>
    </cfRule>
    <cfRule type="cellIs" dxfId="2869" priority="437" operator="equal">
      <formula>"pass"</formula>
    </cfRule>
    <cfRule type="cellIs" dxfId="2868" priority="438" operator="equal">
      <formula>"fail"</formula>
    </cfRule>
  </conditionalFormatting>
  <conditionalFormatting sqref="E73:L75 E77:M80 E81:U83 E84:M99 E101:M102">
    <cfRule type="cellIs" dxfId="2867" priority="431" operator="equal">
      <formula>"n/s"</formula>
    </cfRule>
    <cfRule type="cellIs" dxfId="2866" priority="432" operator="equal">
      <formula>"n/a"</formula>
    </cfRule>
    <cfRule type="cellIs" dxfId="2865" priority="433" operator="equal">
      <formula>"warn"</formula>
    </cfRule>
    <cfRule type="cellIs" dxfId="2864" priority="434" operator="equal">
      <formula>"fail"</formula>
    </cfRule>
    <cfRule type="cellIs" dxfId="2863" priority="435" operator="equal">
      <formula>"pass"</formula>
    </cfRule>
  </conditionalFormatting>
  <conditionalFormatting sqref="E73:Y80">
    <cfRule type="cellIs" dxfId="2862" priority="426" operator="equal">
      <formula>"black"</formula>
    </cfRule>
    <cfRule type="cellIs" dxfId="2861" priority="427" operator="equal">
      <formula>"n/s"</formula>
    </cfRule>
    <cfRule type="cellIs" dxfId="2860" priority="428" operator="equal">
      <formula>"n/a"</formula>
    </cfRule>
    <cfRule type="cellIs" dxfId="2859" priority="429" operator="equal">
      <formula>"fail"</formula>
    </cfRule>
    <cfRule type="cellIs" dxfId="2858" priority="430" operator="equal">
      <formula>"pass"</formula>
    </cfRule>
  </conditionalFormatting>
  <conditionalFormatting sqref="E81:Y83">
    <cfRule type="cellIs" dxfId="2857" priority="421" operator="equal">
      <formula>"black"</formula>
    </cfRule>
    <cfRule type="cellIs" dxfId="2856" priority="422" operator="equal">
      <formula>"n/s"</formula>
    </cfRule>
    <cfRule type="cellIs" dxfId="2855" priority="423" operator="equal">
      <formula>"n/a"</formula>
    </cfRule>
    <cfRule type="cellIs" dxfId="2854" priority="424" operator="equal">
      <formula>"fail"</formula>
    </cfRule>
    <cfRule type="cellIs" dxfId="2853" priority="425" operator="equal">
      <formula>"pass"</formula>
    </cfRule>
  </conditionalFormatting>
  <conditionalFormatting sqref="E84:Y84">
    <cfRule type="cellIs" dxfId="2852" priority="416" operator="equal">
      <formula>"black"</formula>
    </cfRule>
    <cfRule type="cellIs" dxfId="2851" priority="417" operator="equal">
      <formula>"n/s"</formula>
    </cfRule>
    <cfRule type="cellIs" dxfId="2850" priority="418" operator="equal">
      <formula>"n/a"</formula>
    </cfRule>
    <cfRule type="cellIs" dxfId="2849" priority="419" operator="equal">
      <formula>"fail"</formula>
    </cfRule>
    <cfRule type="cellIs" dxfId="2848" priority="420" operator="equal">
      <formula>"pass"</formula>
    </cfRule>
  </conditionalFormatting>
  <conditionalFormatting sqref="E85:Y87">
    <cfRule type="cellIs" dxfId="2847" priority="411" operator="equal">
      <formula>"black"</formula>
    </cfRule>
    <cfRule type="cellIs" dxfId="2846" priority="412" operator="equal">
      <formula>"n/s"</formula>
    </cfRule>
    <cfRule type="cellIs" dxfId="2845" priority="413" operator="equal">
      <formula>"n/a"</formula>
    </cfRule>
    <cfRule type="cellIs" dxfId="2844" priority="414" operator="equal">
      <formula>"fail"</formula>
    </cfRule>
    <cfRule type="cellIs" dxfId="2843" priority="415" operator="equal">
      <formula>"pass"</formula>
    </cfRule>
  </conditionalFormatting>
  <conditionalFormatting sqref="E88:Y88">
    <cfRule type="cellIs" dxfId="2842" priority="406" operator="equal">
      <formula>"black"</formula>
    </cfRule>
    <cfRule type="cellIs" dxfId="2841" priority="407" operator="equal">
      <formula>"n/s"</formula>
    </cfRule>
    <cfRule type="cellIs" dxfId="2840" priority="408" operator="equal">
      <formula>"n/a"</formula>
    </cfRule>
    <cfRule type="cellIs" dxfId="2839" priority="409" operator="equal">
      <formula>"fail"</formula>
    </cfRule>
    <cfRule type="cellIs" dxfId="2838" priority="410" operator="equal">
      <formula>"pass"</formula>
    </cfRule>
  </conditionalFormatting>
  <conditionalFormatting sqref="E89:Y91">
    <cfRule type="cellIs" dxfId="2837" priority="401" operator="equal">
      <formula>"black"</formula>
    </cfRule>
    <cfRule type="cellIs" dxfId="2836" priority="402" operator="equal">
      <formula>"n/s"</formula>
    </cfRule>
    <cfRule type="cellIs" dxfId="2835" priority="403" operator="equal">
      <formula>"n/a"</formula>
    </cfRule>
    <cfRule type="cellIs" dxfId="2834" priority="404" operator="equal">
      <formula>"fail"</formula>
    </cfRule>
    <cfRule type="cellIs" dxfId="2833" priority="405" operator="equal">
      <formula>"pass"</formula>
    </cfRule>
  </conditionalFormatting>
  <conditionalFormatting sqref="E93:Y95">
    <cfRule type="cellIs" dxfId="2832" priority="396" operator="equal">
      <formula>"black"</formula>
    </cfRule>
    <cfRule type="cellIs" dxfId="2831" priority="397" operator="equal">
      <formula>"n/s"</formula>
    </cfRule>
    <cfRule type="cellIs" dxfId="2830" priority="398" operator="equal">
      <formula>"n/a"</formula>
    </cfRule>
    <cfRule type="cellIs" dxfId="2829" priority="399" operator="equal">
      <formula>"fail"</formula>
    </cfRule>
    <cfRule type="cellIs" dxfId="2828" priority="400" operator="equal">
      <formula>"pass"</formula>
    </cfRule>
  </conditionalFormatting>
  <conditionalFormatting sqref="E92:Y92">
    <cfRule type="cellIs" dxfId="2827" priority="391" operator="equal">
      <formula>"black"</formula>
    </cfRule>
    <cfRule type="cellIs" dxfId="2826" priority="392" operator="equal">
      <formula>"n/s"</formula>
    </cfRule>
    <cfRule type="cellIs" dxfId="2825" priority="393" operator="equal">
      <formula>"n/a"</formula>
    </cfRule>
    <cfRule type="cellIs" dxfId="2824" priority="394" operator="equal">
      <formula>"fail"</formula>
    </cfRule>
    <cfRule type="cellIs" dxfId="2823" priority="395" operator="equal">
      <formula>"pass"</formula>
    </cfRule>
  </conditionalFormatting>
  <conditionalFormatting sqref="E96:Y96">
    <cfRule type="cellIs" dxfId="2822" priority="386" operator="equal">
      <formula>"black"</formula>
    </cfRule>
    <cfRule type="cellIs" dxfId="2821" priority="387" operator="equal">
      <formula>"n/s"</formula>
    </cfRule>
    <cfRule type="cellIs" dxfId="2820" priority="388" operator="equal">
      <formula>"n/a"</formula>
    </cfRule>
    <cfRule type="cellIs" dxfId="2819" priority="389" operator="equal">
      <formula>"fail"</formula>
    </cfRule>
    <cfRule type="cellIs" dxfId="2818" priority="390" operator="equal">
      <formula>"pass"</formula>
    </cfRule>
  </conditionalFormatting>
  <conditionalFormatting sqref="F97:U99 V97:Y97 Y98:Y99">
    <cfRule type="cellIs" dxfId="2817" priority="381" operator="equal">
      <formula>"black"</formula>
    </cfRule>
    <cfRule type="cellIs" dxfId="2816" priority="382" operator="equal">
      <formula>"n/s"</formula>
    </cfRule>
    <cfRule type="cellIs" dxfId="2815" priority="383" operator="equal">
      <formula>"n/a"</formula>
    </cfRule>
    <cfRule type="cellIs" dxfId="2814" priority="384" operator="equal">
      <formula>"fail"</formula>
    </cfRule>
    <cfRule type="cellIs" dxfId="2813" priority="385" operator="equal">
      <formula>"pass"</formula>
    </cfRule>
  </conditionalFormatting>
  <conditionalFormatting sqref="F101:U102 V101:Y101 Y102">
    <cfRule type="cellIs" dxfId="2812" priority="376" operator="equal">
      <formula>"black"</formula>
    </cfRule>
    <cfRule type="cellIs" dxfId="2811" priority="377" operator="equal">
      <formula>"n/s"</formula>
    </cfRule>
    <cfRule type="cellIs" dxfId="2810" priority="378" operator="equal">
      <formula>"n/a"</formula>
    </cfRule>
    <cfRule type="cellIs" dxfId="2809" priority="379" operator="equal">
      <formula>"fail"</formula>
    </cfRule>
    <cfRule type="cellIs" dxfId="2808" priority="380" operator="equal">
      <formula>"pass"</formula>
    </cfRule>
  </conditionalFormatting>
  <conditionalFormatting sqref="E97:E99">
    <cfRule type="cellIs" dxfId="2807" priority="371" operator="equal">
      <formula>"black"</formula>
    </cfRule>
    <cfRule type="cellIs" dxfId="2806" priority="372" operator="equal">
      <formula>"n/s"</formula>
    </cfRule>
    <cfRule type="cellIs" dxfId="2805" priority="373" operator="equal">
      <formula>"n/a"</formula>
    </cfRule>
    <cfRule type="cellIs" dxfId="2804" priority="374" operator="equal">
      <formula>"fail"</formula>
    </cfRule>
    <cfRule type="cellIs" dxfId="2803" priority="375" operator="equal">
      <formula>"pass"</formula>
    </cfRule>
  </conditionalFormatting>
  <conditionalFormatting sqref="E101:E102">
    <cfRule type="cellIs" dxfId="2802" priority="366" operator="equal">
      <formula>"black"</formula>
    </cfRule>
    <cfRule type="cellIs" dxfId="2801" priority="367" operator="equal">
      <formula>"n/s"</formula>
    </cfRule>
    <cfRule type="cellIs" dxfId="2800" priority="368" operator="equal">
      <formula>"n/a"</formula>
    </cfRule>
    <cfRule type="cellIs" dxfId="2799" priority="369" operator="equal">
      <formula>"fail"</formula>
    </cfRule>
    <cfRule type="cellIs" dxfId="2798" priority="370" operator="equal">
      <formula>"pass"</formula>
    </cfRule>
  </conditionalFormatting>
  <conditionalFormatting sqref="D105:F106 G105:H108 I105:K106 E107:F108 I107:Y108 G110:K111 G112:Y113 D115:D116 G117:Y118 G114:K116 G119:K123 E110:F123 L122:Y123">
    <cfRule type="cellIs" dxfId="2797" priority="365" operator="equal">
      <formula>"fail"</formula>
    </cfRule>
  </conditionalFormatting>
  <conditionalFormatting sqref="D105:D106 I105:K106 E105:H108 I107:Y108 G110:K111 E110:F123 G112:Y113 D115:D116 G117:Y118 G114:K116 G119:K123 L122:Y123">
    <cfRule type="cellIs" dxfId="2796" priority="362" operator="equal">
      <formula>"n/a"</formula>
    </cfRule>
    <cfRule type="cellIs" dxfId="2795" priority="363" operator="equal">
      <formula>"pass"</formula>
    </cfRule>
    <cfRule type="cellIs" dxfId="2794" priority="364" operator="equal">
      <formula>"fail"</formula>
    </cfRule>
  </conditionalFormatting>
  <conditionalFormatting sqref="E107:Y108 E105:J106 E112:Y113 E110:J111 E117:Y118 E114:J116 E122:Y123 E119:J121">
    <cfRule type="cellIs" dxfId="2793" priority="357" operator="equal">
      <formula>"n/s"</formula>
    </cfRule>
    <cfRule type="cellIs" dxfId="2792" priority="358" operator="equal">
      <formula>"n/a"</formula>
    </cfRule>
    <cfRule type="cellIs" dxfId="2791" priority="359" operator="equal">
      <formula>"warn"</formula>
    </cfRule>
    <cfRule type="cellIs" dxfId="2790" priority="360" operator="equal">
      <formula>"fail"</formula>
    </cfRule>
    <cfRule type="cellIs" dxfId="2789" priority="361" operator="equal">
      <formula>"pass"</formula>
    </cfRule>
  </conditionalFormatting>
  <conditionalFormatting sqref="E105:M106 J107:L107">
    <cfRule type="cellIs" dxfId="2788" priority="356" operator="equal">
      <formula>"fail"</formula>
    </cfRule>
  </conditionalFormatting>
  <conditionalFormatting sqref="E105:M106 J107:L107">
    <cfRule type="cellIs" dxfId="2787" priority="353" operator="equal">
      <formula>"n/a"</formula>
    </cfRule>
    <cfRule type="cellIs" dxfId="2786" priority="354" operator="equal">
      <formula>"pass"</formula>
    </cfRule>
    <cfRule type="cellIs" dxfId="2785" priority="355" operator="equal">
      <formula>"fail"</formula>
    </cfRule>
  </conditionalFormatting>
  <conditionalFormatting sqref="E105:M106 J107:L107">
    <cfRule type="cellIs" dxfId="2784" priority="348" operator="equal">
      <formula>"n/s"</formula>
    </cfRule>
    <cfRule type="cellIs" dxfId="2783" priority="349" operator="equal">
      <formula>"n/a"</formula>
    </cfRule>
    <cfRule type="cellIs" dxfId="2782" priority="350" operator="equal">
      <formula>"warn"</formula>
    </cfRule>
    <cfRule type="cellIs" dxfId="2781" priority="351" operator="equal">
      <formula>"fail"</formula>
    </cfRule>
    <cfRule type="cellIs" dxfId="2780" priority="352" operator="equal">
      <formula>"pass"</formula>
    </cfRule>
  </conditionalFormatting>
  <conditionalFormatting sqref="F105:U106 V105:Y105 J107:L107 Q107:T107 Y106:Y108">
    <cfRule type="cellIs" dxfId="2779" priority="343" operator="equal">
      <formula>"black"</formula>
    </cfRule>
    <cfRule type="cellIs" dxfId="2778" priority="344" operator="equal">
      <formula>"n/s"</formula>
    </cfRule>
    <cfRule type="cellIs" dxfId="2777" priority="345" operator="equal">
      <formula>"n/a"</formula>
    </cfRule>
    <cfRule type="cellIs" dxfId="2776" priority="346" operator="equal">
      <formula>"fail"</formula>
    </cfRule>
    <cfRule type="cellIs" dxfId="2775" priority="347" operator="equal">
      <formula>"pass"</formula>
    </cfRule>
  </conditionalFormatting>
  <conditionalFormatting sqref="E105:E106">
    <cfRule type="cellIs" dxfId="2774" priority="338" operator="equal">
      <formula>"black"</formula>
    </cfRule>
    <cfRule type="cellIs" dxfId="2773" priority="339" operator="equal">
      <formula>"n/s"</formula>
    </cfRule>
    <cfRule type="cellIs" dxfId="2772" priority="340" operator="equal">
      <formula>"n/a"</formula>
    </cfRule>
    <cfRule type="cellIs" dxfId="2771" priority="341" operator="equal">
      <formula>"fail"</formula>
    </cfRule>
    <cfRule type="cellIs" dxfId="2770" priority="342" operator="equal">
      <formula>"pass"</formula>
    </cfRule>
  </conditionalFormatting>
  <conditionalFormatting sqref="F107:Y107">
    <cfRule type="cellIs" dxfId="2769" priority="337" operator="equal">
      <formula>"fail"</formula>
    </cfRule>
  </conditionalFormatting>
  <conditionalFormatting sqref="F107:Y107">
    <cfRule type="cellIs" dxfId="2768" priority="334" operator="equal">
      <formula>"n/a"</formula>
    </cfRule>
    <cfRule type="cellIs" dxfId="2767" priority="335" operator="equal">
      <formula>"pass"</formula>
    </cfRule>
    <cfRule type="cellIs" dxfId="2766" priority="336" operator="equal">
      <formula>"fail"</formula>
    </cfRule>
  </conditionalFormatting>
  <conditionalFormatting sqref="F107:Y107">
    <cfRule type="cellIs" dxfId="2765" priority="329" operator="equal">
      <formula>"n/s"</formula>
    </cfRule>
    <cfRule type="cellIs" dxfId="2764" priority="330" operator="equal">
      <formula>"n/a"</formula>
    </cfRule>
    <cfRule type="cellIs" dxfId="2763" priority="331" operator="equal">
      <formula>"warn"</formula>
    </cfRule>
    <cfRule type="cellIs" dxfId="2762" priority="332" operator="equal">
      <formula>"fail"</formula>
    </cfRule>
    <cfRule type="cellIs" dxfId="2761" priority="333" operator="equal">
      <formula>"pass"</formula>
    </cfRule>
  </conditionalFormatting>
  <conditionalFormatting sqref="F107:Y107">
    <cfRule type="cellIs" dxfId="2760" priority="324" operator="equal">
      <formula>"black"</formula>
    </cfRule>
    <cfRule type="cellIs" dxfId="2759" priority="325" operator="equal">
      <formula>"n/s"</formula>
    </cfRule>
    <cfRule type="cellIs" dxfId="2758" priority="326" operator="equal">
      <formula>"n/a"</formula>
    </cfRule>
    <cfRule type="cellIs" dxfId="2757" priority="327" operator="equal">
      <formula>"fail"</formula>
    </cfRule>
    <cfRule type="cellIs" dxfId="2756" priority="328" operator="equal">
      <formula>"pass"</formula>
    </cfRule>
  </conditionalFormatting>
  <conditionalFormatting sqref="E107">
    <cfRule type="cellIs" dxfId="2755" priority="323" operator="equal">
      <formula>"fail"</formula>
    </cfRule>
  </conditionalFormatting>
  <conditionalFormatting sqref="E107">
    <cfRule type="cellIs" dxfId="2754" priority="320" operator="equal">
      <formula>"n/a"</formula>
    </cfRule>
    <cfRule type="cellIs" dxfId="2753" priority="321" operator="equal">
      <formula>"pass"</formula>
    </cfRule>
    <cfRule type="cellIs" dxfId="2752" priority="322" operator="equal">
      <formula>"fail"</formula>
    </cfRule>
  </conditionalFormatting>
  <conditionalFormatting sqref="E107">
    <cfRule type="cellIs" dxfId="2751" priority="315" operator="equal">
      <formula>"n/s"</formula>
    </cfRule>
    <cfRule type="cellIs" dxfId="2750" priority="316" operator="equal">
      <formula>"n/a"</formula>
    </cfRule>
    <cfRule type="cellIs" dxfId="2749" priority="317" operator="equal">
      <formula>"warn"</formula>
    </cfRule>
    <cfRule type="cellIs" dxfId="2748" priority="318" operator="equal">
      <formula>"fail"</formula>
    </cfRule>
    <cfRule type="cellIs" dxfId="2747" priority="319" operator="equal">
      <formula>"pass"</formula>
    </cfRule>
  </conditionalFormatting>
  <conditionalFormatting sqref="E107">
    <cfRule type="cellIs" dxfId="2746" priority="310" operator="equal">
      <formula>"black"</formula>
    </cfRule>
    <cfRule type="cellIs" dxfId="2745" priority="311" operator="equal">
      <formula>"n/s"</formula>
    </cfRule>
    <cfRule type="cellIs" dxfId="2744" priority="312" operator="equal">
      <formula>"n/a"</formula>
    </cfRule>
    <cfRule type="cellIs" dxfId="2743" priority="313" operator="equal">
      <formula>"fail"</formula>
    </cfRule>
    <cfRule type="cellIs" dxfId="2742" priority="314" operator="equal">
      <formula>"pass"</formula>
    </cfRule>
  </conditionalFormatting>
  <conditionalFormatting sqref="J108:L108">
    <cfRule type="cellIs" dxfId="2741" priority="309" operator="equal">
      <formula>"fail"</formula>
    </cfRule>
  </conditionalFormatting>
  <conditionalFormatting sqref="J108:L108">
    <cfRule type="cellIs" dxfId="2740" priority="306" operator="equal">
      <formula>"n/a"</formula>
    </cfRule>
    <cfRule type="cellIs" dxfId="2739" priority="307" operator="equal">
      <formula>"pass"</formula>
    </cfRule>
    <cfRule type="cellIs" dxfId="2738" priority="308" operator="equal">
      <formula>"fail"</formula>
    </cfRule>
  </conditionalFormatting>
  <conditionalFormatting sqref="J108:L108">
    <cfRule type="cellIs" dxfId="2737" priority="301" operator="equal">
      <formula>"n/s"</formula>
    </cfRule>
    <cfRule type="cellIs" dxfId="2736" priority="302" operator="equal">
      <formula>"n/a"</formula>
    </cfRule>
    <cfRule type="cellIs" dxfId="2735" priority="303" operator="equal">
      <formula>"warn"</formula>
    </cfRule>
    <cfRule type="cellIs" dxfId="2734" priority="304" operator="equal">
      <formula>"fail"</formula>
    </cfRule>
    <cfRule type="cellIs" dxfId="2733" priority="305" operator="equal">
      <formula>"pass"</formula>
    </cfRule>
  </conditionalFormatting>
  <conditionalFormatting sqref="J108:L108 Q108:T108 Y108">
    <cfRule type="cellIs" dxfId="2732" priority="296" operator="equal">
      <formula>"black"</formula>
    </cfRule>
    <cfRule type="cellIs" dxfId="2731" priority="297" operator="equal">
      <formula>"n/s"</formula>
    </cfRule>
    <cfRule type="cellIs" dxfId="2730" priority="298" operator="equal">
      <formula>"n/a"</formula>
    </cfRule>
    <cfRule type="cellIs" dxfId="2729" priority="299" operator="equal">
      <formula>"fail"</formula>
    </cfRule>
    <cfRule type="cellIs" dxfId="2728" priority="300" operator="equal">
      <formula>"pass"</formula>
    </cfRule>
  </conditionalFormatting>
  <conditionalFormatting sqref="F108:Y108">
    <cfRule type="cellIs" dxfId="2727" priority="295" operator="equal">
      <formula>"fail"</formula>
    </cfRule>
  </conditionalFormatting>
  <conditionalFormatting sqref="F108:Y108">
    <cfRule type="cellIs" dxfId="2726" priority="292" operator="equal">
      <formula>"n/a"</formula>
    </cfRule>
    <cfRule type="cellIs" dxfId="2725" priority="293" operator="equal">
      <formula>"pass"</formula>
    </cfRule>
    <cfRule type="cellIs" dxfId="2724" priority="294" operator="equal">
      <formula>"fail"</formula>
    </cfRule>
  </conditionalFormatting>
  <conditionalFormatting sqref="F108:Y108">
    <cfRule type="cellIs" dxfId="2723" priority="287" operator="equal">
      <formula>"n/s"</formula>
    </cfRule>
    <cfRule type="cellIs" dxfId="2722" priority="288" operator="equal">
      <formula>"n/a"</formula>
    </cfRule>
    <cfRule type="cellIs" dxfId="2721" priority="289" operator="equal">
      <formula>"warn"</formula>
    </cfRule>
    <cfRule type="cellIs" dxfId="2720" priority="290" operator="equal">
      <formula>"fail"</formula>
    </cfRule>
    <cfRule type="cellIs" dxfId="2719" priority="291" operator="equal">
      <formula>"pass"</formula>
    </cfRule>
  </conditionalFormatting>
  <conditionalFormatting sqref="F108:Y108">
    <cfRule type="cellIs" dxfId="2718" priority="282" operator="equal">
      <formula>"black"</formula>
    </cfRule>
    <cfRule type="cellIs" dxfId="2717" priority="283" operator="equal">
      <formula>"n/s"</formula>
    </cfRule>
    <cfRule type="cellIs" dxfId="2716" priority="284" operator="equal">
      <formula>"n/a"</formula>
    </cfRule>
    <cfRule type="cellIs" dxfId="2715" priority="285" operator="equal">
      <formula>"fail"</formula>
    </cfRule>
    <cfRule type="cellIs" dxfId="2714" priority="286" operator="equal">
      <formula>"pass"</formula>
    </cfRule>
  </conditionalFormatting>
  <conditionalFormatting sqref="E108">
    <cfRule type="cellIs" dxfId="2713" priority="281" operator="equal">
      <formula>"fail"</formula>
    </cfRule>
  </conditionalFormatting>
  <conditionalFormatting sqref="E108">
    <cfRule type="cellIs" dxfId="2712" priority="278" operator="equal">
      <formula>"n/a"</formula>
    </cfRule>
    <cfRule type="cellIs" dxfId="2711" priority="279" operator="equal">
      <formula>"pass"</formula>
    </cfRule>
    <cfRule type="cellIs" dxfId="2710" priority="280" operator="equal">
      <formula>"fail"</formula>
    </cfRule>
  </conditionalFormatting>
  <conditionalFormatting sqref="E108">
    <cfRule type="cellIs" dxfId="2709" priority="273" operator="equal">
      <formula>"n/s"</formula>
    </cfRule>
    <cfRule type="cellIs" dxfId="2708" priority="274" operator="equal">
      <formula>"n/a"</formula>
    </cfRule>
    <cfRule type="cellIs" dxfId="2707" priority="275" operator="equal">
      <formula>"warn"</formula>
    </cfRule>
    <cfRule type="cellIs" dxfId="2706" priority="276" operator="equal">
      <formula>"fail"</formula>
    </cfRule>
    <cfRule type="cellIs" dxfId="2705" priority="277" operator="equal">
      <formula>"pass"</formula>
    </cfRule>
  </conditionalFormatting>
  <conditionalFormatting sqref="E108">
    <cfRule type="cellIs" dxfId="2704" priority="268" operator="equal">
      <formula>"black"</formula>
    </cfRule>
    <cfRule type="cellIs" dxfId="2703" priority="269" operator="equal">
      <formula>"n/s"</formula>
    </cfRule>
    <cfRule type="cellIs" dxfId="2702" priority="270" operator="equal">
      <formula>"n/a"</formula>
    </cfRule>
    <cfRule type="cellIs" dxfId="2701" priority="271" operator="equal">
      <formula>"fail"</formula>
    </cfRule>
    <cfRule type="cellIs" dxfId="2700" priority="272" operator="equal">
      <formula>"pass"</formula>
    </cfRule>
  </conditionalFormatting>
  <conditionalFormatting sqref="E110:M111 J112:L112">
    <cfRule type="cellIs" dxfId="2699" priority="267" operator="equal">
      <formula>"fail"</formula>
    </cfRule>
  </conditionalFormatting>
  <conditionalFormatting sqref="E110:M111 J112:L112">
    <cfRule type="cellIs" dxfId="2698" priority="264" operator="equal">
      <formula>"n/a"</formula>
    </cfRule>
    <cfRule type="cellIs" dxfId="2697" priority="265" operator="equal">
      <formula>"pass"</formula>
    </cfRule>
    <cfRule type="cellIs" dxfId="2696" priority="266" operator="equal">
      <formula>"fail"</formula>
    </cfRule>
  </conditionalFormatting>
  <conditionalFormatting sqref="E110:M111 J112:L112">
    <cfRule type="cellIs" dxfId="2695" priority="259" operator="equal">
      <formula>"n/s"</formula>
    </cfRule>
    <cfRule type="cellIs" dxfId="2694" priority="260" operator="equal">
      <formula>"n/a"</formula>
    </cfRule>
    <cfRule type="cellIs" dxfId="2693" priority="261" operator="equal">
      <formula>"warn"</formula>
    </cfRule>
    <cfRule type="cellIs" dxfId="2692" priority="262" operator="equal">
      <formula>"fail"</formula>
    </cfRule>
    <cfRule type="cellIs" dxfId="2691" priority="263" operator="equal">
      <formula>"pass"</formula>
    </cfRule>
  </conditionalFormatting>
  <conditionalFormatting sqref="F110:U111 V110:Y110 J112:L112 Q112:T112 Y111:Y113">
    <cfRule type="cellIs" dxfId="2690" priority="254" operator="equal">
      <formula>"black"</formula>
    </cfRule>
    <cfRule type="cellIs" dxfId="2689" priority="255" operator="equal">
      <formula>"n/s"</formula>
    </cfRule>
    <cfRule type="cellIs" dxfId="2688" priority="256" operator="equal">
      <formula>"n/a"</formula>
    </cfRule>
    <cfRule type="cellIs" dxfId="2687" priority="257" operator="equal">
      <formula>"fail"</formula>
    </cfRule>
    <cfRule type="cellIs" dxfId="2686" priority="258" operator="equal">
      <formula>"pass"</formula>
    </cfRule>
  </conditionalFormatting>
  <conditionalFormatting sqref="E110:E111">
    <cfRule type="cellIs" dxfId="2685" priority="249" operator="equal">
      <formula>"black"</formula>
    </cfRule>
    <cfRule type="cellIs" dxfId="2684" priority="250" operator="equal">
      <formula>"n/s"</formula>
    </cfRule>
    <cfRule type="cellIs" dxfId="2683" priority="251" operator="equal">
      <formula>"n/a"</formula>
    </cfRule>
    <cfRule type="cellIs" dxfId="2682" priority="252" operator="equal">
      <formula>"fail"</formula>
    </cfRule>
    <cfRule type="cellIs" dxfId="2681" priority="253" operator="equal">
      <formula>"pass"</formula>
    </cfRule>
  </conditionalFormatting>
  <conditionalFormatting sqref="F112:Y112">
    <cfRule type="cellIs" dxfId="2680" priority="248" operator="equal">
      <formula>"fail"</formula>
    </cfRule>
  </conditionalFormatting>
  <conditionalFormatting sqref="F112:Y112">
    <cfRule type="cellIs" dxfId="2679" priority="245" operator="equal">
      <formula>"n/a"</formula>
    </cfRule>
    <cfRule type="cellIs" dxfId="2678" priority="246" operator="equal">
      <formula>"pass"</formula>
    </cfRule>
    <cfRule type="cellIs" dxfId="2677" priority="247" operator="equal">
      <formula>"fail"</formula>
    </cfRule>
  </conditionalFormatting>
  <conditionalFormatting sqref="F112:Y112">
    <cfRule type="cellIs" dxfId="2676" priority="240" operator="equal">
      <formula>"n/s"</formula>
    </cfRule>
    <cfRule type="cellIs" dxfId="2675" priority="241" operator="equal">
      <formula>"n/a"</formula>
    </cfRule>
    <cfRule type="cellIs" dxfId="2674" priority="242" operator="equal">
      <formula>"warn"</formula>
    </cfRule>
    <cfRule type="cellIs" dxfId="2673" priority="243" operator="equal">
      <formula>"fail"</formula>
    </cfRule>
    <cfRule type="cellIs" dxfId="2672" priority="244" operator="equal">
      <formula>"pass"</formula>
    </cfRule>
  </conditionalFormatting>
  <conditionalFormatting sqref="F112:Y112">
    <cfRule type="cellIs" dxfId="2671" priority="235" operator="equal">
      <formula>"black"</formula>
    </cfRule>
    <cfRule type="cellIs" dxfId="2670" priority="236" operator="equal">
      <formula>"n/s"</formula>
    </cfRule>
    <cfRule type="cellIs" dxfId="2669" priority="237" operator="equal">
      <formula>"n/a"</formula>
    </cfRule>
    <cfRule type="cellIs" dxfId="2668" priority="238" operator="equal">
      <formula>"fail"</formula>
    </cfRule>
    <cfRule type="cellIs" dxfId="2667" priority="239" operator="equal">
      <formula>"pass"</formula>
    </cfRule>
  </conditionalFormatting>
  <conditionalFormatting sqref="E112">
    <cfRule type="cellIs" dxfId="2666" priority="234" operator="equal">
      <formula>"fail"</formula>
    </cfRule>
  </conditionalFormatting>
  <conditionalFormatting sqref="E112">
    <cfRule type="cellIs" dxfId="2665" priority="231" operator="equal">
      <formula>"n/a"</formula>
    </cfRule>
    <cfRule type="cellIs" dxfId="2664" priority="232" operator="equal">
      <formula>"pass"</formula>
    </cfRule>
    <cfRule type="cellIs" dxfId="2663" priority="233" operator="equal">
      <formula>"fail"</formula>
    </cfRule>
  </conditionalFormatting>
  <conditionalFormatting sqref="E112">
    <cfRule type="cellIs" dxfId="2662" priority="226" operator="equal">
      <formula>"n/s"</formula>
    </cfRule>
    <cfRule type="cellIs" dxfId="2661" priority="227" operator="equal">
      <formula>"n/a"</formula>
    </cfRule>
    <cfRule type="cellIs" dxfId="2660" priority="228" operator="equal">
      <formula>"warn"</formula>
    </cfRule>
    <cfRule type="cellIs" dxfId="2659" priority="229" operator="equal">
      <formula>"fail"</formula>
    </cfRule>
    <cfRule type="cellIs" dxfId="2658" priority="230" operator="equal">
      <formula>"pass"</formula>
    </cfRule>
  </conditionalFormatting>
  <conditionalFormatting sqref="E112">
    <cfRule type="cellIs" dxfId="2657" priority="221" operator="equal">
      <formula>"black"</formula>
    </cfRule>
    <cfRule type="cellIs" dxfId="2656" priority="222" operator="equal">
      <formula>"n/s"</formula>
    </cfRule>
    <cfRule type="cellIs" dxfId="2655" priority="223" operator="equal">
      <formula>"n/a"</formula>
    </cfRule>
    <cfRule type="cellIs" dxfId="2654" priority="224" operator="equal">
      <formula>"fail"</formula>
    </cfRule>
    <cfRule type="cellIs" dxfId="2653" priority="225" operator="equal">
      <formula>"pass"</formula>
    </cfRule>
  </conditionalFormatting>
  <conditionalFormatting sqref="J113:L113">
    <cfRule type="cellIs" dxfId="2652" priority="220" operator="equal">
      <formula>"fail"</formula>
    </cfRule>
  </conditionalFormatting>
  <conditionalFormatting sqref="J113:L113">
    <cfRule type="cellIs" dxfId="2651" priority="217" operator="equal">
      <formula>"n/a"</formula>
    </cfRule>
    <cfRule type="cellIs" dxfId="2650" priority="218" operator="equal">
      <formula>"pass"</formula>
    </cfRule>
    <cfRule type="cellIs" dxfId="2649" priority="219" operator="equal">
      <formula>"fail"</formula>
    </cfRule>
  </conditionalFormatting>
  <conditionalFormatting sqref="J113:L113">
    <cfRule type="cellIs" dxfId="2648" priority="212" operator="equal">
      <formula>"n/s"</formula>
    </cfRule>
    <cfRule type="cellIs" dxfId="2647" priority="213" operator="equal">
      <formula>"n/a"</formula>
    </cfRule>
    <cfRule type="cellIs" dxfId="2646" priority="214" operator="equal">
      <formula>"warn"</formula>
    </cfRule>
    <cfRule type="cellIs" dxfId="2645" priority="215" operator="equal">
      <formula>"fail"</formula>
    </cfRule>
    <cfRule type="cellIs" dxfId="2644" priority="216" operator="equal">
      <formula>"pass"</formula>
    </cfRule>
  </conditionalFormatting>
  <conditionalFormatting sqref="J113:L113 Q113:T113 Y113">
    <cfRule type="cellIs" dxfId="2643" priority="207" operator="equal">
      <formula>"black"</formula>
    </cfRule>
    <cfRule type="cellIs" dxfId="2642" priority="208" operator="equal">
      <formula>"n/s"</formula>
    </cfRule>
    <cfRule type="cellIs" dxfId="2641" priority="209" operator="equal">
      <formula>"n/a"</formula>
    </cfRule>
    <cfRule type="cellIs" dxfId="2640" priority="210" operator="equal">
      <formula>"fail"</formula>
    </cfRule>
    <cfRule type="cellIs" dxfId="2639" priority="211" operator="equal">
      <formula>"pass"</formula>
    </cfRule>
  </conditionalFormatting>
  <conditionalFormatting sqref="F113:Y113">
    <cfRule type="cellIs" dxfId="2638" priority="206" operator="equal">
      <formula>"fail"</formula>
    </cfRule>
  </conditionalFormatting>
  <conditionalFormatting sqref="F113:Y113">
    <cfRule type="cellIs" dxfId="2637" priority="203" operator="equal">
      <formula>"n/a"</formula>
    </cfRule>
    <cfRule type="cellIs" dxfId="2636" priority="204" operator="equal">
      <formula>"pass"</formula>
    </cfRule>
    <cfRule type="cellIs" dxfId="2635" priority="205" operator="equal">
      <formula>"fail"</formula>
    </cfRule>
  </conditionalFormatting>
  <conditionalFormatting sqref="F113:Y113">
    <cfRule type="cellIs" dxfId="2634" priority="198" operator="equal">
      <formula>"n/s"</formula>
    </cfRule>
    <cfRule type="cellIs" dxfId="2633" priority="199" operator="equal">
      <formula>"n/a"</formula>
    </cfRule>
    <cfRule type="cellIs" dxfId="2632" priority="200" operator="equal">
      <formula>"warn"</formula>
    </cfRule>
    <cfRule type="cellIs" dxfId="2631" priority="201" operator="equal">
      <formula>"fail"</formula>
    </cfRule>
    <cfRule type="cellIs" dxfId="2630" priority="202" operator="equal">
      <formula>"pass"</formula>
    </cfRule>
  </conditionalFormatting>
  <conditionalFormatting sqref="F113:Y113">
    <cfRule type="cellIs" dxfId="2629" priority="193" operator="equal">
      <formula>"black"</formula>
    </cfRule>
    <cfRule type="cellIs" dxfId="2628" priority="194" operator="equal">
      <formula>"n/s"</formula>
    </cfRule>
    <cfRule type="cellIs" dxfId="2627" priority="195" operator="equal">
      <formula>"n/a"</formula>
    </cfRule>
    <cfRule type="cellIs" dxfId="2626" priority="196" operator="equal">
      <formula>"fail"</formula>
    </cfRule>
    <cfRule type="cellIs" dxfId="2625" priority="197" operator="equal">
      <formula>"pass"</formula>
    </cfRule>
  </conditionalFormatting>
  <conditionalFormatting sqref="E113">
    <cfRule type="cellIs" dxfId="2624" priority="192" operator="equal">
      <formula>"fail"</formula>
    </cfRule>
  </conditionalFormatting>
  <conditionalFormatting sqref="E113">
    <cfRule type="cellIs" dxfId="2623" priority="189" operator="equal">
      <formula>"n/a"</formula>
    </cfRule>
    <cfRule type="cellIs" dxfId="2622" priority="190" operator="equal">
      <formula>"pass"</formula>
    </cfRule>
    <cfRule type="cellIs" dxfId="2621" priority="191" operator="equal">
      <formula>"fail"</formula>
    </cfRule>
  </conditionalFormatting>
  <conditionalFormatting sqref="E113">
    <cfRule type="cellIs" dxfId="2620" priority="184" operator="equal">
      <formula>"n/s"</formula>
    </cfRule>
    <cfRule type="cellIs" dxfId="2619" priority="185" operator="equal">
      <formula>"n/a"</formula>
    </cfRule>
    <cfRule type="cellIs" dxfId="2618" priority="186" operator="equal">
      <formula>"warn"</formula>
    </cfRule>
    <cfRule type="cellIs" dxfId="2617" priority="187" operator="equal">
      <formula>"fail"</formula>
    </cfRule>
    <cfRule type="cellIs" dxfId="2616" priority="188" operator="equal">
      <formula>"pass"</formula>
    </cfRule>
  </conditionalFormatting>
  <conditionalFormatting sqref="E113">
    <cfRule type="cellIs" dxfId="2615" priority="179" operator="equal">
      <formula>"black"</formula>
    </cfRule>
    <cfRule type="cellIs" dxfId="2614" priority="180" operator="equal">
      <formula>"n/s"</formula>
    </cfRule>
    <cfRule type="cellIs" dxfId="2613" priority="181" operator="equal">
      <formula>"n/a"</formula>
    </cfRule>
    <cfRule type="cellIs" dxfId="2612" priority="182" operator="equal">
      <formula>"fail"</formula>
    </cfRule>
    <cfRule type="cellIs" dxfId="2611" priority="183" operator="equal">
      <formula>"pass"</formula>
    </cfRule>
  </conditionalFormatting>
  <conditionalFormatting sqref="E115:M116 J117:L117">
    <cfRule type="cellIs" dxfId="2610" priority="178" operator="equal">
      <formula>"fail"</formula>
    </cfRule>
  </conditionalFormatting>
  <conditionalFormatting sqref="E115:M116 J117:L117">
    <cfRule type="cellIs" dxfId="2609" priority="175" operator="equal">
      <formula>"n/a"</formula>
    </cfRule>
    <cfRule type="cellIs" dxfId="2608" priority="176" operator="equal">
      <formula>"pass"</formula>
    </cfRule>
    <cfRule type="cellIs" dxfId="2607" priority="177" operator="equal">
      <formula>"fail"</formula>
    </cfRule>
  </conditionalFormatting>
  <conditionalFormatting sqref="E115:M116 J117:L117">
    <cfRule type="cellIs" dxfId="2606" priority="170" operator="equal">
      <formula>"n/s"</formula>
    </cfRule>
    <cfRule type="cellIs" dxfId="2605" priority="171" operator="equal">
      <formula>"n/a"</formula>
    </cfRule>
    <cfRule type="cellIs" dxfId="2604" priority="172" operator="equal">
      <formula>"warn"</formula>
    </cfRule>
    <cfRule type="cellIs" dxfId="2603" priority="173" operator="equal">
      <formula>"fail"</formula>
    </cfRule>
    <cfRule type="cellIs" dxfId="2602" priority="174" operator="equal">
      <formula>"pass"</formula>
    </cfRule>
  </conditionalFormatting>
  <conditionalFormatting sqref="F115:U116 V115:Y115 J117:L117 Q117:T117 Y116:Y118">
    <cfRule type="cellIs" dxfId="2601" priority="165" operator="equal">
      <formula>"black"</formula>
    </cfRule>
    <cfRule type="cellIs" dxfId="2600" priority="166" operator="equal">
      <formula>"n/s"</formula>
    </cfRule>
    <cfRule type="cellIs" dxfId="2599" priority="167" operator="equal">
      <formula>"n/a"</formula>
    </cfRule>
    <cfRule type="cellIs" dxfId="2598" priority="168" operator="equal">
      <formula>"fail"</formula>
    </cfRule>
    <cfRule type="cellIs" dxfId="2597" priority="169" operator="equal">
      <formula>"pass"</formula>
    </cfRule>
  </conditionalFormatting>
  <conditionalFormatting sqref="E115:E116">
    <cfRule type="cellIs" dxfId="2596" priority="160" operator="equal">
      <formula>"black"</formula>
    </cfRule>
    <cfRule type="cellIs" dxfId="2595" priority="161" operator="equal">
      <formula>"n/s"</formula>
    </cfRule>
    <cfRule type="cellIs" dxfId="2594" priority="162" operator="equal">
      <formula>"n/a"</formula>
    </cfRule>
    <cfRule type="cellIs" dxfId="2593" priority="163" operator="equal">
      <formula>"fail"</formula>
    </cfRule>
    <cfRule type="cellIs" dxfId="2592" priority="164" operator="equal">
      <formula>"pass"</formula>
    </cfRule>
  </conditionalFormatting>
  <conditionalFormatting sqref="F117:Y117">
    <cfRule type="cellIs" dxfId="2591" priority="159" operator="equal">
      <formula>"fail"</formula>
    </cfRule>
  </conditionalFormatting>
  <conditionalFormatting sqref="F117:Y117">
    <cfRule type="cellIs" dxfId="2590" priority="156" operator="equal">
      <formula>"n/a"</formula>
    </cfRule>
    <cfRule type="cellIs" dxfId="2589" priority="157" operator="equal">
      <formula>"pass"</formula>
    </cfRule>
    <cfRule type="cellIs" dxfId="2588" priority="158" operator="equal">
      <formula>"fail"</formula>
    </cfRule>
  </conditionalFormatting>
  <conditionalFormatting sqref="F117:Y117">
    <cfRule type="cellIs" dxfId="2587" priority="151" operator="equal">
      <formula>"n/s"</formula>
    </cfRule>
    <cfRule type="cellIs" dxfId="2586" priority="152" operator="equal">
      <formula>"n/a"</formula>
    </cfRule>
    <cfRule type="cellIs" dxfId="2585" priority="153" operator="equal">
      <formula>"warn"</formula>
    </cfRule>
    <cfRule type="cellIs" dxfId="2584" priority="154" operator="equal">
      <formula>"fail"</formula>
    </cfRule>
    <cfRule type="cellIs" dxfId="2583" priority="155" operator="equal">
      <formula>"pass"</formula>
    </cfRule>
  </conditionalFormatting>
  <conditionalFormatting sqref="F117:Y117">
    <cfRule type="cellIs" dxfId="2582" priority="146" operator="equal">
      <formula>"black"</formula>
    </cfRule>
    <cfRule type="cellIs" dxfId="2581" priority="147" operator="equal">
      <formula>"n/s"</formula>
    </cfRule>
    <cfRule type="cellIs" dxfId="2580" priority="148" operator="equal">
      <formula>"n/a"</formula>
    </cfRule>
    <cfRule type="cellIs" dxfId="2579" priority="149" operator="equal">
      <formula>"fail"</formula>
    </cfRule>
    <cfRule type="cellIs" dxfId="2578" priority="150" operator="equal">
      <formula>"pass"</formula>
    </cfRule>
  </conditionalFormatting>
  <conditionalFormatting sqref="E117">
    <cfRule type="cellIs" dxfId="2577" priority="145" operator="equal">
      <formula>"fail"</formula>
    </cfRule>
  </conditionalFormatting>
  <conditionalFormatting sqref="E117">
    <cfRule type="cellIs" dxfId="2576" priority="142" operator="equal">
      <formula>"n/a"</formula>
    </cfRule>
    <cfRule type="cellIs" dxfId="2575" priority="143" operator="equal">
      <formula>"pass"</formula>
    </cfRule>
    <cfRule type="cellIs" dxfId="2574" priority="144" operator="equal">
      <formula>"fail"</formula>
    </cfRule>
  </conditionalFormatting>
  <conditionalFormatting sqref="E117">
    <cfRule type="cellIs" dxfId="2573" priority="137" operator="equal">
      <formula>"n/s"</formula>
    </cfRule>
    <cfRule type="cellIs" dxfId="2572" priority="138" operator="equal">
      <formula>"n/a"</formula>
    </cfRule>
    <cfRule type="cellIs" dxfId="2571" priority="139" operator="equal">
      <formula>"warn"</formula>
    </cfRule>
    <cfRule type="cellIs" dxfId="2570" priority="140" operator="equal">
      <formula>"fail"</formula>
    </cfRule>
    <cfRule type="cellIs" dxfId="2569" priority="141" operator="equal">
      <formula>"pass"</formula>
    </cfRule>
  </conditionalFormatting>
  <conditionalFormatting sqref="E117">
    <cfRule type="cellIs" dxfId="2568" priority="132" operator="equal">
      <formula>"black"</formula>
    </cfRule>
    <cfRule type="cellIs" dxfId="2567" priority="133" operator="equal">
      <formula>"n/s"</formula>
    </cfRule>
    <cfRule type="cellIs" dxfId="2566" priority="134" operator="equal">
      <formula>"n/a"</formula>
    </cfRule>
    <cfRule type="cellIs" dxfId="2565" priority="135" operator="equal">
      <formula>"fail"</formula>
    </cfRule>
    <cfRule type="cellIs" dxfId="2564" priority="136" operator="equal">
      <formula>"pass"</formula>
    </cfRule>
  </conditionalFormatting>
  <conditionalFormatting sqref="J118:L118">
    <cfRule type="cellIs" dxfId="2563" priority="131" operator="equal">
      <formula>"fail"</formula>
    </cfRule>
  </conditionalFormatting>
  <conditionalFormatting sqref="J118:L118">
    <cfRule type="cellIs" dxfId="2562" priority="128" operator="equal">
      <formula>"n/a"</formula>
    </cfRule>
    <cfRule type="cellIs" dxfId="2561" priority="129" operator="equal">
      <formula>"pass"</formula>
    </cfRule>
    <cfRule type="cellIs" dxfId="2560" priority="130" operator="equal">
      <formula>"fail"</formula>
    </cfRule>
  </conditionalFormatting>
  <conditionalFormatting sqref="J118:L118">
    <cfRule type="cellIs" dxfId="2559" priority="123" operator="equal">
      <formula>"n/s"</formula>
    </cfRule>
    <cfRule type="cellIs" dxfId="2558" priority="124" operator="equal">
      <formula>"n/a"</formula>
    </cfRule>
    <cfRule type="cellIs" dxfId="2557" priority="125" operator="equal">
      <formula>"warn"</formula>
    </cfRule>
    <cfRule type="cellIs" dxfId="2556" priority="126" operator="equal">
      <formula>"fail"</formula>
    </cfRule>
    <cfRule type="cellIs" dxfId="2555" priority="127" operator="equal">
      <formula>"pass"</formula>
    </cfRule>
  </conditionalFormatting>
  <conditionalFormatting sqref="J118:L118 Q118:T118 Y118">
    <cfRule type="cellIs" dxfId="2554" priority="118" operator="equal">
      <formula>"black"</formula>
    </cfRule>
    <cfRule type="cellIs" dxfId="2553" priority="119" operator="equal">
      <formula>"n/s"</formula>
    </cfRule>
    <cfRule type="cellIs" dxfId="2552" priority="120" operator="equal">
      <formula>"n/a"</formula>
    </cfRule>
    <cfRule type="cellIs" dxfId="2551" priority="121" operator="equal">
      <formula>"fail"</formula>
    </cfRule>
    <cfRule type="cellIs" dxfId="2550" priority="122" operator="equal">
      <formula>"pass"</formula>
    </cfRule>
  </conditionalFormatting>
  <conditionalFormatting sqref="F118:Y118">
    <cfRule type="cellIs" dxfId="2549" priority="117" operator="equal">
      <formula>"fail"</formula>
    </cfRule>
  </conditionalFormatting>
  <conditionalFormatting sqref="F118:Y118">
    <cfRule type="cellIs" dxfId="2548" priority="114" operator="equal">
      <formula>"n/a"</formula>
    </cfRule>
    <cfRule type="cellIs" dxfId="2547" priority="115" operator="equal">
      <formula>"pass"</formula>
    </cfRule>
    <cfRule type="cellIs" dxfId="2546" priority="116" operator="equal">
      <formula>"fail"</formula>
    </cfRule>
  </conditionalFormatting>
  <conditionalFormatting sqref="F118:Y118">
    <cfRule type="cellIs" dxfId="2545" priority="109" operator="equal">
      <formula>"n/s"</formula>
    </cfRule>
    <cfRule type="cellIs" dxfId="2544" priority="110" operator="equal">
      <formula>"n/a"</formula>
    </cfRule>
    <cfRule type="cellIs" dxfId="2543" priority="111" operator="equal">
      <formula>"warn"</formula>
    </cfRule>
    <cfRule type="cellIs" dxfId="2542" priority="112" operator="equal">
      <formula>"fail"</formula>
    </cfRule>
    <cfRule type="cellIs" dxfId="2541" priority="113" operator="equal">
      <formula>"pass"</formula>
    </cfRule>
  </conditionalFormatting>
  <conditionalFormatting sqref="F118:Y118">
    <cfRule type="cellIs" dxfId="2540" priority="104" operator="equal">
      <formula>"black"</formula>
    </cfRule>
    <cfRule type="cellIs" dxfId="2539" priority="105" operator="equal">
      <formula>"n/s"</formula>
    </cfRule>
    <cfRule type="cellIs" dxfId="2538" priority="106" operator="equal">
      <formula>"n/a"</formula>
    </cfRule>
    <cfRule type="cellIs" dxfId="2537" priority="107" operator="equal">
      <formula>"fail"</formula>
    </cfRule>
    <cfRule type="cellIs" dxfId="2536" priority="108" operator="equal">
      <formula>"pass"</formula>
    </cfRule>
  </conditionalFormatting>
  <conditionalFormatting sqref="E118">
    <cfRule type="cellIs" dxfId="2535" priority="103" operator="equal">
      <formula>"fail"</formula>
    </cfRule>
  </conditionalFormatting>
  <conditionalFormatting sqref="E118">
    <cfRule type="cellIs" dxfId="2534" priority="100" operator="equal">
      <formula>"n/a"</formula>
    </cfRule>
    <cfRule type="cellIs" dxfId="2533" priority="101" operator="equal">
      <formula>"pass"</formula>
    </cfRule>
    <cfRule type="cellIs" dxfId="2532" priority="102" operator="equal">
      <formula>"fail"</formula>
    </cfRule>
  </conditionalFormatting>
  <conditionalFormatting sqref="E118">
    <cfRule type="cellIs" dxfId="2531" priority="95" operator="equal">
      <formula>"n/s"</formula>
    </cfRule>
    <cfRule type="cellIs" dxfId="2530" priority="96" operator="equal">
      <formula>"n/a"</formula>
    </cfRule>
    <cfRule type="cellIs" dxfId="2529" priority="97" operator="equal">
      <formula>"warn"</formula>
    </cfRule>
    <cfRule type="cellIs" dxfId="2528" priority="98" operator="equal">
      <formula>"fail"</formula>
    </cfRule>
    <cfRule type="cellIs" dxfId="2527" priority="99" operator="equal">
      <formula>"pass"</formula>
    </cfRule>
  </conditionalFormatting>
  <conditionalFormatting sqref="E118">
    <cfRule type="cellIs" dxfId="2526" priority="90" operator="equal">
      <formula>"black"</formula>
    </cfRule>
    <cfRule type="cellIs" dxfId="2525" priority="91" operator="equal">
      <formula>"n/s"</formula>
    </cfRule>
    <cfRule type="cellIs" dxfId="2524" priority="92" operator="equal">
      <formula>"n/a"</formula>
    </cfRule>
    <cfRule type="cellIs" dxfId="2523" priority="93" operator="equal">
      <formula>"fail"</formula>
    </cfRule>
    <cfRule type="cellIs" dxfId="2522" priority="94" operator="equal">
      <formula>"pass"</formula>
    </cfRule>
  </conditionalFormatting>
  <conditionalFormatting sqref="E120:M121 J122:L122">
    <cfRule type="cellIs" dxfId="2521" priority="89" operator="equal">
      <formula>"fail"</formula>
    </cfRule>
  </conditionalFormatting>
  <conditionalFormatting sqref="E120:M121 J122:L122">
    <cfRule type="cellIs" dxfId="2520" priority="86" operator="equal">
      <formula>"n/a"</formula>
    </cfRule>
    <cfRule type="cellIs" dxfId="2519" priority="87" operator="equal">
      <formula>"pass"</formula>
    </cfRule>
    <cfRule type="cellIs" dxfId="2518" priority="88" operator="equal">
      <formula>"fail"</formula>
    </cfRule>
  </conditionalFormatting>
  <conditionalFormatting sqref="E120:M121 J122:L122">
    <cfRule type="cellIs" dxfId="2517" priority="81" operator="equal">
      <formula>"n/s"</formula>
    </cfRule>
    <cfRule type="cellIs" dxfId="2516" priority="82" operator="equal">
      <formula>"n/a"</formula>
    </cfRule>
    <cfRule type="cellIs" dxfId="2515" priority="83" operator="equal">
      <formula>"warn"</formula>
    </cfRule>
    <cfRule type="cellIs" dxfId="2514" priority="84" operator="equal">
      <formula>"fail"</formula>
    </cfRule>
    <cfRule type="cellIs" dxfId="2513" priority="85" operator="equal">
      <formula>"pass"</formula>
    </cfRule>
  </conditionalFormatting>
  <conditionalFormatting sqref="F120:U121 V120:Y120 J122:L122 Q122:T122 Y121:Y123">
    <cfRule type="cellIs" dxfId="2512" priority="76" operator="equal">
      <formula>"black"</formula>
    </cfRule>
    <cfRule type="cellIs" dxfId="2511" priority="77" operator="equal">
      <formula>"n/s"</formula>
    </cfRule>
    <cfRule type="cellIs" dxfId="2510" priority="78" operator="equal">
      <formula>"n/a"</formula>
    </cfRule>
    <cfRule type="cellIs" dxfId="2509" priority="79" operator="equal">
      <formula>"fail"</formula>
    </cfRule>
    <cfRule type="cellIs" dxfId="2508" priority="80" operator="equal">
      <formula>"pass"</formula>
    </cfRule>
  </conditionalFormatting>
  <conditionalFormatting sqref="E120:E121">
    <cfRule type="cellIs" dxfId="2507" priority="71" operator="equal">
      <formula>"black"</formula>
    </cfRule>
    <cfRule type="cellIs" dxfId="2506" priority="72" operator="equal">
      <formula>"n/s"</formula>
    </cfRule>
    <cfRule type="cellIs" dxfId="2505" priority="73" operator="equal">
      <formula>"n/a"</formula>
    </cfRule>
    <cfRule type="cellIs" dxfId="2504" priority="74" operator="equal">
      <formula>"fail"</formula>
    </cfRule>
    <cfRule type="cellIs" dxfId="2503" priority="75" operator="equal">
      <formula>"pass"</formula>
    </cfRule>
  </conditionalFormatting>
  <conditionalFormatting sqref="F122:Y122">
    <cfRule type="cellIs" dxfId="2502" priority="70" operator="equal">
      <formula>"fail"</formula>
    </cfRule>
  </conditionalFormatting>
  <conditionalFormatting sqref="F122:Y122">
    <cfRule type="cellIs" dxfId="2501" priority="67" operator="equal">
      <formula>"n/a"</formula>
    </cfRule>
    <cfRule type="cellIs" dxfId="2500" priority="68" operator="equal">
      <formula>"pass"</formula>
    </cfRule>
    <cfRule type="cellIs" dxfId="2499" priority="69" operator="equal">
      <formula>"fail"</formula>
    </cfRule>
  </conditionalFormatting>
  <conditionalFormatting sqref="F122:Y122">
    <cfRule type="cellIs" dxfId="2498" priority="62" operator="equal">
      <formula>"n/s"</formula>
    </cfRule>
    <cfRule type="cellIs" dxfId="2497" priority="63" operator="equal">
      <formula>"n/a"</formula>
    </cfRule>
    <cfRule type="cellIs" dxfId="2496" priority="64" operator="equal">
      <formula>"warn"</formula>
    </cfRule>
    <cfRule type="cellIs" dxfId="2495" priority="65" operator="equal">
      <formula>"fail"</formula>
    </cfRule>
    <cfRule type="cellIs" dxfId="2494" priority="66" operator="equal">
      <formula>"pass"</formula>
    </cfRule>
  </conditionalFormatting>
  <conditionalFormatting sqref="F122:Y122">
    <cfRule type="cellIs" dxfId="2493" priority="57" operator="equal">
      <formula>"black"</formula>
    </cfRule>
    <cfRule type="cellIs" dxfId="2492" priority="58" operator="equal">
      <formula>"n/s"</formula>
    </cfRule>
    <cfRule type="cellIs" dxfId="2491" priority="59" operator="equal">
      <formula>"n/a"</formula>
    </cfRule>
    <cfRule type="cellIs" dxfId="2490" priority="60" operator="equal">
      <formula>"fail"</formula>
    </cfRule>
    <cfRule type="cellIs" dxfId="2489" priority="61" operator="equal">
      <formula>"pass"</formula>
    </cfRule>
  </conditionalFormatting>
  <conditionalFormatting sqref="E122">
    <cfRule type="cellIs" dxfId="2488" priority="56" operator="equal">
      <formula>"fail"</formula>
    </cfRule>
  </conditionalFormatting>
  <conditionalFormatting sqref="E122">
    <cfRule type="cellIs" dxfId="2487" priority="53" operator="equal">
      <formula>"n/a"</formula>
    </cfRule>
    <cfRule type="cellIs" dxfId="2486" priority="54" operator="equal">
      <formula>"pass"</formula>
    </cfRule>
    <cfRule type="cellIs" dxfId="2485" priority="55" operator="equal">
      <formula>"fail"</formula>
    </cfRule>
  </conditionalFormatting>
  <conditionalFormatting sqref="E122">
    <cfRule type="cellIs" dxfId="2484" priority="48" operator="equal">
      <formula>"n/s"</formula>
    </cfRule>
    <cfRule type="cellIs" dxfId="2483" priority="49" operator="equal">
      <formula>"n/a"</formula>
    </cfRule>
    <cfRule type="cellIs" dxfId="2482" priority="50" operator="equal">
      <formula>"warn"</formula>
    </cfRule>
    <cfRule type="cellIs" dxfId="2481" priority="51" operator="equal">
      <formula>"fail"</formula>
    </cfRule>
    <cfRule type="cellIs" dxfId="2480" priority="52" operator="equal">
      <formula>"pass"</formula>
    </cfRule>
  </conditionalFormatting>
  <conditionalFormatting sqref="E122">
    <cfRule type="cellIs" dxfId="2479" priority="43" operator="equal">
      <formula>"black"</formula>
    </cfRule>
    <cfRule type="cellIs" dxfId="2478" priority="44" operator="equal">
      <formula>"n/s"</formula>
    </cfRule>
    <cfRule type="cellIs" dxfId="2477" priority="45" operator="equal">
      <formula>"n/a"</formula>
    </cfRule>
    <cfRule type="cellIs" dxfId="2476" priority="46" operator="equal">
      <formula>"fail"</formula>
    </cfRule>
    <cfRule type="cellIs" dxfId="2475" priority="47" operator="equal">
      <formula>"pass"</formula>
    </cfRule>
  </conditionalFormatting>
  <conditionalFormatting sqref="J123:L123">
    <cfRule type="cellIs" dxfId="2474" priority="42" operator="equal">
      <formula>"fail"</formula>
    </cfRule>
  </conditionalFormatting>
  <conditionalFormatting sqref="J123:L123">
    <cfRule type="cellIs" dxfId="2473" priority="39" operator="equal">
      <formula>"n/a"</formula>
    </cfRule>
    <cfRule type="cellIs" dxfId="2472" priority="40" operator="equal">
      <formula>"pass"</formula>
    </cfRule>
    <cfRule type="cellIs" dxfId="2471" priority="41" operator="equal">
      <formula>"fail"</formula>
    </cfRule>
  </conditionalFormatting>
  <conditionalFormatting sqref="J123:L123">
    <cfRule type="cellIs" dxfId="2470" priority="34" operator="equal">
      <formula>"n/s"</formula>
    </cfRule>
    <cfRule type="cellIs" dxfId="2469" priority="35" operator="equal">
      <formula>"n/a"</formula>
    </cfRule>
    <cfRule type="cellIs" dxfId="2468" priority="36" operator="equal">
      <formula>"warn"</formula>
    </cfRule>
    <cfRule type="cellIs" dxfId="2467" priority="37" operator="equal">
      <formula>"fail"</formula>
    </cfRule>
    <cfRule type="cellIs" dxfId="2466" priority="38" operator="equal">
      <formula>"pass"</formula>
    </cfRule>
  </conditionalFormatting>
  <conditionalFormatting sqref="J123:L123 Q123:T123 Y123">
    <cfRule type="cellIs" dxfId="2465" priority="29" operator="equal">
      <formula>"black"</formula>
    </cfRule>
    <cfRule type="cellIs" dxfId="2464" priority="30" operator="equal">
      <formula>"n/s"</formula>
    </cfRule>
    <cfRule type="cellIs" dxfId="2463" priority="31" operator="equal">
      <formula>"n/a"</formula>
    </cfRule>
    <cfRule type="cellIs" dxfId="2462" priority="32" operator="equal">
      <formula>"fail"</formula>
    </cfRule>
    <cfRule type="cellIs" dxfId="2461" priority="33" operator="equal">
      <formula>"pass"</formula>
    </cfRule>
  </conditionalFormatting>
  <conditionalFormatting sqref="F123:Y123">
    <cfRule type="cellIs" dxfId="2460" priority="28" operator="equal">
      <formula>"fail"</formula>
    </cfRule>
  </conditionalFormatting>
  <conditionalFormatting sqref="F123:Y123">
    <cfRule type="cellIs" dxfId="2459" priority="25" operator="equal">
      <formula>"n/a"</formula>
    </cfRule>
    <cfRule type="cellIs" dxfId="2458" priority="26" operator="equal">
      <formula>"pass"</formula>
    </cfRule>
    <cfRule type="cellIs" dxfId="2457" priority="27" operator="equal">
      <formula>"fail"</formula>
    </cfRule>
  </conditionalFormatting>
  <conditionalFormatting sqref="F123:Y123">
    <cfRule type="cellIs" dxfId="2456" priority="20" operator="equal">
      <formula>"n/s"</formula>
    </cfRule>
    <cfRule type="cellIs" dxfId="2455" priority="21" operator="equal">
      <formula>"n/a"</formula>
    </cfRule>
    <cfRule type="cellIs" dxfId="2454" priority="22" operator="equal">
      <formula>"warn"</formula>
    </cfRule>
    <cfRule type="cellIs" dxfId="2453" priority="23" operator="equal">
      <formula>"fail"</formula>
    </cfRule>
    <cfRule type="cellIs" dxfId="2452" priority="24" operator="equal">
      <formula>"pass"</formula>
    </cfRule>
  </conditionalFormatting>
  <conditionalFormatting sqref="F123:Y123">
    <cfRule type="cellIs" dxfId="2451" priority="15" operator="equal">
      <formula>"black"</formula>
    </cfRule>
    <cfRule type="cellIs" dxfId="2450" priority="16" operator="equal">
      <formula>"n/s"</formula>
    </cfRule>
    <cfRule type="cellIs" dxfId="2449" priority="17" operator="equal">
      <formula>"n/a"</formula>
    </cfRule>
    <cfRule type="cellIs" dxfId="2448" priority="18" operator="equal">
      <formula>"fail"</formula>
    </cfRule>
    <cfRule type="cellIs" dxfId="2447" priority="19" operator="equal">
      <formula>"pass"</formula>
    </cfRule>
  </conditionalFormatting>
  <conditionalFormatting sqref="E123">
    <cfRule type="cellIs" dxfId="2446" priority="14" operator="equal">
      <formula>"fail"</formula>
    </cfRule>
  </conditionalFormatting>
  <conditionalFormatting sqref="E123">
    <cfRule type="cellIs" dxfId="2445" priority="11" operator="equal">
      <formula>"n/a"</formula>
    </cfRule>
    <cfRule type="cellIs" dxfId="2444" priority="12" operator="equal">
      <formula>"pass"</formula>
    </cfRule>
    <cfRule type="cellIs" dxfId="2443" priority="13" operator="equal">
      <formula>"fail"</formula>
    </cfRule>
  </conditionalFormatting>
  <conditionalFormatting sqref="E123">
    <cfRule type="cellIs" dxfId="2442" priority="6" operator="equal">
      <formula>"n/s"</formula>
    </cfRule>
    <cfRule type="cellIs" dxfId="2441" priority="7" operator="equal">
      <formula>"n/a"</formula>
    </cfRule>
    <cfRule type="cellIs" dxfId="2440" priority="8" operator="equal">
      <formula>"warn"</formula>
    </cfRule>
    <cfRule type="cellIs" dxfId="2439" priority="9" operator="equal">
      <formula>"fail"</formula>
    </cfRule>
    <cfRule type="cellIs" dxfId="2438" priority="10" operator="equal">
      <formula>"pass"</formula>
    </cfRule>
  </conditionalFormatting>
  <conditionalFormatting sqref="E123">
    <cfRule type="cellIs" dxfId="2437" priority="1" operator="equal">
      <formula>"black"</formula>
    </cfRule>
    <cfRule type="cellIs" dxfId="2436" priority="2" operator="equal">
      <formula>"n/s"</formula>
    </cfRule>
    <cfRule type="cellIs" dxfId="2435" priority="3" operator="equal">
      <formula>"n/a"</formula>
    </cfRule>
    <cfRule type="cellIs" dxfId="2434" priority="4" operator="equal">
      <formula>"fail"</formula>
    </cfRule>
    <cfRule type="cellIs" dxfId="2433" priority="5" operator="equal">
      <formula>"pass"</formula>
    </cfRule>
  </conditionalFormatting>
  <dataValidations count="3">
    <dataValidation type="list" allowBlank="1" showInputMessage="1" showErrorMessage="1" sqref="D131:D135 D137:D141 D29:D33 D101 D97:D99 D103 D105:D106 D115:D116">
      <formula1>$G$1:$G$3</formula1>
    </dataValidation>
    <dataValidation type="list" allowBlank="1" showInputMessage="1" showErrorMessage="1" sqref="E199:I208 E231:J231 E198:J198 E154:J154 E155:E164 E220:J220 E221:F230 E131:J142 E210:F219 E166:J186 E188:I197 E144:E153 E103:J103 E124:J129">
      <formula1>$AI$97:$AI$101</formula1>
    </dataValidation>
    <dataValidation type="list" allowBlank="1" showInputMessage="1" showErrorMessage="1" sqref="E7:Y96 V101:Y101 Y102 V97:Y97 Y98:Y99 E97:U99 E101:U102 V105:Y105 E110:U111 E105:U106 E112:X113 V110:Y110 Y106:Y108 E107:X108 Y111:Y113 V115:Y115 E120:U121 E115:U116 E122:X123 V120:Y120 Y116:Y118 E117:X118 Y121:Y123">
      <formula1>$AN$7:$AN$11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AJ326"/>
  <sheetViews>
    <sheetView topLeftCell="A106" zoomScale="70" zoomScaleNormal="70" workbookViewId="0">
      <selection activeCell="U142" sqref="U142"/>
    </sheetView>
  </sheetViews>
  <sheetFormatPr defaultRowHeight="15" x14ac:dyDescent="0.25"/>
  <cols>
    <col min="1" max="1" width="16.28515625" style="138" bestFit="1" customWidth="1"/>
    <col min="2" max="2" width="48.5703125" style="138" bestFit="1" customWidth="1"/>
    <col min="3" max="3" width="100.28515625" style="138" customWidth="1"/>
    <col min="4" max="4" width="6" style="138" customWidth="1"/>
    <col min="5" max="5" width="6.7109375" style="138" hidden="1" customWidth="1"/>
    <col min="6" max="6" width="6.7109375" style="138" bestFit="1" customWidth="1"/>
    <col min="7" max="8" width="6" style="138" hidden="1" customWidth="1"/>
    <col min="9" max="9" width="6.7109375" style="138" hidden="1" customWidth="1"/>
    <col min="10" max="10" width="5.28515625" style="138" hidden="1" customWidth="1"/>
    <col min="11" max="11" width="5.28515625" style="274" hidden="1" customWidth="1"/>
    <col min="12" max="12" width="5.28515625" style="138" hidden="1" customWidth="1"/>
    <col min="13" max="13" width="5.28515625" style="138" bestFit="1" customWidth="1"/>
    <col min="14" max="20" width="5.28515625" style="138" hidden="1" customWidth="1"/>
    <col min="21" max="21" width="5.28515625" style="138" bestFit="1" customWidth="1"/>
    <col min="22" max="25" width="5.28515625" style="138" hidden="1" customWidth="1"/>
    <col min="26" max="26" width="64.140625" style="138" customWidth="1"/>
    <col min="27" max="16384" width="9.140625" style="138"/>
  </cols>
  <sheetData>
    <row r="1" spans="1:26" ht="21" x14ac:dyDescent="0.35">
      <c r="A1" s="103"/>
      <c r="B1" s="103"/>
      <c r="C1" s="103"/>
      <c r="D1" s="103"/>
      <c r="E1" s="103"/>
      <c r="G1" s="29" t="s">
        <v>46</v>
      </c>
      <c r="H1" s="29"/>
      <c r="I1" s="102"/>
    </row>
    <row r="2" spans="1:26" ht="21" x14ac:dyDescent="0.35">
      <c r="A2" s="608" t="s">
        <v>1317</v>
      </c>
      <c r="B2" s="608"/>
      <c r="C2" s="608"/>
      <c r="D2" s="608"/>
      <c r="E2" s="608"/>
      <c r="G2" s="29" t="s">
        <v>45</v>
      </c>
      <c r="H2" s="29"/>
      <c r="I2" s="102"/>
    </row>
    <row r="3" spans="1:26" ht="21" x14ac:dyDescent="0.35">
      <c r="A3" s="103"/>
      <c r="B3" s="103"/>
      <c r="C3" s="103"/>
      <c r="D3" s="103"/>
      <c r="E3" s="103"/>
      <c r="G3" s="29" t="s">
        <v>47</v>
      </c>
      <c r="H3" s="29"/>
      <c r="I3" s="102"/>
    </row>
    <row r="4" spans="1:26" ht="60.75" x14ac:dyDescent="0.25">
      <c r="A4" s="122" t="s">
        <v>147</v>
      </c>
      <c r="B4" s="122" t="s">
        <v>148</v>
      </c>
      <c r="C4" s="122" t="s">
        <v>149</v>
      </c>
      <c r="D4" s="109" t="s">
        <v>249</v>
      </c>
      <c r="E4" s="109" t="s">
        <v>328</v>
      </c>
      <c r="F4" s="109" t="s">
        <v>329</v>
      </c>
      <c r="G4" s="109" t="s">
        <v>1626</v>
      </c>
      <c r="H4" s="109" t="s">
        <v>1657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26" x14ac:dyDescent="0.25">
      <c r="A5" s="125" t="s">
        <v>340</v>
      </c>
      <c r="B5" s="125" t="s">
        <v>338</v>
      </c>
      <c r="C5" s="126" t="s">
        <v>1658</v>
      </c>
      <c r="D5" s="227"/>
      <c r="E5" s="186"/>
      <c r="F5" s="186"/>
      <c r="G5" s="234"/>
      <c r="H5" s="234"/>
      <c r="I5" s="234"/>
      <c r="J5" s="202"/>
      <c r="K5" s="275" t="s">
        <v>1625</v>
      </c>
      <c r="L5" s="275" t="s">
        <v>1625</v>
      </c>
      <c r="M5" s="204"/>
      <c r="N5" s="235"/>
      <c r="O5" s="235"/>
      <c r="P5" s="235"/>
      <c r="Q5" s="204"/>
      <c r="R5" s="204" t="s">
        <v>1625</v>
      </c>
      <c r="S5" s="204" t="s">
        <v>1625</v>
      </c>
      <c r="T5" s="204" t="s">
        <v>1625</v>
      </c>
      <c r="U5" s="204"/>
      <c r="V5" s="234"/>
      <c r="W5" s="234"/>
      <c r="X5" s="234"/>
      <c r="Y5" s="204"/>
      <c r="Z5" s="204"/>
    </row>
    <row r="6" spans="1:26" x14ac:dyDescent="0.25">
      <c r="A6" s="125"/>
      <c r="B6" s="125" t="s">
        <v>339</v>
      </c>
      <c r="C6" s="126" t="s">
        <v>354</v>
      </c>
      <c r="D6" s="227"/>
      <c r="E6" s="186"/>
      <c r="F6" s="186"/>
      <c r="G6" s="234"/>
      <c r="H6" s="234"/>
      <c r="I6" s="234"/>
      <c r="J6" s="202"/>
      <c r="K6" s="275" t="s">
        <v>1625</v>
      </c>
      <c r="L6" s="275" t="s">
        <v>1625</v>
      </c>
      <c r="M6" s="204"/>
      <c r="N6" s="235"/>
      <c r="O6" s="235"/>
      <c r="P6" s="235"/>
      <c r="Q6" s="204"/>
      <c r="R6" s="204" t="s">
        <v>1625</v>
      </c>
      <c r="S6" s="204" t="s">
        <v>1625</v>
      </c>
      <c r="T6" s="204" t="s">
        <v>1625</v>
      </c>
      <c r="U6" s="204"/>
      <c r="V6" s="234"/>
      <c r="W6" s="234"/>
      <c r="X6" s="234"/>
      <c r="Y6" s="204"/>
      <c r="Z6" s="204"/>
    </row>
    <row r="7" spans="1:26" x14ac:dyDescent="0.25">
      <c r="A7" s="125"/>
      <c r="B7" s="449" t="s">
        <v>1659</v>
      </c>
      <c r="C7" s="126" t="s">
        <v>355</v>
      </c>
      <c r="D7" s="227"/>
      <c r="E7" s="186"/>
      <c r="F7" s="186"/>
      <c r="G7" s="234"/>
      <c r="H7" s="234"/>
      <c r="I7" s="234"/>
      <c r="J7" s="202"/>
      <c r="K7" s="275" t="s">
        <v>1625</v>
      </c>
      <c r="L7" s="275" t="s">
        <v>1625</v>
      </c>
      <c r="M7" s="204"/>
      <c r="N7" s="235"/>
      <c r="O7" s="235"/>
      <c r="P7" s="235"/>
      <c r="Q7" s="204"/>
      <c r="R7" s="204" t="s">
        <v>1625</v>
      </c>
      <c r="S7" s="204" t="s">
        <v>1625</v>
      </c>
      <c r="T7" s="204" t="s">
        <v>1625</v>
      </c>
      <c r="U7" s="204"/>
      <c r="V7" s="234"/>
      <c r="W7" s="234"/>
      <c r="X7" s="234"/>
      <c r="Y7" s="204"/>
      <c r="Z7" s="204"/>
    </row>
    <row r="8" spans="1:26" x14ac:dyDescent="0.25">
      <c r="A8" s="125"/>
      <c r="B8" s="125"/>
      <c r="C8" s="126" t="s">
        <v>1660</v>
      </c>
      <c r="D8" s="227"/>
      <c r="E8" s="186"/>
      <c r="F8" s="186"/>
      <c r="G8" s="234"/>
      <c r="H8" s="234"/>
      <c r="I8" s="234"/>
      <c r="J8" s="202"/>
      <c r="K8" s="275" t="s">
        <v>1625</v>
      </c>
      <c r="L8" s="275" t="s">
        <v>1625</v>
      </c>
      <c r="M8" s="204"/>
      <c r="N8" s="235"/>
      <c r="O8" s="235"/>
      <c r="P8" s="235"/>
      <c r="Q8" s="204"/>
      <c r="R8" s="204" t="s">
        <v>1625</v>
      </c>
      <c r="S8" s="204" t="s">
        <v>1625</v>
      </c>
      <c r="T8" s="204" t="s">
        <v>1625</v>
      </c>
      <c r="U8" s="204"/>
      <c r="V8" s="234"/>
      <c r="W8" s="234"/>
      <c r="X8" s="234"/>
      <c r="Y8" s="204"/>
      <c r="Z8" s="204"/>
    </row>
    <row r="9" spans="1:26" x14ac:dyDescent="0.25">
      <c r="A9" s="125"/>
      <c r="B9" s="126"/>
      <c r="C9" s="126" t="s">
        <v>356</v>
      </c>
      <c r="D9" s="227"/>
      <c r="E9" s="186"/>
      <c r="F9" s="186"/>
      <c r="G9" s="234"/>
      <c r="H9" s="234"/>
      <c r="I9" s="234"/>
      <c r="J9" s="202"/>
      <c r="K9" s="275" t="s">
        <v>1625</v>
      </c>
      <c r="L9" s="275" t="s">
        <v>1625</v>
      </c>
      <c r="M9" s="204"/>
      <c r="N9" s="235"/>
      <c r="O9" s="235"/>
      <c r="P9" s="235"/>
      <c r="Q9" s="204"/>
      <c r="R9" s="204" t="s">
        <v>1625</v>
      </c>
      <c r="S9" s="204" t="s">
        <v>1625</v>
      </c>
      <c r="T9" s="204" t="s">
        <v>1625</v>
      </c>
      <c r="U9" s="204"/>
      <c r="V9" s="234"/>
      <c r="W9" s="234"/>
      <c r="X9" s="234"/>
      <c r="Y9" s="204"/>
      <c r="Z9" s="204"/>
    </row>
    <row r="10" spans="1:26" x14ac:dyDescent="0.25">
      <c r="A10" s="125"/>
      <c r="B10" s="126"/>
      <c r="C10" s="126" t="s">
        <v>357</v>
      </c>
      <c r="D10" s="227"/>
      <c r="E10" s="186"/>
      <c r="F10" s="186"/>
      <c r="G10" s="234"/>
      <c r="H10" s="234"/>
      <c r="I10" s="234"/>
      <c r="J10" s="202"/>
      <c r="K10" s="275" t="s">
        <v>1625</v>
      </c>
      <c r="L10" s="275" t="s">
        <v>1625</v>
      </c>
      <c r="M10" s="204"/>
      <c r="N10" s="235"/>
      <c r="O10" s="235"/>
      <c r="P10" s="235"/>
      <c r="Q10" s="204"/>
      <c r="R10" s="204" t="s">
        <v>1625</v>
      </c>
      <c r="S10" s="204" t="s">
        <v>1625</v>
      </c>
      <c r="T10" s="204" t="s">
        <v>1625</v>
      </c>
      <c r="U10" s="204"/>
      <c r="V10" s="234"/>
      <c r="W10" s="234"/>
      <c r="X10" s="234"/>
      <c r="Y10" s="204"/>
      <c r="Z10" s="204"/>
    </row>
    <row r="11" spans="1:26" x14ac:dyDescent="0.25">
      <c r="A11" s="125"/>
      <c r="B11" s="125"/>
      <c r="C11" s="126" t="s">
        <v>358</v>
      </c>
      <c r="D11" s="227"/>
      <c r="E11" s="186"/>
      <c r="F11" s="186"/>
      <c r="G11" s="234"/>
      <c r="H11" s="234"/>
      <c r="I11" s="234"/>
      <c r="J11" s="202"/>
      <c r="K11" s="275" t="s">
        <v>1625</v>
      </c>
      <c r="L11" s="275" t="s">
        <v>1625</v>
      </c>
      <c r="M11" s="204"/>
      <c r="N11" s="235"/>
      <c r="O11" s="235"/>
      <c r="P11" s="235"/>
      <c r="Q11" s="204"/>
      <c r="R11" s="204" t="s">
        <v>1625</v>
      </c>
      <c r="S11" s="204" t="s">
        <v>1625</v>
      </c>
      <c r="T11" s="204" t="s">
        <v>1625</v>
      </c>
      <c r="U11" s="204"/>
      <c r="V11" s="234"/>
      <c r="W11" s="234"/>
      <c r="X11" s="234"/>
      <c r="Y11" s="204"/>
      <c r="Z11" s="204"/>
    </row>
    <row r="12" spans="1:26" x14ac:dyDescent="0.25">
      <c r="A12" s="104"/>
      <c r="B12" s="104"/>
      <c r="C12" s="104"/>
      <c r="D12" s="104"/>
      <c r="E12" s="230"/>
      <c r="F12" s="230"/>
      <c r="G12" s="230"/>
      <c r="H12" s="230"/>
      <c r="I12" s="230"/>
      <c r="J12" s="230"/>
      <c r="K12" s="230"/>
      <c r="L12" s="230"/>
      <c r="M12" s="230"/>
      <c r="N12" s="230"/>
      <c r="O12" s="230"/>
      <c r="P12" s="230"/>
      <c r="Q12" s="230"/>
      <c r="R12" s="230"/>
      <c r="S12" s="230"/>
      <c r="T12" s="230"/>
      <c r="U12" s="230"/>
      <c r="V12" s="230"/>
      <c r="W12" s="230"/>
      <c r="X12" s="230"/>
      <c r="Y12" s="230"/>
      <c r="Z12" s="230"/>
    </row>
    <row r="13" spans="1:26" x14ac:dyDescent="0.25">
      <c r="A13" s="125" t="s">
        <v>341</v>
      </c>
      <c r="B13" s="125" t="s">
        <v>338</v>
      </c>
      <c r="C13" s="126" t="s">
        <v>1661</v>
      </c>
      <c r="D13" s="227"/>
      <c r="E13" s="186"/>
      <c r="F13" s="186"/>
      <c r="G13" s="234"/>
      <c r="H13" s="234"/>
      <c r="I13" s="234"/>
      <c r="J13" s="202"/>
      <c r="K13" s="275" t="s">
        <v>1625</v>
      </c>
      <c r="L13" s="275" t="s">
        <v>1625</v>
      </c>
      <c r="M13" s="204"/>
      <c r="N13" s="235"/>
      <c r="O13" s="235"/>
      <c r="P13" s="235"/>
      <c r="Q13" s="204"/>
      <c r="R13" s="204" t="s">
        <v>1625</v>
      </c>
      <c r="S13" s="204" t="s">
        <v>1625</v>
      </c>
      <c r="T13" s="204" t="s">
        <v>1625</v>
      </c>
      <c r="U13" s="204"/>
      <c r="V13" s="234"/>
      <c r="W13" s="234"/>
      <c r="X13" s="234"/>
      <c r="Y13" s="204"/>
      <c r="Z13" s="204"/>
    </row>
    <row r="14" spans="1:26" x14ac:dyDescent="0.25">
      <c r="A14" s="125"/>
      <c r="B14" s="125" t="s">
        <v>343</v>
      </c>
      <c r="C14" s="126" t="s">
        <v>354</v>
      </c>
      <c r="D14" s="227"/>
      <c r="E14" s="186"/>
      <c r="F14" s="186"/>
      <c r="G14" s="234"/>
      <c r="H14" s="234"/>
      <c r="I14" s="234"/>
      <c r="J14" s="202"/>
      <c r="K14" s="275" t="s">
        <v>1625</v>
      </c>
      <c r="L14" s="275" t="s">
        <v>1625</v>
      </c>
      <c r="M14" s="204"/>
      <c r="N14" s="235"/>
      <c r="O14" s="235"/>
      <c r="P14" s="235"/>
      <c r="Q14" s="204"/>
      <c r="R14" s="204" t="s">
        <v>1625</v>
      </c>
      <c r="S14" s="204" t="s">
        <v>1625</v>
      </c>
      <c r="T14" s="204" t="s">
        <v>1625</v>
      </c>
      <c r="U14" s="204"/>
      <c r="V14" s="234"/>
      <c r="W14" s="234"/>
      <c r="X14" s="234"/>
      <c r="Y14" s="204"/>
      <c r="Z14" s="204"/>
    </row>
    <row r="15" spans="1:26" x14ac:dyDescent="0.25">
      <c r="A15" s="125"/>
      <c r="B15" s="449" t="s">
        <v>1659</v>
      </c>
      <c r="C15" s="126" t="s">
        <v>355</v>
      </c>
      <c r="D15" s="227"/>
      <c r="E15" s="186"/>
      <c r="F15" s="186"/>
      <c r="G15" s="234"/>
      <c r="H15" s="234"/>
      <c r="I15" s="234"/>
      <c r="J15" s="202"/>
      <c r="K15" s="275" t="s">
        <v>1625</v>
      </c>
      <c r="L15" s="275" t="s">
        <v>1625</v>
      </c>
      <c r="M15" s="204"/>
      <c r="N15" s="235"/>
      <c r="O15" s="235"/>
      <c r="P15" s="235"/>
      <c r="Q15" s="204"/>
      <c r="R15" s="204" t="s">
        <v>1625</v>
      </c>
      <c r="S15" s="204" t="s">
        <v>1625</v>
      </c>
      <c r="T15" s="204" t="s">
        <v>1625</v>
      </c>
      <c r="U15" s="204"/>
      <c r="V15" s="234"/>
      <c r="W15" s="234"/>
      <c r="X15" s="234"/>
      <c r="Y15" s="204"/>
      <c r="Z15" s="204"/>
    </row>
    <row r="16" spans="1:26" x14ac:dyDescent="0.25">
      <c r="A16" s="125"/>
      <c r="B16" s="125"/>
      <c r="C16" s="126" t="s">
        <v>1660</v>
      </c>
      <c r="D16" s="227"/>
      <c r="E16" s="186"/>
      <c r="F16" s="186"/>
      <c r="G16" s="234"/>
      <c r="H16" s="234"/>
      <c r="I16" s="234"/>
      <c r="J16" s="202"/>
      <c r="K16" s="275" t="s">
        <v>1625</v>
      </c>
      <c r="L16" s="275" t="s">
        <v>1625</v>
      </c>
      <c r="M16" s="204"/>
      <c r="N16" s="235"/>
      <c r="O16" s="235"/>
      <c r="P16" s="235"/>
      <c r="Q16" s="204"/>
      <c r="R16" s="204" t="s">
        <v>1625</v>
      </c>
      <c r="S16" s="204" t="s">
        <v>1625</v>
      </c>
      <c r="T16" s="204" t="s">
        <v>1625</v>
      </c>
      <c r="U16" s="204"/>
      <c r="V16" s="234"/>
      <c r="W16" s="234"/>
      <c r="X16" s="234"/>
      <c r="Y16" s="204"/>
      <c r="Z16" s="204"/>
    </row>
    <row r="17" spans="1:36" x14ac:dyDescent="0.25">
      <c r="A17" s="125"/>
      <c r="B17" s="125"/>
      <c r="C17" s="126" t="s">
        <v>356</v>
      </c>
      <c r="D17" s="227"/>
      <c r="E17" s="186"/>
      <c r="F17" s="186"/>
      <c r="G17" s="234"/>
      <c r="H17" s="234"/>
      <c r="I17" s="234"/>
      <c r="J17" s="202"/>
      <c r="K17" s="275" t="s">
        <v>1625</v>
      </c>
      <c r="L17" s="275" t="s">
        <v>1625</v>
      </c>
      <c r="M17" s="204"/>
      <c r="N17" s="235"/>
      <c r="O17" s="235"/>
      <c r="P17" s="235"/>
      <c r="Q17" s="204"/>
      <c r="R17" s="204" t="s">
        <v>1625</v>
      </c>
      <c r="S17" s="204" t="s">
        <v>1625</v>
      </c>
      <c r="T17" s="204" t="s">
        <v>1625</v>
      </c>
      <c r="U17" s="204"/>
      <c r="V17" s="234"/>
      <c r="W17" s="234"/>
      <c r="X17" s="234"/>
      <c r="Y17" s="204"/>
      <c r="Z17" s="204"/>
    </row>
    <row r="18" spans="1:36" x14ac:dyDescent="0.25">
      <c r="A18" s="125"/>
      <c r="B18" s="106"/>
      <c r="C18" s="126" t="s">
        <v>357</v>
      </c>
      <c r="D18" s="227"/>
      <c r="E18" s="186"/>
      <c r="F18" s="186"/>
      <c r="G18" s="234"/>
      <c r="H18" s="234"/>
      <c r="I18" s="234"/>
      <c r="J18" s="202"/>
      <c r="K18" s="275" t="s">
        <v>1625</v>
      </c>
      <c r="L18" s="275" t="s">
        <v>1625</v>
      </c>
      <c r="M18" s="204"/>
      <c r="N18" s="235"/>
      <c r="O18" s="235"/>
      <c r="P18" s="235"/>
      <c r="Q18" s="204"/>
      <c r="R18" s="204" t="s">
        <v>1625</v>
      </c>
      <c r="S18" s="204" t="s">
        <v>1625</v>
      </c>
      <c r="T18" s="204" t="s">
        <v>1625</v>
      </c>
      <c r="U18" s="204"/>
      <c r="V18" s="234"/>
      <c r="W18" s="234"/>
      <c r="X18" s="234"/>
      <c r="Y18" s="204"/>
      <c r="Z18" s="204"/>
    </row>
    <row r="19" spans="1:36" x14ac:dyDescent="0.25">
      <c r="A19" s="276"/>
      <c r="B19" s="125"/>
      <c r="C19" s="126" t="s">
        <v>358</v>
      </c>
      <c r="D19" s="227"/>
      <c r="E19" s="186"/>
      <c r="F19" s="186"/>
      <c r="G19" s="234"/>
      <c r="H19" s="234"/>
      <c r="I19" s="234"/>
      <c r="J19" s="202"/>
      <c r="K19" s="275" t="s">
        <v>1625</v>
      </c>
      <c r="L19" s="275" t="s">
        <v>1625</v>
      </c>
      <c r="M19" s="204"/>
      <c r="N19" s="235"/>
      <c r="O19" s="235"/>
      <c r="P19" s="235"/>
      <c r="Q19" s="204"/>
      <c r="R19" s="204" t="s">
        <v>1625</v>
      </c>
      <c r="S19" s="204" t="s">
        <v>1625</v>
      </c>
      <c r="T19" s="204" t="s">
        <v>1625</v>
      </c>
      <c r="U19" s="204"/>
      <c r="V19" s="234"/>
      <c r="W19" s="234"/>
      <c r="X19" s="234"/>
      <c r="Y19" s="204"/>
      <c r="Z19" s="204"/>
    </row>
    <row r="20" spans="1:36" x14ac:dyDescent="0.25">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36" x14ac:dyDescent="0.25">
      <c r="A21" s="125" t="s">
        <v>1662</v>
      </c>
      <c r="B21" s="125" t="s">
        <v>338</v>
      </c>
      <c r="C21" s="126" t="s">
        <v>1663</v>
      </c>
      <c r="D21" s="126"/>
      <c r="E21" s="126"/>
      <c r="F21" s="126"/>
      <c r="G21" s="126" t="s">
        <v>1625</v>
      </c>
      <c r="H21" s="126" t="s">
        <v>1625</v>
      </c>
      <c r="I21" s="126" t="s">
        <v>1625</v>
      </c>
      <c r="J21" s="126"/>
      <c r="K21" s="277" t="s">
        <v>1625</v>
      </c>
      <c r="L21" s="277" t="s">
        <v>1625</v>
      </c>
      <c r="M21" s="126"/>
      <c r="N21" s="126" t="s">
        <v>1625</v>
      </c>
      <c r="O21" s="126" t="s">
        <v>1625</v>
      </c>
      <c r="P21" s="126" t="s">
        <v>1625</v>
      </c>
      <c r="Q21" s="126"/>
      <c r="R21" s="126" t="s">
        <v>1625</v>
      </c>
      <c r="S21" s="126" t="s">
        <v>1625</v>
      </c>
      <c r="T21" s="126" t="s">
        <v>1625</v>
      </c>
      <c r="U21" s="126"/>
      <c r="V21" s="126" t="s">
        <v>1625</v>
      </c>
      <c r="W21" s="126" t="s">
        <v>1625</v>
      </c>
      <c r="X21" s="126" t="s">
        <v>1625</v>
      </c>
      <c r="Y21" s="126"/>
      <c r="Z21" s="204"/>
    </row>
    <row r="22" spans="1:36" x14ac:dyDescent="0.25">
      <c r="A22" s="125"/>
      <c r="B22" s="125" t="s">
        <v>339</v>
      </c>
      <c r="C22" s="126" t="s">
        <v>354</v>
      </c>
      <c r="D22" s="126"/>
      <c r="E22" s="126"/>
      <c r="F22" s="126"/>
      <c r="G22" s="126" t="s">
        <v>1625</v>
      </c>
      <c r="H22" s="126" t="s">
        <v>1625</v>
      </c>
      <c r="I22" s="126" t="s">
        <v>1625</v>
      </c>
      <c r="J22" s="126"/>
      <c r="K22" s="277" t="s">
        <v>1625</v>
      </c>
      <c r="L22" s="277" t="s">
        <v>1625</v>
      </c>
      <c r="M22" s="126"/>
      <c r="N22" s="126" t="s">
        <v>1625</v>
      </c>
      <c r="O22" s="126" t="s">
        <v>1625</v>
      </c>
      <c r="P22" s="126" t="s">
        <v>1625</v>
      </c>
      <c r="Q22" s="126"/>
      <c r="R22" s="126" t="s">
        <v>1625</v>
      </c>
      <c r="S22" s="126" t="s">
        <v>1625</v>
      </c>
      <c r="T22" s="126" t="s">
        <v>1625</v>
      </c>
      <c r="U22" s="126"/>
      <c r="V22" s="126" t="s">
        <v>1625</v>
      </c>
      <c r="W22" s="126" t="s">
        <v>1625</v>
      </c>
      <c r="X22" s="126" t="s">
        <v>1625</v>
      </c>
      <c r="Y22" s="126"/>
      <c r="Z22" s="126"/>
    </row>
    <row r="23" spans="1:36" x14ac:dyDescent="0.25">
      <c r="A23" s="125"/>
      <c r="B23" s="449" t="s">
        <v>1664</v>
      </c>
      <c r="C23" s="126" t="s">
        <v>1665</v>
      </c>
      <c r="D23" s="126"/>
      <c r="E23" s="126"/>
      <c r="F23" s="126"/>
      <c r="G23" s="126" t="s">
        <v>1625</v>
      </c>
      <c r="H23" s="126" t="s">
        <v>1625</v>
      </c>
      <c r="I23" s="126" t="s">
        <v>1625</v>
      </c>
      <c r="J23" s="126"/>
      <c r="K23" s="277" t="s">
        <v>1625</v>
      </c>
      <c r="L23" s="277" t="s">
        <v>1625</v>
      </c>
      <c r="M23" s="126"/>
      <c r="N23" s="126" t="s">
        <v>1625</v>
      </c>
      <c r="O23" s="126" t="s">
        <v>1625</v>
      </c>
      <c r="P23" s="126" t="s">
        <v>1625</v>
      </c>
      <c r="Q23" s="126"/>
      <c r="R23" s="126" t="s">
        <v>1625</v>
      </c>
      <c r="S23" s="126" t="s">
        <v>1625</v>
      </c>
      <c r="T23" s="126" t="s">
        <v>1625</v>
      </c>
      <c r="U23" s="126"/>
      <c r="V23" s="126" t="s">
        <v>1625</v>
      </c>
      <c r="W23" s="126" t="s">
        <v>1625</v>
      </c>
      <c r="X23" s="126" t="s">
        <v>1625</v>
      </c>
      <c r="Y23" s="126"/>
      <c r="Z23" s="126"/>
    </row>
    <row r="24" spans="1:36" x14ac:dyDescent="0.25">
      <c r="A24" s="125"/>
      <c r="B24" s="126"/>
      <c r="C24" s="126" t="s">
        <v>1666</v>
      </c>
      <c r="D24" s="126"/>
      <c r="E24" s="126"/>
      <c r="F24" s="126"/>
      <c r="G24" s="126" t="s">
        <v>1625</v>
      </c>
      <c r="H24" s="126" t="s">
        <v>1625</v>
      </c>
      <c r="I24" s="126" t="s">
        <v>1625</v>
      </c>
      <c r="J24" s="126"/>
      <c r="K24" s="277" t="s">
        <v>1625</v>
      </c>
      <c r="L24" s="277" t="s">
        <v>1625</v>
      </c>
      <c r="M24" s="126"/>
      <c r="N24" s="126" t="s">
        <v>1625</v>
      </c>
      <c r="O24" s="126" t="s">
        <v>1625</v>
      </c>
      <c r="P24" s="126" t="s">
        <v>1625</v>
      </c>
      <c r="Q24" s="126"/>
      <c r="R24" s="126" t="s">
        <v>1625</v>
      </c>
      <c r="S24" s="126" t="s">
        <v>1625</v>
      </c>
      <c r="T24" s="126" t="s">
        <v>1625</v>
      </c>
      <c r="U24" s="126"/>
      <c r="V24" s="126" t="s">
        <v>1625</v>
      </c>
      <c r="W24" s="126" t="s">
        <v>1625</v>
      </c>
      <c r="X24" s="126" t="s">
        <v>1625</v>
      </c>
      <c r="Y24" s="126"/>
      <c r="Z24" s="126"/>
    </row>
    <row r="25" spans="1:36" x14ac:dyDescent="0.25">
      <c r="A25" s="125"/>
      <c r="B25" s="125"/>
      <c r="C25" s="126" t="s">
        <v>1667</v>
      </c>
      <c r="D25" s="126"/>
      <c r="E25" s="126"/>
      <c r="F25" s="126"/>
      <c r="G25" s="126" t="s">
        <v>1625</v>
      </c>
      <c r="H25" s="126" t="s">
        <v>1625</v>
      </c>
      <c r="I25" s="126" t="s">
        <v>1625</v>
      </c>
      <c r="J25" s="126"/>
      <c r="K25" s="277" t="s">
        <v>1625</v>
      </c>
      <c r="L25" s="277" t="s">
        <v>1625</v>
      </c>
      <c r="M25" s="126"/>
      <c r="N25" s="126" t="s">
        <v>1625</v>
      </c>
      <c r="O25" s="126" t="s">
        <v>1625</v>
      </c>
      <c r="P25" s="126" t="s">
        <v>1625</v>
      </c>
      <c r="Q25" s="126"/>
      <c r="R25" s="126" t="s">
        <v>1625</v>
      </c>
      <c r="S25" s="126" t="s">
        <v>1625</v>
      </c>
      <c r="T25" s="126" t="s">
        <v>1625</v>
      </c>
      <c r="U25" s="126"/>
      <c r="V25" s="126" t="s">
        <v>1625</v>
      </c>
      <c r="W25" s="126" t="s">
        <v>1625</v>
      </c>
      <c r="X25" s="126" t="s">
        <v>1625</v>
      </c>
      <c r="Y25" s="126"/>
      <c r="Z25" s="126"/>
    </row>
    <row r="26" spans="1:36" x14ac:dyDescent="0.25">
      <c r="A26" s="125"/>
      <c r="B26" s="126"/>
      <c r="C26" s="126" t="s">
        <v>356</v>
      </c>
      <c r="D26" s="126"/>
      <c r="E26" s="126"/>
      <c r="F26" s="126"/>
      <c r="G26" s="126" t="s">
        <v>1625</v>
      </c>
      <c r="H26" s="126" t="s">
        <v>1625</v>
      </c>
      <c r="I26" s="126" t="s">
        <v>1625</v>
      </c>
      <c r="J26" s="126"/>
      <c r="K26" s="277" t="s">
        <v>1625</v>
      </c>
      <c r="L26" s="277" t="s">
        <v>1625</v>
      </c>
      <c r="M26" s="126"/>
      <c r="N26" s="126" t="s">
        <v>1625</v>
      </c>
      <c r="O26" s="126" t="s">
        <v>1625</v>
      </c>
      <c r="P26" s="126" t="s">
        <v>1625</v>
      </c>
      <c r="Q26" s="126"/>
      <c r="R26" s="126" t="s">
        <v>1625</v>
      </c>
      <c r="S26" s="126" t="s">
        <v>1625</v>
      </c>
      <c r="T26" s="126" t="s">
        <v>1625</v>
      </c>
      <c r="U26" s="126"/>
      <c r="V26" s="126" t="s">
        <v>1625</v>
      </c>
      <c r="W26" s="126" t="s">
        <v>1625</v>
      </c>
      <c r="X26" s="126" t="s">
        <v>1625</v>
      </c>
      <c r="Y26" s="126"/>
      <c r="Z26" s="126"/>
      <c r="AJ26" s="138" t="s">
        <v>45</v>
      </c>
    </row>
    <row r="27" spans="1:36" x14ac:dyDescent="0.25">
      <c r="A27" s="125"/>
      <c r="B27" s="126"/>
      <c r="C27" s="126" t="s">
        <v>357</v>
      </c>
      <c r="D27" s="126"/>
      <c r="E27" s="126"/>
      <c r="F27" s="126"/>
      <c r="G27" s="126" t="s">
        <v>1625</v>
      </c>
      <c r="H27" s="126" t="s">
        <v>1625</v>
      </c>
      <c r="I27" s="126" t="s">
        <v>1625</v>
      </c>
      <c r="J27" s="126"/>
      <c r="K27" s="277" t="s">
        <v>1625</v>
      </c>
      <c r="L27" s="277" t="s">
        <v>1625</v>
      </c>
      <c r="M27" s="126"/>
      <c r="N27" s="126" t="s">
        <v>1625</v>
      </c>
      <c r="O27" s="126" t="s">
        <v>1625</v>
      </c>
      <c r="P27" s="126" t="s">
        <v>1625</v>
      </c>
      <c r="Q27" s="126"/>
      <c r="R27" s="126" t="s">
        <v>1625</v>
      </c>
      <c r="S27" s="126" t="s">
        <v>1625</v>
      </c>
      <c r="T27" s="126" t="s">
        <v>1625</v>
      </c>
      <c r="U27" s="126"/>
      <c r="V27" s="126" t="s">
        <v>1625</v>
      </c>
      <c r="W27" s="126" t="s">
        <v>1625</v>
      </c>
      <c r="X27" s="126" t="s">
        <v>1625</v>
      </c>
      <c r="Y27" s="126"/>
      <c r="Z27" s="126"/>
      <c r="AJ27" s="138" t="s">
        <v>46</v>
      </c>
    </row>
    <row r="28" spans="1:36" x14ac:dyDescent="0.25">
      <c r="A28" s="125"/>
      <c r="B28" s="125"/>
      <c r="C28" s="126" t="s">
        <v>358</v>
      </c>
      <c r="D28" s="126"/>
      <c r="E28" s="126"/>
      <c r="F28" s="126"/>
      <c r="G28" s="126" t="s">
        <v>1625</v>
      </c>
      <c r="H28" s="126" t="s">
        <v>1625</v>
      </c>
      <c r="I28" s="126" t="s">
        <v>1625</v>
      </c>
      <c r="J28" s="126"/>
      <c r="K28" s="277" t="s">
        <v>1625</v>
      </c>
      <c r="L28" s="277" t="s">
        <v>1625</v>
      </c>
      <c r="M28" s="126"/>
      <c r="N28" s="126" t="s">
        <v>1625</v>
      </c>
      <c r="O28" s="126" t="s">
        <v>1625</v>
      </c>
      <c r="P28" s="126" t="s">
        <v>1625</v>
      </c>
      <c r="Q28" s="126"/>
      <c r="R28" s="126" t="s">
        <v>1625</v>
      </c>
      <c r="S28" s="126" t="s">
        <v>1625</v>
      </c>
      <c r="T28" s="126" t="s">
        <v>1625</v>
      </c>
      <c r="U28" s="126"/>
      <c r="V28" s="126" t="s">
        <v>1625</v>
      </c>
      <c r="W28" s="126" t="s">
        <v>1625</v>
      </c>
      <c r="X28" s="126" t="s">
        <v>1625</v>
      </c>
      <c r="Y28" s="126"/>
      <c r="Z28" s="126"/>
      <c r="AJ28" s="138" t="s">
        <v>47</v>
      </c>
    </row>
    <row r="29" spans="1:36" x14ac:dyDescent="0.25">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J29" s="138" t="s">
        <v>1468</v>
      </c>
    </row>
    <row r="30" spans="1:36" x14ac:dyDescent="0.25">
      <c r="A30" s="125" t="s">
        <v>1668</v>
      </c>
      <c r="B30" s="125" t="s">
        <v>338</v>
      </c>
      <c r="C30" s="126" t="s">
        <v>1669</v>
      </c>
      <c r="D30" s="126"/>
      <c r="E30" s="126"/>
      <c r="F30" s="126"/>
      <c r="G30" s="126" t="s">
        <v>1625</v>
      </c>
      <c r="H30" s="126" t="s">
        <v>1625</v>
      </c>
      <c r="I30" s="126" t="s">
        <v>1625</v>
      </c>
      <c r="J30" s="126"/>
      <c r="K30" s="277" t="s">
        <v>1625</v>
      </c>
      <c r="L30" s="277" t="s">
        <v>1625</v>
      </c>
      <c r="M30" s="126"/>
      <c r="N30" s="126" t="s">
        <v>1625</v>
      </c>
      <c r="O30" s="126" t="s">
        <v>1625</v>
      </c>
      <c r="P30" s="126" t="s">
        <v>1625</v>
      </c>
      <c r="Q30" s="126"/>
      <c r="R30" s="126" t="s">
        <v>1625</v>
      </c>
      <c r="S30" s="126" t="s">
        <v>1625</v>
      </c>
      <c r="T30" s="126" t="s">
        <v>1625</v>
      </c>
      <c r="U30" s="126"/>
      <c r="V30" s="126" t="s">
        <v>1625</v>
      </c>
      <c r="W30" s="126" t="s">
        <v>1625</v>
      </c>
      <c r="X30" s="126" t="s">
        <v>1625</v>
      </c>
      <c r="Y30" s="126"/>
      <c r="Z30" s="126"/>
      <c r="AJ30" s="138" t="s">
        <v>1625</v>
      </c>
    </row>
    <row r="31" spans="1:36" x14ac:dyDescent="0.25">
      <c r="A31" s="125"/>
      <c r="B31" s="125" t="s">
        <v>1670</v>
      </c>
      <c r="C31" s="126" t="s">
        <v>354</v>
      </c>
      <c r="D31" s="126"/>
      <c r="E31" s="126"/>
      <c r="F31" s="126"/>
      <c r="G31" s="126" t="s">
        <v>1625</v>
      </c>
      <c r="H31" s="126" t="s">
        <v>1625</v>
      </c>
      <c r="I31" s="126" t="s">
        <v>1625</v>
      </c>
      <c r="J31" s="126"/>
      <c r="K31" s="277" t="s">
        <v>1625</v>
      </c>
      <c r="L31" s="277" t="s">
        <v>1625</v>
      </c>
      <c r="M31" s="126"/>
      <c r="N31" s="126" t="s">
        <v>1625</v>
      </c>
      <c r="O31" s="126" t="s">
        <v>1625</v>
      </c>
      <c r="P31" s="126" t="s">
        <v>1625</v>
      </c>
      <c r="Q31" s="126"/>
      <c r="R31" s="126" t="s">
        <v>1625</v>
      </c>
      <c r="S31" s="126" t="s">
        <v>1625</v>
      </c>
      <c r="T31" s="126" t="s">
        <v>1625</v>
      </c>
      <c r="U31" s="126"/>
      <c r="V31" s="126" t="s">
        <v>1625</v>
      </c>
      <c r="W31" s="126" t="s">
        <v>1625</v>
      </c>
      <c r="X31" s="126" t="s">
        <v>1625</v>
      </c>
      <c r="Y31" s="126"/>
      <c r="Z31" s="126"/>
    </row>
    <row r="32" spans="1:36" x14ac:dyDescent="0.25">
      <c r="A32" s="125"/>
      <c r="B32" s="449" t="s">
        <v>1664</v>
      </c>
      <c r="C32" s="126" t="s">
        <v>1665</v>
      </c>
      <c r="D32" s="126"/>
      <c r="E32" s="126"/>
      <c r="F32" s="126"/>
      <c r="G32" s="126" t="s">
        <v>1625</v>
      </c>
      <c r="H32" s="126" t="s">
        <v>1625</v>
      </c>
      <c r="I32" s="126" t="s">
        <v>1625</v>
      </c>
      <c r="J32" s="126"/>
      <c r="K32" s="277" t="s">
        <v>1625</v>
      </c>
      <c r="L32" s="277" t="s">
        <v>1625</v>
      </c>
      <c r="M32" s="126"/>
      <c r="N32" s="126" t="s">
        <v>1625</v>
      </c>
      <c r="O32" s="126" t="s">
        <v>1625</v>
      </c>
      <c r="P32" s="126" t="s">
        <v>1625</v>
      </c>
      <c r="Q32" s="126"/>
      <c r="R32" s="126" t="s">
        <v>1625</v>
      </c>
      <c r="S32" s="126" t="s">
        <v>1625</v>
      </c>
      <c r="T32" s="126" t="s">
        <v>1625</v>
      </c>
      <c r="U32" s="126"/>
      <c r="V32" s="126" t="s">
        <v>1625</v>
      </c>
      <c r="W32" s="126" t="s">
        <v>1625</v>
      </c>
      <c r="X32" s="126" t="s">
        <v>1625</v>
      </c>
      <c r="Y32" s="126"/>
      <c r="Z32" s="126"/>
    </row>
    <row r="33" spans="1:26" x14ac:dyDescent="0.25">
      <c r="A33" s="125"/>
      <c r="B33" s="126"/>
      <c r="C33" s="126" t="s">
        <v>1666</v>
      </c>
      <c r="D33" s="126"/>
      <c r="E33" s="126"/>
      <c r="F33" s="126"/>
      <c r="G33" s="126" t="s">
        <v>1625</v>
      </c>
      <c r="H33" s="126" t="s">
        <v>1625</v>
      </c>
      <c r="I33" s="126" t="s">
        <v>1625</v>
      </c>
      <c r="J33" s="126"/>
      <c r="K33" s="277" t="s">
        <v>1625</v>
      </c>
      <c r="L33" s="277" t="s">
        <v>1625</v>
      </c>
      <c r="M33" s="126"/>
      <c r="N33" s="126" t="s">
        <v>1625</v>
      </c>
      <c r="O33" s="126" t="s">
        <v>1625</v>
      </c>
      <c r="P33" s="126" t="s">
        <v>1625</v>
      </c>
      <c r="Q33" s="126"/>
      <c r="R33" s="126" t="s">
        <v>1625</v>
      </c>
      <c r="S33" s="126" t="s">
        <v>1625</v>
      </c>
      <c r="T33" s="126" t="s">
        <v>1625</v>
      </c>
      <c r="U33" s="126"/>
      <c r="V33" s="126" t="s">
        <v>1625</v>
      </c>
      <c r="W33" s="126" t="s">
        <v>1625</v>
      </c>
      <c r="X33" s="126" t="s">
        <v>1625</v>
      </c>
      <c r="Y33" s="126"/>
      <c r="Z33" s="126"/>
    </row>
    <row r="34" spans="1:26" x14ac:dyDescent="0.25">
      <c r="A34" s="125"/>
      <c r="B34" s="125"/>
      <c r="C34" s="126" t="s">
        <v>1671</v>
      </c>
      <c r="D34" s="126"/>
      <c r="E34" s="126"/>
      <c r="F34" s="126"/>
      <c r="G34" s="126" t="s">
        <v>1625</v>
      </c>
      <c r="H34" s="126" t="s">
        <v>1625</v>
      </c>
      <c r="I34" s="126" t="s">
        <v>1625</v>
      </c>
      <c r="J34" s="126"/>
      <c r="K34" s="277" t="s">
        <v>1625</v>
      </c>
      <c r="L34" s="277" t="s">
        <v>1625</v>
      </c>
      <c r="M34" s="126"/>
      <c r="N34" s="126" t="s">
        <v>1625</v>
      </c>
      <c r="O34" s="126" t="s">
        <v>1625</v>
      </c>
      <c r="P34" s="126" t="s">
        <v>1625</v>
      </c>
      <c r="Q34" s="126"/>
      <c r="R34" s="126" t="s">
        <v>1625</v>
      </c>
      <c r="S34" s="126" t="s">
        <v>1625</v>
      </c>
      <c r="T34" s="126" t="s">
        <v>1625</v>
      </c>
      <c r="U34" s="126"/>
      <c r="V34" s="126" t="s">
        <v>1625</v>
      </c>
      <c r="W34" s="126" t="s">
        <v>1625</v>
      </c>
      <c r="X34" s="126" t="s">
        <v>1625</v>
      </c>
      <c r="Y34" s="126"/>
      <c r="Z34" s="126"/>
    </row>
    <row r="35" spans="1:26" x14ac:dyDescent="0.25">
      <c r="A35" s="125"/>
      <c r="B35" s="126"/>
      <c r="C35" s="126" t="s">
        <v>356</v>
      </c>
      <c r="D35" s="126"/>
      <c r="E35" s="126"/>
      <c r="F35" s="126"/>
      <c r="G35" s="126" t="s">
        <v>1625</v>
      </c>
      <c r="H35" s="126" t="s">
        <v>1625</v>
      </c>
      <c r="I35" s="126" t="s">
        <v>1625</v>
      </c>
      <c r="J35" s="126"/>
      <c r="K35" s="277" t="s">
        <v>1625</v>
      </c>
      <c r="L35" s="277" t="s">
        <v>1625</v>
      </c>
      <c r="M35" s="126"/>
      <c r="N35" s="126" t="s">
        <v>1625</v>
      </c>
      <c r="O35" s="126" t="s">
        <v>1625</v>
      </c>
      <c r="P35" s="126" t="s">
        <v>1625</v>
      </c>
      <c r="Q35" s="126"/>
      <c r="R35" s="126" t="s">
        <v>1625</v>
      </c>
      <c r="S35" s="126" t="s">
        <v>1625</v>
      </c>
      <c r="T35" s="126" t="s">
        <v>1625</v>
      </c>
      <c r="U35" s="126"/>
      <c r="V35" s="126" t="s">
        <v>1625</v>
      </c>
      <c r="W35" s="126" t="s">
        <v>1625</v>
      </c>
      <c r="X35" s="126" t="s">
        <v>1625</v>
      </c>
      <c r="Y35" s="126"/>
      <c r="Z35" s="126"/>
    </row>
    <row r="36" spans="1:26" x14ac:dyDescent="0.25">
      <c r="A36" s="125"/>
      <c r="B36" s="126"/>
      <c r="C36" s="126" t="s">
        <v>357</v>
      </c>
      <c r="D36" s="126"/>
      <c r="E36" s="126"/>
      <c r="F36" s="126"/>
      <c r="G36" s="126" t="s">
        <v>1625</v>
      </c>
      <c r="H36" s="126" t="s">
        <v>1625</v>
      </c>
      <c r="I36" s="126" t="s">
        <v>1625</v>
      </c>
      <c r="J36" s="126"/>
      <c r="K36" s="277" t="s">
        <v>1625</v>
      </c>
      <c r="L36" s="277" t="s">
        <v>1625</v>
      </c>
      <c r="M36" s="126"/>
      <c r="N36" s="126" t="s">
        <v>1625</v>
      </c>
      <c r="O36" s="126" t="s">
        <v>1625</v>
      </c>
      <c r="P36" s="126" t="s">
        <v>1625</v>
      </c>
      <c r="Q36" s="126"/>
      <c r="R36" s="126" t="s">
        <v>1625</v>
      </c>
      <c r="S36" s="126" t="s">
        <v>1625</v>
      </c>
      <c r="T36" s="126" t="s">
        <v>1625</v>
      </c>
      <c r="U36" s="126"/>
      <c r="V36" s="126" t="s">
        <v>1625</v>
      </c>
      <c r="W36" s="126" t="s">
        <v>1625</v>
      </c>
      <c r="X36" s="126" t="s">
        <v>1625</v>
      </c>
      <c r="Y36" s="126"/>
      <c r="Z36" s="126"/>
    </row>
    <row r="37" spans="1:26" x14ac:dyDescent="0.25">
      <c r="A37" s="125"/>
      <c r="B37" s="125"/>
      <c r="C37" s="126" t="s">
        <v>358</v>
      </c>
      <c r="D37" s="126"/>
      <c r="E37" s="126"/>
      <c r="F37" s="126"/>
      <c r="G37" s="126" t="s">
        <v>1625</v>
      </c>
      <c r="H37" s="126" t="s">
        <v>1625</v>
      </c>
      <c r="I37" s="126" t="s">
        <v>1625</v>
      </c>
      <c r="J37" s="126"/>
      <c r="K37" s="277" t="s">
        <v>1625</v>
      </c>
      <c r="L37" s="277" t="s">
        <v>1625</v>
      </c>
      <c r="M37" s="126"/>
      <c r="N37" s="126" t="s">
        <v>1625</v>
      </c>
      <c r="O37" s="126" t="s">
        <v>1625</v>
      </c>
      <c r="P37" s="126" t="s">
        <v>1625</v>
      </c>
      <c r="Q37" s="126"/>
      <c r="R37" s="126" t="s">
        <v>1625</v>
      </c>
      <c r="S37" s="126" t="s">
        <v>1625</v>
      </c>
      <c r="T37" s="126" t="s">
        <v>1625</v>
      </c>
      <c r="U37" s="126"/>
      <c r="V37" s="126" t="s">
        <v>1625</v>
      </c>
      <c r="W37" s="126" t="s">
        <v>1625</v>
      </c>
      <c r="X37" s="126" t="s">
        <v>1625</v>
      </c>
      <c r="Y37" s="126"/>
      <c r="Z37" s="126"/>
    </row>
    <row r="38" spans="1:26" x14ac:dyDescent="0.25">
      <c r="A38" s="104"/>
      <c r="B38" s="104"/>
      <c r="C38" s="104"/>
      <c r="D38" s="104"/>
      <c r="E38" s="230"/>
      <c r="F38" s="230"/>
      <c r="G38" s="230"/>
      <c r="H38" s="230"/>
      <c r="I38" s="230"/>
      <c r="J38" s="230"/>
      <c r="K38" s="230"/>
      <c r="L38" s="230"/>
      <c r="M38" s="230"/>
      <c r="N38" s="230"/>
      <c r="O38" s="230"/>
      <c r="P38" s="230"/>
      <c r="Q38" s="230"/>
      <c r="R38" s="230"/>
      <c r="S38" s="230"/>
      <c r="T38" s="230"/>
      <c r="U38" s="230"/>
      <c r="V38" s="230"/>
      <c r="W38" s="230"/>
      <c r="X38" s="230"/>
      <c r="Y38" s="230"/>
      <c r="Z38" s="230"/>
    </row>
    <row r="39" spans="1:26" ht="30" x14ac:dyDescent="0.25">
      <c r="A39" s="113" t="s">
        <v>346</v>
      </c>
      <c r="B39" s="113" t="s">
        <v>342</v>
      </c>
      <c r="C39" s="127" t="s">
        <v>361</v>
      </c>
      <c r="D39" s="227"/>
      <c r="E39" s="186"/>
      <c r="F39" s="186"/>
      <c r="G39" s="234"/>
      <c r="H39" s="234"/>
      <c r="I39" s="234"/>
      <c r="J39" s="202"/>
      <c r="K39" s="275" t="s">
        <v>1625</v>
      </c>
      <c r="L39" s="275" t="s">
        <v>1625</v>
      </c>
      <c r="M39" s="204"/>
      <c r="N39" s="235"/>
      <c r="O39" s="235"/>
      <c r="P39" s="235"/>
      <c r="Q39" s="204"/>
      <c r="R39" s="204" t="s">
        <v>1625</v>
      </c>
      <c r="S39" s="204" t="s">
        <v>1625</v>
      </c>
      <c r="T39" s="204" t="s">
        <v>1625</v>
      </c>
      <c r="U39" s="204"/>
      <c r="V39" s="234"/>
      <c r="W39" s="234"/>
      <c r="X39" s="234"/>
      <c r="Y39" s="204"/>
      <c r="Z39" s="204"/>
    </row>
    <row r="40" spans="1:26" x14ac:dyDescent="0.25">
      <c r="A40" s="125"/>
      <c r="B40" s="125" t="s">
        <v>378</v>
      </c>
      <c r="C40" s="126" t="s">
        <v>359</v>
      </c>
      <c r="D40" s="227"/>
      <c r="E40" s="186"/>
      <c r="F40" s="186"/>
      <c r="G40" s="234"/>
      <c r="H40" s="234"/>
      <c r="I40" s="234"/>
      <c r="J40" s="202"/>
      <c r="K40" s="275" t="s">
        <v>1625</v>
      </c>
      <c r="L40" s="275" t="s">
        <v>1625</v>
      </c>
      <c r="M40" s="204"/>
      <c r="N40" s="235"/>
      <c r="O40" s="235"/>
      <c r="P40" s="235"/>
      <c r="Q40" s="204"/>
      <c r="R40" s="204" t="s">
        <v>1625</v>
      </c>
      <c r="S40" s="204" t="s">
        <v>1625</v>
      </c>
      <c r="T40" s="204" t="s">
        <v>1625</v>
      </c>
      <c r="U40" s="204"/>
      <c r="V40" s="234"/>
      <c r="W40" s="234"/>
      <c r="X40" s="234"/>
      <c r="Y40" s="204"/>
      <c r="Z40" s="204"/>
    </row>
    <row r="41" spans="1:26" x14ac:dyDescent="0.25">
      <c r="A41" s="125"/>
      <c r="B41" s="106"/>
      <c r="C41" s="126" t="s">
        <v>360</v>
      </c>
      <c r="D41" s="227"/>
      <c r="E41" s="186"/>
      <c r="F41" s="186"/>
      <c r="G41" s="234"/>
      <c r="H41" s="234"/>
      <c r="I41" s="234"/>
      <c r="J41" s="202"/>
      <c r="K41" s="275" t="s">
        <v>1625</v>
      </c>
      <c r="L41" s="275" t="s">
        <v>1625</v>
      </c>
      <c r="M41" s="204"/>
      <c r="N41" s="235"/>
      <c r="O41" s="235"/>
      <c r="P41" s="235"/>
      <c r="Q41" s="204"/>
      <c r="R41" s="204" t="s">
        <v>1625</v>
      </c>
      <c r="S41" s="204" t="s">
        <v>1625</v>
      </c>
      <c r="T41" s="204" t="s">
        <v>1625</v>
      </c>
      <c r="U41" s="204"/>
      <c r="V41" s="234"/>
      <c r="W41" s="234"/>
      <c r="X41" s="234"/>
      <c r="Y41" s="204"/>
      <c r="Z41" s="204"/>
    </row>
    <row r="42" spans="1:26" ht="30" x14ac:dyDescent="0.25">
      <c r="A42" s="125"/>
      <c r="B42" s="125"/>
      <c r="C42" s="127" t="s">
        <v>363</v>
      </c>
      <c r="D42" s="227"/>
      <c r="E42" s="186"/>
      <c r="F42" s="186"/>
      <c r="G42" s="234"/>
      <c r="H42" s="234"/>
      <c r="I42" s="234"/>
      <c r="J42" s="202"/>
      <c r="K42" s="275" t="s">
        <v>1625</v>
      </c>
      <c r="L42" s="275" t="s">
        <v>1625</v>
      </c>
      <c r="M42" s="204"/>
      <c r="N42" s="235"/>
      <c r="O42" s="235"/>
      <c r="P42" s="235"/>
      <c r="Q42" s="204"/>
      <c r="R42" s="204" t="s">
        <v>1625</v>
      </c>
      <c r="S42" s="204" t="s">
        <v>1625</v>
      </c>
      <c r="T42" s="204" t="s">
        <v>1625</v>
      </c>
      <c r="U42" s="204"/>
      <c r="V42" s="234"/>
      <c r="W42" s="234"/>
      <c r="X42" s="234"/>
      <c r="Y42" s="204"/>
      <c r="Z42" s="204"/>
    </row>
    <row r="43" spans="1:26" x14ac:dyDescent="0.25">
      <c r="A43" s="125"/>
      <c r="B43" s="126"/>
      <c r="C43" s="126" t="s">
        <v>1672</v>
      </c>
      <c r="D43" s="227"/>
      <c r="E43" s="186"/>
      <c r="F43" s="186"/>
      <c r="G43" s="234"/>
      <c r="H43" s="234"/>
      <c r="I43" s="234"/>
      <c r="J43" s="202"/>
      <c r="K43" s="275" t="s">
        <v>1625</v>
      </c>
      <c r="L43" s="275" t="s">
        <v>1625</v>
      </c>
      <c r="M43" s="204"/>
      <c r="N43" s="235"/>
      <c r="O43" s="235"/>
      <c r="P43" s="235"/>
      <c r="Q43" s="204"/>
      <c r="R43" s="204" t="s">
        <v>1625</v>
      </c>
      <c r="S43" s="204" t="s">
        <v>1625</v>
      </c>
      <c r="T43" s="204" t="s">
        <v>1625</v>
      </c>
      <c r="U43" s="204"/>
      <c r="V43" s="234"/>
      <c r="W43" s="234"/>
      <c r="X43" s="234"/>
      <c r="Y43" s="204"/>
      <c r="Z43" s="204"/>
    </row>
    <row r="44" spans="1:26" x14ac:dyDescent="0.25">
      <c r="A44" s="125"/>
      <c r="B44" s="126"/>
      <c r="C44" s="126" t="s">
        <v>1673</v>
      </c>
      <c r="D44" s="227"/>
      <c r="E44" s="186"/>
      <c r="F44" s="186"/>
      <c r="G44" s="234"/>
      <c r="H44" s="234"/>
      <c r="I44" s="234"/>
      <c r="J44" s="202"/>
      <c r="K44" s="275" t="s">
        <v>1625</v>
      </c>
      <c r="L44" s="275" t="s">
        <v>1625</v>
      </c>
      <c r="M44" s="204"/>
      <c r="N44" s="235"/>
      <c r="O44" s="235"/>
      <c r="P44" s="235"/>
      <c r="Q44" s="204"/>
      <c r="R44" s="204" t="s">
        <v>1625</v>
      </c>
      <c r="S44" s="204" t="s">
        <v>1625</v>
      </c>
      <c r="T44" s="204" t="s">
        <v>1625</v>
      </c>
      <c r="U44" s="204"/>
      <c r="V44" s="234"/>
      <c r="W44" s="234"/>
      <c r="X44" s="234"/>
      <c r="Y44" s="204"/>
      <c r="Z44" s="204"/>
    </row>
    <row r="45" spans="1:26" x14ac:dyDescent="0.25">
      <c r="A45" s="125"/>
      <c r="B45" s="125"/>
      <c r="C45" s="126" t="s">
        <v>1674</v>
      </c>
      <c r="D45" s="227"/>
      <c r="E45" s="186"/>
      <c r="F45" s="186"/>
      <c r="G45" s="234"/>
      <c r="H45" s="234"/>
      <c r="I45" s="234"/>
      <c r="J45" s="202"/>
      <c r="K45" s="275" t="s">
        <v>1625</v>
      </c>
      <c r="L45" s="275" t="s">
        <v>1625</v>
      </c>
      <c r="M45" s="204"/>
      <c r="N45" s="235"/>
      <c r="O45" s="235"/>
      <c r="P45" s="235"/>
      <c r="Q45" s="204"/>
      <c r="R45" s="204" t="s">
        <v>1625</v>
      </c>
      <c r="S45" s="204" t="s">
        <v>1625</v>
      </c>
      <c r="T45" s="204" t="s">
        <v>1625</v>
      </c>
      <c r="U45" s="204"/>
      <c r="V45" s="234"/>
      <c r="W45" s="234"/>
      <c r="X45" s="234"/>
      <c r="Y45" s="204"/>
      <c r="Z45" s="204"/>
    </row>
    <row r="46" spans="1:26" x14ac:dyDescent="0.25">
      <c r="A46" s="104"/>
      <c r="B46" s="104"/>
      <c r="C46" s="104"/>
      <c r="D46" s="104"/>
      <c r="E46" s="230"/>
      <c r="F46" s="230"/>
      <c r="G46" s="230"/>
      <c r="H46" s="230"/>
      <c r="I46" s="230"/>
      <c r="J46" s="230"/>
      <c r="K46" s="230"/>
      <c r="L46" s="230"/>
      <c r="M46" s="230"/>
      <c r="N46" s="230"/>
      <c r="O46" s="230"/>
      <c r="P46" s="230"/>
      <c r="Q46" s="230"/>
      <c r="R46" s="230"/>
      <c r="S46" s="230"/>
      <c r="T46" s="230"/>
      <c r="U46" s="230"/>
      <c r="V46" s="230"/>
      <c r="W46" s="230"/>
      <c r="X46" s="230"/>
      <c r="Y46" s="230"/>
      <c r="Z46" s="230"/>
    </row>
    <row r="47" spans="1:26" ht="30" x14ac:dyDescent="0.25">
      <c r="A47" s="125" t="s">
        <v>347</v>
      </c>
      <c r="B47" s="125" t="s">
        <v>342</v>
      </c>
      <c r="C47" s="127" t="s">
        <v>361</v>
      </c>
      <c r="D47" s="227"/>
      <c r="E47" s="186"/>
      <c r="F47" s="186"/>
      <c r="G47" s="234"/>
      <c r="H47" s="234"/>
      <c r="I47" s="234"/>
      <c r="J47" s="202"/>
      <c r="K47" s="275" t="s">
        <v>1625</v>
      </c>
      <c r="L47" s="275" t="s">
        <v>1625</v>
      </c>
      <c r="M47" s="204"/>
      <c r="N47" s="235"/>
      <c r="O47" s="235"/>
      <c r="P47" s="235"/>
      <c r="Q47" s="204"/>
      <c r="R47" s="204" t="s">
        <v>1625</v>
      </c>
      <c r="S47" s="204" t="s">
        <v>1625</v>
      </c>
      <c r="T47" s="204" t="s">
        <v>1625</v>
      </c>
      <c r="U47" s="204"/>
      <c r="V47" s="234"/>
      <c r="W47" s="234"/>
      <c r="X47" s="234"/>
      <c r="Y47" s="204"/>
      <c r="Z47" s="204"/>
    </row>
    <row r="48" spans="1:26" x14ac:dyDescent="0.25">
      <c r="A48" s="125"/>
      <c r="B48" s="125" t="s">
        <v>344</v>
      </c>
      <c r="C48" s="126" t="s">
        <v>362</v>
      </c>
      <c r="D48" s="227"/>
      <c r="E48" s="186"/>
      <c r="F48" s="186"/>
      <c r="G48" s="234"/>
      <c r="H48" s="234"/>
      <c r="I48" s="234"/>
      <c r="J48" s="202"/>
      <c r="K48" s="275" t="s">
        <v>1625</v>
      </c>
      <c r="L48" s="275" t="s">
        <v>1625</v>
      </c>
      <c r="M48" s="204"/>
      <c r="N48" s="235"/>
      <c r="O48" s="235"/>
      <c r="P48" s="235"/>
      <c r="Q48" s="204"/>
      <c r="R48" s="204" t="s">
        <v>1625</v>
      </c>
      <c r="S48" s="204" t="s">
        <v>1625</v>
      </c>
      <c r="T48" s="204" t="s">
        <v>1625</v>
      </c>
      <c r="U48" s="204"/>
      <c r="V48" s="234"/>
      <c r="W48" s="234"/>
      <c r="X48" s="234"/>
      <c r="Y48" s="204"/>
      <c r="Z48" s="204"/>
    </row>
    <row r="49" spans="1:26" x14ac:dyDescent="0.25">
      <c r="A49" s="125"/>
      <c r="B49" s="106"/>
      <c r="C49" s="126" t="s">
        <v>360</v>
      </c>
      <c r="D49" s="227"/>
      <c r="E49" s="186"/>
      <c r="F49" s="186"/>
      <c r="G49" s="234"/>
      <c r="H49" s="234"/>
      <c r="I49" s="234"/>
      <c r="J49" s="202"/>
      <c r="K49" s="275" t="s">
        <v>1625</v>
      </c>
      <c r="L49" s="275" t="s">
        <v>1625</v>
      </c>
      <c r="M49" s="204"/>
      <c r="N49" s="235"/>
      <c r="O49" s="235"/>
      <c r="P49" s="235"/>
      <c r="Q49" s="204"/>
      <c r="R49" s="204" t="s">
        <v>1625</v>
      </c>
      <c r="S49" s="204" t="s">
        <v>1625</v>
      </c>
      <c r="T49" s="204" t="s">
        <v>1625</v>
      </c>
      <c r="U49" s="204"/>
      <c r="V49" s="234"/>
      <c r="W49" s="234"/>
      <c r="X49" s="234"/>
      <c r="Y49" s="204"/>
      <c r="Z49" s="204"/>
    </row>
    <row r="50" spans="1:26" ht="30" x14ac:dyDescent="0.25">
      <c r="A50" s="125"/>
      <c r="B50" s="125"/>
      <c r="C50" s="127" t="s">
        <v>363</v>
      </c>
      <c r="D50" s="227"/>
      <c r="E50" s="186"/>
      <c r="F50" s="186"/>
      <c r="G50" s="234"/>
      <c r="H50" s="234"/>
      <c r="I50" s="234"/>
      <c r="J50" s="202"/>
      <c r="K50" s="275" t="s">
        <v>1625</v>
      </c>
      <c r="L50" s="275" t="s">
        <v>1625</v>
      </c>
      <c r="M50" s="204"/>
      <c r="N50" s="235"/>
      <c r="O50" s="235"/>
      <c r="P50" s="235"/>
      <c r="Q50" s="204"/>
      <c r="R50" s="204" t="s">
        <v>1625</v>
      </c>
      <c r="S50" s="204" t="s">
        <v>1625</v>
      </c>
      <c r="T50" s="204" t="s">
        <v>1625</v>
      </c>
      <c r="U50" s="204"/>
      <c r="V50" s="234"/>
      <c r="W50" s="234"/>
      <c r="X50" s="234"/>
      <c r="Y50" s="204"/>
      <c r="Z50" s="204"/>
    </row>
    <row r="51" spans="1:26" x14ac:dyDescent="0.25">
      <c r="A51" s="125"/>
      <c r="B51" s="125"/>
      <c r="C51" s="126" t="s">
        <v>1672</v>
      </c>
      <c r="D51" s="227"/>
      <c r="E51" s="186"/>
      <c r="F51" s="186"/>
      <c r="G51" s="234"/>
      <c r="H51" s="234"/>
      <c r="I51" s="234"/>
      <c r="J51" s="202"/>
      <c r="K51" s="275" t="s">
        <v>1625</v>
      </c>
      <c r="L51" s="275" t="s">
        <v>1625</v>
      </c>
      <c r="M51" s="204"/>
      <c r="N51" s="235"/>
      <c r="O51" s="235"/>
      <c r="P51" s="235"/>
      <c r="Q51" s="204"/>
      <c r="R51" s="204" t="s">
        <v>1625</v>
      </c>
      <c r="S51" s="204" t="s">
        <v>1625</v>
      </c>
      <c r="T51" s="204" t="s">
        <v>1625</v>
      </c>
      <c r="U51" s="204"/>
      <c r="V51" s="234"/>
      <c r="W51" s="234"/>
      <c r="X51" s="234"/>
      <c r="Y51" s="204"/>
      <c r="Z51" s="204"/>
    </row>
    <row r="52" spans="1:26" x14ac:dyDescent="0.25">
      <c r="A52" s="125"/>
      <c r="B52" s="106"/>
      <c r="C52" s="126" t="s">
        <v>1673</v>
      </c>
      <c r="D52" s="227"/>
      <c r="E52" s="186"/>
      <c r="F52" s="186"/>
      <c r="G52" s="234"/>
      <c r="H52" s="234"/>
      <c r="I52" s="234"/>
      <c r="J52" s="202"/>
      <c r="K52" s="275" t="s">
        <v>1625</v>
      </c>
      <c r="L52" s="275" t="s">
        <v>1625</v>
      </c>
      <c r="M52" s="204"/>
      <c r="N52" s="235"/>
      <c r="O52" s="235"/>
      <c r="P52" s="235"/>
      <c r="Q52" s="204"/>
      <c r="R52" s="204" t="s">
        <v>1625</v>
      </c>
      <c r="S52" s="204" t="s">
        <v>1625</v>
      </c>
      <c r="T52" s="204" t="s">
        <v>1625</v>
      </c>
      <c r="U52" s="204"/>
      <c r="V52" s="234"/>
      <c r="W52" s="234"/>
      <c r="X52" s="234"/>
      <c r="Y52" s="204"/>
      <c r="Z52" s="204"/>
    </row>
    <row r="53" spans="1:26" x14ac:dyDescent="0.25">
      <c r="A53" s="125"/>
      <c r="B53" s="125"/>
      <c r="C53" s="126" t="s">
        <v>1674</v>
      </c>
      <c r="D53" s="227"/>
      <c r="E53" s="186"/>
      <c r="F53" s="186"/>
      <c r="G53" s="234"/>
      <c r="H53" s="234"/>
      <c r="I53" s="234"/>
      <c r="J53" s="202"/>
      <c r="K53" s="275" t="s">
        <v>1625</v>
      </c>
      <c r="L53" s="275" t="s">
        <v>1625</v>
      </c>
      <c r="M53" s="204"/>
      <c r="N53" s="235"/>
      <c r="O53" s="235"/>
      <c r="P53" s="235"/>
      <c r="Q53" s="204"/>
      <c r="R53" s="204" t="s">
        <v>1625</v>
      </c>
      <c r="S53" s="204" t="s">
        <v>1625</v>
      </c>
      <c r="T53" s="204" t="s">
        <v>1625</v>
      </c>
      <c r="U53" s="204"/>
      <c r="V53" s="234"/>
      <c r="W53" s="234"/>
      <c r="X53" s="234"/>
      <c r="Y53" s="204"/>
      <c r="Z53" s="204"/>
    </row>
    <row r="54" spans="1:26" x14ac:dyDescent="0.25">
      <c r="A54" s="104"/>
      <c r="B54" s="104"/>
      <c r="C54" s="104"/>
      <c r="D54" s="104"/>
      <c r="E54" s="230"/>
      <c r="F54" s="230"/>
      <c r="G54" s="230"/>
      <c r="H54" s="230"/>
      <c r="I54" s="230"/>
      <c r="J54" s="230"/>
      <c r="K54" s="230"/>
      <c r="L54" s="230"/>
      <c r="M54" s="230"/>
      <c r="N54" s="230"/>
      <c r="O54" s="230"/>
      <c r="P54" s="230"/>
      <c r="Q54" s="230"/>
      <c r="R54" s="230"/>
      <c r="S54" s="230"/>
      <c r="T54" s="230"/>
      <c r="U54" s="230"/>
      <c r="V54" s="230"/>
      <c r="W54" s="230"/>
      <c r="X54" s="230"/>
      <c r="Y54" s="230"/>
      <c r="Z54" s="230"/>
    </row>
    <row r="55" spans="1:26" ht="30" x14ac:dyDescent="0.25">
      <c r="A55" s="125" t="s">
        <v>349</v>
      </c>
      <c r="B55" s="125" t="s">
        <v>342</v>
      </c>
      <c r="C55" s="127" t="s">
        <v>364</v>
      </c>
      <c r="D55" s="227"/>
      <c r="E55" s="186"/>
      <c r="F55" s="202"/>
      <c r="G55" s="234"/>
      <c r="H55" s="234"/>
      <c r="I55" s="234"/>
      <c r="J55" s="202"/>
      <c r="K55" s="275" t="s">
        <v>1625</v>
      </c>
      <c r="L55" s="275" t="s">
        <v>1625</v>
      </c>
      <c r="M55" s="204"/>
      <c r="N55" s="235"/>
      <c r="O55" s="235"/>
      <c r="P55" s="235"/>
      <c r="Q55" s="204"/>
      <c r="R55" s="204" t="s">
        <v>1625</v>
      </c>
      <c r="S55" s="204" t="s">
        <v>1625</v>
      </c>
      <c r="T55" s="204" t="s">
        <v>1625</v>
      </c>
      <c r="U55" s="204"/>
      <c r="V55" s="234"/>
      <c r="W55" s="234"/>
      <c r="X55" s="234"/>
      <c r="Y55" s="204"/>
      <c r="Z55" s="204"/>
    </row>
    <row r="56" spans="1:26" x14ac:dyDescent="0.25">
      <c r="A56" s="125"/>
      <c r="B56" s="125" t="s">
        <v>345</v>
      </c>
      <c r="C56" s="126" t="s">
        <v>359</v>
      </c>
      <c r="D56" s="227"/>
      <c r="E56" s="186"/>
      <c r="F56" s="202"/>
      <c r="G56" s="234"/>
      <c r="H56" s="234"/>
      <c r="I56" s="234"/>
      <c r="J56" s="202"/>
      <c r="K56" s="275" t="s">
        <v>1625</v>
      </c>
      <c r="L56" s="275" t="s">
        <v>1625</v>
      </c>
      <c r="M56" s="204"/>
      <c r="N56" s="235"/>
      <c r="O56" s="235"/>
      <c r="P56" s="235"/>
      <c r="Q56" s="204"/>
      <c r="R56" s="204" t="s">
        <v>1625</v>
      </c>
      <c r="S56" s="204" t="s">
        <v>1625</v>
      </c>
      <c r="T56" s="204" t="s">
        <v>1625</v>
      </c>
      <c r="U56" s="204"/>
      <c r="V56" s="234"/>
      <c r="W56" s="234"/>
      <c r="X56" s="234"/>
      <c r="Y56" s="204"/>
      <c r="Z56" s="204"/>
    </row>
    <row r="57" spans="1:26" x14ac:dyDescent="0.25">
      <c r="A57" s="125"/>
      <c r="B57" s="106"/>
      <c r="C57" s="126" t="s">
        <v>365</v>
      </c>
      <c r="D57" s="227"/>
      <c r="E57" s="186"/>
      <c r="F57" s="202"/>
      <c r="G57" s="234"/>
      <c r="H57" s="234"/>
      <c r="I57" s="234"/>
      <c r="J57" s="202"/>
      <c r="K57" s="275" t="s">
        <v>1625</v>
      </c>
      <c r="L57" s="275" t="s">
        <v>1625</v>
      </c>
      <c r="M57" s="204"/>
      <c r="N57" s="235"/>
      <c r="O57" s="235"/>
      <c r="P57" s="235"/>
      <c r="Q57" s="204"/>
      <c r="R57" s="204" t="s">
        <v>1625</v>
      </c>
      <c r="S57" s="204" t="s">
        <v>1625</v>
      </c>
      <c r="T57" s="204" t="s">
        <v>1625</v>
      </c>
      <c r="U57" s="204"/>
      <c r="V57" s="234"/>
      <c r="W57" s="234"/>
      <c r="X57" s="234"/>
      <c r="Y57" s="204"/>
      <c r="Z57" s="204"/>
    </row>
    <row r="58" spans="1:26" ht="30" x14ac:dyDescent="0.25">
      <c r="A58" s="125"/>
      <c r="B58" s="125"/>
      <c r="C58" s="127" t="s">
        <v>366</v>
      </c>
      <c r="D58" s="227"/>
      <c r="E58" s="186"/>
      <c r="F58" s="202"/>
      <c r="G58" s="234"/>
      <c r="H58" s="234"/>
      <c r="I58" s="234"/>
      <c r="J58" s="202"/>
      <c r="K58" s="275" t="s">
        <v>1625</v>
      </c>
      <c r="L58" s="275" t="s">
        <v>1625</v>
      </c>
      <c r="M58" s="204"/>
      <c r="N58" s="235"/>
      <c r="O58" s="235"/>
      <c r="P58" s="235"/>
      <c r="Q58" s="204"/>
      <c r="R58" s="204" t="s">
        <v>1625</v>
      </c>
      <c r="S58" s="204" t="s">
        <v>1625</v>
      </c>
      <c r="T58" s="204" t="s">
        <v>1625</v>
      </c>
      <c r="U58" s="204"/>
      <c r="V58" s="234"/>
      <c r="W58" s="234"/>
      <c r="X58" s="234"/>
      <c r="Y58" s="204"/>
      <c r="Z58" s="204"/>
    </row>
    <row r="59" spans="1:26" x14ac:dyDescent="0.25">
      <c r="A59" s="125"/>
      <c r="B59" s="125"/>
      <c r="C59" s="126" t="s">
        <v>1672</v>
      </c>
      <c r="D59" s="227"/>
      <c r="E59" s="186"/>
      <c r="F59" s="202"/>
      <c r="G59" s="234"/>
      <c r="H59" s="234"/>
      <c r="I59" s="234"/>
      <c r="J59" s="202"/>
      <c r="K59" s="275" t="s">
        <v>1625</v>
      </c>
      <c r="L59" s="275" t="s">
        <v>1625</v>
      </c>
      <c r="M59" s="204"/>
      <c r="N59" s="235"/>
      <c r="O59" s="235"/>
      <c r="P59" s="235"/>
      <c r="Q59" s="204"/>
      <c r="R59" s="204" t="s">
        <v>1625</v>
      </c>
      <c r="S59" s="204" t="s">
        <v>1625</v>
      </c>
      <c r="T59" s="204" t="s">
        <v>1625</v>
      </c>
      <c r="U59" s="204"/>
      <c r="V59" s="234"/>
      <c r="W59" s="234"/>
      <c r="X59" s="234"/>
      <c r="Y59" s="204"/>
      <c r="Z59" s="204"/>
    </row>
    <row r="60" spans="1:26" x14ac:dyDescent="0.25">
      <c r="A60" s="125"/>
      <c r="B60" s="106"/>
      <c r="C60" s="126" t="s">
        <v>1673</v>
      </c>
      <c r="D60" s="227"/>
      <c r="E60" s="186"/>
      <c r="F60" s="202"/>
      <c r="G60" s="234"/>
      <c r="H60" s="234"/>
      <c r="I60" s="234"/>
      <c r="J60" s="202"/>
      <c r="K60" s="275" t="s">
        <v>1625</v>
      </c>
      <c r="L60" s="275" t="s">
        <v>1625</v>
      </c>
      <c r="M60" s="204"/>
      <c r="N60" s="235"/>
      <c r="O60" s="235"/>
      <c r="P60" s="235"/>
      <c r="Q60" s="204"/>
      <c r="R60" s="204" t="s">
        <v>1625</v>
      </c>
      <c r="S60" s="204" t="s">
        <v>1625</v>
      </c>
      <c r="T60" s="204" t="s">
        <v>1625</v>
      </c>
      <c r="U60" s="204"/>
      <c r="V60" s="234"/>
      <c r="W60" s="234"/>
      <c r="X60" s="234"/>
      <c r="Y60" s="204"/>
      <c r="Z60" s="204"/>
    </row>
    <row r="61" spans="1:26" x14ac:dyDescent="0.25">
      <c r="A61" s="125"/>
      <c r="B61" s="125"/>
      <c r="C61" s="126" t="s">
        <v>1674</v>
      </c>
      <c r="D61" s="227"/>
      <c r="E61" s="186"/>
      <c r="F61" s="202"/>
      <c r="G61" s="234"/>
      <c r="H61" s="234"/>
      <c r="I61" s="234"/>
      <c r="J61" s="202"/>
      <c r="K61" s="275" t="s">
        <v>1625</v>
      </c>
      <c r="L61" s="275" t="s">
        <v>1625</v>
      </c>
      <c r="M61" s="204"/>
      <c r="N61" s="235"/>
      <c r="O61" s="235"/>
      <c r="P61" s="235"/>
      <c r="Q61" s="204"/>
      <c r="R61" s="204" t="s">
        <v>1625</v>
      </c>
      <c r="S61" s="204" t="s">
        <v>1625</v>
      </c>
      <c r="T61" s="204" t="s">
        <v>1625</v>
      </c>
      <c r="U61" s="204"/>
      <c r="V61" s="234"/>
      <c r="W61" s="234"/>
      <c r="X61" s="234"/>
      <c r="Y61" s="204"/>
      <c r="Z61" s="204"/>
    </row>
    <row r="62" spans="1:26" x14ac:dyDescent="0.25">
      <c r="A62" s="104"/>
      <c r="B62" s="104"/>
      <c r="C62" s="104"/>
      <c r="D62" s="104"/>
      <c r="E62" s="230"/>
      <c r="F62" s="230"/>
      <c r="G62" s="230"/>
      <c r="H62" s="230"/>
      <c r="I62" s="230"/>
      <c r="J62" s="230"/>
      <c r="K62" s="230"/>
      <c r="L62" s="230"/>
      <c r="M62" s="230"/>
      <c r="N62" s="230"/>
      <c r="O62" s="230"/>
      <c r="P62" s="230"/>
      <c r="Q62" s="230"/>
      <c r="R62" s="230"/>
      <c r="S62" s="230"/>
      <c r="T62" s="230"/>
      <c r="U62" s="230"/>
      <c r="V62" s="230"/>
      <c r="W62" s="230"/>
      <c r="X62" s="230"/>
      <c r="Y62" s="230"/>
      <c r="Z62" s="230"/>
    </row>
    <row r="63" spans="1:26" ht="30" x14ac:dyDescent="0.25">
      <c r="A63" s="125" t="s">
        <v>351</v>
      </c>
      <c r="B63" s="125" t="s">
        <v>342</v>
      </c>
      <c r="C63" s="127" t="s">
        <v>364</v>
      </c>
      <c r="D63" s="227"/>
      <c r="E63" s="186"/>
      <c r="F63" s="186"/>
      <c r="G63" s="234"/>
      <c r="H63" s="234"/>
      <c r="I63" s="234"/>
      <c r="J63" s="202"/>
      <c r="K63" s="275" t="s">
        <v>1625</v>
      </c>
      <c r="L63" s="275" t="s">
        <v>1625</v>
      </c>
      <c r="M63" s="204"/>
      <c r="N63" s="235"/>
      <c r="O63" s="235"/>
      <c r="P63" s="235"/>
      <c r="Q63" s="204"/>
      <c r="R63" s="204" t="s">
        <v>1625</v>
      </c>
      <c r="S63" s="204" t="s">
        <v>1625</v>
      </c>
      <c r="T63" s="204" t="s">
        <v>1625</v>
      </c>
      <c r="U63" s="204"/>
      <c r="V63" s="234"/>
      <c r="W63" s="234"/>
      <c r="X63" s="234"/>
      <c r="Y63" s="204"/>
      <c r="Z63" s="204"/>
    </row>
    <row r="64" spans="1:26" x14ac:dyDescent="0.25">
      <c r="A64" s="125"/>
      <c r="B64" s="125" t="s">
        <v>348</v>
      </c>
      <c r="C64" s="126" t="s">
        <v>362</v>
      </c>
      <c r="D64" s="227"/>
      <c r="E64" s="186"/>
      <c r="F64" s="186"/>
      <c r="G64" s="234"/>
      <c r="H64" s="234"/>
      <c r="I64" s="234"/>
      <c r="J64" s="202"/>
      <c r="K64" s="275" t="s">
        <v>1625</v>
      </c>
      <c r="L64" s="275" t="s">
        <v>1625</v>
      </c>
      <c r="M64" s="204"/>
      <c r="N64" s="235"/>
      <c r="O64" s="235"/>
      <c r="P64" s="235"/>
      <c r="Q64" s="204"/>
      <c r="R64" s="204" t="s">
        <v>1625</v>
      </c>
      <c r="S64" s="204" t="s">
        <v>1625</v>
      </c>
      <c r="T64" s="204" t="s">
        <v>1625</v>
      </c>
      <c r="U64" s="204"/>
      <c r="V64" s="234"/>
      <c r="W64" s="234"/>
      <c r="X64" s="234"/>
      <c r="Y64" s="204"/>
      <c r="Z64" s="204"/>
    </row>
    <row r="65" spans="1:26" x14ac:dyDescent="0.25">
      <c r="A65" s="125"/>
      <c r="B65" s="106"/>
      <c r="C65" s="126" t="s">
        <v>365</v>
      </c>
      <c r="D65" s="227"/>
      <c r="E65" s="186"/>
      <c r="F65" s="186"/>
      <c r="G65" s="234"/>
      <c r="H65" s="234"/>
      <c r="I65" s="234"/>
      <c r="J65" s="202"/>
      <c r="K65" s="275" t="s">
        <v>1625</v>
      </c>
      <c r="L65" s="275" t="s">
        <v>1625</v>
      </c>
      <c r="M65" s="204"/>
      <c r="N65" s="235"/>
      <c r="O65" s="235"/>
      <c r="P65" s="235"/>
      <c r="Q65" s="204"/>
      <c r="R65" s="204" t="s">
        <v>1625</v>
      </c>
      <c r="S65" s="204" t="s">
        <v>1625</v>
      </c>
      <c r="T65" s="204" t="s">
        <v>1625</v>
      </c>
      <c r="U65" s="204"/>
      <c r="V65" s="234"/>
      <c r="W65" s="234"/>
      <c r="X65" s="234"/>
      <c r="Y65" s="204"/>
      <c r="Z65" s="204"/>
    </row>
    <row r="66" spans="1:26" ht="30" x14ac:dyDescent="0.25">
      <c r="A66" s="125"/>
      <c r="B66" s="125"/>
      <c r="C66" s="127" t="s">
        <v>366</v>
      </c>
      <c r="D66" s="227"/>
      <c r="E66" s="186"/>
      <c r="F66" s="186"/>
      <c r="G66" s="234"/>
      <c r="H66" s="234"/>
      <c r="I66" s="234"/>
      <c r="J66" s="202"/>
      <c r="K66" s="275" t="s">
        <v>1625</v>
      </c>
      <c r="L66" s="275" t="s">
        <v>1625</v>
      </c>
      <c r="M66" s="204"/>
      <c r="N66" s="235"/>
      <c r="O66" s="235"/>
      <c r="P66" s="235"/>
      <c r="Q66" s="204"/>
      <c r="R66" s="204" t="s">
        <v>1625</v>
      </c>
      <c r="S66" s="204" t="s">
        <v>1625</v>
      </c>
      <c r="T66" s="204" t="s">
        <v>1625</v>
      </c>
      <c r="U66" s="204"/>
      <c r="V66" s="234"/>
      <c r="W66" s="234"/>
      <c r="X66" s="234"/>
      <c r="Y66" s="204"/>
      <c r="Z66" s="204"/>
    </row>
    <row r="67" spans="1:26" x14ac:dyDescent="0.25">
      <c r="A67" s="125"/>
      <c r="B67" s="125"/>
      <c r="C67" s="126" t="s">
        <v>1672</v>
      </c>
      <c r="D67" s="227"/>
      <c r="E67" s="186"/>
      <c r="F67" s="186"/>
      <c r="G67" s="234"/>
      <c r="H67" s="234"/>
      <c r="I67" s="234"/>
      <c r="J67" s="202"/>
      <c r="K67" s="275" t="s">
        <v>1625</v>
      </c>
      <c r="L67" s="275" t="s">
        <v>1625</v>
      </c>
      <c r="M67" s="204"/>
      <c r="N67" s="235"/>
      <c r="O67" s="235"/>
      <c r="P67" s="235"/>
      <c r="Q67" s="204"/>
      <c r="R67" s="204" t="s">
        <v>1625</v>
      </c>
      <c r="S67" s="204" t="s">
        <v>1625</v>
      </c>
      <c r="T67" s="204" t="s">
        <v>1625</v>
      </c>
      <c r="U67" s="204"/>
      <c r="V67" s="234"/>
      <c r="W67" s="234"/>
      <c r="X67" s="234"/>
      <c r="Y67" s="204"/>
      <c r="Z67" s="204"/>
    </row>
    <row r="68" spans="1:26" x14ac:dyDescent="0.25">
      <c r="A68" s="125"/>
      <c r="B68" s="106"/>
      <c r="C68" s="126" t="s">
        <v>1673</v>
      </c>
      <c r="D68" s="227"/>
      <c r="E68" s="186"/>
      <c r="F68" s="186"/>
      <c r="G68" s="234"/>
      <c r="H68" s="234"/>
      <c r="I68" s="234"/>
      <c r="J68" s="202"/>
      <c r="K68" s="275" t="s">
        <v>1625</v>
      </c>
      <c r="L68" s="275" t="s">
        <v>1625</v>
      </c>
      <c r="M68" s="204"/>
      <c r="N68" s="235"/>
      <c r="O68" s="235"/>
      <c r="P68" s="235"/>
      <c r="Q68" s="204"/>
      <c r="R68" s="204" t="s">
        <v>1625</v>
      </c>
      <c r="S68" s="204" t="s">
        <v>1625</v>
      </c>
      <c r="T68" s="204" t="s">
        <v>1625</v>
      </c>
      <c r="U68" s="204"/>
      <c r="V68" s="234"/>
      <c r="W68" s="234"/>
      <c r="X68" s="234"/>
      <c r="Y68" s="204"/>
      <c r="Z68" s="204"/>
    </row>
    <row r="69" spans="1:26" x14ac:dyDescent="0.25">
      <c r="A69" s="125"/>
      <c r="B69" s="125"/>
      <c r="C69" s="126" t="s">
        <v>1674</v>
      </c>
      <c r="D69" s="227"/>
      <c r="E69" s="186"/>
      <c r="F69" s="186"/>
      <c r="G69" s="234"/>
      <c r="H69" s="234"/>
      <c r="I69" s="234"/>
      <c r="J69" s="202"/>
      <c r="K69" s="275" t="s">
        <v>1625</v>
      </c>
      <c r="L69" s="275" t="s">
        <v>1625</v>
      </c>
      <c r="M69" s="204"/>
      <c r="N69" s="235"/>
      <c r="O69" s="235"/>
      <c r="P69" s="235"/>
      <c r="Q69" s="204"/>
      <c r="R69" s="204" t="s">
        <v>1625</v>
      </c>
      <c r="S69" s="204" t="s">
        <v>1625</v>
      </c>
      <c r="T69" s="204" t="s">
        <v>1625</v>
      </c>
      <c r="U69" s="204"/>
      <c r="V69" s="234"/>
      <c r="W69" s="234"/>
      <c r="X69" s="234"/>
      <c r="Y69" s="204"/>
      <c r="Z69" s="204"/>
    </row>
    <row r="70" spans="1:26" x14ac:dyDescent="0.25">
      <c r="A70" s="104"/>
      <c r="B70" s="104"/>
      <c r="C70" s="104"/>
      <c r="D70" s="104"/>
      <c r="E70" s="230"/>
      <c r="F70" s="230"/>
      <c r="G70" s="230"/>
      <c r="H70" s="230"/>
      <c r="I70" s="230"/>
      <c r="J70" s="230"/>
      <c r="K70" s="230"/>
      <c r="L70" s="230"/>
      <c r="M70" s="230"/>
      <c r="N70" s="230"/>
      <c r="O70" s="230"/>
      <c r="P70" s="230"/>
      <c r="Q70" s="230"/>
      <c r="R70" s="230"/>
      <c r="S70" s="230"/>
      <c r="T70" s="230"/>
      <c r="U70" s="230"/>
      <c r="V70" s="230"/>
      <c r="W70" s="230"/>
      <c r="X70" s="230"/>
      <c r="Y70" s="230"/>
      <c r="Z70" s="230"/>
    </row>
    <row r="71" spans="1:26" x14ac:dyDescent="0.25">
      <c r="A71" s="125" t="s">
        <v>353</v>
      </c>
      <c r="B71" s="125" t="s">
        <v>350</v>
      </c>
      <c r="C71" s="126" t="s">
        <v>1675</v>
      </c>
      <c r="D71" s="227"/>
      <c r="E71" s="186" t="s">
        <v>1625</v>
      </c>
      <c r="F71" s="186" t="s">
        <v>1625</v>
      </c>
      <c r="G71" s="186" t="s">
        <v>1625</v>
      </c>
      <c r="H71" s="186" t="s">
        <v>1625</v>
      </c>
      <c r="I71" s="186" t="s">
        <v>1625</v>
      </c>
      <c r="J71" s="186" t="s">
        <v>1625</v>
      </c>
      <c r="K71" s="186" t="s">
        <v>1625</v>
      </c>
      <c r="L71" s="186" t="s">
        <v>1625</v>
      </c>
      <c r="M71" s="186" t="s">
        <v>1625</v>
      </c>
      <c r="N71" s="186" t="s">
        <v>1625</v>
      </c>
      <c r="O71" s="186" t="s">
        <v>1625</v>
      </c>
      <c r="P71" s="186" t="s">
        <v>1625</v>
      </c>
      <c r="Q71" s="186" t="s">
        <v>1625</v>
      </c>
      <c r="R71" s="186" t="s">
        <v>1625</v>
      </c>
      <c r="S71" s="186" t="s">
        <v>1625</v>
      </c>
      <c r="T71" s="186" t="s">
        <v>1625</v>
      </c>
      <c r="U71" s="186" t="s">
        <v>1625</v>
      </c>
      <c r="V71" s="186" t="s">
        <v>1625</v>
      </c>
      <c r="W71" s="186" t="s">
        <v>1625</v>
      </c>
      <c r="X71" s="186" t="s">
        <v>1625</v>
      </c>
      <c r="Y71" s="186" t="s">
        <v>1625</v>
      </c>
      <c r="Z71" s="204"/>
    </row>
    <row r="72" spans="1:26" x14ac:dyDescent="0.25">
      <c r="A72" s="125"/>
      <c r="B72" s="125" t="s">
        <v>379</v>
      </c>
      <c r="C72" s="126" t="s">
        <v>368</v>
      </c>
      <c r="D72" s="227"/>
      <c r="E72" s="186" t="s">
        <v>1625</v>
      </c>
      <c r="F72" s="186" t="s">
        <v>1625</v>
      </c>
      <c r="G72" s="186" t="s">
        <v>1625</v>
      </c>
      <c r="H72" s="186" t="s">
        <v>1625</v>
      </c>
      <c r="I72" s="186" t="s">
        <v>1625</v>
      </c>
      <c r="J72" s="186" t="s">
        <v>1625</v>
      </c>
      <c r="K72" s="186" t="s">
        <v>1625</v>
      </c>
      <c r="L72" s="186" t="s">
        <v>1625</v>
      </c>
      <c r="M72" s="186" t="s">
        <v>1625</v>
      </c>
      <c r="N72" s="186" t="s">
        <v>1625</v>
      </c>
      <c r="O72" s="186" t="s">
        <v>1625</v>
      </c>
      <c r="P72" s="186" t="s">
        <v>1625</v>
      </c>
      <c r="Q72" s="186" t="s">
        <v>1625</v>
      </c>
      <c r="R72" s="186" t="s">
        <v>1625</v>
      </c>
      <c r="S72" s="186" t="s">
        <v>1625</v>
      </c>
      <c r="T72" s="186" t="s">
        <v>1625</v>
      </c>
      <c r="U72" s="186" t="s">
        <v>1625</v>
      </c>
      <c r="V72" s="186" t="s">
        <v>1625</v>
      </c>
      <c r="W72" s="186" t="s">
        <v>1625</v>
      </c>
      <c r="X72" s="186" t="s">
        <v>1625</v>
      </c>
      <c r="Y72" s="186" t="s">
        <v>1625</v>
      </c>
      <c r="Z72" s="204"/>
    </row>
    <row r="73" spans="1:26" x14ac:dyDescent="0.25">
      <c r="A73" s="125"/>
      <c r="B73" s="106"/>
      <c r="C73" s="126" t="s">
        <v>369</v>
      </c>
      <c r="D73" s="227"/>
      <c r="E73" s="186" t="s">
        <v>1625</v>
      </c>
      <c r="F73" s="186" t="s">
        <v>1625</v>
      </c>
      <c r="G73" s="186" t="s">
        <v>1625</v>
      </c>
      <c r="H73" s="186" t="s">
        <v>1625</v>
      </c>
      <c r="I73" s="186" t="s">
        <v>1625</v>
      </c>
      <c r="J73" s="186" t="s">
        <v>1625</v>
      </c>
      <c r="K73" s="186" t="s">
        <v>1625</v>
      </c>
      <c r="L73" s="186" t="s">
        <v>1625</v>
      </c>
      <c r="M73" s="186" t="s">
        <v>1625</v>
      </c>
      <c r="N73" s="186" t="s">
        <v>1625</v>
      </c>
      <c r="O73" s="186" t="s">
        <v>1625</v>
      </c>
      <c r="P73" s="186" t="s">
        <v>1625</v>
      </c>
      <c r="Q73" s="186" t="s">
        <v>1625</v>
      </c>
      <c r="R73" s="186" t="s">
        <v>1625</v>
      </c>
      <c r="S73" s="186" t="s">
        <v>1625</v>
      </c>
      <c r="T73" s="186" t="s">
        <v>1625</v>
      </c>
      <c r="U73" s="186" t="s">
        <v>1625</v>
      </c>
      <c r="V73" s="186" t="s">
        <v>1625</v>
      </c>
      <c r="W73" s="186" t="s">
        <v>1625</v>
      </c>
      <c r="X73" s="186" t="s">
        <v>1625</v>
      </c>
      <c r="Y73" s="186" t="s">
        <v>1625</v>
      </c>
      <c r="Z73" s="204"/>
    </row>
    <row r="74" spans="1:26" x14ac:dyDescent="0.25">
      <c r="A74" s="125"/>
      <c r="B74" s="125"/>
      <c r="C74" s="126" t="s">
        <v>370</v>
      </c>
      <c r="D74" s="227"/>
      <c r="E74" s="186" t="s">
        <v>1625</v>
      </c>
      <c r="F74" s="186" t="s">
        <v>1625</v>
      </c>
      <c r="G74" s="186" t="s">
        <v>1625</v>
      </c>
      <c r="H74" s="186" t="s">
        <v>1625</v>
      </c>
      <c r="I74" s="186" t="s">
        <v>1625</v>
      </c>
      <c r="J74" s="186" t="s">
        <v>1625</v>
      </c>
      <c r="K74" s="186" t="s">
        <v>1625</v>
      </c>
      <c r="L74" s="186" t="s">
        <v>1625</v>
      </c>
      <c r="M74" s="186" t="s">
        <v>1625</v>
      </c>
      <c r="N74" s="186" t="s">
        <v>1625</v>
      </c>
      <c r="O74" s="186" t="s">
        <v>1625</v>
      </c>
      <c r="P74" s="186" t="s">
        <v>1625</v>
      </c>
      <c r="Q74" s="186" t="s">
        <v>1625</v>
      </c>
      <c r="R74" s="186" t="s">
        <v>1625</v>
      </c>
      <c r="S74" s="186" t="s">
        <v>1625</v>
      </c>
      <c r="T74" s="186" t="s">
        <v>1625</v>
      </c>
      <c r="U74" s="186" t="s">
        <v>1625</v>
      </c>
      <c r="V74" s="186" t="s">
        <v>1625</v>
      </c>
      <c r="W74" s="186" t="s">
        <v>1625</v>
      </c>
      <c r="X74" s="186" t="s">
        <v>1625</v>
      </c>
      <c r="Y74" s="186" t="s">
        <v>1625</v>
      </c>
      <c r="Z74" s="204"/>
    </row>
    <row r="75" spans="1:26" x14ac:dyDescent="0.25">
      <c r="A75" s="125"/>
      <c r="B75" s="106"/>
      <c r="C75" s="126" t="s">
        <v>371</v>
      </c>
      <c r="D75" s="227"/>
      <c r="E75" s="186" t="s">
        <v>1625</v>
      </c>
      <c r="F75" s="186" t="s">
        <v>1625</v>
      </c>
      <c r="G75" s="186" t="s">
        <v>1625</v>
      </c>
      <c r="H75" s="186" t="s">
        <v>1625</v>
      </c>
      <c r="I75" s="186" t="s">
        <v>1625</v>
      </c>
      <c r="J75" s="186" t="s">
        <v>1625</v>
      </c>
      <c r="K75" s="186" t="s">
        <v>1625</v>
      </c>
      <c r="L75" s="186" t="s">
        <v>1625</v>
      </c>
      <c r="M75" s="186" t="s">
        <v>1625</v>
      </c>
      <c r="N75" s="186" t="s">
        <v>1625</v>
      </c>
      <c r="O75" s="186" t="s">
        <v>1625</v>
      </c>
      <c r="P75" s="186" t="s">
        <v>1625</v>
      </c>
      <c r="Q75" s="186" t="s">
        <v>1625</v>
      </c>
      <c r="R75" s="186" t="s">
        <v>1625</v>
      </c>
      <c r="S75" s="186" t="s">
        <v>1625</v>
      </c>
      <c r="T75" s="186" t="s">
        <v>1625</v>
      </c>
      <c r="U75" s="186" t="s">
        <v>1625</v>
      </c>
      <c r="V75" s="186" t="s">
        <v>1625</v>
      </c>
      <c r="W75" s="186" t="s">
        <v>1625</v>
      </c>
      <c r="X75" s="186" t="s">
        <v>1625</v>
      </c>
      <c r="Y75" s="186" t="s">
        <v>1625</v>
      </c>
      <c r="Z75" s="204"/>
    </row>
    <row r="76" spans="1:26" x14ac:dyDescent="0.25">
      <c r="A76" s="125"/>
      <c r="B76" s="125"/>
      <c r="C76" s="126" t="s">
        <v>372</v>
      </c>
      <c r="D76" s="227"/>
      <c r="E76" s="186" t="s">
        <v>1625</v>
      </c>
      <c r="F76" s="186" t="s">
        <v>1625</v>
      </c>
      <c r="G76" s="186" t="s">
        <v>1625</v>
      </c>
      <c r="H76" s="186" t="s">
        <v>1625</v>
      </c>
      <c r="I76" s="186" t="s">
        <v>1625</v>
      </c>
      <c r="J76" s="186" t="s">
        <v>1625</v>
      </c>
      <c r="K76" s="186" t="s">
        <v>1625</v>
      </c>
      <c r="L76" s="186" t="s">
        <v>1625</v>
      </c>
      <c r="M76" s="186" t="s">
        <v>1625</v>
      </c>
      <c r="N76" s="186" t="s">
        <v>1625</v>
      </c>
      <c r="O76" s="186" t="s">
        <v>1625</v>
      </c>
      <c r="P76" s="186" t="s">
        <v>1625</v>
      </c>
      <c r="Q76" s="186" t="s">
        <v>1625</v>
      </c>
      <c r="R76" s="186" t="s">
        <v>1625</v>
      </c>
      <c r="S76" s="186" t="s">
        <v>1625</v>
      </c>
      <c r="T76" s="186" t="s">
        <v>1625</v>
      </c>
      <c r="U76" s="186" t="s">
        <v>1625</v>
      </c>
      <c r="V76" s="186" t="s">
        <v>1625</v>
      </c>
      <c r="W76" s="186" t="s">
        <v>1625</v>
      </c>
      <c r="X76" s="186" t="s">
        <v>1625</v>
      </c>
      <c r="Y76" s="186" t="s">
        <v>1625</v>
      </c>
      <c r="Z76" s="204"/>
    </row>
    <row r="77" spans="1:26" x14ac:dyDescent="0.25">
      <c r="A77" s="125"/>
      <c r="B77" s="125"/>
      <c r="C77" s="126" t="s">
        <v>1676</v>
      </c>
      <c r="D77" s="227"/>
      <c r="E77" s="186" t="s">
        <v>1625</v>
      </c>
      <c r="F77" s="186" t="s">
        <v>1625</v>
      </c>
      <c r="G77" s="186" t="s">
        <v>1625</v>
      </c>
      <c r="H77" s="186" t="s">
        <v>1625</v>
      </c>
      <c r="I77" s="186" t="s">
        <v>1625</v>
      </c>
      <c r="J77" s="186" t="s">
        <v>1625</v>
      </c>
      <c r="K77" s="186" t="s">
        <v>1625</v>
      </c>
      <c r="L77" s="186" t="s">
        <v>1625</v>
      </c>
      <c r="M77" s="186" t="s">
        <v>1625</v>
      </c>
      <c r="N77" s="186" t="s">
        <v>1625</v>
      </c>
      <c r="O77" s="186" t="s">
        <v>1625</v>
      </c>
      <c r="P77" s="186" t="s">
        <v>1625</v>
      </c>
      <c r="Q77" s="186" t="s">
        <v>1625</v>
      </c>
      <c r="R77" s="186" t="s">
        <v>1625</v>
      </c>
      <c r="S77" s="186" t="s">
        <v>1625</v>
      </c>
      <c r="T77" s="186" t="s">
        <v>1625</v>
      </c>
      <c r="U77" s="186" t="s">
        <v>1625</v>
      </c>
      <c r="V77" s="186" t="s">
        <v>1625</v>
      </c>
      <c r="W77" s="186" t="s">
        <v>1625</v>
      </c>
      <c r="X77" s="186" t="s">
        <v>1625</v>
      </c>
      <c r="Y77" s="186" t="s">
        <v>1625</v>
      </c>
      <c r="Z77" s="204"/>
    </row>
    <row r="78" spans="1:26" x14ac:dyDescent="0.25">
      <c r="A78" s="104"/>
      <c r="B78" s="104"/>
      <c r="C78" s="104"/>
      <c r="D78" s="104"/>
      <c r="E78" s="230"/>
      <c r="F78" s="230"/>
      <c r="G78" s="230"/>
      <c r="H78" s="230"/>
      <c r="I78" s="230"/>
      <c r="J78" s="230"/>
      <c r="K78" s="230"/>
      <c r="L78" s="230"/>
      <c r="M78" s="230"/>
      <c r="N78" s="230"/>
      <c r="O78" s="230"/>
      <c r="P78" s="230"/>
      <c r="Q78" s="230"/>
      <c r="R78" s="230"/>
      <c r="S78" s="230"/>
      <c r="T78" s="230"/>
      <c r="U78" s="230"/>
      <c r="V78" s="230"/>
      <c r="W78" s="230"/>
      <c r="X78" s="230"/>
      <c r="Y78" s="230"/>
      <c r="Z78" s="230"/>
    </row>
    <row r="79" spans="1:26" x14ac:dyDescent="0.25">
      <c r="A79" s="125" t="s">
        <v>1677</v>
      </c>
      <c r="B79" s="125" t="s">
        <v>350</v>
      </c>
      <c r="C79" s="126" t="s">
        <v>367</v>
      </c>
      <c r="D79" s="227"/>
      <c r="E79" s="186"/>
      <c r="F79" s="202"/>
      <c r="G79" s="234"/>
      <c r="H79" s="234"/>
      <c r="I79" s="234"/>
      <c r="J79" s="202"/>
      <c r="K79" s="275" t="s">
        <v>1625</v>
      </c>
      <c r="L79" s="275" t="s">
        <v>1625</v>
      </c>
      <c r="M79" s="204"/>
      <c r="N79" s="235"/>
      <c r="O79" s="235"/>
      <c r="P79" s="235"/>
      <c r="Q79" s="204"/>
      <c r="R79" s="204" t="s">
        <v>1625</v>
      </c>
      <c r="S79" s="204" t="s">
        <v>1625</v>
      </c>
      <c r="T79" s="204" t="s">
        <v>1625</v>
      </c>
      <c r="U79" s="204"/>
      <c r="V79" s="234"/>
      <c r="W79" s="234"/>
      <c r="X79" s="234"/>
      <c r="Y79" s="204"/>
      <c r="Z79" s="204"/>
    </row>
    <row r="80" spans="1:26" x14ac:dyDescent="0.25">
      <c r="A80" s="125"/>
      <c r="B80" s="125" t="s">
        <v>381</v>
      </c>
      <c r="C80" s="126" t="s">
        <v>368</v>
      </c>
      <c r="D80" s="227"/>
      <c r="E80" s="186"/>
      <c r="F80" s="202"/>
      <c r="G80" s="234"/>
      <c r="H80" s="234"/>
      <c r="I80" s="234"/>
      <c r="J80" s="202"/>
      <c r="K80" s="275" t="s">
        <v>1625</v>
      </c>
      <c r="L80" s="275" t="s">
        <v>1625</v>
      </c>
      <c r="M80" s="204"/>
      <c r="N80" s="235"/>
      <c r="O80" s="235"/>
      <c r="P80" s="235"/>
      <c r="Q80" s="204"/>
      <c r="R80" s="204" t="s">
        <v>1625</v>
      </c>
      <c r="S80" s="204" t="s">
        <v>1625</v>
      </c>
      <c r="T80" s="204" t="s">
        <v>1625</v>
      </c>
      <c r="U80" s="204"/>
      <c r="V80" s="234"/>
      <c r="W80" s="234"/>
      <c r="X80" s="234"/>
      <c r="Y80" s="204"/>
      <c r="Z80" s="204"/>
    </row>
    <row r="81" spans="1:26" x14ac:dyDescent="0.25">
      <c r="A81" s="125"/>
      <c r="B81" s="106"/>
      <c r="C81" s="126" t="s">
        <v>374</v>
      </c>
      <c r="D81" s="227"/>
      <c r="E81" s="186"/>
      <c r="F81" s="202"/>
      <c r="G81" s="234"/>
      <c r="H81" s="234"/>
      <c r="I81" s="234"/>
      <c r="J81" s="202"/>
      <c r="K81" s="275" t="s">
        <v>1625</v>
      </c>
      <c r="L81" s="275" t="s">
        <v>1625</v>
      </c>
      <c r="M81" s="204"/>
      <c r="N81" s="235"/>
      <c r="O81" s="235"/>
      <c r="P81" s="235"/>
      <c r="Q81" s="204"/>
      <c r="R81" s="204" t="s">
        <v>1625</v>
      </c>
      <c r="S81" s="204" t="s">
        <v>1625</v>
      </c>
      <c r="T81" s="204" t="s">
        <v>1625</v>
      </c>
      <c r="U81" s="204"/>
      <c r="V81" s="234"/>
      <c r="W81" s="234"/>
      <c r="X81" s="234"/>
      <c r="Y81" s="204"/>
      <c r="Z81" s="204"/>
    </row>
    <row r="82" spans="1:26" x14ac:dyDescent="0.25">
      <c r="A82" s="125"/>
      <c r="B82" s="125"/>
      <c r="C82" s="126" t="s">
        <v>370</v>
      </c>
      <c r="D82" s="227"/>
      <c r="E82" s="186"/>
      <c r="F82" s="202"/>
      <c r="G82" s="234"/>
      <c r="H82" s="234"/>
      <c r="I82" s="234"/>
      <c r="J82" s="202"/>
      <c r="K82" s="275" t="s">
        <v>1625</v>
      </c>
      <c r="L82" s="275" t="s">
        <v>1625</v>
      </c>
      <c r="M82" s="204"/>
      <c r="N82" s="235"/>
      <c r="O82" s="235"/>
      <c r="P82" s="235"/>
      <c r="Q82" s="204"/>
      <c r="R82" s="204" t="s">
        <v>1625</v>
      </c>
      <c r="S82" s="204" t="s">
        <v>1625</v>
      </c>
      <c r="T82" s="204" t="s">
        <v>1625</v>
      </c>
      <c r="U82" s="204"/>
      <c r="V82" s="234"/>
      <c r="W82" s="234"/>
      <c r="X82" s="234"/>
      <c r="Y82" s="204"/>
      <c r="Z82" s="204"/>
    </row>
    <row r="83" spans="1:26" x14ac:dyDescent="0.25">
      <c r="A83" s="125"/>
      <c r="B83" s="106"/>
      <c r="C83" s="126" t="s">
        <v>371</v>
      </c>
      <c r="D83" s="227"/>
      <c r="E83" s="186"/>
      <c r="F83" s="202"/>
      <c r="G83" s="234"/>
      <c r="H83" s="234"/>
      <c r="I83" s="234"/>
      <c r="J83" s="202"/>
      <c r="K83" s="275" t="s">
        <v>1625</v>
      </c>
      <c r="L83" s="275" t="s">
        <v>1625</v>
      </c>
      <c r="M83" s="204"/>
      <c r="N83" s="235"/>
      <c r="O83" s="235"/>
      <c r="P83" s="235"/>
      <c r="Q83" s="204"/>
      <c r="R83" s="204" t="s">
        <v>1625</v>
      </c>
      <c r="S83" s="204" t="s">
        <v>1625</v>
      </c>
      <c r="T83" s="204" t="s">
        <v>1625</v>
      </c>
      <c r="U83" s="204"/>
      <c r="V83" s="234"/>
      <c r="W83" s="234"/>
      <c r="X83" s="234"/>
      <c r="Y83" s="204"/>
      <c r="Z83" s="204"/>
    </row>
    <row r="84" spans="1:26" x14ac:dyDescent="0.25">
      <c r="A84" s="125"/>
      <c r="B84" s="125"/>
      <c r="C84" s="126" t="s">
        <v>372</v>
      </c>
      <c r="D84" s="227"/>
      <c r="E84" s="186"/>
      <c r="F84" s="202"/>
      <c r="G84" s="234"/>
      <c r="H84" s="234"/>
      <c r="I84" s="234"/>
      <c r="J84" s="202"/>
      <c r="K84" s="275" t="s">
        <v>1625</v>
      </c>
      <c r="L84" s="275" t="s">
        <v>1625</v>
      </c>
      <c r="M84" s="204"/>
      <c r="N84" s="235"/>
      <c r="O84" s="235"/>
      <c r="P84" s="235"/>
      <c r="Q84" s="204"/>
      <c r="R84" s="204" t="s">
        <v>1625</v>
      </c>
      <c r="S84" s="204" t="s">
        <v>1625</v>
      </c>
      <c r="T84" s="204" t="s">
        <v>1625</v>
      </c>
      <c r="U84" s="204"/>
      <c r="V84" s="234"/>
      <c r="W84" s="234"/>
      <c r="X84" s="234"/>
      <c r="Y84" s="204"/>
      <c r="Z84" s="204"/>
    </row>
    <row r="85" spans="1:26" x14ac:dyDescent="0.25">
      <c r="A85" s="125"/>
      <c r="B85" s="125"/>
      <c r="C85" s="126" t="s">
        <v>1676</v>
      </c>
      <c r="D85" s="227"/>
      <c r="E85" s="186"/>
      <c r="F85" s="202"/>
      <c r="G85" s="234"/>
      <c r="H85" s="234"/>
      <c r="I85" s="234"/>
      <c r="J85" s="202"/>
      <c r="K85" s="275" t="s">
        <v>1625</v>
      </c>
      <c r="L85" s="275" t="s">
        <v>1625</v>
      </c>
      <c r="M85" s="204"/>
      <c r="N85" s="235"/>
      <c r="O85" s="235"/>
      <c r="P85" s="235"/>
      <c r="Q85" s="204"/>
      <c r="R85" s="204" t="s">
        <v>1625</v>
      </c>
      <c r="S85" s="204" t="s">
        <v>1625</v>
      </c>
      <c r="T85" s="204" t="s">
        <v>1625</v>
      </c>
      <c r="U85" s="204"/>
      <c r="V85" s="234"/>
      <c r="W85" s="234"/>
      <c r="X85" s="234"/>
      <c r="Y85" s="204"/>
      <c r="Z85" s="204"/>
    </row>
    <row r="86" spans="1:26" x14ac:dyDescent="0.25">
      <c r="A86" s="104"/>
      <c r="B86" s="104"/>
      <c r="C86" s="104"/>
      <c r="D86" s="104"/>
      <c r="E86" s="230"/>
      <c r="F86" s="230"/>
      <c r="G86" s="230"/>
      <c r="H86" s="230"/>
      <c r="I86" s="230"/>
      <c r="J86" s="230"/>
      <c r="K86" s="230"/>
      <c r="L86" s="230"/>
      <c r="M86" s="230"/>
      <c r="N86" s="230"/>
      <c r="O86" s="230"/>
      <c r="P86" s="230"/>
      <c r="Q86" s="230"/>
      <c r="R86" s="230"/>
      <c r="S86" s="230"/>
      <c r="T86" s="230"/>
      <c r="U86" s="230"/>
      <c r="V86" s="230"/>
      <c r="W86" s="230"/>
      <c r="X86" s="230"/>
      <c r="Y86" s="230"/>
      <c r="Z86" s="230"/>
    </row>
    <row r="87" spans="1:26" x14ac:dyDescent="0.25">
      <c r="A87" s="125" t="s">
        <v>1678</v>
      </c>
      <c r="B87" s="125" t="s">
        <v>352</v>
      </c>
      <c r="C87" s="126" t="s">
        <v>373</v>
      </c>
      <c r="D87" s="227"/>
      <c r="E87" s="186" t="s">
        <v>1625</v>
      </c>
      <c r="F87" s="186" t="s">
        <v>1625</v>
      </c>
      <c r="G87" s="186" t="s">
        <v>1625</v>
      </c>
      <c r="H87" s="186" t="s">
        <v>1625</v>
      </c>
      <c r="I87" s="186" t="s">
        <v>1625</v>
      </c>
      <c r="J87" s="186" t="s">
        <v>1625</v>
      </c>
      <c r="K87" s="186" t="s">
        <v>1625</v>
      </c>
      <c r="L87" s="186" t="s">
        <v>1625</v>
      </c>
      <c r="M87" s="186" t="s">
        <v>1625</v>
      </c>
      <c r="N87" s="186" t="s">
        <v>1625</v>
      </c>
      <c r="O87" s="186" t="s">
        <v>1625</v>
      </c>
      <c r="P87" s="186" t="s">
        <v>1625</v>
      </c>
      <c r="Q87" s="186" t="s">
        <v>1625</v>
      </c>
      <c r="R87" s="186" t="s">
        <v>1625</v>
      </c>
      <c r="S87" s="186" t="s">
        <v>1625</v>
      </c>
      <c r="T87" s="186" t="s">
        <v>1625</v>
      </c>
      <c r="U87" s="186" t="s">
        <v>1625</v>
      </c>
      <c r="V87" s="186" t="s">
        <v>1625</v>
      </c>
      <c r="W87" s="186" t="s">
        <v>1625</v>
      </c>
      <c r="X87" s="186" t="s">
        <v>1625</v>
      </c>
      <c r="Y87" s="186" t="s">
        <v>1625</v>
      </c>
      <c r="Z87" s="204"/>
    </row>
    <row r="88" spans="1:26" x14ac:dyDescent="0.25">
      <c r="A88" s="125"/>
      <c r="B88" s="125" t="s">
        <v>380</v>
      </c>
      <c r="C88" s="126" t="s">
        <v>368</v>
      </c>
      <c r="D88" s="227"/>
      <c r="E88" s="186" t="s">
        <v>1625</v>
      </c>
      <c r="F88" s="186" t="s">
        <v>1625</v>
      </c>
      <c r="G88" s="186" t="s">
        <v>1625</v>
      </c>
      <c r="H88" s="186" t="s">
        <v>1625</v>
      </c>
      <c r="I88" s="186" t="s">
        <v>1625</v>
      </c>
      <c r="J88" s="186" t="s">
        <v>1625</v>
      </c>
      <c r="K88" s="186" t="s">
        <v>1625</v>
      </c>
      <c r="L88" s="186" t="s">
        <v>1625</v>
      </c>
      <c r="M88" s="186" t="s">
        <v>1625</v>
      </c>
      <c r="N88" s="186" t="s">
        <v>1625</v>
      </c>
      <c r="O88" s="186" t="s">
        <v>1625</v>
      </c>
      <c r="P88" s="186" t="s">
        <v>1625</v>
      </c>
      <c r="Q88" s="186" t="s">
        <v>1625</v>
      </c>
      <c r="R88" s="186" t="s">
        <v>1625</v>
      </c>
      <c r="S88" s="186" t="s">
        <v>1625</v>
      </c>
      <c r="T88" s="186" t="s">
        <v>1625</v>
      </c>
      <c r="U88" s="186" t="s">
        <v>1625</v>
      </c>
      <c r="V88" s="186" t="s">
        <v>1625</v>
      </c>
      <c r="W88" s="186" t="s">
        <v>1625</v>
      </c>
      <c r="X88" s="186" t="s">
        <v>1625</v>
      </c>
      <c r="Y88" s="186" t="s">
        <v>1625</v>
      </c>
      <c r="Z88" s="204"/>
    </row>
    <row r="89" spans="1:26" x14ac:dyDescent="0.25">
      <c r="A89" s="125"/>
      <c r="B89" s="106"/>
      <c r="C89" s="126" t="s">
        <v>369</v>
      </c>
      <c r="D89" s="227"/>
      <c r="E89" s="186" t="s">
        <v>1625</v>
      </c>
      <c r="F89" s="186" t="s">
        <v>1625</v>
      </c>
      <c r="G89" s="186" t="s">
        <v>1625</v>
      </c>
      <c r="H89" s="186" t="s">
        <v>1625</v>
      </c>
      <c r="I89" s="186" t="s">
        <v>1625</v>
      </c>
      <c r="J89" s="186" t="s">
        <v>1625</v>
      </c>
      <c r="K89" s="186" t="s">
        <v>1625</v>
      </c>
      <c r="L89" s="186" t="s">
        <v>1625</v>
      </c>
      <c r="M89" s="186" t="s">
        <v>1625</v>
      </c>
      <c r="N89" s="186" t="s">
        <v>1625</v>
      </c>
      <c r="O89" s="186" t="s">
        <v>1625</v>
      </c>
      <c r="P89" s="186" t="s">
        <v>1625</v>
      </c>
      <c r="Q89" s="186" t="s">
        <v>1625</v>
      </c>
      <c r="R89" s="186" t="s">
        <v>1625</v>
      </c>
      <c r="S89" s="186" t="s">
        <v>1625</v>
      </c>
      <c r="T89" s="186" t="s">
        <v>1625</v>
      </c>
      <c r="U89" s="186" t="s">
        <v>1625</v>
      </c>
      <c r="V89" s="186" t="s">
        <v>1625</v>
      </c>
      <c r="W89" s="186" t="s">
        <v>1625</v>
      </c>
      <c r="X89" s="186" t="s">
        <v>1625</v>
      </c>
      <c r="Y89" s="186" t="s">
        <v>1625</v>
      </c>
      <c r="Z89" s="204"/>
    </row>
    <row r="90" spans="1:26" x14ac:dyDescent="0.25">
      <c r="A90" s="125"/>
      <c r="B90" s="125"/>
      <c r="C90" s="126" t="s">
        <v>370</v>
      </c>
      <c r="D90" s="227"/>
      <c r="E90" s="186" t="s">
        <v>1625</v>
      </c>
      <c r="F90" s="186" t="s">
        <v>1625</v>
      </c>
      <c r="G90" s="186" t="s">
        <v>1625</v>
      </c>
      <c r="H90" s="186" t="s">
        <v>1625</v>
      </c>
      <c r="I90" s="186" t="s">
        <v>1625</v>
      </c>
      <c r="J90" s="186" t="s">
        <v>1625</v>
      </c>
      <c r="K90" s="186" t="s">
        <v>1625</v>
      </c>
      <c r="L90" s="186" t="s">
        <v>1625</v>
      </c>
      <c r="M90" s="186" t="s">
        <v>1625</v>
      </c>
      <c r="N90" s="186" t="s">
        <v>1625</v>
      </c>
      <c r="O90" s="186" t="s">
        <v>1625</v>
      </c>
      <c r="P90" s="186" t="s">
        <v>1625</v>
      </c>
      <c r="Q90" s="186" t="s">
        <v>1625</v>
      </c>
      <c r="R90" s="186" t="s">
        <v>1625</v>
      </c>
      <c r="S90" s="186" t="s">
        <v>1625</v>
      </c>
      <c r="T90" s="186" t="s">
        <v>1625</v>
      </c>
      <c r="U90" s="186" t="s">
        <v>1625</v>
      </c>
      <c r="V90" s="186" t="s">
        <v>1625</v>
      </c>
      <c r="W90" s="186" t="s">
        <v>1625</v>
      </c>
      <c r="X90" s="186" t="s">
        <v>1625</v>
      </c>
      <c r="Y90" s="186" t="s">
        <v>1625</v>
      </c>
      <c r="Z90" s="204"/>
    </row>
    <row r="91" spans="1:26" x14ac:dyDescent="0.25">
      <c r="A91" s="125"/>
      <c r="B91" s="106"/>
      <c r="C91" s="126" t="s">
        <v>375</v>
      </c>
      <c r="D91" s="227"/>
      <c r="E91" s="186" t="s">
        <v>1625</v>
      </c>
      <c r="F91" s="186" t="s">
        <v>1625</v>
      </c>
      <c r="G91" s="186" t="s">
        <v>1625</v>
      </c>
      <c r="H91" s="186" t="s">
        <v>1625</v>
      </c>
      <c r="I91" s="186" t="s">
        <v>1625</v>
      </c>
      <c r="J91" s="186" t="s">
        <v>1625</v>
      </c>
      <c r="K91" s="186" t="s">
        <v>1625</v>
      </c>
      <c r="L91" s="186" t="s">
        <v>1625</v>
      </c>
      <c r="M91" s="186" t="s">
        <v>1625</v>
      </c>
      <c r="N91" s="186" t="s">
        <v>1625</v>
      </c>
      <c r="O91" s="186" t="s">
        <v>1625</v>
      </c>
      <c r="P91" s="186" t="s">
        <v>1625</v>
      </c>
      <c r="Q91" s="186" t="s">
        <v>1625</v>
      </c>
      <c r="R91" s="186" t="s">
        <v>1625</v>
      </c>
      <c r="S91" s="186" t="s">
        <v>1625</v>
      </c>
      <c r="T91" s="186" t="s">
        <v>1625</v>
      </c>
      <c r="U91" s="186" t="s">
        <v>1625</v>
      </c>
      <c r="V91" s="186" t="s">
        <v>1625</v>
      </c>
      <c r="W91" s="186" t="s">
        <v>1625</v>
      </c>
      <c r="X91" s="186" t="s">
        <v>1625</v>
      </c>
      <c r="Y91" s="186" t="s">
        <v>1625</v>
      </c>
      <c r="Z91" s="204"/>
    </row>
    <row r="92" spans="1:26" x14ac:dyDescent="0.25">
      <c r="A92" s="125"/>
      <c r="B92" s="125"/>
      <c r="C92" s="126" t="s">
        <v>376</v>
      </c>
      <c r="D92" s="227"/>
      <c r="E92" s="186" t="s">
        <v>1625</v>
      </c>
      <c r="F92" s="186" t="s">
        <v>1625</v>
      </c>
      <c r="G92" s="186" t="s">
        <v>1625</v>
      </c>
      <c r="H92" s="186" t="s">
        <v>1625</v>
      </c>
      <c r="I92" s="186" t="s">
        <v>1625</v>
      </c>
      <c r="J92" s="186" t="s">
        <v>1625</v>
      </c>
      <c r="K92" s="186" t="s">
        <v>1625</v>
      </c>
      <c r="L92" s="186" t="s">
        <v>1625</v>
      </c>
      <c r="M92" s="186" t="s">
        <v>1625</v>
      </c>
      <c r="N92" s="186" t="s">
        <v>1625</v>
      </c>
      <c r="O92" s="186" t="s">
        <v>1625</v>
      </c>
      <c r="P92" s="186" t="s">
        <v>1625</v>
      </c>
      <c r="Q92" s="186" t="s">
        <v>1625</v>
      </c>
      <c r="R92" s="186" t="s">
        <v>1625</v>
      </c>
      <c r="S92" s="186" t="s">
        <v>1625</v>
      </c>
      <c r="T92" s="186" t="s">
        <v>1625</v>
      </c>
      <c r="U92" s="186" t="s">
        <v>1625</v>
      </c>
      <c r="V92" s="186" t="s">
        <v>1625</v>
      </c>
      <c r="W92" s="186" t="s">
        <v>1625</v>
      </c>
      <c r="X92" s="186" t="s">
        <v>1625</v>
      </c>
      <c r="Y92" s="186" t="s">
        <v>1625</v>
      </c>
      <c r="Z92" s="204"/>
    </row>
    <row r="93" spans="1:26" x14ac:dyDescent="0.25">
      <c r="A93" s="125"/>
      <c r="B93" s="125"/>
      <c r="C93" s="126" t="s">
        <v>377</v>
      </c>
      <c r="D93" s="227"/>
      <c r="E93" s="186" t="s">
        <v>1625</v>
      </c>
      <c r="F93" s="186" t="s">
        <v>1625</v>
      </c>
      <c r="G93" s="186" t="s">
        <v>1625</v>
      </c>
      <c r="H93" s="186" t="s">
        <v>1625</v>
      </c>
      <c r="I93" s="186" t="s">
        <v>1625</v>
      </c>
      <c r="J93" s="186" t="s">
        <v>1625</v>
      </c>
      <c r="K93" s="186" t="s">
        <v>1625</v>
      </c>
      <c r="L93" s="186" t="s">
        <v>1625</v>
      </c>
      <c r="M93" s="186" t="s">
        <v>1625</v>
      </c>
      <c r="N93" s="186" t="s">
        <v>1625</v>
      </c>
      <c r="O93" s="186" t="s">
        <v>1625</v>
      </c>
      <c r="P93" s="186" t="s">
        <v>1625</v>
      </c>
      <c r="Q93" s="186" t="s">
        <v>1625</v>
      </c>
      <c r="R93" s="186" t="s">
        <v>1625</v>
      </c>
      <c r="S93" s="186" t="s">
        <v>1625</v>
      </c>
      <c r="T93" s="186" t="s">
        <v>1625</v>
      </c>
      <c r="U93" s="186" t="s">
        <v>1625</v>
      </c>
      <c r="V93" s="186" t="s">
        <v>1625</v>
      </c>
      <c r="W93" s="186" t="s">
        <v>1625</v>
      </c>
      <c r="X93" s="186" t="s">
        <v>1625</v>
      </c>
      <c r="Y93" s="186" t="s">
        <v>1625</v>
      </c>
      <c r="Z93" s="204"/>
    </row>
    <row r="94" spans="1:26" x14ac:dyDescent="0.25">
      <c r="A94" s="104"/>
      <c r="B94" s="104"/>
      <c r="C94" s="104"/>
      <c r="D94" s="104"/>
      <c r="E94" s="230"/>
      <c r="F94" s="230"/>
      <c r="G94" s="230"/>
      <c r="H94" s="230"/>
      <c r="I94" s="230"/>
      <c r="J94" s="230"/>
      <c r="K94" s="230"/>
      <c r="L94" s="230"/>
      <c r="M94" s="230"/>
      <c r="N94" s="230"/>
      <c r="O94" s="230"/>
      <c r="P94" s="230"/>
      <c r="Q94" s="230"/>
      <c r="R94" s="230"/>
      <c r="S94" s="230"/>
      <c r="T94" s="230"/>
      <c r="U94" s="230"/>
      <c r="V94" s="230"/>
      <c r="W94" s="230"/>
      <c r="X94" s="230"/>
      <c r="Y94" s="230"/>
      <c r="Z94" s="230"/>
    </row>
    <row r="95" spans="1:26" x14ac:dyDescent="0.25">
      <c r="A95" s="125" t="s">
        <v>1679</v>
      </c>
      <c r="B95" s="125" t="s">
        <v>352</v>
      </c>
      <c r="C95" s="126" t="s">
        <v>373</v>
      </c>
      <c r="D95" s="227"/>
      <c r="E95" s="186" t="s">
        <v>1625</v>
      </c>
      <c r="F95" s="186" t="s">
        <v>1625</v>
      </c>
      <c r="G95" s="186" t="s">
        <v>1625</v>
      </c>
      <c r="H95" s="186" t="s">
        <v>1625</v>
      </c>
      <c r="I95" s="186" t="s">
        <v>1625</v>
      </c>
      <c r="J95" s="186" t="s">
        <v>1625</v>
      </c>
      <c r="K95" s="186" t="s">
        <v>1625</v>
      </c>
      <c r="L95" s="186" t="s">
        <v>1625</v>
      </c>
      <c r="M95" s="186" t="s">
        <v>1625</v>
      </c>
      <c r="N95" s="186" t="s">
        <v>1625</v>
      </c>
      <c r="O95" s="186" t="s">
        <v>1625</v>
      </c>
      <c r="P95" s="186" t="s">
        <v>1625</v>
      </c>
      <c r="Q95" s="186" t="s">
        <v>1625</v>
      </c>
      <c r="R95" s="186" t="s">
        <v>1625</v>
      </c>
      <c r="S95" s="186" t="s">
        <v>1625</v>
      </c>
      <c r="T95" s="186" t="s">
        <v>1625</v>
      </c>
      <c r="U95" s="186" t="s">
        <v>1625</v>
      </c>
      <c r="V95" s="186" t="s">
        <v>1625</v>
      </c>
      <c r="W95" s="186" t="s">
        <v>1625</v>
      </c>
      <c r="X95" s="186" t="s">
        <v>1625</v>
      </c>
      <c r="Y95" s="186" t="s">
        <v>1625</v>
      </c>
      <c r="Z95" s="204"/>
    </row>
    <row r="96" spans="1:26" x14ac:dyDescent="0.25">
      <c r="A96" s="125"/>
      <c r="B96" s="125" t="s">
        <v>382</v>
      </c>
      <c r="C96" s="126" t="s">
        <v>368</v>
      </c>
      <c r="D96" s="227"/>
      <c r="E96" s="186" t="s">
        <v>1625</v>
      </c>
      <c r="F96" s="186" t="s">
        <v>1625</v>
      </c>
      <c r="G96" s="186" t="s">
        <v>1625</v>
      </c>
      <c r="H96" s="186" t="s">
        <v>1625</v>
      </c>
      <c r="I96" s="186" t="s">
        <v>1625</v>
      </c>
      <c r="J96" s="186" t="s">
        <v>1625</v>
      </c>
      <c r="K96" s="186" t="s">
        <v>1625</v>
      </c>
      <c r="L96" s="186" t="s">
        <v>1625</v>
      </c>
      <c r="M96" s="186" t="s">
        <v>1625</v>
      </c>
      <c r="N96" s="186" t="s">
        <v>1625</v>
      </c>
      <c r="O96" s="186" t="s">
        <v>1625</v>
      </c>
      <c r="P96" s="186" t="s">
        <v>1625</v>
      </c>
      <c r="Q96" s="186" t="s">
        <v>1625</v>
      </c>
      <c r="R96" s="186" t="s">
        <v>1625</v>
      </c>
      <c r="S96" s="186" t="s">
        <v>1625</v>
      </c>
      <c r="T96" s="186" t="s">
        <v>1625</v>
      </c>
      <c r="U96" s="186" t="s">
        <v>1625</v>
      </c>
      <c r="V96" s="186" t="s">
        <v>1625</v>
      </c>
      <c r="W96" s="186" t="s">
        <v>1625</v>
      </c>
      <c r="X96" s="186" t="s">
        <v>1625</v>
      </c>
      <c r="Y96" s="186" t="s">
        <v>1625</v>
      </c>
      <c r="Z96" s="204"/>
    </row>
    <row r="97" spans="1:26" x14ac:dyDescent="0.25">
      <c r="A97" s="125"/>
      <c r="B97" s="106"/>
      <c r="C97" s="126" t="s">
        <v>374</v>
      </c>
      <c r="D97" s="227"/>
      <c r="E97" s="186" t="s">
        <v>1625</v>
      </c>
      <c r="F97" s="186" t="s">
        <v>1625</v>
      </c>
      <c r="G97" s="186" t="s">
        <v>1625</v>
      </c>
      <c r="H97" s="186" t="s">
        <v>1625</v>
      </c>
      <c r="I97" s="186" t="s">
        <v>1625</v>
      </c>
      <c r="J97" s="186" t="s">
        <v>1625</v>
      </c>
      <c r="K97" s="186" t="s">
        <v>1625</v>
      </c>
      <c r="L97" s="186" t="s">
        <v>1625</v>
      </c>
      <c r="M97" s="186" t="s">
        <v>1625</v>
      </c>
      <c r="N97" s="186" t="s">
        <v>1625</v>
      </c>
      <c r="O97" s="186" t="s">
        <v>1625</v>
      </c>
      <c r="P97" s="186" t="s">
        <v>1625</v>
      </c>
      <c r="Q97" s="186" t="s">
        <v>1625</v>
      </c>
      <c r="R97" s="186" t="s">
        <v>1625</v>
      </c>
      <c r="S97" s="186" t="s">
        <v>1625</v>
      </c>
      <c r="T97" s="186" t="s">
        <v>1625</v>
      </c>
      <c r="U97" s="186" t="s">
        <v>1625</v>
      </c>
      <c r="V97" s="186" t="s">
        <v>1625</v>
      </c>
      <c r="W97" s="186" t="s">
        <v>1625</v>
      </c>
      <c r="X97" s="186" t="s">
        <v>1625</v>
      </c>
      <c r="Y97" s="186" t="s">
        <v>1625</v>
      </c>
      <c r="Z97" s="204"/>
    </row>
    <row r="98" spans="1:26" x14ac:dyDescent="0.25">
      <c r="A98" s="125"/>
      <c r="B98" s="125"/>
      <c r="C98" s="126" t="s">
        <v>370</v>
      </c>
      <c r="D98" s="227"/>
      <c r="E98" s="186" t="s">
        <v>1625</v>
      </c>
      <c r="F98" s="186" t="s">
        <v>1625</v>
      </c>
      <c r="G98" s="186" t="s">
        <v>1625</v>
      </c>
      <c r="H98" s="186" t="s">
        <v>1625</v>
      </c>
      <c r="I98" s="186" t="s">
        <v>1625</v>
      </c>
      <c r="J98" s="186" t="s">
        <v>1625</v>
      </c>
      <c r="K98" s="186" t="s">
        <v>1625</v>
      </c>
      <c r="L98" s="186" t="s">
        <v>1625</v>
      </c>
      <c r="M98" s="186" t="s">
        <v>1625</v>
      </c>
      <c r="N98" s="186" t="s">
        <v>1625</v>
      </c>
      <c r="O98" s="186" t="s">
        <v>1625</v>
      </c>
      <c r="P98" s="186" t="s">
        <v>1625</v>
      </c>
      <c r="Q98" s="186" t="s">
        <v>1625</v>
      </c>
      <c r="R98" s="186" t="s">
        <v>1625</v>
      </c>
      <c r="S98" s="186" t="s">
        <v>1625</v>
      </c>
      <c r="T98" s="186" t="s">
        <v>1625</v>
      </c>
      <c r="U98" s="186" t="s">
        <v>1625</v>
      </c>
      <c r="V98" s="186" t="s">
        <v>1625</v>
      </c>
      <c r="W98" s="186" t="s">
        <v>1625</v>
      </c>
      <c r="X98" s="186" t="s">
        <v>1625</v>
      </c>
      <c r="Y98" s="186" t="s">
        <v>1625</v>
      </c>
      <c r="Z98" s="204"/>
    </row>
    <row r="99" spans="1:26" x14ac:dyDescent="0.25">
      <c r="A99" s="125"/>
      <c r="B99" s="106"/>
      <c r="C99" s="126" t="s">
        <v>375</v>
      </c>
      <c r="D99" s="227"/>
      <c r="E99" s="186" t="s">
        <v>1625</v>
      </c>
      <c r="F99" s="186" t="s">
        <v>1625</v>
      </c>
      <c r="G99" s="186" t="s">
        <v>1625</v>
      </c>
      <c r="H99" s="186" t="s">
        <v>1625</v>
      </c>
      <c r="I99" s="186" t="s">
        <v>1625</v>
      </c>
      <c r="J99" s="186" t="s">
        <v>1625</v>
      </c>
      <c r="K99" s="186" t="s">
        <v>1625</v>
      </c>
      <c r="L99" s="186" t="s">
        <v>1625</v>
      </c>
      <c r="M99" s="186" t="s">
        <v>1625</v>
      </c>
      <c r="N99" s="186" t="s">
        <v>1625</v>
      </c>
      <c r="O99" s="186" t="s">
        <v>1625</v>
      </c>
      <c r="P99" s="186" t="s">
        <v>1625</v>
      </c>
      <c r="Q99" s="186" t="s">
        <v>1625</v>
      </c>
      <c r="R99" s="186" t="s">
        <v>1625</v>
      </c>
      <c r="S99" s="186" t="s">
        <v>1625</v>
      </c>
      <c r="T99" s="186" t="s">
        <v>1625</v>
      </c>
      <c r="U99" s="186" t="s">
        <v>1625</v>
      </c>
      <c r="V99" s="186" t="s">
        <v>1625</v>
      </c>
      <c r="W99" s="186" t="s">
        <v>1625</v>
      </c>
      <c r="X99" s="186" t="s">
        <v>1625</v>
      </c>
      <c r="Y99" s="186" t="s">
        <v>1625</v>
      </c>
      <c r="Z99" s="204"/>
    </row>
    <row r="100" spans="1:26" x14ac:dyDescent="0.25">
      <c r="A100" s="125"/>
      <c r="B100" s="125"/>
      <c r="C100" s="126" t="s">
        <v>376</v>
      </c>
      <c r="D100" s="227"/>
      <c r="E100" s="186" t="s">
        <v>1625</v>
      </c>
      <c r="F100" s="186" t="s">
        <v>1625</v>
      </c>
      <c r="G100" s="186" t="s">
        <v>1625</v>
      </c>
      <c r="H100" s="186" t="s">
        <v>1625</v>
      </c>
      <c r="I100" s="186" t="s">
        <v>1625</v>
      </c>
      <c r="J100" s="186" t="s">
        <v>1625</v>
      </c>
      <c r="K100" s="186" t="s">
        <v>1625</v>
      </c>
      <c r="L100" s="186" t="s">
        <v>1625</v>
      </c>
      <c r="M100" s="186" t="s">
        <v>1625</v>
      </c>
      <c r="N100" s="186" t="s">
        <v>1625</v>
      </c>
      <c r="O100" s="186" t="s">
        <v>1625</v>
      </c>
      <c r="P100" s="186" t="s">
        <v>1625</v>
      </c>
      <c r="Q100" s="186" t="s">
        <v>1625</v>
      </c>
      <c r="R100" s="186" t="s">
        <v>1625</v>
      </c>
      <c r="S100" s="186" t="s">
        <v>1625</v>
      </c>
      <c r="T100" s="186" t="s">
        <v>1625</v>
      </c>
      <c r="U100" s="186" t="s">
        <v>1625</v>
      </c>
      <c r="V100" s="186" t="s">
        <v>1625</v>
      </c>
      <c r="W100" s="186" t="s">
        <v>1625</v>
      </c>
      <c r="X100" s="186" t="s">
        <v>1625</v>
      </c>
      <c r="Y100" s="186" t="s">
        <v>1625</v>
      </c>
      <c r="Z100" s="204"/>
    </row>
    <row r="101" spans="1:26" x14ac:dyDescent="0.25">
      <c r="A101" s="125"/>
      <c r="B101" s="125"/>
      <c r="C101" s="126" t="s">
        <v>377</v>
      </c>
      <c r="D101" s="227"/>
      <c r="E101" s="186" t="s">
        <v>1625</v>
      </c>
      <c r="F101" s="186" t="s">
        <v>1625</v>
      </c>
      <c r="G101" s="186" t="s">
        <v>1625</v>
      </c>
      <c r="H101" s="186" t="s">
        <v>1625</v>
      </c>
      <c r="I101" s="186" t="s">
        <v>1625</v>
      </c>
      <c r="J101" s="186" t="s">
        <v>1625</v>
      </c>
      <c r="K101" s="186" t="s">
        <v>1625</v>
      </c>
      <c r="L101" s="186" t="s">
        <v>1625</v>
      </c>
      <c r="M101" s="186" t="s">
        <v>1625</v>
      </c>
      <c r="N101" s="186" t="s">
        <v>1625</v>
      </c>
      <c r="O101" s="186" t="s">
        <v>1625</v>
      </c>
      <c r="P101" s="186" t="s">
        <v>1625</v>
      </c>
      <c r="Q101" s="186" t="s">
        <v>1625</v>
      </c>
      <c r="R101" s="186" t="s">
        <v>1625</v>
      </c>
      <c r="S101" s="186" t="s">
        <v>1625</v>
      </c>
      <c r="T101" s="186" t="s">
        <v>1625</v>
      </c>
      <c r="U101" s="186" t="s">
        <v>1625</v>
      </c>
      <c r="V101" s="186" t="s">
        <v>1625</v>
      </c>
      <c r="W101" s="186" t="s">
        <v>1625</v>
      </c>
      <c r="X101" s="186" t="s">
        <v>1625</v>
      </c>
      <c r="Y101" s="186" t="s">
        <v>1625</v>
      </c>
      <c r="Z101" s="204"/>
    </row>
    <row r="102" spans="1:26" ht="15.75" x14ac:dyDescent="0.25">
      <c r="A102" s="261"/>
      <c r="B102" s="261"/>
      <c r="C102" s="261"/>
      <c r="D102" s="261"/>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x14ac:dyDescent="0.25">
      <c r="A103" s="125" t="s">
        <v>1680</v>
      </c>
      <c r="B103" s="125" t="s">
        <v>383</v>
      </c>
      <c r="C103" s="126" t="s">
        <v>373</v>
      </c>
      <c r="D103" s="203"/>
      <c r="E103" s="238"/>
      <c r="F103" s="238"/>
      <c r="G103" s="279"/>
      <c r="H103" s="279"/>
      <c r="I103" s="279"/>
      <c r="J103" s="279"/>
      <c r="K103" s="279"/>
      <c r="L103" s="279"/>
      <c r="M103" s="279"/>
      <c r="N103" s="279"/>
      <c r="O103" s="279"/>
      <c r="P103" s="279"/>
      <c r="Q103" s="279"/>
      <c r="R103" s="279"/>
      <c r="S103" s="279"/>
      <c r="T103" s="279"/>
      <c r="U103" s="279"/>
      <c r="V103" s="279"/>
      <c r="W103" s="279"/>
      <c r="X103" s="279"/>
      <c r="Y103" s="279"/>
      <c r="Z103" s="204"/>
    </row>
    <row r="104" spans="1:26" x14ac:dyDescent="0.25">
      <c r="A104" s="126"/>
      <c r="B104" s="106"/>
      <c r="C104" s="126" t="s">
        <v>368</v>
      </c>
      <c r="D104" s="203"/>
      <c r="E104" s="238"/>
      <c r="F104" s="238"/>
      <c r="G104" s="279"/>
      <c r="H104" s="279"/>
      <c r="I104" s="279"/>
      <c r="J104" s="279"/>
      <c r="K104" s="279"/>
      <c r="L104" s="279"/>
      <c r="M104" s="279"/>
      <c r="N104" s="279"/>
      <c r="O104" s="279"/>
      <c r="P104" s="279"/>
      <c r="Q104" s="279"/>
      <c r="R104" s="279"/>
      <c r="S104" s="279"/>
      <c r="T104" s="279"/>
      <c r="U104" s="279"/>
      <c r="V104" s="279"/>
      <c r="W104" s="279"/>
      <c r="X104" s="279"/>
      <c r="Y104" s="279"/>
      <c r="Z104" s="204"/>
    </row>
    <row r="105" spans="1:26" x14ac:dyDescent="0.25">
      <c r="A105" s="126"/>
      <c r="B105" s="106"/>
      <c r="C105" s="126" t="s">
        <v>369</v>
      </c>
      <c r="D105" s="203"/>
      <c r="E105" s="238"/>
      <c r="F105" s="238"/>
      <c r="G105" s="279"/>
      <c r="H105" s="279"/>
      <c r="I105" s="279"/>
      <c r="J105" s="279"/>
      <c r="K105" s="279"/>
      <c r="L105" s="279"/>
      <c r="M105" s="279"/>
      <c r="N105" s="279"/>
      <c r="O105" s="279"/>
      <c r="P105" s="279"/>
      <c r="Q105" s="279"/>
      <c r="R105" s="279"/>
      <c r="S105" s="279"/>
      <c r="T105" s="279"/>
      <c r="U105" s="279"/>
      <c r="V105" s="279"/>
      <c r="W105" s="279"/>
      <c r="X105" s="279"/>
      <c r="Y105" s="279"/>
      <c r="Z105" s="204"/>
    </row>
    <row r="106" spans="1:26" ht="15.75" x14ac:dyDescent="0.25">
      <c r="A106" s="213"/>
      <c r="B106" s="213"/>
      <c r="C106" s="213"/>
      <c r="D106" s="213"/>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s="559" customFormat="1" x14ac:dyDescent="0.25">
      <c r="A107" s="280" t="s">
        <v>1681</v>
      </c>
      <c r="B107" s="281" t="s">
        <v>3405</v>
      </c>
      <c r="C107" s="203" t="s">
        <v>1683</v>
      </c>
      <c r="D107" s="203"/>
      <c r="E107" s="234"/>
      <c r="F107" s="202"/>
      <c r="G107" s="234"/>
      <c r="H107" s="234"/>
      <c r="I107" s="234"/>
      <c r="J107" s="234"/>
      <c r="K107" s="234"/>
      <c r="L107" s="234"/>
      <c r="M107" s="204"/>
      <c r="N107" s="234"/>
      <c r="O107" s="234"/>
      <c r="P107" s="234"/>
      <c r="Q107" s="234"/>
      <c r="R107" s="234"/>
      <c r="S107" s="234"/>
      <c r="T107" s="234"/>
      <c r="U107" s="204"/>
      <c r="V107" s="234"/>
      <c r="W107" s="234"/>
      <c r="X107" s="234"/>
      <c r="Y107" s="204"/>
      <c r="Z107" s="204"/>
    </row>
    <row r="108" spans="1:26" s="559" customFormat="1" x14ac:dyDescent="0.25">
      <c r="A108" s="126"/>
      <c r="B108" s="126"/>
      <c r="C108" s="203" t="s">
        <v>3406</v>
      </c>
      <c r="D108" s="203"/>
      <c r="E108" s="234"/>
      <c r="F108" s="202"/>
      <c r="G108" s="234"/>
      <c r="H108" s="234"/>
      <c r="I108" s="234"/>
      <c r="J108" s="234"/>
      <c r="K108" s="234"/>
      <c r="L108" s="234"/>
      <c r="M108" s="204"/>
      <c r="N108" s="234"/>
      <c r="O108" s="234"/>
      <c r="P108" s="234"/>
      <c r="Q108" s="234"/>
      <c r="R108" s="234"/>
      <c r="S108" s="234"/>
      <c r="T108" s="234"/>
      <c r="U108" s="204"/>
      <c r="V108" s="234"/>
      <c r="W108" s="234"/>
      <c r="X108" s="234"/>
      <c r="Y108" s="204"/>
      <c r="Z108" s="204"/>
    </row>
    <row r="109" spans="1:26" s="559" customFormat="1" x14ac:dyDescent="0.25">
      <c r="A109" s="126"/>
      <c r="B109" s="126"/>
      <c r="C109" s="203" t="s">
        <v>3045</v>
      </c>
      <c r="D109" s="203"/>
      <c r="E109" s="234"/>
      <c r="F109" s="202"/>
      <c r="G109" s="202"/>
      <c r="H109" s="202"/>
      <c r="I109" s="202"/>
      <c r="J109" s="202"/>
      <c r="K109" s="202"/>
      <c r="L109" s="202"/>
      <c r="M109" s="202"/>
      <c r="N109" s="234"/>
      <c r="O109" s="234"/>
      <c r="P109" s="234"/>
      <c r="Q109" s="234"/>
      <c r="R109" s="234"/>
      <c r="S109" s="234"/>
      <c r="T109" s="234"/>
      <c r="U109" s="204"/>
      <c r="V109" s="234"/>
      <c r="W109" s="234"/>
      <c r="X109" s="234"/>
      <c r="Y109" s="204"/>
      <c r="Z109" s="204"/>
    </row>
    <row r="110" spans="1:26" s="559" customFormat="1" x14ac:dyDescent="0.25">
      <c r="A110" s="126"/>
      <c r="B110" s="126"/>
      <c r="C110" s="203" t="s">
        <v>3407</v>
      </c>
      <c r="D110" s="203"/>
      <c r="E110" s="234"/>
      <c r="F110" s="202"/>
      <c r="G110" s="234"/>
      <c r="H110" s="234"/>
      <c r="I110" s="234"/>
      <c r="J110" s="234"/>
      <c r="K110" s="234"/>
      <c r="L110" s="234"/>
      <c r="M110" s="204"/>
      <c r="N110" s="234"/>
      <c r="O110" s="234"/>
      <c r="P110" s="234"/>
      <c r="Q110" s="234"/>
      <c r="R110" s="234"/>
      <c r="S110" s="234"/>
      <c r="T110" s="234"/>
      <c r="U110" s="204"/>
      <c r="V110" s="234"/>
      <c r="W110" s="234"/>
      <c r="X110" s="234"/>
      <c r="Y110" s="204"/>
      <c r="Z110" s="204"/>
    </row>
    <row r="111" spans="1:26" s="559" customFormat="1" x14ac:dyDescent="0.25">
      <c r="A111" s="126"/>
      <c r="B111" s="126"/>
      <c r="C111" s="203" t="s">
        <v>3408</v>
      </c>
      <c r="D111" s="203"/>
      <c r="E111" s="234"/>
      <c r="F111" s="202"/>
      <c r="G111" s="234"/>
      <c r="H111" s="234"/>
      <c r="I111" s="234"/>
      <c r="J111" s="234"/>
      <c r="K111" s="234"/>
      <c r="L111" s="234"/>
      <c r="M111" s="204"/>
      <c r="N111" s="234"/>
      <c r="O111" s="234"/>
      <c r="P111" s="234"/>
      <c r="Q111" s="234"/>
      <c r="R111" s="234"/>
      <c r="S111" s="234"/>
      <c r="T111" s="234"/>
      <c r="U111" s="204"/>
      <c r="V111" s="234"/>
      <c r="W111" s="234"/>
      <c r="X111" s="234"/>
      <c r="Y111" s="204"/>
      <c r="Z111" s="204"/>
    </row>
    <row r="112" spans="1:26" s="559" customFormat="1" x14ac:dyDescent="0.25">
      <c r="A112" s="126"/>
      <c r="B112" s="126"/>
      <c r="C112" s="203" t="s">
        <v>1685</v>
      </c>
      <c r="D112" s="203"/>
      <c r="E112" s="234"/>
      <c r="F112" s="202"/>
      <c r="G112" s="234"/>
      <c r="H112" s="234"/>
      <c r="I112" s="234"/>
      <c r="J112" s="234"/>
      <c r="K112" s="234"/>
      <c r="L112" s="234"/>
      <c r="M112" s="204"/>
      <c r="N112" s="234"/>
      <c r="O112" s="234"/>
      <c r="P112" s="234"/>
      <c r="Q112" s="234"/>
      <c r="R112" s="234"/>
      <c r="S112" s="234"/>
      <c r="T112" s="234"/>
      <c r="U112" s="204"/>
      <c r="V112" s="234"/>
      <c r="W112" s="234"/>
      <c r="X112" s="234"/>
      <c r="Y112" s="204"/>
      <c r="Z112" s="204"/>
    </row>
    <row r="113" spans="1:26" s="559" customFormat="1" x14ac:dyDescent="0.25">
      <c r="A113" s="126"/>
      <c r="B113" s="126"/>
      <c r="C113" s="203" t="s">
        <v>1686</v>
      </c>
      <c r="D113" s="203"/>
      <c r="E113" s="234"/>
      <c r="F113" s="202"/>
      <c r="G113" s="234"/>
      <c r="H113" s="234"/>
      <c r="I113" s="234"/>
      <c r="J113" s="234"/>
      <c r="K113" s="234"/>
      <c r="L113" s="234"/>
      <c r="M113" s="204"/>
      <c r="N113" s="234"/>
      <c r="O113" s="234"/>
      <c r="P113" s="234"/>
      <c r="Q113" s="234"/>
      <c r="R113" s="234"/>
      <c r="S113" s="234"/>
      <c r="T113" s="234"/>
      <c r="U113" s="204"/>
      <c r="V113" s="234"/>
      <c r="W113" s="234"/>
      <c r="X113" s="234"/>
      <c r="Y113" s="204"/>
      <c r="Z113" s="204"/>
    </row>
    <row r="114" spans="1:26" s="559" customFormat="1" ht="15.75" x14ac:dyDescent="0.25">
      <c r="A114" s="213"/>
      <c r="B114" s="213"/>
      <c r="C114" s="213"/>
      <c r="D114" s="213"/>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s="559" customFormat="1" x14ac:dyDescent="0.25">
      <c r="A115" s="280" t="s">
        <v>1687</v>
      </c>
      <c r="B115" s="281" t="s">
        <v>1682</v>
      </c>
      <c r="C115" s="203" t="s">
        <v>1683</v>
      </c>
      <c r="D115" s="203"/>
      <c r="E115" s="234"/>
      <c r="F115" s="202"/>
      <c r="G115" s="234"/>
      <c r="H115" s="234"/>
      <c r="I115" s="234"/>
      <c r="J115" s="234"/>
      <c r="K115" s="234"/>
      <c r="L115" s="234"/>
      <c r="M115" s="204"/>
      <c r="N115" s="234"/>
      <c r="O115" s="234"/>
      <c r="P115" s="234"/>
      <c r="Q115" s="234"/>
      <c r="R115" s="234"/>
      <c r="S115" s="234"/>
      <c r="T115" s="234"/>
      <c r="U115" s="204"/>
      <c r="V115" s="234"/>
      <c r="W115" s="234"/>
      <c r="X115" s="234"/>
      <c r="Y115" s="204"/>
      <c r="Z115" s="204"/>
    </row>
    <row r="116" spans="1:26" s="559" customFormat="1" x14ac:dyDescent="0.25">
      <c r="A116" s="126"/>
      <c r="B116" s="126"/>
      <c r="C116" s="203" t="s">
        <v>1684</v>
      </c>
      <c r="D116" s="203"/>
      <c r="E116" s="234"/>
      <c r="F116" s="202"/>
      <c r="G116" s="234"/>
      <c r="H116" s="234"/>
      <c r="I116" s="234"/>
      <c r="J116" s="234"/>
      <c r="K116" s="234"/>
      <c r="L116" s="234"/>
      <c r="M116" s="204"/>
      <c r="N116" s="234"/>
      <c r="O116" s="234"/>
      <c r="P116" s="234"/>
      <c r="Q116" s="234"/>
      <c r="R116" s="234"/>
      <c r="S116" s="234"/>
      <c r="T116" s="234"/>
      <c r="U116" s="204"/>
      <c r="V116" s="234"/>
      <c r="W116" s="234"/>
      <c r="X116" s="234"/>
      <c r="Y116" s="204"/>
      <c r="Z116" s="204"/>
    </row>
    <row r="117" spans="1:26" s="559" customFormat="1" x14ac:dyDescent="0.25">
      <c r="A117" s="126"/>
      <c r="B117" s="126"/>
      <c r="C117" s="203" t="s">
        <v>3045</v>
      </c>
      <c r="D117" s="203"/>
      <c r="E117" s="234"/>
      <c r="F117" s="202"/>
      <c r="G117" s="202"/>
      <c r="H117" s="202"/>
      <c r="I117" s="202"/>
      <c r="J117" s="202"/>
      <c r="K117" s="202"/>
      <c r="L117" s="202"/>
      <c r="M117" s="202"/>
      <c r="N117" s="234"/>
      <c r="O117" s="234"/>
      <c r="P117" s="234"/>
      <c r="Q117" s="234"/>
      <c r="R117" s="234"/>
      <c r="S117" s="234"/>
      <c r="T117" s="234"/>
      <c r="U117" s="204"/>
      <c r="V117" s="234"/>
      <c r="W117" s="234"/>
      <c r="X117" s="234"/>
      <c r="Y117" s="204"/>
      <c r="Z117" s="204"/>
    </row>
    <row r="118" spans="1:26" s="559" customFormat="1" x14ac:dyDescent="0.25">
      <c r="A118" s="126"/>
      <c r="B118" s="126"/>
      <c r="C118" s="203" t="s">
        <v>3407</v>
      </c>
      <c r="D118" s="203"/>
      <c r="E118" s="234"/>
      <c r="F118" s="202"/>
      <c r="G118" s="234"/>
      <c r="H118" s="234"/>
      <c r="I118" s="234"/>
      <c r="J118" s="234"/>
      <c r="K118" s="234"/>
      <c r="L118" s="234"/>
      <c r="M118" s="204"/>
      <c r="N118" s="234"/>
      <c r="O118" s="234"/>
      <c r="P118" s="234"/>
      <c r="Q118" s="234"/>
      <c r="R118" s="234"/>
      <c r="S118" s="234"/>
      <c r="T118" s="234"/>
      <c r="U118" s="204"/>
      <c r="V118" s="234"/>
      <c r="W118" s="234"/>
      <c r="X118" s="234"/>
      <c r="Y118" s="204"/>
      <c r="Z118" s="204"/>
    </row>
    <row r="119" spans="1:26" s="559" customFormat="1" x14ac:dyDescent="0.25">
      <c r="A119" s="126"/>
      <c r="B119" s="126"/>
      <c r="C119" s="203" t="s">
        <v>3408</v>
      </c>
      <c r="D119" s="203"/>
      <c r="E119" s="234"/>
      <c r="F119" s="202"/>
      <c r="G119" s="234"/>
      <c r="H119" s="234"/>
      <c r="I119" s="234"/>
      <c r="J119" s="234"/>
      <c r="K119" s="234"/>
      <c r="L119" s="234"/>
      <c r="M119" s="204"/>
      <c r="N119" s="234"/>
      <c r="O119" s="234"/>
      <c r="P119" s="234"/>
      <c r="Q119" s="234"/>
      <c r="R119" s="234"/>
      <c r="S119" s="234"/>
      <c r="T119" s="234"/>
      <c r="U119" s="204"/>
      <c r="V119" s="234"/>
      <c r="W119" s="234"/>
      <c r="X119" s="234"/>
      <c r="Y119" s="204"/>
      <c r="Z119" s="204"/>
    </row>
    <row r="120" spans="1:26" s="559" customFormat="1" x14ac:dyDescent="0.25">
      <c r="A120" s="126"/>
      <c r="B120" s="126"/>
      <c r="C120" s="203" t="s">
        <v>1685</v>
      </c>
      <c r="D120" s="203"/>
      <c r="E120" s="234"/>
      <c r="F120" s="202"/>
      <c r="G120" s="234"/>
      <c r="H120" s="234"/>
      <c r="I120" s="234"/>
      <c r="J120" s="234"/>
      <c r="K120" s="234"/>
      <c r="L120" s="234"/>
      <c r="M120" s="204"/>
      <c r="N120" s="234"/>
      <c r="O120" s="234"/>
      <c r="P120" s="234"/>
      <c r="Q120" s="234"/>
      <c r="R120" s="234"/>
      <c r="S120" s="234"/>
      <c r="T120" s="234"/>
      <c r="U120" s="204"/>
      <c r="V120" s="234"/>
      <c r="W120" s="234"/>
      <c r="X120" s="234"/>
      <c r="Y120" s="204"/>
      <c r="Z120" s="204"/>
    </row>
    <row r="121" spans="1:26" s="559" customFormat="1" x14ac:dyDescent="0.25">
      <c r="A121" s="126"/>
      <c r="B121" s="126"/>
      <c r="C121" s="203" t="s">
        <v>1686</v>
      </c>
      <c r="D121" s="203"/>
      <c r="E121" s="234"/>
      <c r="F121" s="202"/>
      <c r="G121" s="234"/>
      <c r="H121" s="234"/>
      <c r="I121" s="234"/>
      <c r="J121" s="234"/>
      <c r="K121" s="234"/>
      <c r="L121" s="234"/>
      <c r="M121" s="204"/>
      <c r="N121" s="234"/>
      <c r="O121" s="234"/>
      <c r="P121" s="234"/>
      <c r="Q121" s="234"/>
      <c r="R121" s="234"/>
      <c r="S121" s="234"/>
      <c r="T121" s="234"/>
      <c r="U121" s="204"/>
      <c r="V121" s="234"/>
      <c r="W121" s="234"/>
      <c r="X121" s="234"/>
      <c r="Y121" s="204"/>
      <c r="Z121" s="204"/>
    </row>
    <row r="122" spans="1:26" ht="15.75" x14ac:dyDescent="0.25">
      <c r="A122" s="213"/>
      <c r="B122" s="213"/>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row>
    <row r="123" spans="1:26" x14ac:dyDescent="0.25">
      <c r="A123" s="280" t="s">
        <v>2544</v>
      </c>
      <c r="B123" s="125" t="s">
        <v>1688</v>
      </c>
      <c r="C123" s="126" t="s">
        <v>1689</v>
      </c>
      <c r="D123" s="126"/>
      <c r="E123" s="186"/>
      <c r="F123" s="186"/>
      <c r="G123" s="186" t="s">
        <v>1625</v>
      </c>
      <c r="H123" s="186" t="s">
        <v>1625</v>
      </c>
      <c r="I123" s="186" t="s">
        <v>1625</v>
      </c>
      <c r="J123" s="186"/>
      <c r="K123" s="186" t="s">
        <v>1625</v>
      </c>
      <c r="L123" s="186" t="s">
        <v>1625</v>
      </c>
      <c r="M123" s="186"/>
      <c r="N123" s="186" t="s">
        <v>1625</v>
      </c>
      <c r="O123" s="186" t="s">
        <v>1625</v>
      </c>
      <c r="P123" s="186" t="s">
        <v>1625</v>
      </c>
      <c r="Q123" s="186"/>
      <c r="R123" s="186" t="s">
        <v>1625</v>
      </c>
      <c r="S123" s="186" t="s">
        <v>1625</v>
      </c>
      <c r="T123" s="186" t="s">
        <v>1625</v>
      </c>
      <c r="U123" s="186"/>
      <c r="V123" s="186" t="s">
        <v>1625</v>
      </c>
      <c r="W123" s="186" t="s">
        <v>1625</v>
      </c>
      <c r="X123" s="186" t="s">
        <v>1625</v>
      </c>
      <c r="Y123" s="186"/>
      <c r="Z123" s="126"/>
    </row>
    <row r="124" spans="1:26" x14ac:dyDescent="0.25">
      <c r="A124" s="126"/>
      <c r="B124" s="126"/>
      <c r="C124" s="126" t="s">
        <v>354</v>
      </c>
      <c r="D124" s="126"/>
      <c r="E124" s="186"/>
      <c r="F124" s="186"/>
      <c r="G124" s="186" t="s">
        <v>1625</v>
      </c>
      <c r="H124" s="186" t="s">
        <v>1625</v>
      </c>
      <c r="I124" s="186" t="s">
        <v>1625</v>
      </c>
      <c r="J124" s="186"/>
      <c r="K124" s="186" t="s">
        <v>1625</v>
      </c>
      <c r="L124" s="186" t="s">
        <v>1625</v>
      </c>
      <c r="M124" s="186"/>
      <c r="N124" s="186" t="s">
        <v>1625</v>
      </c>
      <c r="O124" s="186" t="s">
        <v>1625</v>
      </c>
      <c r="P124" s="186" t="s">
        <v>1625</v>
      </c>
      <c r="Q124" s="186"/>
      <c r="R124" s="186" t="s">
        <v>1625</v>
      </c>
      <c r="S124" s="186" t="s">
        <v>1625</v>
      </c>
      <c r="T124" s="186" t="s">
        <v>1625</v>
      </c>
      <c r="U124" s="186"/>
      <c r="V124" s="186" t="s">
        <v>1625</v>
      </c>
      <c r="W124" s="186" t="s">
        <v>1625</v>
      </c>
      <c r="X124" s="186" t="s">
        <v>1625</v>
      </c>
      <c r="Y124" s="186"/>
      <c r="Z124" s="126"/>
    </row>
    <row r="125" spans="1:26" x14ac:dyDescent="0.25">
      <c r="A125" s="126"/>
      <c r="B125" s="126"/>
      <c r="C125" s="126" t="s">
        <v>355</v>
      </c>
      <c r="D125" s="126"/>
      <c r="E125" s="186"/>
      <c r="F125" s="186"/>
      <c r="G125" s="186" t="s">
        <v>1625</v>
      </c>
      <c r="H125" s="186" t="s">
        <v>1625</v>
      </c>
      <c r="I125" s="186" t="s">
        <v>1625</v>
      </c>
      <c r="J125" s="186"/>
      <c r="K125" s="186" t="s">
        <v>1625</v>
      </c>
      <c r="L125" s="186" t="s">
        <v>1625</v>
      </c>
      <c r="M125" s="186"/>
      <c r="N125" s="186" t="s">
        <v>1625</v>
      </c>
      <c r="O125" s="186" t="s">
        <v>1625</v>
      </c>
      <c r="P125" s="186" t="s">
        <v>1625</v>
      </c>
      <c r="Q125" s="186"/>
      <c r="R125" s="186" t="s">
        <v>1625</v>
      </c>
      <c r="S125" s="186" t="s">
        <v>1625</v>
      </c>
      <c r="T125" s="186" t="s">
        <v>1625</v>
      </c>
      <c r="U125" s="186"/>
      <c r="V125" s="186" t="s">
        <v>1625</v>
      </c>
      <c r="W125" s="186" t="s">
        <v>1625</v>
      </c>
      <c r="X125" s="186" t="s">
        <v>1625</v>
      </c>
      <c r="Y125" s="186"/>
      <c r="Z125" s="126"/>
    </row>
    <row r="126" spans="1:26" x14ac:dyDescent="0.25">
      <c r="A126" s="126"/>
      <c r="B126" s="126"/>
      <c r="C126" s="126" t="s">
        <v>1660</v>
      </c>
      <c r="D126" s="126"/>
      <c r="E126" s="186"/>
      <c r="F126" s="186"/>
      <c r="G126" s="186" t="s">
        <v>1625</v>
      </c>
      <c r="H126" s="186" t="s">
        <v>1625</v>
      </c>
      <c r="I126" s="186" t="s">
        <v>1625</v>
      </c>
      <c r="J126" s="186"/>
      <c r="K126" s="186" t="s">
        <v>1625</v>
      </c>
      <c r="L126" s="186" t="s">
        <v>1625</v>
      </c>
      <c r="M126" s="186"/>
      <c r="N126" s="186" t="s">
        <v>1625</v>
      </c>
      <c r="O126" s="186" t="s">
        <v>1625</v>
      </c>
      <c r="P126" s="186" t="s">
        <v>1625</v>
      </c>
      <c r="Q126" s="186"/>
      <c r="R126" s="186" t="s">
        <v>1625</v>
      </c>
      <c r="S126" s="186" t="s">
        <v>1625</v>
      </c>
      <c r="T126" s="186" t="s">
        <v>1625</v>
      </c>
      <c r="U126" s="186"/>
      <c r="V126" s="186" t="s">
        <v>1625</v>
      </c>
      <c r="W126" s="186" t="s">
        <v>1625</v>
      </c>
      <c r="X126" s="186" t="s">
        <v>1625</v>
      </c>
      <c r="Y126" s="186"/>
      <c r="Z126" s="126"/>
    </row>
    <row r="127" spans="1:26" x14ac:dyDescent="0.25">
      <c r="A127" s="276"/>
      <c r="B127" s="276"/>
      <c r="C127" s="282" t="s">
        <v>1690</v>
      </c>
      <c r="D127" s="227"/>
      <c r="E127" s="186"/>
      <c r="F127" s="186"/>
      <c r="G127" s="186" t="s">
        <v>1625</v>
      </c>
      <c r="H127" s="186" t="s">
        <v>1625</v>
      </c>
      <c r="I127" s="186" t="s">
        <v>1625</v>
      </c>
      <c r="J127" s="186"/>
      <c r="K127" s="186" t="s">
        <v>1625</v>
      </c>
      <c r="L127" s="186" t="s">
        <v>1625</v>
      </c>
      <c r="M127" s="186"/>
      <c r="N127" s="186" t="s">
        <v>1625</v>
      </c>
      <c r="O127" s="186" t="s">
        <v>1625</v>
      </c>
      <c r="P127" s="186" t="s">
        <v>1625</v>
      </c>
      <c r="Q127" s="186"/>
      <c r="R127" s="186" t="s">
        <v>1625</v>
      </c>
      <c r="S127" s="186" t="s">
        <v>1625</v>
      </c>
      <c r="T127" s="186" t="s">
        <v>1625</v>
      </c>
      <c r="U127" s="186"/>
      <c r="V127" s="186" t="s">
        <v>1625</v>
      </c>
      <c r="W127" s="186" t="s">
        <v>1625</v>
      </c>
      <c r="X127" s="186" t="s">
        <v>1625</v>
      </c>
      <c r="Y127" s="186"/>
      <c r="Z127" s="203"/>
    </row>
    <row r="128" spans="1:26" x14ac:dyDescent="0.25">
      <c r="A128" s="276"/>
      <c r="B128" s="276"/>
      <c r="C128" s="203" t="s">
        <v>1691</v>
      </c>
      <c r="D128" s="227"/>
      <c r="E128" s="186"/>
      <c r="F128" s="186"/>
      <c r="G128" s="186" t="s">
        <v>1625</v>
      </c>
      <c r="H128" s="186" t="s">
        <v>1625</v>
      </c>
      <c r="I128" s="186" t="s">
        <v>1625</v>
      </c>
      <c r="J128" s="186"/>
      <c r="K128" s="186" t="s">
        <v>1625</v>
      </c>
      <c r="L128" s="186" t="s">
        <v>1625</v>
      </c>
      <c r="M128" s="186"/>
      <c r="N128" s="186" t="s">
        <v>1625</v>
      </c>
      <c r="O128" s="186" t="s">
        <v>1625</v>
      </c>
      <c r="P128" s="186" t="s">
        <v>1625</v>
      </c>
      <c r="Q128" s="186"/>
      <c r="R128" s="186" t="s">
        <v>1625</v>
      </c>
      <c r="S128" s="186" t="s">
        <v>1625</v>
      </c>
      <c r="T128" s="186" t="s">
        <v>1625</v>
      </c>
      <c r="U128" s="186"/>
      <c r="V128" s="186" t="s">
        <v>1625</v>
      </c>
      <c r="W128" s="186" t="s">
        <v>1625</v>
      </c>
      <c r="X128" s="186" t="s">
        <v>1625</v>
      </c>
      <c r="Y128" s="186"/>
      <c r="Z128" s="203"/>
    </row>
    <row r="129" spans="1:26" ht="15.75" x14ac:dyDescent="0.25">
      <c r="A129" s="213"/>
      <c r="B129" s="213"/>
      <c r="C129" s="213"/>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row>
    <row r="130" spans="1:26" x14ac:dyDescent="0.25">
      <c r="A130" s="280" t="s">
        <v>2548</v>
      </c>
      <c r="B130" s="276" t="s">
        <v>2545</v>
      </c>
      <c r="C130" s="126" t="s">
        <v>1689</v>
      </c>
      <c r="D130" s="227"/>
      <c r="E130" s="227"/>
      <c r="F130" s="186"/>
      <c r="G130" s="186"/>
      <c r="H130" s="186"/>
      <c r="I130" s="186"/>
      <c r="J130" s="186"/>
      <c r="K130" s="186"/>
      <c r="L130" s="186"/>
      <c r="M130" s="186"/>
      <c r="N130" s="186"/>
      <c r="O130" s="186"/>
      <c r="P130" s="186"/>
      <c r="Q130" s="186"/>
      <c r="R130" s="186"/>
      <c r="S130" s="186"/>
      <c r="T130" s="186"/>
      <c r="U130" s="186"/>
      <c r="V130" s="186"/>
      <c r="W130" s="186"/>
      <c r="X130" s="186"/>
      <c r="Y130" s="186"/>
      <c r="Z130" s="203"/>
    </row>
    <row r="131" spans="1:26" x14ac:dyDescent="0.25">
      <c r="A131" s="276"/>
      <c r="B131" s="451" t="s">
        <v>2546</v>
      </c>
      <c r="C131" s="126" t="s">
        <v>354</v>
      </c>
      <c r="D131" s="227"/>
      <c r="E131" s="227"/>
      <c r="F131" s="186"/>
      <c r="G131" s="186"/>
      <c r="H131" s="186"/>
      <c r="I131" s="186"/>
      <c r="J131" s="186"/>
      <c r="K131" s="186"/>
      <c r="L131" s="186"/>
      <c r="M131" s="186"/>
      <c r="N131" s="186"/>
      <c r="O131" s="186"/>
      <c r="P131" s="186"/>
      <c r="Q131" s="186"/>
      <c r="R131" s="186"/>
      <c r="S131" s="186"/>
      <c r="T131" s="186"/>
      <c r="U131" s="186"/>
      <c r="V131" s="186"/>
      <c r="W131" s="186"/>
      <c r="X131" s="186"/>
      <c r="Y131" s="186"/>
      <c r="Z131" s="203"/>
    </row>
    <row r="132" spans="1:26" x14ac:dyDescent="0.25">
      <c r="A132" s="276"/>
      <c r="B132" s="276"/>
      <c r="C132" s="126" t="s">
        <v>355</v>
      </c>
      <c r="D132" s="227"/>
      <c r="E132" s="227"/>
      <c r="F132" s="186"/>
      <c r="G132" s="186"/>
      <c r="H132" s="186"/>
      <c r="I132" s="186"/>
      <c r="J132" s="186"/>
      <c r="K132" s="186"/>
      <c r="L132" s="186"/>
      <c r="M132" s="186"/>
      <c r="N132" s="186"/>
      <c r="O132" s="186"/>
      <c r="P132" s="186"/>
      <c r="Q132" s="186"/>
      <c r="R132" s="186"/>
      <c r="S132" s="186"/>
      <c r="T132" s="186"/>
      <c r="U132" s="186"/>
      <c r="V132" s="186"/>
      <c r="W132" s="186"/>
      <c r="X132" s="186"/>
      <c r="Y132" s="186"/>
      <c r="Z132" s="203"/>
    </row>
    <row r="133" spans="1:26" x14ac:dyDescent="0.25">
      <c r="A133" s="201"/>
      <c r="B133" s="201"/>
      <c r="C133" s="126" t="s">
        <v>1660</v>
      </c>
      <c r="D133" s="201"/>
      <c r="E133" s="201"/>
      <c r="F133" s="186"/>
      <c r="G133" s="186"/>
      <c r="H133" s="186"/>
      <c r="I133" s="186"/>
      <c r="J133" s="186"/>
      <c r="K133" s="186"/>
      <c r="L133" s="186"/>
      <c r="M133" s="186"/>
      <c r="N133" s="186"/>
      <c r="O133" s="186"/>
      <c r="P133" s="186"/>
      <c r="Q133" s="186"/>
      <c r="R133" s="186"/>
      <c r="S133" s="186"/>
      <c r="T133" s="186"/>
      <c r="U133" s="186"/>
      <c r="V133" s="186"/>
      <c r="W133" s="186"/>
      <c r="X133" s="186"/>
      <c r="Y133" s="186"/>
      <c r="Z133" s="201"/>
    </row>
    <row r="134" spans="1:26" x14ac:dyDescent="0.25">
      <c r="A134" s="276"/>
      <c r="B134" s="276"/>
      <c r="C134" s="282" t="s">
        <v>1690</v>
      </c>
      <c r="D134" s="227"/>
      <c r="E134" s="227"/>
      <c r="F134" s="186"/>
      <c r="G134" s="186"/>
      <c r="H134" s="186"/>
      <c r="I134" s="186"/>
      <c r="J134" s="186"/>
      <c r="K134" s="186"/>
      <c r="L134" s="186"/>
      <c r="M134" s="186"/>
      <c r="N134" s="186"/>
      <c r="O134" s="186"/>
      <c r="P134" s="186"/>
      <c r="Q134" s="186"/>
      <c r="R134" s="186"/>
      <c r="S134" s="186"/>
      <c r="T134" s="186"/>
      <c r="U134" s="186"/>
      <c r="V134" s="186"/>
      <c r="W134" s="186"/>
      <c r="X134" s="186"/>
      <c r="Y134" s="186"/>
      <c r="Z134" s="203"/>
    </row>
    <row r="135" spans="1:26" x14ac:dyDescent="0.25">
      <c r="A135" s="276"/>
      <c r="B135" s="276"/>
      <c r="C135" s="282" t="s">
        <v>2547</v>
      </c>
      <c r="D135" s="227"/>
      <c r="E135" s="227"/>
      <c r="F135" s="186"/>
      <c r="G135" s="186"/>
      <c r="H135" s="186"/>
      <c r="I135" s="186"/>
      <c r="J135" s="186"/>
      <c r="K135" s="186"/>
      <c r="L135" s="186"/>
      <c r="M135" s="186"/>
      <c r="N135" s="186"/>
      <c r="O135" s="186"/>
      <c r="P135" s="186"/>
      <c r="Q135" s="186"/>
      <c r="R135" s="186"/>
      <c r="S135" s="186"/>
      <c r="T135" s="186"/>
      <c r="U135" s="186"/>
      <c r="V135" s="186"/>
      <c r="W135" s="186"/>
      <c r="X135" s="186"/>
      <c r="Y135" s="186"/>
      <c r="Z135" s="203"/>
    </row>
    <row r="136" spans="1:26" ht="15.75" x14ac:dyDescent="0.25">
      <c r="A136" s="213"/>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row>
    <row r="137" spans="1:26" x14ac:dyDescent="0.25">
      <c r="A137" s="280" t="s">
        <v>3409</v>
      </c>
      <c r="B137" s="276" t="s">
        <v>2545</v>
      </c>
      <c r="C137" s="126" t="s">
        <v>1689</v>
      </c>
      <c r="D137" s="227"/>
      <c r="E137" s="227"/>
      <c r="F137" s="202"/>
      <c r="G137" s="202"/>
      <c r="H137" s="202"/>
      <c r="I137" s="202"/>
      <c r="J137" s="202"/>
      <c r="K137" s="202"/>
      <c r="L137" s="202"/>
      <c r="M137" s="202"/>
      <c r="N137" s="202"/>
      <c r="O137" s="202"/>
      <c r="P137" s="202"/>
      <c r="Q137" s="202"/>
      <c r="R137" s="202"/>
      <c r="S137" s="202"/>
      <c r="T137" s="202"/>
      <c r="U137" s="202"/>
      <c r="V137" s="202"/>
      <c r="W137" s="202"/>
      <c r="X137" s="202"/>
      <c r="Y137" s="202"/>
      <c r="Z137" s="203"/>
    </row>
    <row r="138" spans="1:26" x14ac:dyDescent="0.25">
      <c r="A138" s="276"/>
      <c r="B138" s="451" t="s">
        <v>2549</v>
      </c>
      <c r="C138" s="126" t="s">
        <v>354</v>
      </c>
      <c r="D138" s="227"/>
      <c r="E138" s="227"/>
      <c r="F138" s="202"/>
      <c r="G138" s="202"/>
      <c r="H138" s="202"/>
      <c r="I138" s="202"/>
      <c r="J138" s="202"/>
      <c r="K138" s="202"/>
      <c r="L138" s="202"/>
      <c r="M138" s="202"/>
      <c r="N138" s="202"/>
      <c r="O138" s="202"/>
      <c r="P138" s="202"/>
      <c r="Q138" s="202"/>
      <c r="R138" s="202"/>
      <c r="S138" s="202"/>
      <c r="T138" s="202"/>
      <c r="U138" s="202"/>
      <c r="V138" s="202"/>
      <c r="W138" s="202"/>
      <c r="X138" s="202"/>
      <c r="Y138" s="202"/>
      <c r="Z138" s="203"/>
    </row>
    <row r="139" spans="1:26" x14ac:dyDescent="0.25">
      <c r="A139" s="276"/>
      <c r="B139" s="467"/>
      <c r="C139" s="126" t="s">
        <v>355</v>
      </c>
      <c r="D139" s="227"/>
      <c r="E139" s="227"/>
      <c r="F139" s="202"/>
      <c r="G139" s="202"/>
      <c r="H139" s="202"/>
      <c r="I139" s="202"/>
      <c r="J139" s="202"/>
      <c r="K139" s="202"/>
      <c r="L139" s="202"/>
      <c r="M139" s="202"/>
      <c r="N139" s="202"/>
      <c r="O139" s="202"/>
      <c r="P139" s="202"/>
      <c r="Q139" s="202"/>
      <c r="R139" s="202"/>
      <c r="S139" s="202"/>
      <c r="T139" s="202"/>
      <c r="U139" s="202"/>
      <c r="V139" s="202"/>
      <c r="W139" s="202"/>
      <c r="X139" s="202"/>
      <c r="Y139" s="202"/>
      <c r="Z139" s="203"/>
    </row>
    <row r="140" spans="1:26" x14ac:dyDescent="0.25">
      <c r="A140" s="276"/>
      <c r="B140" s="276"/>
      <c r="C140" s="126" t="s">
        <v>1660</v>
      </c>
      <c r="D140" s="227"/>
      <c r="E140" s="227"/>
      <c r="F140" s="202"/>
      <c r="G140" s="202"/>
      <c r="H140" s="202"/>
      <c r="I140" s="202"/>
      <c r="J140" s="202"/>
      <c r="K140" s="202"/>
      <c r="L140" s="202"/>
      <c r="M140" s="202"/>
      <c r="N140" s="202"/>
      <c r="O140" s="202"/>
      <c r="P140" s="202"/>
      <c r="Q140" s="202"/>
      <c r="R140" s="202"/>
      <c r="S140" s="202"/>
      <c r="T140" s="202"/>
      <c r="U140" s="202"/>
      <c r="V140" s="202"/>
      <c r="W140" s="202"/>
      <c r="X140" s="202"/>
      <c r="Y140" s="202"/>
      <c r="Z140" s="203"/>
    </row>
    <row r="141" spans="1:26" x14ac:dyDescent="0.25">
      <c r="A141" s="201"/>
      <c r="B141" s="201"/>
      <c r="C141" s="282" t="s">
        <v>1690</v>
      </c>
      <c r="D141" s="201"/>
      <c r="E141" s="201"/>
      <c r="F141" s="202"/>
      <c r="G141" s="202"/>
      <c r="H141" s="202"/>
      <c r="I141" s="202"/>
      <c r="J141" s="202"/>
      <c r="K141" s="202"/>
      <c r="L141" s="202"/>
      <c r="M141" s="202"/>
      <c r="N141" s="202"/>
      <c r="O141" s="202"/>
      <c r="P141" s="202"/>
      <c r="Q141" s="202"/>
      <c r="R141" s="202"/>
      <c r="S141" s="202"/>
      <c r="T141" s="202"/>
      <c r="U141" s="202"/>
      <c r="V141" s="202"/>
      <c r="W141" s="202"/>
      <c r="X141" s="202"/>
      <c r="Y141" s="202"/>
      <c r="Z141" s="201"/>
    </row>
    <row r="142" spans="1:26" x14ac:dyDescent="0.25">
      <c r="A142" s="276"/>
      <c r="B142" s="276"/>
      <c r="C142" s="282" t="s">
        <v>2547</v>
      </c>
      <c r="D142" s="227"/>
      <c r="E142" s="227"/>
      <c r="F142" s="202"/>
      <c r="G142" s="202"/>
      <c r="H142" s="202"/>
      <c r="I142" s="202"/>
      <c r="J142" s="202"/>
      <c r="K142" s="202"/>
      <c r="L142" s="202"/>
      <c r="M142" s="202"/>
      <c r="N142" s="202"/>
      <c r="O142" s="202"/>
      <c r="P142" s="202"/>
      <c r="Q142" s="202"/>
      <c r="R142" s="202"/>
      <c r="S142" s="202"/>
      <c r="T142" s="202"/>
      <c r="U142" s="202"/>
      <c r="V142" s="202"/>
      <c r="W142" s="202"/>
      <c r="X142" s="202"/>
      <c r="Y142" s="202"/>
      <c r="Z142" s="203"/>
    </row>
    <row r="143" spans="1:26" x14ac:dyDescent="0.25">
      <c r="A143" s="241"/>
      <c r="B143" s="243"/>
      <c r="C143" s="240"/>
      <c r="D143" s="242"/>
      <c r="E143" s="242"/>
      <c r="F143" s="242"/>
      <c r="G143" s="242"/>
      <c r="H143" s="242"/>
      <c r="I143" s="242"/>
      <c r="J143" s="242"/>
      <c r="K143" s="283"/>
      <c r="L143" s="240"/>
      <c r="M143" s="240"/>
      <c r="N143" s="240"/>
      <c r="O143" s="240"/>
      <c r="P143" s="240"/>
      <c r="Q143" s="240"/>
      <c r="R143" s="240"/>
      <c r="S143" s="240"/>
      <c r="T143" s="240"/>
      <c r="U143" s="240"/>
      <c r="V143" s="240"/>
      <c r="W143" s="240"/>
      <c r="X143" s="240"/>
      <c r="Y143" s="240"/>
      <c r="Z143" s="240"/>
    </row>
    <row r="144" spans="1:26" x14ac:dyDescent="0.25">
      <c r="A144" s="241"/>
      <c r="B144" s="241"/>
      <c r="C144" s="240"/>
      <c r="D144" s="242"/>
      <c r="E144" s="242"/>
      <c r="F144" s="242"/>
      <c r="G144" s="242"/>
      <c r="H144" s="242"/>
      <c r="I144" s="242"/>
      <c r="J144" s="242"/>
      <c r="K144" s="283"/>
      <c r="L144" s="240"/>
      <c r="M144" s="240"/>
      <c r="N144" s="240"/>
      <c r="O144" s="240"/>
      <c r="P144" s="240"/>
      <c r="Q144" s="240"/>
      <c r="R144" s="240"/>
      <c r="S144" s="240"/>
      <c r="T144" s="240"/>
      <c r="U144" s="240"/>
      <c r="V144" s="240"/>
      <c r="W144" s="240"/>
      <c r="X144" s="240"/>
      <c r="Y144" s="240"/>
      <c r="Z144" s="240"/>
    </row>
    <row r="145" spans="1:26" x14ac:dyDescent="0.25">
      <c r="A145" s="241"/>
      <c r="B145" s="243"/>
      <c r="C145" s="240"/>
      <c r="D145" s="242"/>
      <c r="E145" s="242"/>
      <c r="F145" s="242"/>
      <c r="G145" s="242"/>
      <c r="H145" s="242"/>
      <c r="I145" s="242"/>
      <c r="J145" s="242"/>
      <c r="K145" s="283"/>
      <c r="L145" s="240"/>
      <c r="M145" s="240"/>
      <c r="N145" s="240"/>
      <c r="O145" s="240"/>
      <c r="P145" s="240"/>
      <c r="Q145" s="240"/>
      <c r="R145" s="240"/>
      <c r="S145" s="240"/>
      <c r="T145" s="240"/>
      <c r="U145" s="240"/>
      <c r="V145" s="240"/>
      <c r="W145" s="240"/>
      <c r="X145" s="240"/>
      <c r="Y145" s="240"/>
      <c r="Z145" s="240"/>
    </row>
    <row r="146" spans="1:26" x14ac:dyDescent="0.25">
      <c r="A146" s="241"/>
      <c r="B146" s="241"/>
      <c r="C146" s="240"/>
      <c r="D146" s="242"/>
      <c r="E146" s="242"/>
      <c r="F146" s="242"/>
      <c r="G146" s="242"/>
      <c r="H146" s="242"/>
      <c r="I146" s="242"/>
      <c r="J146" s="242"/>
      <c r="K146" s="283"/>
      <c r="L146" s="240"/>
      <c r="M146" s="240"/>
      <c r="N146" s="240"/>
      <c r="O146" s="240"/>
      <c r="P146" s="240"/>
      <c r="Q146" s="240"/>
      <c r="R146" s="240"/>
      <c r="S146" s="240"/>
      <c r="T146" s="240"/>
      <c r="U146" s="240"/>
      <c r="V146" s="240"/>
      <c r="W146" s="240"/>
      <c r="X146" s="240"/>
      <c r="Y146" s="240"/>
      <c r="Z146" s="240"/>
    </row>
    <row r="147" spans="1:26"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x14ac:dyDescent="0.25">
      <c r="A148" s="241"/>
      <c r="B148" s="241"/>
      <c r="C148" s="240"/>
      <c r="D148" s="242"/>
      <c r="E148" s="242"/>
      <c r="F148" s="242"/>
      <c r="G148" s="242"/>
      <c r="H148" s="242"/>
      <c r="I148" s="242"/>
      <c r="J148" s="242"/>
      <c r="K148" s="283"/>
      <c r="L148" s="240"/>
      <c r="M148" s="240"/>
      <c r="N148" s="284"/>
      <c r="O148" s="284"/>
      <c r="P148" s="284"/>
      <c r="Q148" s="284"/>
      <c r="R148" s="284"/>
      <c r="S148" s="284"/>
      <c r="T148" s="240"/>
      <c r="U148" s="240"/>
      <c r="V148" s="240"/>
      <c r="W148" s="240"/>
      <c r="X148" s="240"/>
      <c r="Y148" s="240"/>
      <c r="Z148" s="240"/>
    </row>
    <row r="149" spans="1:26" x14ac:dyDescent="0.25">
      <c r="A149" s="241"/>
      <c r="B149" s="241"/>
      <c r="C149" s="240"/>
      <c r="D149" s="242"/>
      <c r="E149" s="242"/>
      <c r="F149" s="242"/>
      <c r="G149" s="242"/>
      <c r="H149" s="242"/>
      <c r="I149" s="242"/>
      <c r="J149" s="242"/>
      <c r="K149" s="283"/>
      <c r="L149" s="240"/>
      <c r="M149" s="240"/>
      <c r="N149" s="240"/>
      <c r="O149" s="240"/>
      <c r="P149" s="240"/>
      <c r="Q149" s="240"/>
      <c r="R149" s="240"/>
      <c r="S149" s="240"/>
      <c r="T149" s="240"/>
      <c r="U149" s="240"/>
      <c r="V149" s="240"/>
      <c r="W149" s="240"/>
      <c r="X149" s="240"/>
      <c r="Y149" s="240"/>
      <c r="Z149" s="240"/>
    </row>
    <row r="150" spans="1:26" x14ac:dyDescent="0.25">
      <c r="A150" s="241"/>
      <c r="B150" s="243"/>
      <c r="C150" s="240"/>
      <c r="D150" s="242"/>
      <c r="E150" s="242"/>
      <c r="F150" s="242"/>
      <c r="G150" s="242"/>
      <c r="H150" s="242"/>
      <c r="I150" s="242"/>
      <c r="J150" s="242"/>
      <c r="K150" s="283"/>
      <c r="L150" s="240"/>
      <c r="M150" s="240"/>
      <c r="N150" s="240"/>
      <c r="O150" s="240"/>
      <c r="P150" s="240"/>
      <c r="Q150" s="240"/>
      <c r="R150" s="240"/>
      <c r="S150" s="240"/>
      <c r="T150" s="240"/>
      <c r="U150" s="240"/>
      <c r="V150" s="240"/>
      <c r="W150" s="240"/>
      <c r="X150" s="240"/>
      <c r="Y150" s="240"/>
      <c r="Z150" s="240"/>
    </row>
    <row r="151" spans="1:26" x14ac:dyDescent="0.25">
      <c r="A151" s="241"/>
      <c r="B151" s="241"/>
      <c r="C151" s="240"/>
      <c r="D151" s="242"/>
      <c r="E151" s="242"/>
      <c r="F151" s="242"/>
      <c r="G151" s="242"/>
      <c r="H151" s="242"/>
      <c r="I151" s="242"/>
      <c r="J151" s="242"/>
      <c r="K151" s="283"/>
      <c r="L151" s="240"/>
      <c r="M151" s="240"/>
      <c r="N151" s="240"/>
      <c r="O151" s="240"/>
      <c r="P151" s="240"/>
      <c r="Q151" s="240"/>
      <c r="R151" s="240"/>
      <c r="S151" s="240"/>
      <c r="T151" s="240"/>
      <c r="U151" s="240"/>
      <c r="V151" s="240"/>
      <c r="W151" s="240"/>
      <c r="X151" s="240"/>
      <c r="Y151" s="240"/>
      <c r="Z151" s="240"/>
    </row>
    <row r="152" spans="1:26" x14ac:dyDescent="0.25">
      <c r="A152" s="241"/>
      <c r="B152" s="243"/>
      <c r="C152" s="240"/>
      <c r="D152" s="242"/>
      <c r="E152" s="242"/>
      <c r="F152" s="242"/>
      <c r="G152" s="242"/>
      <c r="H152" s="242"/>
      <c r="I152" s="242"/>
      <c r="J152" s="242"/>
      <c r="K152" s="283"/>
      <c r="L152" s="240"/>
      <c r="M152" s="240"/>
      <c r="N152" s="240"/>
      <c r="O152" s="240"/>
      <c r="P152" s="240"/>
      <c r="Q152" s="240"/>
      <c r="R152" s="240"/>
      <c r="S152" s="240"/>
      <c r="T152" s="240"/>
      <c r="U152" s="240"/>
      <c r="V152" s="240"/>
      <c r="W152" s="240"/>
      <c r="X152" s="240"/>
      <c r="Y152" s="240"/>
      <c r="Z152" s="240"/>
    </row>
    <row r="153" spans="1:26" x14ac:dyDescent="0.25">
      <c r="A153" s="241"/>
      <c r="B153" s="241"/>
      <c r="C153" s="240"/>
      <c r="D153" s="242"/>
      <c r="E153" s="242"/>
      <c r="F153" s="242"/>
      <c r="G153" s="242"/>
      <c r="H153" s="242"/>
      <c r="I153" s="242"/>
      <c r="J153" s="242"/>
      <c r="K153" s="283"/>
      <c r="L153" s="240"/>
      <c r="M153" s="240"/>
      <c r="N153" s="240"/>
      <c r="O153" s="240"/>
      <c r="P153" s="240"/>
      <c r="Q153" s="240"/>
      <c r="R153" s="240"/>
      <c r="S153" s="240"/>
      <c r="T153" s="240"/>
      <c r="U153" s="240"/>
      <c r="V153" s="240"/>
      <c r="W153" s="240"/>
      <c r="X153" s="240"/>
      <c r="Y153" s="240"/>
      <c r="Z153" s="240"/>
    </row>
    <row r="154" spans="1:26"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x14ac:dyDescent="0.25">
      <c r="A155" s="241"/>
      <c r="B155" s="241"/>
      <c r="C155" s="240"/>
      <c r="D155" s="242"/>
      <c r="E155" s="242"/>
      <c r="F155" s="242"/>
      <c r="G155" s="242"/>
      <c r="H155" s="242"/>
      <c r="I155" s="242"/>
      <c r="J155" s="242"/>
      <c r="K155" s="283"/>
      <c r="L155" s="240"/>
      <c r="M155" s="240"/>
      <c r="N155" s="284"/>
      <c r="O155" s="284"/>
      <c r="P155" s="284"/>
      <c r="Q155" s="284"/>
      <c r="R155" s="284"/>
      <c r="S155" s="284"/>
      <c r="T155" s="240"/>
      <c r="U155" s="240"/>
      <c r="V155" s="240"/>
      <c r="W155" s="240"/>
      <c r="X155" s="240"/>
      <c r="Y155" s="240"/>
      <c r="Z155" s="240"/>
    </row>
    <row r="156" spans="1:26" x14ac:dyDescent="0.25">
      <c r="A156" s="241"/>
      <c r="B156" s="241"/>
      <c r="C156" s="240"/>
      <c r="D156" s="242"/>
      <c r="E156" s="242"/>
      <c r="F156" s="242"/>
      <c r="G156" s="242"/>
      <c r="H156" s="242"/>
      <c r="I156" s="242"/>
      <c r="J156" s="242"/>
      <c r="K156" s="283"/>
      <c r="L156" s="240"/>
      <c r="M156" s="240"/>
      <c r="N156" s="240"/>
      <c r="O156" s="240"/>
      <c r="P156" s="240"/>
      <c r="Q156" s="240"/>
      <c r="R156" s="240"/>
      <c r="S156" s="240"/>
      <c r="T156" s="240"/>
      <c r="U156" s="240"/>
      <c r="V156" s="240"/>
      <c r="W156" s="240"/>
      <c r="X156" s="240"/>
      <c r="Y156" s="240"/>
      <c r="Z156" s="240"/>
    </row>
    <row r="157" spans="1:26" x14ac:dyDescent="0.25">
      <c r="A157" s="241"/>
      <c r="B157" s="243"/>
      <c r="C157" s="240"/>
      <c r="D157" s="242"/>
      <c r="E157" s="242"/>
      <c r="F157" s="242"/>
      <c r="G157" s="242"/>
      <c r="H157" s="242"/>
      <c r="I157" s="242"/>
      <c r="J157" s="242"/>
      <c r="K157" s="283"/>
      <c r="L157" s="240"/>
      <c r="M157" s="240"/>
      <c r="N157" s="240"/>
      <c r="O157" s="240"/>
      <c r="P157" s="240"/>
      <c r="Q157" s="240"/>
      <c r="R157" s="240"/>
      <c r="S157" s="240"/>
      <c r="T157" s="240"/>
      <c r="U157" s="240"/>
      <c r="V157" s="240"/>
      <c r="W157" s="240"/>
      <c r="X157" s="240"/>
      <c r="Y157" s="240"/>
      <c r="Z157" s="240"/>
    </row>
    <row r="158" spans="1:26" x14ac:dyDescent="0.25">
      <c r="A158" s="241"/>
      <c r="B158" s="241"/>
      <c r="C158" s="240"/>
      <c r="D158" s="242"/>
      <c r="E158" s="242"/>
      <c r="F158" s="242"/>
      <c r="G158" s="242"/>
      <c r="H158" s="242"/>
      <c r="I158" s="242"/>
      <c r="J158" s="242"/>
      <c r="K158" s="283"/>
      <c r="L158" s="240"/>
      <c r="M158" s="240"/>
      <c r="N158" s="240"/>
      <c r="O158" s="240"/>
      <c r="P158" s="240"/>
      <c r="Q158" s="240"/>
      <c r="R158" s="240"/>
      <c r="S158" s="240"/>
      <c r="T158" s="240"/>
      <c r="U158" s="240"/>
      <c r="V158" s="240"/>
      <c r="W158" s="240"/>
      <c r="X158" s="240"/>
      <c r="Y158" s="240"/>
      <c r="Z158" s="240"/>
    </row>
    <row r="159" spans="1:26" x14ac:dyDescent="0.25">
      <c r="A159" s="241"/>
      <c r="B159" s="243"/>
      <c r="C159" s="240"/>
      <c r="D159" s="242"/>
      <c r="E159" s="242"/>
      <c r="F159" s="242"/>
      <c r="G159" s="242"/>
      <c r="H159" s="242"/>
      <c r="I159" s="242"/>
      <c r="J159" s="242"/>
      <c r="K159" s="283"/>
      <c r="L159" s="240"/>
      <c r="M159" s="240"/>
      <c r="N159" s="240"/>
      <c r="O159" s="240"/>
      <c r="P159" s="240"/>
      <c r="Q159" s="240"/>
      <c r="R159" s="240"/>
      <c r="S159" s="240"/>
      <c r="T159" s="240"/>
      <c r="U159" s="240"/>
      <c r="V159" s="240"/>
      <c r="W159" s="240"/>
      <c r="X159" s="240"/>
      <c r="Y159" s="240"/>
      <c r="Z159" s="240"/>
    </row>
    <row r="160" spans="1:26" x14ac:dyDescent="0.25">
      <c r="A160" s="241"/>
      <c r="B160" s="241"/>
      <c r="C160" s="240"/>
      <c r="D160" s="242"/>
      <c r="E160" s="242"/>
      <c r="F160" s="242"/>
      <c r="G160" s="242"/>
      <c r="H160" s="242"/>
      <c r="I160" s="242"/>
      <c r="J160" s="242"/>
      <c r="K160" s="283"/>
      <c r="L160" s="240"/>
      <c r="M160" s="240"/>
      <c r="N160" s="240"/>
      <c r="O160" s="240"/>
      <c r="P160" s="240"/>
      <c r="Q160" s="240"/>
      <c r="R160" s="240"/>
      <c r="S160" s="240"/>
      <c r="T160" s="240"/>
      <c r="U160" s="240"/>
      <c r="V160" s="240"/>
      <c r="W160" s="240"/>
      <c r="X160" s="240"/>
      <c r="Y160" s="240"/>
      <c r="Z160" s="240"/>
    </row>
    <row r="161" spans="1:26" x14ac:dyDescent="0.25">
      <c r="A161" s="241"/>
      <c r="B161" s="241"/>
      <c r="C161" s="240"/>
      <c r="D161" s="242"/>
      <c r="E161" s="242"/>
      <c r="F161" s="242"/>
      <c r="G161" s="242"/>
      <c r="H161" s="242"/>
      <c r="I161" s="242"/>
      <c r="J161" s="242"/>
      <c r="K161" s="283"/>
      <c r="L161" s="240"/>
      <c r="M161" s="240"/>
      <c r="N161" s="240"/>
      <c r="O161" s="240"/>
      <c r="P161" s="240"/>
      <c r="Q161" s="240"/>
      <c r="R161" s="240"/>
      <c r="S161" s="240"/>
      <c r="T161" s="240"/>
      <c r="U161" s="240"/>
      <c r="V161" s="240"/>
      <c r="W161" s="240"/>
      <c r="X161" s="240"/>
      <c r="Y161" s="240"/>
      <c r="Z161" s="240"/>
    </row>
    <row r="162" spans="1:26"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x14ac:dyDescent="0.25">
      <c r="A163" s="241"/>
      <c r="B163" s="241"/>
      <c r="C163" s="240"/>
      <c r="D163" s="242"/>
      <c r="E163" s="242"/>
      <c r="F163" s="242"/>
      <c r="G163" s="242"/>
      <c r="H163" s="242"/>
      <c r="I163" s="242"/>
      <c r="J163" s="242"/>
      <c r="K163" s="283"/>
      <c r="L163" s="240"/>
      <c r="M163" s="240"/>
      <c r="N163" s="284"/>
      <c r="O163" s="284"/>
      <c r="P163" s="284"/>
      <c r="Q163" s="284"/>
      <c r="R163" s="284"/>
      <c r="S163" s="284"/>
      <c r="T163" s="240"/>
      <c r="U163" s="240"/>
      <c r="V163" s="240"/>
      <c r="W163" s="240"/>
      <c r="X163" s="240"/>
      <c r="Y163" s="240"/>
      <c r="Z163" s="240"/>
    </row>
    <row r="164" spans="1:26" x14ac:dyDescent="0.25">
      <c r="A164" s="241"/>
      <c r="B164" s="241"/>
      <c r="C164" s="240"/>
      <c r="D164" s="242"/>
      <c r="E164" s="242"/>
      <c r="F164" s="242"/>
      <c r="G164" s="242"/>
      <c r="H164" s="242"/>
      <c r="I164" s="242"/>
      <c r="J164" s="242"/>
      <c r="K164" s="283"/>
      <c r="L164" s="240"/>
      <c r="M164" s="240"/>
      <c r="N164" s="240"/>
      <c r="O164" s="240"/>
      <c r="P164" s="240"/>
      <c r="Q164" s="240"/>
      <c r="R164" s="240"/>
      <c r="S164" s="240"/>
      <c r="T164" s="240"/>
      <c r="U164" s="240"/>
      <c r="V164" s="240"/>
      <c r="W164" s="240"/>
      <c r="X164" s="240"/>
      <c r="Y164" s="240"/>
      <c r="Z164" s="240"/>
    </row>
    <row r="165" spans="1:26" x14ac:dyDescent="0.25">
      <c r="A165" s="241"/>
      <c r="B165" s="243"/>
      <c r="C165" s="240"/>
      <c r="D165" s="242"/>
      <c r="E165" s="242"/>
      <c r="F165" s="242"/>
      <c r="G165" s="242"/>
      <c r="H165" s="242"/>
      <c r="I165" s="242"/>
      <c r="J165" s="242"/>
      <c r="K165" s="283"/>
      <c r="L165" s="240"/>
      <c r="M165" s="240"/>
      <c r="N165" s="240"/>
      <c r="O165" s="240"/>
      <c r="P165" s="240"/>
      <c r="Q165" s="240"/>
      <c r="R165" s="240"/>
      <c r="S165" s="240"/>
      <c r="T165" s="240"/>
      <c r="U165" s="240"/>
      <c r="V165" s="240"/>
      <c r="W165" s="240"/>
      <c r="X165" s="240"/>
      <c r="Y165" s="240"/>
      <c r="Z165" s="240"/>
    </row>
    <row r="166" spans="1:26" x14ac:dyDescent="0.25">
      <c r="A166" s="241"/>
      <c r="B166" s="241"/>
      <c r="C166" s="240"/>
      <c r="D166" s="242"/>
      <c r="E166" s="242"/>
      <c r="F166" s="242"/>
      <c r="G166" s="242"/>
      <c r="H166" s="242"/>
      <c r="I166" s="242"/>
      <c r="J166" s="242"/>
      <c r="K166" s="283"/>
      <c r="L166" s="240"/>
      <c r="M166" s="240"/>
      <c r="N166" s="240"/>
      <c r="O166" s="240"/>
      <c r="P166" s="240"/>
      <c r="Q166" s="240"/>
      <c r="R166" s="240"/>
      <c r="S166" s="240"/>
      <c r="T166" s="240"/>
      <c r="U166" s="240"/>
      <c r="V166" s="240"/>
      <c r="W166" s="240"/>
      <c r="X166" s="240"/>
      <c r="Y166" s="240"/>
      <c r="Z166" s="240"/>
    </row>
    <row r="167" spans="1:26" x14ac:dyDescent="0.25">
      <c r="A167" s="241"/>
      <c r="B167" s="243"/>
      <c r="C167" s="240"/>
      <c r="D167" s="242"/>
      <c r="E167" s="242"/>
      <c r="F167" s="242"/>
      <c r="G167" s="242"/>
      <c r="H167" s="242"/>
      <c r="I167" s="242"/>
      <c r="J167" s="242"/>
      <c r="K167" s="283"/>
      <c r="L167" s="240"/>
      <c r="M167" s="240"/>
      <c r="N167" s="240"/>
      <c r="O167" s="240"/>
      <c r="P167" s="240"/>
      <c r="Q167" s="240"/>
      <c r="R167" s="240"/>
      <c r="S167" s="240"/>
      <c r="T167" s="240"/>
      <c r="U167" s="240"/>
      <c r="V167" s="240"/>
      <c r="W167" s="240"/>
      <c r="X167" s="240"/>
      <c r="Y167" s="240"/>
      <c r="Z167" s="240"/>
    </row>
    <row r="168" spans="1:26" x14ac:dyDescent="0.25">
      <c r="A168" s="241"/>
      <c r="B168" s="241"/>
      <c r="C168" s="240"/>
      <c r="D168" s="242"/>
      <c r="E168" s="242"/>
      <c r="F168" s="242"/>
      <c r="G168" s="242"/>
      <c r="H168" s="242"/>
      <c r="I168" s="242"/>
      <c r="J168" s="242"/>
      <c r="K168" s="283"/>
      <c r="L168" s="240"/>
      <c r="M168" s="240"/>
      <c r="N168" s="240"/>
      <c r="O168" s="240"/>
      <c r="P168" s="240"/>
      <c r="Q168" s="240"/>
      <c r="R168" s="240"/>
      <c r="S168" s="240"/>
      <c r="T168" s="240"/>
      <c r="U168" s="240"/>
      <c r="V168" s="240"/>
      <c r="W168" s="240"/>
      <c r="X168" s="240"/>
      <c r="Y168" s="240"/>
      <c r="Z168" s="240"/>
    </row>
    <row r="169" spans="1:26" x14ac:dyDescent="0.25">
      <c r="A169" s="241"/>
      <c r="B169" s="241"/>
      <c r="C169" s="240"/>
      <c r="D169" s="242"/>
      <c r="E169" s="242"/>
      <c r="F169" s="242"/>
      <c r="G169" s="242"/>
      <c r="H169" s="242"/>
      <c r="I169" s="242"/>
      <c r="J169" s="242"/>
      <c r="K169" s="283"/>
      <c r="L169" s="240"/>
      <c r="M169" s="240"/>
      <c r="N169" s="240"/>
      <c r="O169" s="240"/>
      <c r="P169" s="240"/>
      <c r="Q169" s="240"/>
      <c r="R169" s="240"/>
      <c r="S169" s="240"/>
      <c r="T169" s="240"/>
      <c r="U169" s="240"/>
      <c r="V169" s="240"/>
      <c r="W169" s="240"/>
      <c r="X169" s="240"/>
      <c r="Y169" s="240"/>
      <c r="Z169" s="240"/>
    </row>
    <row r="170" spans="1:26" ht="15.75"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x14ac:dyDescent="0.25">
      <c r="A171" s="241"/>
      <c r="B171" s="241"/>
      <c r="C171" s="240"/>
      <c r="D171" s="240"/>
      <c r="E171" s="242"/>
      <c r="F171" s="242"/>
      <c r="G171" s="285"/>
      <c r="H171" s="285"/>
      <c r="I171" s="285"/>
      <c r="J171" s="285"/>
      <c r="K171" s="283"/>
      <c r="L171" s="240"/>
      <c r="M171" s="240"/>
      <c r="N171" s="284"/>
      <c r="O171" s="284"/>
      <c r="P171" s="284"/>
      <c r="Q171" s="284"/>
      <c r="R171" s="284"/>
      <c r="S171" s="240"/>
      <c r="T171" s="240"/>
      <c r="U171" s="240"/>
      <c r="V171" s="240"/>
      <c r="W171" s="240"/>
      <c r="X171" s="240"/>
      <c r="Y171" s="240"/>
      <c r="Z171" s="240"/>
    </row>
    <row r="172" spans="1:26" x14ac:dyDescent="0.25">
      <c r="A172" s="240"/>
      <c r="B172" s="243"/>
      <c r="C172" s="240"/>
      <c r="D172" s="240"/>
      <c r="E172" s="242"/>
      <c r="F172" s="242"/>
      <c r="G172" s="285"/>
      <c r="H172" s="285"/>
      <c r="I172" s="285"/>
      <c r="J172" s="285"/>
      <c r="K172" s="283"/>
      <c r="L172" s="240"/>
      <c r="M172" s="240"/>
      <c r="N172" s="240"/>
      <c r="O172" s="240"/>
      <c r="P172" s="240"/>
      <c r="Q172" s="240"/>
      <c r="R172" s="240"/>
      <c r="S172" s="240"/>
      <c r="T172" s="240"/>
      <c r="U172" s="240"/>
      <c r="V172" s="240"/>
      <c r="W172" s="240"/>
      <c r="X172" s="240"/>
      <c r="Y172" s="240"/>
      <c r="Z172" s="240"/>
    </row>
    <row r="173" spans="1:26" x14ac:dyDescent="0.25">
      <c r="A173" s="240"/>
      <c r="B173" s="243"/>
      <c r="C173" s="240"/>
      <c r="D173" s="240"/>
      <c r="E173" s="242"/>
      <c r="F173" s="242"/>
      <c r="G173" s="285"/>
      <c r="H173" s="285"/>
      <c r="I173" s="285"/>
      <c r="J173" s="285"/>
      <c r="K173" s="283"/>
      <c r="L173" s="240"/>
      <c r="M173" s="240"/>
      <c r="N173" s="240"/>
      <c r="O173" s="240"/>
      <c r="P173" s="240"/>
      <c r="Q173" s="240"/>
      <c r="R173" s="240"/>
      <c r="S173" s="240"/>
      <c r="T173" s="240"/>
      <c r="U173" s="240"/>
      <c r="V173" s="240"/>
      <c r="W173" s="240"/>
      <c r="X173" s="240"/>
      <c r="Y173" s="240"/>
      <c r="Z173" s="240"/>
    </row>
    <row r="174" spans="1:26" ht="15.75"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x14ac:dyDescent="0.25">
      <c r="A175" s="286"/>
      <c r="B175" s="287"/>
      <c r="C175" s="240"/>
      <c r="D175" s="240"/>
      <c r="E175" s="240"/>
      <c r="F175" s="240"/>
      <c r="G175" s="240"/>
      <c r="H175" s="240"/>
      <c r="I175" s="240"/>
      <c r="J175" s="240"/>
      <c r="K175" s="288"/>
      <c r="L175" s="240"/>
      <c r="M175" s="240"/>
      <c r="N175" s="240"/>
      <c r="O175" s="240"/>
      <c r="P175" s="240"/>
      <c r="Q175" s="240"/>
      <c r="R175" s="240"/>
      <c r="S175" s="240"/>
      <c r="T175" s="240"/>
      <c r="U175" s="240"/>
      <c r="V175" s="240"/>
      <c r="W175" s="240"/>
      <c r="X175" s="240"/>
      <c r="Y175" s="240"/>
      <c r="Z175" s="240"/>
    </row>
    <row r="176" spans="1:26" x14ac:dyDescent="0.25">
      <c r="A176" s="240"/>
      <c r="B176" s="240"/>
      <c r="C176" s="240"/>
      <c r="D176" s="240"/>
      <c r="E176" s="240"/>
      <c r="F176" s="240"/>
      <c r="G176" s="240"/>
      <c r="H176" s="240"/>
      <c r="I176" s="240"/>
      <c r="J176" s="240"/>
      <c r="K176" s="288"/>
      <c r="L176" s="240"/>
      <c r="M176" s="240"/>
      <c r="N176" s="240"/>
      <c r="O176" s="240"/>
      <c r="P176" s="240"/>
      <c r="Q176" s="240"/>
      <c r="R176" s="240"/>
      <c r="S176" s="240"/>
      <c r="T176" s="240"/>
      <c r="U176" s="240"/>
      <c r="V176" s="240"/>
      <c r="W176" s="240"/>
      <c r="X176" s="240"/>
      <c r="Y176" s="240"/>
      <c r="Z176" s="240"/>
    </row>
    <row r="177" spans="1:26" x14ac:dyDescent="0.25">
      <c r="A177" s="240"/>
      <c r="B177" s="240"/>
      <c r="C177" s="240"/>
      <c r="D177" s="240"/>
      <c r="E177" s="240"/>
      <c r="F177" s="240"/>
      <c r="G177" s="240"/>
      <c r="H177" s="240"/>
      <c r="I177" s="240"/>
      <c r="J177" s="240"/>
      <c r="K177" s="288"/>
      <c r="L177" s="240"/>
      <c r="M177" s="240"/>
      <c r="N177" s="240"/>
      <c r="O177" s="240"/>
      <c r="P177" s="240"/>
      <c r="Q177" s="240"/>
      <c r="R177" s="240"/>
      <c r="S177" s="240"/>
      <c r="T177" s="240"/>
      <c r="U177" s="240"/>
      <c r="V177" s="240"/>
      <c r="W177" s="240"/>
      <c r="X177" s="240"/>
      <c r="Y177" s="240"/>
      <c r="Z177" s="240"/>
    </row>
    <row r="178" spans="1:26" x14ac:dyDescent="0.25">
      <c r="A178" s="240"/>
      <c r="B178" s="240"/>
      <c r="C178" s="240"/>
      <c r="D178" s="240"/>
      <c r="E178" s="240"/>
      <c r="F178" s="240"/>
      <c r="G178" s="240"/>
      <c r="H178" s="240"/>
      <c r="I178" s="240"/>
      <c r="J178" s="240"/>
      <c r="K178" s="288"/>
      <c r="L178" s="240"/>
      <c r="M178" s="240"/>
      <c r="N178" s="240"/>
      <c r="O178" s="240"/>
      <c r="P178" s="240"/>
      <c r="Q178" s="240"/>
      <c r="R178" s="240"/>
      <c r="S178" s="240"/>
      <c r="T178" s="240"/>
      <c r="U178" s="240"/>
      <c r="V178" s="240"/>
      <c r="W178" s="240"/>
      <c r="X178" s="240"/>
      <c r="Y178" s="240"/>
      <c r="Z178" s="240"/>
    </row>
    <row r="179" spans="1:26" x14ac:dyDescent="0.25">
      <c r="A179" s="241"/>
      <c r="B179" s="241"/>
      <c r="C179" s="240"/>
      <c r="D179" s="242"/>
      <c r="E179" s="242"/>
      <c r="F179" s="242"/>
      <c r="G179" s="242"/>
      <c r="H179" s="242"/>
      <c r="I179" s="242"/>
      <c r="J179" s="285"/>
      <c r="K179" s="283"/>
      <c r="N179" s="170"/>
      <c r="O179" s="170"/>
      <c r="P179" s="170"/>
      <c r="Q179" s="170"/>
      <c r="R179" s="170"/>
    </row>
    <row r="180" spans="1:26" x14ac:dyDescent="0.25">
      <c r="A180" s="241"/>
      <c r="B180" s="241"/>
      <c r="C180" s="240"/>
      <c r="D180" s="242"/>
      <c r="E180" s="242"/>
      <c r="F180" s="242"/>
      <c r="G180" s="242"/>
      <c r="H180" s="242"/>
      <c r="I180" s="242"/>
      <c r="J180" s="285"/>
      <c r="K180" s="283"/>
    </row>
    <row r="181" spans="1:26" x14ac:dyDescent="0.25">
      <c r="A181" s="241"/>
      <c r="B181" s="243"/>
      <c r="C181" s="240"/>
      <c r="D181" s="242"/>
      <c r="E181" s="242"/>
      <c r="F181" s="242"/>
      <c r="G181" s="242"/>
      <c r="H181" s="242"/>
      <c r="I181" s="242"/>
      <c r="J181" s="285"/>
      <c r="K181" s="283"/>
    </row>
    <row r="182" spans="1:26" x14ac:dyDescent="0.25">
      <c r="A182" s="241"/>
      <c r="B182" s="241"/>
      <c r="C182" s="240"/>
      <c r="D182" s="242"/>
      <c r="E182" s="242"/>
      <c r="F182" s="242"/>
      <c r="G182" s="242"/>
      <c r="H182" s="242"/>
      <c r="I182" s="242"/>
      <c r="J182" s="285"/>
      <c r="K182" s="283"/>
    </row>
    <row r="183" spans="1:26" x14ac:dyDescent="0.25">
      <c r="A183" s="241"/>
      <c r="B183" s="241"/>
      <c r="C183" s="240"/>
      <c r="D183" s="242"/>
      <c r="E183" s="242"/>
      <c r="F183" s="242"/>
      <c r="G183" s="242"/>
      <c r="H183" s="242"/>
      <c r="I183" s="242"/>
      <c r="J183" s="285"/>
      <c r="K183" s="283"/>
    </row>
    <row r="184" spans="1:26" x14ac:dyDescent="0.25">
      <c r="A184" s="241"/>
      <c r="B184" s="243"/>
      <c r="C184" s="240"/>
      <c r="D184" s="242"/>
      <c r="E184" s="242"/>
      <c r="F184" s="242"/>
      <c r="G184" s="242"/>
      <c r="H184" s="242"/>
      <c r="I184" s="242"/>
      <c r="J184" s="285"/>
      <c r="K184" s="283"/>
    </row>
    <row r="185" spans="1:26" x14ac:dyDescent="0.25">
      <c r="A185" s="241"/>
      <c r="B185" s="241"/>
      <c r="C185" s="240"/>
      <c r="D185" s="242"/>
      <c r="E185" s="242"/>
      <c r="F185" s="242"/>
      <c r="G185" s="242"/>
      <c r="H185" s="242"/>
      <c r="I185" s="242"/>
      <c r="J185" s="285"/>
      <c r="K185" s="283"/>
    </row>
    <row r="186" spans="1:26" x14ac:dyDescent="0.25">
      <c r="A186" s="231"/>
      <c r="B186" s="231"/>
      <c r="C186" s="231"/>
      <c r="D186" s="231"/>
      <c r="E186" s="231"/>
      <c r="F186" s="231"/>
      <c r="G186" s="231"/>
      <c r="H186" s="231"/>
      <c r="I186" s="231"/>
      <c r="J186" s="285"/>
      <c r="K186" s="283"/>
    </row>
    <row r="187" spans="1:26" x14ac:dyDescent="0.25">
      <c r="A187" s="289"/>
      <c r="B187" s="289"/>
      <c r="C187" s="244"/>
      <c r="D187" s="242"/>
      <c r="E187" s="242"/>
      <c r="F187" s="242"/>
      <c r="G187" s="242"/>
      <c r="H187" s="242"/>
      <c r="I187" s="242"/>
      <c r="J187" s="285"/>
      <c r="K187" s="283"/>
      <c r="N187" s="170"/>
      <c r="O187" s="170"/>
      <c r="P187" s="170"/>
      <c r="Q187" s="170"/>
      <c r="R187" s="170"/>
    </row>
    <row r="188" spans="1:26" x14ac:dyDescent="0.25">
      <c r="A188" s="241"/>
      <c r="B188" s="241"/>
      <c r="C188" s="240"/>
      <c r="D188" s="242"/>
      <c r="E188" s="242"/>
      <c r="F188" s="242"/>
      <c r="G188" s="242"/>
      <c r="H188" s="242"/>
      <c r="I188" s="242"/>
      <c r="J188" s="285"/>
      <c r="K188" s="283"/>
    </row>
    <row r="189" spans="1:26" x14ac:dyDescent="0.25">
      <c r="A189" s="241"/>
      <c r="B189" s="243"/>
      <c r="C189" s="240"/>
      <c r="D189" s="242"/>
      <c r="E189" s="242"/>
      <c r="F189" s="242"/>
      <c r="G189" s="242"/>
      <c r="H189" s="242"/>
      <c r="I189" s="242"/>
      <c r="J189" s="285"/>
      <c r="K189" s="283"/>
    </row>
    <row r="190" spans="1:26" x14ac:dyDescent="0.25">
      <c r="A190" s="241"/>
      <c r="B190" s="241"/>
      <c r="C190" s="244"/>
      <c r="D190" s="242"/>
      <c r="E190" s="242"/>
      <c r="F190" s="242"/>
      <c r="G190" s="242"/>
      <c r="H190" s="242"/>
      <c r="I190" s="242"/>
      <c r="J190" s="285"/>
      <c r="K190" s="283"/>
    </row>
    <row r="191" spans="1:26" x14ac:dyDescent="0.25">
      <c r="A191" s="241"/>
      <c r="B191" s="240"/>
      <c r="C191" s="240"/>
      <c r="D191" s="242"/>
      <c r="E191" s="242"/>
      <c r="F191" s="242"/>
      <c r="G191" s="242"/>
      <c r="H191" s="242"/>
      <c r="I191" s="242"/>
      <c r="J191" s="285"/>
      <c r="K191" s="283"/>
    </row>
    <row r="192" spans="1:26" x14ac:dyDescent="0.25">
      <c r="A192" s="241"/>
      <c r="B192" s="241"/>
      <c r="C192" s="240"/>
      <c r="D192" s="242"/>
      <c r="E192" s="242"/>
      <c r="F192" s="242"/>
      <c r="G192" s="242"/>
      <c r="H192" s="242"/>
      <c r="I192" s="242"/>
      <c r="J192" s="285"/>
      <c r="K192" s="283"/>
    </row>
    <row r="193" spans="1:18" x14ac:dyDescent="0.25">
      <c r="A193" s="231"/>
      <c r="B193" s="231"/>
      <c r="C193" s="231"/>
      <c r="D193" s="231"/>
      <c r="E193" s="231"/>
      <c r="F193" s="231"/>
      <c r="G193" s="231"/>
      <c r="H193" s="231"/>
      <c r="I193" s="231"/>
      <c r="J193" s="285"/>
      <c r="K193" s="283"/>
    </row>
    <row r="194" spans="1:18" x14ac:dyDescent="0.25">
      <c r="A194" s="241"/>
      <c r="B194" s="241"/>
      <c r="C194" s="244"/>
      <c r="D194" s="242"/>
      <c r="E194" s="242"/>
      <c r="F194" s="242"/>
      <c r="G194" s="242"/>
      <c r="H194" s="242"/>
      <c r="I194" s="242"/>
      <c r="J194" s="285"/>
      <c r="K194" s="283"/>
      <c r="N194" s="170"/>
      <c r="O194" s="170"/>
      <c r="P194" s="170"/>
      <c r="Q194" s="170"/>
      <c r="R194" s="170"/>
    </row>
    <row r="195" spans="1:18" x14ac:dyDescent="0.25">
      <c r="A195" s="241"/>
      <c r="B195" s="241"/>
      <c r="C195" s="240"/>
      <c r="D195" s="242"/>
      <c r="E195" s="242"/>
      <c r="F195" s="242"/>
      <c r="G195" s="242"/>
      <c r="H195" s="242"/>
      <c r="I195" s="242"/>
      <c r="J195" s="285"/>
      <c r="K195" s="283"/>
    </row>
    <row r="196" spans="1:18" x14ac:dyDescent="0.25">
      <c r="A196" s="241"/>
      <c r="B196" s="243"/>
      <c r="C196" s="240"/>
      <c r="D196" s="242"/>
      <c r="E196" s="242"/>
      <c r="F196" s="242"/>
      <c r="G196" s="242"/>
      <c r="H196" s="242"/>
      <c r="I196" s="242"/>
      <c r="J196" s="285"/>
      <c r="K196" s="283"/>
    </row>
    <row r="197" spans="1:18" x14ac:dyDescent="0.25">
      <c r="A197" s="241"/>
      <c r="B197" s="241"/>
      <c r="C197" s="244"/>
      <c r="D197" s="242"/>
      <c r="E197" s="242"/>
      <c r="F197" s="242"/>
      <c r="G197" s="242"/>
      <c r="H197" s="242"/>
      <c r="I197" s="242"/>
      <c r="J197" s="285"/>
      <c r="K197" s="283"/>
    </row>
    <row r="198" spans="1:18" x14ac:dyDescent="0.25">
      <c r="A198" s="241"/>
      <c r="B198" s="243"/>
      <c r="C198" s="240"/>
      <c r="D198" s="242"/>
      <c r="E198" s="242"/>
      <c r="F198" s="242"/>
      <c r="G198" s="242"/>
      <c r="H198" s="242"/>
      <c r="I198" s="242"/>
      <c r="J198" s="285"/>
      <c r="K198" s="283"/>
    </row>
    <row r="199" spans="1:18" x14ac:dyDescent="0.25">
      <c r="A199" s="241"/>
      <c r="B199" s="241"/>
      <c r="C199" s="240"/>
      <c r="D199" s="242"/>
      <c r="E199" s="242"/>
      <c r="F199" s="242"/>
      <c r="G199" s="242"/>
      <c r="H199" s="242"/>
      <c r="I199" s="242"/>
      <c r="J199" s="285"/>
      <c r="K199" s="283"/>
    </row>
    <row r="200" spans="1:18" x14ac:dyDescent="0.25">
      <c r="A200" s="231"/>
      <c r="B200" s="231"/>
      <c r="C200" s="231"/>
      <c r="D200" s="231"/>
      <c r="E200" s="231"/>
      <c r="F200" s="231"/>
      <c r="G200" s="231"/>
      <c r="H200" s="231"/>
      <c r="I200" s="231"/>
      <c r="J200" s="285"/>
      <c r="K200" s="283"/>
    </row>
    <row r="201" spans="1:18" x14ac:dyDescent="0.25">
      <c r="A201" s="241"/>
      <c r="B201" s="241"/>
      <c r="C201" s="244"/>
      <c r="D201" s="242"/>
      <c r="E201" s="242"/>
      <c r="F201" s="242"/>
      <c r="G201" s="242"/>
      <c r="H201" s="242"/>
      <c r="I201" s="242"/>
      <c r="J201" s="285"/>
      <c r="K201" s="283"/>
      <c r="N201" s="170"/>
      <c r="O201" s="170"/>
      <c r="P201" s="170"/>
      <c r="Q201" s="170"/>
      <c r="R201" s="170"/>
    </row>
    <row r="202" spans="1:18" x14ac:dyDescent="0.25">
      <c r="A202" s="241"/>
      <c r="B202" s="241"/>
      <c r="C202" s="240"/>
      <c r="D202" s="242"/>
      <c r="E202" s="242"/>
      <c r="F202" s="242"/>
      <c r="G202" s="242"/>
      <c r="H202" s="242"/>
      <c r="I202" s="242"/>
      <c r="J202" s="285"/>
      <c r="K202" s="283"/>
    </row>
    <row r="203" spans="1:18" x14ac:dyDescent="0.25">
      <c r="A203" s="241"/>
      <c r="B203" s="243"/>
      <c r="C203" s="240"/>
      <c r="D203" s="242"/>
      <c r="E203" s="242"/>
      <c r="F203" s="242"/>
      <c r="G203" s="242"/>
      <c r="H203" s="242"/>
      <c r="I203" s="242"/>
      <c r="J203" s="285"/>
      <c r="K203" s="283"/>
    </row>
    <row r="204" spans="1:18" x14ac:dyDescent="0.25">
      <c r="A204" s="241"/>
      <c r="B204" s="241"/>
      <c r="C204" s="244"/>
      <c r="D204" s="242"/>
      <c r="E204" s="242"/>
      <c r="F204" s="242"/>
      <c r="G204" s="242"/>
      <c r="H204" s="242"/>
      <c r="I204" s="242"/>
      <c r="J204" s="285"/>
      <c r="K204" s="283"/>
    </row>
    <row r="205" spans="1:18" x14ac:dyDescent="0.25">
      <c r="A205" s="241"/>
      <c r="B205" s="243"/>
      <c r="C205" s="240"/>
      <c r="D205" s="242"/>
      <c r="E205" s="242"/>
      <c r="F205" s="242"/>
      <c r="G205" s="242"/>
      <c r="H205" s="242"/>
      <c r="I205" s="242"/>
      <c r="J205" s="285"/>
      <c r="K205" s="283"/>
    </row>
    <row r="206" spans="1:18" x14ac:dyDescent="0.25">
      <c r="A206" s="241"/>
      <c r="B206" s="241"/>
      <c r="C206" s="240"/>
      <c r="D206" s="242"/>
      <c r="E206" s="242"/>
      <c r="F206" s="242"/>
      <c r="G206" s="242"/>
      <c r="H206" s="242"/>
      <c r="I206" s="242"/>
      <c r="J206" s="285"/>
      <c r="K206" s="283"/>
    </row>
    <row r="207" spans="1:18" x14ac:dyDescent="0.25">
      <c r="A207" s="231"/>
      <c r="B207" s="231"/>
      <c r="C207" s="231"/>
      <c r="D207" s="231"/>
      <c r="E207" s="231"/>
      <c r="F207" s="231"/>
      <c r="G207" s="231"/>
      <c r="H207" s="231"/>
      <c r="I207" s="231"/>
      <c r="J207" s="285"/>
      <c r="K207" s="283"/>
    </row>
    <row r="208" spans="1:18" x14ac:dyDescent="0.25">
      <c r="A208" s="241"/>
      <c r="B208" s="241"/>
      <c r="C208" s="244"/>
      <c r="D208" s="242"/>
      <c r="E208" s="242"/>
      <c r="F208" s="242"/>
      <c r="G208" s="242"/>
      <c r="H208" s="242"/>
      <c r="I208" s="242"/>
      <c r="J208" s="285"/>
      <c r="K208" s="283"/>
      <c r="N208" s="170"/>
      <c r="O208" s="170"/>
      <c r="P208" s="170"/>
      <c r="Q208" s="170"/>
      <c r="R208" s="170"/>
    </row>
    <row r="209" spans="1:18" x14ac:dyDescent="0.25">
      <c r="A209" s="241"/>
      <c r="B209" s="241"/>
      <c r="C209" s="240"/>
      <c r="D209" s="242"/>
      <c r="E209" s="242"/>
      <c r="F209" s="242"/>
      <c r="G209" s="242"/>
      <c r="H209" s="242"/>
      <c r="I209" s="242"/>
      <c r="J209" s="285"/>
      <c r="K209" s="283"/>
    </row>
    <row r="210" spans="1:18" x14ac:dyDescent="0.25">
      <c r="A210" s="241"/>
      <c r="B210" s="243"/>
      <c r="C210" s="240"/>
      <c r="D210" s="242"/>
      <c r="E210" s="242"/>
      <c r="F210" s="242"/>
      <c r="G210" s="242"/>
      <c r="H210" s="242"/>
      <c r="I210" s="242"/>
      <c r="J210" s="285"/>
      <c r="K210" s="283"/>
    </row>
    <row r="211" spans="1:18" x14ac:dyDescent="0.25">
      <c r="A211" s="241"/>
      <c r="B211" s="241"/>
      <c r="C211" s="244"/>
      <c r="D211" s="242"/>
      <c r="E211" s="242"/>
      <c r="F211" s="242"/>
      <c r="G211" s="242"/>
      <c r="H211" s="242"/>
      <c r="I211" s="242"/>
      <c r="J211" s="285"/>
      <c r="K211" s="283"/>
    </row>
    <row r="212" spans="1:18" x14ac:dyDescent="0.25">
      <c r="A212" s="241"/>
      <c r="B212" s="243"/>
      <c r="C212" s="240"/>
      <c r="D212" s="242"/>
      <c r="E212" s="242"/>
      <c r="F212" s="242"/>
      <c r="G212" s="242"/>
      <c r="H212" s="242"/>
      <c r="I212" s="242"/>
      <c r="J212" s="285"/>
      <c r="K212" s="283"/>
    </row>
    <row r="213" spans="1:18" x14ac:dyDescent="0.25">
      <c r="A213" s="241"/>
      <c r="B213" s="241"/>
      <c r="C213" s="240"/>
      <c r="D213" s="242"/>
      <c r="E213" s="242"/>
      <c r="F213" s="242"/>
      <c r="G213" s="242"/>
      <c r="H213" s="242"/>
      <c r="I213" s="242"/>
      <c r="J213" s="285"/>
      <c r="K213" s="283"/>
    </row>
    <row r="214" spans="1:18" x14ac:dyDescent="0.25">
      <c r="A214" s="231"/>
      <c r="B214" s="231"/>
      <c r="C214" s="231"/>
      <c r="D214" s="231"/>
      <c r="E214" s="231"/>
      <c r="F214" s="231"/>
      <c r="G214" s="231"/>
      <c r="H214" s="231"/>
      <c r="I214" s="231"/>
      <c r="J214" s="285"/>
      <c r="K214" s="283"/>
    </row>
    <row r="215" spans="1:18" x14ac:dyDescent="0.25">
      <c r="A215" s="241"/>
      <c r="B215" s="241"/>
      <c r="C215" s="240"/>
      <c r="D215" s="242"/>
      <c r="E215" s="242"/>
      <c r="F215" s="242"/>
      <c r="G215" s="242"/>
      <c r="H215" s="242"/>
      <c r="I215" s="242"/>
      <c r="J215" s="285"/>
      <c r="K215" s="283"/>
      <c r="N215" s="170"/>
      <c r="O215" s="170"/>
      <c r="P215" s="170"/>
      <c r="Q215" s="170"/>
      <c r="R215" s="170"/>
    </row>
    <row r="216" spans="1:18" x14ac:dyDescent="0.25">
      <c r="A216" s="241"/>
      <c r="B216" s="241"/>
      <c r="C216" s="240"/>
      <c r="D216" s="242"/>
      <c r="E216" s="242"/>
      <c r="F216" s="242"/>
      <c r="G216" s="242"/>
      <c r="H216" s="242"/>
      <c r="I216" s="242"/>
      <c r="J216" s="285"/>
      <c r="K216" s="283"/>
    </row>
    <row r="217" spans="1:18" x14ac:dyDescent="0.25">
      <c r="A217" s="241"/>
      <c r="B217" s="243"/>
      <c r="C217" s="240"/>
      <c r="D217" s="242"/>
      <c r="E217" s="242"/>
      <c r="F217" s="242"/>
      <c r="G217" s="242"/>
      <c r="H217" s="242"/>
      <c r="I217" s="242"/>
      <c r="J217" s="285"/>
      <c r="K217" s="283"/>
    </row>
    <row r="218" spans="1:18" x14ac:dyDescent="0.25">
      <c r="A218" s="241"/>
      <c r="B218" s="241"/>
      <c r="C218" s="240"/>
      <c r="D218" s="242"/>
      <c r="E218" s="242"/>
      <c r="F218" s="242"/>
      <c r="G218" s="242"/>
      <c r="H218" s="242"/>
      <c r="I218" s="242"/>
      <c r="J218" s="285"/>
      <c r="K218" s="283"/>
    </row>
    <row r="219" spans="1:18" x14ac:dyDescent="0.25">
      <c r="A219" s="241"/>
      <c r="B219" s="243"/>
      <c r="C219" s="240"/>
      <c r="D219" s="242"/>
      <c r="E219" s="242"/>
      <c r="F219" s="242"/>
      <c r="G219" s="242"/>
      <c r="H219" s="242"/>
      <c r="I219" s="242"/>
      <c r="J219" s="285"/>
      <c r="K219" s="283"/>
    </row>
    <row r="220" spans="1:18" x14ac:dyDescent="0.25">
      <c r="A220" s="241"/>
      <c r="B220" s="241"/>
      <c r="C220" s="240"/>
      <c r="D220" s="242"/>
      <c r="E220" s="242"/>
      <c r="F220" s="242"/>
      <c r="G220" s="242"/>
      <c r="H220" s="242"/>
      <c r="I220" s="242"/>
      <c r="J220" s="285"/>
      <c r="K220" s="283"/>
    </row>
    <row r="221" spans="1:18" x14ac:dyDescent="0.25">
      <c r="A221" s="231"/>
      <c r="B221" s="231"/>
      <c r="C221" s="231"/>
      <c r="D221" s="231"/>
      <c r="E221" s="231"/>
      <c r="F221" s="231"/>
      <c r="G221" s="231"/>
      <c r="H221" s="231"/>
      <c r="I221" s="231"/>
      <c r="J221" s="285"/>
      <c r="K221" s="283"/>
    </row>
    <row r="222" spans="1:18" x14ac:dyDescent="0.25">
      <c r="A222" s="241"/>
      <c r="B222" s="241"/>
      <c r="C222" s="240"/>
      <c r="D222" s="242"/>
      <c r="E222" s="242"/>
      <c r="F222" s="242"/>
      <c r="G222" s="242"/>
      <c r="H222" s="242"/>
      <c r="I222" s="242"/>
      <c r="J222" s="285"/>
      <c r="K222" s="283"/>
      <c r="N222" s="170"/>
      <c r="O222" s="170"/>
      <c r="P222" s="170"/>
      <c r="Q222" s="170"/>
      <c r="R222" s="170"/>
    </row>
    <row r="223" spans="1:18" x14ac:dyDescent="0.25">
      <c r="A223" s="241"/>
      <c r="B223" s="241"/>
      <c r="C223" s="240"/>
      <c r="D223" s="242"/>
      <c r="E223" s="242"/>
      <c r="F223" s="242"/>
      <c r="G223" s="242"/>
      <c r="H223" s="242"/>
      <c r="I223" s="242"/>
      <c r="J223" s="285"/>
      <c r="K223" s="283"/>
    </row>
    <row r="224" spans="1:18" x14ac:dyDescent="0.25">
      <c r="A224" s="241"/>
      <c r="B224" s="243"/>
      <c r="C224" s="240"/>
      <c r="D224" s="242"/>
      <c r="E224" s="242"/>
      <c r="F224" s="242"/>
      <c r="G224" s="242"/>
      <c r="H224" s="242"/>
      <c r="I224" s="242"/>
      <c r="J224" s="285"/>
      <c r="K224" s="283"/>
    </row>
    <row r="225" spans="1:18" x14ac:dyDescent="0.25">
      <c r="A225" s="241"/>
      <c r="B225" s="241"/>
      <c r="C225" s="240"/>
      <c r="D225" s="242"/>
      <c r="E225" s="242"/>
      <c r="F225" s="242"/>
      <c r="G225" s="242"/>
      <c r="H225" s="242"/>
      <c r="I225" s="242"/>
      <c r="J225" s="285"/>
      <c r="K225" s="283"/>
    </row>
    <row r="226" spans="1:18" x14ac:dyDescent="0.25">
      <c r="A226" s="241"/>
      <c r="B226" s="243"/>
      <c r="C226" s="240"/>
      <c r="D226" s="242"/>
      <c r="E226" s="242"/>
      <c r="F226" s="242"/>
      <c r="G226" s="242"/>
      <c r="H226" s="242"/>
      <c r="I226" s="242"/>
      <c r="J226" s="285"/>
      <c r="K226" s="283"/>
    </row>
    <row r="227" spans="1:18" x14ac:dyDescent="0.25">
      <c r="A227" s="241"/>
      <c r="B227" s="241"/>
      <c r="C227" s="240"/>
      <c r="D227" s="242"/>
      <c r="E227" s="242"/>
      <c r="F227" s="242"/>
      <c r="G227" s="242"/>
      <c r="H227" s="242"/>
      <c r="I227" s="242"/>
      <c r="J227" s="285"/>
      <c r="K227" s="283"/>
    </row>
    <row r="228" spans="1:18" x14ac:dyDescent="0.25">
      <c r="A228" s="231"/>
      <c r="B228" s="231"/>
      <c r="C228" s="231"/>
      <c r="D228" s="231"/>
      <c r="E228" s="231"/>
      <c r="F228" s="231"/>
      <c r="G228" s="231"/>
      <c r="H228" s="231"/>
      <c r="I228" s="231"/>
      <c r="J228" s="285"/>
      <c r="K228" s="285"/>
    </row>
    <row r="229" spans="1:18" x14ac:dyDescent="0.25">
      <c r="A229" s="241"/>
      <c r="B229" s="241"/>
      <c r="C229" s="240"/>
      <c r="D229" s="242"/>
      <c r="E229" s="242"/>
      <c r="F229" s="242"/>
      <c r="G229" s="242"/>
      <c r="H229" s="242"/>
      <c r="I229" s="242"/>
      <c r="J229" s="285"/>
      <c r="K229" s="283"/>
      <c r="N229" s="170"/>
      <c r="O229" s="170"/>
      <c r="P229" s="170"/>
      <c r="Q229" s="170"/>
      <c r="R229" s="170"/>
    </row>
    <row r="230" spans="1:18" x14ac:dyDescent="0.25">
      <c r="A230" s="241"/>
      <c r="B230" s="241"/>
      <c r="C230" s="240"/>
      <c r="D230" s="242"/>
      <c r="E230" s="242"/>
      <c r="F230" s="242"/>
      <c r="G230" s="242"/>
      <c r="H230" s="242"/>
      <c r="I230" s="242"/>
      <c r="J230" s="285"/>
      <c r="K230" s="283"/>
    </row>
    <row r="231" spans="1:18" x14ac:dyDescent="0.25">
      <c r="A231" s="241"/>
      <c r="B231" s="243"/>
      <c r="C231" s="240"/>
      <c r="D231" s="242"/>
      <c r="E231" s="242"/>
      <c r="F231" s="242"/>
      <c r="G231" s="242"/>
      <c r="H231" s="242"/>
      <c r="I231" s="242"/>
      <c r="J231" s="285"/>
      <c r="K231" s="283"/>
    </row>
    <row r="232" spans="1:18" x14ac:dyDescent="0.25">
      <c r="A232" s="241"/>
      <c r="B232" s="241"/>
      <c r="C232" s="240"/>
      <c r="D232" s="242"/>
      <c r="E232" s="242"/>
      <c r="F232" s="242"/>
      <c r="G232" s="242"/>
      <c r="H232" s="242"/>
      <c r="I232" s="242"/>
      <c r="J232" s="285"/>
      <c r="K232" s="283"/>
    </row>
    <row r="233" spans="1:18" x14ac:dyDescent="0.25">
      <c r="A233" s="241"/>
      <c r="B233" s="243"/>
      <c r="C233" s="240"/>
      <c r="D233" s="242"/>
      <c r="E233" s="242"/>
      <c r="F233" s="242"/>
      <c r="G233" s="242"/>
      <c r="H233" s="242"/>
      <c r="I233" s="242"/>
      <c r="J233" s="285"/>
      <c r="K233" s="283"/>
    </row>
    <row r="234" spans="1:18" x14ac:dyDescent="0.25">
      <c r="A234" s="241"/>
      <c r="B234" s="241"/>
      <c r="C234" s="240"/>
      <c r="D234" s="242"/>
      <c r="E234" s="242"/>
      <c r="F234" s="242"/>
      <c r="G234" s="242"/>
      <c r="H234" s="242"/>
      <c r="I234" s="242"/>
      <c r="J234" s="285"/>
      <c r="K234" s="283"/>
    </row>
    <row r="235" spans="1:18" x14ac:dyDescent="0.25">
      <c r="A235" s="241"/>
      <c r="B235" s="241"/>
      <c r="C235" s="240"/>
      <c r="D235" s="242"/>
      <c r="E235" s="242"/>
      <c r="F235" s="242"/>
      <c r="G235" s="242"/>
      <c r="H235" s="242"/>
      <c r="I235" s="242"/>
      <c r="J235" s="285"/>
      <c r="K235" s="283"/>
    </row>
    <row r="236" spans="1:18" x14ac:dyDescent="0.25">
      <c r="A236" s="231"/>
      <c r="B236" s="231"/>
      <c r="C236" s="231"/>
      <c r="D236" s="231"/>
      <c r="E236" s="231"/>
      <c r="F236" s="231"/>
      <c r="G236" s="231"/>
      <c r="H236" s="231"/>
      <c r="I236" s="231"/>
      <c r="J236" s="285"/>
      <c r="K236" s="283"/>
    </row>
    <row r="237" spans="1:18" x14ac:dyDescent="0.25">
      <c r="A237" s="241"/>
      <c r="B237" s="241"/>
      <c r="C237" s="240"/>
      <c r="D237" s="242"/>
      <c r="E237" s="242"/>
      <c r="F237" s="242"/>
      <c r="G237" s="242"/>
      <c r="H237" s="242"/>
      <c r="I237" s="242"/>
      <c r="J237" s="285"/>
      <c r="K237" s="283"/>
      <c r="N237" s="170"/>
      <c r="O237" s="170"/>
      <c r="P237" s="170"/>
      <c r="Q237" s="170"/>
      <c r="R237" s="170"/>
    </row>
    <row r="238" spans="1:18" x14ac:dyDescent="0.25">
      <c r="A238" s="241"/>
      <c r="B238" s="241"/>
      <c r="C238" s="240"/>
      <c r="D238" s="242"/>
      <c r="E238" s="242"/>
      <c r="F238" s="242"/>
      <c r="G238" s="242"/>
      <c r="H238" s="242"/>
      <c r="I238" s="242"/>
      <c r="J238" s="285"/>
      <c r="K238" s="283"/>
    </row>
    <row r="239" spans="1:18" x14ac:dyDescent="0.25">
      <c r="A239" s="241"/>
      <c r="B239" s="243"/>
      <c r="C239" s="240"/>
      <c r="D239" s="242"/>
      <c r="E239" s="242"/>
      <c r="F239" s="242"/>
      <c r="G239" s="242"/>
      <c r="H239" s="242"/>
      <c r="I239" s="242"/>
      <c r="J239" s="285"/>
      <c r="K239" s="283"/>
    </row>
    <row r="240" spans="1:18" x14ac:dyDescent="0.25">
      <c r="A240" s="241"/>
      <c r="B240" s="241"/>
      <c r="C240" s="240"/>
      <c r="D240" s="242"/>
      <c r="E240" s="242"/>
      <c r="F240" s="242"/>
      <c r="G240" s="242"/>
      <c r="H240" s="242"/>
      <c r="I240" s="242"/>
      <c r="J240" s="285"/>
      <c r="K240" s="283"/>
    </row>
    <row r="241" spans="1:16" x14ac:dyDescent="0.25">
      <c r="A241" s="241"/>
      <c r="B241" s="243"/>
      <c r="C241" s="240"/>
      <c r="D241" s="242"/>
      <c r="E241" s="242"/>
      <c r="F241" s="242"/>
      <c r="G241" s="242"/>
      <c r="H241" s="242"/>
      <c r="I241" s="242"/>
      <c r="J241" s="285"/>
      <c r="K241" s="283"/>
    </row>
    <row r="242" spans="1:16" x14ac:dyDescent="0.25">
      <c r="A242" s="241"/>
      <c r="B242" s="241"/>
      <c r="C242" s="240"/>
      <c r="D242" s="242"/>
      <c r="E242" s="242"/>
      <c r="F242" s="242"/>
      <c r="G242" s="242"/>
      <c r="H242" s="242"/>
      <c r="I242" s="242"/>
      <c r="J242" s="285"/>
      <c r="K242" s="283"/>
    </row>
    <row r="243" spans="1:16" x14ac:dyDescent="0.25">
      <c r="A243" s="241"/>
      <c r="B243" s="241"/>
      <c r="C243" s="240"/>
      <c r="D243" s="242"/>
      <c r="E243" s="242"/>
      <c r="F243" s="242"/>
      <c r="G243" s="242"/>
      <c r="H243" s="242"/>
      <c r="I243" s="242"/>
      <c r="J243" s="285"/>
      <c r="K243" s="283"/>
    </row>
    <row r="244" spans="1:16" ht="15.75" x14ac:dyDescent="0.25">
      <c r="A244" s="237"/>
      <c r="B244" s="237"/>
      <c r="C244" s="237"/>
      <c r="D244" s="237"/>
      <c r="E244" s="237"/>
      <c r="F244" s="237"/>
      <c r="G244" s="237"/>
      <c r="H244" s="237"/>
      <c r="I244" s="237"/>
      <c r="J244" s="237"/>
      <c r="K244" s="237"/>
    </row>
    <row r="245" spans="1:16" x14ac:dyDescent="0.25">
      <c r="A245" s="241"/>
      <c r="B245" s="241"/>
      <c r="C245" s="240"/>
      <c r="D245" s="240"/>
      <c r="E245" s="242"/>
      <c r="F245" s="242"/>
      <c r="G245" s="285"/>
      <c r="H245" s="285"/>
      <c r="I245" s="285"/>
      <c r="J245" s="285"/>
      <c r="K245" s="283"/>
      <c r="N245" s="170"/>
      <c r="O245" s="170"/>
      <c r="P245" s="170"/>
    </row>
    <row r="246" spans="1:16" x14ac:dyDescent="0.25">
      <c r="A246" s="240"/>
      <c r="B246" s="243"/>
      <c r="C246" s="240"/>
      <c r="D246" s="240"/>
      <c r="E246" s="242"/>
      <c r="F246" s="242"/>
      <c r="G246" s="285"/>
      <c r="H246" s="285"/>
      <c r="I246" s="285"/>
      <c r="J246" s="285"/>
      <c r="K246" s="283"/>
    </row>
    <row r="247" spans="1:16" x14ac:dyDescent="0.25">
      <c r="A247" s="240"/>
      <c r="B247" s="243"/>
      <c r="C247" s="240"/>
      <c r="D247" s="240"/>
      <c r="E247" s="242"/>
      <c r="F247" s="242"/>
      <c r="G247" s="285"/>
      <c r="H247" s="285"/>
      <c r="I247" s="285"/>
      <c r="J247" s="285"/>
      <c r="K247" s="283"/>
    </row>
    <row r="248" spans="1:16" ht="15.75" x14ac:dyDescent="0.25">
      <c r="A248" s="237"/>
      <c r="B248" s="237"/>
      <c r="C248" s="237"/>
      <c r="D248" s="237"/>
      <c r="E248" s="237"/>
      <c r="F248" s="237"/>
      <c r="G248" s="237"/>
      <c r="H248" s="237"/>
      <c r="I248" s="237"/>
      <c r="J248" s="237"/>
      <c r="K248" s="237"/>
    </row>
    <row r="249" spans="1:16" x14ac:dyDescent="0.25">
      <c r="A249" s="286"/>
      <c r="B249" s="287"/>
      <c r="C249" s="240"/>
      <c r="D249" s="240"/>
      <c r="E249" s="240"/>
      <c r="F249" s="240"/>
      <c r="G249" s="240"/>
      <c r="H249" s="240"/>
      <c r="I249" s="240"/>
      <c r="J249" s="240"/>
      <c r="K249" s="288"/>
    </row>
    <row r="250" spans="1:16" x14ac:dyDescent="0.25">
      <c r="A250" s="240"/>
      <c r="B250" s="240"/>
      <c r="C250" s="240"/>
      <c r="D250" s="240"/>
      <c r="E250" s="240"/>
      <c r="F250" s="240"/>
      <c r="G250" s="240"/>
      <c r="H250" s="240"/>
      <c r="I250" s="240"/>
      <c r="J250" s="240"/>
      <c r="K250" s="288"/>
    </row>
    <row r="251" spans="1:16" x14ac:dyDescent="0.25">
      <c r="A251" s="240"/>
      <c r="B251" s="240"/>
      <c r="C251" s="240"/>
      <c r="D251" s="240"/>
      <c r="E251" s="240"/>
      <c r="F251" s="240"/>
      <c r="G251" s="240"/>
      <c r="H251" s="240"/>
      <c r="I251" s="240"/>
      <c r="J251" s="240"/>
      <c r="K251" s="288"/>
    </row>
    <row r="252" spans="1:16" x14ac:dyDescent="0.25">
      <c r="A252" s="240"/>
      <c r="B252" s="240"/>
      <c r="C252" s="240"/>
      <c r="D252" s="240"/>
      <c r="E252" s="240"/>
      <c r="F252" s="240"/>
      <c r="G252" s="240"/>
      <c r="H252" s="240"/>
      <c r="I252" s="240"/>
      <c r="J252" s="240"/>
      <c r="K252" s="288"/>
    </row>
    <row r="253" spans="1:16" x14ac:dyDescent="0.25">
      <c r="A253" s="241"/>
      <c r="B253" s="241"/>
      <c r="C253" s="240"/>
      <c r="D253" s="240"/>
      <c r="E253" s="242"/>
      <c r="F253" s="242"/>
      <c r="G253" s="285"/>
      <c r="H253" s="285"/>
      <c r="I253" s="285"/>
      <c r="J253" s="285"/>
      <c r="K253" s="283"/>
      <c r="N253" s="170"/>
      <c r="O253" s="170"/>
      <c r="P253" s="170"/>
    </row>
    <row r="254" spans="1:16" x14ac:dyDescent="0.25">
      <c r="A254" s="241"/>
      <c r="B254" s="241"/>
      <c r="C254" s="240"/>
      <c r="D254" s="240"/>
      <c r="E254" s="242"/>
      <c r="F254" s="242"/>
      <c r="G254" s="285"/>
      <c r="H254" s="285"/>
      <c r="I254" s="285"/>
      <c r="J254" s="285"/>
      <c r="K254" s="283"/>
    </row>
    <row r="255" spans="1:16" x14ac:dyDescent="0.25">
      <c r="A255" s="241"/>
      <c r="B255" s="243"/>
      <c r="C255" s="240"/>
      <c r="D255" s="240"/>
      <c r="E255" s="242"/>
      <c r="F255" s="242"/>
      <c r="G255" s="285"/>
      <c r="H255" s="285"/>
      <c r="I255" s="285"/>
      <c r="J255" s="285"/>
      <c r="K255" s="283"/>
    </row>
    <row r="256" spans="1:16" x14ac:dyDescent="0.25">
      <c r="A256" s="241"/>
      <c r="B256" s="241"/>
      <c r="C256" s="240"/>
      <c r="D256" s="240"/>
      <c r="E256" s="242"/>
      <c r="F256" s="242"/>
      <c r="G256" s="285"/>
      <c r="H256" s="285"/>
      <c r="I256" s="285"/>
      <c r="J256" s="285"/>
      <c r="K256" s="283"/>
    </row>
    <row r="257" spans="1:16" x14ac:dyDescent="0.25">
      <c r="A257" s="241"/>
      <c r="B257" s="241"/>
      <c r="C257" s="240"/>
      <c r="D257" s="240"/>
      <c r="E257" s="242"/>
      <c r="F257" s="242"/>
      <c r="G257" s="285"/>
      <c r="H257" s="285"/>
      <c r="I257" s="285"/>
      <c r="J257" s="285"/>
      <c r="K257" s="283"/>
    </row>
    <row r="258" spans="1:16" x14ac:dyDescent="0.25">
      <c r="A258" s="241"/>
      <c r="B258" s="243"/>
      <c r="C258" s="240"/>
      <c r="D258" s="240"/>
      <c r="E258" s="242"/>
      <c r="F258" s="242"/>
      <c r="G258" s="285"/>
      <c r="H258" s="285"/>
      <c r="I258" s="285"/>
      <c r="J258" s="285"/>
      <c r="K258" s="283"/>
    </row>
    <row r="259" spans="1:16" x14ac:dyDescent="0.25">
      <c r="A259" s="241"/>
      <c r="B259" s="241"/>
      <c r="C259" s="240"/>
      <c r="D259" s="240"/>
      <c r="E259" s="242"/>
      <c r="F259" s="242"/>
      <c r="G259" s="285"/>
      <c r="H259" s="285"/>
      <c r="I259" s="285"/>
      <c r="J259" s="285"/>
      <c r="K259" s="283"/>
    </row>
    <row r="260" spans="1:16" x14ac:dyDescent="0.25">
      <c r="A260" s="231"/>
      <c r="B260" s="231"/>
      <c r="C260" s="231"/>
      <c r="D260" s="231"/>
      <c r="E260" s="231"/>
      <c r="F260" s="231"/>
      <c r="G260" s="285"/>
      <c r="H260" s="285"/>
      <c r="I260" s="285"/>
      <c r="J260" s="285"/>
      <c r="K260" s="283"/>
    </row>
    <row r="261" spans="1:16" x14ac:dyDescent="0.25">
      <c r="A261" s="289"/>
      <c r="B261" s="289"/>
      <c r="C261" s="244"/>
      <c r="D261" s="240"/>
      <c r="E261" s="242"/>
      <c r="F261" s="242"/>
      <c r="G261" s="285"/>
      <c r="H261" s="285"/>
      <c r="I261" s="285"/>
      <c r="J261" s="285"/>
      <c r="K261" s="283"/>
      <c r="N261" s="170"/>
      <c r="O261" s="170"/>
      <c r="P261" s="170"/>
    </row>
    <row r="262" spans="1:16" x14ac:dyDescent="0.25">
      <c r="A262" s="241"/>
      <c r="B262" s="241"/>
      <c r="C262" s="240"/>
      <c r="D262" s="240"/>
      <c r="E262" s="242"/>
      <c r="F262" s="242"/>
      <c r="G262" s="285"/>
      <c r="H262" s="285"/>
      <c r="I262" s="285"/>
      <c r="J262" s="285"/>
      <c r="K262" s="283"/>
    </row>
    <row r="263" spans="1:16" x14ac:dyDescent="0.25">
      <c r="A263" s="241"/>
      <c r="B263" s="243"/>
      <c r="C263" s="240"/>
      <c r="D263" s="240"/>
      <c r="E263" s="242"/>
      <c r="F263" s="242"/>
      <c r="G263" s="285"/>
      <c r="H263" s="285"/>
      <c r="I263" s="285"/>
      <c r="J263" s="285"/>
      <c r="K263" s="283"/>
    </row>
    <row r="264" spans="1:16" x14ac:dyDescent="0.25">
      <c r="A264" s="241"/>
      <c r="B264" s="241"/>
      <c r="C264" s="244"/>
      <c r="D264" s="240"/>
      <c r="E264" s="242"/>
      <c r="F264" s="242"/>
      <c r="G264" s="285"/>
      <c r="H264" s="285"/>
      <c r="I264" s="285"/>
      <c r="J264" s="285"/>
      <c r="K264" s="283"/>
    </row>
    <row r="265" spans="1:16" x14ac:dyDescent="0.25">
      <c r="A265" s="241"/>
      <c r="B265" s="240"/>
      <c r="C265" s="240"/>
      <c r="D265" s="240"/>
      <c r="E265" s="242"/>
      <c r="F265" s="242"/>
      <c r="G265" s="285"/>
      <c r="H265" s="285"/>
      <c r="I265" s="285"/>
      <c r="J265" s="285"/>
      <c r="K265" s="283"/>
    </row>
    <row r="266" spans="1:16" x14ac:dyDescent="0.25">
      <c r="A266" s="241"/>
      <c r="B266" s="241"/>
      <c r="C266" s="240"/>
      <c r="D266" s="240"/>
      <c r="E266" s="242"/>
      <c r="F266" s="242"/>
      <c r="G266" s="285"/>
      <c r="H266" s="285"/>
      <c r="I266" s="285"/>
      <c r="J266" s="285"/>
      <c r="K266" s="283"/>
    </row>
    <row r="267" spans="1:16" x14ac:dyDescent="0.25">
      <c r="A267" s="231"/>
      <c r="B267" s="231"/>
      <c r="C267" s="231"/>
      <c r="D267" s="231"/>
      <c r="E267" s="231"/>
      <c r="F267" s="231"/>
      <c r="G267" s="285"/>
      <c r="H267" s="285"/>
      <c r="I267" s="285"/>
      <c r="J267" s="285"/>
      <c r="K267" s="283"/>
    </row>
    <row r="268" spans="1:16" x14ac:dyDescent="0.25">
      <c r="A268" s="241"/>
      <c r="B268" s="241"/>
      <c r="C268" s="244"/>
      <c r="D268" s="240"/>
      <c r="E268" s="242"/>
      <c r="F268" s="242"/>
      <c r="G268" s="285"/>
      <c r="H268" s="285"/>
      <c r="I268" s="285"/>
      <c r="J268" s="285"/>
      <c r="K268" s="283"/>
      <c r="N268" s="170"/>
      <c r="O268" s="170"/>
      <c r="P268" s="170"/>
    </row>
    <row r="269" spans="1:16" x14ac:dyDescent="0.25">
      <c r="A269" s="241"/>
      <c r="B269" s="241"/>
      <c r="C269" s="240"/>
      <c r="D269" s="240"/>
      <c r="E269" s="242"/>
      <c r="F269" s="242"/>
      <c r="G269" s="285"/>
      <c r="H269" s="285"/>
      <c r="I269" s="285"/>
      <c r="J269" s="285"/>
      <c r="K269" s="283"/>
    </row>
    <row r="270" spans="1:16" x14ac:dyDescent="0.25">
      <c r="A270" s="241"/>
      <c r="B270" s="243"/>
      <c r="C270" s="240"/>
      <c r="D270" s="240"/>
      <c r="E270" s="242"/>
      <c r="F270" s="242"/>
      <c r="G270" s="285"/>
      <c r="H270" s="285"/>
      <c r="I270" s="285"/>
      <c r="J270" s="285"/>
      <c r="K270" s="283"/>
    </row>
    <row r="271" spans="1:16" x14ac:dyDescent="0.25">
      <c r="A271" s="241"/>
      <c r="B271" s="241"/>
      <c r="C271" s="244"/>
      <c r="D271" s="240"/>
      <c r="E271" s="242"/>
      <c r="F271" s="242"/>
      <c r="G271" s="285"/>
      <c r="H271" s="285"/>
      <c r="I271" s="285"/>
      <c r="J271" s="285"/>
      <c r="K271" s="283"/>
    </row>
    <row r="272" spans="1:16" x14ac:dyDescent="0.25">
      <c r="A272" s="241"/>
      <c r="B272" s="243"/>
      <c r="C272" s="240"/>
      <c r="D272" s="240"/>
      <c r="E272" s="242"/>
      <c r="F272" s="242"/>
      <c r="G272" s="285"/>
      <c r="H272" s="285"/>
      <c r="I272" s="285"/>
      <c r="J272" s="285"/>
      <c r="K272" s="283"/>
    </row>
    <row r="273" spans="1:16" x14ac:dyDescent="0.25">
      <c r="A273" s="241"/>
      <c r="B273" s="241"/>
      <c r="C273" s="240"/>
      <c r="D273" s="240"/>
      <c r="E273" s="242"/>
      <c r="F273" s="242"/>
      <c r="G273" s="285"/>
      <c r="H273" s="285"/>
      <c r="I273" s="285"/>
      <c r="J273" s="285"/>
      <c r="K273" s="283"/>
    </row>
    <row r="274" spans="1:16" x14ac:dyDescent="0.25">
      <c r="A274" s="231"/>
      <c r="B274" s="231"/>
      <c r="C274" s="231"/>
      <c r="D274" s="231"/>
      <c r="E274" s="231"/>
      <c r="F274" s="231"/>
      <c r="G274" s="285"/>
      <c r="H274" s="285"/>
      <c r="I274" s="285"/>
      <c r="J274" s="285"/>
      <c r="K274" s="283"/>
    </row>
    <row r="275" spans="1:16" x14ac:dyDescent="0.25">
      <c r="A275" s="241"/>
      <c r="B275" s="241"/>
      <c r="C275" s="244"/>
      <c r="D275" s="240"/>
      <c r="E275" s="242"/>
      <c r="F275" s="242"/>
      <c r="G275" s="285"/>
      <c r="H275" s="285"/>
      <c r="I275" s="285"/>
      <c r="J275" s="285"/>
      <c r="K275" s="283"/>
      <c r="N275" s="170"/>
      <c r="O275" s="170"/>
      <c r="P275" s="170"/>
    </row>
    <row r="276" spans="1:16" x14ac:dyDescent="0.25">
      <c r="A276" s="241"/>
      <c r="B276" s="241"/>
      <c r="C276" s="240"/>
      <c r="D276" s="240"/>
      <c r="E276" s="242"/>
      <c r="F276" s="242"/>
      <c r="G276" s="285"/>
      <c r="H276" s="285"/>
      <c r="I276" s="285"/>
      <c r="J276" s="285"/>
      <c r="K276" s="283"/>
    </row>
    <row r="277" spans="1:16" x14ac:dyDescent="0.25">
      <c r="A277" s="241"/>
      <c r="B277" s="243"/>
      <c r="C277" s="240"/>
      <c r="D277" s="240"/>
      <c r="E277" s="242"/>
      <c r="F277" s="242"/>
      <c r="G277" s="285"/>
      <c r="H277" s="285"/>
      <c r="I277" s="285"/>
      <c r="J277" s="285"/>
      <c r="K277" s="283"/>
    </row>
    <row r="278" spans="1:16" x14ac:dyDescent="0.25">
      <c r="A278" s="241"/>
      <c r="B278" s="241"/>
      <c r="C278" s="244"/>
      <c r="D278" s="240"/>
      <c r="E278" s="242"/>
      <c r="F278" s="242"/>
      <c r="G278" s="285"/>
      <c r="H278" s="285"/>
      <c r="I278" s="285"/>
      <c r="J278" s="285"/>
      <c r="K278" s="283"/>
    </row>
    <row r="279" spans="1:16" x14ac:dyDescent="0.25">
      <c r="A279" s="241"/>
      <c r="B279" s="243"/>
      <c r="C279" s="240"/>
      <c r="D279" s="240"/>
      <c r="E279" s="242"/>
      <c r="F279" s="242"/>
      <c r="G279" s="285"/>
      <c r="H279" s="285"/>
      <c r="I279" s="285"/>
      <c r="J279" s="285"/>
      <c r="K279" s="283"/>
    </row>
    <row r="280" spans="1:16" x14ac:dyDescent="0.25">
      <c r="A280" s="241"/>
      <c r="B280" s="241"/>
      <c r="C280" s="240"/>
      <c r="D280" s="240"/>
      <c r="E280" s="242"/>
      <c r="F280" s="242"/>
      <c r="G280" s="285"/>
      <c r="H280" s="285"/>
      <c r="I280" s="285"/>
      <c r="J280" s="285"/>
      <c r="K280" s="283"/>
    </row>
    <row r="281" spans="1:16" x14ac:dyDescent="0.25">
      <c r="A281" s="231"/>
      <c r="B281" s="231"/>
      <c r="C281" s="231"/>
      <c r="D281" s="231"/>
      <c r="E281" s="231"/>
      <c r="F281" s="231"/>
      <c r="G281" s="285"/>
      <c r="H281" s="285"/>
      <c r="I281" s="285"/>
      <c r="J281" s="285"/>
      <c r="K281" s="283"/>
    </row>
    <row r="282" spans="1:16" x14ac:dyDescent="0.25">
      <c r="A282" s="241"/>
      <c r="B282" s="241"/>
      <c r="C282" s="244"/>
      <c r="D282" s="240"/>
      <c r="E282" s="242"/>
      <c r="F282" s="242"/>
      <c r="G282" s="285"/>
      <c r="H282" s="285"/>
      <c r="I282" s="285"/>
      <c r="J282" s="285"/>
      <c r="K282" s="283"/>
      <c r="N282" s="170"/>
      <c r="O282" s="170"/>
      <c r="P282" s="170"/>
    </row>
    <row r="283" spans="1:16" x14ac:dyDescent="0.25">
      <c r="A283" s="241"/>
      <c r="B283" s="241"/>
      <c r="C283" s="240"/>
      <c r="D283" s="240"/>
      <c r="E283" s="242"/>
      <c r="F283" s="242"/>
      <c r="G283" s="285"/>
      <c r="H283" s="285"/>
      <c r="I283" s="285"/>
      <c r="J283" s="285"/>
      <c r="K283" s="283"/>
    </row>
    <row r="284" spans="1:16" x14ac:dyDescent="0.25">
      <c r="A284" s="241"/>
      <c r="B284" s="243"/>
      <c r="C284" s="240"/>
      <c r="D284" s="240"/>
      <c r="E284" s="242"/>
      <c r="F284" s="242"/>
      <c r="G284" s="285"/>
      <c r="H284" s="285"/>
      <c r="I284" s="285"/>
      <c r="J284" s="285"/>
      <c r="K284" s="283"/>
    </row>
    <row r="285" spans="1:16" x14ac:dyDescent="0.25">
      <c r="A285" s="241"/>
      <c r="B285" s="241"/>
      <c r="C285" s="244"/>
      <c r="D285" s="240"/>
      <c r="E285" s="242"/>
      <c r="F285" s="242"/>
      <c r="G285" s="285"/>
      <c r="H285" s="285"/>
      <c r="I285" s="285"/>
      <c r="J285" s="285"/>
      <c r="K285" s="283"/>
    </row>
    <row r="286" spans="1:16" x14ac:dyDescent="0.25">
      <c r="A286" s="241"/>
      <c r="B286" s="243"/>
      <c r="C286" s="240"/>
      <c r="D286" s="240"/>
      <c r="E286" s="242"/>
      <c r="F286" s="242"/>
      <c r="G286" s="285"/>
      <c r="H286" s="285"/>
      <c r="I286" s="285"/>
      <c r="J286" s="285"/>
      <c r="K286" s="283"/>
    </row>
    <row r="287" spans="1:16" x14ac:dyDescent="0.25">
      <c r="A287" s="241"/>
      <c r="B287" s="241"/>
      <c r="C287" s="240"/>
      <c r="D287" s="240"/>
      <c r="E287" s="242"/>
      <c r="F287" s="242"/>
      <c r="G287" s="285"/>
      <c r="H287" s="285"/>
      <c r="I287" s="285"/>
      <c r="J287" s="285"/>
      <c r="K287" s="283"/>
    </row>
    <row r="288" spans="1:16" x14ac:dyDescent="0.25">
      <c r="A288" s="231"/>
      <c r="B288" s="231"/>
      <c r="C288" s="231"/>
      <c r="D288" s="231"/>
      <c r="E288" s="231"/>
      <c r="F288" s="231"/>
      <c r="G288" s="285"/>
      <c r="H288" s="285"/>
      <c r="I288" s="285"/>
      <c r="J288" s="285"/>
      <c r="K288" s="283"/>
    </row>
    <row r="289" spans="1:16" x14ac:dyDescent="0.25">
      <c r="A289" s="241"/>
      <c r="B289" s="241"/>
      <c r="C289" s="240"/>
      <c r="D289" s="240"/>
      <c r="E289" s="242"/>
      <c r="F289" s="242"/>
      <c r="G289" s="285"/>
      <c r="H289" s="285"/>
      <c r="I289" s="285"/>
      <c r="J289" s="285"/>
      <c r="K289" s="283"/>
      <c r="N289" s="170"/>
      <c r="O289" s="170"/>
      <c r="P289" s="170"/>
    </row>
    <row r="290" spans="1:16" x14ac:dyDescent="0.25">
      <c r="A290" s="241"/>
      <c r="B290" s="241"/>
      <c r="C290" s="240"/>
      <c r="D290" s="240"/>
      <c r="E290" s="242"/>
      <c r="F290" s="242"/>
      <c r="G290" s="285"/>
      <c r="H290" s="285"/>
      <c r="I290" s="285"/>
      <c r="J290" s="285"/>
      <c r="K290" s="283"/>
    </row>
    <row r="291" spans="1:16" x14ac:dyDescent="0.25">
      <c r="A291" s="241"/>
      <c r="B291" s="243"/>
      <c r="C291" s="240"/>
      <c r="D291" s="240"/>
      <c r="E291" s="242"/>
      <c r="F291" s="242"/>
      <c r="G291" s="285"/>
      <c r="H291" s="285"/>
      <c r="I291" s="285"/>
      <c r="J291" s="285"/>
      <c r="K291" s="283"/>
    </row>
    <row r="292" spans="1:16" x14ac:dyDescent="0.25">
      <c r="A292" s="241"/>
      <c r="B292" s="241"/>
      <c r="C292" s="240"/>
      <c r="D292" s="240"/>
      <c r="E292" s="242"/>
      <c r="F292" s="242"/>
      <c r="G292" s="285"/>
      <c r="H292" s="285"/>
      <c r="I292" s="285"/>
      <c r="J292" s="285"/>
      <c r="K292" s="283"/>
    </row>
    <row r="293" spans="1:16" x14ac:dyDescent="0.25">
      <c r="A293" s="241"/>
      <c r="B293" s="243"/>
      <c r="C293" s="240"/>
      <c r="D293" s="240"/>
      <c r="E293" s="242"/>
      <c r="F293" s="242"/>
      <c r="G293" s="285"/>
      <c r="H293" s="285"/>
      <c r="I293" s="285"/>
      <c r="J293" s="285"/>
      <c r="K293" s="283"/>
    </row>
    <row r="294" spans="1:16" x14ac:dyDescent="0.25">
      <c r="A294" s="241"/>
      <c r="B294" s="241"/>
      <c r="C294" s="240"/>
      <c r="D294" s="240"/>
      <c r="E294" s="242"/>
      <c r="F294" s="242"/>
      <c r="G294" s="285"/>
      <c r="H294" s="285"/>
      <c r="I294" s="285"/>
      <c r="J294" s="285"/>
      <c r="K294" s="283"/>
    </row>
    <row r="295" spans="1:16" x14ac:dyDescent="0.25">
      <c r="A295" s="231"/>
      <c r="B295" s="231"/>
      <c r="C295" s="231"/>
      <c r="D295" s="231"/>
      <c r="E295" s="290"/>
      <c r="F295" s="290"/>
      <c r="G295" s="285"/>
      <c r="H295" s="285"/>
      <c r="I295" s="285"/>
      <c r="J295" s="285"/>
      <c r="K295" s="283"/>
    </row>
    <row r="296" spans="1:16" x14ac:dyDescent="0.25">
      <c r="A296" s="241"/>
      <c r="B296" s="241"/>
      <c r="C296" s="240"/>
      <c r="D296" s="240"/>
      <c r="E296" s="242"/>
      <c r="F296" s="242"/>
      <c r="G296" s="285"/>
      <c r="H296" s="285"/>
      <c r="I296" s="285"/>
      <c r="J296" s="285"/>
      <c r="K296" s="283"/>
      <c r="N296" s="170"/>
      <c r="O296" s="170"/>
      <c r="P296" s="170"/>
    </row>
    <row r="297" spans="1:16" x14ac:dyDescent="0.25">
      <c r="A297" s="241"/>
      <c r="B297" s="241"/>
      <c r="C297" s="240"/>
      <c r="D297" s="240"/>
      <c r="E297" s="242"/>
      <c r="F297" s="242"/>
      <c r="G297" s="285"/>
      <c r="H297" s="285"/>
      <c r="I297" s="285"/>
      <c r="J297" s="285"/>
      <c r="K297" s="283"/>
    </row>
    <row r="298" spans="1:16" x14ac:dyDescent="0.25">
      <c r="A298" s="241"/>
      <c r="B298" s="243"/>
      <c r="C298" s="240"/>
      <c r="D298" s="240"/>
      <c r="E298" s="242"/>
      <c r="F298" s="242"/>
      <c r="G298" s="285"/>
      <c r="H298" s="285"/>
      <c r="I298" s="285"/>
      <c r="J298" s="285"/>
      <c r="K298" s="283"/>
    </row>
    <row r="299" spans="1:16" x14ac:dyDescent="0.25">
      <c r="A299" s="241"/>
      <c r="B299" s="241"/>
      <c r="C299" s="240"/>
      <c r="D299" s="240"/>
      <c r="E299" s="242"/>
      <c r="F299" s="242"/>
      <c r="G299" s="285"/>
      <c r="H299" s="285"/>
      <c r="I299" s="285"/>
      <c r="J299" s="285"/>
      <c r="K299" s="283"/>
    </row>
    <row r="300" spans="1:16" x14ac:dyDescent="0.25">
      <c r="A300" s="241"/>
      <c r="B300" s="243"/>
      <c r="C300" s="240"/>
      <c r="D300" s="240"/>
      <c r="E300" s="242"/>
      <c r="F300" s="242"/>
      <c r="G300" s="285"/>
      <c r="H300" s="285"/>
      <c r="I300" s="285"/>
      <c r="J300" s="285"/>
      <c r="K300" s="283"/>
    </row>
    <row r="301" spans="1:16" x14ac:dyDescent="0.25">
      <c r="A301" s="241"/>
      <c r="B301" s="241"/>
      <c r="C301" s="240"/>
      <c r="D301" s="240"/>
      <c r="E301" s="242"/>
      <c r="F301" s="242"/>
      <c r="G301" s="285"/>
      <c r="H301" s="285"/>
      <c r="I301" s="285"/>
      <c r="J301" s="285"/>
      <c r="K301" s="283"/>
    </row>
    <row r="302" spans="1:16" x14ac:dyDescent="0.25">
      <c r="A302" s="231"/>
      <c r="B302" s="231"/>
      <c r="C302" s="231"/>
      <c r="D302" s="231"/>
      <c r="E302" s="231"/>
      <c r="F302" s="231"/>
      <c r="G302" s="285"/>
      <c r="H302" s="285"/>
      <c r="I302" s="285"/>
      <c r="J302" s="285"/>
      <c r="K302" s="283"/>
    </row>
    <row r="303" spans="1:16" x14ac:dyDescent="0.25">
      <c r="A303" s="241"/>
      <c r="B303" s="241"/>
      <c r="C303" s="240"/>
      <c r="D303" s="240"/>
      <c r="E303" s="242"/>
      <c r="F303" s="242"/>
      <c r="G303" s="285"/>
      <c r="H303" s="285"/>
      <c r="I303" s="285"/>
      <c r="J303" s="285"/>
      <c r="K303" s="283"/>
      <c r="N303" s="170"/>
      <c r="O303" s="170"/>
      <c r="P303" s="170"/>
    </row>
    <row r="304" spans="1:16" x14ac:dyDescent="0.25">
      <c r="A304" s="241"/>
      <c r="B304" s="241"/>
      <c r="C304" s="240"/>
      <c r="D304" s="240"/>
      <c r="E304" s="242"/>
      <c r="F304" s="242"/>
      <c r="G304" s="285"/>
      <c r="H304" s="285"/>
      <c r="I304" s="285"/>
      <c r="J304" s="285"/>
      <c r="K304" s="283"/>
    </row>
    <row r="305" spans="1:16" x14ac:dyDescent="0.25">
      <c r="A305" s="241"/>
      <c r="B305" s="243"/>
      <c r="C305" s="240"/>
      <c r="D305" s="240"/>
      <c r="E305" s="242"/>
      <c r="F305" s="242"/>
      <c r="G305" s="285"/>
      <c r="H305" s="285"/>
      <c r="I305" s="285"/>
      <c r="J305" s="285"/>
      <c r="K305" s="283"/>
    </row>
    <row r="306" spans="1:16" x14ac:dyDescent="0.25">
      <c r="A306" s="241"/>
      <c r="B306" s="241"/>
      <c r="C306" s="240"/>
      <c r="D306" s="240"/>
      <c r="E306" s="242"/>
      <c r="F306" s="242"/>
      <c r="G306" s="285"/>
      <c r="H306" s="285"/>
      <c r="I306" s="285"/>
      <c r="J306" s="285"/>
      <c r="K306" s="283"/>
    </row>
    <row r="307" spans="1:16" x14ac:dyDescent="0.25">
      <c r="A307" s="241"/>
      <c r="B307" s="243"/>
      <c r="C307" s="240"/>
      <c r="D307" s="240"/>
      <c r="E307" s="242"/>
      <c r="F307" s="242"/>
      <c r="G307" s="285"/>
      <c r="H307" s="285"/>
      <c r="I307" s="285"/>
      <c r="J307" s="285"/>
      <c r="K307" s="283"/>
    </row>
    <row r="308" spans="1:16" x14ac:dyDescent="0.25">
      <c r="A308" s="241"/>
      <c r="B308" s="241"/>
      <c r="C308" s="240"/>
      <c r="D308" s="240"/>
      <c r="E308" s="242"/>
      <c r="F308" s="242"/>
      <c r="G308" s="285"/>
      <c r="H308" s="285"/>
      <c r="I308" s="285"/>
      <c r="J308" s="285"/>
      <c r="K308" s="283"/>
    </row>
    <row r="309" spans="1:16" x14ac:dyDescent="0.25">
      <c r="A309" s="241"/>
      <c r="B309" s="241"/>
      <c r="C309" s="240"/>
      <c r="D309" s="240"/>
      <c r="E309" s="242"/>
      <c r="F309" s="242"/>
      <c r="G309" s="285"/>
      <c r="H309" s="285"/>
      <c r="I309" s="285"/>
      <c r="J309" s="285"/>
      <c r="K309" s="283"/>
    </row>
    <row r="310" spans="1:16" x14ac:dyDescent="0.25">
      <c r="A310" s="231"/>
      <c r="B310" s="231"/>
      <c r="C310" s="231"/>
      <c r="D310" s="231"/>
      <c r="E310" s="231"/>
      <c r="F310" s="231"/>
      <c r="G310" s="285"/>
      <c r="H310" s="285"/>
      <c r="I310" s="285"/>
      <c r="J310" s="285"/>
      <c r="K310" s="283"/>
    </row>
    <row r="311" spans="1:16" x14ac:dyDescent="0.25">
      <c r="A311" s="241"/>
      <c r="B311" s="241"/>
      <c r="C311" s="240"/>
      <c r="D311" s="240"/>
      <c r="E311" s="242"/>
      <c r="F311" s="242"/>
      <c r="G311" s="285"/>
      <c r="H311" s="285"/>
      <c r="I311" s="285"/>
      <c r="J311" s="285"/>
      <c r="K311" s="283"/>
      <c r="N311" s="170"/>
      <c r="O311" s="170"/>
      <c r="P311" s="170"/>
    </row>
    <row r="312" spans="1:16" x14ac:dyDescent="0.25">
      <c r="A312" s="241"/>
      <c r="B312" s="241"/>
      <c r="C312" s="240"/>
      <c r="D312" s="240"/>
      <c r="E312" s="242"/>
      <c r="F312" s="242"/>
      <c r="G312" s="285"/>
      <c r="H312" s="285"/>
      <c r="I312" s="285"/>
      <c r="J312" s="285"/>
      <c r="K312" s="283"/>
    </row>
    <row r="313" spans="1:16" x14ac:dyDescent="0.25">
      <c r="A313" s="241"/>
      <c r="B313" s="243"/>
      <c r="C313" s="240"/>
      <c r="D313" s="240"/>
      <c r="E313" s="242"/>
      <c r="F313" s="242"/>
      <c r="G313" s="285"/>
      <c r="H313" s="285"/>
      <c r="I313" s="285"/>
      <c r="J313" s="285"/>
      <c r="K313" s="283"/>
    </row>
    <row r="314" spans="1:16" x14ac:dyDescent="0.25">
      <c r="A314" s="241"/>
      <c r="B314" s="241"/>
      <c r="C314" s="240"/>
      <c r="D314" s="240"/>
      <c r="E314" s="242"/>
      <c r="F314" s="242"/>
      <c r="G314" s="285"/>
      <c r="H314" s="285"/>
      <c r="I314" s="285"/>
      <c r="J314" s="285"/>
      <c r="K314" s="283"/>
    </row>
    <row r="315" spans="1:16" x14ac:dyDescent="0.25">
      <c r="A315" s="241"/>
      <c r="B315" s="243"/>
      <c r="C315" s="240"/>
      <c r="D315" s="240"/>
      <c r="E315" s="242"/>
      <c r="F315" s="242"/>
      <c r="G315" s="285"/>
      <c r="H315" s="285"/>
      <c r="I315" s="285"/>
      <c r="J315" s="285"/>
      <c r="K315" s="283"/>
    </row>
    <row r="316" spans="1:16" x14ac:dyDescent="0.25">
      <c r="A316" s="241"/>
      <c r="B316" s="241"/>
      <c r="C316" s="240"/>
      <c r="D316" s="240"/>
      <c r="E316" s="242"/>
      <c r="F316" s="242"/>
      <c r="G316" s="285"/>
      <c r="H316" s="285"/>
      <c r="I316" s="285"/>
      <c r="J316" s="285"/>
      <c r="K316" s="283"/>
    </row>
    <row r="317" spans="1:16" x14ac:dyDescent="0.25">
      <c r="A317" s="241"/>
      <c r="B317" s="241"/>
      <c r="C317" s="240"/>
      <c r="D317" s="240"/>
      <c r="E317" s="242"/>
      <c r="F317" s="242"/>
      <c r="G317" s="285"/>
      <c r="H317" s="285"/>
      <c r="I317" s="285"/>
      <c r="J317" s="285"/>
      <c r="K317" s="283"/>
    </row>
    <row r="318" spans="1:16" ht="15.75" x14ac:dyDescent="0.25">
      <c r="A318" s="237"/>
      <c r="B318" s="237"/>
      <c r="C318" s="237"/>
      <c r="D318" s="239"/>
      <c r="E318" s="239"/>
      <c r="F318" s="239"/>
      <c r="G318" s="285"/>
      <c r="H318" s="285"/>
      <c r="I318" s="285"/>
      <c r="J318" s="285"/>
      <c r="K318" s="225"/>
    </row>
    <row r="319" spans="1:16" x14ac:dyDescent="0.25">
      <c r="A319" s="241"/>
      <c r="B319" s="241"/>
      <c r="C319" s="240"/>
      <c r="D319" s="240"/>
      <c r="E319" s="242"/>
      <c r="F319" s="242"/>
      <c r="G319" s="285"/>
      <c r="H319" s="285"/>
      <c r="I319" s="285"/>
      <c r="J319" s="285"/>
      <c r="K319" s="283"/>
      <c r="N319" s="170"/>
      <c r="O319" s="170"/>
      <c r="P319" s="170"/>
    </row>
    <row r="320" spans="1:16" x14ac:dyDescent="0.25">
      <c r="A320" s="240"/>
      <c r="B320" s="243"/>
      <c r="C320" s="240"/>
      <c r="D320" s="240"/>
      <c r="E320" s="242"/>
      <c r="F320" s="242"/>
      <c r="G320" s="285"/>
      <c r="H320" s="285"/>
      <c r="I320" s="285"/>
      <c r="J320" s="285"/>
      <c r="K320" s="283"/>
    </row>
    <row r="321" spans="1:12" x14ac:dyDescent="0.25">
      <c r="A321" s="240"/>
      <c r="B321" s="243"/>
      <c r="C321" s="240"/>
      <c r="D321" s="240"/>
      <c r="E321" s="242"/>
      <c r="F321" s="242"/>
      <c r="G321" s="285"/>
      <c r="H321" s="285"/>
      <c r="I321" s="285"/>
      <c r="J321" s="285"/>
      <c r="K321" s="283"/>
    </row>
    <row r="322" spans="1:12" ht="15.75" x14ac:dyDescent="0.25">
      <c r="A322" s="237"/>
      <c r="B322" s="237"/>
      <c r="C322" s="237"/>
      <c r="D322" s="239"/>
      <c r="E322" s="239"/>
      <c r="F322" s="239"/>
      <c r="G322" s="239"/>
      <c r="H322" s="239"/>
      <c r="I322" s="239"/>
      <c r="J322" s="285"/>
      <c r="K322" s="225"/>
      <c r="L322" s="291"/>
    </row>
    <row r="323" spans="1:12" x14ac:dyDescent="0.25">
      <c r="A323" s="286"/>
      <c r="B323" s="287"/>
      <c r="C323" s="240"/>
      <c r="D323" s="240"/>
      <c r="E323" s="240"/>
      <c r="F323" s="240"/>
      <c r="G323" s="240"/>
      <c r="H323" s="240"/>
      <c r="I323" s="240"/>
      <c r="J323" s="240"/>
      <c r="K323" s="288"/>
    </row>
    <row r="324" spans="1:12" x14ac:dyDescent="0.25">
      <c r="A324" s="240"/>
      <c r="B324" s="240"/>
      <c r="C324" s="240"/>
      <c r="D324" s="240"/>
      <c r="E324" s="240"/>
      <c r="F324" s="240"/>
      <c r="G324" s="240"/>
      <c r="H324" s="240"/>
      <c r="I324" s="240"/>
      <c r="J324" s="240"/>
      <c r="K324" s="288"/>
    </row>
    <row r="325" spans="1:12" x14ac:dyDescent="0.25">
      <c r="A325" s="240"/>
      <c r="B325" s="240"/>
      <c r="C325" s="240"/>
      <c r="D325" s="240"/>
      <c r="E325" s="240"/>
      <c r="F325" s="240"/>
      <c r="G325" s="240"/>
      <c r="H325" s="240"/>
      <c r="I325" s="240"/>
      <c r="J325" s="240"/>
      <c r="K325" s="288"/>
    </row>
    <row r="326" spans="1:12" x14ac:dyDescent="0.25">
      <c r="A326" s="240"/>
      <c r="B326" s="240"/>
      <c r="C326" s="240"/>
      <c r="D326" s="240"/>
      <c r="E326" s="240"/>
      <c r="F326" s="240"/>
      <c r="G326" s="240"/>
      <c r="H326" s="240"/>
      <c r="I326" s="240"/>
      <c r="J326" s="240"/>
      <c r="K326" s="288"/>
    </row>
  </sheetData>
  <mergeCells count="1">
    <mergeCell ref="A2:E2"/>
  </mergeCells>
  <conditionalFormatting sqref="D139 D132 D146 D153 D160:D161 D168:D169 D213 D185 D206 D220 D227 D234:D235 D242:D243 D287 D259 D280 D294 D301 D308:D309 D316:D317 E175:E186 E193:E206 E249:E321 E155:J161 E163:J169 F179:I185 F194:I199 E215:I220 E229:I235 E237:I243 F249:F251 F253:F259 F268:F273 F275:F280 F289:F294 F303:F309 F311:F317 F319:F321 F261:F266 E187:I192 E127:J132 E134:J139 E208:I213 F201:I206 F296:F301 F282:F287 E222:I227 E141:J146 E148:J153 E322:I322 E245:F247 F175:I177 E171:I173 D69 D61 D76:D77 D84:D85 D92:D93 D100:D101 D19 D4:E4 E13:F19 E5:F11 E47:F53 E39:F45 E63:F69 E79:E85 E55:E61 E103:J121 E87:Y93 E95:Y101 K103:Y105 E71:Y77 E109:M109 E110:L121 M117 E107:L108">
    <cfRule type="cellIs" dxfId="2432" priority="90" operator="equal">
      <formula>"fail"</formula>
    </cfRule>
  </conditionalFormatting>
  <conditionalFormatting sqref="E175:E206 E249:E321 E141:J146 E155:J161 E163:J169 F179:I185 F194:I199 E215:I220 E229:I235 E237:I243 F249:F251 F253:F259 F268:F273 F275:F280 F289:F294 F303:F309 F311:F317 F319:F321 F261:F266 F187:I192 E127:J132 E134:J139 E208:I213 F201:I206 F296:F301 E148:J153 F282:F287 E222:I227 E322:I322 E245:F247 F175:I177 E171:I173 D4:E4 E13:F19 E5:F11 E47:F53 E39:F45 E63:F69 E79:E85 E55:E61 E87:Y93 E95:Y101 K103:Y105 E71:Y77 G109:M109 G107:L108 G110:L121 M117 E103:J121">
    <cfRule type="cellIs" dxfId="2431" priority="87" operator="equal">
      <formula>"n/a"</formula>
    </cfRule>
    <cfRule type="cellIs" dxfId="2430" priority="88" operator="equal">
      <formula>"pass"</formula>
    </cfRule>
    <cfRule type="cellIs" dxfId="2429" priority="89" operator="equal">
      <formula>"fail"</formula>
    </cfRule>
  </conditionalFormatting>
  <conditionalFormatting sqref="E208:H213 E175:H206 K228 E229:H235 E155:J161 E215:H220 E222:H227 E141:J146 E237:H243 E245:J247 E249:J321 E322:K322 E127:J132 E134:J139 E148:J153 E163:J169 E171:J173 I175:J243 J106:J121 E13:J19 E5:J11 E47:J53 E39:J45 E63:J69 E79:J85 E55:J61 E103:I121 E87:Y93 E95:Y101 J103:Y105 E71:Y77 K109:M109 K107:L108 K110:L121 M117 E107:J121">
    <cfRule type="cellIs" dxfId="2428" priority="82" operator="equal">
      <formula>"n/s"</formula>
    </cfRule>
    <cfRule type="cellIs" dxfId="2427" priority="83" operator="equal">
      <formula>"n/a"</formula>
    </cfRule>
    <cfRule type="cellIs" dxfId="2426" priority="84" operator="equal">
      <formula>"warn"</formula>
    </cfRule>
    <cfRule type="cellIs" dxfId="2425" priority="85" operator="equal">
      <formula>"fail"</formula>
    </cfRule>
    <cfRule type="cellIs" dxfId="2424" priority="86" operator="equal">
      <formula>"pass"</formula>
    </cfRule>
  </conditionalFormatting>
  <conditionalFormatting sqref="E5:Z19 F21:Y37 E21:E28 Z21 E30:E37 E38:Z121">
    <cfRule type="cellIs" dxfId="2423" priority="77" operator="equal">
      <formula>"black"</formula>
    </cfRule>
    <cfRule type="cellIs" dxfId="2422" priority="78" operator="equal">
      <formula>"n/s"</formula>
    </cfRule>
    <cfRule type="cellIs" dxfId="2421" priority="79" operator="equal">
      <formula>"n/a"</formula>
    </cfRule>
    <cfRule type="cellIs" dxfId="2420" priority="80" operator="equal">
      <formula>"fail"</formula>
    </cfRule>
    <cfRule type="cellIs" dxfId="2419" priority="81" operator="equal">
      <formula>"pass"</formula>
    </cfRule>
  </conditionalFormatting>
  <conditionalFormatting sqref="E123:Y128">
    <cfRule type="cellIs" dxfId="2418" priority="56" operator="equal">
      <formula>"fail"</formula>
    </cfRule>
  </conditionalFormatting>
  <conditionalFormatting sqref="E123:Y128">
    <cfRule type="cellIs" dxfId="2417" priority="53" operator="equal">
      <formula>"n/a"</formula>
    </cfRule>
    <cfRule type="cellIs" dxfId="2416" priority="54" operator="equal">
      <formula>"pass"</formula>
    </cfRule>
    <cfRule type="cellIs" dxfId="2415" priority="55" operator="equal">
      <formula>"fail"</formula>
    </cfRule>
  </conditionalFormatting>
  <conditionalFormatting sqref="E123:Y128">
    <cfRule type="cellIs" dxfId="2414" priority="48" operator="equal">
      <formula>"n/s"</formula>
    </cfRule>
    <cfRule type="cellIs" dxfId="2413" priority="49" operator="equal">
      <formula>"n/a"</formula>
    </cfRule>
    <cfRule type="cellIs" dxfId="2412" priority="50" operator="equal">
      <formula>"warn"</formula>
    </cfRule>
    <cfRule type="cellIs" dxfId="2411" priority="51" operator="equal">
      <formula>"fail"</formula>
    </cfRule>
    <cfRule type="cellIs" dxfId="2410" priority="52" operator="equal">
      <formula>"pass"</formula>
    </cfRule>
  </conditionalFormatting>
  <conditionalFormatting sqref="E123:Y128">
    <cfRule type="cellIs" dxfId="2409" priority="43" operator="equal">
      <formula>"black"</formula>
    </cfRule>
    <cfRule type="cellIs" dxfId="2408" priority="44" operator="equal">
      <formula>"n/s"</formula>
    </cfRule>
    <cfRule type="cellIs" dxfId="2407" priority="45" operator="equal">
      <formula>"n/a"</formula>
    </cfRule>
    <cfRule type="cellIs" dxfId="2406" priority="46" operator="equal">
      <formula>"fail"</formula>
    </cfRule>
    <cfRule type="cellIs" dxfId="2405" priority="47" operator="equal">
      <formula>"pass"</formula>
    </cfRule>
  </conditionalFormatting>
  <conditionalFormatting sqref="D140 D132 E130:J132 E142:J142 E134:J135 E137:J140 F141:J141 K137:Y142 F133:J133 K130:Y135">
    <cfRule type="cellIs" dxfId="2404" priority="42" operator="equal">
      <formula>"fail"</formula>
    </cfRule>
  </conditionalFormatting>
  <conditionalFormatting sqref="E142:J142 E130:J132 E134:J135 E137:J140 F141:J141 K137:Y142 F133:J133 K130:Y135">
    <cfRule type="cellIs" dxfId="2403" priority="39" operator="equal">
      <formula>"n/a"</formula>
    </cfRule>
    <cfRule type="cellIs" dxfId="2402" priority="40" operator="equal">
      <formula>"pass"</formula>
    </cfRule>
    <cfRule type="cellIs" dxfId="2401" priority="41" operator="equal">
      <formula>"fail"</formula>
    </cfRule>
  </conditionalFormatting>
  <conditionalFormatting sqref="E142:J142 E130:J132 E134:J135 E137:J140 F141:J141 K137:Y142 F133:J133 K130:Y135">
    <cfRule type="cellIs" dxfId="2400" priority="34" operator="equal">
      <formula>"n/s"</formula>
    </cfRule>
    <cfRule type="cellIs" dxfId="2399" priority="35" operator="equal">
      <formula>"n/a"</formula>
    </cfRule>
    <cfRule type="cellIs" dxfId="2398" priority="36" operator="equal">
      <formula>"warn"</formula>
    </cfRule>
    <cfRule type="cellIs" dxfId="2397" priority="37" operator="equal">
      <formula>"fail"</formula>
    </cfRule>
    <cfRule type="cellIs" dxfId="2396" priority="38" operator="equal">
      <formula>"pass"</formula>
    </cfRule>
  </conditionalFormatting>
  <conditionalFormatting sqref="F137:Y142">
    <cfRule type="cellIs" dxfId="2395" priority="29" operator="equal">
      <formula>"black"</formula>
    </cfRule>
    <cfRule type="cellIs" dxfId="2394" priority="30" operator="equal">
      <formula>"n/s"</formula>
    </cfRule>
    <cfRule type="cellIs" dxfId="2393" priority="31" operator="equal">
      <formula>"n/a"</formula>
    </cfRule>
    <cfRule type="cellIs" dxfId="2392" priority="32" operator="equal">
      <formula>"fail"</formula>
    </cfRule>
    <cfRule type="cellIs" dxfId="2391" priority="33" operator="equal">
      <formula>"pass"</formula>
    </cfRule>
  </conditionalFormatting>
  <conditionalFormatting sqref="F130:Y135">
    <cfRule type="cellIs" dxfId="2390" priority="28" operator="equal">
      <formula>"fail"</formula>
    </cfRule>
  </conditionalFormatting>
  <conditionalFormatting sqref="F130:Y135">
    <cfRule type="cellIs" dxfId="2389" priority="25" operator="equal">
      <formula>"n/a"</formula>
    </cfRule>
    <cfRule type="cellIs" dxfId="2388" priority="26" operator="equal">
      <formula>"pass"</formula>
    </cfRule>
    <cfRule type="cellIs" dxfId="2387" priority="27" operator="equal">
      <formula>"fail"</formula>
    </cfRule>
  </conditionalFormatting>
  <conditionalFormatting sqref="F130:Y135">
    <cfRule type="cellIs" dxfId="2386" priority="20" operator="equal">
      <formula>"n/s"</formula>
    </cfRule>
    <cfRule type="cellIs" dxfId="2385" priority="21" operator="equal">
      <formula>"n/a"</formula>
    </cfRule>
    <cfRule type="cellIs" dxfId="2384" priority="22" operator="equal">
      <formula>"warn"</formula>
    </cfRule>
    <cfRule type="cellIs" dxfId="2383" priority="23" operator="equal">
      <formula>"fail"</formula>
    </cfRule>
    <cfRule type="cellIs" dxfId="2382" priority="24" operator="equal">
      <formula>"pass"</formula>
    </cfRule>
  </conditionalFormatting>
  <conditionalFormatting sqref="F130:Y135">
    <cfRule type="cellIs" dxfId="2381" priority="15" operator="equal">
      <formula>"black"</formula>
    </cfRule>
    <cfRule type="cellIs" dxfId="2380" priority="16" operator="equal">
      <formula>"n/s"</formula>
    </cfRule>
    <cfRule type="cellIs" dxfId="2379" priority="17" operator="equal">
      <formula>"n/a"</formula>
    </cfRule>
    <cfRule type="cellIs" dxfId="2378" priority="18" operator="equal">
      <formula>"fail"</formula>
    </cfRule>
    <cfRule type="cellIs" dxfId="2377" priority="19" operator="equal">
      <formula>"pass"</formula>
    </cfRule>
  </conditionalFormatting>
  <dataValidations count="2">
    <dataValidation type="list" allowBlank="1" showInputMessage="1" showErrorMessage="1" sqref="E208:H213 E229:H235 E163:J169 E155:J161 E148:J153 E245:J247 I179:J243 E253:J321 E215:H220 K228 E222:H227 E171:J173 E179:H206 E237:H243 E143:J146 E137:E140 E130:E132 E142 E134:E135">
      <formula1>$AH$5:$AH$9</formula1>
    </dataValidation>
    <dataValidation type="list" allowBlank="1" showInputMessage="1" showErrorMessage="1" sqref="E123:Y128 F137:Y142 F130:Y135 E38:Y121 F21:Y37 E30:E37 E21:E28 E5:Y19">
      <formula1>$AJ$26:$AJ$30</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AJ326"/>
  <sheetViews>
    <sheetView zoomScale="70" zoomScaleNormal="70" workbookViewId="0">
      <selection activeCell="M5" sqref="M5"/>
    </sheetView>
  </sheetViews>
  <sheetFormatPr defaultRowHeight="15" x14ac:dyDescent="0.25"/>
  <cols>
    <col min="1" max="1" width="16.28515625" style="138" bestFit="1" customWidth="1"/>
    <col min="2" max="2" width="48.5703125" style="138" bestFit="1" customWidth="1"/>
    <col min="3" max="3" width="100.28515625" style="138" customWidth="1"/>
    <col min="4" max="4" width="6" style="138" customWidth="1"/>
    <col min="5" max="5" width="6.7109375" style="138" hidden="1" customWidth="1"/>
    <col min="6" max="6" width="6.7109375" style="138" bestFit="1" customWidth="1"/>
    <col min="7" max="8" width="6" style="138" hidden="1" customWidth="1"/>
    <col min="9" max="9" width="6.7109375" style="138" hidden="1" customWidth="1"/>
    <col min="10" max="10" width="5.28515625" style="138" hidden="1" customWidth="1"/>
    <col min="11" max="11" width="5.28515625" style="274" hidden="1" customWidth="1"/>
    <col min="12" max="12" width="5.28515625" style="138" hidden="1" customWidth="1"/>
    <col min="13" max="13" width="5.28515625" style="138" bestFit="1" customWidth="1"/>
    <col min="14" max="25" width="5.28515625" style="138" hidden="1" customWidth="1"/>
    <col min="26" max="26" width="64.140625" style="138" customWidth="1"/>
    <col min="27" max="16384" width="9.140625" style="138"/>
  </cols>
  <sheetData>
    <row r="1" spans="1:26" ht="21" x14ac:dyDescent="0.35">
      <c r="A1" s="103"/>
      <c r="B1" s="103"/>
      <c r="C1" s="103"/>
      <c r="D1" s="103"/>
      <c r="E1" s="103"/>
      <c r="G1" s="29" t="s">
        <v>46</v>
      </c>
      <c r="H1" s="29"/>
      <c r="I1" s="102"/>
    </row>
    <row r="2" spans="1:26" ht="21" x14ac:dyDescent="0.35">
      <c r="A2" s="608" t="s">
        <v>1317</v>
      </c>
      <c r="B2" s="608"/>
      <c r="C2" s="608"/>
      <c r="D2" s="608"/>
      <c r="E2" s="608"/>
      <c r="G2" s="29" t="s">
        <v>45</v>
      </c>
      <c r="H2" s="29"/>
      <c r="I2" s="102"/>
    </row>
    <row r="3" spans="1:26" ht="21" x14ac:dyDescent="0.35">
      <c r="A3" s="103"/>
      <c r="B3" s="103"/>
      <c r="C3" s="103"/>
      <c r="D3" s="103"/>
      <c r="E3" s="103"/>
      <c r="G3" s="29" t="s">
        <v>47</v>
      </c>
      <c r="H3" s="29"/>
      <c r="I3" s="102"/>
    </row>
    <row r="4" spans="1:26" ht="60.75" x14ac:dyDescent="0.25">
      <c r="A4" s="122" t="s">
        <v>147</v>
      </c>
      <c r="B4" s="122" t="s">
        <v>148</v>
      </c>
      <c r="C4" s="122" t="s">
        <v>149</v>
      </c>
      <c r="D4" s="109" t="s">
        <v>249</v>
      </c>
      <c r="E4" s="109" t="s">
        <v>328</v>
      </c>
      <c r="F4" s="109" t="s">
        <v>329</v>
      </c>
      <c r="G4" s="109" t="s">
        <v>1626</v>
      </c>
      <c r="H4" s="109" t="s">
        <v>1657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26" x14ac:dyDescent="0.25">
      <c r="A5" s="125" t="s">
        <v>340</v>
      </c>
      <c r="B5" s="125" t="s">
        <v>338</v>
      </c>
      <c r="C5" s="126" t="s">
        <v>1658</v>
      </c>
      <c r="D5" s="227"/>
      <c r="E5" s="186"/>
      <c r="F5" s="186"/>
      <c r="G5" s="234"/>
      <c r="H5" s="234"/>
      <c r="I5" s="234"/>
      <c r="J5" s="202"/>
      <c r="K5" s="275" t="s">
        <v>1625</v>
      </c>
      <c r="L5" s="275" t="s">
        <v>1625</v>
      </c>
      <c r="M5" s="204"/>
      <c r="N5" s="235"/>
      <c r="O5" s="235"/>
      <c r="P5" s="235"/>
      <c r="Q5" s="204"/>
      <c r="R5" s="204" t="s">
        <v>1625</v>
      </c>
      <c r="S5" s="204" t="s">
        <v>1625</v>
      </c>
      <c r="T5" s="204" t="s">
        <v>1625</v>
      </c>
      <c r="U5" s="204"/>
      <c r="V5" s="234"/>
      <c r="W5" s="234"/>
      <c r="X5" s="234"/>
      <c r="Y5" s="204"/>
      <c r="Z5" s="204"/>
    </row>
    <row r="6" spans="1:26" x14ac:dyDescent="0.25">
      <c r="A6" s="125"/>
      <c r="B6" s="125" t="s">
        <v>339</v>
      </c>
      <c r="C6" s="126" t="s">
        <v>354</v>
      </c>
      <c r="D6" s="227"/>
      <c r="E6" s="186"/>
      <c r="F6" s="186"/>
      <c r="G6" s="234"/>
      <c r="H6" s="234"/>
      <c r="I6" s="234"/>
      <c r="J6" s="202"/>
      <c r="K6" s="275" t="s">
        <v>1625</v>
      </c>
      <c r="L6" s="275" t="s">
        <v>1625</v>
      </c>
      <c r="M6" s="204"/>
      <c r="N6" s="235"/>
      <c r="O6" s="235"/>
      <c r="P6" s="235"/>
      <c r="Q6" s="204"/>
      <c r="R6" s="204" t="s">
        <v>1625</v>
      </c>
      <c r="S6" s="204" t="s">
        <v>1625</v>
      </c>
      <c r="T6" s="204" t="s">
        <v>1625</v>
      </c>
      <c r="U6" s="204"/>
      <c r="V6" s="234"/>
      <c r="W6" s="234"/>
      <c r="X6" s="234"/>
      <c r="Y6" s="204"/>
      <c r="Z6" s="204"/>
    </row>
    <row r="7" spans="1:26" x14ac:dyDescent="0.25">
      <c r="A7" s="125"/>
      <c r="B7" s="106" t="s">
        <v>1659</v>
      </c>
      <c r="C7" s="126" t="s">
        <v>355</v>
      </c>
      <c r="D7" s="227"/>
      <c r="E7" s="186"/>
      <c r="F7" s="186"/>
      <c r="G7" s="234"/>
      <c r="H7" s="234"/>
      <c r="I7" s="234"/>
      <c r="J7" s="202"/>
      <c r="K7" s="275" t="s">
        <v>1625</v>
      </c>
      <c r="L7" s="275" t="s">
        <v>1625</v>
      </c>
      <c r="M7" s="204"/>
      <c r="N7" s="235"/>
      <c r="O7" s="235"/>
      <c r="P7" s="235"/>
      <c r="Q7" s="204"/>
      <c r="R7" s="204" t="s">
        <v>1625</v>
      </c>
      <c r="S7" s="204" t="s">
        <v>1625</v>
      </c>
      <c r="T7" s="204" t="s">
        <v>1625</v>
      </c>
      <c r="U7" s="204"/>
      <c r="V7" s="234"/>
      <c r="W7" s="234"/>
      <c r="X7" s="234"/>
      <c r="Y7" s="204"/>
      <c r="Z7" s="204"/>
    </row>
    <row r="8" spans="1:26" x14ac:dyDescent="0.25">
      <c r="A8" s="125"/>
      <c r="B8" s="125"/>
      <c r="C8" s="126" t="s">
        <v>1660</v>
      </c>
      <c r="D8" s="227"/>
      <c r="E8" s="186"/>
      <c r="F8" s="186"/>
      <c r="G8" s="234"/>
      <c r="H8" s="234"/>
      <c r="I8" s="234"/>
      <c r="J8" s="202"/>
      <c r="K8" s="275" t="s">
        <v>1625</v>
      </c>
      <c r="L8" s="275" t="s">
        <v>1625</v>
      </c>
      <c r="M8" s="204"/>
      <c r="N8" s="235"/>
      <c r="O8" s="235"/>
      <c r="P8" s="235"/>
      <c r="Q8" s="204"/>
      <c r="R8" s="204" t="s">
        <v>1625</v>
      </c>
      <c r="S8" s="204" t="s">
        <v>1625</v>
      </c>
      <c r="T8" s="204" t="s">
        <v>1625</v>
      </c>
      <c r="U8" s="204"/>
      <c r="V8" s="234"/>
      <c r="W8" s="234"/>
      <c r="X8" s="234"/>
      <c r="Y8" s="204"/>
      <c r="Z8" s="204"/>
    </row>
    <row r="9" spans="1:26" x14ac:dyDescent="0.25">
      <c r="A9" s="125"/>
      <c r="B9" s="126"/>
      <c r="C9" s="126" t="s">
        <v>356</v>
      </c>
      <c r="D9" s="227"/>
      <c r="E9" s="186"/>
      <c r="F9" s="186"/>
      <c r="G9" s="234"/>
      <c r="H9" s="234"/>
      <c r="I9" s="234"/>
      <c r="J9" s="202"/>
      <c r="K9" s="275" t="s">
        <v>1625</v>
      </c>
      <c r="L9" s="275" t="s">
        <v>1625</v>
      </c>
      <c r="M9" s="204"/>
      <c r="N9" s="235"/>
      <c r="O9" s="235"/>
      <c r="P9" s="235"/>
      <c r="Q9" s="204"/>
      <c r="R9" s="204" t="s">
        <v>1625</v>
      </c>
      <c r="S9" s="204" t="s">
        <v>1625</v>
      </c>
      <c r="T9" s="204" t="s">
        <v>1625</v>
      </c>
      <c r="U9" s="204"/>
      <c r="V9" s="234"/>
      <c r="W9" s="234"/>
      <c r="X9" s="234"/>
      <c r="Y9" s="204"/>
      <c r="Z9" s="204"/>
    </row>
    <row r="10" spans="1:26" x14ac:dyDescent="0.25">
      <c r="A10" s="125"/>
      <c r="B10" s="126"/>
      <c r="C10" s="126" t="s">
        <v>357</v>
      </c>
      <c r="D10" s="227"/>
      <c r="E10" s="186"/>
      <c r="F10" s="186"/>
      <c r="G10" s="234"/>
      <c r="H10" s="234"/>
      <c r="I10" s="234"/>
      <c r="J10" s="202"/>
      <c r="K10" s="275" t="s">
        <v>1625</v>
      </c>
      <c r="L10" s="275" t="s">
        <v>1625</v>
      </c>
      <c r="M10" s="204"/>
      <c r="N10" s="235"/>
      <c r="O10" s="235"/>
      <c r="P10" s="235"/>
      <c r="Q10" s="204"/>
      <c r="R10" s="204" t="s">
        <v>1625</v>
      </c>
      <c r="S10" s="204" t="s">
        <v>1625</v>
      </c>
      <c r="T10" s="204" t="s">
        <v>1625</v>
      </c>
      <c r="U10" s="204"/>
      <c r="V10" s="234"/>
      <c r="W10" s="234"/>
      <c r="X10" s="234"/>
      <c r="Y10" s="204"/>
      <c r="Z10" s="204"/>
    </row>
    <row r="11" spans="1:26" x14ac:dyDescent="0.25">
      <c r="A11" s="125"/>
      <c r="B11" s="125"/>
      <c r="C11" s="126" t="s">
        <v>358</v>
      </c>
      <c r="D11" s="227"/>
      <c r="E11" s="186"/>
      <c r="F11" s="186"/>
      <c r="G11" s="234"/>
      <c r="H11" s="234"/>
      <c r="I11" s="234"/>
      <c r="J11" s="202"/>
      <c r="K11" s="275" t="s">
        <v>1625</v>
      </c>
      <c r="L11" s="275" t="s">
        <v>1625</v>
      </c>
      <c r="M11" s="204"/>
      <c r="N11" s="235"/>
      <c r="O11" s="235"/>
      <c r="P11" s="235"/>
      <c r="Q11" s="204"/>
      <c r="R11" s="204" t="s">
        <v>1625</v>
      </c>
      <c r="S11" s="204" t="s">
        <v>1625</v>
      </c>
      <c r="T11" s="204" t="s">
        <v>1625</v>
      </c>
      <c r="U11" s="204"/>
      <c r="V11" s="234"/>
      <c r="W11" s="234"/>
      <c r="X11" s="234"/>
      <c r="Y11" s="204"/>
      <c r="Z11" s="204"/>
    </row>
    <row r="12" spans="1:26" x14ac:dyDescent="0.25">
      <c r="A12" s="104"/>
      <c r="B12" s="104"/>
      <c r="C12" s="104"/>
      <c r="D12" s="104"/>
      <c r="E12" s="230"/>
      <c r="F12" s="230"/>
      <c r="G12" s="230"/>
      <c r="H12" s="230"/>
      <c r="I12" s="230"/>
      <c r="J12" s="230"/>
      <c r="K12" s="230"/>
      <c r="L12" s="230"/>
      <c r="M12" s="230"/>
      <c r="N12" s="230"/>
      <c r="O12" s="230"/>
      <c r="P12" s="230"/>
      <c r="Q12" s="230"/>
      <c r="R12" s="230"/>
      <c r="S12" s="230"/>
      <c r="T12" s="230"/>
      <c r="U12" s="230"/>
      <c r="V12" s="230"/>
      <c r="W12" s="230"/>
      <c r="X12" s="230"/>
      <c r="Y12" s="230"/>
      <c r="Z12" s="230"/>
    </row>
    <row r="13" spans="1:26" x14ac:dyDescent="0.25">
      <c r="A13" s="125" t="s">
        <v>341</v>
      </c>
      <c r="B13" s="125" t="s">
        <v>338</v>
      </c>
      <c r="C13" s="126" t="s">
        <v>1661</v>
      </c>
      <c r="D13" s="227"/>
      <c r="E13" s="186"/>
      <c r="F13" s="186"/>
      <c r="G13" s="234"/>
      <c r="H13" s="234"/>
      <c r="I13" s="234"/>
      <c r="J13" s="202"/>
      <c r="K13" s="275" t="s">
        <v>1625</v>
      </c>
      <c r="L13" s="275" t="s">
        <v>1625</v>
      </c>
      <c r="M13" s="204"/>
      <c r="N13" s="235"/>
      <c r="O13" s="235"/>
      <c r="P13" s="235"/>
      <c r="Q13" s="204"/>
      <c r="R13" s="204" t="s">
        <v>1625</v>
      </c>
      <c r="S13" s="204" t="s">
        <v>1625</v>
      </c>
      <c r="T13" s="204" t="s">
        <v>1625</v>
      </c>
      <c r="U13" s="204"/>
      <c r="V13" s="234"/>
      <c r="W13" s="234"/>
      <c r="X13" s="234"/>
      <c r="Y13" s="204"/>
      <c r="Z13" s="204"/>
    </row>
    <row r="14" spans="1:26" x14ac:dyDescent="0.25">
      <c r="A14" s="125"/>
      <c r="B14" s="125" t="s">
        <v>343</v>
      </c>
      <c r="C14" s="126" t="s">
        <v>354</v>
      </c>
      <c r="D14" s="227"/>
      <c r="E14" s="186"/>
      <c r="F14" s="186"/>
      <c r="G14" s="234"/>
      <c r="H14" s="234"/>
      <c r="I14" s="234"/>
      <c r="J14" s="202"/>
      <c r="K14" s="275" t="s">
        <v>1625</v>
      </c>
      <c r="L14" s="275" t="s">
        <v>1625</v>
      </c>
      <c r="M14" s="204"/>
      <c r="N14" s="235"/>
      <c r="O14" s="235"/>
      <c r="P14" s="235"/>
      <c r="Q14" s="204"/>
      <c r="R14" s="204" t="s">
        <v>1625</v>
      </c>
      <c r="S14" s="204" t="s">
        <v>1625</v>
      </c>
      <c r="T14" s="204" t="s">
        <v>1625</v>
      </c>
      <c r="U14" s="204"/>
      <c r="V14" s="234"/>
      <c r="W14" s="234"/>
      <c r="X14" s="234"/>
      <c r="Y14" s="204"/>
      <c r="Z14" s="204"/>
    </row>
    <row r="15" spans="1:26" x14ac:dyDescent="0.25">
      <c r="A15" s="125"/>
      <c r="B15" s="106" t="s">
        <v>1659</v>
      </c>
      <c r="C15" s="126" t="s">
        <v>355</v>
      </c>
      <c r="D15" s="227"/>
      <c r="E15" s="186"/>
      <c r="F15" s="186"/>
      <c r="G15" s="234"/>
      <c r="H15" s="234"/>
      <c r="I15" s="234"/>
      <c r="J15" s="202"/>
      <c r="K15" s="275" t="s">
        <v>1625</v>
      </c>
      <c r="L15" s="275" t="s">
        <v>1625</v>
      </c>
      <c r="M15" s="204"/>
      <c r="N15" s="235"/>
      <c r="O15" s="235"/>
      <c r="P15" s="235"/>
      <c r="Q15" s="204"/>
      <c r="R15" s="204" t="s">
        <v>1625</v>
      </c>
      <c r="S15" s="204" t="s">
        <v>1625</v>
      </c>
      <c r="T15" s="204" t="s">
        <v>1625</v>
      </c>
      <c r="U15" s="204"/>
      <c r="V15" s="234"/>
      <c r="W15" s="234"/>
      <c r="X15" s="234"/>
      <c r="Y15" s="204"/>
      <c r="Z15" s="204"/>
    </row>
    <row r="16" spans="1:26" x14ac:dyDescent="0.25">
      <c r="A16" s="125"/>
      <c r="B16" s="125"/>
      <c r="C16" s="126" t="s">
        <v>1660</v>
      </c>
      <c r="D16" s="227"/>
      <c r="E16" s="186"/>
      <c r="F16" s="186"/>
      <c r="G16" s="234"/>
      <c r="H16" s="234"/>
      <c r="I16" s="234"/>
      <c r="J16" s="202"/>
      <c r="K16" s="275" t="s">
        <v>1625</v>
      </c>
      <c r="L16" s="275" t="s">
        <v>1625</v>
      </c>
      <c r="M16" s="204"/>
      <c r="N16" s="235"/>
      <c r="O16" s="235"/>
      <c r="P16" s="235"/>
      <c r="Q16" s="204"/>
      <c r="R16" s="204" t="s">
        <v>1625</v>
      </c>
      <c r="S16" s="204" t="s">
        <v>1625</v>
      </c>
      <c r="T16" s="204" t="s">
        <v>1625</v>
      </c>
      <c r="U16" s="204"/>
      <c r="V16" s="234"/>
      <c r="W16" s="234"/>
      <c r="X16" s="234"/>
      <c r="Y16" s="204"/>
      <c r="Z16" s="204"/>
    </row>
    <row r="17" spans="1:36" x14ac:dyDescent="0.25">
      <c r="A17" s="125"/>
      <c r="B17" s="125"/>
      <c r="C17" s="126" t="s">
        <v>356</v>
      </c>
      <c r="D17" s="227"/>
      <c r="E17" s="186"/>
      <c r="F17" s="186"/>
      <c r="G17" s="234"/>
      <c r="H17" s="234"/>
      <c r="I17" s="234"/>
      <c r="J17" s="202"/>
      <c r="K17" s="275" t="s">
        <v>1625</v>
      </c>
      <c r="L17" s="275" t="s">
        <v>1625</v>
      </c>
      <c r="M17" s="204"/>
      <c r="N17" s="235"/>
      <c r="O17" s="235"/>
      <c r="P17" s="235"/>
      <c r="Q17" s="204"/>
      <c r="R17" s="204" t="s">
        <v>1625</v>
      </c>
      <c r="S17" s="204" t="s">
        <v>1625</v>
      </c>
      <c r="T17" s="204" t="s">
        <v>1625</v>
      </c>
      <c r="U17" s="204"/>
      <c r="V17" s="234"/>
      <c r="W17" s="234"/>
      <c r="X17" s="234"/>
      <c r="Y17" s="204"/>
      <c r="Z17" s="204"/>
    </row>
    <row r="18" spans="1:36" x14ac:dyDescent="0.25">
      <c r="A18" s="125"/>
      <c r="B18" s="106"/>
      <c r="C18" s="126" t="s">
        <v>357</v>
      </c>
      <c r="D18" s="227"/>
      <c r="E18" s="186"/>
      <c r="F18" s="186"/>
      <c r="G18" s="234"/>
      <c r="H18" s="234"/>
      <c r="I18" s="234"/>
      <c r="J18" s="202"/>
      <c r="K18" s="275" t="s">
        <v>1625</v>
      </c>
      <c r="L18" s="275" t="s">
        <v>1625</v>
      </c>
      <c r="M18" s="204"/>
      <c r="N18" s="235"/>
      <c r="O18" s="235"/>
      <c r="P18" s="235"/>
      <c r="Q18" s="204"/>
      <c r="R18" s="204" t="s">
        <v>1625</v>
      </c>
      <c r="S18" s="204" t="s">
        <v>1625</v>
      </c>
      <c r="T18" s="204" t="s">
        <v>1625</v>
      </c>
      <c r="U18" s="204"/>
      <c r="V18" s="234"/>
      <c r="W18" s="234"/>
      <c r="X18" s="234"/>
      <c r="Y18" s="204"/>
      <c r="Z18" s="204"/>
    </row>
    <row r="19" spans="1:36" x14ac:dyDescent="0.25">
      <c r="A19" s="276"/>
      <c r="B19" s="125"/>
      <c r="C19" s="126" t="s">
        <v>358</v>
      </c>
      <c r="D19" s="227"/>
      <c r="E19" s="186"/>
      <c r="F19" s="186"/>
      <c r="G19" s="234"/>
      <c r="H19" s="234"/>
      <c r="I19" s="234"/>
      <c r="J19" s="202"/>
      <c r="K19" s="275" t="s">
        <v>1625</v>
      </c>
      <c r="L19" s="275" t="s">
        <v>1625</v>
      </c>
      <c r="M19" s="204"/>
      <c r="N19" s="235"/>
      <c r="O19" s="235"/>
      <c r="P19" s="235"/>
      <c r="Q19" s="204"/>
      <c r="R19" s="204" t="s">
        <v>1625</v>
      </c>
      <c r="S19" s="204" t="s">
        <v>1625</v>
      </c>
      <c r="T19" s="204" t="s">
        <v>1625</v>
      </c>
      <c r="U19" s="204"/>
      <c r="V19" s="234"/>
      <c r="W19" s="234"/>
      <c r="X19" s="234"/>
      <c r="Y19" s="204"/>
      <c r="Z19" s="204"/>
    </row>
    <row r="20" spans="1:36" x14ac:dyDescent="0.25">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36" x14ac:dyDescent="0.25">
      <c r="A21" s="125" t="s">
        <v>1662</v>
      </c>
      <c r="B21" s="125" t="s">
        <v>338</v>
      </c>
      <c r="C21" s="126" t="s">
        <v>1663</v>
      </c>
      <c r="D21" s="126"/>
      <c r="E21" s="126"/>
      <c r="F21" s="126"/>
      <c r="G21" s="126" t="s">
        <v>1625</v>
      </c>
      <c r="H21" s="126" t="s">
        <v>1625</v>
      </c>
      <c r="I21" s="126" t="s">
        <v>1625</v>
      </c>
      <c r="J21" s="126"/>
      <c r="K21" s="277" t="s">
        <v>1625</v>
      </c>
      <c r="L21" s="277" t="s">
        <v>1625</v>
      </c>
      <c r="M21" s="126"/>
      <c r="N21" s="126" t="s">
        <v>1625</v>
      </c>
      <c r="O21" s="126" t="s">
        <v>1625</v>
      </c>
      <c r="P21" s="126" t="s">
        <v>1625</v>
      </c>
      <c r="Q21" s="126"/>
      <c r="R21" s="126" t="s">
        <v>1625</v>
      </c>
      <c r="S21" s="126" t="s">
        <v>1625</v>
      </c>
      <c r="T21" s="126" t="s">
        <v>1625</v>
      </c>
      <c r="U21" s="126"/>
      <c r="V21" s="126" t="s">
        <v>1625</v>
      </c>
      <c r="W21" s="126" t="s">
        <v>1625</v>
      </c>
      <c r="X21" s="126" t="s">
        <v>1625</v>
      </c>
      <c r="Y21" s="126"/>
      <c r="Z21" s="204"/>
    </row>
    <row r="22" spans="1:36" x14ac:dyDescent="0.25">
      <c r="A22" s="125"/>
      <c r="B22" s="125" t="s">
        <v>339</v>
      </c>
      <c r="C22" s="126" t="s">
        <v>354</v>
      </c>
      <c r="D22" s="126"/>
      <c r="E22" s="126"/>
      <c r="F22" s="126"/>
      <c r="G22" s="126" t="s">
        <v>1625</v>
      </c>
      <c r="H22" s="126" t="s">
        <v>1625</v>
      </c>
      <c r="I22" s="126" t="s">
        <v>1625</v>
      </c>
      <c r="J22" s="126"/>
      <c r="K22" s="277" t="s">
        <v>1625</v>
      </c>
      <c r="L22" s="277" t="s">
        <v>1625</v>
      </c>
      <c r="M22" s="126"/>
      <c r="N22" s="126" t="s">
        <v>1625</v>
      </c>
      <c r="O22" s="126" t="s">
        <v>1625</v>
      </c>
      <c r="P22" s="126" t="s">
        <v>1625</v>
      </c>
      <c r="Q22" s="126"/>
      <c r="R22" s="126" t="s">
        <v>1625</v>
      </c>
      <c r="S22" s="126" t="s">
        <v>1625</v>
      </c>
      <c r="T22" s="126" t="s">
        <v>1625</v>
      </c>
      <c r="U22" s="126"/>
      <c r="V22" s="126" t="s">
        <v>1625</v>
      </c>
      <c r="W22" s="126" t="s">
        <v>1625</v>
      </c>
      <c r="X22" s="126" t="s">
        <v>1625</v>
      </c>
      <c r="Y22" s="126"/>
      <c r="Z22" s="126"/>
    </row>
    <row r="23" spans="1:36" x14ac:dyDescent="0.25">
      <c r="A23" s="125"/>
      <c r="B23" s="106" t="s">
        <v>1664</v>
      </c>
      <c r="C23" s="126" t="s">
        <v>1665</v>
      </c>
      <c r="D23" s="126"/>
      <c r="E23" s="126"/>
      <c r="F23" s="126"/>
      <c r="G23" s="126" t="s">
        <v>1625</v>
      </c>
      <c r="H23" s="126" t="s">
        <v>1625</v>
      </c>
      <c r="I23" s="126" t="s">
        <v>1625</v>
      </c>
      <c r="J23" s="126"/>
      <c r="K23" s="277" t="s">
        <v>1625</v>
      </c>
      <c r="L23" s="277" t="s">
        <v>1625</v>
      </c>
      <c r="M23" s="126"/>
      <c r="N23" s="126" t="s">
        <v>1625</v>
      </c>
      <c r="O23" s="126" t="s">
        <v>1625</v>
      </c>
      <c r="P23" s="126" t="s">
        <v>1625</v>
      </c>
      <c r="Q23" s="126"/>
      <c r="R23" s="126" t="s">
        <v>1625</v>
      </c>
      <c r="S23" s="126" t="s">
        <v>1625</v>
      </c>
      <c r="T23" s="126" t="s">
        <v>1625</v>
      </c>
      <c r="U23" s="126"/>
      <c r="V23" s="126" t="s">
        <v>1625</v>
      </c>
      <c r="W23" s="126" t="s">
        <v>1625</v>
      </c>
      <c r="X23" s="126" t="s">
        <v>1625</v>
      </c>
      <c r="Y23" s="126"/>
      <c r="Z23" s="126"/>
    </row>
    <row r="24" spans="1:36" x14ac:dyDescent="0.25">
      <c r="A24" s="125"/>
      <c r="B24" s="126"/>
      <c r="C24" s="126" t="s">
        <v>1666</v>
      </c>
      <c r="D24" s="126"/>
      <c r="E24" s="126"/>
      <c r="F24" s="126"/>
      <c r="G24" s="126" t="s">
        <v>1625</v>
      </c>
      <c r="H24" s="126" t="s">
        <v>1625</v>
      </c>
      <c r="I24" s="126" t="s">
        <v>1625</v>
      </c>
      <c r="J24" s="126"/>
      <c r="K24" s="277" t="s">
        <v>1625</v>
      </c>
      <c r="L24" s="277" t="s">
        <v>1625</v>
      </c>
      <c r="M24" s="126"/>
      <c r="N24" s="126" t="s">
        <v>1625</v>
      </c>
      <c r="O24" s="126" t="s">
        <v>1625</v>
      </c>
      <c r="P24" s="126" t="s">
        <v>1625</v>
      </c>
      <c r="Q24" s="126"/>
      <c r="R24" s="126" t="s">
        <v>1625</v>
      </c>
      <c r="S24" s="126" t="s">
        <v>1625</v>
      </c>
      <c r="T24" s="126" t="s">
        <v>1625</v>
      </c>
      <c r="U24" s="126"/>
      <c r="V24" s="126" t="s">
        <v>1625</v>
      </c>
      <c r="W24" s="126" t="s">
        <v>1625</v>
      </c>
      <c r="X24" s="126" t="s">
        <v>1625</v>
      </c>
      <c r="Y24" s="126"/>
      <c r="Z24" s="126"/>
    </row>
    <row r="25" spans="1:36" x14ac:dyDescent="0.25">
      <c r="A25" s="125"/>
      <c r="B25" s="125"/>
      <c r="C25" s="126" t="s">
        <v>1667</v>
      </c>
      <c r="D25" s="126"/>
      <c r="E25" s="126"/>
      <c r="F25" s="126"/>
      <c r="G25" s="126" t="s">
        <v>1625</v>
      </c>
      <c r="H25" s="126" t="s">
        <v>1625</v>
      </c>
      <c r="I25" s="126" t="s">
        <v>1625</v>
      </c>
      <c r="J25" s="126"/>
      <c r="K25" s="277" t="s">
        <v>1625</v>
      </c>
      <c r="L25" s="277" t="s">
        <v>1625</v>
      </c>
      <c r="M25" s="126"/>
      <c r="N25" s="126" t="s">
        <v>1625</v>
      </c>
      <c r="O25" s="126" t="s">
        <v>1625</v>
      </c>
      <c r="P25" s="126" t="s">
        <v>1625</v>
      </c>
      <c r="Q25" s="126"/>
      <c r="R25" s="126" t="s">
        <v>1625</v>
      </c>
      <c r="S25" s="126" t="s">
        <v>1625</v>
      </c>
      <c r="T25" s="126" t="s">
        <v>1625</v>
      </c>
      <c r="U25" s="126"/>
      <c r="V25" s="126" t="s">
        <v>1625</v>
      </c>
      <c r="W25" s="126" t="s">
        <v>1625</v>
      </c>
      <c r="X25" s="126" t="s">
        <v>1625</v>
      </c>
      <c r="Y25" s="126"/>
      <c r="Z25" s="126"/>
    </row>
    <row r="26" spans="1:36" x14ac:dyDescent="0.25">
      <c r="A26" s="125"/>
      <c r="B26" s="126"/>
      <c r="C26" s="126" t="s">
        <v>356</v>
      </c>
      <c r="D26" s="126"/>
      <c r="E26" s="126"/>
      <c r="F26" s="126"/>
      <c r="G26" s="126" t="s">
        <v>1625</v>
      </c>
      <c r="H26" s="126" t="s">
        <v>1625</v>
      </c>
      <c r="I26" s="126" t="s">
        <v>1625</v>
      </c>
      <c r="J26" s="126"/>
      <c r="K26" s="277" t="s">
        <v>1625</v>
      </c>
      <c r="L26" s="277" t="s">
        <v>1625</v>
      </c>
      <c r="M26" s="126"/>
      <c r="N26" s="126" t="s">
        <v>1625</v>
      </c>
      <c r="O26" s="126" t="s">
        <v>1625</v>
      </c>
      <c r="P26" s="126" t="s">
        <v>1625</v>
      </c>
      <c r="Q26" s="126"/>
      <c r="R26" s="126" t="s">
        <v>1625</v>
      </c>
      <c r="S26" s="126" t="s">
        <v>1625</v>
      </c>
      <c r="T26" s="126" t="s">
        <v>1625</v>
      </c>
      <c r="U26" s="126"/>
      <c r="V26" s="126" t="s">
        <v>1625</v>
      </c>
      <c r="W26" s="126" t="s">
        <v>1625</v>
      </c>
      <c r="X26" s="126" t="s">
        <v>1625</v>
      </c>
      <c r="Y26" s="126"/>
      <c r="Z26" s="126"/>
      <c r="AJ26" s="138" t="s">
        <v>45</v>
      </c>
    </row>
    <row r="27" spans="1:36" x14ac:dyDescent="0.25">
      <c r="A27" s="125"/>
      <c r="B27" s="126"/>
      <c r="C27" s="126" t="s">
        <v>357</v>
      </c>
      <c r="D27" s="126"/>
      <c r="E27" s="126"/>
      <c r="F27" s="126"/>
      <c r="G27" s="126" t="s">
        <v>1625</v>
      </c>
      <c r="H27" s="126" t="s">
        <v>1625</v>
      </c>
      <c r="I27" s="126" t="s">
        <v>1625</v>
      </c>
      <c r="J27" s="126"/>
      <c r="K27" s="277" t="s">
        <v>1625</v>
      </c>
      <c r="L27" s="277" t="s">
        <v>1625</v>
      </c>
      <c r="M27" s="126"/>
      <c r="N27" s="126" t="s">
        <v>1625</v>
      </c>
      <c r="O27" s="126" t="s">
        <v>1625</v>
      </c>
      <c r="P27" s="126" t="s">
        <v>1625</v>
      </c>
      <c r="Q27" s="126"/>
      <c r="R27" s="126" t="s">
        <v>1625</v>
      </c>
      <c r="S27" s="126" t="s">
        <v>1625</v>
      </c>
      <c r="T27" s="126" t="s">
        <v>1625</v>
      </c>
      <c r="U27" s="126"/>
      <c r="V27" s="126" t="s">
        <v>1625</v>
      </c>
      <c r="W27" s="126" t="s">
        <v>1625</v>
      </c>
      <c r="X27" s="126" t="s">
        <v>1625</v>
      </c>
      <c r="Y27" s="126"/>
      <c r="Z27" s="126"/>
      <c r="AJ27" s="138" t="s">
        <v>46</v>
      </c>
    </row>
    <row r="28" spans="1:36" x14ac:dyDescent="0.25">
      <c r="A28" s="125"/>
      <c r="B28" s="125"/>
      <c r="C28" s="126" t="s">
        <v>358</v>
      </c>
      <c r="D28" s="126"/>
      <c r="E28" s="126"/>
      <c r="F28" s="126"/>
      <c r="G28" s="126" t="s">
        <v>1625</v>
      </c>
      <c r="H28" s="126" t="s">
        <v>1625</v>
      </c>
      <c r="I28" s="126" t="s">
        <v>1625</v>
      </c>
      <c r="J28" s="126"/>
      <c r="K28" s="277" t="s">
        <v>1625</v>
      </c>
      <c r="L28" s="277" t="s">
        <v>1625</v>
      </c>
      <c r="M28" s="126"/>
      <c r="N28" s="126" t="s">
        <v>1625</v>
      </c>
      <c r="O28" s="126" t="s">
        <v>1625</v>
      </c>
      <c r="P28" s="126" t="s">
        <v>1625</v>
      </c>
      <c r="Q28" s="126"/>
      <c r="R28" s="126" t="s">
        <v>1625</v>
      </c>
      <c r="S28" s="126" t="s">
        <v>1625</v>
      </c>
      <c r="T28" s="126" t="s">
        <v>1625</v>
      </c>
      <c r="U28" s="126"/>
      <c r="V28" s="126" t="s">
        <v>1625</v>
      </c>
      <c r="W28" s="126" t="s">
        <v>1625</v>
      </c>
      <c r="X28" s="126" t="s">
        <v>1625</v>
      </c>
      <c r="Y28" s="126"/>
      <c r="Z28" s="126"/>
      <c r="AJ28" s="138" t="s">
        <v>47</v>
      </c>
    </row>
    <row r="29" spans="1:36" x14ac:dyDescent="0.25">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J29" s="138" t="s">
        <v>1468</v>
      </c>
    </row>
    <row r="30" spans="1:36" x14ac:dyDescent="0.25">
      <c r="A30" s="125" t="s">
        <v>1668</v>
      </c>
      <c r="B30" s="125" t="s">
        <v>338</v>
      </c>
      <c r="C30" s="126" t="s">
        <v>1669</v>
      </c>
      <c r="D30" s="126"/>
      <c r="E30" s="126"/>
      <c r="F30" s="126"/>
      <c r="G30" s="126" t="s">
        <v>1625</v>
      </c>
      <c r="H30" s="126" t="s">
        <v>1625</v>
      </c>
      <c r="I30" s="126" t="s">
        <v>1625</v>
      </c>
      <c r="J30" s="126"/>
      <c r="K30" s="277" t="s">
        <v>1625</v>
      </c>
      <c r="L30" s="277" t="s">
        <v>1625</v>
      </c>
      <c r="M30" s="126"/>
      <c r="N30" s="126" t="s">
        <v>1625</v>
      </c>
      <c r="O30" s="126" t="s">
        <v>1625</v>
      </c>
      <c r="P30" s="126" t="s">
        <v>1625</v>
      </c>
      <c r="Q30" s="126"/>
      <c r="R30" s="126" t="s">
        <v>1625</v>
      </c>
      <c r="S30" s="126" t="s">
        <v>1625</v>
      </c>
      <c r="T30" s="126" t="s">
        <v>1625</v>
      </c>
      <c r="U30" s="126"/>
      <c r="V30" s="126" t="s">
        <v>1625</v>
      </c>
      <c r="W30" s="126" t="s">
        <v>1625</v>
      </c>
      <c r="X30" s="126" t="s">
        <v>1625</v>
      </c>
      <c r="Y30" s="126"/>
      <c r="Z30" s="126"/>
      <c r="AJ30" s="138" t="s">
        <v>1625</v>
      </c>
    </row>
    <row r="31" spans="1:36" x14ac:dyDescent="0.25">
      <c r="A31" s="125"/>
      <c r="B31" s="125" t="s">
        <v>1670</v>
      </c>
      <c r="C31" s="126" t="s">
        <v>354</v>
      </c>
      <c r="D31" s="126"/>
      <c r="E31" s="126"/>
      <c r="F31" s="126"/>
      <c r="G31" s="126" t="s">
        <v>1625</v>
      </c>
      <c r="H31" s="126" t="s">
        <v>1625</v>
      </c>
      <c r="I31" s="126" t="s">
        <v>1625</v>
      </c>
      <c r="J31" s="126"/>
      <c r="K31" s="277" t="s">
        <v>1625</v>
      </c>
      <c r="L31" s="277" t="s">
        <v>1625</v>
      </c>
      <c r="M31" s="126"/>
      <c r="N31" s="126" t="s">
        <v>1625</v>
      </c>
      <c r="O31" s="126" t="s">
        <v>1625</v>
      </c>
      <c r="P31" s="126" t="s">
        <v>1625</v>
      </c>
      <c r="Q31" s="126"/>
      <c r="R31" s="126" t="s">
        <v>1625</v>
      </c>
      <c r="S31" s="126" t="s">
        <v>1625</v>
      </c>
      <c r="T31" s="126" t="s">
        <v>1625</v>
      </c>
      <c r="U31" s="126"/>
      <c r="V31" s="126" t="s">
        <v>1625</v>
      </c>
      <c r="W31" s="126" t="s">
        <v>1625</v>
      </c>
      <c r="X31" s="126" t="s">
        <v>1625</v>
      </c>
      <c r="Y31" s="126"/>
      <c r="Z31" s="126"/>
    </row>
    <row r="32" spans="1:36" x14ac:dyDescent="0.25">
      <c r="A32" s="125"/>
      <c r="B32" s="106" t="s">
        <v>1664</v>
      </c>
      <c r="C32" s="126" t="s">
        <v>1665</v>
      </c>
      <c r="D32" s="126"/>
      <c r="E32" s="126"/>
      <c r="F32" s="126"/>
      <c r="G32" s="126" t="s">
        <v>1625</v>
      </c>
      <c r="H32" s="126" t="s">
        <v>1625</v>
      </c>
      <c r="I32" s="126" t="s">
        <v>1625</v>
      </c>
      <c r="J32" s="126"/>
      <c r="K32" s="277" t="s">
        <v>1625</v>
      </c>
      <c r="L32" s="277" t="s">
        <v>1625</v>
      </c>
      <c r="M32" s="126"/>
      <c r="N32" s="126" t="s">
        <v>1625</v>
      </c>
      <c r="O32" s="126" t="s">
        <v>1625</v>
      </c>
      <c r="P32" s="126" t="s">
        <v>1625</v>
      </c>
      <c r="Q32" s="126"/>
      <c r="R32" s="126" t="s">
        <v>1625</v>
      </c>
      <c r="S32" s="126" t="s">
        <v>1625</v>
      </c>
      <c r="T32" s="126" t="s">
        <v>1625</v>
      </c>
      <c r="U32" s="126"/>
      <c r="V32" s="126" t="s">
        <v>1625</v>
      </c>
      <c r="W32" s="126" t="s">
        <v>1625</v>
      </c>
      <c r="X32" s="126" t="s">
        <v>1625</v>
      </c>
      <c r="Y32" s="126"/>
      <c r="Z32" s="126"/>
    </row>
    <row r="33" spans="1:26" x14ac:dyDescent="0.25">
      <c r="A33" s="125"/>
      <c r="B33" s="126"/>
      <c r="C33" s="126" t="s">
        <v>1666</v>
      </c>
      <c r="D33" s="126"/>
      <c r="E33" s="126"/>
      <c r="F33" s="126"/>
      <c r="G33" s="126" t="s">
        <v>1625</v>
      </c>
      <c r="H33" s="126" t="s">
        <v>1625</v>
      </c>
      <c r="I33" s="126" t="s">
        <v>1625</v>
      </c>
      <c r="J33" s="126"/>
      <c r="K33" s="277" t="s">
        <v>1625</v>
      </c>
      <c r="L33" s="277" t="s">
        <v>1625</v>
      </c>
      <c r="M33" s="126"/>
      <c r="N33" s="126" t="s">
        <v>1625</v>
      </c>
      <c r="O33" s="126" t="s">
        <v>1625</v>
      </c>
      <c r="P33" s="126" t="s">
        <v>1625</v>
      </c>
      <c r="Q33" s="126"/>
      <c r="R33" s="126" t="s">
        <v>1625</v>
      </c>
      <c r="S33" s="126" t="s">
        <v>1625</v>
      </c>
      <c r="T33" s="126" t="s">
        <v>1625</v>
      </c>
      <c r="U33" s="126"/>
      <c r="V33" s="126" t="s">
        <v>1625</v>
      </c>
      <c r="W33" s="126" t="s">
        <v>1625</v>
      </c>
      <c r="X33" s="126" t="s">
        <v>1625</v>
      </c>
      <c r="Y33" s="126"/>
      <c r="Z33" s="126"/>
    </row>
    <row r="34" spans="1:26" x14ac:dyDescent="0.25">
      <c r="A34" s="125"/>
      <c r="B34" s="125"/>
      <c r="C34" s="126" t="s">
        <v>1671</v>
      </c>
      <c r="D34" s="126"/>
      <c r="E34" s="126"/>
      <c r="F34" s="126"/>
      <c r="G34" s="126" t="s">
        <v>1625</v>
      </c>
      <c r="H34" s="126" t="s">
        <v>1625</v>
      </c>
      <c r="I34" s="126" t="s">
        <v>1625</v>
      </c>
      <c r="J34" s="126"/>
      <c r="K34" s="277" t="s">
        <v>1625</v>
      </c>
      <c r="L34" s="277" t="s">
        <v>1625</v>
      </c>
      <c r="M34" s="126"/>
      <c r="N34" s="126" t="s">
        <v>1625</v>
      </c>
      <c r="O34" s="126" t="s">
        <v>1625</v>
      </c>
      <c r="P34" s="126" t="s">
        <v>1625</v>
      </c>
      <c r="Q34" s="126"/>
      <c r="R34" s="126" t="s">
        <v>1625</v>
      </c>
      <c r="S34" s="126" t="s">
        <v>1625</v>
      </c>
      <c r="T34" s="126" t="s">
        <v>1625</v>
      </c>
      <c r="U34" s="126"/>
      <c r="V34" s="126" t="s">
        <v>1625</v>
      </c>
      <c r="W34" s="126" t="s">
        <v>1625</v>
      </c>
      <c r="X34" s="126" t="s">
        <v>1625</v>
      </c>
      <c r="Y34" s="126"/>
      <c r="Z34" s="126"/>
    </row>
    <row r="35" spans="1:26" x14ac:dyDescent="0.25">
      <c r="A35" s="125"/>
      <c r="B35" s="126"/>
      <c r="C35" s="126" t="s">
        <v>356</v>
      </c>
      <c r="D35" s="126"/>
      <c r="E35" s="126"/>
      <c r="F35" s="126"/>
      <c r="G35" s="126" t="s">
        <v>1625</v>
      </c>
      <c r="H35" s="126" t="s">
        <v>1625</v>
      </c>
      <c r="I35" s="126" t="s">
        <v>1625</v>
      </c>
      <c r="J35" s="126"/>
      <c r="K35" s="277" t="s">
        <v>1625</v>
      </c>
      <c r="L35" s="277" t="s">
        <v>1625</v>
      </c>
      <c r="M35" s="126"/>
      <c r="N35" s="126" t="s">
        <v>1625</v>
      </c>
      <c r="O35" s="126" t="s">
        <v>1625</v>
      </c>
      <c r="P35" s="126" t="s">
        <v>1625</v>
      </c>
      <c r="Q35" s="126"/>
      <c r="R35" s="126" t="s">
        <v>1625</v>
      </c>
      <c r="S35" s="126" t="s">
        <v>1625</v>
      </c>
      <c r="T35" s="126" t="s">
        <v>1625</v>
      </c>
      <c r="U35" s="126"/>
      <c r="V35" s="126" t="s">
        <v>1625</v>
      </c>
      <c r="W35" s="126" t="s">
        <v>1625</v>
      </c>
      <c r="X35" s="126" t="s">
        <v>1625</v>
      </c>
      <c r="Y35" s="126"/>
      <c r="Z35" s="126"/>
    </row>
    <row r="36" spans="1:26" x14ac:dyDescent="0.25">
      <c r="A36" s="125"/>
      <c r="B36" s="126"/>
      <c r="C36" s="126" t="s">
        <v>357</v>
      </c>
      <c r="D36" s="126"/>
      <c r="E36" s="126"/>
      <c r="F36" s="126"/>
      <c r="G36" s="126" t="s">
        <v>1625</v>
      </c>
      <c r="H36" s="126" t="s">
        <v>1625</v>
      </c>
      <c r="I36" s="126" t="s">
        <v>1625</v>
      </c>
      <c r="J36" s="126"/>
      <c r="K36" s="277" t="s">
        <v>1625</v>
      </c>
      <c r="L36" s="277" t="s">
        <v>1625</v>
      </c>
      <c r="M36" s="126"/>
      <c r="N36" s="126" t="s">
        <v>1625</v>
      </c>
      <c r="O36" s="126" t="s">
        <v>1625</v>
      </c>
      <c r="P36" s="126" t="s">
        <v>1625</v>
      </c>
      <c r="Q36" s="126"/>
      <c r="R36" s="126" t="s">
        <v>1625</v>
      </c>
      <c r="S36" s="126" t="s">
        <v>1625</v>
      </c>
      <c r="T36" s="126" t="s">
        <v>1625</v>
      </c>
      <c r="U36" s="126"/>
      <c r="V36" s="126" t="s">
        <v>1625</v>
      </c>
      <c r="W36" s="126" t="s">
        <v>1625</v>
      </c>
      <c r="X36" s="126" t="s">
        <v>1625</v>
      </c>
      <c r="Y36" s="126"/>
      <c r="Z36" s="126"/>
    </row>
    <row r="37" spans="1:26" x14ac:dyDescent="0.25">
      <c r="A37" s="125"/>
      <c r="B37" s="125"/>
      <c r="C37" s="126" t="s">
        <v>358</v>
      </c>
      <c r="D37" s="126"/>
      <c r="E37" s="126"/>
      <c r="F37" s="126"/>
      <c r="G37" s="126" t="s">
        <v>1625</v>
      </c>
      <c r="H37" s="126" t="s">
        <v>1625</v>
      </c>
      <c r="I37" s="126" t="s">
        <v>1625</v>
      </c>
      <c r="J37" s="126"/>
      <c r="K37" s="277" t="s">
        <v>1625</v>
      </c>
      <c r="L37" s="277" t="s">
        <v>1625</v>
      </c>
      <c r="M37" s="126"/>
      <c r="N37" s="126" t="s">
        <v>1625</v>
      </c>
      <c r="O37" s="126" t="s">
        <v>1625</v>
      </c>
      <c r="P37" s="126" t="s">
        <v>1625</v>
      </c>
      <c r="Q37" s="126"/>
      <c r="R37" s="126" t="s">
        <v>1625</v>
      </c>
      <c r="S37" s="126" t="s">
        <v>1625</v>
      </c>
      <c r="T37" s="126" t="s">
        <v>1625</v>
      </c>
      <c r="U37" s="126"/>
      <c r="V37" s="126" t="s">
        <v>1625</v>
      </c>
      <c r="W37" s="126" t="s">
        <v>1625</v>
      </c>
      <c r="X37" s="126" t="s">
        <v>1625</v>
      </c>
      <c r="Y37" s="126"/>
      <c r="Z37" s="126"/>
    </row>
    <row r="38" spans="1:26" x14ac:dyDescent="0.25">
      <c r="A38" s="104"/>
      <c r="B38" s="104"/>
      <c r="C38" s="104"/>
      <c r="D38" s="104"/>
      <c r="E38" s="230"/>
      <c r="F38" s="230"/>
      <c r="G38" s="230"/>
      <c r="H38" s="230"/>
      <c r="I38" s="230"/>
      <c r="J38" s="230"/>
      <c r="K38" s="230"/>
      <c r="L38" s="230"/>
      <c r="M38" s="230"/>
      <c r="N38" s="230"/>
      <c r="O38" s="230"/>
      <c r="P38" s="230"/>
      <c r="Q38" s="230"/>
      <c r="R38" s="230"/>
      <c r="S38" s="230"/>
      <c r="T38" s="230"/>
      <c r="U38" s="230"/>
      <c r="V38" s="230"/>
      <c r="W38" s="230"/>
      <c r="X38" s="230"/>
      <c r="Y38" s="230"/>
      <c r="Z38" s="230"/>
    </row>
    <row r="39" spans="1:26" ht="30" x14ac:dyDescent="0.25">
      <c r="A39" s="113" t="s">
        <v>346</v>
      </c>
      <c r="B39" s="113" t="s">
        <v>342</v>
      </c>
      <c r="C39" s="127" t="s">
        <v>361</v>
      </c>
      <c r="D39" s="227"/>
      <c r="E39" s="186"/>
      <c r="F39" s="186"/>
      <c r="G39" s="234"/>
      <c r="H39" s="234"/>
      <c r="I39" s="234"/>
      <c r="J39" s="202"/>
      <c r="K39" s="275" t="s">
        <v>1625</v>
      </c>
      <c r="L39" s="275" t="s">
        <v>1625</v>
      </c>
      <c r="M39" s="204"/>
      <c r="N39" s="235"/>
      <c r="O39" s="235"/>
      <c r="P39" s="235"/>
      <c r="Q39" s="204"/>
      <c r="R39" s="204" t="s">
        <v>1625</v>
      </c>
      <c r="S39" s="204" t="s">
        <v>1625</v>
      </c>
      <c r="T39" s="204" t="s">
        <v>1625</v>
      </c>
      <c r="U39" s="204"/>
      <c r="V39" s="234"/>
      <c r="W39" s="234"/>
      <c r="X39" s="234"/>
      <c r="Y39" s="204"/>
      <c r="Z39" s="204"/>
    </row>
    <row r="40" spans="1:26" x14ac:dyDescent="0.25">
      <c r="A40" s="125"/>
      <c r="B40" s="125" t="s">
        <v>378</v>
      </c>
      <c r="C40" s="126" t="s">
        <v>359</v>
      </c>
      <c r="D40" s="227"/>
      <c r="E40" s="186"/>
      <c r="F40" s="186"/>
      <c r="G40" s="234"/>
      <c r="H40" s="234"/>
      <c r="I40" s="234"/>
      <c r="J40" s="202"/>
      <c r="K40" s="275" t="s">
        <v>1625</v>
      </c>
      <c r="L40" s="275" t="s">
        <v>1625</v>
      </c>
      <c r="M40" s="204"/>
      <c r="N40" s="235"/>
      <c r="O40" s="235"/>
      <c r="P40" s="235"/>
      <c r="Q40" s="204"/>
      <c r="R40" s="204" t="s">
        <v>1625</v>
      </c>
      <c r="S40" s="204" t="s">
        <v>1625</v>
      </c>
      <c r="T40" s="204" t="s">
        <v>1625</v>
      </c>
      <c r="U40" s="204"/>
      <c r="V40" s="234"/>
      <c r="W40" s="234"/>
      <c r="X40" s="234"/>
      <c r="Y40" s="204"/>
      <c r="Z40" s="204"/>
    </row>
    <row r="41" spans="1:26" x14ac:dyDescent="0.25">
      <c r="A41" s="125"/>
      <c r="B41" s="106"/>
      <c r="C41" s="126" t="s">
        <v>360</v>
      </c>
      <c r="D41" s="227"/>
      <c r="E41" s="186"/>
      <c r="F41" s="186"/>
      <c r="G41" s="234"/>
      <c r="H41" s="234"/>
      <c r="I41" s="234"/>
      <c r="J41" s="202"/>
      <c r="K41" s="275" t="s">
        <v>1625</v>
      </c>
      <c r="L41" s="275" t="s">
        <v>1625</v>
      </c>
      <c r="M41" s="204"/>
      <c r="N41" s="235"/>
      <c r="O41" s="235"/>
      <c r="P41" s="235"/>
      <c r="Q41" s="204"/>
      <c r="R41" s="204" t="s">
        <v>1625</v>
      </c>
      <c r="S41" s="204" t="s">
        <v>1625</v>
      </c>
      <c r="T41" s="204" t="s">
        <v>1625</v>
      </c>
      <c r="U41" s="204"/>
      <c r="V41" s="234"/>
      <c r="W41" s="234"/>
      <c r="X41" s="234"/>
      <c r="Y41" s="204"/>
      <c r="Z41" s="204"/>
    </row>
    <row r="42" spans="1:26" ht="30" x14ac:dyDescent="0.25">
      <c r="A42" s="125"/>
      <c r="B42" s="125"/>
      <c r="C42" s="127" t="s">
        <v>363</v>
      </c>
      <c r="D42" s="227"/>
      <c r="E42" s="186"/>
      <c r="F42" s="186"/>
      <c r="G42" s="234"/>
      <c r="H42" s="234"/>
      <c r="I42" s="234"/>
      <c r="J42" s="202"/>
      <c r="K42" s="275" t="s">
        <v>1625</v>
      </c>
      <c r="L42" s="275" t="s">
        <v>1625</v>
      </c>
      <c r="M42" s="204"/>
      <c r="N42" s="235"/>
      <c r="O42" s="235"/>
      <c r="P42" s="235"/>
      <c r="Q42" s="204"/>
      <c r="R42" s="204" t="s">
        <v>1625</v>
      </c>
      <c r="S42" s="204" t="s">
        <v>1625</v>
      </c>
      <c r="T42" s="204" t="s">
        <v>1625</v>
      </c>
      <c r="U42" s="204"/>
      <c r="V42" s="234"/>
      <c r="W42" s="234"/>
      <c r="X42" s="234"/>
      <c r="Y42" s="204"/>
      <c r="Z42" s="204"/>
    </row>
    <row r="43" spans="1:26" x14ac:dyDescent="0.25">
      <c r="A43" s="125"/>
      <c r="B43" s="126"/>
      <c r="C43" s="126" t="s">
        <v>1672</v>
      </c>
      <c r="D43" s="227"/>
      <c r="E43" s="186"/>
      <c r="F43" s="186"/>
      <c r="G43" s="234"/>
      <c r="H43" s="234"/>
      <c r="I43" s="234"/>
      <c r="J43" s="202"/>
      <c r="K43" s="275" t="s">
        <v>1625</v>
      </c>
      <c r="L43" s="275" t="s">
        <v>1625</v>
      </c>
      <c r="M43" s="204"/>
      <c r="N43" s="235"/>
      <c r="O43" s="235"/>
      <c r="P43" s="235"/>
      <c r="Q43" s="204"/>
      <c r="R43" s="204" t="s">
        <v>1625</v>
      </c>
      <c r="S43" s="204" t="s">
        <v>1625</v>
      </c>
      <c r="T43" s="204" t="s">
        <v>1625</v>
      </c>
      <c r="U43" s="204"/>
      <c r="V43" s="234"/>
      <c r="W43" s="234"/>
      <c r="X43" s="234"/>
      <c r="Y43" s="204"/>
      <c r="Z43" s="204"/>
    </row>
    <row r="44" spans="1:26" x14ac:dyDescent="0.25">
      <c r="A44" s="125"/>
      <c r="B44" s="126"/>
      <c r="C44" s="126" t="s">
        <v>1673</v>
      </c>
      <c r="D44" s="227"/>
      <c r="E44" s="186"/>
      <c r="F44" s="186"/>
      <c r="G44" s="234"/>
      <c r="H44" s="234"/>
      <c r="I44" s="234"/>
      <c r="J44" s="202"/>
      <c r="K44" s="275" t="s">
        <v>1625</v>
      </c>
      <c r="L44" s="275" t="s">
        <v>1625</v>
      </c>
      <c r="M44" s="204"/>
      <c r="N44" s="235"/>
      <c r="O44" s="235"/>
      <c r="P44" s="235"/>
      <c r="Q44" s="204"/>
      <c r="R44" s="204" t="s">
        <v>1625</v>
      </c>
      <c r="S44" s="204" t="s">
        <v>1625</v>
      </c>
      <c r="T44" s="204" t="s">
        <v>1625</v>
      </c>
      <c r="U44" s="204"/>
      <c r="V44" s="234"/>
      <c r="W44" s="234"/>
      <c r="X44" s="234"/>
      <c r="Y44" s="204"/>
      <c r="Z44" s="204"/>
    </row>
    <row r="45" spans="1:26" x14ac:dyDescent="0.25">
      <c r="A45" s="125"/>
      <c r="B45" s="125"/>
      <c r="C45" s="126" t="s">
        <v>1674</v>
      </c>
      <c r="D45" s="227"/>
      <c r="E45" s="186"/>
      <c r="F45" s="186"/>
      <c r="G45" s="234"/>
      <c r="H45" s="234"/>
      <c r="I45" s="234"/>
      <c r="J45" s="202"/>
      <c r="K45" s="275" t="s">
        <v>1625</v>
      </c>
      <c r="L45" s="275" t="s">
        <v>1625</v>
      </c>
      <c r="M45" s="204"/>
      <c r="N45" s="235"/>
      <c r="O45" s="235"/>
      <c r="P45" s="235"/>
      <c r="Q45" s="204"/>
      <c r="R45" s="204" t="s">
        <v>1625</v>
      </c>
      <c r="S45" s="204" t="s">
        <v>1625</v>
      </c>
      <c r="T45" s="204" t="s">
        <v>1625</v>
      </c>
      <c r="U45" s="204"/>
      <c r="V45" s="234"/>
      <c r="W45" s="234"/>
      <c r="X45" s="234"/>
      <c r="Y45" s="204"/>
      <c r="Z45" s="204"/>
    </row>
    <row r="46" spans="1:26" x14ac:dyDescent="0.25">
      <c r="A46" s="104"/>
      <c r="B46" s="104"/>
      <c r="C46" s="104"/>
      <c r="D46" s="104"/>
      <c r="E46" s="230"/>
      <c r="F46" s="230"/>
      <c r="G46" s="230"/>
      <c r="H46" s="230"/>
      <c r="I46" s="230"/>
      <c r="J46" s="230"/>
      <c r="K46" s="230"/>
      <c r="L46" s="230"/>
      <c r="M46" s="230"/>
      <c r="N46" s="230"/>
      <c r="O46" s="230"/>
      <c r="P46" s="230"/>
      <c r="Q46" s="230"/>
      <c r="R46" s="230"/>
      <c r="S46" s="230"/>
      <c r="T46" s="230"/>
      <c r="U46" s="230"/>
      <c r="V46" s="230"/>
      <c r="W46" s="230"/>
      <c r="X46" s="230"/>
      <c r="Y46" s="230"/>
      <c r="Z46" s="230"/>
    </row>
    <row r="47" spans="1:26" ht="30" x14ac:dyDescent="0.25">
      <c r="A47" s="125" t="s">
        <v>347</v>
      </c>
      <c r="B47" s="125" t="s">
        <v>342</v>
      </c>
      <c r="C47" s="127" t="s">
        <v>361</v>
      </c>
      <c r="D47" s="227"/>
      <c r="E47" s="186"/>
      <c r="F47" s="186"/>
      <c r="G47" s="234"/>
      <c r="H47" s="234"/>
      <c r="I47" s="234"/>
      <c r="J47" s="202"/>
      <c r="K47" s="275" t="s">
        <v>1625</v>
      </c>
      <c r="L47" s="275" t="s">
        <v>1625</v>
      </c>
      <c r="M47" s="204"/>
      <c r="N47" s="235"/>
      <c r="O47" s="235"/>
      <c r="P47" s="235"/>
      <c r="Q47" s="204"/>
      <c r="R47" s="204" t="s">
        <v>1625</v>
      </c>
      <c r="S47" s="204" t="s">
        <v>1625</v>
      </c>
      <c r="T47" s="204" t="s">
        <v>1625</v>
      </c>
      <c r="U47" s="204"/>
      <c r="V47" s="234"/>
      <c r="W47" s="234"/>
      <c r="X47" s="234"/>
      <c r="Y47" s="204"/>
      <c r="Z47" s="204"/>
    </row>
    <row r="48" spans="1:26" x14ac:dyDescent="0.25">
      <c r="A48" s="125"/>
      <c r="B48" s="125" t="s">
        <v>344</v>
      </c>
      <c r="C48" s="126" t="s">
        <v>362</v>
      </c>
      <c r="D48" s="227"/>
      <c r="E48" s="186"/>
      <c r="F48" s="186"/>
      <c r="G48" s="234"/>
      <c r="H48" s="234"/>
      <c r="I48" s="234"/>
      <c r="J48" s="202"/>
      <c r="K48" s="275" t="s">
        <v>1625</v>
      </c>
      <c r="L48" s="275" t="s">
        <v>1625</v>
      </c>
      <c r="M48" s="204"/>
      <c r="N48" s="235"/>
      <c r="O48" s="235"/>
      <c r="P48" s="235"/>
      <c r="Q48" s="204"/>
      <c r="R48" s="204" t="s">
        <v>1625</v>
      </c>
      <c r="S48" s="204" t="s">
        <v>1625</v>
      </c>
      <c r="T48" s="204" t="s">
        <v>1625</v>
      </c>
      <c r="U48" s="204"/>
      <c r="V48" s="234"/>
      <c r="W48" s="234"/>
      <c r="X48" s="234"/>
      <c r="Y48" s="204"/>
      <c r="Z48" s="204"/>
    </row>
    <row r="49" spans="1:26" x14ac:dyDescent="0.25">
      <c r="A49" s="125"/>
      <c r="B49" s="106"/>
      <c r="C49" s="126" t="s">
        <v>360</v>
      </c>
      <c r="D49" s="227"/>
      <c r="E49" s="186"/>
      <c r="F49" s="186"/>
      <c r="G49" s="234"/>
      <c r="H49" s="234"/>
      <c r="I49" s="234"/>
      <c r="J49" s="202"/>
      <c r="K49" s="275" t="s">
        <v>1625</v>
      </c>
      <c r="L49" s="275" t="s">
        <v>1625</v>
      </c>
      <c r="M49" s="204"/>
      <c r="N49" s="235"/>
      <c r="O49" s="235"/>
      <c r="P49" s="235"/>
      <c r="Q49" s="204"/>
      <c r="R49" s="204" t="s">
        <v>1625</v>
      </c>
      <c r="S49" s="204" t="s">
        <v>1625</v>
      </c>
      <c r="T49" s="204" t="s">
        <v>1625</v>
      </c>
      <c r="U49" s="204"/>
      <c r="V49" s="234"/>
      <c r="W49" s="234"/>
      <c r="X49" s="234"/>
      <c r="Y49" s="204"/>
      <c r="Z49" s="204"/>
    </row>
    <row r="50" spans="1:26" ht="30" x14ac:dyDescent="0.25">
      <c r="A50" s="125"/>
      <c r="B50" s="125"/>
      <c r="C50" s="127" t="s">
        <v>363</v>
      </c>
      <c r="D50" s="227"/>
      <c r="E50" s="186"/>
      <c r="F50" s="186"/>
      <c r="G50" s="234"/>
      <c r="H50" s="234"/>
      <c r="I50" s="234"/>
      <c r="J50" s="202"/>
      <c r="K50" s="275" t="s">
        <v>1625</v>
      </c>
      <c r="L50" s="275" t="s">
        <v>1625</v>
      </c>
      <c r="M50" s="204"/>
      <c r="N50" s="235"/>
      <c r="O50" s="235"/>
      <c r="P50" s="235"/>
      <c r="Q50" s="204"/>
      <c r="R50" s="204" t="s">
        <v>1625</v>
      </c>
      <c r="S50" s="204" t="s">
        <v>1625</v>
      </c>
      <c r="T50" s="204" t="s">
        <v>1625</v>
      </c>
      <c r="U50" s="204"/>
      <c r="V50" s="234"/>
      <c r="W50" s="234"/>
      <c r="X50" s="234"/>
      <c r="Y50" s="204"/>
      <c r="Z50" s="204"/>
    </row>
    <row r="51" spans="1:26" x14ac:dyDescent="0.25">
      <c r="A51" s="125"/>
      <c r="B51" s="125"/>
      <c r="C51" s="126" t="s">
        <v>1672</v>
      </c>
      <c r="D51" s="227"/>
      <c r="E51" s="186"/>
      <c r="F51" s="186"/>
      <c r="G51" s="234"/>
      <c r="H51" s="234"/>
      <c r="I51" s="234"/>
      <c r="J51" s="202"/>
      <c r="K51" s="275" t="s">
        <v>1625</v>
      </c>
      <c r="L51" s="275" t="s">
        <v>1625</v>
      </c>
      <c r="M51" s="204"/>
      <c r="N51" s="235"/>
      <c r="O51" s="235"/>
      <c r="P51" s="235"/>
      <c r="Q51" s="204"/>
      <c r="R51" s="204" t="s">
        <v>1625</v>
      </c>
      <c r="S51" s="204" t="s">
        <v>1625</v>
      </c>
      <c r="T51" s="204" t="s">
        <v>1625</v>
      </c>
      <c r="U51" s="204"/>
      <c r="V51" s="234"/>
      <c r="W51" s="234"/>
      <c r="X51" s="234"/>
      <c r="Y51" s="204"/>
      <c r="Z51" s="204"/>
    </row>
    <row r="52" spans="1:26" x14ac:dyDescent="0.25">
      <c r="A52" s="125"/>
      <c r="B52" s="106"/>
      <c r="C52" s="126" t="s">
        <v>1673</v>
      </c>
      <c r="D52" s="227"/>
      <c r="E52" s="186"/>
      <c r="F52" s="186"/>
      <c r="G52" s="234"/>
      <c r="H52" s="234"/>
      <c r="I52" s="234"/>
      <c r="J52" s="202"/>
      <c r="K52" s="275" t="s">
        <v>1625</v>
      </c>
      <c r="L52" s="275" t="s">
        <v>1625</v>
      </c>
      <c r="M52" s="204"/>
      <c r="N52" s="235"/>
      <c r="O52" s="235"/>
      <c r="P52" s="235"/>
      <c r="Q52" s="204"/>
      <c r="R52" s="204" t="s">
        <v>1625</v>
      </c>
      <c r="S52" s="204" t="s">
        <v>1625</v>
      </c>
      <c r="T52" s="204" t="s">
        <v>1625</v>
      </c>
      <c r="U52" s="204"/>
      <c r="V52" s="234"/>
      <c r="W52" s="234"/>
      <c r="X52" s="234"/>
      <c r="Y52" s="204"/>
      <c r="Z52" s="204"/>
    </row>
    <row r="53" spans="1:26" x14ac:dyDescent="0.25">
      <c r="A53" s="125"/>
      <c r="B53" s="125"/>
      <c r="C53" s="126" t="s">
        <v>1674</v>
      </c>
      <c r="D53" s="227"/>
      <c r="E53" s="186"/>
      <c r="F53" s="186"/>
      <c r="G53" s="234"/>
      <c r="H53" s="234"/>
      <c r="I53" s="234"/>
      <c r="J53" s="202"/>
      <c r="K53" s="275" t="s">
        <v>1625</v>
      </c>
      <c r="L53" s="275" t="s">
        <v>1625</v>
      </c>
      <c r="M53" s="204"/>
      <c r="N53" s="235"/>
      <c r="O53" s="235"/>
      <c r="P53" s="235"/>
      <c r="Q53" s="204"/>
      <c r="R53" s="204" t="s">
        <v>1625</v>
      </c>
      <c r="S53" s="204" t="s">
        <v>1625</v>
      </c>
      <c r="T53" s="204" t="s">
        <v>1625</v>
      </c>
      <c r="U53" s="204"/>
      <c r="V53" s="234"/>
      <c r="W53" s="234"/>
      <c r="X53" s="234"/>
      <c r="Y53" s="204"/>
      <c r="Z53" s="204"/>
    </row>
    <row r="54" spans="1:26" x14ac:dyDescent="0.25">
      <c r="A54" s="104"/>
      <c r="B54" s="104"/>
      <c r="C54" s="104"/>
      <c r="D54" s="104"/>
      <c r="E54" s="230"/>
      <c r="F54" s="230"/>
      <c r="G54" s="230"/>
      <c r="H54" s="230"/>
      <c r="I54" s="230"/>
      <c r="J54" s="230"/>
      <c r="K54" s="230"/>
      <c r="L54" s="230"/>
      <c r="M54" s="230"/>
      <c r="N54" s="230"/>
      <c r="O54" s="230"/>
      <c r="P54" s="230"/>
      <c r="Q54" s="230"/>
      <c r="R54" s="230"/>
      <c r="S54" s="230"/>
      <c r="T54" s="230"/>
      <c r="U54" s="230"/>
      <c r="V54" s="230"/>
      <c r="W54" s="230"/>
      <c r="X54" s="230"/>
      <c r="Y54" s="230"/>
      <c r="Z54" s="230"/>
    </row>
    <row r="55" spans="1:26" ht="30" x14ac:dyDescent="0.25">
      <c r="A55" s="125" t="s">
        <v>349</v>
      </c>
      <c r="B55" s="125" t="s">
        <v>342</v>
      </c>
      <c r="C55" s="127" t="s">
        <v>364</v>
      </c>
      <c r="D55" s="227"/>
      <c r="E55" s="186"/>
      <c r="F55" s="202"/>
      <c r="G55" s="234"/>
      <c r="H55" s="234"/>
      <c r="I55" s="234"/>
      <c r="J55" s="202"/>
      <c r="K55" s="275" t="s">
        <v>1625</v>
      </c>
      <c r="L55" s="275" t="s">
        <v>1625</v>
      </c>
      <c r="M55" s="204"/>
      <c r="N55" s="235"/>
      <c r="O55" s="235"/>
      <c r="P55" s="235"/>
      <c r="Q55" s="204"/>
      <c r="R55" s="204" t="s">
        <v>1625</v>
      </c>
      <c r="S55" s="204" t="s">
        <v>1625</v>
      </c>
      <c r="T55" s="204" t="s">
        <v>1625</v>
      </c>
      <c r="U55" s="204"/>
      <c r="V55" s="234"/>
      <c r="W55" s="234"/>
      <c r="X55" s="234"/>
      <c r="Y55" s="204"/>
      <c r="Z55" s="204"/>
    </row>
    <row r="56" spans="1:26" x14ac:dyDescent="0.25">
      <c r="A56" s="125"/>
      <c r="B56" s="125" t="s">
        <v>345</v>
      </c>
      <c r="C56" s="126" t="s">
        <v>359</v>
      </c>
      <c r="D56" s="227"/>
      <c r="E56" s="186"/>
      <c r="F56" s="202"/>
      <c r="G56" s="234"/>
      <c r="H56" s="234"/>
      <c r="I56" s="234"/>
      <c r="J56" s="202"/>
      <c r="K56" s="275" t="s">
        <v>1625</v>
      </c>
      <c r="L56" s="275" t="s">
        <v>1625</v>
      </c>
      <c r="M56" s="204"/>
      <c r="N56" s="235"/>
      <c r="O56" s="235"/>
      <c r="P56" s="235"/>
      <c r="Q56" s="204"/>
      <c r="R56" s="204" t="s">
        <v>1625</v>
      </c>
      <c r="S56" s="204" t="s">
        <v>1625</v>
      </c>
      <c r="T56" s="204" t="s">
        <v>1625</v>
      </c>
      <c r="U56" s="204"/>
      <c r="V56" s="234"/>
      <c r="W56" s="234"/>
      <c r="X56" s="234"/>
      <c r="Y56" s="204"/>
      <c r="Z56" s="204"/>
    </row>
    <row r="57" spans="1:26" x14ac:dyDescent="0.25">
      <c r="A57" s="125"/>
      <c r="B57" s="106"/>
      <c r="C57" s="126" t="s">
        <v>365</v>
      </c>
      <c r="D57" s="227"/>
      <c r="E57" s="186"/>
      <c r="F57" s="202"/>
      <c r="G57" s="234"/>
      <c r="H57" s="234"/>
      <c r="I57" s="234"/>
      <c r="J57" s="202"/>
      <c r="K57" s="275" t="s">
        <v>1625</v>
      </c>
      <c r="L57" s="275" t="s">
        <v>1625</v>
      </c>
      <c r="M57" s="204"/>
      <c r="N57" s="235"/>
      <c r="O57" s="235"/>
      <c r="P57" s="235"/>
      <c r="Q57" s="204"/>
      <c r="R57" s="204" t="s">
        <v>1625</v>
      </c>
      <c r="S57" s="204" t="s">
        <v>1625</v>
      </c>
      <c r="T57" s="204" t="s">
        <v>1625</v>
      </c>
      <c r="U57" s="204"/>
      <c r="V57" s="234"/>
      <c r="W57" s="234"/>
      <c r="X57" s="234"/>
      <c r="Y57" s="204"/>
      <c r="Z57" s="204"/>
    </row>
    <row r="58" spans="1:26" ht="30" x14ac:dyDescent="0.25">
      <c r="A58" s="125"/>
      <c r="B58" s="125"/>
      <c r="C58" s="127" t="s">
        <v>366</v>
      </c>
      <c r="D58" s="227"/>
      <c r="E58" s="186"/>
      <c r="F58" s="202"/>
      <c r="G58" s="234"/>
      <c r="H58" s="234"/>
      <c r="I58" s="234"/>
      <c r="J58" s="202"/>
      <c r="K58" s="275" t="s">
        <v>1625</v>
      </c>
      <c r="L58" s="275" t="s">
        <v>1625</v>
      </c>
      <c r="M58" s="204"/>
      <c r="N58" s="235"/>
      <c r="O58" s="235"/>
      <c r="P58" s="235"/>
      <c r="Q58" s="204"/>
      <c r="R58" s="204" t="s">
        <v>1625</v>
      </c>
      <c r="S58" s="204" t="s">
        <v>1625</v>
      </c>
      <c r="T58" s="204" t="s">
        <v>1625</v>
      </c>
      <c r="U58" s="204"/>
      <c r="V58" s="234"/>
      <c r="W58" s="234"/>
      <c r="X58" s="234"/>
      <c r="Y58" s="204"/>
      <c r="Z58" s="204"/>
    </row>
    <row r="59" spans="1:26" x14ac:dyDescent="0.25">
      <c r="A59" s="125"/>
      <c r="B59" s="125"/>
      <c r="C59" s="126" t="s">
        <v>1672</v>
      </c>
      <c r="D59" s="227"/>
      <c r="E59" s="186"/>
      <c r="F59" s="202"/>
      <c r="G59" s="234"/>
      <c r="H59" s="234"/>
      <c r="I59" s="234"/>
      <c r="J59" s="202"/>
      <c r="K59" s="275" t="s">
        <v>1625</v>
      </c>
      <c r="L59" s="275" t="s">
        <v>1625</v>
      </c>
      <c r="M59" s="204"/>
      <c r="N59" s="235"/>
      <c r="O59" s="235"/>
      <c r="P59" s="235"/>
      <c r="Q59" s="204"/>
      <c r="R59" s="204" t="s">
        <v>1625</v>
      </c>
      <c r="S59" s="204" t="s">
        <v>1625</v>
      </c>
      <c r="T59" s="204" t="s">
        <v>1625</v>
      </c>
      <c r="U59" s="204"/>
      <c r="V59" s="234"/>
      <c r="W59" s="234"/>
      <c r="X59" s="234"/>
      <c r="Y59" s="204"/>
      <c r="Z59" s="204"/>
    </row>
    <row r="60" spans="1:26" x14ac:dyDescent="0.25">
      <c r="A60" s="125"/>
      <c r="B60" s="106"/>
      <c r="C60" s="126" t="s">
        <v>1673</v>
      </c>
      <c r="D60" s="227"/>
      <c r="E60" s="186"/>
      <c r="F60" s="202"/>
      <c r="G60" s="234"/>
      <c r="H60" s="234"/>
      <c r="I60" s="234"/>
      <c r="J60" s="202"/>
      <c r="K60" s="275" t="s">
        <v>1625</v>
      </c>
      <c r="L60" s="275" t="s">
        <v>1625</v>
      </c>
      <c r="M60" s="204"/>
      <c r="N60" s="235"/>
      <c r="O60" s="235"/>
      <c r="P60" s="235"/>
      <c r="Q60" s="204"/>
      <c r="R60" s="204" t="s">
        <v>1625</v>
      </c>
      <c r="S60" s="204" t="s">
        <v>1625</v>
      </c>
      <c r="T60" s="204" t="s">
        <v>1625</v>
      </c>
      <c r="U60" s="204"/>
      <c r="V60" s="234"/>
      <c r="W60" s="234"/>
      <c r="X60" s="234"/>
      <c r="Y60" s="204"/>
      <c r="Z60" s="204"/>
    </row>
    <row r="61" spans="1:26" x14ac:dyDescent="0.25">
      <c r="A61" s="125"/>
      <c r="B61" s="125"/>
      <c r="C61" s="126" t="s">
        <v>1674</v>
      </c>
      <c r="D61" s="227"/>
      <c r="E61" s="186"/>
      <c r="F61" s="202"/>
      <c r="G61" s="234"/>
      <c r="H61" s="234"/>
      <c r="I61" s="234"/>
      <c r="J61" s="202"/>
      <c r="K61" s="275" t="s">
        <v>1625</v>
      </c>
      <c r="L61" s="275" t="s">
        <v>1625</v>
      </c>
      <c r="M61" s="204"/>
      <c r="N61" s="235"/>
      <c r="O61" s="235"/>
      <c r="P61" s="235"/>
      <c r="Q61" s="204"/>
      <c r="R61" s="204" t="s">
        <v>1625</v>
      </c>
      <c r="S61" s="204" t="s">
        <v>1625</v>
      </c>
      <c r="T61" s="204" t="s">
        <v>1625</v>
      </c>
      <c r="U61" s="204"/>
      <c r="V61" s="234"/>
      <c r="W61" s="234"/>
      <c r="X61" s="234"/>
      <c r="Y61" s="204"/>
      <c r="Z61" s="204"/>
    </row>
    <row r="62" spans="1:26" x14ac:dyDescent="0.25">
      <c r="A62" s="104"/>
      <c r="B62" s="104"/>
      <c r="C62" s="104"/>
      <c r="D62" s="104"/>
      <c r="E62" s="230"/>
      <c r="F62" s="230"/>
      <c r="G62" s="230"/>
      <c r="H62" s="230"/>
      <c r="I62" s="230"/>
      <c r="J62" s="230"/>
      <c r="K62" s="230"/>
      <c r="L62" s="230"/>
      <c r="M62" s="230"/>
      <c r="N62" s="230"/>
      <c r="O62" s="230"/>
      <c r="P62" s="230"/>
      <c r="Q62" s="230"/>
      <c r="R62" s="230"/>
      <c r="S62" s="230"/>
      <c r="T62" s="230"/>
      <c r="U62" s="230"/>
      <c r="V62" s="230"/>
      <c r="W62" s="230"/>
      <c r="X62" s="230"/>
      <c r="Y62" s="230"/>
      <c r="Z62" s="230"/>
    </row>
    <row r="63" spans="1:26" ht="30" x14ac:dyDescent="0.25">
      <c r="A63" s="125" t="s">
        <v>351</v>
      </c>
      <c r="B63" s="125" t="s">
        <v>342</v>
      </c>
      <c r="C63" s="127" t="s">
        <v>364</v>
      </c>
      <c r="D63" s="227"/>
      <c r="E63" s="186"/>
      <c r="F63" s="186"/>
      <c r="G63" s="234"/>
      <c r="H63" s="234"/>
      <c r="I63" s="234"/>
      <c r="J63" s="202"/>
      <c r="K63" s="275" t="s">
        <v>1625</v>
      </c>
      <c r="L63" s="275" t="s">
        <v>1625</v>
      </c>
      <c r="M63" s="204"/>
      <c r="N63" s="235"/>
      <c r="O63" s="235"/>
      <c r="P63" s="235"/>
      <c r="Q63" s="204"/>
      <c r="R63" s="204" t="s">
        <v>1625</v>
      </c>
      <c r="S63" s="204" t="s">
        <v>1625</v>
      </c>
      <c r="T63" s="204" t="s">
        <v>1625</v>
      </c>
      <c r="U63" s="204"/>
      <c r="V63" s="234"/>
      <c r="W63" s="234"/>
      <c r="X63" s="234"/>
      <c r="Y63" s="204"/>
      <c r="Z63" s="204"/>
    </row>
    <row r="64" spans="1:26" x14ac:dyDescent="0.25">
      <c r="A64" s="125"/>
      <c r="B64" s="125" t="s">
        <v>348</v>
      </c>
      <c r="C64" s="126" t="s">
        <v>362</v>
      </c>
      <c r="D64" s="227"/>
      <c r="E64" s="186"/>
      <c r="F64" s="186"/>
      <c r="G64" s="234"/>
      <c r="H64" s="234"/>
      <c r="I64" s="234"/>
      <c r="J64" s="202"/>
      <c r="K64" s="275" t="s">
        <v>1625</v>
      </c>
      <c r="L64" s="275" t="s">
        <v>1625</v>
      </c>
      <c r="M64" s="204"/>
      <c r="N64" s="235"/>
      <c r="O64" s="235"/>
      <c r="P64" s="235"/>
      <c r="Q64" s="204"/>
      <c r="R64" s="204" t="s">
        <v>1625</v>
      </c>
      <c r="S64" s="204" t="s">
        <v>1625</v>
      </c>
      <c r="T64" s="204" t="s">
        <v>1625</v>
      </c>
      <c r="U64" s="204"/>
      <c r="V64" s="234"/>
      <c r="W64" s="234"/>
      <c r="X64" s="234"/>
      <c r="Y64" s="204"/>
      <c r="Z64" s="204"/>
    </row>
    <row r="65" spans="1:26" x14ac:dyDescent="0.25">
      <c r="A65" s="125"/>
      <c r="B65" s="106"/>
      <c r="C65" s="126" t="s">
        <v>365</v>
      </c>
      <c r="D65" s="227"/>
      <c r="E65" s="186"/>
      <c r="F65" s="186"/>
      <c r="G65" s="234"/>
      <c r="H65" s="234"/>
      <c r="I65" s="234"/>
      <c r="J65" s="202"/>
      <c r="K65" s="275" t="s">
        <v>1625</v>
      </c>
      <c r="L65" s="275" t="s">
        <v>1625</v>
      </c>
      <c r="M65" s="204"/>
      <c r="N65" s="235"/>
      <c r="O65" s="235"/>
      <c r="P65" s="235"/>
      <c r="Q65" s="204"/>
      <c r="R65" s="204" t="s">
        <v>1625</v>
      </c>
      <c r="S65" s="204" t="s">
        <v>1625</v>
      </c>
      <c r="T65" s="204" t="s">
        <v>1625</v>
      </c>
      <c r="U65" s="204"/>
      <c r="V65" s="234"/>
      <c r="W65" s="234"/>
      <c r="X65" s="234"/>
      <c r="Y65" s="204"/>
      <c r="Z65" s="204"/>
    </row>
    <row r="66" spans="1:26" ht="30" x14ac:dyDescent="0.25">
      <c r="A66" s="125"/>
      <c r="B66" s="125"/>
      <c r="C66" s="127" t="s">
        <v>366</v>
      </c>
      <c r="D66" s="227"/>
      <c r="E66" s="186"/>
      <c r="F66" s="186"/>
      <c r="G66" s="234"/>
      <c r="H66" s="234"/>
      <c r="I66" s="234"/>
      <c r="J66" s="202"/>
      <c r="K66" s="275" t="s">
        <v>1625</v>
      </c>
      <c r="L66" s="275" t="s">
        <v>1625</v>
      </c>
      <c r="M66" s="204"/>
      <c r="N66" s="235"/>
      <c r="O66" s="235"/>
      <c r="P66" s="235"/>
      <c r="Q66" s="204"/>
      <c r="R66" s="204" t="s">
        <v>1625</v>
      </c>
      <c r="S66" s="204" t="s">
        <v>1625</v>
      </c>
      <c r="T66" s="204" t="s">
        <v>1625</v>
      </c>
      <c r="U66" s="204"/>
      <c r="V66" s="234"/>
      <c r="W66" s="234"/>
      <c r="X66" s="234"/>
      <c r="Y66" s="204"/>
      <c r="Z66" s="204"/>
    </row>
    <row r="67" spans="1:26" x14ac:dyDescent="0.25">
      <c r="A67" s="125"/>
      <c r="B67" s="125"/>
      <c r="C67" s="126" t="s">
        <v>1672</v>
      </c>
      <c r="D67" s="227"/>
      <c r="E67" s="186"/>
      <c r="F67" s="186"/>
      <c r="G67" s="234"/>
      <c r="H67" s="234"/>
      <c r="I67" s="234"/>
      <c r="J67" s="202"/>
      <c r="K67" s="275" t="s">
        <v>1625</v>
      </c>
      <c r="L67" s="275" t="s">
        <v>1625</v>
      </c>
      <c r="M67" s="204"/>
      <c r="N67" s="235"/>
      <c r="O67" s="235"/>
      <c r="P67" s="235"/>
      <c r="Q67" s="204"/>
      <c r="R67" s="204" t="s">
        <v>1625</v>
      </c>
      <c r="S67" s="204" t="s">
        <v>1625</v>
      </c>
      <c r="T67" s="204" t="s">
        <v>1625</v>
      </c>
      <c r="U67" s="204"/>
      <c r="V67" s="234"/>
      <c r="W67" s="234"/>
      <c r="X67" s="234"/>
      <c r="Y67" s="204"/>
      <c r="Z67" s="204"/>
    </row>
    <row r="68" spans="1:26" x14ac:dyDescent="0.25">
      <c r="A68" s="125"/>
      <c r="B68" s="106"/>
      <c r="C68" s="126" t="s">
        <v>1673</v>
      </c>
      <c r="D68" s="227"/>
      <c r="E68" s="186"/>
      <c r="F68" s="186"/>
      <c r="G68" s="234"/>
      <c r="H68" s="234"/>
      <c r="I68" s="234"/>
      <c r="J68" s="202"/>
      <c r="K68" s="275" t="s">
        <v>1625</v>
      </c>
      <c r="L68" s="275" t="s">
        <v>1625</v>
      </c>
      <c r="M68" s="204"/>
      <c r="N68" s="235"/>
      <c r="O68" s="235"/>
      <c r="P68" s="235"/>
      <c r="Q68" s="204"/>
      <c r="R68" s="204" t="s">
        <v>1625</v>
      </c>
      <c r="S68" s="204" t="s">
        <v>1625</v>
      </c>
      <c r="T68" s="204" t="s">
        <v>1625</v>
      </c>
      <c r="U68" s="204"/>
      <c r="V68" s="234"/>
      <c r="W68" s="234"/>
      <c r="X68" s="234"/>
      <c r="Y68" s="204"/>
      <c r="Z68" s="204"/>
    </row>
    <row r="69" spans="1:26" x14ac:dyDescent="0.25">
      <c r="A69" s="125"/>
      <c r="B69" s="125"/>
      <c r="C69" s="126" t="s">
        <v>1674</v>
      </c>
      <c r="D69" s="227"/>
      <c r="E69" s="186"/>
      <c r="F69" s="186"/>
      <c r="G69" s="234"/>
      <c r="H69" s="234"/>
      <c r="I69" s="234"/>
      <c r="J69" s="202"/>
      <c r="K69" s="275" t="s">
        <v>1625</v>
      </c>
      <c r="L69" s="275" t="s">
        <v>1625</v>
      </c>
      <c r="M69" s="204"/>
      <c r="N69" s="235"/>
      <c r="O69" s="235"/>
      <c r="P69" s="235"/>
      <c r="Q69" s="204"/>
      <c r="R69" s="204" t="s">
        <v>1625</v>
      </c>
      <c r="S69" s="204" t="s">
        <v>1625</v>
      </c>
      <c r="T69" s="204" t="s">
        <v>1625</v>
      </c>
      <c r="U69" s="204"/>
      <c r="V69" s="234"/>
      <c r="W69" s="234"/>
      <c r="X69" s="234"/>
      <c r="Y69" s="204"/>
      <c r="Z69" s="204"/>
    </row>
    <row r="70" spans="1:26" x14ac:dyDescent="0.25">
      <c r="A70" s="104"/>
      <c r="B70" s="104"/>
      <c r="C70" s="104"/>
      <c r="D70" s="104"/>
      <c r="E70" s="230"/>
      <c r="F70" s="230"/>
      <c r="G70" s="230"/>
      <c r="H70" s="230"/>
      <c r="I70" s="230"/>
      <c r="J70" s="230"/>
      <c r="K70" s="230"/>
      <c r="L70" s="230"/>
      <c r="M70" s="230"/>
      <c r="N70" s="230"/>
      <c r="O70" s="230"/>
      <c r="P70" s="230"/>
      <c r="Q70" s="230"/>
      <c r="R70" s="230"/>
      <c r="S70" s="230"/>
      <c r="T70" s="230"/>
      <c r="U70" s="230"/>
      <c r="V70" s="230"/>
      <c r="W70" s="230"/>
      <c r="X70" s="230"/>
      <c r="Y70" s="230"/>
      <c r="Z70" s="230"/>
    </row>
    <row r="71" spans="1:26" x14ac:dyDescent="0.25">
      <c r="A71" s="125" t="s">
        <v>353</v>
      </c>
      <c r="B71" s="125" t="s">
        <v>350</v>
      </c>
      <c r="C71" s="126" t="s">
        <v>1675</v>
      </c>
      <c r="D71" s="227"/>
      <c r="E71" s="186" t="s">
        <v>1625</v>
      </c>
      <c r="F71" s="186" t="s">
        <v>1625</v>
      </c>
      <c r="G71" s="186" t="s">
        <v>1625</v>
      </c>
      <c r="H71" s="186" t="s">
        <v>1625</v>
      </c>
      <c r="I71" s="186" t="s">
        <v>1625</v>
      </c>
      <c r="J71" s="186" t="s">
        <v>1625</v>
      </c>
      <c r="K71" s="186" t="s">
        <v>1625</v>
      </c>
      <c r="L71" s="186" t="s">
        <v>1625</v>
      </c>
      <c r="M71" s="186" t="s">
        <v>1625</v>
      </c>
      <c r="N71" s="186" t="s">
        <v>1625</v>
      </c>
      <c r="O71" s="186" t="s">
        <v>1625</v>
      </c>
      <c r="P71" s="186" t="s">
        <v>1625</v>
      </c>
      <c r="Q71" s="186" t="s">
        <v>1625</v>
      </c>
      <c r="R71" s="186" t="s">
        <v>1625</v>
      </c>
      <c r="S71" s="186" t="s">
        <v>1625</v>
      </c>
      <c r="T71" s="186" t="s">
        <v>1625</v>
      </c>
      <c r="U71" s="186" t="s">
        <v>1625</v>
      </c>
      <c r="V71" s="186" t="s">
        <v>1625</v>
      </c>
      <c r="W71" s="186" t="s">
        <v>1625</v>
      </c>
      <c r="X71" s="186" t="s">
        <v>1625</v>
      </c>
      <c r="Y71" s="186" t="s">
        <v>1625</v>
      </c>
      <c r="Z71" s="204"/>
    </row>
    <row r="72" spans="1:26" x14ac:dyDescent="0.25">
      <c r="A72" s="125"/>
      <c r="B72" s="125" t="s">
        <v>379</v>
      </c>
      <c r="C72" s="126" t="s">
        <v>368</v>
      </c>
      <c r="D72" s="227"/>
      <c r="E72" s="186" t="s">
        <v>1625</v>
      </c>
      <c r="F72" s="186" t="s">
        <v>1625</v>
      </c>
      <c r="G72" s="186" t="s">
        <v>1625</v>
      </c>
      <c r="H72" s="186" t="s">
        <v>1625</v>
      </c>
      <c r="I72" s="186" t="s">
        <v>1625</v>
      </c>
      <c r="J72" s="186" t="s">
        <v>1625</v>
      </c>
      <c r="K72" s="186" t="s">
        <v>1625</v>
      </c>
      <c r="L72" s="186" t="s">
        <v>1625</v>
      </c>
      <c r="M72" s="186" t="s">
        <v>1625</v>
      </c>
      <c r="N72" s="186" t="s">
        <v>1625</v>
      </c>
      <c r="O72" s="186" t="s">
        <v>1625</v>
      </c>
      <c r="P72" s="186" t="s">
        <v>1625</v>
      </c>
      <c r="Q72" s="186" t="s">
        <v>1625</v>
      </c>
      <c r="R72" s="186" t="s">
        <v>1625</v>
      </c>
      <c r="S72" s="186" t="s">
        <v>1625</v>
      </c>
      <c r="T72" s="186" t="s">
        <v>1625</v>
      </c>
      <c r="U72" s="186" t="s">
        <v>1625</v>
      </c>
      <c r="V72" s="186" t="s">
        <v>1625</v>
      </c>
      <c r="W72" s="186" t="s">
        <v>1625</v>
      </c>
      <c r="X72" s="186" t="s">
        <v>1625</v>
      </c>
      <c r="Y72" s="186" t="s">
        <v>1625</v>
      </c>
      <c r="Z72" s="204"/>
    </row>
    <row r="73" spans="1:26" x14ac:dyDescent="0.25">
      <c r="A73" s="125"/>
      <c r="B73" s="106"/>
      <c r="C73" s="126" t="s">
        <v>369</v>
      </c>
      <c r="D73" s="227"/>
      <c r="E73" s="186" t="s">
        <v>1625</v>
      </c>
      <c r="F73" s="186" t="s">
        <v>1625</v>
      </c>
      <c r="G73" s="186" t="s">
        <v>1625</v>
      </c>
      <c r="H73" s="186" t="s">
        <v>1625</v>
      </c>
      <c r="I73" s="186" t="s">
        <v>1625</v>
      </c>
      <c r="J73" s="186" t="s">
        <v>1625</v>
      </c>
      <c r="K73" s="186" t="s">
        <v>1625</v>
      </c>
      <c r="L73" s="186" t="s">
        <v>1625</v>
      </c>
      <c r="M73" s="186" t="s">
        <v>1625</v>
      </c>
      <c r="N73" s="186" t="s">
        <v>1625</v>
      </c>
      <c r="O73" s="186" t="s">
        <v>1625</v>
      </c>
      <c r="P73" s="186" t="s">
        <v>1625</v>
      </c>
      <c r="Q73" s="186" t="s">
        <v>1625</v>
      </c>
      <c r="R73" s="186" t="s">
        <v>1625</v>
      </c>
      <c r="S73" s="186" t="s">
        <v>1625</v>
      </c>
      <c r="T73" s="186" t="s">
        <v>1625</v>
      </c>
      <c r="U73" s="186" t="s">
        <v>1625</v>
      </c>
      <c r="V73" s="186" t="s">
        <v>1625</v>
      </c>
      <c r="W73" s="186" t="s">
        <v>1625</v>
      </c>
      <c r="X73" s="186" t="s">
        <v>1625</v>
      </c>
      <c r="Y73" s="186" t="s">
        <v>1625</v>
      </c>
      <c r="Z73" s="204"/>
    </row>
    <row r="74" spans="1:26" x14ac:dyDescent="0.25">
      <c r="A74" s="125"/>
      <c r="B74" s="125"/>
      <c r="C74" s="126" t="s">
        <v>370</v>
      </c>
      <c r="D74" s="227"/>
      <c r="E74" s="186" t="s">
        <v>1625</v>
      </c>
      <c r="F74" s="186" t="s">
        <v>1625</v>
      </c>
      <c r="G74" s="186" t="s">
        <v>1625</v>
      </c>
      <c r="H74" s="186" t="s">
        <v>1625</v>
      </c>
      <c r="I74" s="186" t="s">
        <v>1625</v>
      </c>
      <c r="J74" s="186" t="s">
        <v>1625</v>
      </c>
      <c r="K74" s="186" t="s">
        <v>1625</v>
      </c>
      <c r="L74" s="186" t="s">
        <v>1625</v>
      </c>
      <c r="M74" s="186" t="s">
        <v>1625</v>
      </c>
      <c r="N74" s="186" t="s">
        <v>1625</v>
      </c>
      <c r="O74" s="186" t="s">
        <v>1625</v>
      </c>
      <c r="P74" s="186" t="s">
        <v>1625</v>
      </c>
      <c r="Q74" s="186" t="s">
        <v>1625</v>
      </c>
      <c r="R74" s="186" t="s">
        <v>1625</v>
      </c>
      <c r="S74" s="186" t="s">
        <v>1625</v>
      </c>
      <c r="T74" s="186" t="s">
        <v>1625</v>
      </c>
      <c r="U74" s="186" t="s">
        <v>1625</v>
      </c>
      <c r="V74" s="186" t="s">
        <v>1625</v>
      </c>
      <c r="W74" s="186" t="s">
        <v>1625</v>
      </c>
      <c r="X74" s="186" t="s">
        <v>1625</v>
      </c>
      <c r="Y74" s="186" t="s">
        <v>1625</v>
      </c>
      <c r="Z74" s="204"/>
    </row>
    <row r="75" spans="1:26" x14ac:dyDescent="0.25">
      <c r="A75" s="125"/>
      <c r="B75" s="106"/>
      <c r="C75" s="126" t="s">
        <v>371</v>
      </c>
      <c r="D75" s="227"/>
      <c r="E75" s="186" t="s">
        <v>1625</v>
      </c>
      <c r="F75" s="186" t="s">
        <v>1625</v>
      </c>
      <c r="G75" s="186" t="s">
        <v>1625</v>
      </c>
      <c r="H75" s="186" t="s">
        <v>1625</v>
      </c>
      <c r="I75" s="186" t="s">
        <v>1625</v>
      </c>
      <c r="J75" s="186" t="s">
        <v>1625</v>
      </c>
      <c r="K75" s="186" t="s">
        <v>1625</v>
      </c>
      <c r="L75" s="186" t="s">
        <v>1625</v>
      </c>
      <c r="M75" s="186" t="s">
        <v>1625</v>
      </c>
      <c r="N75" s="186" t="s">
        <v>1625</v>
      </c>
      <c r="O75" s="186" t="s">
        <v>1625</v>
      </c>
      <c r="P75" s="186" t="s">
        <v>1625</v>
      </c>
      <c r="Q75" s="186" t="s">
        <v>1625</v>
      </c>
      <c r="R75" s="186" t="s">
        <v>1625</v>
      </c>
      <c r="S75" s="186" t="s">
        <v>1625</v>
      </c>
      <c r="T75" s="186" t="s">
        <v>1625</v>
      </c>
      <c r="U75" s="186" t="s">
        <v>1625</v>
      </c>
      <c r="V75" s="186" t="s">
        <v>1625</v>
      </c>
      <c r="W75" s="186" t="s">
        <v>1625</v>
      </c>
      <c r="X75" s="186" t="s">
        <v>1625</v>
      </c>
      <c r="Y75" s="186" t="s">
        <v>1625</v>
      </c>
      <c r="Z75" s="204"/>
    </row>
    <row r="76" spans="1:26" x14ac:dyDescent="0.25">
      <c r="A76" s="125"/>
      <c r="B76" s="125"/>
      <c r="C76" s="126" t="s">
        <v>372</v>
      </c>
      <c r="D76" s="227"/>
      <c r="E76" s="186" t="s">
        <v>1625</v>
      </c>
      <c r="F76" s="186" t="s">
        <v>1625</v>
      </c>
      <c r="G76" s="186" t="s">
        <v>1625</v>
      </c>
      <c r="H76" s="186" t="s">
        <v>1625</v>
      </c>
      <c r="I76" s="186" t="s">
        <v>1625</v>
      </c>
      <c r="J76" s="186" t="s">
        <v>1625</v>
      </c>
      <c r="K76" s="186" t="s">
        <v>1625</v>
      </c>
      <c r="L76" s="186" t="s">
        <v>1625</v>
      </c>
      <c r="M76" s="186" t="s">
        <v>1625</v>
      </c>
      <c r="N76" s="186" t="s">
        <v>1625</v>
      </c>
      <c r="O76" s="186" t="s">
        <v>1625</v>
      </c>
      <c r="P76" s="186" t="s">
        <v>1625</v>
      </c>
      <c r="Q76" s="186" t="s">
        <v>1625</v>
      </c>
      <c r="R76" s="186" t="s">
        <v>1625</v>
      </c>
      <c r="S76" s="186" t="s">
        <v>1625</v>
      </c>
      <c r="T76" s="186" t="s">
        <v>1625</v>
      </c>
      <c r="U76" s="186" t="s">
        <v>1625</v>
      </c>
      <c r="V76" s="186" t="s">
        <v>1625</v>
      </c>
      <c r="W76" s="186" t="s">
        <v>1625</v>
      </c>
      <c r="X76" s="186" t="s">
        <v>1625</v>
      </c>
      <c r="Y76" s="186" t="s">
        <v>1625</v>
      </c>
      <c r="Z76" s="204"/>
    </row>
    <row r="77" spans="1:26" x14ac:dyDescent="0.25">
      <c r="A77" s="125"/>
      <c r="B77" s="125"/>
      <c r="C77" s="126" t="s">
        <v>1676</v>
      </c>
      <c r="D77" s="227"/>
      <c r="E77" s="186" t="s">
        <v>1625</v>
      </c>
      <c r="F77" s="186" t="s">
        <v>1625</v>
      </c>
      <c r="G77" s="186" t="s">
        <v>1625</v>
      </c>
      <c r="H77" s="186" t="s">
        <v>1625</v>
      </c>
      <c r="I77" s="186" t="s">
        <v>1625</v>
      </c>
      <c r="J77" s="186" t="s">
        <v>1625</v>
      </c>
      <c r="K77" s="186" t="s">
        <v>1625</v>
      </c>
      <c r="L77" s="186" t="s">
        <v>1625</v>
      </c>
      <c r="M77" s="186" t="s">
        <v>1625</v>
      </c>
      <c r="N77" s="186" t="s">
        <v>1625</v>
      </c>
      <c r="O77" s="186" t="s">
        <v>1625</v>
      </c>
      <c r="P77" s="186" t="s">
        <v>1625</v>
      </c>
      <c r="Q77" s="186" t="s">
        <v>1625</v>
      </c>
      <c r="R77" s="186" t="s">
        <v>1625</v>
      </c>
      <c r="S77" s="186" t="s">
        <v>1625</v>
      </c>
      <c r="T77" s="186" t="s">
        <v>1625</v>
      </c>
      <c r="U77" s="186" t="s">
        <v>1625</v>
      </c>
      <c r="V77" s="186" t="s">
        <v>1625</v>
      </c>
      <c r="W77" s="186" t="s">
        <v>1625</v>
      </c>
      <c r="X77" s="186" t="s">
        <v>1625</v>
      </c>
      <c r="Y77" s="186" t="s">
        <v>1625</v>
      </c>
      <c r="Z77" s="204"/>
    </row>
    <row r="78" spans="1:26" x14ac:dyDescent="0.25">
      <c r="A78" s="104"/>
      <c r="B78" s="104"/>
      <c r="C78" s="104"/>
      <c r="D78" s="104"/>
      <c r="E78" s="230"/>
      <c r="F78" s="230"/>
      <c r="G78" s="230"/>
      <c r="H78" s="230"/>
      <c r="I78" s="230"/>
      <c r="J78" s="230"/>
      <c r="K78" s="230"/>
      <c r="L78" s="230"/>
      <c r="M78" s="230"/>
      <c r="N78" s="230"/>
      <c r="O78" s="230"/>
      <c r="P78" s="230"/>
      <c r="Q78" s="230"/>
      <c r="R78" s="230"/>
      <c r="S78" s="230"/>
      <c r="T78" s="230"/>
      <c r="U78" s="230"/>
      <c r="V78" s="230"/>
      <c r="W78" s="230"/>
      <c r="X78" s="230"/>
      <c r="Y78" s="230"/>
      <c r="Z78" s="230"/>
    </row>
    <row r="79" spans="1:26" x14ac:dyDescent="0.25">
      <c r="A79" s="125" t="s">
        <v>1677</v>
      </c>
      <c r="B79" s="125" t="s">
        <v>350</v>
      </c>
      <c r="C79" s="126" t="s">
        <v>367</v>
      </c>
      <c r="D79" s="227"/>
      <c r="E79" s="186"/>
      <c r="F79" s="202"/>
      <c r="G79" s="234"/>
      <c r="H79" s="234"/>
      <c r="I79" s="234"/>
      <c r="J79" s="202"/>
      <c r="K79" s="275" t="s">
        <v>1625</v>
      </c>
      <c r="L79" s="275" t="s">
        <v>1625</v>
      </c>
      <c r="M79" s="204"/>
      <c r="N79" s="235"/>
      <c r="O79" s="235"/>
      <c r="P79" s="235"/>
      <c r="Q79" s="204"/>
      <c r="R79" s="204" t="s">
        <v>1625</v>
      </c>
      <c r="S79" s="204" t="s">
        <v>1625</v>
      </c>
      <c r="T79" s="204" t="s">
        <v>1625</v>
      </c>
      <c r="U79" s="204"/>
      <c r="V79" s="234"/>
      <c r="W79" s="234"/>
      <c r="X79" s="234"/>
      <c r="Y79" s="204"/>
      <c r="Z79" s="204"/>
    </row>
    <row r="80" spans="1:26" x14ac:dyDescent="0.25">
      <c r="A80" s="125"/>
      <c r="B80" s="125" t="s">
        <v>381</v>
      </c>
      <c r="C80" s="126" t="s">
        <v>368</v>
      </c>
      <c r="D80" s="227"/>
      <c r="E80" s="186"/>
      <c r="F80" s="202"/>
      <c r="G80" s="234"/>
      <c r="H80" s="234"/>
      <c r="I80" s="234"/>
      <c r="J80" s="202"/>
      <c r="K80" s="275" t="s">
        <v>1625</v>
      </c>
      <c r="L80" s="275" t="s">
        <v>1625</v>
      </c>
      <c r="M80" s="204"/>
      <c r="N80" s="235"/>
      <c r="O80" s="235"/>
      <c r="P80" s="235"/>
      <c r="Q80" s="204"/>
      <c r="R80" s="204" t="s">
        <v>1625</v>
      </c>
      <c r="S80" s="204" t="s">
        <v>1625</v>
      </c>
      <c r="T80" s="204" t="s">
        <v>1625</v>
      </c>
      <c r="U80" s="204"/>
      <c r="V80" s="234"/>
      <c r="W80" s="234"/>
      <c r="X80" s="234"/>
      <c r="Y80" s="204"/>
      <c r="Z80" s="204"/>
    </row>
    <row r="81" spans="1:26" x14ac:dyDescent="0.25">
      <c r="A81" s="125"/>
      <c r="B81" s="106"/>
      <c r="C81" s="126" t="s">
        <v>374</v>
      </c>
      <c r="D81" s="227"/>
      <c r="E81" s="186"/>
      <c r="F81" s="202"/>
      <c r="G81" s="234"/>
      <c r="H81" s="234"/>
      <c r="I81" s="234"/>
      <c r="J81" s="202"/>
      <c r="K81" s="275" t="s">
        <v>1625</v>
      </c>
      <c r="L81" s="275" t="s">
        <v>1625</v>
      </c>
      <c r="M81" s="204"/>
      <c r="N81" s="235"/>
      <c r="O81" s="235"/>
      <c r="P81" s="235"/>
      <c r="Q81" s="204"/>
      <c r="R81" s="204" t="s">
        <v>1625</v>
      </c>
      <c r="S81" s="204" t="s">
        <v>1625</v>
      </c>
      <c r="T81" s="204" t="s">
        <v>1625</v>
      </c>
      <c r="U81" s="204"/>
      <c r="V81" s="234"/>
      <c r="W81" s="234"/>
      <c r="X81" s="234"/>
      <c r="Y81" s="204"/>
      <c r="Z81" s="204"/>
    </row>
    <row r="82" spans="1:26" x14ac:dyDescent="0.25">
      <c r="A82" s="125"/>
      <c r="B82" s="125"/>
      <c r="C82" s="126" t="s">
        <v>370</v>
      </c>
      <c r="D82" s="227"/>
      <c r="E82" s="186"/>
      <c r="F82" s="202"/>
      <c r="G82" s="234"/>
      <c r="H82" s="234"/>
      <c r="I82" s="234"/>
      <c r="J82" s="202"/>
      <c r="K82" s="275" t="s">
        <v>1625</v>
      </c>
      <c r="L82" s="275" t="s">
        <v>1625</v>
      </c>
      <c r="M82" s="204"/>
      <c r="N82" s="235"/>
      <c r="O82" s="235"/>
      <c r="P82" s="235"/>
      <c r="Q82" s="204"/>
      <c r="R82" s="204" t="s">
        <v>1625</v>
      </c>
      <c r="S82" s="204" t="s">
        <v>1625</v>
      </c>
      <c r="T82" s="204" t="s">
        <v>1625</v>
      </c>
      <c r="U82" s="204"/>
      <c r="V82" s="234"/>
      <c r="W82" s="234"/>
      <c r="X82" s="234"/>
      <c r="Y82" s="204"/>
      <c r="Z82" s="204"/>
    </row>
    <row r="83" spans="1:26" x14ac:dyDescent="0.25">
      <c r="A83" s="125"/>
      <c r="B83" s="106"/>
      <c r="C83" s="126" t="s">
        <v>371</v>
      </c>
      <c r="D83" s="227"/>
      <c r="E83" s="186"/>
      <c r="F83" s="202"/>
      <c r="G83" s="234"/>
      <c r="H83" s="234"/>
      <c r="I83" s="234"/>
      <c r="J83" s="202"/>
      <c r="K83" s="275" t="s">
        <v>1625</v>
      </c>
      <c r="L83" s="275" t="s">
        <v>1625</v>
      </c>
      <c r="M83" s="204"/>
      <c r="N83" s="235"/>
      <c r="O83" s="235"/>
      <c r="P83" s="235"/>
      <c r="Q83" s="204"/>
      <c r="R83" s="204" t="s">
        <v>1625</v>
      </c>
      <c r="S83" s="204" t="s">
        <v>1625</v>
      </c>
      <c r="T83" s="204" t="s">
        <v>1625</v>
      </c>
      <c r="U83" s="204"/>
      <c r="V83" s="234"/>
      <c r="W83" s="234"/>
      <c r="X83" s="234"/>
      <c r="Y83" s="204"/>
      <c r="Z83" s="204"/>
    </row>
    <row r="84" spans="1:26" x14ac:dyDescent="0.25">
      <c r="A84" s="125"/>
      <c r="B84" s="125"/>
      <c r="C84" s="126" t="s">
        <v>372</v>
      </c>
      <c r="D84" s="227"/>
      <c r="E84" s="186"/>
      <c r="F84" s="202"/>
      <c r="G84" s="234"/>
      <c r="H84" s="234"/>
      <c r="I84" s="234"/>
      <c r="J84" s="202"/>
      <c r="K84" s="275" t="s">
        <v>1625</v>
      </c>
      <c r="L84" s="275" t="s">
        <v>1625</v>
      </c>
      <c r="M84" s="204"/>
      <c r="N84" s="235"/>
      <c r="O84" s="235"/>
      <c r="P84" s="235"/>
      <c r="Q84" s="204"/>
      <c r="R84" s="204" t="s">
        <v>1625</v>
      </c>
      <c r="S84" s="204" t="s">
        <v>1625</v>
      </c>
      <c r="T84" s="204" t="s">
        <v>1625</v>
      </c>
      <c r="U84" s="204"/>
      <c r="V84" s="234"/>
      <c r="W84" s="234"/>
      <c r="X84" s="234"/>
      <c r="Y84" s="204"/>
      <c r="Z84" s="204"/>
    </row>
    <row r="85" spans="1:26" x14ac:dyDescent="0.25">
      <c r="A85" s="125"/>
      <c r="B85" s="125"/>
      <c r="C85" s="126" t="s">
        <v>1676</v>
      </c>
      <c r="D85" s="227"/>
      <c r="E85" s="186"/>
      <c r="F85" s="202"/>
      <c r="G85" s="234"/>
      <c r="H85" s="234"/>
      <c r="I85" s="234"/>
      <c r="J85" s="202"/>
      <c r="K85" s="275" t="s">
        <v>1625</v>
      </c>
      <c r="L85" s="275" t="s">
        <v>1625</v>
      </c>
      <c r="M85" s="204"/>
      <c r="N85" s="235"/>
      <c r="O85" s="235"/>
      <c r="P85" s="235"/>
      <c r="Q85" s="204"/>
      <c r="R85" s="204" t="s">
        <v>1625</v>
      </c>
      <c r="S85" s="204" t="s">
        <v>1625</v>
      </c>
      <c r="T85" s="204" t="s">
        <v>1625</v>
      </c>
      <c r="U85" s="204"/>
      <c r="V85" s="234"/>
      <c r="W85" s="234"/>
      <c r="X85" s="234"/>
      <c r="Y85" s="204"/>
      <c r="Z85" s="204"/>
    </row>
    <row r="86" spans="1:26" x14ac:dyDescent="0.25">
      <c r="A86" s="104"/>
      <c r="B86" s="104"/>
      <c r="C86" s="104"/>
      <c r="D86" s="104"/>
      <c r="E86" s="230"/>
      <c r="F86" s="230"/>
      <c r="G86" s="230"/>
      <c r="H86" s="230"/>
      <c r="I86" s="230"/>
      <c r="J86" s="230"/>
      <c r="K86" s="230"/>
      <c r="L86" s="230"/>
      <c r="M86" s="230"/>
      <c r="N86" s="230"/>
      <c r="O86" s="230"/>
      <c r="P86" s="230"/>
      <c r="Q86" s="230"/>
      <c r="R86" s="230"/>
      <c r="S86" s="230"/>
      <c r="T86" s="230"/>
      <c r="U86" s="230"/>
      <c r="V86" s="230"/>
      <c r="W86" s="230"/>
      <c r="X86" s="230"/>
      <c r="Y86" s="230"/>
      <c r="Z86" s="230"/>
    </row>
    <row r="87" spans="1:26" x14ac:dyDescent="0.25">
      <c r="A87" s="125" t="s">
        <v>1678</v>
      </c>
      <c r="B87" s="125" t="s">
        <v>352</v>
      </c>
      <c r="C87" s="126" t="s">
        <v>373</v>
      </c>
      <c r="D87" s="227"/>
      <c r="E87" s="186" t="s">
        <v>1625</v>
      </c>
      <c r="F87" s="186" t="s">
        <v>1625</v>
      </c>
      <c r="G87" s="186" t="s">
        <v>1625</v>
      </c>
      <c r="H87" s="186" t="s">
        <v>1625</v>
      </c>
      <c r="I87" s="186" t="s">
        <v>1625</v>
      </c>
      <c r="J87" s="186" t="s">
        <v>1625</v>
      </c>
      <c r="K87" s="186" t="s">
        <v>1625</v>
      </c>
      <c r="L87" s="186" t="s">
        <v>1625</v>
      </c>
      <c r="M87" s="186" t="s">
        <v>1625</v>
      </c>
      <c r="N87" s="186" t="s">
        <v>1625</v>
      </c>
      <c r="O87" s="186" t="s">
        <v>1625</v>
      </c>
      <c r="P87" s="186" t="s">
        <v>1625</v>
      </c>
      <c r="Q87" s="186" t="s">
        <v>1625</v>
      </c>
      <c r="R87" s="186" t="s">
        <v>1625</v>
      </c>
      <c r="S87" s="186" t="s">
        <v>1625</v>
      </c>
      <c r="T87" s="186" t="s">
        <v>1625</v>
      </c>
      <c r="U87" s="186" t="s">
        <v>1625</v>
      </c>
      <c r="V87" s="186" t="s">
        <v>1625</v>
      </c>
      <c r="W87" s="186" t="s">
        <v>1625</v>
      </c>
      <c r="X87" s="186" t="s">
        <v>1625</v>
      </c>
      <c r="Y87" s="186" t="s">
        <v>1625</v>
      </c>
      <c r="Z87" s="204"/>
    </row>
    <row r="88" spans="1:26" x14ac:dyDescent="0.25">
      <c r="A88" s="125"/>
      <c r="B88" s="125" t="s">
        <v>380</v>
      </c>
      <c r="C88" s="126" t="s">
        <v>368</v>
      </c>
      <c r="D88" s="227"/>
      <c r="E88" s="186" t="s">
        <v>1625</v>
      </c>
      <c r="F88" s="186" t="s">
        <v>1625</v>
      </c>
      <c r="G88" s="186" t="s">
        <v>1625</v>
      </c>
      <c r="H88" s="186" t="s">
        <v>1625</v>
      </c>
      <c r="I88" s="186" t="s">
        <v>1625</v>
      </c>
      <c r="J88" s="186" t="s">
        <v>1625</v>
      </c>
      <c r="K88" s="186" t="s">
        <v>1625</v>
      </c>
      <c r="L88" s="186" t="s">
        <v>1625</v>
      </c>
      <c r="M88" s="186" t="s">
        <v>1625</v>
      </c>
      <c r="N88" s="186" t="s">
        <v>1625</v>
      </c>
      <c r="O88" s="186" t="s">
        <v>1625</v>
      </c>
      <c r="P88" s="186" t="s">
        <v>1625</v>
      </c>
      <c r="Q88" s="186" t="s">
        <v>1625</v>
      </c>
      <c r="R88" s="186" t="s">
        <v>1625</v>
      </c>
      <c r="S88" s="186" t="s">
        <v>1625</v>
      </c>
      <c r="T88" s="186" t="s">
        <v>1625</v>
      </c>
      <c r="U88" s="186" t="s">
        <v>1625</v>
      </c>
      <c r="V88" s="186" t="s">
        <v>1625</v>
      </c>
      <c r="W88" s="186" t="s">
        <v>1625</v>
      </c>
      <c r="X88" s="186" t="s">
        <v>1625</v>
      </c>
      <c r="Y88" s="186" t="s">
        <v>1625</v>
      </c>
      <c r="Z88" s="204"/>
    </row>
    <row r="89" spans="1:26" x14ac:dyDescent="0.25">
      <c r="A89" s="125"/>
      <c r="B89" s="106"/>
      <c r="C89" s="126" t="s">
        <v>369</v>
      </c>
      <c r="D89" s="227"/>
      <c r="E89" s="186" t="s">
        <v>1625</v>
      </c>
      <c r="F89" s="186" t="s">
        <v>1625</v>
      </c>
      <c r="G89" s="186" t="s">
        <v>1625</v>
      </c>
      <c r="H89" s="186" t="s">
        <v>1625</v>
      </c>
      <c r="I89" s="186" t="s">
        <v>1625</v>
      </c>
      <c r="J89" s="186" t="s">
        <v>1625</v>
      </c>
      <c r="K89" s="186" t="s">
        <v>1625</v>
      </c>
      <c r="L89" s="186" t="s">
        <v>1625</v>
      </c>
      <c r="M89" s="186" t="s">
        <v>1625</v>
      </c>
      <c r="N89" s="186" t="s">
        <v>1625</v>
      </c>
      <c r="O89" s="186" t="s">
        <v>1625</v>
      </c>
      <c r="P89" s="186" t="s">
        <v>1625</v>
      </c>
      <c r="Q89" s="186" t="s">
        <v>1625</v>
      </c>
      <c r="R89" s="186" t="s">
        <v>1625</v>
      </c>
      <c r="S89" s="186" t="s">
        <v>1625</v>
      </c>
      <c r="T89" s="186" t="s">
        <v>1625</v>
      </c>
      <c r="U89" s="186" t="s">
        <v>1625</v>
      </c>
      <c r="V89" s="186" t="s">
        <v>1625</v>
      </c>
      <c r="W89" s="186" t="s">
        <v>1625</v>
      </c>
      <c r="X89" s="186" t="s">
        <v>1625</v>
      </c>
      <c r="Y89" s="186" t="s">
        <v>1625</v>
      </c>
      <c r="Z89" s="204"/>
    </row>
    <row r="90" spans="1:26" x14ac:dyDescent="0.25">
      <c r="A90" s="125"/>
      <c r="B90" s="125"/>
      <c r="C90" s="126" t="s">
        <v>370</v>
      </c>
      <c r="D90" s="227"/>
      <c r="E90" s="186" t="s">
        <v>1625</v>
      </c>
      <c r="F90" s="186" t="s">
        <v>1625</v>
      </c>
      <c r="G90" s="186" t="s">
        <v>1625</v>
      </c>
      <c r="H90" s="186" t="s">
        <v>1625</v>
      </c>
      <c r="I90" s="186" t="s">
        <v>1625</v>
      </c>
      <c r="J90" s="186" t="s">
        <v>1625</v>
      </c>
      <c r="K90" s="186" t="s">
        <v>1625</v>
      </c>
      <c r="L90" s="186" t="s">
        <v>1625</v>
      </c>
      <c r="M90" s="186" t="s">
        <v>1625</v>
      </c>
      <c r="N90" s="186" t="s">
        <v>1625</v>
      </c>
      <c r="O90" s="186" t="s">
        <v>1625</v>
      </c>
      <c r="P90" s="186" t="s">
        <v>1625</v>
      </c>
      <c r="Q90" s="186" t="s">
        <v>1625</v>
      </c>
      <c r="R90" s="186" t="s">
        <v>1625</v>
      </c>
      <c r="S90" s="186" t="s">
        <v>1625</v>
      </c>
      <c r="T90" s="186" t="s">
        <v>1625</v>
      </c>
      <c r="U90" s="186" t="s">
        <v>1625</v>
      </c>
      <c r="V90" s="186" t="s">
        <v>1625</v>
      </c>
      <c r="W90" s="186" t="s">
        <v>1625</v>
      </c>
      <c r="X90" s="186" t="s">
        <v>1625</v>
      </c>
      <c r="Y90" s="186" t="s">
        <v>1625</v>
      </c>
      <c r="Z90" s="204"/>
    </row>
    <row r="91" spans="1:26" x14ac:dyDescent="0.25">
      <c r="A91" s="125"/>
      <c r="B91" s="106"/>
      <c r="C91" s="126" t="s">
        <v>375</v>
      </c>
      <c r="D91" s="227"/>
      <c r="E91" s="186" t="s">
        <v>1625</v>
      </c>
      <c r="F91" s="186" t="s">
        <v>1625</v>
      </c>
      <c r="G91" s="186" t="s">
        <v>1625</v>
      </c>
      <c r="H91" s="186" t="s">
        <v>1625</v>
      </c>
      <c r="I91" s="186" t="s">
        <v>1625</v>
      </c>
      <c r="J91" s="186" t="s">
        <v>1625</v>
      </c>
      <c r="K91" s="186" t="s">
        <v>1625</v>
      </c>
      <c r="L91" s="186" t="s">
        <v>1625</v>
      </c>
      <c r="M91" s="186" t="s">
        <v>1625</v>
      </c>
      <c r="N91" s="186" t="s">
        <v>1625</v>
      </c>
      <c r="O91" s="186" t="s">
        <v>1625</v>
      </c>
      <c r="P91" s="186" t="s">
        <v>1625</v>
      </c>
      <c r="Q91" s="186" t="s">
        <v>1625</v>
      </c>
      <c r="R91" s="186" t="s">
        <v>1625</v>
      </c>
      <c r="S91" s="186" t="s">
        <v>1625</v>
      </c>
      <c r="T91" s="186" t="s">
        <v>1625</v>
      </c>
      <c r="U91" s="186" t="s">
        <v>1625</v>
      </c>
      <c r="V91" s="186" t="s">
        <v>1625</v>
      </c>
      <c r="W91" s="186" t="s">
        <v>1625</v>
      </c>
      <c r="X91" s="186" t="s">
        <v>1625</v>
      </c>
      <c r="Y91" s="186" t="s">
        <v>1625</v>
      </c>
      <c r="Z91" s="204"/>
    </row>
    <row r="92" spans="1:26" x14ac:dyDescent="0.25">
      <c r="A92" s="125"/>
      <c r="B92" s="125"/>
      <c r="C92" s="126" t="s">
        <v>376</v>
      </c>
      <c r="D92" s="227"/>
      <c r="E92" s="186" t="s">
        <v>1625</v>
      </c>
      <c r="F92" s="186" t="s">
        <v>1625</v>
      </c>
      <c r="G92" s="186" t="s">
        <v>1625</v>
      </c>
      <c r="H92" s="186" t="s">
        <v>1625</v>
      </c>
      <c r="I92" s="186" t="s">
        <v>1625</v>
      </c>
      <c r="J92" s="186" t="s">
        <v>1625</v>
      </c>
      <c r="K92" s="186" t="s">
        <v>1625</v>
      </c>
      <c r="L92" s="186" t="s">
        <v>1625</v>
      </c>
      <c r="M92" s="186" t="s">
        <v>1625</v>
      </c>
      <c r="N92" s="186" t="s">
        <v>1625</v>
      </c>
      <c r="O92" s="186" t="s">
        <v>1625</v>
      </c>
      <c r="P92" s="186" t="s">
        <v>1625</v>
      </c>
      <c r="Q92" s="186" t="s">
        <v>1625</v>
      </c>
      <c r="R92" s="186" t="s">
        <v>1625</v>
      </c>
      <c r="S92" s="186" t="s">
        <v>1625</v>
      </c>
      <c r="T92" s="186" t="s">
        <v>1625</v>
      </c>
      <c r="U92" s="186" t="s">
        <v>1625</v>
      </c>
      <c r="V92" s="186" t="s">
        <v>1625</v>
      </c>
      <c r="W92" s="186" t="s">
        <v>1625</v>
      </c>
      <c r="X92" s="186" t="s">
        <v>1625</v>
      </c>
      <c r="Y92" s="186" t="s">
        <v>1625</v>
      </c>
      <c r="Z92" s="204"/>
    </row>
    <row r="93" spans="1:26" x14ac:dyDescent="0.25">
      <c r="A93" s="125"/>
      <c r="B93" s="125"/>
      <c r="C93" s="126" t="s">
        <v>377</v>
      </c>
      <c r="D93" s="227"/>
      <c r="E93" s="186" t="s">
        <v>1625</v>
      </c>
      <c r="F93" s="186" t="s">
        <v>1625</v>
      </c>
      <c r="G93" s="186" t="s">
        <v>1625</v>
      </c>
      <c r="H93" s="186" t="s">
        <v>1625</v>
      </c>
      <c r="I93" s="186" t="s">
        <v>1625</v>
      </c>
      <c r="J93" s="186" t="s">
        <v>1625</v>
      </c>
      <c r="K93" s="186" t="s">
        <v>1625</v>
      </c>
      <c r="L93" s="186" t="s">
        <v>1625</v>
      </c>
      <c r="M93" s="186" t="s">
        <v>1625</v>
      </c>
      <c r="N93" s="186" t="s">
        <v>1625</v>
      </c>
      <c r="O93" s="186" t="s">
        <v>1625</v>
      </c>
      <c r="P93" s="186" t="s">
        <v>1625</v>
      </c>
      <c r="Q93" s="186" t="s">
        <v>1625</v>
      </c>
      <c r="R93" s="186" t="s">
        <v>1625</v>
      </c>
      <c r="S93" s="186" t="s">
        <v>1625</v>
      </c>
      <c r="T93" s="186" t="s">
        <v>1625</v>
      </c>
      <c r="U93" s="186" t="s">
        <v>1625</v>
      </c>
      <c r="V93" s="186" t="s">
        <v>1625</v>
      </c>
      <c r="W93" s="186" t="s">
        <v>1625</v>
      </c>
      <c r="X93" s="186" t="s">
        <v>1625</v>
      </c>
      <c r="Y93" s="186" t="s">
        <v>1625</v>
      </c>
      <c r="Z93" s="204"/>
    </row>
    <row r="94" spans="1:26" x14ac:dyDescent="0.25">
      <c r="A94" s="104"/>
      <c r="B94" s="104"/>
      <c r="C94" s="104"/>
      <c r="D94" s="104"/>
      <c r="E94" s="230"/>
      <c r="F94" s="230"/>
      <c r="G94" s="230"/>
      <c r="H94" s="230"/>
      <c r="I94" s="230"/>
      <c r="J94" s="230"/>
      <c r="K94" s="230"/>
      <c r="L94" s="230"/>
      <c r="M94" s="230"/>
      <c r="N94" s="230"/>
      <c r="O94" s="230"/>
      <c r="P94" s="230"/>
      <c r="Q94" s="230"/>
      <c r="R94" s="230"/>
      <c r="S94" s="230"/>
      <c r="T94" s="230"/>
      <c r="U94" s="230"/>
      <c r="V94" s="230"/>
      <c r="W94" s="230"/>
      <c r="X94" s="230"/>
      <c r="Y94" s="230"/>
      <c r="Z94" s="230"/>
    </row>
    <row r="95" spans="1:26" x14ac:dyDescent="0.25">
      <c r="A95" s="125" t="s">
        <v>1679</v>
      </c>
      <c r="B95" s="125" t="s">
        <v>352</v>
      </c>
      <c r="C95" s="126" t="s">
        <v>373</v>
      </c>
      <c r="D95" s="227"/>
      <c r="E95" s="186" t="s">
        <v>1625</v>
      </c>
      <c r="F95" s="186" t="s">
        <v>1625</v>
      </c>
      <c r="G95" s="186" t="s">
        <v>1625</v>
      </c>
      <c r="H95" s="186" t="s">
        <v>1625</v>
      </c>
      <c r="I95" s="186" t="s">
        <v>1625</v>
      </c>
      <c r="J95" s="186" t="s">
        <v>1625</v>
      </c>
      <c r="K95" s="186" t="s">
        <v>1625</v>
      </c>
      <c r="L95" s="186" t="s">
        <v>1625</v>
      </c>
      <c r="M95" s="186" t="s">
        <v>1625</v>
      </c>
      <c r="N95" s="186" t="s">
        <v>1625</v>
      </c>
      <c r="O95" s="186" t="s">
        <v>1625</v>
      </c>
      <c r="P95" s="186" t="s">
        <v>1625</v>
      </c>
      <c r="Q95" s="186" t="s">
        <v>1625</v>
      </c>
      <c r="R95" s="186" t="s">
        <v>1625</v>
      </c>
      <c r="S95" s="186" t="s">
        <v>1625</v>
      </c>
      <c r="T95" s="186" t="s">
        <v>1625</v>
      </c>
      <c r="U95" s="186" t="s">
        <v>1625</v>
      </c>
      <c r="V95" s="186" t="s">
        <v>1625</v>
      </c>
      <c r="W95" s="186" t="s">
        <v>1625</v>
      </c>
      <c r="X95" s="186" t="s">
        <v>1625</v>
      </c>
      <c r="Y95" s="186" t="s">
        <v>1625</v>
      </c>
      <c r="Z95" s="204"/>
    </row>
    <row r="96" spans="1:26" x14ac:dyDescent="0.25">
      <c r="A96" s="125"/>
      <c r="B96" s="125" t="s">
        <v>382</v>
      </c>
      <c r="C96" s="126" t="s">
        <v>368</v>
      </c>
      <c r="D96" s="227"/>
      <c r="E96" s="186" t="s">
        <v>1625</v>
      </c>
      <c r="F96" s="186" t="s">
        <v>1625</v>
      </c>
      <c r="G96" s="186" t="s">
        <v>1625</v>
      </c>
      <c r="H96" s="186" t="s">
        <v>1625</v>
      </c>
      <c r="I96" s="186" t="s">
        <v>1625</v>
      </c>
      <c r="J96" s="186" t="s">
        <v>1625</v>
      </c>
      <c r="K96" s="186" t="s">
        <v>1625</v>
      </c>
      <c r="L96" s="186" t="s">
        <v>1625</v>
      </c>
      <c r="M96" s="186" t="s">
        <v>1625</v>
      </c>
      <c r="N96" s="186" t="s">
        <v>1625</v>
      </c>
      <c r="O96" s="186" t="s">
        <v>1625</v>
      </c>
      <c r="P96" s="186" t="s">
        <v>1625</v>
      </c>
      <c r="Q96" s="186" t="s">
        <v>1625</v>
      </c>
      <c r="R96" s="186" t="s">
        <v>1625</v>
      </c>
      <c r="S96" s="186" t="s">
        <v>1625</v>
      </c>
      <c r="T96" s="186" t="s">
        <v>1625</v>
      </c>
      <c r="U96" s="186" t="s">
        <v>1625</v>
      </c>
      <c r="V96" s="186" t="s">
        <v>1625</v>
      </c>
      <c r="W96" s="186" t="s">
        <v>1625</v>
      </c>
      <c r="X96" s="186" t="s">
        <v>1625</v>
      </c>
      <c r="Y96" s="186" t="s">
        <v>1625</v>
      </c>
      <c r="Z96" s="204"/>
    </row>
    <row r="97" spans="1:26" x14ac:dyDescent="0.25">
      <c r="A97" s="125"/>
      <c r="B97" s="106"/>
      <c r="C97" s="126" t="s">
        <v>374</v>
      </c>
      <c r="D97" s="227"/>
      <c r="E97" s="186" t="s">
        <v>1625</v>
      </c>
      <c r="F97" s="186" t="s">
        <v>1625</v>
      </c>
      <c r="G97" s="186" t="s">
        <v>1625</v>
      </c>
      <c r="H97" s="186" t="s">
        <v>1625</v>
      </c>
      <c r="I97" s="186" t="s">
        <v>1625</v>
      </c>
      <c r="J97" s="186" t="s">
        <v>1625</v>
      </c>
      <c r="K97" s="186" t="s">
        <v>1625</v>
      </c>
      <c r="L97" s="186" t="s">
        <v>1625</v>
      </c>
      <c r="M97" s="186" t="s">
        <v>1625</v>
      </c>
      <c r="N97" s="186" t="s">
        <v>1625</v>
      </c>
      <c r="O97" s="186" t="s">
        <v>1625</v>
      </c>
      <c r="P97" s="186" t="s">
        <v>1625</v>
      </c>
      <c r="Q97" s="186" t="s">
        <v>1625</v>
      </c>
      <c r="R97" s="186" t="s">
        <v>1625</v>
      </c>
      <c r="S97" s="186" t="s">
        <v>1625</v>
      </c>
      <c r="T97" s="186" t="s">
        <v>1625</v>
      </c>
      <c r="U97" s="186" t="s">
        <v>1625</v>
      </c>
      <c r="V97" s="186" t="s">
        <v>1625</v>
      </c>
      <c r="W97" s="186" t="s">
        <v>1625</v>
      </c>
      <c r="X97" s="186" t="s">
        <v>1625</v>
      </c>
      <c r="Y97" s="186" t="s">
        <v>1625</v>
      </c>
      <c r="Z97" s="204"/>
    </row>
    <row r="98" spans="1:26" x14ac:dyDescent="0.25">
      <c r="A98" s="125"/>
      <c r="B98" s="125"/>
      <c r="C98" s="126" t="s">
        <v>370</v>
      </c>
      <c r="D98" s="227"/>
      <c r="E98" s="186" t="s">
        <v>1625</v>
      </c>
      <c r="F98" s="186" t="s">
        <v>1625</v>
      </c>
      <c r="G98" s="186" t="s">
        <v>1625</v>
      </c>
      <c r="H98" s="186" t="s">
        <v>1625</v>
      </c>
      <c r="I98" s="186" t="s">
        <v>1625</v>
      </c>
      <c r="J98" s="186" t="s">
        <v>1625</v>
      </c>
      <c r="K98" s="186" t="s">
        <v>1625</v>
      </c>
      <c r="L98" s="186" t="s">
        <v>1625</v>
      </c>
      <c r="M98" s="186" t="s">
        <v>1625</v>
      </c>
      <c r="N98" s="186" t="s">
        <v>1625</v>
      </c>
      <c r="O98" s="186" t="s">
        <v>1625</v>
      </c>
      <c r="P98" s="186" t="s">
        <v>1625</v>
      </c>
      <c r="Q98" s="186" t="s">
        <v>1625</v>
      </c>
      <c r="R98" s="186" t="s">
        <v>1625</v>
      </c>
      <c r="S98" s="186" t="s">
        <v>1625</v>
      </c>
      <c r="T98" s="186" t="s">
        <v>1625</v>
      </c>
      <c r="U98" s="186" t="s">
        <v>1625</v>
      </c>
      <c r="V98" s="186" t="s">
        <v>1625</v>
      </c>
      <c r="W98" s="186" t="s">
        <v>1625</v>
      </c>
      <c r="X98" s="186" t="s">
        <v>1625</v>
      </c>
      <c r="Y98" s="186" t="s">
        <v>1625</v>
      </c>
      <c r="Z98" s="204"/>
    </row>
    <row r="99" spans="1:26" x14ac:dyDescent="0.25">
      <c r="A99" s="125"/>
      <c r="B99" s="106"/>
      <c r="C99" s="126" t="s">
        <v>375</v>
      </c>
      <c r="D99" s="227"/>
      <c r="E99" s="186" t="s">
        <v>1625</v>
      </c>
      <c r="F99" s="186" t="s">
        <v>1625</v>
      </c>
      <c r="G99" s="186" t="s">
        <v>1625</v>
      </c>
      <c r="H99" s="186" t="s">
        <v>1625</v>
      </c>
      <c r="I99" s="186" t="s">
        <v>1625</v>
      </c>
      <c r="J99" s="186" t="s">
        <v>1625</v>
      </c>
      <c r="K99" s="186" t="s">
        <v>1625</v>
      </c>
      <c r="L99" s="186" t="s">
        <v>1625</v>
      </c>
      <c r="M99" s="186" t="s">
        <v>1625</v>
      </c>
      <c r="N99" s="186" t="s">
        <v>1625</v>
      </c>
      <c r="O99" s="186" t="s">
        <v>1625</v>
      </c>
      <c r="P99" s="186" t="s">
        <v>1625</v>
      </c>
      <c r="Q99" s="186" t="s">
        <v>1625</v>
      </c>
      <c r="R99" s="186" t="s">
        <v>1625</v>
      </c>
      <c r="S99" s="186" t="s">
        <v>1625</v>
      </c>
      <c r="T99" s="186" t="s">
        <v>1625</v>
      </c>
      <c r="U99" s="186" t="s">
        <v>1625</v>
      </c>
      <c r="V99" s="186" t="s">
        <v>1625</v>
      </c>
      <c r="W99" s="186" t="s">
        <v>1625</v>
      </c>
      <c r="X99" s="186" t="s">
        <v>1625</v>
      </c>
      <c r="Y99" s="186" t="s">
        <v>1625</v>
      </c>
      <c r="Z99" s="204"/>
    </row>
    <row r="100" spans="1:26" x14ac:dyDescent="0.25">
      <c r="A100" s="125"/>
      <c r="B100" s="125"/>
      <c r="C100" s="126" t="s">
        <v>376</v>
      </c>
      <c r="D100" s="227"/>
      <c r="E100" s="186" t="s">
        <v>1625</v>
      </c>
      <c r="F100" s="186" t="s">
        <v>1625</v>
      </c>
      <c r="G100" s="186" t="s">
        <v>1625</v>
      </c>
      <c r="H100" s="186" t="s">
        <v>1625</v>
      </c>
      <c r="I100" s="186" t="s">
        <v>1625</v>
      </c>
      <c r="J100" s="186" t="s">
        <v>1625</v>
      </c>
      <c r="K100" s="186" t="s">
        <v>1625</v>
      </c>
      <c r="L100" s="186" t="s">
        <v>1625</v>
      </c>
      <c r="M100" s="186" t="s">
        <v>1625</v>
      </c>
      <c r="N100" s="186" t="s">
        <v>1625</v>
      </c>
      <c r="O100" s="186" t="s">
        <v>1625</v>
      </c>
      <c r="P100" s="186" t="s">
        <v>1625</v>
      </c>
      <c r="Q100" s="186" t="s">
        <v>1625</v>
      </c>
      <c r="R100" s="186" t="s">
        <v>1625</v>
      </c>
      <c r="S100" s="186" t="s">
        <v>1625</v>
      </c>
      <c r="T100" s="186" t="s">
        <v>1625</v>
      </c>
      <c r="U100" s="186" t="s">
        <v>1625</v>
      </c>
      <c r="V100" s="186" t="s">
        <v>1625</v>
      </c>
      <c r="W100" s="186" t="s">
        <v>1625</v>
      </c>
      <c r="X100" s="186" t="s">
        <v>1625</v>
      </c>
      <c r="Y100" s="186" t="s">
        <v>1625</v>
      </c>
      <c r="Z100" s="204"/>
    </row>
    <row r="101" spans="1:26" x14ac:dyDescent="0.25">
      <c r="A101" s="125"/>
      <c r="B101" s="125"/>
      <c r="C101" s="126" t="s">
        <v>377</v>
      </c>
      <c r="D101" s="227"/>
      <c r="E101" s="186" t="s">
        <v>1625</v>
      </c>
      <c r="F101" s="186" t="s">
        <v>1625</v>
      </c>
      <c r="G101" s="186" t="s">
        <v>1625</v>
      </c>
      <c r="H101" s="186" t="s">
        <v>1625</v>
      </c>
      <c r="I101" s="186" t="s">
        <v>1625</v>
      </c>
      <c r="J101" s="186" t="s">
        <v>1625</v>
      </c>
      <c r="K101" s="186" t="s">
        <v>1625</v>
      </c>
      <c r="L101" s="186" t="s">
        <v>1625</v>
      </c>
      <c r="M101" s="186" t="s">
        <v>1625</v>
      </c>
      <c r="N101" s="186" t="s">
        <v>1625</v>
      </c>
      <c r="O101" s="186" t="s">
        <v>1625</v>
      </c>
      <c r="P101" s="186" t="s">
        <v>1625</v>
      </c>
      <c r="Q101" s="186" t="s">
        <v>1625</v>
      </c>
      <c r="R101" s="186" t="s">
        <v>1625</v>
      </c>
      <c r="S101" s="186" t="s">
        <v>1625</v>
      </c>
      <c r="T101" s="186" t="s">
        <v>1625</v>
      </c>
      <c r="U101" s="186" t="s">
        <v>1625</v>
      </c>
      <c r="V101" s="186" t="s">
        <v>1625</v>
      </c>
      <c r="W101" s="186" t="s">
        <v>1625</v>
      </c>
      <c r="X101" s="186" t="s">
        <v>1625</v>
      </c>
      <c r="Y101" s="186" t="s">
        <v>1625</v>
      </c>
      <c r="Z101" s="204"/>
    </row>
    <row r="102" spans="1:26" ht="15.75" x14ac:dyDescent="0.25">
      <c r="A102" s="261"/>
      <c r="B102" s="261"/>
      <c r="C102" s="261"/>
      <c r="D102" s="261"/>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x14ac:dyDescent="0.25">
      <c r="A103" s="125" t="s">
        <v>1680</v>
      </c>
      <c r="B103" s="125" t="s">
        <v>383</v>
      </c>
      <c r="C103" s="126" t="s">
        <v>373</v>
      </c>
      <c r="D103" s="203"/>
      <c r="E103" s="238"/>
      <c r="F103" s="238"/>
      <c r="G103" s="279"/>
      <c r="H103" s="279"/>
      <c r="I103" s="279"/>
      <c r="J103" s="279"/>
      <c r="K103" s="279"/>
      <c r="L103" s="279"/>
      <c r="M103" s="279"/>
      <c r="N103" s="279"/>
      <c r="O103" s="279"/>
      <c r="P103" s="279"/>
      <c r="Q103" s="279"/>
      <c r="R103" s="279"/>
      <c r="S103" s="279"/>
      <c r="T103" s="279"/>
      <c r="U103" s="279"/>
      <c r="V103" s="279"/>
      <c r="W103" s="279"/>
      <c r="X103" s="279"/>
      <c r="Y103" s="279"/>
      <c r="Z103" s="204"/>
    </row>
    <row r="104" spans="1:26" x14ac:dyDescent="0.25">
      <c r="A104" s="126"/>
      <c r="B104" s="106" t="s">
        <v>384</v>
      </c>
      <c r="C104" s="126" t="s">
        <v>368</v>
      </c>
      <c r="D104" s="203"/>
      <c r="E104" s="238"/>
      <c r="F104" s="238"/>
      <c r="G104" s="279"/>
      <c r="H104" s="279"/>
      <c r="I104" s="279"/>
      <c r="J104" s="279"/>
      <c r="K104" s="279"/>
      <c r="L104" s="279"/>
      <c r="M104" s="279"/>
      <c r="N104" s="279"/>
      <c r="O104" s="279"/>
      <c r="P104" s="279"/>
      <c r="Q104" s="279"/>
      <c r="R104" s="279"/>
      <c r="S104" s="279"/>
      <c r="T104" s="279"/>
      <c r="U104" s="279"/>
      <c r="V104" s="279"/>
      <c r="W104" s="279"/>
      <c r="X104" s="279"/>
      <c r="Y104" s="279"/>
      <c r="Z104" s="204"/>
    </row>
    <row r="105" spans="1:26" x14ac:dyDescent="0.25">
      <c r="A105" s="126"/>
      <c r="B105" s="106" t="s">
        <v>385</v>
      </c>
      <c r="C105" s="126" t="s">
        <v>369</v>
      </c>
      <c r="D105" s="203"/>
      <c r="E105" s="238"/>
      <c r="F105" s="238"/>
      <c r="G105" s="279"/>
      <c r="H105" s="279"/>
      <c r="I105" s="279"/>
      <c r="J105" s="279"/>
      <c r="K105" s="279"/>
      <c r="L105" s="279"/>
      <c r="M105" s="279"/>
      <c r="N105" s="279"/>
      <c r="O105" s="279"/>
      <c r="P105" s="279"/>
      <c r="Q105" s="279"/>
      <c r="R105" s="279"/>
      <c r="S105" s="279"/>
      <c r="T105" s="279"/>
      <c r="U105" s="279"/>
      <c r="V105" s="279"/>
      <c r="W105" s="279"/>
      <c r="X105" s="279"/>
      <c r="Y105" s="279"/>
      <c r="Z105" s="204"/>
    </row>
    <row r="106" spans="1:26" ht="15.75" x14ac:dyDescent="0.25">
      <c r="A106" s="213"/>
      <c r="B106" s="213"/>
      <c r="C106" s="213"/>
      <c r="D106" s="213"/>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s="559" customFormat="1" x14ac:dyDescent="0.25">
      <c r="A107" s="280" t="s">
        <v>1681</v>
      </c>
      <c r="B107" s="281" t="s">
        <v>3405</v>
      </c>
      <c r="C107" s="203" t="s">
        <v>1683</v>
      </c>
      <c r="D107" s="203"/>
      <c r="E107" s="234"/>
      <c r="F107" s="202"/>
      <c r="G107" s="234"/>
      <c r="H107" s="234"/>
      <c r="I107" s="234"/>
      <c r="J107" s="234"/>
      <c r="K107" s="234"/>
      <c r="L107" s="234"/>
      <c r="M107" s="204"/>
      <c r="N107" s="234"/>
      <c r="O107" s="234"/>
      <c r="P107" s="234"/>
      <c r="Q107" s="234"/>
      <c r="R107" s="234"/>
      <c r="S107" s="234"/>
      <c r="T107" s="234"/>
      <c r="U107" s="204"/>
      <c r="V107" s="234"/>
      <c r="W107" s="234"/>
      <c r="X107" s="234"/>
      <c r="Y107" s="204"/>
      <c r="Z107" s="204"/>
    </row>
    <row r="108" spans="1:26" s="559" customFormat="1" x14ac:dyDescent="0.25">
      <c r="A108" s="126"/>
      <c r="B108" s="126"/>
      <c r="C108" s="203" t="s">
        <v>3406</v>
      </c>
      <c r="D108" s="203"/>
      <c r="E108" s="234"/>
      <c r="F108" s="202"/>
      <c r="G108" s="234"/>
      <c r="H108" s="234"/>
      <c r="I108" s="234"/>
      <c r="J108" s="234"/>
      <c r="K108" s="234"/>
      <c r="L108" s="234"/>
      <c r="M108" s="204"/>
      <c r="N108" s="234"/>
      <c r="O108" s="234"/>
      <c r="P108" s="234"/>
      <c r="Q108" s="234"/>
      <c r="R108" s="234"/>
      <c r="S108" s="234"/>
      <c r="T108" s="234"/>
      <c r="U108" s="204"/>
      <c r="V108" s="234"/>
      <c r="W108" s="234"/>
      <c r="X108" s="234"/>
      <c r="Y108" s="204"/>
      <c r="Z108" s="204"/>
    </row>
    <row r="109" spans="1:26" s="559" customFormat="1" x14ac:dyDescent="0.25">
      <c r="A109" s="126"/>
      <c r="B109" s="126"/>
      <c r="C109" s="203" t="s">
        <v>3045</v>
      </c>
      <c r="D109" s="203"/>
      <c r="E109" s="234"/>
      <c r="F109" s="202"/>
      <c r="G109" s="202"/>
      <c r="H109" s="202"/>
      <c r="I109" s="202"/>
      <c r="J109" s="202"/>
      <c r="K109" s="202"/>
      <c r="L109" s="202"/>
      <c r="M109" s="202"/>
      <c r="N109" s="234"/>
      <c r="O109" s="234"/>
      <c r="P109" s="234"/>
      <c r="Q109" s="234"/>
      <c r="R109" s="234"/>
      <c r="S109" s="234"/>
      <c r="T109" s="234"/>
      <c r="U109" s="204"/>
      <c r="V109" s="234"/>
      <c r="W109" s="234"/>
      <c r="X109" s="234"/>
      <c r="Y109" s="204"/>
      <c r="Z109" s="204"/>
    </row>
    <row r="110" spans="1:26" s="559" customFormat="1" x14ac:dyDescent="0.25">
      <c r="A110" s="126"/>
      <c r="B110" s="126"/>
      <c r="C110" s="203" t="s">
        <v>3407</v>
      </c>
      <c r="D110" s="203"/>
      <c r="E110" s="234"/>
      <c r="F110" s="202"/>
      <c r="G110" s="234"/>
      <c r="H110" s="234"/>
      <c r="I110" s="234"/>
      <c r="J110" s="234"/>
      <c r="K110" s="234"/>
      <c r="L110" s="234"/>
      <c r="M110" s="204"/>
      <c r="N110" s="234"/>
      <c r="O110" s="234"/>
      <c r="P110" s="234"/>
      <c r="Q110" s="234"/>
      <c r="R110" s="234"/>
      <c r="S110" s="234"/>
      <c r="T110" s="234"/>
      <c r="U110" s="204"/>
      <c r="V110" s="234"/>
      <c r="W110" s="234"/>
      <c r="X110" s="234"/>
      <c r="Y110" s="204"/>
      <c r="Z110" s="204"/>
    </row>
    <row r="111" spans="1:26" s="559" customFormat="1" x14ac:dyDescent="0.25">
      <c r="A111" s="126"/>
      <c r="B111" s="126"/>
      <c r="C111" s="203" t="s">
        <v>3408</v>
      </c>
      <c r="D111" s="203"/>
      <c r="E111" s="234"/>
      <c r="F111" s="202"/>
      <c r="G111" s="234"/>
      <c r="H111" s="234"/>
      <c r="I111" s="234"/>
      <c r="J111" s="234"/>
      <c r="K111" s="234"/>
      <c r="L111" s="234"/>
      <c r="M111" s="204"/>
      <c r="N111" s="234"/>
      <c r="O111" s="234"/>
      <c r="P111" s="234"/>
      <c r="Q111" s="234"/>
      <c r="R111" s="234"/>
      <c r="S111" s="234"/>
      <c r="T111" s="234"/>
      <c r="U111" s="204"/>
      <c r="V111" s="234"/>
      <c r="W111" s="234"/>
      <c r="X111" s="234"/>
      <c r="Y111" s="204"/>
      <c r="Z111" s="204"/>
    </row>
    <row r="112" spans="1:26" s="559" customFormat="1" x14ac:dyDescent="0.25">
      <c r="A112" s="126"/>
      <c r="B112" s="126"/>
      <c r="C112" s="203" t="s">
        <v>1685</v>
      </c>
      <c r="D112" s="203"/>
      <c r="E112" s="234"/>
      <c r="F112" s="202"/>
      <c r="G112" s="234"/>
      <c r="H112" s="234"/>
      <c r="I112" s="234"/>
      <c r="J112" s="234"/>
      <c r="K112" s="234"/>
      <c r="L112" s="234"/>
      <c r="M112" s="204"/>
      <c r="N112" s="234"/>
      <c r="O112" s="234"/>
      <c r="P112" s="234"/>
      <c r="Q112" s="234"/>
      <c r="R112" s="234"/>
      <c r="S112" s="234"/>
      <c r="T112" s="234"/>
      <c r="U112" s="204"/>
      <c r="V112" s="234"/>
      <c r="W112" s="234"/>
      <c r="X112" s="234"/>
      <c r="Y112" s="204"/>
      <c r="Z112" s="204"/>
    </row>
    <row r="113" spans="1:26" s="559" customFormat="1" x14ac:dyDescent="0.25">
      <c r="A113" s="126"/>
      <c r="B113" s="126"/>
      <c r="C113" s="203" t="s">
        <v>1686</v>
      </c>
      <c r="D113" s="203"/>
      <c r="E113" s="234"/>
      <c r="F113" s="202"/>
      <c r="G113" s="234"/>
      <c r="H113" s="234"/>
      <c r="I113" s="234"/>
      <c r="J113" s="234"/>
      <c r="K113" s="234"/>
      <c r="L113" s="234"/>
      <c r="M113" s="204"/>
      <c r="N113" s="234"/>
      <c r="O113" s="234"/>
      <c r="P113" s="234"/>
      <c r="Q113" s="234"/>
      <c r="R113" s="234"/>
      <c r="S113" s="234"/>
      <c r="T113" s="234"/>
      <c r="U113" s="204"/>
      <c r="V113" s="234"/>
      <c r="W113" s="234"/>
      <c r="X113" s="234"/>
      <c r="Y113" s="204"/>
      <c r="Z113" s="204"/>
    </row>
    <row r="114" spans="1:26" s="559" customFormat="1" ht="15.75" x14ac:dyDescent="0.25">
      <c r="A114" s="213"/>
      <c r="B114" s="213"/>
      <c r="C114" s="213"/>
      <c r="D114" s="213"/>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s="559" customFormat="1" x14ac:dyDescent="0.25">
      <c r="A115" s="280" t="s">
        <v>1687</v>
      </c>
      <c r="B115" s="281" t="s">
        <v>1682</v>
      </c>
      <c r="C115" s="203" t="s">
        <v>1683</v>
      </c>
      <c r="D115" s="203"/>
      <c r="E115" s="234"/>
      <c r="F115" s="202"/>
      <c r="G115" s="234"/>
      <c r="H115" s="234"/>
      <c r="I115" s="234"/>
      <c r="J115" s="234"/>
      <c r="K115" s="234"/>
      <c r="L115" s="234"/>
      <c r="M115" s="204"/>
      <c r="N115" s="234"/>
      <c r="O115" s="234"/>
      <c r="P115" s="234"/>
      <c r="Q115" s="234"/>
      <c r="R115" s="234"/>
      <c r="S115" s="234"/>
      <c r="T115" s="234"/>
      <c r="U115" s="204"/>
      <c r="V115" s="234"/>
      <c r="W115" s="234"/>
      <c r="X115" s="234"/>
      <c r="Y115" s="204"/>
      <c r="Z115" s="204"/>
    </row>
    <row r="116" spans="1:26" s="559" customFormat="1" x14ac:dyDescent="0.25">
      <c r="A116" s="126"/>
      <c r="B116" s="126"/>
      <c r="C116" s="203" t="s">
        <v>1684</v>
      </c>
      <c r="D116" s="203"/>
      <c r="E116" s="234"/>
      <c r="F116" s="202"/>
      <c r="G116" s="234"/>
      <c r="H116" s="234"/>
      <c r="I116" s="234"/>
      <c r="J116" s="234"/>
      <c r="K116" s="234"/>
      <c r="L116" s="234"/>
      <c r="M116" s="204"/>
      <c r="N116" s="234"/>
      <c r="O116" s="234"/>
      <c r="P116" s="234"/>
      <c r="Q116" s="234"/>
      <c r="R116" s="234"/>
      <c r="S116" s="234"/>
      <c r="T116" s="234"/>
      <c r="U116" s="204"/>
      <c r="V116" s="234"/>
      <c r="W116" s="234"/>
      <c r="X116" s="234"/>
      <c r="Y116" s="204"/>
      <c r="Z116" s="204"/>
    </row>
    <row r="117" spans="1:26" s="559" customFormat="1" x14ac:dyDescent="0.25">
      <c r="A117" s="126"/>
      <c r="B117" s="126"/>
      <c r="C117" s="203" t="s">
        <v>3045</v>
      </c>
      <c r="D117" s="203"/>
      <c r="E117" s="234"/>
      <c r="F117" s="202"/>
      <c r="G117" s="202"/>
      <c r="H117" s="202"/>
      <c r="I117" s="202"/>
      <c r="J117" s="202"/>
      <c r="K117" s="202"/>
      <c r="L117" s="202"/>
      <c r="M117" s="202"/>
      <c r="N117" s="234"/>
      <c r="O117" s="234"/>
      <c r="P117" s="234"/>
      <c r="Q117" s="234"/>
      <c r="R117" s="234"/>
      <c r="S117" s="234"/>
      <c r="T117" s="234"/>
      <c r="U117" s="204"/>
      <c r="V117" s="234"/>
      <c r="W117" s="234"/>
      <c r="X117" s="234"/>
      <c r="Y117" s="204"/>
      <c r="Z117" s="204"/>
    </row>
    <row r="118" spans="1:26" s="559" customFormat="1" x14ac:dyDescent="0.25">
      <c r="A118" s="126"/>
      <c r="B118" s="126"/>
      <c r="C118" s="203" t="s">
        <v>3407</v>
      </c>
      <c r="D118" s="203"/>
      <c r="E118" s="234"/>
      <c r="F118" s="202"/>
      <c r="G118" s="234"/>
      <c r="H118" s="234"/>
      <c r="I118" s="234"/>
      <c r="J118" s="234"/>
      <c r="K118" s="234"/>
      <c r="L118" s="234"/>
      <c r="M118" s="204"/>
      <c r="N118" s="234"/>
      <c r="O118" s="234"/>
      <c r="P118" s="234"/>
      <c r="Q118" s="234"/>
      <c r="R118" s="234"/>
      <c r="S118" s="234"/>
      <c r="T118" s="234"/>
      <c r="U118" s="204"/>
      <c r="V118" s="234"/>
      <c r="W118" s="234"/>
      <c r="X118" s="234"/>
      <c r="Y118" s="204"/>
      <c r="Z118" s="204"/>
    </row>
    <row r="119" spans="1:26" s="559" customFormat="1" x14ac:dyDescent="0.25">
      <c r="A119" s="126"/>
      <c r="B119" s="126"/>
      <c r="C119" s="203" t="s">
        <v>3408</v>
      </c>
      <c r="D119" s="203"/>
      <c r="E119" s="234"/>
      <c r="F119" s="202"/>
      <c r="G119" s="234"/>
      <c r="H119" s="234"/>
      <c r="I119" s="234"/>
      <c r="J119" s="234"/>
      <c r="K119" s="234"/>
      <c r="L119" s="234"/>
      <c r="M119" s="204"/>
      <c r="N119" s="234"/>
      <c r="O119" s="234"/>
      <c r="P119" s="234"/>
      <c r="Q119" s="234"/>
      <c r="R119" s="234"/>
      <c r="S119" s="234"/>
      <c r="T119" s="234"/>
      <c r="U119" s="204"/>
      <c r="V119" s="234"/>
      <c r="W119" s="234"/>
      <c r="X119" s="234"/>
      <c r="Y119" s="204"/>
      <c r="Z119" s="204"/>
    </row>
    <row r="120" spans="1:26" s="559" customFormat="1" x14ac:dyDescent="0.25">
      <c r="A120" s="126"/>
      <c r="B120" s="126"/>
      <c r="C120" s="203" t="s">
        <v>1685</v>
      </c>
      <c r="D120" s="203"/>
      <c r="E120" s="234"/>
      <c r="F120" s="202"/>
      <c r="G120" s="234"/>
      <c r="H120" s="234"/>
      <c r="I120" s="234"/>
      <c r="J120" s="234"/>
      <c r="K120" s="234"/>
      <c r="L120" s="234"/>
      <c r="M120" s="204"/>
      <c r="N120" s="234"/>
      <c r="O120" s="234"/>
      <c r="P120" s="234"/>
      <c r="Q120" s="234"/>
      <c r="R120" s="234"/>
      <c r="S120" s="234"/>
      <c r="T120" s="234"/>
      <c r="U120" s="204"/>
      <c r="V120" s="234"/>
      <c r="W120" s="234"/>
      <c r="X120" s="234"/>
      <c r="Y120" s="204"/>
      <c r="Z120" s="204"/>
    </row>
    <row r="121" spans="1:26" s="559" customFormat="1" x14ac:dyDescent="0.25">
      <c r="A121" s="126"/>
      <c r="B121" s="126"/>
      <c r="C121" s="203" t="s">
        <v>1686</v>
      </c>
      <c r="D121" s="203"/>
      <c r="E121" s="234"/>
      <c r="F121" s="202"/>
      <c r="G121" s="234"/>
      <c r="H121" s="234"/>
      <c r="I121" s="234"/>
      <c r="J121" s="234"/>
      <c r="K121" s="234"/>
      <c r="L121" s="234"/>
      <c r="M121" s="204"/>
      <c r="N121" s="234"/>
      <c r="O121" s="234"/>
      <c r="P121" s="234"/>
      <c r="Q121" s="234"/>
      <c r="R121" s="234"/>
      <c r="S121" s="234"/>
      <c r="T121" s="234"/>
      <c r="U121" s="204"/>
      <c r="V121" s="234"/>
      <c r="W121" s="234"/>
      <c r="X121" s="234"/>
      <c r="Y121" s="204"/>
      <c r="Z121" s="204"/>
    </row>
    <row r="122" spans="1:26" ht="15.75" x14ac:dyDescent="0.25">
      <c r="A122" s="213"/>
      <c r="B122" s="213"/>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row>
    <row r="123" spans="1:26" x14ac:dyDescent="0.25">
      <c r="A123" s="280" t="s">
        <v>2544</v>
      </c>
      <c r="B123" s="125" t="s">
        <v>1688</v>
      </c>
      <c r="C123" s="126" t="s">
        <v>1689</v>
      </c>
      <c r="D123" s="126"/>
      <c r="E123" s="186"/>
      <c r="F123" s="186"/>
      <c r="G123" s="186"/>
      <c r="H123" s="186"/>
      <c r="I123" s="186"/>
      <c r="J123" s="186"/>
      <c r="K123" s="186"/>
      <c r="L123" s="186"/>
      <c r="M123" s="186"/>
      <c r="N123" s="186" t="s">
        <v>1625</v>
      </c>
      <c r="O123" s="186" t="s">
        <v>1625</v>
      </c>
      <c r="P123" s="186" t="s">
        <v>1625</v>
      </c>
      <c r="Q123" s="186"/>
      <c r="R123" s="186" t="s">
        <v>1625</v>
      </c>
      <c r="S123" s="186" t="s">
        <v>1625</v>
      </c>
      <c r="T123" s="186" t="s">
        <v>1625</v>
      </c>
      <c r="U123" s="186"/>
      <c r="V123" s="186" t="s">
        <v>1625</v>
      </c>
      <c r="W123" s="186" t="s">
        <v>1625</v>
      </c>
      <c r="X123" s="186" t="s">
        <v>1625</v>
      </c>
      <c r="Y123" s="186"/>
      <c r="Z123" s="126"/>
    </row>
    <row r="124" spans="1:26" x14ac:dyDescent="0.25">
      <c r="A124" s="126"/>
      <c r="B124" s="126"/>
      <c r="C124" s="126" t="s">
        <v>354</v>
      </c>
      <c r="D124" s="126"/>
      <c r="E124" s="186"/>
      <c r="F124" s="186"/>
      <c r="G124" s="186"/>
      <c r="H124" s="186"/>
      <c r="I124" s="186"/>
      <c r="J124" s="186"/>
      <c r="K124" s="186"/>
      <c r="L124" s="186"/>
      <c r="M124" s="186"/>
      <c r="N124" s="186" t="s">
        <v>1625</v>
      </c>
      <c r="O124" s="186" t="s">
        <v>1625</v>
      </c>
      <c r="P124" s="186" t="s">
        <v>1625</v>
      </c>
      <c r="Q124" s="186"/>
      <c r="R124" s="186" t="s">
        <v>1625</v>
      </c>
      <c r="S124" s="186" t="s">
        <v>1625</v>
      </c>
      <c r="T124" s="186" t="s">
        <v>1625</v>
      </c>
      <c r="U124" s="186"/>
      <c r="V124" s="186" t="s">
        <v>1625</v>
      </c>
      <c r="W124" s="186" t="s">
        <v>1625</v>
      </c>
      <c r="X124" s="186" t="s">
        <v>1625</v>
      </c>
      <c r="Y124" s="186"/>
      <c r="Z124" s="126"/>
    </row>
    <row r="125" spans="1:26" x14ac:dyDescent="0.25">
      <c r="A125" s="126"/>
      <c r="B125" s="126"/>
      <c r="C125" s="126" t="s">
        <v>355</v>
      </c>
      <c r="D125" s="126"/>
      <c r="E125" s="186"/>
      <c r="F125" s="186"/>
      <c r="G125" s="186"/>
      <c r="H125" s="186"/>
      <c r="I125" s="186"/>
      <c r="J125" s="186"/>
      <c r="K125" s="186"/>
      <c r="L125" s="186"/>
      <c r="M125" s="186"/>
      <c r="N125" s="186" t="s">
        <v>1625</v>
      </c>
      <c r="O125" s="186" t="s">
        <v>1625</v>
      </c>
      <c r="P125" s="186" t="s">
        <v>1625</v>
      </c>
      <c r="Q125" s="186"/>
      <c r="R125" s="186" t="s">
        <v>1625</v>
      </c>
      <c r="S125" s="186" t="s">
        <v>1625</v>
      </c>
      <c r="T125" s="186" t="s">
        <v>1625</v>
      </c>
      <c r="U125" s="186"/>
      <c r="V125" s="186" t="s">
        <v>1625</v>
      </c>
      <c r="W125" s="186" t="s">
        <v>1625</v>
      </c>
      <c r="X125" s="186" t="s">
        <v>1625</v>
      </c>
      <c r="Y125" s="186"/>
      <c r="Z125" s="126"/>
    </row>
    <row r="126" spans="1:26" x14ac:dyDescent="0.25">
      <c r="A126" s="126"/>
      <c r="B126" s="126"/>
      <c r="C126" s="126" t="s">
        <v>1660</v>
      </c>
      <c r="D126" s="126"/>
      <c r="E126" s="186"/>
      <c r="F126" s="186"/>
      <c r="G126" s="186"/>
      <c r="H126" s="186"/>
      <c r="I126" s="186"/>
      <c r="J126" s="186"/>
      <c r="K126" s="186"/>
      <c r="L126" s="186"/>
      <c r="M126" s="186"/>
      <c r="N126" s="186" t="s">
        <v>1625</v>
      </c>
      <c r="O126" s="186" t="s">
        <v>1625</v>
      </c>
      <c r="P126" s="186" t="s">
        <v>1625</v>
      </c>
      <c r="Q126" s="186"/>
      <c r="R126" s="186" t="s">
        <v>1625</v>
      </c>
      <c r="S126" s="186" t="s">
        <v>1625</v>
      </c>
      <c r="T126" s="186" t="s">
        <v>1625</v>
      </c>
      <c r="U126" s="186"/>
      <c r="V126" s="186" t="s">
        <v>1625</v>
      </c>
      <c r="W126" s="186" t="s">
        <v>1625</v>
      </c>
      <c r="X126" s="186" t="s">
        <v>1625</v>
      </c>
      <c r="Y126" s="186"/>
      <c r="Z126" s="126"/>
    </row>
    <row r="127" spans="1:26" x14ac:dyDescent="0.25">
      <c r="A127" s="276"/>
      <c r="B127" s="276"/>
      <c r="C127" s="282" t="s">
        <v>1690</v>
      </c>
      <c r="D127" s="227"/>
      <c r="E127" s="186"/>
      <c r="F127" s="186"/>
      <c r="G127" s="186"/>
      <c r="H127" s="186"/>
      <c r="I127" s="186"/>
      <c r="J127" s="186"/>
      <c r="K127" s="186"/>
      <c r="L127" s="186"/>
      <c r="M127" s="186"/>
      <c r="N127" s="186" t="s">
        <v>1625</v>
      </c>
      <c r="O127" s="186" t="s">
        <v>1625</v>
      </c>
      <c r="P127" s="186" t="s">
        <v>1625</v>
      </c>
      <c r="Q127" s="186"/>
      <c r="R127" s="186" t="s">
        <v>1625</v>
      </c>
      <c r="S127" s="186" t="s">
        <v>1625</v>
      </c>
      <c r="T127" s="186" t="s">
        <v>1625</v>
      </c>
      <c r="U127" s="186"/>
      <c r="V127" s="186" t="s">
        <v>1625</v>
      </c>
      <c r="W127" s="186" t="s">
        <v>1625</v>
      </c>
      <c r="X127" s="186" t="s">
        <v>1625</v>
      </c>
      <c r="Y127" s="186"/>
      <c r="Z127" s="203"/>
    </row>
    <row r="128" spans="1:26" x14ac:dyDescent="0.25">
      <c r="A128" s="276"/>
      <c r="B128" s="276"/>
      <c r="C128" s="203" t="s">
        <v>1691</v>
      </c>
      <c r="D128" s="227"/>
      <c r="E128" s="186"/>
      <c r="F128" s="186"/>
      <c r="G128" s="186"/>
      <c r="H128" s="186"/>
      <c r="I128" s="186"/>
      <c r="J128" s="186"/>
      <c r="K128" s="186"/>
      <c r="L128" s="186"/>
      <c r="M128" s="186"/>
      <c r="N128" s="186" t="s">
        <v>1625</v>
      </c>
      <c r="O128" s="186" t="s">
        <v>1625</v>
      </c>
      <c r="P128" s="186" t="s">
        <v>1625</v>
      </c>
      <c r="Q128" s="186"/>
      <c r="R128" s="186" t="s">
        <v>1625</v>
      </c>
      <c r="S128" s="186" t="s">
        <v>1625</v>
      </c>
      <c r="T128" s="186" t="s">
        <v>1625</v>
      </c>
      <c r="U128" s="186"/>
      <c r="V128" s="186" t="s">
        <v>1625</v>
      </c>
      <c r="W128" s="186" t="s">
        <v>1625</v>
      </c>
      <c r="X128" s="186" t="s">
        <v>1625</v>
      </c>
      <c r="Y128" s="186"/>
      <c r="Z128" s="203"/>
    </row>
    <row r="129" spans="1:26" ht="15.75" x14ac:dyDescent="0.25">
      <c r="A129" s="213"/>
      <c r="B129" s="213"/>
      <c r="C129" s="213"/>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row>
    <row r="130" spans="1:26" x14ac:dyDescent="0.25">
      <c r="A130" s="280" t="s">
        <v>2548</v>
      </c>
      <c r="B130" s="276" t="s">
        <v>2545</v>
      </c>
      <c r="C130" s="126" t="s">
        <v>1689</v>
      </c>
      <c r="D130" s="227"/>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203"/>
    </row>
    <row r="131" spans="1:26" x14ac:dyDescent="0.25">
      <c r="A131" s="276"/>
      <c r="B131" s="451" t="s">
        <v>2546</v>
      </c>
      <c r="C131" s="126" t="s">
        <v>354</v>
      </c>
      <c r="D131" s="227"/>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203"/>
    </row>
    <row r="132" spans="1:26" x14ac:dyDescent="0.25">
      <c r="A132" s="276"/>
      <c r="B132" s="276"/>
      <c r="C132" s="126" t="s">
        <v>355</v>
      </c>
      <c r="D132" s="227"/>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203"/>
    </row>
    <row r="133" spans="1:26" x14ac:dyDescent="0.25">
      <c r="A133" s="201"/>
      <c r="B133" s="201"/>
      <c r="C133" s="126" t="s">
        <v>1660</v>
      </c>
      <c r="D133" s="201"/>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201"/>
    </row>
    <row r="134" spans="1:26" x14ac:dyDescent="0.25">
      <c r="A134" s="276"/>
      <c r="B134" s="276"/>
      <c r="C134" s="282" t="s">
        <v>1690</v>
      </c>
      <c r="D134" s="227"/>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203"/>
    </row>
    <row r="135" spans="1:26" x14ac:dyDescent="0.25">
      <c r="A135" s="276"/>
      <c r="B135" s="276"/>
      <c r="C135" s="282" t="s">
        <v>2547</v>
      </c>
      <c r="D135" s="227"/>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203"/>
    </row>
    <row r="136" spans="1:26" ht="15.75" x14ac:dyDescent="0.25">
      <c r="A136" s="213"/>
      <c r="B136" s="213"/>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row>
    <row r="137" spans="1:26" x14ac:dyDescent="0.25">
      <c r="A137" s="280" t="s">
        <v>3409</v>
      </c>
      <c r="B137" s="276" t="s">
        <v>2545</v>
      </c>
      <c r="C137" s="126" t="s">
        <v>1689</v>
      </c>
      <c r="D137" s="227"/>
      <c r="E137" s="186"/>
      <c r="F137" s="186"/>
      <c r="G137" s="186"/>
      <c r="H137" s="186"/>
      <c r="I137" s="186"/>
      <c r="J137" s="186"/>
      <c r="K137" s="186"/>
      <c r="L137" s="186"/>
      <c r="M137" s="186"/>
      <c r="N137" s="202"/>
      <c r="O137" s="202"/>
      <c r="P137" s="202"/>
      <c r="Q137" s="202"/>
      <c r="R137" s="202"/>
      <c r="S137" s="202"/>
      <c r="T137" s="202"/>
      <c r="U137" s="202"/>
      <c r="V137" s="202"/>
      <c r="W137" s="202"/>
      <c r="X137" s="202"/>
      <c r="Y137" s="202"/>
      <c r="Z137" s="203"/>
    </row>
    <row r="138" spans="1:26" x14ac:dyDescent="0.25">
      <c r="A138" s="276"/>
      <c r="B138" s="451" t="s">
        <v>2549</v>
      </c>
      <c r="C138" s="126" t="s">
        <v>354</v>
      </c>
      <c r="D138" s="227"/>
      <c r="E138" s="186"/>
      <c r="F138" s="186"/>
      <c r="G138" s="186"/>
      <c r="H138" s="186"/>
      <c r="I138" s="186"/>
      <c r="J138" s="186"/>
      <c r="K138" s="186"/>
      <c r="L138" s="186"/>
      <c r="M138" s="186"/>
      <c r="N138" s="202"/>
      <c r="O138" s="202"/>
      <c r="P138" s="202"/>
      <c r="Q138" s="202"/>
      <c r="R138" s="202"/>
      <c r="S138" s="202"/>
      <c r="T138" s="202"/>
      <c r="U138" s="202"/>
      <c r="V138" s="202"/>
      <c r="W138" s="202"/>
      <c r="X138" s="202"/>
      <c r="Y138" s="202"/>
      <c r="Z138" s="203"/>
    </row>
    <row r="139" spans="1:26" x14ac:dyDescent="0.25">
      <c r="A139" s="276"/>
      <c r="B139" s="467"/>
      <c r="C139" s="126" t="s">
        <v>355</v>
      </c>
      <c r="D139" s="227"/>
      <c r="E139" s="186"/>
      <c r="F139" s="186"/>
      <c r="G139" s="186"/>
      <c r="H139" s="186"/>
      <c r="I139" s="186"/>
      <c r="J139" s="186"/>
      <c r="K139" s="186"/>
      <c r="L139" s="186"/>
      <c r="M139" s="186"/>
      <c r="N139" s="202"/>
      <c r="O139" s="202"/>
      <c r="P139" s="202"/>
      <c r="Q139" s="202"/>
      <c r="R139" s="202"/>
      <c r="S139" s="202"/>
      <c r="T139" s="202"/>
      <c r="U139" s="202"/>
      <c r="V139" s="202"/>
      <c r="W139" s="202"/>
      <c r="X139" s="202"/>
      <c r="Y139" s="202"/>
      <c r="Z139" s="203"/>
    </row>
    <row r="140" spans="1:26" x14ac:dyDescent="0.25">
      <c r="A140" s="276"/>
      <c r="B140" s="276"/>
      <c r="C140" s="126" t="s">
        <v>1660</v>
      </c>
      <c r="D140" s="227"/>
      <c r="E140" s="186"/>
      <c r="F140" s="186"/>
      <c r="G140" s="186"/>
      <c r="H140" s="186"/>
      <c r="I140" s="186"/>
      <c r="J140" s="186"/>
      <c r="K140" s="186"/>
      <c r="L140" s="186"/>
      <c r="M140" s="186"/>
      <c r="N140" s="202"/>
      <c r="O140" s="202"/>
      <c r="P140" s="202"/>
      <c r="Q140" s="202"/>
      <c r="R140" s="202"/>
      <c r="S140" s="202"/>
      <c r="T140" s="202"/>
      <c r="U140" s="202"/>
      <c r="V140" s="202"/>
      <c r="W140" s="202"/>
      <c r="X140" s="202"/>
      <c r="Y140" s="202"/>
      <c r="Z140" s="203"/>
    </row>
    <row r="141" spans="1:26" x14ac:dyDescent="0.25">
      <c r="A141" s="201"/>
      <c r="B141" s="201"/>
      <c r="C141" s="282" t="s">
        <v>1690</v>
      </c>
      <c r="D141" s="201"/>
      <c r="E141" s="186"/>
      <c r="F141" s="186"/>
      <c r="G141" s="186"/>
      <c r="H141" s="186"/>
      <c r="I141" s="186"/>
      <c r="J141" s="186"/>
      <c r="K141" s="186"/>
      <c r="L141" s="186"/>
      <c r="M141" s="186"/>
      <c r="N141" s="202"/>
      <c r="O141" s="202"/>
      <c r="P141" s="202"/>
      <c r="Q141" s="202"/>
      <c r="R141" s="202"/>
      <c r="S141" s="202"/>
      <c r="T141" s="202"/>
      <c r="U141" s="202"/>
      <c r="V141" s="202"/>
      <c r="W141" s="202"/>
      <c r="X141" s="202"/>
      <c r="Y141" s="202"/>
      <c r="Z141" s="201"/>
    </row>
    <row r="142" spans="1:26" x14ac:dyDescent="0.25">
      <c r="A142" s="276"/>
      <c r="B142" s="276"/>
      <c r="C142" s="282" t="s">
        <v>2547</v>
      </c>
      <c r="D142" s="227"/>
      <c r="E142" s="186"/>
      <c r="F142" s="186"/>
      <c r="G142" s="186"/>
      <c r="H142" s="186"/>
      <c r="I142" s="186"/>
      <c r="J142" s="186"/>
      <c r="K142" s="186"/>
      <c r="L142" s="186"/>
      <c r="M142" s="186"/>
      <c r="N142" s="202"/>
      <c r="O142" s="202"/>
      <c r="P142" s="202"/>
      <c r="Q142" s="202"/>
      <c r="R142" s="202"/>
      <c r="S142" s="202"/>
      <c r="T142" s="202"/>
      <c r="U142" s="202"/>
      <c r="V142" s="202"/>
      <c r="W142" s="202"/>
      <c r="X142" s="202"/>
      <c r="Y142" s="202"/>
      <c r="Z142" s="203"/>
    </row>
    <row r="143" spans="1:26" x14ac:dyDescent="0.25">
      <c r="A143" s="241"/>
      <c r="B143" s="243"/>
      <c r="C143" s="240"/>
      <c r="D143" s="242"/>
      <c r="E143" s="242"/>
      <c r="F143" s="242"/>
      <c r="G143" s="242"/>
      <c r="H143" s="242"/>
      <c r="I143" s="242"/>
      <c r="J143" s="242"/>
      <c r="K143" s="283"/>
      <c r="L143" s="240"/>
      <c r="M143" s="240"/>
      <c r="N143" s="240"/>
      <c r="O143" s="240"/>
      <c r="P143" s="240"/>
      <c r="Q143" s="240"/>
      <c r="R143" s="240"/>
      <c r="S143" s="240"/>
      <c r="T143" s="240"/>
      <c r="U143" s="240"/>
      <c r="V143" s="240"/>
      <c r="W143" s="240"/>
      <c r="X143" s="240"/>
      <c r="Y143" s="240"/>
      <c r="Z143" s="240"/>
    </row>
    <row r="144" spans="1:26" x14ac:dyDescent="0.25">
      <c r="A144" s="241"/>
      <c r="B144" s="241"/>
      <c r="C144" s="240"/>
      <c r="D144" s="242"/>
      <c r="E144" s="242"/>
      <c r="F144" s="242"/>
      <c r="G144" s="242"/>
      <c r="H144" s="242"/>
      <c r="I144" s="242"/>
      <c r="J144" s="242"/>
      <c r="K144" s="283"/>
      <c r="L144" s="240"/>
      <c r="M144" s="240"/>
      <c r="N144" s="240"/>
      <c r="O144" s="240"/>
      <c r="P144" s="240"/>
      <c r="Q144" s="240"/>
      <c r="R144" s="240"/>
      <c r="S144" s="240"/>
      <c r="T144" s="240"/>
      <c r="U144" s="240"/>
      <c r="V144" s="240"/>
      <c r="W144" s="240"/>
      <c r="X144" s="240"/>
      <c r="Y144" s="240"/>
      <c r="Z144" s="240"/>
    </row>
    <row r="145" spans="1:26" x14ac:dyDescent="0.25">
      <c r="A145" s="241"/>
      <c r="B145" s="243"/>
      <c r="C145" s="240"/>
      <c r="D145" s="242"/>
      <c r="E145" s="242"/>
      <c r="F145" s="242"/>
      <c r="G145" s="242"/>
      <c r="H145" s="242"/>
      <c r="I145" s="242"/>
      <c r="J145" s="242"/>
      <c r="K145" s="283"/>
      <c r="L145" s="240"/>
      <c r="M145" s="240"/>
      <c r="N145" s="240"/>
      <c r="O145" s="240"/>
      <c r="P145" s="240"/>
      <c r="Q145" s="240"/>
      <c r="R145" s="240"/>
      <c r="S145" s="240"/>
      <c r="T145" s="240"/>
      <c r="U145" s="240"/>
      <c r="V145" s="240"/>
      <c r="W145" s="240"/>
      <c r="X145" s="240"/>
      <c r="Y145" s="240"/>
      <c r="Z145" s="240"/>
    </row>
    <row r="146" spans="1:26" x14ac:dyDescent="0.25">
      <c r="A146" s="241"/>
      <c r="B146" s="241"/>
      <c r="C146" s="240"/>
      <c r="D146" s="242"/>
      <c r="E146" s="242"/>
      <c r="F146" s="242"/>
      <c r="G146" s="242"/>
      <c r="H146" s="242"/>
      <c r="I146" s="242"/>
      <c r="J146" s="242"/>
      <c r="K146" s="283"/>
      <c r="L146" s="240"/>
      <c r="M146" s="240"/>
      <c r="N146" s="240"/>
      <c r="O146" s="240"/>
      <c r="P146" s="240"/>
      <c r="Q146" s="240"/>
      <c r="R146" s="240"/>
      <c r="S146" s="240"/>
      <c r="T146" s="240"/>
      <c r="U146" s="240"/>
      <c r="V146" s="240"/>
      <c r="W146" s="240"/>
      <c r="X146" s="240"/>
      <c r="Y146" s="240"/>
      <c r="Z146" s="240"/>
    </row>
    <row r="147" spans="1:26"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x14ac:dyDescent="0.25">
      <c r="A148" s="241"/>
      <c r="B148" s="241"/>
      <c r="C148" s="240"/>
      <c r="D148" s="242"/>
      <c r="E148" s="242"/>
      <c r="F148" s="242"/>
      <c r="G148" s="242"/>
      <c r="H148" s="242"/>
      <c r="I148" s="242"/>
      <c r="J148" s="242"/>
      <c r="K148" s="283"/>
      <c r="L148" s="240"/>
      <c r="M148" s="240"/>
      <c r="N148" s="284"/>
      <c r="O148" s="284"/>
      <c r="P148" s="284"/>
      <c r="Q148" s="284"/>
      <c r="R148" s="284"/>
      <c r="S148" s="284"/>
      <c r="T148" s="240"/>
      <c r="U148" s="240"/>
      <c r="V148" s="240"/>
      <c r="W148" s="240"/>
      <c r="X148" s="240"/>
      <c r="Y148" s="240"/>
      <c r="Z148" s="240"/>
    </row>
    <row r="149" spans="1:26" x14ac:dyDescent="0.25">
      <c r="A149" s="241"/>
      <c r="B149" s="241"/>
      <c r="C149" s="240"/>
      <c r="D149" s="242"/>
      <c r="E149" s="242"/>
      <c r="F149" s="242"/>
      <c r="G149" s="242"/>
      <c r="H149" s="242"/>
      <c r="I149" s="242"/>
      <c r="J149" s="242"/>
      <c r="K149" s="283"/>
      <c r="L149" s="240"/>
      <c r="M149" s="240"/>
      <c r="N149" s="240"/>
      <c r="O149" s="240"/>
      <c r="P149" s="240"/>
      <c r="Q149" s="240"/>
      <c r="R149" s="240"/>
      <c r="S149" s="240"/>
      <c r="T149" s="240"/>
      <c r="U149" s="240"/>
      <c r="V149" s="240"/>
      <c r="W149" s="240"/>
      <c r="X149" s="240"/>
      <c r="Y149" s="240"/>
      <c r="Z149" s="240"/>
    </row>
    <row r="150" spans="1:26" x14ac:dyDescent="0.25">
      <c r="A150" s="241"/>
      <c r="B150" s="243"/>
      <c r="C150" s="240"/>
      <c r="D150" s="242"/>
      <c r="E150" s="242"/>
      <c r="F150" s="242"/>
      <c r="G150" s="242"/>
      <c r="H150" s="242"/>
      <c r="I150" s="242"/>
      <c r="J150" s="242"/>
      <c r="K150" s="283"/>
      <c r="L150" s="240"/>
      <c r="M150" s="240"/>
      <c r="N150" s="240"/>
      <c r="O150" s="240"/>
      <c r="P150" s="240"/>
      <c r="Q150" s="240"/>
      <c r="R150" s="240"/>
      <c r="S150" s="240"/>
      <c r="T150" s="240"/>
      <c r="U150" s="240"/>
      <c r="V150" s="240"/>
      <c r="W150" s="240"/>
      <c r="X150" s="240"/>
      <c r="Y150" s="240"/>
      <c r="Z150" s="240"/>
    </row>
    <row r="151" spans="1:26" x14ac:dyDescent="0.25">
      <c r="A151" s="241"/>
      <c r="B151" s="241"/>
      <c r="C151" s="240"/>
      <c r="D151" s="242"/>
      <c r="E151" s="242"/>
      <c r="F151" s="242"/>
      <c r="G151" s="242"/>
      <c r="H151" s="242"/>
      <c r="I151" s="242"/>
      <c r="J151" s="242"/>
      <c r="K151" s="283"/>
      <c r="L151" s="240"/>
      <c r="M151" s="240"/>
      <c r="N151" s="240"/>
      <c r="O151" s="240"/>
      <c r="P151" s="240"/>
      <c r="Q151" s="240"/>
      <c r="R151" s="240"/>
      <c r="S151" s="240"/>
      <c r="T151" s="240"/>
      <c r="U151" s="240"/>
      <c r="V151" s="240"/>
      <c r="W151" s="240"/>
      <c r="X151" s="240"/>
      <c r="Y151" s="240"/>
      <c r="Z151" s="240"/>
    </row>
    <row r="152" spans="1:26" x14ac:dyDescent="0.25">
      <c r="A152" s="241"/>
      <c r="B152" s="243"/>
      <c r="C152" s="240"/>
      <c r="D152" s="242"/>
      <c r="E152" s="242"/>
      <c r="F152" s="242"/>
      <c r="G152" s="242"/>
      <c r="H152" s="242"/>
      <c r="I152" s="242"/>
      <c r="J152" s="242"/>
      <c r="K152" s="283"/>
      <c r="L152" s="240"/>
      <c r="M152" s="240"/>
      <c r="N152" s="240"/>
      <c r="O152" s="240"/>
      <c r="P152" s="240"/>
      <c r="Q152" s="240"/>
      <c r="R152" s="240"/>
      <c r="S152" s="240"/>
      <c r="T152" s="240"/>
      <c r="U152" s="240"/>
      <c r="V152" s="240"/>
      <c r="W152" s="240"/>
      <c r="X152" s="240"/>
      <c r="Y152" s="240"/>
      <c r="Z152" s="240"/>
    </row>
    <row r="153" spans="1:26" x14ac:dyDescent="0.25">
      <c r="A153" s="241"/>
      <c r="B153" s="241"/>
      <c r="C153" s="240"/>
      <c r="D153" s="242"/>
      <c r="E153" s="242"/>
      <c r="F153" s="242"/>
      <c r="G153" s="242"/>
      <c r="H153" s="242"/>
      <c r="I153" s="242"/>
      <c r="J153" s="242"/>
      <c r="K153" s="283"/>
      <c r="L153" s="240"/>
      <c r="M153" s="240"/>
      <c r="N153" s="240"/>
      <c r="O153" s="240"/>
      <c r="P153" s="240"/>
      <c r="Q153" s="240"/>
      <c r="R153" s="240"/>
      <c r="S153" s="240"/>
      <c r="T153" s="240"/>
      <c r="U153" s="240"/>
      <c r="V153" s="240"/>
      <c r="W153" s="240"/>
      <c r="X153" s="240"/>
      <c r="Y153" s="240"/>
      <c r="Z153" s="240"/>
    </row>
    <row r="154" spans="1:26"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x14ac:dyDescent="0.25">
      <c r="A155" s="241"/>
      <c r="B155" s="241"/>
      <c r="C155" s="240"/>
      <c r="D155" s="242"/>
      <c r="E155" s="242"/>
      <c r="F155" s="242"/>
      <c r="G155" s="242"/>
      <c r="H155" s="242"/>
      <c r="I155" s="242"/>
      <c r="J155" s="242"/>
      <c r="K155" s="283"/>
      <c r="L155" s="240"/>
      <c r="M155" s="240"/>
      <c r="N155" s="284"/>
      <c r="O155" s="284"/>
      <c r="P155" s="284"/>
      <c r="Q155" s="284"/>
      <c r="R155" s="284"/>
      <c r="S155" s="284"/>
      <c r="T155" s="240"/>
      <c r="U155" s="240"/>
      <c r="V155" s="240"/>
      <c r="W155" s="240"/>
      <c r="X155" s="240"/>
      <c r="Y155" s="240"/>
      <c r="Z155" s="240"/>
    </row>
    <row r="156" spans="1:26" x14ac:dyDescent="0.25">
      <c r="A156" s="241"/>
      <c r="B156" s="241"/>
      <c r="C156" s="240"/>
      <c r="D156" s="242"/>
      <c r="E156" s="242"/>
      <c r="F156" s="242"/>
      <c r="G156" s="242"/>
      <c r="H156" s="242"/>
      <c r="I156" s="242"/>
      <c r="J156" s="242"/>
      <c r="K156" s="283"/>
      <c r="L156" s="240"/>
      <c r="M156" s="240"/>
      <c r="N156" s="240"/>
      <c r="O156" s="240"/>
      <c r="P156" s="240"/>
      <c r="Q156" s="240"/>
      <c r="R156" s="240"/>
      <c r="S156" s="240"/>
      <c r="T156" s="240"/>
      <c r="U156" s="240"/>
      <c r="V156" s="240"/>
      <c r="W156" s="240"/>
      <c r="X156" s="240"/>
      <c r="Y156" s="240"/>
      <c r="Z156" s="240"/>
    </row>
    <row r="157" spans="1:26" x14ac:dyDescent="0.25">
      <c r="A157" s="241"/>
      <c r="B157" s="243"/>
      <c r="C157" s="240"/>
      <c r="D157" s="242"/>
      <c r="E157" s="242"/>
      <c r="F157" s="242"/>
      <c r="G157" s="242"/>
      <c r="H157" s="242"/>
      <c r="I157" s="242"/>
      <c r="J157" s="242"/>
      <c r="K157" s="283"/>
      <c r="L157" s="240"/>
      <c r="M157" s="240"/>
      <c r="N157" s="240"/>
      <c r="O157" s="240"/>
      <c r="P157" s="240"/>
      <c r="Q157" s="240"/>
      <c r="R157" s="240"/>
      <c r="S157" s="240"/>
      <c r="T157" s="240"/>
      <c r="U157" s="240"/>
      <c r="V157" s="240"/>
      <c r="W157" s="240"/>
      <c r="X157" s="240"/>
      <c r="Y157" s="240"/>
      <c r="Z157" s="240"/>
    </row>
    <row r="158" spans="1:26" x14ac:dyDescent="0.25">
      <c r="A158" s="241"/>
      <c r="B158" s="241"/>
      <c r="C158" s="240"/>
      <c r="D158" s="242"/>
      <c r="E158" s="242"/>
      <c r="F158" s="242"/>
      <c r="G158" s="242"/>
      <c r="H158" s="242"/>
      <c r="I158" s="242"/>
      <c r="J158" s="242"/>
      <c r="K158" s="283"/>
      <c r="L158" s="240"/>
      <c r="M158" s="240"/>
      <c r="N158" s="240"/>
      <c r="O158" s="240"/>
      <c r="P158" s="240"/>
      <c r="Q158" s="240"/>
      <c r="R158" s="240"/>
      <c r="S158" s="240"/>
      <c r="T158" s="240"/>
      <c r="U158" s="240"/>
      <c r="V158" s="240"/>
      <c r="W158" s="240"/>
      <c r="X158" s="240"/>
      <c r="Y158" s="240"/>
      <c r="Z158" s="240"/>
    </row>
    <row r="159" spans="1:26" x14ac:dyDescent="0.25">
      <c r="A159" s="241"/>
      <c r="B159" s="243"/>
      <c r="C159" s="240"/>
      <c r="D159" s="242"/>
      <c r="E159" s="242"/>
      <c r="F159" s="242"/>
      <c r="G159" s="242"/>
      <c r="H159" s="242"/>
      <c r="I159" s="242"/>
      <c r="J159" s="242"/>
      <c r="K159" s="283"/>
      <c r="L159" s="240"/>
      <c r="M159" s="240"/>
      <c r="N159" s="240"/>
      <c r="O159" s="240"/>
      <c r="P159" s="240"/>
      <c r="Q159" s="240"/>
      <c r="R159" s="240"/>
      <c r="S159" s="240"/>
      <c r="T159" s="240"/>
      <c r="U159" s="240"/>
      <c r="V159" s="240"/>
      <c r="W159" s="240"/>
      <c r="X159" s="240"/>
      <c r="Y159" s="240"/>
      <c r="Z159" s="240"/>
    </row>
    <row r="160" spans="1:26" x14ac:dyDescent="0.25">
      <c r="A160" s="241"/>
      <c r="B160" s="241"/>
      <c r="C160" s="240"/>
      <c r="D160" s="242"/>
      <c r="E160" s="242"/>
      <c r="F160" s="242"/>
      <c r="G160" s="242"/>
      <c r="H160" s="242"/>
      <c r="I160" s="242"/>
      <c r="J160" s="242"/>
      <c r="K160" s="283"/>
      <c r="L160" s="240"/>
      <c r="M160" s="240"/>
      <c r="N160" s="240"/>
      <c r="O160" s="240"/>
      <c r="P160" s="240"/>
      <c r="Q160" s="240"/>
      <c r="R160" s="240"/>
      <c r="S160" s="240"/>
      <c r="T160" s="240"/>
      <c r="U160" s="240"/>
      <c r="V160" s="240"/>
      <c r="W160" s="240"/>
      <c r="X160" s="240"/>
      <c r="Y160" s="240"/>
      <c r="Z160" s="240"/>
    </row>
    <row r="161" spans="1:26" x14ac:dyDescent="0.25">
      <c r="A161" s="241"/>
      <c r="B161" s="241"/>
      <c r="C161" s="240"/>
      <c r="D161" s="242"/>
      <c r="E161" s="242"/>
      <c r="F161" s="242"/>
      <c r="G161" s="242"/>
      <c r="H161" s="242"/>
      <c r="I161" s="242"/>
      <c r="J161" s="242"/>
      <c r="K161" s="283"/>
      <c r="L161" s="240"/>
      <c r="M161" s="240"/>
      <c r="N161" s="240"/>
      <c r="O161" s="240"/>
      <c r="P161" s="240"/>
      <c r="Q161" s="240"/>
      <c r="R161" s="240"/>
      <c r="S161" s="240"/>
      <c r="T161" s="240"/>
      <c r="U161" s="240"/>
      <c r="V161" s="240"/>
      <c r="W161" s="240"/>
      <c r="X161" s="240"/>
      <c r="Y161" s="240"/>
      <c r="Z161" s="240"/>
    </row>
    <row r="162" spans="1:26"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x14ac:dyDescent="0.25">
      <c r="A163" s="241"/>
      <c r="B163" s="241"/>
      <c r="C163" s="240"/>
      <c r="D163" s="242"/>
      <c r="E163" s="242"/>
      <c r="F163" s="242"/>
      <c r="G163" s="242"/>
      <c r="H163" s="242"/>
      <c r="I163" s="242"/>
      <c r="J163" s="242"/>
      <c r="K163" s="283"/>
      <c r="L163" s="240"/>
      <c r="M163" s="240"/>
      <c r="N163" s="284"/>
      <c r="O163" s="284"/>
      <c r="P163" s="284"/>
      <c r="Q163" s="284"/>
      <c r="R163" s="284"/>
      <c r="S163" s="284"/>
      <c r="T163" s="240"/>
      <c r="U163" s="240"/>
      <c r="V163" s="240"/>
      <c r="W163" s="240"/>
      <c r="X163" s="240"/>
      <c r="Y163" s="240"/>
      <c r="Z163" s="240"/>
    </row>
    <row r="164" spans="1:26" x14ac:dyDescent="0.25">
      <c r="A164" s="241"/>
      <c r="B164" s="241"/>
      <c r="C164" s="240"/>
      <c r="D164" s="242"/>
      <c r="E164" s="242"/>
      <c r="F164" s="242"/>
      <c r="G164" s="242"/>
      <c r="H164" s="242"/>
      <c r="I164" s="242"/>
      <c r="J164" s="242"/>
      <c r="K164" s="283"/>
      <c r="L164" s="240"/>
      <c r="M164" s="240"/>
      <c r="N164" s="240"/>
      <c r="O164" s="240"/>
      <c r="P164" s="240"/>
      <c r="Q164" s="240"/>
      <c r="R164" s="240"/>
      <c r="S164" s="240"/>
      <c r="T164" s="240"/>
      <c r="U164" s="240"/>
      <c r="V164" s="240"/>
      <c r="W164" s="240"/>
      <c r="X164" s="240"/>
      <c r="Y164" s="240"/>
      <c r="Z164" s="240"/>
    </row>
    <row r="165" spans="1:26" x14ac:dyDescent="0.25">
      <c r="A165" s="241"/>
      <c r="B165" s="243"/>
      <c r="C165" s="240"/>
      <c r="D165" s="242"/>
      <c r="E165" s="242"/>
      <c r="F165" s="242"/>
      <c r="G165" s="242"/>
      <c r="H165" s="242"/>
      <c r="I165" s="242"/>
      <c r="J165" s="242"/>
      <c r="K165" s="283"/>
      <c r="L165" s="240"/>
      <c r="M165" s="240"/>
      <c r="N165" s="240"/>
      <c r="O165" s="240"/>
      <c r="P165" s="240"/>
      <c r="Q165" s="240"/>
      <c r="R165" s="240"/>
      <c r="S165" s="240"/>
      <c r="T165" s="240"/>
      <c r="U165" s="240"/>
      <c r="V165" s="240"/>
      <c r="W165" s="240"/>
      <c r="X165" s="240"/>
      <c r="Y165" s="240"/>
      <c r="Z165" s="240"/>
    </row>
    <row r="166" spans="1:26" x14ac:dyDescent="0.25">
      <c r="A166" s="241"/>
      <c r="B166" s="241"/>
      <c r="C166" s="240"/>
      <c r="D166" s="242"/>
      <c r="E166" s="242"/>
      <c r="F166" s="242"/>
      <c r="G166" s="242"/>
      <c r="H166" s="242"/>
      <c r="I166" s="242"/>
      <c r="J166" s="242"/>
      <c r="K166" s="283"/>
      <c r="L166" s="240"/>
      <c r="M166" s="240"/>
      <c r="N166" s="240"/>
      <c r="O166" s="240"/>
      <c r="P166" s="240"/>
      <c r="Q166" s="240"/>
      <c r="R166" s="240"/>
      <c r="S166" s="240"/>
      <c r="T166" s="240"/>
      <c r="U166" s="240"/>
      <c r="V166" s="240"/>
      <c r="W166" s="240"/>
      <c r="X166" s="240"/>
      <c r="Y166" s="240"/>
      <c r="Z166" s="240"/>
    </row>
    <row r="167" spans="1:26" x14ac:dyDescent="0.25">
      <c r="A167" s="241"/>
      <c r="B167" s="243"/>
      <c r="C167" s="240"/>
      <c r="D167" s="242"/>
      <c r="E167" s="242"/>
      <c r="F167" s="242"/>
      <c r="G167" s="242"/>
      <c r="H167" s="242"/>
      <c r="I167" s="242"/>
      <c r="J167" s="242"/>
      <c r="K167" s="283"/>
      <c r="L167" s="240"/>
      <c r="M167" s="240"/>
      <c r="N167" s="240"/>
      <c r="O167" s="240"/>
      <c r="P167" s="240"/>
      <c r="Q167" s="240"/>
      <c r="R167" s="240"/>
      <c r="S167" s="240"/>
      <c r="T167" s="240"/>
      <c r="U167" s="240"/>
      <c r="V167" s="240"/>
      <c r="W167" s="240"/>
      <c r="X167" s="240"/>
      <c r="Y167" s="240"/>
      <c r="Z167" s="240"/>
    </row>
    <row r="168" spans="1:26" x14ac:dyDescent="0.25">
      <c r="A168" s="241"/>
      <c r="B168" s="241"/>
      <c r="C168" s="240"/>
      <c r="D168" s="242"/>
      <c r="E168" s="242"/>
      <c r="F168" s="242"/>
      <c r="G168" s="242"/>
      <c r="H168" s="242"/>
      <c r="I168" s="242"/>
      <c r="J168" s="242"/>
      <c r="K168" s="283"/>
      <c r="L168" s="240"/>
      <c r="M168" s="240"/>
      <c r="N168" s="240"/>
      <c r="O168" s="240"/>
      <c r="P168" s="240"/>
      <c r="Q168" s="240"/>
      <c r="R168" s="240"/>
      <c r="S168" s="240"/>
      <c r="T168" s="240"/>
      <c r="U168" s="240"/>
      <c r="V168" s="240"/>
      <c r="W168" s="240"/>
      <c r="X168" s="240"/>
      <c r="Y168" s="240"/>
      <c r="Z168" s="240"/>
    </row>
    <row r="169" spans="1:26" x14ac:dyDescent="0.25">
      <c r="A169" s="241"/>
      <c r="B169" s="241"/>
      <c r="C169" s="240"/>
      <c r="D169" s="242"/>
      <c r="E169" s="242"/>
      <c r="F169" s="242"/>
      <c r="G169" s="242"/>
      <c r="H169" s="242"/>
      <c r="I169" s="242"/>
      <c r="J169" s="242"/>
      <c r="K169" s="283"/>
      <c r="L169" s="240"/>
      <c r="M169" s="240"/>
      <c r="N169" s="240"/>
      <c r="O169" s="240"/>
      <c r="P169" s="240"/>
      <c r="Q169" s="240"/>
      <c r="R169" s="240"/>
      <c r="S169" s="240"/>
      <c r="T169" s="240"/>
      <c r="U169" s="240"/>
      <c r="V169" s="240"/>
      <c r="W169" s="240"/>
      <c r="X169" s="240"/>
      <c r="Y169" s="240"/>
      <c r="Z169" s="240"/>
    </row>
    <row r="170" spans="1:26" ht="15.75"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x14ac:dyDescent="0.25">
      <c r="A171" s="241"/>
      <c r="B171" s="241"/>
      <c r="C171" s="240"/>
      <c r="D171" s="240"/>
      <c r="E171" s="242"/>
      <c r="F171" s="242"/>
      <c r="G171" s="285"/>
      <c r="H171" s="285"/>
      <c r="I171" s="285"/>
      <c r="J171" s="285"/>
      <c r="K171" s="283"/>
      <c r="L171" s="240"/>
      <c r="M171" s="240"/>
      <c r="N171" s="284"/>
      <c r="O171" s="284"/>
      <c r="P171" s="284"/>
      <c r="Q171" s="284"/>
      <c r="R171" s="284"/>
      <c r="S171" s="240"/>
      <c r="T171" s="240"/>
      <c r="U171" s="240"/>
      <c r="V171" s="240"/>
      <c r="W171" s="240"/>
      <c r="X171" s="240"/>
      <c r="Y171" s="240"/>
      <c r="Z171" s="240"/>
    </row>
    <row r="172" spans="1:26" x14ac:dyDescent="0.25">
      <c r="A172" s="240"/>
      <c r="B172" s="243"/>
      <c r="C172" s="240"/>
      <c r="D172" s="240"/>
      <c r="E172" s="242"/>
      <c r="F172" s="242"/>
      <c r="G172" s="285"/>
      <c r="H172" s="285"/>
      <c r="I172" s="285"/>
      <c r="J172" s="285"/>
      <c r="K172" s="283"/>
      <c r="L172" s="240"/>
      <c r="M172" s="240"/>
      <c r="N172" s="240"/>
      <c r="O172" s="240"/>
      <c r="P172" s="240"/>
      <c r="Q172" s="240"/>
      <c r="R172" s="240"/>
      <c r="S172" s="240"/>
      <c r="T172" s="240"/>
      <c r="U172" s="240"/>
      <c r="V172" s="240"/>
      <c r="W172" s="240"/>
      <c r="X172" s="240"/>
      <c r="Y172" s="240"/>
      <c r="Z172" s="240"/>
    </row>
    <row r="173" spans="1:26" x14ac:dyDescent="0.25">
      <c r="A173" s="240"/>
      <c r="B173" s="243"/>
      <c r="C173" s="240"/>
      <c r="D173" s="240"/>
      <c r="E173" s="242"/>
      <c r="F173" s="242"/>
      <c r="G173" s="285"/>
      <c r="H173" s="285"/>
      <c r="I173" s="285"/>
      <c r="J173" s="285"/>
      <c r="K173" s="283"/>
      <c r="L173" s="240"/>
      <c r="M173" s="240"/>
      <c r="N173" s="240"/>
      <c r="O173" s="240"/>
      <c r="P173" s="240"/>
      <c r="Q173" s="240"/>
      <c r="R173" s="240"/>
      <c r="S173" s="240"/>
      <c r="T173" s="240"/>
      <c r="U173" s="240"/>
      <c r="V173" s="240"/>
      <c r="W173" s="240"/>
      <c r="X173" s="240"/>
      <c r="Y173" s="240"/>
      <c r="Z173" s="240"/>
    </row>
    <row r="174" spans="1:26" ht="15.75"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x14ac:dyDescent="0.25">
      <c r="A175" s="286"/>
      <c r="B175" s="287"/>
      <c r="C175" s="240"/>
      <c r="D175" s="240"/>
      <c r="E175" s="240"/>
      <c r="F175" s="240"/>
      <c r="G175" s="240"/>
      <c r="H175" s="240"/>
      <c r="I175" s="240"/>
      <c r="J175" s="240"/>
      <c r="K175" s="288"/>
      <c r="L175" s="240"/>
      <c r="M175" s="240"/>
      <c r="N175" s="240"/>
      <c r="O175" s="240"/>
      <c r="P175" s="240"/>
      <c r="Q175" s="240"/>
      <c r="R175" s="240"/>
      <c r="S175" s="240"/>
      <c r="T175" s="240"/>
      <c r="U175" s="240"/>
      <c r="V175" s="240"/>
      <c r="W175" s="240"/>
      <c r="X175" s="240"/>
      <c r="Y175" s="240"/>
      <c r="Z175" s="240"/>
    </row>
    <row r="176" spans="1:26" x14ac:dyDescent="0.25">
      <c r="A176" s="240"/>
      <c r="B176" s="240"/>
      <c r="C176" s="240"/>
      <c r="D176" s="240"/>
      <c r="E176" s="240"/>
      <c r="F176" s="240"/>
      <c r="G176" s="240"/>
      <c r="H176" s="240"/>
      <c r="I176" s="240"/>
      <c r="J176" s="240"/>
      <c r="K176" s="288"/>
      <c r="L176" s="240"/>
      <c r="M176" s="240"/>
      <c r="N176" s="240"/>
      <c r="O176" s="240"/>
      <c r="P176" s="240"/>
      <c r="Q176" s="240"/>
      <c r="R176" s="240"/>
      <c r="S176" s="240"/>
      <c r="T176" s="240"/>
      <c r="U176" s="240"/>
      <c r="V176" s="240"/>
      <c r="W176" s="240"/>
      <c r="X176" s="240"/>
      <c r="Y176" s="240"/>
      <c r="Z176" s="240"/>
    </row>
    <row r="177" spans="1:26" x14ac:dyDescent="0.25">
      <c r="A177" s="240"/>
      <c r="B177" s="240"/>
      <c r="C177" s="240"/>
      <c r="D177" s="240"/>
      <c r="E177" s="240"/>
      <c r="F177" s="240"/>
      <c r="G177" s="240"/>
      <c r="H177" s="240"/>
      <c r="I177" s="240"/>
      <c r="J177" s="240"/>
      <c r="K177" s="288"/>
      <c r="L177" s="240"/>
      <c r="M177" s="240"/>
      <c r="N177" s="240"/>
      <c r="O177" s="240"/>
      <c r="P177" s="240"/>
      <c r="Q177" s="240"/>
      <c r="R177" s="240"/>
      <c r="S177" s="240"/>
      <c r="T177" s="240"/>
      <c r="U177" s="240"/>
      <c r="V177" s="240"/>
      <c r="W177" s="240"/>
      <c r="X177" s="240"/>
      <c r="Y177" s="240"/>
      <c r="Z177" s="240"/>
    </row>
    <row r="178" spans="1:26" x14ac:dyDescent="0.25">
      <c r="A178" s="240"/>
      <c r="B178" s="240"/>
      <c r="C178" s="240"/>
      <c r="D178" s="240"/>
      <c r="E178" s="240"/>
      <c r="F178" s="240"/>
      <c r="G178" s="240"/>
      <c r="H178" s="240"/>
      <c r="I178" s="240"/>
      <c r="J178" s="240"/>
      <c r="K178" s="288"/>
      <c r="L178" s="240"/>
      <c r="M178" s="240"/>
      <c r="N178" s="240"/>
      <c r="O178" s="240"/>
      <c r="P178" s="240"/>
      <c r="Q178" s="240"/>
      <c r="R178" s="240"/>
      <c r="S178" s="240"/>
      <c r="T178" s="240"/>
      <c r="U178" s="240"/>
      <c r="V178" s="240"/>
      <c r="W178" s="240"/>
      <c r="X178" s="240"/>
      <c r="Y178" s="240"/>
      <c r="Z178" s="240"/>
    </row>
    <row r="179" spans="1:26" x14ac:dyDescent="0.25">
      <c r="A179" s="241"/>
      <c r="B179" s="241"/>
      <c r="C179" s="240"/>
      <c r="D179" s="242"/>
      <c r="E179" s="242"/>
      <c r="F179" s="242"/>
      <c r="G179" s="242"/>
      <c r="H179" s="242"/>
      <c r="I179" s="242"/>
      <c r="J179" s="285"/>
      <c r="K179" s="283"/>
      <c r="N179" s="170"/>
      <c r="O179" s="170"/>
      <c r="P179" s="170"/>
      <c r="Q179" s="170"/>
      <c r="R179" s="170"/>
    </row>
    <row r="180" spans="1:26" x14ac:dyDescent="0.25">
      <c r="A180" s="241"/>
      <c r="B180" s="241"/>
      <c r="C180" s="240"/>
      <c r="D180" s="242"/>
      <c r="E180" s="242"/>
      <c r="F180" s="242"/>
      <c r="G180" s="242"/>
      <c r="H180" s="242"/>
      <c r="I180" s="242"/>
      <c r="J180" s="285"/>
      <c r="K180" s="283"/>
    </row>
    <row r="181" spans="1:26" x14ac:dyDescent="0.25">
      <c r="A181" s="241"/>
      <c r="B181" s="243"/>
      <c r="C181" s="240"/>
      <c r="D181" s="242"/>
      <c r="E181" s="242"/>
      <c r="F181" s="242"/>
      <c r="G181" s="242"/>
      <c r="H181" s="242"/>
      <c r="I181" s="242"/>
      <c r="J181" s="285"/>
      <c r="K181" s="283"/>
    </row>
    <row r="182" spans="1:26" x14ac:dyDescent="0.25">
      <c r="A182" s="241"/>
      <c r="B182" s="241"/>
      <c r="C182" s="240"/>
      <c r="D182" s="242"/>
      <c r="E182" s="242"/>
      <c r="F182" s="242"/>
      <c r="G182" s="242"/>
      <c r="H182" s="242"/>
      <c r="I182" s="242"/>
      <c r="J182" s="285"/>
      <c r="K182" s="283"/>
    </row>
    <row r="183" spans="1:26" x14ac:dyDescent="0.25">
      <c r="A183" s="241"/>
      <c r="B183" s="241"/>
      <c r="C183" s="240"/>
      <c r="D183" s="242"/>
      <c r="E183" s="242"/>
      <c r="F183" s="242"/>
      <c r="G183" s="242"/>
      <c r="H183" s="242"/>
      <c r="I183" s="242"/>
      <c r="J183" s="285"/>
      <c r="K183" s="283"/>
    </row>
    <row r="184" spans="1:26" x14ac:dyDescent="0.25">
      <c r="A184" s="241"/>
      <c r="B184" s="243"/>
      <c r="C184" s="240"/>
      <c r="D184" s="242"/>
      <c r="E184" s="242"/>
      <c r="F184" s="242"/>
      <c r="G184" s="242"/>
      <c r="H184" s="242"/>
      <c r="I184" s="242"/>
      <c r="J184" s="285"/>
      <c r="K184" s="283"/>
    </row>
    <row r="185" spans="1:26" x14ac:dyDescent="0.25">
      <c r="A185" s="241"/>
      <c r="B185" s="241"/>
      <c r="C185" s="240"/>
      <c r="D185" s="242"/>
      <c r="E185" s="242"/>
      <c r="F185" s="242"/>
      <c r="G185" s="242"/>
      <c r="H185" s="242"/>
      <c r="I185" s="242"/>
      <c r="J185" s="285"/>
      <c r="K185" s="283"/>
    </row>
    <row r="186" spans="1:26" x14ac:dyDescent="0.25">
      <c r="A186" s="231"/>
      <c r="B186" s="231"/>
      <c r="C186" s="231"/>
      <c r="D186" s="231"/>
      <c r="E186" s="231"/>
      <c r="F186" s="231"/>
      <c r="G186" s="231"/>
      <c r="H186" s="231"/>
      <c r="I186" s="231"/>
      <c r="J186" s="285"/>
      <c r="K186" s="283"/>
    </row>
    <row r="187" spans="1:26" x14ac:dyDescent="0.25">
      <c r="A187" s="289"/>
      <c r="B187" s="289"/>
      <c r="C187" s="244"/>
      <c r="D187" s="242"/>
      <c r="E187" s="242"/>
      <c r="F187" s="242"/>
      <c r="G187" s="242"/>
      <c r="H187" s="242"/>
      <c r="I187" s="242"/>
      <c r="J187" s="285"/>
      <c r="K187" s="283"/>
      <c r="N187" s="170"/>
      <c r="O187" s="170"/>
      <c r="P187" s="170"/>
      <c r="Q187" s="170"/>
      <c r="R187" s="170"/>
    </row>
    <row r="188" spans="1:26" x14ac:dyDescent="0.25">
      <c r="A188" s="241"/>
      <c r="B188" s="241"/>
      <c r="C188" s="240"/>
      <c r="D188" s="242"/>
      <c r="E188" s="242"/>
      <c r="F188" s="242"/>
      <c r="G188" s="242"/>
      <c r="H188" s="242"/>
      <c r="I188" s="242"/>
      <c r="J188" s="285"/>
      <c r="K188" s="283"/>
    </row>
    <row r="189" spans="1:26" x14ac:dyDescent="0.25">
      <c r="A189" s="241"/>
      <c r="B189" s="243"/>
      <c r="C189" s="240"/>
      <c r="D189" s="242"/>
      <c r="E189" s="242"/>
      <c r="F189" s="242"/>
      <c r="G189" s="242"/>
      <c r="H189" s="242"/>
      <c r="I189" s="242"/>
      <c r="J189" s="285"/>
      <c r="K189" s="283"/>
    </row>
    <row r="190" spans="1:26" x14ac:dyDescent="0.25">
      <c r="A190" s="241"/>
      <c r="B190" s="241"/>
      <c r="C190" s="244"/>
      <c r="D190" s="242"/>
      <c r="E190" s="242"/>
      <c r="F190" s="242"/>
      <c r="G190" s="242"/>
      <c r="H190" s="242"/>
      <c r="I190" s="242"/>
      <c r="J190" s="285"/>
      <c r="K190" s="283"/>
    </row>
    <row r="191" spans="1:26" x14ac:dyDescent="0.25">
      <c r="A191" s="241"/>
      <c r="B191" s="240"/>
      <c r="C191" s="240"/>
      <c r="D191" s="242"/>
      <c r="E191" s="242"/>
      <c r="F191" s="242"/>
      <c r="G191" s="242"/>
      <c r="H191" s="242"/>
      <c r="I191" s="242"/>
      <c r="J191" s="285"/>
      <c r="K191" s="283"/>
    </row>
    <row r="192" spans="1:26" x14ac:dyDescent="0.25">
      <c r="A192" s="241"/>
      <c r="B192" s="241"/>
      <c r="C192" s="240"/>
      <c r="D192" s="242"/>
      <c r="E192" s="242"/>
      <c r="F192" s="242"/>
      <c r="G192" s="242"/>
      <c r="H192" s="242"/>
      <c r="I192" s="242"/>
      <c r="J192" s="285"/>
      <c r="K192" s="283"/>
    </row>
    <row r="193" spans="1:18" x14ac:dyDescent="0.25">
      <c r="A193" s="231"/>
      <c r="B193" s="231"/>
      <c r="C193" s="231"/>
      <c r="D193" s="231"/>
      <c r="E193" s="231"/>
      <c r="F193" s="231"/>
      <c r="G193" s="231"/>
      <c r="H193" s="231"/>
      <c r="I193" s="231"/>
      <c r="J193" s="285"/>
      <c r="K193" s="283"/>
    </row>
    <row r="194" spans="1:18" x14ac:dyDescent="0.25">
      <c r="A194" s="241"/>
      <c r="B194" s="241"/>
      <c r="C194" s="244"/>
      <c r="D194" s="242"/>
      <c r="E194" s="242"/>
      <c r="F194" s="242"/>
      <c r="G194" s="242"/>
      <c r="H194" s="242"/>
      <c r="I194" s="242"/>
      <c r="J194" s="285"/>
      <c r="K194" s="283"/>
      <c r="N194" s="170"/>
      <c r="O194" s="170"/>
      <c r="P194" s="170"/>
      <c r="Q194" s="170"/>
      <c r="R194" s="170"/>
    </row>
    <row r="195" spans="1:18" x14ac:dyDescent="0.25">
      <c r="A195" s="241"/>
      <c r="B195" s="241"/>
      <c r="C195" s="240"/>
      <c r="D195" s="242"/>
      <c r="E195" s="242"/>
      <c r="F195" s="242"/>
      <c r="G195" s="242"/>
      <c r="H195" s="242"/>
      <c r="I195" s="242"/>
      <c r="J195" s="285"/>
      <c r="K195" s="283"/>
    </row>
    <row r="196" spans="1:18" x14ac:dyDescent="0.25">
      <c r="A196" s="241"/>
      <c r="B196" s="243"/>
      <c r="C196" s="240"/>
      <c r="D196" s="242"/>
      <c r="E196" s="242"/>
      <c r="F196" s="242"/>
      <c r="G196" s="242"/>
      <c r="H196" s="242"/>
      <c r="I196" s="242"/>
      <c r="J196" s="285"/>
      <c r="K196" s="283"/>
    </row>
    <row r="197" spans="1:18" x14ac:dyDescent="0.25">
      <c r="A197" s="241"/>
      <c r="B197" s="241"/>
      <c r="C197" s="244"/>
      <c r="D197" s="242"/>
      <c r="E197" s="242"/>
      <c r="F197" s="242"/>
      <c r="G197" s="242"/>
      <c r="H197" s="242"/>
      <c r="I197" s="242"/>
      <c r="J197" s="285"/>
      <c r="K197" s="283"/>
    </row>
    <row r="198" spans="1:18" x14ac:dyDescent="0.25">
      <c r="A198" s="241"/>
      <c r="B198" s="243"/>
      <c r="C198" s="240"/>
      <c r="D198" s="242"/>
      <c r="E198" s="242"/>
      <c r="F198" s="242"/>
      <c r="G198" s="242"/>
      <c r="H198" s="242"/>
      <c r="I198" s="242"/>
      <c r="J198" s="285"/>
      <c r="K198" s="283"/>
    </row>
    <row r="199" spans="1:18" x14ac:dyDescent="0.25">
      <c r="A199" s="241"/>
      <c r="B199" s="241"/>
      <c r="C199" s="240"/>
      <c r="D199" s="242"/>
      <c r="E199" s="242"/>
      <c r="F199" s="242"/>
      <c r="G199" s="242"/>
      <c r="H199" s="242"/>
      <c r="I199" s="242"/>
      <c r="J199" s="285"/>
      <c r="K199" s="283"/>
    </row>
    <row r="200" spans="1:18" x14ac:dyDescent="0.25">
      <c r="A200" s="231"/>
      <c r="B200" s="231"/>
      <c r="C200" s="231"/>
      <c r="D200" s="231"/>
      <c r="E200" s="231"/>
      <c r="F200" s="231"/>
      <c r="G200" s="231"/>
      <c r="H200" s="231"/>
      <c r="I200" s="231"/>
      <c r="J200" s="285"/>
      <c r="K200" s="283"/>
    </row>
    <row r="201" spans="1:18" x14ac:dyDescent="0.25">
      <c r="A201" s="241"/>
      <c r="B201" s="241"/>
      <c r="C201" s="244"/>
      <c r="D201" s="242"/>
      <c r="E201" s="242"/>
      <c r="F201" s="242"/>
      <c r="G201" s="242"/>
      <c r="H201" s="242"/>
      <c r="I201" s="242"/>
      <c r="J201" s="285"/>
      <c r="K201" s="283"/>
      <c r="N201" s="170"/>
      <c r="O201" s="170"/>
      <c r="P201" s="170"/>
      <c r="Q201" s="170"/>
      <c r="R201" s="170"/>
    </row>
    <row r="202" spans="1:18" x14ac:dyDescent="0.25">
      <c r="A202" s="241"/>
      <c r="B202" s="241"/>
      <c r="C202" s="240"/>
      <c r="D202" s="242"/>
      <c r="E202" s="242"/>
      <c r="F202" s="242"/>
      <c r="G202" s="242"/>
      <c r="H202" s="242"/>
      <c r="I202" s="242"/>
      <c r="J202" s="285"/>
      <c r="K202" s="283"/>
    </row>
    <row r="203" spans="1:18" x14ac:dyDescent="0.25">
      <c r="A203" s="241"/>
      <c r="B203" s="243"/>
      <c r="C203" s="240"/>
      <c r="D203" s="242"/>
      <c r="E203" s="242"/>
      <c r="F203" s="242"/>
      <c r="G203" s="242"/>
      <c r="H203" s="242"/>
      <c r="I203" s="242"/>
      <c r="J203" s="285"/>
      <c r="K203" s="283"/>
    </row>
    <row r="204" spans="1:18" x14ac:dyDescent="0.25">
      <c r="A204" s="241"/>
      <c r="B204" s="241"/>
      <c r="C204" s="244"/>
      <c r="D204" s="242"/>
      <c r="E204" s="242"/>
      <c r="F204" s="242"/>
      <c r="G204" s="242"/>
      <c r="H204" s="242"/>
      <c r="I204" s="242"/>
      <c r="J204" s="285"/>
      <c r="K204" s="283"/>
    </row>
    <row r="205" spans="1:18" x14ac:dyDescent="0.25">
      <c r="A205" s="241"/>
      <c r="B205" s="243"/>
      <c r="C205" s="240"/>
      <c r="D205" s="242"/>
      <c r="E205" s="242"/>
      <c r="F205" s="242"/>
      <c r="G205" s="242"/>
      <c r="H205" s="242"/>
      <c r="I205" s="242"/>
      <c r="J205" s="285"/>
      <c r="K205" s="283"/>
    </row>
    <row r="206" spans="1:18" x14ac:dyDescent="0.25">
      <c r="A206" s="241"/>
      <c r="B206" s="241"/>
      <c r="C206" s="240"/>
      <c r="D206" s="242"/>
      <c r="E206" s="242"/>
      <c r="F206" s="242"/>
      <c r="G206" s="242"/>
      <c r="H206" s="242"/>
      <c r="I206" s="242"/>
      <c r="J206" s="285"/>
      <c r="K206" s="283"/>
    </row>
    <row r="207" spans="1:18" x14ac:dyDescent="0.25">
      <c r="A207" s="231"/>
      <c r="B207" s="231"/>
      <c r="C207" s="231"/>
      <c r="D207" s="231"/>
      <c r="E207" s="231"/>
      <c r="F207" s="231"/>
      <c r="G207" s="231"/>
      <c r="H207" s="231"/>
      <c r="I207" s="231"/>
      <c r="J207" s="285"/>
      <c r="K207" s="283"/>
    </row>
    <row r="208" spans="1:18" x14ac:dyDescent="0.25">
      <c r="A208" s="241"/>
      <c r="B208" s="241"/>
      <c r="C208" s="244"/>
      <c r="D208" s="242"/>
      <c r="E208" s="242"/>
      <c r="F208" s="242"/>
      <c r="G208" s="242"/>
      <c r="H208" s="242"/>
      <c r="I208" s="242"/>
      <c r="J208" s="285"/>
      <c r="K208" s="283"/>
      <c r="N208" s="170"/>
      <c r="O208" s="170"/>
      <c r="P208" s="170"/>
      <c r="Q208" s="170"/>
      <c r="R208" s="170"/>
    </row>
    <row r="209" spans="1:18" x14ac:dyDescent="0.25">
      <c r="A209" s="241"/>
      <c r="B209" s="241"/>
      <c r="C209" s="240"/>
      <c r="D209" s="242"/>
      <c r="E209" s="242"/>
      <c r="F209" s="242"/>
      <c r="G209" s="242"/>
      <c r="H209" s="242"/>
      <c r="I209" s="242"/>
      <c r="J209" s="285"/>
      <c r="K209" s="283"/>
    </row>
    <row r="210" spans="1:18" x14ac:dyDescent="0.25">
      <c r="A210" s="241"/>
      <c r="B210" s="243"/>
      <c r="C210" s="240"/>
      <c r="D210" s="242"/>
      <c r="E210" s="242"/>
      <c r="F210" s="242"/>
      <c r="G210" s="242"/>
      <c r="H210" s="242"/>
      <c r="I210" s="242"/>
      <c r="J210" s="285"/>
      <c r="K210" s="283"/>
    </row>
    <row r="211" spans="1:18" x14ac:dyDescent="0.25">
      <c r="A211" s="241"/>
      <c r="B211" s="241"/>
      <c r="C211" s="244"/>
      <c r="D211" s="242"/>
      <c r="E211" s="242"/>
      <c r="F211" s="242"/>
      <c r="G211" s="242"/>
      <c r="H211" s="242"/>
      <c r="I211" s="242"/>
      <c r="J211" s="285"/>
      <c r="K211" s="283"/>
    </row>
    <row r="212" spans="1:18" x14ac:dyDescent="0.25">
      <c r="A212" s="241"/>
      <c r="B212" s="243"/>
      <c r="C212" s="240"/>
      <c r="D212" s="242"/>
      <c r="E212" s="242"/>
      <c r="F212" s="242"/>
      <c r="G212" s="242"/>
      <c r="H212" s="242"/>
      <c r="I212" s="242"/>
      <c r="J212" s="285"/>
      <c r="K212" s="283"/>
    </row>
    <row r="213" spans="1:18" x14ac:dyDescent="0.25">
      <c r="A213" s="241"/>
      <c r="B213" s="241"/>
      <c r="C213" s="240"/>
      <c r="D213" s="242"/>
      <c r="E213" s="242"/>
      <c r="F213" s="242"/>
      <c r="G213" s="242"/>
      <c r="H213" s="242"/>
      <c r="I213" s="242"/>
      <c r="J213" s="285"/>
      <c r="K213" s="283"/>
    </row>
    <row r="214" spans="1:18" x14ac:dyDescent="0.25">
      <c r="A214" s="231"/>
      <c r="B214" s="231"/>
      <c r="C214" s="231"/>
      <c r="D214" s="231"/>
      <c r="E214" s="231"/>
      <c r="F214" s="231"/>
      <c r="G214" s="231"/>
      <c r="H214" s="231"/>
      <c r="I214" s="231"/>
      <c r="J214" s="285"/>
      <c r="K214" s="283"/>
    </row>
    <row r="215" spans="1:18" x14ac:dyDescent="0.25">
      <c r="A215" s="241"/>
      <c r="B215" s="241"/>
      <c r="C215" s="240"/>
      <c r="D215" s="242"/>
      <c r="E215" s="242"/>
      <c r="F215" s="242"/>
      <c r="G215" s="242"/>
      <c r="H215" s="242"/>
      <c r="I215" s="242"/>
      <c r="J215" s="285"/>
      <c r="K215" s="283"/>
      <c r="N215" s="170"/>
      <c r="O215" s="170"/>
      <c r="P215" s="170"/>
      <c r="Q215" s="170"/>
      <c r="R215" s="170"/>
    </row>
    <row r="216" spans="1:18" x14ac:dyDescent="0.25">
      <c r="A216" s="241"/>
      <c r="B216" s="241"/>
      <c r="C216" s="240"/>
      <c r="D216" s="242"/>
      <c r="E216" s="242"/>
      <c r="F216" s="242"/>
      <c r="G216" s="242"/>
      <c r="H216" s="242"/>
      <c r="I216" s="242"/>
      <c r="J216" s="285"/>
      <c r="K216" s="283"/>
    </row>
    <row r="217" spans="1:18" x14ac:dyDescent="0.25">
      <c r="A217" s="241"/>
      <c r="B217" s="243"/>
      <c r="C217" s="240"/>
      <c r="D217" s="242"/>
      <c r="E217" s="242"/>
      <c r="F217" s="242"/>
      <c r="G217" s="242"/>
      <c r="H217" s="242"/>
      <c r="I217" s="242"/>
      <c r="J217" s="285"/>
      <c r="K217" s="283"/>
    </row>
    <row r="218" spans="1:18" x14ac:dyDescent="0.25">
      <c r="A218" s="241"/>
      <c r="B218" s="241"/>
      <c r="C218" s="240"/>
      <c r="D218" s="242"/>
      <c r="E218" s="242"/>
      <c r="F218" s="242"/>
      <c r="G218" s="242"/>
      <c r="H218" s="242"/>
      <c r="I218" s="242"/>
      <c r="J218" s="285"/>
      <c r="K218" s="283"/>
    </row>
    <row r="219" spans="1:18" x14ac:dyDescent="0.25">
      <c r="A219" s="241"/>
      <c r="B219" s="243"/>
      <c r="C219" s="240"/>
      <c r="D219" s="242"/>
      <c r="E219" s="242"/>
      <c r="F219" s="242"/>
      <c r="G219" s="242"/>
      <c r="H219" s="242"/>
      <c r="I219" s="242"/>
      <c r="J219" s="285"/>
      <c r="K219" s="283"/>
    </row>
    <row r="220" spans="1:18" x14ac:dyDescent="0.25">
      <c r="A220" s="241"/>
      <c r="B220" s="241"/>
      <c r="C220" s="240"/>
      <c r="D220" s="242"/>
      <c r="E220" s="242"/>
      <c r="F220" s="242"/>
      <c r="G220" s="242"/>
      <c r="H220" s="242"/>
      <c r="I220" s="242"/>
      <c r="J220" s="285"/>
      <c r="K220" s="283"/>
    </row>
    <row r="221" spans="1:18" x14ac:dyDescent="0.25">
      <c r="A221" s="231"/>
      <c r="B221" s="231"/>
      <c r="C221" s="231"/>
      <c r="D221" s="231"/>
      <c r="E221" s="231"/>
      <c r="F221" s="231"/>
      <c r="G221" s="231"/>
      <c r="H221" s="231"/>
      <c r="I221" s="231"/>
      <c r="J221" s="285"/>
      <c r="K221" s="283"/>
    </row>
    <row r="222" spans="1:18" x14ac:dyDescent="0.25">
      <c r="A222" s="241"/>
      <c r="B222" s="241"/>
      <c r="C222" s="240"/>
      <c r="D222" s="242"/>
      <c r="E222" s="242"/>
      <c r="F222" s="242"/>
      <c r="G222" s="242"/>
      <c r="H222" s="242"/>
      <c r="I222" s="242"/>
      <c r="J222" s="285"/>
      <c r="K222" s="283"/>
      <c r="N222" s="170"/>
      <c r="O222" s="170"/>
      <c r="P222" s="170"/>
      <c r="Q222" s="170"/>
      <c r="R222" s="170"/>
    </row>
    <row r="223" spans="1:18" x14ac:dyDescent="0.25">
      <c r="A223" s="241"/>
      <c r="B223" s="241"/>
      <c r="C223" s="240"/>
      <c r="D223" s="242"/>
      <c r="E223" s="242"/>
      <c r="F223" s="242"/>
      <c r="G223" s="242"/>
      <c r="H223" s="242"/>
      <c r="I223" s="242"/>
      <c r="J223" s="285"/>
      <c r="K223" s="283"/>
    </row>
    <row r="224" spans="1:18" x14ac:dyDescent="0.25">
      <c r="A224" s="241"/>
      <c r="B224" s="243"/>
      <c r="C224" s="240"/>
      <c r="D224" s="242"/>
      <c r="E224" s="242"/>
      <c r="F224" s="242"/>
      <c r="G224" s="242"/>
      <c r="H224" s="242"/>
      <c r="I224" s="242"/>
      <c r="J224" s="285"/>
      <c r="K224" s="283"/>
    </row>
    <row r="225" spans="1:18" x14ac:dyDescent="0.25">
      <c r="A225" s="241"/>
      <c r="B225" s="241"/>
      <c r="C225" s="240"/>
      <c r="D225" s="242"/>
      <c r="E225" s="242"/>
      <c r="F225" s="242"/>
      <c r="G225" s="242"/>
      <c r="H225" s="242"/>
      <c r="I225" s="242"/>
      <c r="J225" s="285"/>
      <c r="K225" s="283"/>
    </row>
    <row r="226" spans="1:18" x14ac:dyDescent="0.25">
      <c r="A226" s="241"/>
      <c r="B226" s="243"/>
      <c r="C226" s="240"/>
      <c r="D226" s="242"/>
      <c r="E226" s="242"/>
      <c r="F226" s="242"/>
      <c r="G226" s="242"/>
      <c r="H226" s="242"/>
      <c r="I226" s="242"/>
      <c r="J226" s="285"/>
      <c r="K226" s="283"/>
    </row>
    <row r="227" spans="1:18" x14ac:dyDescent="0.25">
      <c r="A227" s="241"/>
      <c r="B227" s="241"/>
      <c r="C227" s="240"/>
      <c r="D227" s="242"/>
      <c r="E227" s="242"/>
      <c r="F227" s="242"/>
      <c r="G227" s="242"/>
      <c r="H227" s="242"/>
      <c r="I227" s="242"/>
      <c r="J227" s="285"/>
      <c r="K227" s="283"/>
    </row>
    <row r="228" spans="1:18" x14ac:dyDescent="0.25">
      <c r="A228" s="231"/>
      <c r="B228" s="231"/>
      <c r="C228" s="231"/>
      <c r="D228" s="231"/>
      <c r="E228" s="231"/>
      <c r="F228" s="231"/>
      <c r="G228" s="231"/>
      <c r="H228" s="231"/>
      <c r="I228" s="231"/>
      <c r="J228" s="285"/>
      <c r="K228" s="285"/>
    </row>
    <row r="229" spans="1:18" x14ac:dyDescent="0.25">
      <c r="A229" s="241"/>
      <c r="B229" s="241"/>
      <c r="C229" s="240"/>
      <c r="D229" s="242"/>
      <c r="E229" s="242"/>
      <c r="F229" s="242"/>
      <c r="G229" s="242"/>
      <c r="H229" s="242"/>
      <c r="I229" s="242"/>
      <c r="J229" s="285"/>
      <c r="K229" s="283"/>
      <c r="N229" s="170"/>
      <c r="O229" s="170"/>
      <c r="P229" s="170"/>
      <c r="Q229" s="170"/>
      <c r="R229" s="170"/>
    </row>
    <row r="230" spans="1:18" x14ac:dyDescent="0.25">
      <c r="A230" s="241"/>
      <c r="B230" s="241"/>
      <c r="C230" s="240"/>
      <c r="D230" s="242"/>
      <c r="E230" s="242"/>
      <c r="F230" s="242"/>
      <c r="G230" s="242"/>
      <c r="H230" s="242"/>
      <c r="I230" s="242"/>
      <c r="J230" s="285"/>
      <c r="K230" s="283"/>
    </row>
    <row r="231" spans="1:18" x14ac:dyDescent="0.25">
      <c r="A231" s="241"/>
      <c r="B231" s="243"/>
      <c r="C231" s="240"/>
      <c r="D231" s="242"/>
      <c r="E231" s="242"/>
      <c r="F231" s="242"/>
      <c r="G231" s="242"/>
      <c r="H231" s="242"/>
      <c r="I231" s="242"/>
      <c r="J231" s="285"/>
      <c r="K231" s="283"/>
    </row>
    <row r="232" spans="1:18" x14ac:dyDescent="0.25">
      <c r="A232" s="241"/>
      <c r="B232" s="241"/>
      <c r="C232" s="240"/>
      <c r="D232" s="242"/>
      <c r="E232" s="242"/>
      <c r="F232" s="242"/>
      <c r="G232" s="242"/>
      <c r="H232" s="242"/>
      <c r="I232" s="242"/>
      <c r="J232" s="285"/>
      <c r="K232" s="283"/>
    </row>
    <row r="233" spans="1:18" x14ac:dyDescent="0.25">
      <c r="A233" s="241"/>
      <c r="B233" s="243"/>
      <c r="C233" s="240"/>
      <c r="D233" s="242"/>
      <c r="E233" s="242"/>
      <c r="F233" s="242"/>
      <c r="G233" s="242"/>
      <c r="H233" s="242"/>
      <c r="I233" s="242"/>
      <c r="J233" s="285"/>
      <c r="K233" s="283"/>
    </row>
    <row r="234" spans="1:18" x14ac:dyDescent="0.25">
      <c r="A234" s="241"/>
      <c r="B234" s="241"/>
      <c r="C234" s="240"/>
      <c r="D234" s="242"/>
      <c r="E234" s="242"/>
      <c r="F234" s="242"/>
      <c r="G234" s="242"/>
      <c r="H234" s="242"/>
      <c r="I234" s="242"/>
      <c r="J234" s="285"/>
      <c r="K234" s="283"/>
    </row>
    <row r="235" spans="1:18" x14ac:dyDescent="0.25">
      <c r="A235" s="241"/>
      <c r="B235" s="241"/>
      <c r="C235" s="240"/>
      <c r="D235" s="242"/>
      <c r="E235" s="242"/>
      <c r="F235" s="242"/>
      <c r="G235" s="242"/>
      <c r="H235" s="242"/>
      <c r="I235" s="242"/>
      <c r="J235" s="285"/>
      <c r="K235" s="283"/>
    </row>
    <row r="236" spans="1:18" x14ac:dyDescent="0.25">
      <c r="A236" s="231"/>
      <c r="B236" s="231"/>
      <c r="C236" s="231"/>
      <c r="D236" s="231"/>
      <c r="E236" s="231"/>
      <c r="F236" s="231"/>
      <c r="G236" s="231"/>
      <c r="H236" s="231"/>
      <c r="I236" s="231"/>
      <c r="J236" s="285"/>
      <c r="K236" s="283"/>
    </row>
    <row r="237" spans="1:18" x14ac:dyDescent="0.25">
      <c r="A237" s="241"/>
      <c r="B237" s="241"/>
      <c r="C237" s="240"/>
      <c r="D237" s="242"/>
      <c r="E237" s="242"/>
      <c r="F237" s="242"/>
      <c r="G237" s="242"/>
      <c r="H237" s="242"/>
      <c r="I237" s="242"/>
      <c r="J237" s="285"/>
      <c r="K237" s="283"/>
      <c r="N237" s="170"/>
      <c r="O237" s="170"/>
      <c r="P237" s="170"/>
      <c r="Q237" s="170"/>
      <c r="R237" s="170"/>
    </row>
    <row r="238" spans="1:18" x14ac:dyDescent="0.25">
      <c r="A238" s="241"/>
      <c r="B238" s="241"/>
      <c r="C238" s="240"/>
      <c r="D238" s="242"/>
      <c r="E238" s="242"/>
      <c r="F238" s="242"/>
      <c r="G238" s="242"/>
      <c r="H238" s="242"/>
      <c r="I238" s="242"/>
      <c r="J238" s="285"/>
      <c r="K238" s="283"/>
    </row>
    <row r="239" spans="1:18" x14ac:dyDescent="0.25">
      <c r="A239" s="241"/>
      <c r="B239" s="243"/>
      <c r="C239" s="240"/>
      <c r="D239" s="242"/>
      <c r="E239" s="242"/>
      <c r="F239" s="242"/>
      <c r="G239" s="242"/>
      <c r="H239" s="242"/>
      <c r="I239" s="242"/>
      <c r="J239" s="285"/>
      <c r="K239" s="283"/>
    </row>
    <row r="240" spans="1:18" x14ac:dyDescent="0.25">
      <c r="A240" s="241"/>
      <c r="B240" s="241"/>
      <c r="C240" s="240"/>
      <c r="D240" s="242"/>
      <c r="E240" s="242"/>
      <c r="F240" s="242"/>
      <c r="G240" s="242"/>
      <c r="H240" s="242"/>
      <c r="I240" s="242"/>
      <c r="J240" s="285"/>
      <c r="K240" s="283"/>
    </row>
    <row r="241" spans="1:16" x14ac:dyDescent="0.25">
      <c r="A241" s="241"/>
      <c r="B241" s="243"/>
      <c r="C241" s="240"/>
      <c r="D241" s="242"/>
      <c r="E241" s="242"/>
      <c r="F241" s="242"/>
      <c r="G241" s="242"/>
      <c r="H241" s="242"/>
      <c r="I241" s="242"/>
      <c r="J241" s="285"/>
      <c r="K241" s="283"/>
    </row>
    <row r="242" spans="1:16" x14ac:dyDescent="0.25">
      <c r="A242" s="241"/>
      <c r="B242" s="241"/>
      <c r="C242" s="240"/>
      <c r="D242" s="242"/>
      <c r="E242" s="242"/>
      <c r="F242" s="242"/>
      <c r="G242" s="242"/>
      <c r="H242" s="242"/>
      <c r="I242" s="242"/>
      <c r="J242" s="285"/>
      <c r="K242" s="283"/>
    </row>
    <row r="243" spans="1:16" x14ac:dyDescent="0.25">
      <c r="A243" s="241"/>
      <c r="B243" s="241"/>
      <c r="C243" s="240"/>
      <c r="D243" s="242"/>
      <c r="E243" s="242"/>
      <c r="F243" s="242"/>
      <c r="G243" s="242"/>
      <c r="H243" s="242"/>
      <c r="I243" s="242"/>
      <c r="J243" s="285"/>
      <c r="K243" s="283"/>
    </row>
    <row r="244" spans="1:16" ht="15.75" x14ac:dyDescent="0.25">
      <c r="A244" s="237"/>
      <c r="B244" s="237"/>
      <c r="C244" s="237"/>
      <c r="D244" s="237"/>
      <c r="E244" s="237"/>
      <c r="F244" s="237"/>
      <c r="G244" s="237"/>
      <c r="H244" s="237"/>
      <c r="I244" s="237"/>
      <c r="J244" s="237"/>
      <c r="K244" s="237"/>
    </row>
    <row r="245" spans="1:16" x14ac:dyDescent="0.25">
      <c r="A245" s="241"/>
      <c r="B245" s="241"/>
      <c r="C245" s="240"/>
      <c r="D245" s="240"/>
      <c r="E245" s="242"/>
      <c r="F245" s="242"/>
      <c r="G245" s="285"/>
      <c r="H245" s="285"/>
      <c r="I245" s="285"/>
      <c r="J245" s="285"/>
      <c r="K245" s="283"/>
      <c r="N245" s="170"/>
      <c r="O245" s="170"/>
      <c r="P245" s="170"/>
    </row>
    <row r="246" spans="1:16" x14ac:dyDescent="0.25">
      <c r="A246" s="240"/>
      <c r="B246" s="243"/>
      <c r="C246" s="240"/>
      <c r="D246" s="240"/>
      <c r="E246" s="242"/>
      <c r="F246" s="242"/>
      <c r="G246" s="285"/>
      <c r="H246" s="285"/>
      <c r="I246" s="285"/>
      <c r="J246" s="285"/>
      <c r="K246" s="283"/>
    </row>
    <row r="247" spans="1:16" x14ac:dyDescent="0.25">
      <c r="A247" s="240"/>
      <c r="B247" s="243"/>
      <c r="C247" s="240"/>
      <c r="D247" s="240"/>
      <c r="E247" s="242"/>
      <c r="F247" s="242"/>
      <c r="G247" s="285"/>
      <c r="H247" s="285"/>
      <c r="I247" s="285"/>
      <c r="J247" s="285"/>
      <c r="K247" s="283"/>
    </row>
    <row r="248" spans="1:16" ht="15.75" x14ac:dyDescent="0.25">
      <c r="A248" s="237"/>
      <c r="B248" s="237"/>
      <c r="C248" s="237"/>
      <c r="D248" s="237"/>
      <c r="E248" s="237"/>
      <c r="F248" s="237"/>
      <c r="G248" s="237"/>
      <c r="H248" s="237"/>
      <c r="I248" s="237"/>
      <c r="J248" s="237"/>
      <c r="K248" s="237"/>
    </row>
    <row r="249" spans="1:16" x14ac:dyDescent="0.25">
      <c r="A249" s="286"/>
      <c r="B249" s="287"/>
      <c r="C249" s="240"/>
      <c r="D249" s="240"/>
      <c r="E249" s="240"/>
      <c r="F249" s="240"/>
      <c r="G249" s="240"/>
      <c r="H249" s="240"/>
      <c r="I249" s="240"/>
      <c r="J249" s="240"/>
      <c r="K249" s="288"/>
    </row>
    <row r="250" spans="1:16" x14ac:dyDescent="0.25">
      <c r="A250" s="240"/>
      <c r="B250" s="240"/>
      <c r="C250" s="240"/>
      <c r="D250" s="240"/>
      <c r="E250" s="240"/>
      <c r="F250" s="240"/>
      <c r="G250" s="240"/>
      <c r="H250" s="240"/>
      <c r="I250" s="240"/>
      <c r="J250" s="240"/>
      <c r="K250" s="288"/>
    </row>
    <row r="251" spans="1:16" x14ac:dyDescent="0.25">
      <c r="A251" s="240"/>
      <c r="B251" s="240"/>
      <c r="C251" s="240"/>
      <c r="D251" s="240"/>
      <c r="E251" s="240"/>
      <c r="F251" s="240"/>
      <c r="G251" s="240"/>
      <c r="H251" s="240"/>
      <c r="I251" s="240"/>
      <c r="J251" s="240"/>
      <c r="K251" s="288"/>
    </row>
    <row r="252" spans="1:16" x14ac:dyDescent="0.25">
      <c r="A252" s="240"/>
      <c r="B252" s="240"/>
      <c r="C252" s="240"/>
      <c r="D252" s="240"/>
      <c r="E252" s="240"/>
      <c r="F252" s="240"/>
      <c r="G252" s="240"/>
      <c r="H252" s="240"/>
      <c r="I252" s="240"/>
      <c r="J252" s="240"/>
      <c r="K252" s="288"/>
    </row>
    <row r="253" spans="1:16" x14ac:dyDescent="0.25">
      <c r="A253" s="241"/>
      <c r="B253" s="241"/>
      <c r="C253" s="240"/>
      <c r="D253" s="240"/>
      <c r="E253" s="242"/>
      <c r="F253" s="242"/>
      <c r="G253" s="285"/>
      <c r="H253" s="285"/>
      <c r="I253" s="285"/>
      <c r="J253" s="285"/>
      <c r="K253" s="283"/>
      <c r="N253" s="170"/>
      <c r="O253" s="170"/>
      <c r="P253" s="170"/>
    </row>
    <row r="254" spans="1:16" x14ac:dyDescent="0.25">
      <c r="A254" s="241"/>
      <c r="B254" s="241"/>
      <c r="C254" s="240"/>
      <c r="D254" s="240"/>
      <c r="E254" s="242"/>
      <c r="F254" s="242"/>
      <c r="G254" s="285"/>
      <c r="H254" s="285"/>
      <c r="I254" s="285"/>
      <c r="J254" s="285"/>
      <c r="K254" s="283"/>
    </row>
    <row r="255" spans="1:16" x14ac:dyDescent="0.25">
      <c r="A255" s="241"/>
      <c r="B255" s="243"/>
      <c r="C255" s="240"/>
      <c r="D255" s="240"/>
      <c r="E255" s="242"/>
      <c r="F255" s="242"/>
      <c r="G255" s="285"/>
      <c r="H255" s="285"/>
      <c r="I255" s="285"/>
      <c r="J255" s="285"/>
      <c r="K255" s="283"/>
    </row>
    <row r="256" spans="1:16" x14ac:dyDescent="0.25">
      <c r="A256" s="241"/>
      <c r="B256" s="241"/>
      <c r="C256" s="240"/>
      <c r="D256" s="240"/>
      <c r="E256" s="242"/>
      <c r="F256" s="242"/>
      <c r="G256" s="285"/>
      <c r="H256" s="285"/>
      <c r="I256" s="285"/>
      <c r="J256" s="285"/>
      <c r="K256" s="283"/>
    </row>
    <row r="257" spans="1:16" x14ac:dyDescent="0.25">
      <c r="A257" s="241"/>
      <c r="B257" s="241"/>
      <c r="C257" s="240"/>
      <c r="D257" s="240"/>
      <c r="E257" s="242"/>
      <c r="F257" s="242"/>
      <c r="G257" s="285"/>
      <c r="H257" s="285"/>
      <c r="I257" s="285"/>
      <c r="J257" s="285"/>
      <c r="K257" s="283"/>
    </row>
    <row r="258" spans="1:16" x14ac:dyDescent="0.25">
      <c r="A258" s="241"/>
      <c r="B258" s="243"/>
      <c r="C258" s="240"/>
      <c r="D258" s="240"/>
      <c r="E258" s="242"/>
      <c r="F258" s="242"/>
      <c r="G258" s="285"/>
      <c r="H258" s="285"/>
      <c r="I258" s="285"/>
      <c r="J258" s="285"/>
      <c r="K258" s="283"/>
    </row>
    <row r="259" spans="1:16" x14ac:dyDescent="0.25">
      <c r="A259" s="241"/>
      <c r="B259" s="241"/>
      <c r="C259" s="240"/>
      <c r="D259" s="240"/>
      <c r="E259" s="242"/>
      <c r="F259" s="242"/>
      <c r="G259" s="285"/>
      <c r="H259" s="285"/>
      <c r="I259" s="285"/>
      <c r="J259" s="285"/>
      <c r="K259" s="283"/>
    </row>
    <row r="260" spans="1:16" x14ac:dyDescent="0.25">
      <c r="A260" s="231"/>
      <c r="B260" s="231"/>
      <c r="C260" s="231"/>
      <c r="D260" s="231"/>
      <c r="E260" s="231"/>
      <c r="F260" s="231"/>
      <c r="G260" s="285"/>
      <c r="H260" s="285"/>
      <c r="I260" s="285"/>
      <c r="J260" s="285"/>
      <c r="K260" s="283"/>
    </row>
    <row r="261" spans="1:16" x14ac:dyDescent="0.25">
      <c r="A261" s="289"/>
      <c r="B261" s="289"/>
      <c r="C261" s="244"/>
      <c r="D261" s="240"/>
      <c r="E261" s="242"/>
      <c r="F261" s="242"/>
      <c r="G261" s="285"/>
      <c r="H261" s="285"/>
      <c r="I261" s="285"/>
      <c r="J261" s="285"/>
      <c r="K261" s="283"/>
      <c r="N261" s="170"/>
      <c r="O261" s="170"/>
      <c r="P261" s="170"/>
    </row>
    <row r="262" spans="1:16" x14ac:dyDescent="0.25">
      <c r="A262" s="241"/>
      <c r="B262" s="241"/>
      <c r="C262" s="240"/>
      <c r="D262" s="240"/>
      <c r="E262" s="242"/>
      <c r="F262" s="242"/>
      <c r="G262" s="285"/>
      <c r="H262" s="285"/>
      <c r="I262" s="285"/>
      <c r="J262" s="285"/>
      <c r="K262" s="283"/>
    </row>
    <row r="263" spans="1:16" x14ac:dyDescent="0.25">
      <c r="A263" s="241"/>
      <c r="B263" s="243"/>
      <c r="C263" s="240"/>
      <c r="D263" s="240"/>
      <c r="E263" s="242"/>
      <c r="F263" s="242"/>
      <c r="G263" s="285"/>
      <c r="H263" s="285"/>
      <c r="I263" s="285"/>
      <c r="J263" s="285"/>
      <c r="K263" s="283"/>
    </row>
    <row r="264" spans="1:16" x14ac:dyDescent="0.25">
      <c r="A264" s="241"/>
      <c r="B264" s="241"/>
      <c r="C264" s="244"/>
      <c r="D264" s="240"/>
      <c r="E264" s="242"/>
      <c r="F264" s="242"/>
      <c r="G264" s="285"/>
      <c r="H264" s="285"/>
      <c r="I264" s="285"/>
      <c r="J264" s="285"/>
      <c r="K264" s="283"/>
    </row>
    <row r="265" spans="1:16" x14ac:dyDescent="0.25">
      <c r="A265" s="241"/>
      <c r="B265" s="240"/>
      <c r="C265" s="240"/>
      <c r="D265" s="240"/>
      <c r="E265" s="242"/>
      <c r="F265" s="242"/>
      <c r="G265" s="285"/>
      <c r="H265" s="285"/>
      <c r="I265" s="285"/>
      <c r="J265" s="285"/>
      <c r="K265" s="283"/>
    </row>
    <row r="266" spans="1:16" x14ac:dyDescent="0.25">
      <c r="A266" s="241"/>
      <c r="B266" s="241"/>
      <c r="C266" s="240"/>
      <c r="D266" s="240"/>
      <c r="E266" s="242"/>
      <c r="F266" s="242"/>
      <c r="G266" s="285"/>
      <c r="H266" s="285"/>
      <c r="I266" s="285"/>
      <c r="J266" s="285"/>
      <c r="K266" s="283"/>
    </row>
    <row r="267" spans="1:16" x14ac:dyDescent="0.25">
      <c r="A267" s="231"/>
      <c r="B267" s="231"/>
      <c r="C267" s="231"/>
      <c r="D267" s="231"/>
      <c r="E267" s="231"/>
      <c r="F267" s="231"/>
      <c r="G267" s="285"/>
      <c r="H267" s="285"/>
      <c r="I267" s="285"/>
      <c r="J267" s="285"/>
      <c r="K267" s="283"/>
    </row>
    <row r="268" spans="1:16" x14ac:dyDescent="0.25">
      <c r="A268" s="241"/>
      <c r="B268" s="241"/>
      <c r="C268" s="244"/>
      <c r="D268" s="240"/>
      <c r="E268" s="242"/>
      <c r="F268" s="242"/>
      <c r="G268" s="285"/>
      <c r="H268" s="285"/>
      <c r="I268" s="285"/>
      <c r="J268" s="285"/>
      <c r="K268" s="283"/>
      <c r="N268" s="170"/>
      <c r="O268" s="170"/>
      <c r="P268" s="170"/>
    </row>
    <row r="269" spans="1:16" x14ac:dyDescent="0.25">
      <c r="A269" s="241"/>
      <c r="B269" s="241"/>
      <c r="C269" s="240"/>
      <c r="D269" s="240"/>
      <c r="E269" s="242"/>
      <c r="F269" s="242"/>
      <c r="G269" s="285"/>
      <c r="H269" s="285"/>
      <c r="I269" s="285"/>
      <c r="J269" s="285"/>
      <c r="K269" s="283"/>
    </row>
    <row r="270" spans="1:16" x14ac:dyDescent="0.25">
      <c r="A270" s="241"/>
      <c r="B270" s="243"/>
      <c r="C270" s="240"/>
      <c r="D270" s="240"/>
      <c r="E270" s="242"/>
      <c r="F270" s="242"/>
      <c r="G270" s="285"/>
      <c r="H270" s="285"/>
      <c r="I270" s="285"/>
      <c r="J270" s="285"/>
      <c r="K270" s="283"/>
    </row>
    <row r="271" spans="1:16" x14ac:dyDescent="0.25">
      <c r="A271" s="241"/>
      <c r="B271" s="241"/>
      <c r="C271" s="244"/>
      <c r="D271" s="240"/>
      <c r="E271" s="242"/>
      <c r="F271" s="242"/>
      <c r="G271" s="285"/>
      <c r="H271" s="285"/>
      <c r="I271" s="285"/>
      <c r="J271" s="285"/>
      <c r="K271" s="283"/>
    </row>
    <row r="272" spans="1:16" x14ac:dyDescent="0.25">
      <c r="A272" s="241"/>
      <c r="B272" s="243"/>
      <c r="C272" s="240"/>
      <c r="D272" s="240"/>
      <c r="E272" s="242"/>
      <c r="F272" s="242"/>
      <c r="G272" s="285"/>
      <c r="H272" s="285"/>
      <c r="I272" s="285"/>
      <c r="J272" s="285"/>
      <c r="K272" s="283"/>
    </row>
    <row r="273" spans="1:16" x14ac:dyDescent="0.25">
      <c r="A273" s="241"/>
      <c r="B273" s="241"/>
      <c r="C273" s="240"/>
      <c r="D273" s="240"/>
      <c r="E273" s="242"/>
      <c r="F273" s="242"/>
      <c r="G273" s="285"/>
      <c r="H273" s="285"/>
      <c r="I273" s="285"/>
      <c r="J273" s="285"/>
      <c r="K273" s="283"/>
    </row>
    <row r="274" spans="1:16" x14ac:dyDescent="0.25">
      <c r="A274" s="231"/>
      <c r="B274" s="231"/>
      <c r="C274" s="231"/>
      <c r="D274" s="231"/>
      <c r="E274" s="231"/>
      <c r="F274" s="231"/>
      <c r="G274" s="285"/>
      <c r="H274" s="285"/>
      <c r="I274" s="285"/>
      <c r="J274" s="285"/>
      <c r="K274" s="283"/>
    </row>
    <row r="275" spans="1:16" x14ac:dyDescent="0.25">
      <c r="A275" s="241"/>
      <c r="B275" s="241"/>
      <c r="C275" s="244"/>
      <c r="D275" s="240"/>
      <c r="E275" s="242"/>
      <c r="F275" s="242"/>
      <c r="G275" s="285"/>
      <c r="H275" s="285"/>
      <c r="I275" s="285"/>
      <c r="J275" s="285"/>
      <c r="K275" s="283"/>
      <c r="N275" s="170"/>
      <c r="O275" s="170"/>
      <c r="P275" s="170"/>
    </row>
    <row r="276" spans="1:16" x14ac:dyDescent="0.25">
      <c r="A276" s="241"/>
      <c r="B276" s="241"/>
      <c r="C276" s="240"/>
      <c r="D276" s="240"/>
      <c r="E276" s="242"/>
      <c r="F276" s="242"/>
      <c r="G276" s="285"/>
      <c r="H276" s="285"/>
      <c r="I276" s="285"/>
      <c r="J276" s="285"/>
      <c r="K276" s="283"/>
    </row>
    <row r="277" spans="1:16" x14ac:dyDescent="0.25">
      <c r="A277" s="241"/>
      <c r="B277" s="243"/>
      <c r="C277" s="240"/>
      <c r="D277" s="240"/>
      <c r="E277" s="242"/>
      <c r="F277" s="242"/>
      <c r="G277" s="285"/>
      <c r="H277" s="285"/>
      <c r="I277" s="285"/>
      <c r="J277" s="285"/>
      <c r="K277" s="283"/>
    </row>
    <row r="278" spans="1:16" x14ac:dyDescent="0.25">
      <c r="A278" s="241"/>
      <c r="B278" s="241"/>
      <c r="C278" s="244"/>
      <c r="D278" s="240"/>
      <c r="E278" s="242"/>
      <c r="F278" s="242"/>
      <c r="G278" s="285"/>
      <c r="H278" s="285"/>
      <c r="I278" s="285"/>
      <c r="J278" s="285"/>
      <c r="K278" s="283"/>
    </row>
    <row r="279" spans="1:16" x14ac:dyDescent="0.25">
      <c r="A279" s="241"/>
      <c r="B279" s="243"/>
      <c r="C279" s="240"/>
      <c r="D279" s="240"/>
      <c r="E279" s="242"/>
      <c r="F279" s="242"/>
      <c r="G279" s="285"/>
      <c r="H279" s="285"/>
      <c r="I279" s="285"/>
      <c r="J279" s="285"/>
      <c r="K279" s="283"/>
    </row>
    <row r="280" spans="1:16" x14ac:dyDescent="0.25">
      <c r="A280" s="241"/>
      <c r="B280" s="241"/>
      <c r="C280" s="240"/>
      <c r="D280" s="240"/>
      <c r="E280" s="242"/>
      <c r="F280" s="242"/>
      <c r="G280" s="285"/>
      <c r="H280" s="285"/>
      <c r="I280" s="285"/>
      <c r="J280" s="285"/>
      <c r="K280" s="283"/>
    </row>
    <row r="281" spans="1:16" x14ac:dyDescent="0.25">
      <c r="A281" s="231"/>
      <c r="B281" s="231"/>
      <c r="C281" s="231"/>
      <c r="D281" s="231"/>
      <c r="E281" s="231"/>
      <c r="F281" s="231"/>
      <c r="G281" s="285"/>
      <c r="H281" s="285"/>
      <c r="I281" s="285"/>
      <c r="J281" s="285"/>
      <c r="K281" s="283"/>
    </row>
    <row r="282" spans="1:16" x14ac:dyDescent="0.25">
      <c r="A282" s="241"/>
      <c r="B282" s="241"/>
      <c r="C282" s="244"/>
      <c r="D282" s="240"/>
      <c r="E282" s="242"/>
      <c r="F282" s="242"/>
      <c r="G282" s="285"/>
      <c r="H282" s="285"/>
      <c r="I282" s="285"/>
      <c r="J282" s="285"/>
      <c r="K282" s="283"/>
      <c r="N282" s="170"/>
      <c r="O282" s="170"/>
      <c r="P282" s="170"/>
    </row>
    <row r="283" spans="1:16" x14ac:dyDescent="0.25">
      <c r="A283" s="241"/>
      <c r="B283" s="241"/>
      <c r="C283" s="240"/>
      <c r="D283" s="240"/>
      <c r="E283" s="242"/>
      <c r="F283" s="242"/>
      <c r="G283" s="285"/>
      <c r="H283" s="285"/>
      <c r="I283" s="285"/>
      <c r="J283" s="285"/>
      <c r="K283" s="283"/>
    </row>
    <row r="284" spans="1:16" x14ac:dyDescent="0.25">
      <c r="A284" s="241"/>
      <c r="B284" s="243"/>
      <c r="C284" s="240"/>
      <c r="D284" s="240"/>
      <c r="E284" s="242"/>
      <c r="F284" s="242"/>
      <c r="G284" s="285"/>
      <c r="H284" s="285"/>
      <c r="I284" s="285"/>
      <c r="J284" s="285"/>
      <c r="K284" s="283"/>
    </row>
    <row r="285" spans="1:16" x14ac:dyDescent="0.25">
      <c r="A285" s="241"/>
      <c r="B285" s="241"/>
      <c r="C285" s="244"/>
      <c r="D285" s="240"/>
      <c r="E285" s="242"/>
      <c r="F285" s="242"/>
      <c r="G285" s="285"/>
      <c r="H285" s="285"/>
      <c r="I285" s="285"/>
      <c r="J285" s="285"/>
      <c r="K285" s="283"/>
    </row>
    <row r="286" spans="1:16" x14ac:dyDescent="0.25">
      <c r="A286" s="241"/>
      <c r="B286" s="243"/>
      <c r="C286" s="240"/>
      <c r="D286" s="240"/>
      <c r="E286" s="242"/>
      <c r="F286" s="242"/>
      <c r="G286" s="285"/>
      <c r="H286" s="285"/>
      <c r="I286" s="285"/>
      <c r="J286" s="285"/>
      <c r="K286" s="283"/>
    </row>
    <row r="287" spans="1:16" x14ac:dyDescent="0.25">
      <c r="A287" s="241"/>
      <c r="B287" s="241"/>
      <c r="C287" s="240"/>
      <c r="D287" s="240"/>
      <c r="E287" s="242"/>
      <c r="F287" s="242"/>
      <c r="G287" s="285"/>
      <c r="H287" s="285"/>
      <c r="I287" s="285"/>
      <c r="J287" s="285"/>
      <c r="K287" s="283"/>
    </row>
    <row r="288" spans="1:16" x14ac:dyDescent="0.25">
      <c r="A288" s="231"/>
      <c r="B288" s="231"/>
      <c r="C288" s="231"/>
      <c r="D288" s="231"/>
      <c r="E288" s="231"/>
      <c r="F288" s="231"/>
      <c r="G288" s="285"/>
      <c r="H288" s="285"/>
      <c r="I288" s="285"/>
      <c r="J288" s="285"/>
      <c r="K288" s="283"/>
    </row>
    <row r="289" spans="1:16" x14ac:dyDescent="0.25">
      <c r="A289" s="241"/>
      <c r="B289" s="241"/>
      <c r="C289" s="240"/>
      <c r="D289" s="240"/>
      <c r="E289" s="242"/>
      <c r="F289" s="242"/>
      <c r="G289" s="285"/>
      <c r="H289" s="285"/>
      <c r="I289" s="285"/>
      <c r="J289" s="285"/>
      <c r="K289" s="283"/>
      <c r="N289" s="170"/>
      <c r="O289" s="170"/>
      <c r="P289" s="170"/>
    </row>
    <row r="290" spans="1:16" x14ac:dyDescent="0.25">
      <c r="A290" s="241"/>
      <c r="B290" s="241"/>
      <c r="C290" s="240"/>
      <c r="D290" s="240"/>
      <c r="E290" s="242"/>
      <c r="F290" s="242"/>
      <c r="G290" s="285"/>
      <c r="H290" s="285"/>
      <c r="I290" s="285"/>
      <c r="J290" s="285"/>
      <c r="K290" s="283"/>
    </row>
    <row r="291" spans="1:16" x14ac:dyDescent="0.25">
      <c r="A291" s="241"/>
      <c r="B291" s="243"/>
      <c r="C291" s="240"/>
      <c r="D291" s="240"/>
      <c r="E291" s="242"/>
      <c r="F291" s="242"/>
      <c r="G291" s="285"/>
      <c r="H291" s="285"/>
      <c r="I291" s="285"/>
      <c r="J291" s="285"/>
      <c r="K291" s="283"/>
    </row>
    <row r="292" spans="1:16" x14ac:dyDescent="0.25">
      <c r="A292" s="241"/>
      <c r="B292" s="241"/>
      <c r="C292" s="240"/>
      <c r="D292" s="240"/>
      <c r="E292" s="242"/>
      <c r="F292" s="242"/>
      <c r="G292" s="285"/>
      <c r="H292" s="285"/>
      <c r="I292" s="285"/>
      <c r="J292" s="285"/>
      <c r="K292" s="283"/>
    </row>
    <row r="293" spans="1:16" x14ac:dyDescent="0.25">
      <c r="A293" s="241"/>
      <c r="B293" s="243"/>
      <c r="C293" s="240"/>
      <c r="D293" s="240"/>
      <c r="E293" s="242"/>
      <c r="F293" s="242"/>
      <c r="G293" s="285"/>
      <c r="H293" s="285"/>
      <c r="I293" s="285"/>
      <c r="J293" s="285"/>
      <c r="K293" s="283"/>
    </row>
    <row r="294" spans="1:16" x14ac:dyDescent="0.25">
      <c r="A294" s="241"/>
      <c r="B294" s="241"/>
      <c r="C294" s="240"/>
      <c r="D294" s="240"/>
      <c r="E294" s="242"/>
      <c r="F294" s="242"/>
      <c r="G294" s="285"/>
      <c r="H294" s="285"/>
      <c r="I294" s="285"/>
      <c r="J294" s="285"/>
      <c r="K294" s="283"/>
    </row>
    <row r="295" spans="1:16" x14ac:dyDescent="0.25">
      <c r="A295" s="231"/>
      <c r="B295" s="231"/>
      <c r="C295" s="231"/>
      <c r="D295" s="231"/>
      <c r="E295" s="290"/>
      <c r="F295" s="290"/>
      <c r="G295" s="285"/>
      <c r="H295" s="285"/>
      <c r="I295" s="285"/>
      <c r="J295" s="285"/>
      <c r="K295" s="283"/>
    </row>
    <row r="296" spans="1:16" x14ac:dyDescent="0.25">
      <c r="A296" s="241"/>
      <c r="B296" s="241"/>
      <c r="C296" s="240"/>
      <c r="D296" s="240"/>
      <c r="E296" s="242"/>
      <c r="F296" s="242"/>
      <c r="G296" s="285"/>
      <c r="H296" s="285"/>
      <c r="I296" s="285"/>
      <c r="J296" s="285"/>
      <c r="K296" s="283"/>
      <c r="N296" s="170"/>
      <c r="O296" s="170"/>
      <c r="P296" s="170"/>
    </row>
    <row r="297" spans="1:16" x14ac:dyDescent="0.25">
      <c r="A297" s="241"/>
      <c r="B297" s="241"/>
      <c r="C297" s="240"/>
      <c r="D297" s="240"/>
      <c r="E297" s="242"/>
      <c r="F297" s="242"/>
      <c r="G297" s="285"/>
      <c r="H297" s="285"/>
      <c r="I297" s="285"/>
      <c r="J297" s="285"/>
      <c r="K297" s="283"/>
    </row>
    <row r="298" spans="1:16" x14ac:dyDescent="0.25">
      <c r="A298" s="241"/>
      <c r="B298" s="243"/>
      <c r="C298" s="240"/>
      <c r="D298" s="240"/>
      <c r="E298" s="242"/>
      <c r="F298" s="242"/>
      <c r="G298" s="285"/>
      <c r="H298" s="285"/>
      <c r="I298" s="285"/>
      <c r="J298" s="285"/>
      <c r="K298" s="283"/>
    </row>
    <row r="299" spans="1:16" x14ac:dyDescent="0.25">
      <c r="A299" s="241"/>
      <c r="B299" s="241"/>
      <c r="C299" s="240"/>
      <c r="D299" s="240"/>
      <c r="E299" s="242"/>
      <c r="F299" s="242"/>
      <c r="G299" s="285"/>
      <c r="H299" s="285"/>
      <c r="I299" s="285"/>
      <c r="J299" s="285"/>
      <c r="K299" s="283"/>
    </row>
    <row r="300" spans="1:16" x14ac:dyDescent="0.25">
      <c r="A300" s="241"/>
      <c r="B300" s="243"/>
      <c r="C300" s="240"/>
      <c r="D300" s="240"/>
      <c r="E300" s="242"/>
      <c r="F300" s="242"/>
      <c r="G300" s="285"/>
      <c r="H300" s="285"/>
      <c r="I300" s="285"/>
      <c r="J300" s="285"/>
      <c r="K300" s="283"/>
    </row>
    <row r="301" spans="1:16" x14ac:dyDescent="0.25">
      <c r="A301" s="241"/>
      <c r="B301" s="241"/>
      <c r="C301" s="240"/>
      <c r="D301" s="240"/>
      <c r="E301" s="242"/>
      <c r="F301" s="242"/>
      <c r="G301" s="285"/>
      <c r="H301" s="285"/>
      <c r="I301" s="285"/>
      <c r="J301" s="285"/>
      <c r="K301" s="283"/>
    </row>
    <row r="302" spans="1:16" x14ac:dyDescent="0.25">
      <c r="A302" s="231"/>
      <c r="B302" s="231"/>
      <c r="C302" s="231"/>
      <c r="D302" s="231"/>
      <c r="E302" s="231"/>
      <c r="F302" s="231"/>
      <c r="G302" s="285"/>
      <c r="H302" s="285"/>
      <c r="I302" s="285"/>
      <c r="J302" s="285"/>
      <c r="K302" s="283"/>
    </row>
    <row r="303" spans="1:16" x14ac:dyDescent="0.25">
      <c r="A303" s="241"/>
      <c r="B303" s="241"/>
      <c r="C303" s="240"/>
      <c r="D303" s="240"/>
      <c r="E303" s="242"/>
      <c r="F303" s="242"/>
      <c r="G303" s="285"/>
      <c r="H303" s="285"/>
      <c r="I303" s="285"/>
      <c r="J303" s="285"/>
      <c r="K303" s="283"/>
      <c r="N303" s="170"/>
      <c r="O303" s="170"/>
      <c r="P303" s="170"/>
    </row>
    <row r="304" spans="1:16" x14ac:dyDescent="0.25">
      <c r="A304" s="241"/>
      <c r="B304" s="241"/>
      <c r="C304" s="240"/>
      <c r="D304" s="240"/>
      <c r="E304" s="242"/>
      <c r="F304" s="242"/>
      <c r="G304" s="285"/>
      <c r="H304" s="285"/>
      <c r="I304" s="285"/>
      <c r="J304" s="285"/>
      <c r="K304" s="283"/>
    </row>
    <row r="305" spans="1:16" x14ac:dyDescent="0.25">
      <c r="A305" s="241"/>
      <c r="B305" s="243"/>
      <c r="C305" s="240"/>
      <c r="D305" s="240"/>
      <c r="E305" s="242"/>
      <c r="F305" s="242"/>
      <c r="G305" s="285"/>
      <c r="H305" s="285"/>
      <c r="I305" s="285"/>
      <c r="J305" s="285"/>
      <c r="K305" s="283"/>
    </row>
    <row r="306" spans="1:16" x14ac:dyDescent="0.25">
      <c r="A306" s="241"/>
      <c r="B306" s="241"/>
      <c r="C306" s="240"/>
      <c r="D306" s="240"/>
      <c r="E306" s="242"/>
      <c r="F306" s="242"/>
      <c r="G306" s="285"/>
      <c r="H306" s="285"/>
      <c r="I306" s="285"/>
      <c r="J306" s="285"/>
      <c r="K306" s="283"/>
    </row>
    <row r="307" spans="1:16" x14ac:dyDescent="0.25">
      <c r="A307" s="241"/>
      <c r="B307" s="243"/>
      <c r="C307" s="240"/>
      <c r="D307" s="240"/>
      <c r="E307" s="242"/>
      <c r="F307" s="242"/>
      <c r="G307" s="285"/>
      <c r="H307" s="285"/>
      <c r="I307" s="285"/>
      <c r="J307" s="285"/>
      <c r="K307" s="283"/>
    </row>
    <row r="308" spans="1:16" x14ac:dyDescent="0.25">
      <c r="A308" s="241"/>
      <c r="B308" s="241"/>
      <c r="C308" s="240"/>
      <c r="D308" s="240"/>
      <c r="E308" s="242"/>
      <c r="F308" s="242"/>
      <c r="G308" s="285"/>
      <c r="H308" s="285"/>
      <c r="I308" s="285"/>
      <c r="J308" s="285"/>
      <c r="K308" s="283"/>
    </row>
    <row r="309" spans="1:16" x14ac:dyDescent="0.25">
      <c r="A309" s="241"/>
      <c r="B309" s="241"/>
      <c r="C309" s="240"/>
      <c r="D309" s="240"/>
      <c r="E309" s="242"/>
      <c r="F309" s="242"/>
      <c r="G309" s="285"/>
      <c r="H309" s="285"/>
      <c r="I309" s="285"/>
      <c r="J309" s="285"/>
      <c r="K309" s="283"/>
    </row>
    <row r="310" spans="1:16" x14ac:dyDescent="0.25">
      <c r="A310" s="231"/>
      <c r="B310" s="231"/>
      <c r="C310" s="231"/>
      <c r="D310" s="231"/>
      <c r="E310" s="231"/>
      <c r="F310" s="231"/>
      <c r="G310" s="285"/>
      <c r="H310" s="285"/>
      <c r="I310" s="285"/>
      <c r="J310" s="285"/>
      <c r="K310" s="283"/>
    </row>
    <row r="311" spans="1:16" x14ac:dyDescent="0.25">
      <c r="A311" s="241"/>
      <c r="B311" s="241"/>
      <c r="C311" s="240"/>
      <c r="D311" s="240"/>
      <c r="E311" s="242"/>
      <c r="F311" s="242"/>
      <c r="G311" s="285"/>
      <c r="H311" s="285"/>
      <c r="I311" s="285"/>
      <c r="J311" s="285"/>
      <c r="K311" s="283"/>
      <c r="N311" s="170"/>
      <c r="O311" s="170"/>
      <c r="P311" s="170"/>
    </row>
    <row r="312" spans="1:16" x14ac:dyDescent="0.25">
      <c r="A312" s="241"/>
      <c r="B312" s="241"/>
      <c r="C312" s="240"/>
      <c r="D312" s="240"/>
      <c r="E312" s="242"/>
      <c r="F312" s="242"/>
      <c r="G312" s="285"/>
      <c r="H312" s="285"/>
      <c r="I312" s="285"/>
      <c r="J312" s="285"/>
      <c r="K312" s="283"/>
    </row>
    <row r="313" spans="1:16" x14ac:dyDescent="0.25">
      <c r="A313" s="241"/>
      <c r="B313" s="243"/>
      <c r="C313" s="240"/>
      <c r="D313" s="240"/>
      <c r="E313" s="242"/>
      <c r="F313" s="242"/>
      <c r="G313" s="285"/>
      <c r="H313" s="285"/>
      <c r="I313" s="285"/>
      <c r="J313" s="285"/>
      <c r="K313" s="283"/>
    </row>
    <row r="314" spans="1:16" x14ac:dyDescent="0.25">
      <c r="A314" s="241"/>
      <c r="B314" s="241"/>
      <c r="C314" s="240"/>
      <c r="D314" s="240"/>
      <c r="E314" s="242"/>
      <c r="F314" s="242"/>
      <c r="G314" s="285"/>
      <c r="H314" s="285"/>
      <c r="I314" s="285"/>
      <c r="J314" s="285"/>
      <c r="K314" s="283"/>
    </row>
    <row r="315" spans="1:16" x14ac:dyDescent="0.25">
      <c r="A315" s="241"/>
      <c r="B315" s="243"/>
      <c r="C315" s="240"/>
      <c r="D315" s="240"/>
      <c r="E315" s="242"/>
      <c r="F315" s="242"/>
      <c r="G315" s="285"/>
      <c r="H315" s="285"/>
      <c r="I315" s="285"/>
      <c r="J315" s="285"/>
      <c r="K315" s="283"/>
    </row>
    <row r="316" spans="1:16" x14ac:dyDescent="0.25">
      <c r="A316" s="241"/>
      <c r="B316" s="241"/>
      <c r="C316" s="240"/>
      <c r="D316" s="240"/>
      <c r="E316" s="242"/>
      <c r="F316" s="242"/>
      <c r="G316" s="285"/>
      <c r="H316" s="285"/>
      <c r="I316" s="285"/>
      <c r="J316" s="285"/>
      <c r="K316" s="283"/>
    </row>
    <row r="317" spans="1:16" x14ac:dyDescent="0.25">
      <c r="A317" s="241"/>
      <c r="B317" s="241"/>
      <c r="C317" s="240"/>
      <c r="D317" s="240"/>
      <c r="E317" s="242"/>
      <c r="F317" s="242"/>
      <c r="G317" s="285"/>
      <c r="H317" s="285"/>
      <c r="I317" s="285"/>
      <c r="J317" s="285"/>
      <c r="K317" s="283"/>
    </row>
    <row r="318" spans="1:16" ht="15.75" x14ac:dyDescent="0.25">
      <c r="A318" s="237"/>
      <c r="B318" s="237"/>
      <c r="C318" s="237"/>
      <c r="D318" s="239"/>
      <c r="E318" s="239"/>
      <c r="F318" s="239"/>
      <c r="G318" s="285"/>
      <c r="H318" s="285"/>
      <c r="I318" s="285"/>
      <c r="J318" s="285"/>
      <c r="K318" s="225"/>
    </row>
    <row r="319" spans="1:16" x14ac:dyDescent="0.25">
      <c r="A319" s="241"/>
      <c r="B319" s="241"/>
      <c r="C319" s="240"/>
      <c r="D319" s="240"/>
      <c r="E319" s="242"/>
      <c r="F319" s="242"/>
      <c r="G319" s="285"/>
      <c r="H319" s="285"/>
      <c r="I319" s="285"/>
      <c r="J319" s="285"/>
      <c r="K319" s="283"/>
      <c r="N319" s="170"/>
      <c r="O319" s="170"/>
      <c r="P319" s="170"/>
    </row>
    <row r="320" spans="1:16" x14ac:dyDescent="0.25">
      <c r="A320" s="240"/>
      <c r="B320" s="243"/>
      <c r="C320" s="240"/>
      <c r="D320" s="240"/>
      <c r="E320" s="242"/>
      <c r="F320" s="242"/>
      <c r="G320" s="285"/>
      <c r="H320" s="285"/>
      <c r="I320" s="285"/>
      <c r="J320" s="285"/>
      <c r="K320" s="283"/>
    </row>
    <row r="321" spans="1:12" x14ac:dyDescent="0.25">
      <c r="A321" s="240"/>
      <c r="B321" s="243"/>
      <c r="C321" s="240"/>
      <c r="D321" s="240"/>
      <c r="E321" s="242"/>
      <c r="F321" s="242"/>
      <c r="G321" s="285"/>
      <c r="H321" s="285"/>
      <c r="I321" s="285"/>
      <c r="J321" s="285"/>
      <c r="K321" s="283"/>
    </row>
    <row r="322" spans="1:12" ht="15.75" x14ac:dyDescent="0.25">
      <c r="A322" s="237"/>
      <c r="B322" s="237"/>
      <c r="C322" s="237"/>
      <c r="D322" s="239"/>
      <c r="E322" s="239"/>
      <c r="F322" s="239"/>
      <c r="G322" s="239"/>
      <c r="H322" s="239"/>
      <c r="I322" s="239"/>
      <c r="J322" s="285"/>
      <c r="K322" s="225"/>
      <c r="L322" s="291"/>
    </row>
    <row r="323" spans="1:12" x14ac:dyDescent="0.25">
      <c r="A323" s="286"/>
      <c r="B323" s="287"/>
      <c r="C323" s="240"/>
      <c r="D323" s="240"/>
      <c r="E323" s="240"/>
      <c r="F323" s="240"/>
      <c r="G323" s="240"/>
      <c r="H323" s="240"/>
      <c r="I323" s="240"/>
      <c r="J323" s="240"/>
      <c r="K323" s="288"/>
    </row>
    <row r="324" spans="1:12" x14ac:dyDescent="0.25">
      <c r="A324" s="240"/>
      <c r="B324" s="240"/>
      <c r="C324" s="240"/>
      <c r="D324" s="240"/>
      <c r="E324" s="240"/>
      <c r="F324" s="240"/>
      <c r="G324" s="240"/>
      <c r="H324" s="240"/>
      <c r="I324" s="240"/>
      <c r="J324" s="240"/>
      <c r="K324" s="288"/>
    </row>
    <row r="325" spans="1:12" x14ac:dyDescent="0.25">
      <c r="A325" s="240"/>
      <c r="B325" s="240"/>
      <c r="C325" s="240"/>
      <c r="D325" s="240"/>
      <c r="E325" s="240"/>
      <c r="F325" s="240"/>
      <c r="G325" s="240"/>
      <c r="H325" s="240"/>
      <c r="I325" s="240"/>
      <c r="J325" s="240"/>
      <c r="K325" s="288"/>
    </row>
    <row r="326" spans="1:12" x14ac:dyDescent="0.25">
      <c r="A326" s="240"/>
      <c r="B326" s="240"/>
      <c r="C326" s="240"/>
      <c r="D326" s="240"/>
      <c r="E326" s="240"/>
      <c r="F326" s="240"/>
      <c r="G326" s="240"/>
      <c r="H326" s="240"/>
      <c r="I326" s="240"/>
      <c r="J326" s="240"/>
      <c r="K326" s="288"/>
    </row>
  </sheetData>
  <mergeCells count="1">
    <mergeCell ref="A2:E2"/>
  </mergeCells>
  <conditionalFormatting sqref="D139 D132 D146 D153 D160:D161 D168:D169 D213 D185 D206 D220 D227 D234:D235 D242:D243 D287 D259 D280 D294 D301 D308:D309 D316:D317 E175:E186 E193:E206 E249:E321 E155:J161 E163:J169 F179:I185 F194:I199 E215:I220 E229:I235 E237:I243 F249:F251 F253:F259 F268:F273 F275:F280 F289:F294 F303:F309 F311:F317 F319:F321 F261:F266 E187:I192 E127:J132 E208:I213 F201:I206 F296:F301 F282:F287 E222:I227 E148:J153 E322:I322 E245:F247 F175:I177 E171:I173 E141:J146 E134:J139 D69 D61 D76:D77 D84:D85 D92:D93 D100:D101 D19 D4:E4 E13:F19 E5:F11 E47:F53 E39:F45 E63:F69 E79:E85 E55:E61 E87:Y93 E95:Y101 K103:Y105 E71:Y77 E103:J121 K109:M109 K110:L121 M117 K107:L108">
    <cfRule type="cellIs" dxfId="2376" priority="123" operator="equal">
      <formula>"fail"</formula>
    </cfRule>
  </conditionalFormatting>
  <conditionalFormatting sqref="E175:E206 E249:E321 E155:J161 E163:J169 F179:I185 F194:I199 E215:I220 E229:I235 E237:I243 F249:F251 F253:F259 F268:F273 F275:F280 F289:F294 F303:F309 F311:F317 F319:F321 F261:F266 F187:I192 E127:J132 E208:I213 F201:I206 F296:F301 E148:J153 F282:F287 E222:I227 E322:I322 E245:F247 F175:I177 E171:I173 E141:J146 E134:J139 D4:E4 E13:F19 E5:F11 E47:F53 E39:F45 E63:F69 E79:E85 E55:E61 E87:Y93 E95:Y101 K103:Y105 E71:Y77 G109:M109 G107:L108 G110:L121 M117 E103:J121">
    <cfRule type="cellIs" dxfId="2375" priority="120" operator="equal">
      <formula>"n/a"</formula>
    </cfRule>
    <cfRule type="cellIs" dxfId="2374" priority="121" operator="equal">
      <formula>"pass"</formula>
    </cfRule>
    <cfRule type="cellIs" dxfId="2373" priority="122" operator="equal">
      <formula>"fail"</formula>
    </cfRule>
  </conditionalFormatting>
  <conditionalFormatting sqref="E208:H213 E175:H206 K228 E229:H235 E155:J161 E215:H220 E222:H227 E237:H243 E245:J247 E249:J321 E322:K322 E127:J132 E148:J153 E163:J169 E171:J173 I175:J243 E141:J146 E134:J139 J106:J121 E13:J19 E5:J11 E47:J53 E39:J45 E63:J69 E79:J85 E55:J61 E103:I121 E87:Y93 E95:Y101 J103:Y105 E71:Y77 E107:J121 K109:M109 K107:L108 K110:L121 M117">
    <cfRule type="cellIs" dxfId="2372" priority="115" operator="equal">
      <formula>"n/s"</formula>
    </cfRule>
    <cfRule type="cellIs" dxfId="2371" priority="116" operator="equal">
      <formula>"n/a"</formula>
    </cfRule>
    <cfRule type="cellIs" dxfId="2370" priority="117" operator="equal">
      <formula>"warn"</formula>
    </cfRule>
    <cfRule type="cellIs" dxfId="2369" priority="118" operator="equal">
      <formula>"fail"</formula>
    </cfRule>
    <cfRule type="cellIs" dxfId="2368" priority="119" operator="equal">
      <formula>"pass"</formula>
    </cfRule>
  </conditionalFormatting>
  <conditionalFormatting sqref="E5:Z19 F21:Y37 E21:E28 Z21 E30:E37 E38:Z121">
    <cfRule type="cellIs" dxfId="2367" priority="110" operator="equal">
      <formula>"black"</formula>
    </cfRule>
    <cfRule type="cellIs" dxfId="2366" priority="111" operator="equal">
      <formula>"n/s"</formula>
    </cfRule>
    <cfRule type="cellIs" dxfId="2365" priority="112" operator="equal">
      <formula>"n/a"</formula>
    </cfRule>
    <cfRule type="cellIs" dxfId="2364" priority="113" operator="equal">
      <formula>"fail"</formula>
    </cfRule>
    <cfRule type="cellIs" dxfId="2363" priority="114" operator="equal">
      <formula>"pass"</formula>
    </cfRule>
  </conditionalFormatting>
  <conditionalFormatting sqref="E123:Y128">
    <cfRule type="cellIs" dxfId="2362" priority="89" operator="equal">
      <formula>"fail"</formula>
    </cfRule>
  </conditionalFormatting>
  <conditionalFormatting sqref="E123:Y128">
    <cfRule type="cellIs" dxfId="2361" priority="86" operator="equal">
      <formula>"n/a"</formula>
    </cfRule>
    <cfRule type="cellIs" dxfId="2360" priority="87" operator="equal">
      <formula>"pass"</formula>
    </cfRule>
    <cfRule type="cellIs" dxfId="2359" priority="88" operator="equal">
      <formula>"fail"</formula>
    </cfRule>
  </conditionalFormatting>
  <conditionalFormatting sqref="E123:Y128">
    <cfRule type="cellIs" dxfId="2358" priority="81" operator="equal">
      <formula>"n/s"</formula>
    </cfRule>
    <cfRule type="cellIs" dxfId="2357" priority="82" operator="equal">
      <formula>"n/a"</formula>
    </cfRule>
    <cfRule type="cellIs" dxfId="2356" priority="83" operator="equal">
      <formula>"warn"</formula>
    </cfRule>
    <cfRule type="cellIs" dxfId="2355" priority="84" operator="equal">
      <formula>"fail"</formula>
    </cfRule>
    <cfRule type="cellIs" dxfId="2354" priority="85" operator="equal">
      <formula>"pass"</formula>
    </cfRule>
  </conditionalFormatting>
  <conditionalFormatting sqref="E123:Y128">
    <cfRule type="cellIs" dxfId="2353" priority="76" operator="equal">
      <formula>"black"</formula>
    </cfRule>
    <cfRule type="cellIs" dxfId="2352" priority="77" operator="equal">
      <formula>"n/s"</formula>
    </cfRule>
    <cfRule type="cellIs" dxfId="2351" priority="78" operator="equal">
      <formula>"n/a"</formula>
    </cfRule>
    <cfRule type="cellIs" dxfId="2350" priority="79" operator="equal">
      <formula>"fail"</formula>
    </cfRule>
    <cfRule type="cellIs" dxfId="2349" priority="80" operator="equal">
      <formula>"pass"</formula>
    </cfRule>
  </conditionalFormatting>
  <conditionalFormatting sqref="D140 D132 E130:J132 E142:J142 E134:J135 F141:J141 K137:Y142 F133:J133 K130:Y135 E137:J140">
    <cfRule type="cellIs" dxfId="2348" priority="75" operator="equal">
      <formula>"fail"</formula>
    </cfRule>
  </conditionalFormatting>
  <conditionalFormatting sqref="E142:J142 E130:J132 E134:J135 F141:J141 K137:Y142 F133:J133 K130:Y135 E137:J140">
    <cfRule type="cellIs" dxfId="2347" priority="72" operator="equal">
      <formula>"n/a"</formula>
    </cfRule>
    <cfRule type="cellIs" dxfId="2346" priority="73" operator="equal">
      <formula>"pass"</formula>
    </cfRule>
    <cfRule type="cellIs" dxfId="2345" priority="74" operator="equal">
      <formula>"fail"</formula>
    </cfRule>
  </conditionalFormatting>
  <conditionalFormatting sqref="E142:J142 E130:J132 E134:J135 F141:J141 K137:Y142 F133:J133 K130:Y135 E137:J140">
    <cfRule type="cellIs" dxfId="2344" priority="67" operator="equal">
      <formula>"n/s"</formula>
    </cfRule>
    <cfRule type="cellIs" dxfId="2343" priority="68" operator="equal">
      <formula>"n/a"</formula>
    </cfRule>
    <cfRule type="cellIs" dxfId="2342" priority="69" operator="equal">
      <formula>"warn"</formula>
    </cfRule>
    <cfRule type="cellIs" dxfId="2341" priority="70" operator="equal">
      <formula>"fail"</formula>
    </cfRule>
    <cfRule type="cellIs" dxfId="2340" priority="71" operator="equal">
      <formula>"pass"</formula>
    </cfRule>
  </conditionalFormatting>
  <conditionalFormatting sqref="F137:Y142">
    <cfRule type="cellIs" dxfId="2339" priority="62" operator="equal">
      <formula>"black"</formula>
    </cfRule>
    <cfRule type="cellIs" dxfId="2338" priority="63" operator="equal">
      <formula>"n/s"</formula>
    </cfRule>
    <cfRule type="cellIs" dxfId="2337" priority="64" operator="equal">
      <formula>"n/a"</formula>
    </cfRule>
    <cfRule type="cellIs" dxfId="2336" priority="65" operator="equal">
      <formula>"fail"</formula>
    </cfRule>
    <cfRule type="cellIs" dxfId="2335" priority="66" operator="equal">
      <formula>"pass"</formula>
    </cfRule>
  </conditionalFormatting>
  <conditionalFormatting sqref="F130:Y135">
    <cfRule type="cellIs" dxfId="2334" priority="61" operator="equal">
      <formula>"fail"</formula>
    </cfRule>
  </conditionalFormatting>
  <conditionalFormatting sqref="F130:Y135">
    <cfRule type="cellIs" dxfId="2333" priority="58" operator="equal">
      <formula>"n/a"</formula>
    </cfRule>
    <cfRule type="cellIs" dxfId="2332" priority="59" operator="equal">
      <formula>"pass"</formula>
    </cfRule>
    <cfRule type="cellIs" dxfId="2331" priority="60" operator="equal">
      <formula>"fail"</formula>
    </cfRule>
  </conditionalFormatting>
  <conditionalFormatting sqref="F130:Y135">
    <cfRule type="cellIs" dxfId="2330" priority="53" operator="equal">
      <formula>"n/s"</formula>
    </cfRule>
    <cfRule type="cellIs" dxfId="2329" priority="54" operator="equal">
      <formula>"n/a"</formula>
    </cfRule>
    <cfRule type="cellIs" dxfId="2328" priority="55" operator="equal">
      <formula>"warn"</formula>
    </cfRule>
    <cfRule type="cellIs" dxfId="2327" priority="56" operator="equal">
      <formula>"fail"</formula>
    </cfRule>
    <cfRule type="cellIs" dxfId="2326" priority="57" operator="equal">
      <formula>"pass"</formula>
    </cfRule>
  </conditionalFormatting>
  <conditionalFormatting sqref="F130:Y135">
    <cfRule type="cellIs" dxfId="2325" priority="48" operator="equal">
      <formula>"black"</formula>
    </cfRule>
    <cfRule type="cellIs" dxfId="2324" priority="49" operator="equal">
      <formula>"n/s"</formula>
    </cfRule>
    <cfRule type="cellIs" dxfId="2323" priority="50" operator="equal">
      <formula>"n/a"</formula>
    </cfRule>
    <cfRule type="cellIs" dxfId="2322" priority="51" operator="equal">
      <formula>"fail"</formula>
    </cfRule>
    <cfRule type="cellIs" dxfId="2321" priority="52" operator="equal">
      <formula>"pass"</formula>
    </cfRule>
  </conditionalFormatting>
  <conditionalFormatting sqref="E140">
    <cfRule type="cellIs" dxfId="2320" priority="43" operator="equal">
      <formula>"black"</formula>
    </cfRule>
    <cfRule type="cellIs" dxfId="2319" priority="44" operator="equal">
      <formula>"n/s"</formula>
    </cfRule>
    <cfRule type="cellIs" dxfId="2318" priority="45" operator="equal">
      <formula>"n/a"</formula>
    </cfRule>
    <cfRule type="cellIs" dxfId="2317" priority="46" operator="equal">
      <formula>"fail"</formula>
    </cfRule>
    <cfRule type="cellIs" dxfId="2316" priority="47" operator="equal">
      <formula>"pass"</formula>
    </cfRule>
  </conditionalFormatting>
  <conditionalFormatting sqref="E137:M142">
    <cfRule type="cellIs" dxfId="2315" priority="42" operator="equal">
      <formula>"fail"</formula>
    </cfRule>
  </conditionalFormatting>
  <conditionalFormatting sqref="E137:M142">
    <cfRule type="cellIs" dxfId="2314" priority="39" operator="equal">
      <formula>"n/a"</formula>
    </cfRule>
    <cfRule type="cellIs" dxfId="2313" priority="40" operator="equal">
      <formula>"pass"</formula>
    </cfRule>
    <cfRule type="cellIs" dxfId="2312" priority="41" operator="equal">
      <formula>"fail"</formula>
    </cfRule>
  </conditionalFormatting>
  <conditionalFormatting sqref="E137:M142">
    <cfRule type="cellIs" dxfId="2311" priority="34" operator="equal">
      <formula>"n/s"</formula>
    </cfRule>
    <cfRule type="cellIs" dxfId="2310" priority="35" operator="equal">
      <formula>"n/a"</formula>
    </cfRule>
    <cfRule type="cellIs" dxfId="2309" priority="36" operator="equal">
      <formula>"warn"</formula>
    </cfRule>
    <cfRule type="cellIs" dxfId="2308" priority="37" operator="equal">
      <formula>"fail"</formula>
    </cfRule>
    <cfRule type="cellIs" dxfId="2307" priority="38" operator="equal">
      <formula>"pass"</formula>
    </cfRule>
  </conditionalFormatting>
  <conditionalFormatting sqref="E137:M142">
    <cfRule type="cellIs" dxfId="2306" priority="29" operator="equal">
      <formula>"black"</formula>
    </cfRule>
    <cfRule type="cellIs" dxfId="2305" priority="30" operator="equal">
      <formula>"n/s"</formula>
    </cfRule>
    <cfRule type="cellIs" dxfId="2304" priority="31" operator="equal">
      <formula>"n/a"</formula>
    </cfRule>
    <cfRule type="cellIs" dxfId="2303" priority="32" operator="equal">
      <formula>"fail"</formula>
    </cfRule>
    <cfRule type="cellIs" dxfId="2302" priority="33" operator="equal">
      <formula>"pass"</formula>
    </cfRule>
  </conditionalFormatting>
  <conditionalFormatting sqref="E130:M135">
    <cfRule type="cellIs" dxfId="2301" priority="28" operator="equal">
      <formula>"fail"</formula>
    </cfRule>
  </conditionalFormatting>
  <conditionalFormatting sqref="E130:M135">
    <cfRule type="cellIs" dxfId="2300" priority="25" operator="equal">
      <formula>"n/a"</formula>
    </cfRule>
    <cfRule type="cellIs" dxfId="2299" priority="26" operator="equal">
      <formula>"pass"</formula>
    </cfRule>
    <cfRule type="cellIs" dxfId="2298" priority="27" operator="equal">
      <formula>"fail"</formula>
    </cfRule>
  </conditionalFormatting>
  <conditionalFormatting sqref="E130:M135">
    <cfRule type="cellIs" dxfId="2297" priority="20" operator="equal">
      <formula>"n/s"</formula>
    </cfRule>
    <cfRule type="cellIs" dxfId="2296" priority="21" operator="equal">
      <formula>"n/a"</formula>
    </cfRule>
    <cfRule type="cellIs" dxfId="2295" priority="22" operator="equal">
      <formula>"warn"</formula>
    </cfRule>
    <cfRule type="cellIs" dxfId="2294" priority="23" operator="equal">
      <formula>"fail"</formula>
    </cfRule>
    <cfRule type="cellIs" dxfId="2293" priority="24" operator="equal">
      <formula>"pass"</formula>
    </cfRule>
  </conditionalFormatting>
  <conditionalFormatting sqref="E130:M135">
    <cfRule type="cellIs" dxfId="2292" priority="15" operator="equal">
      <formula>"black"</formula>
    </cfRule>
    <cfRule type="cellIs" dxfId="2291" priority="16" operator="equal">
      <formula>"n/s"</formula>
    </cfRule>
    <cfRule type="cellIs" dxfId="2290" priority="17" operator="equal">
      <formula>"n/a"</formula>
    </cfRule>
    <cfRule type="cellIs" dxfId="2289" priority="18" operator="equal">
      <formula>"fail"</formula>
    </cfRule>
    <cfRule type="cellIs" dxfId="2288" priority="19" operator="equal">
      <formula>"pass"</formula>
    </cfRule>
  </conditionalFormatting>
  <dataValidations count="2">
    <dataValidation type="list" allowBlank="1" showInputMessage="1" showErrorMessage="1" sqref="E137:Y142 E130:Y135 E123:Y128 E38:Y121 F21:Y37 E30:E37 E21:E28 E5:Y19">
      <formula1>$AJ$26:$AJ$30</formula1>
    </dataValidation>
    <dataValidation type="list" allowBlank="1" showInputMessage="1" showErrorMessage="1" sqref="E208:H213 E229:H235 E163:J169 E155:J161 E148:J153 E245:J247 I179:J243 E253:J321 E215:H220 K228 E222:H227 E171:J173 E179:H206 E237:H243 E143:J146">
      <formula1>$AH$5:$AH$9</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AL195"/>
  <sheetViews>
    <sheetView topLeftCell="B97" zoomScale="70" zoomScaleNormal="70" workbookViewId="0">
      <selection activeCell="C144" sqref="C144"/>
    </sheetView>
  </sheetViews>
  <sheetFormatPr defaultRowHeight="15" x14ac:dyDescent="0.25"/>
  <cols>
    <col min="1" max="1" width="12.140625" style="17" bestFit="1" customWidth="1"/>
    <col min="2" max="2" width="48" style="17" customWidth="1"/>
    <col min="3" max="3" width="120" style="17" customWidth="1"/>
    <col min="4" max="4" width="5.42578125" style="17" bestFit="1" customWidth="1"/>
    <col min="5" max="5" width="5.42578125" style="17" hidden="1" customWidth="1"/>
    <col min="6" max="6" width="5.42578125" style="17" bestFit="1" customWidth="1"/>
    <col min="7" max="10" width="5.42578125" style="17" hidden="1" customWidth="1"/>
    <col min="11" max="11" width="5.42578125" style="13" hidden="1" customWidth="1"/>
    <col min="12" max="12" width="5.42578125" style="17" hidden="1" customWidth="1"/>
    <col min="13" max="13" width="5.42578125" style="17" customWidth="1"/>
    <col min="14" max="20" width="5.42578125" style="17" hidden="1" customWidth="1"/>
    <col min="21" max="21" width="5.42578125" style="17" bestFit="1" customWidth="1"/>
    <col min="22" max="25" width="5.42578125" style="17" hidden="1" customWidth="1"/>
    <col min="26" max="26" width="55.42578125" style="17" customWidth="1"/>
    <col min="27" max="16384" width="9.140625" style="17"/>
  </cols>
  <sheetData>
    <row r="1" spans="1:35" ht="21" x14ac:dyDescent="0.35">
      <c r="A1" s="103"/>
      <c r="B1" s="103"/>
      <c r="C1" s="103"/>
      <c r="D1" s="103"/>
      <c r="E1" s="103"/>
      <c r="G1" s="29" t="s">
        <v>46</v>
      </c>
      <c r="H1" s="29"/>
    </row>
    <row r="2" spans="1:35" ht="21" x14ac:dyDescent="0.35">
      <c r="A2" s="608" t="s">
        <v>1318</v>
      </c>
      <c r="B2" s="608"/>
      <c r="C2" s="608"/>
      <c r="D2" s="103"/>
      <c r="E2" s="103"/>
      <c r="G2" s="29" t="s">
        <v>45</v>
      </c>
      <c r="H2" s="29"/>
    </row>
    <row r="3" spans="1:35" ht="21" x14ac:dyDescent="0.35">
      <c r="A3" s="103"/>
      <c r="B3" s="103"/>
      <c r="C3" s="103"/>
      <c r="D3" s="103"/>
      <c r="E3" s="103"/>
      <c r="G3" s="29" t="s">
        <v>47</v>
      </c>
      <c r="H3" s="29"/>
    </row>
    <row r="4" spans="1:35" x14ac:dyDescent="0.25">
      <c r="A4" s="621" t="s">
        <v>386</v>
      </c>
      <c r="B4" s="622"/>
      <c r="C4" s="622"/>
      <c r="D4" s="622"/>
      <c r="E4" s="622"/>
      <c r="F4" s="622"/>
      <c r="AI4" s="138"/>
    </row>
    <row r="5" spans="1:35" x14ac:dyDescent="0.25">
      <c r="A5" s="621" t="s">
        <v>387</v>
      </c>
      <c r="B5" s="621"/>
      <c r="C5" s="621"/>
      <c r="D5" s="621"/>
      <c r="E5" s="621"/>
      <c r="F5" s="621"/>
      <c r="AI5" s="138"/>
    </row>
    <row r="6" spans="1:35" x14ac:dyDescent="0.25">
      <c r="A6" s="621" t="s">
        <v>388</v>
      </c>
      <c r="B6" s="621"/>
      <c r="C6" s="621"/>
      <c r="D6" s="621"/>
      <c r="E6" s="621"/>
      <c r="F6" s="621"/>
      <c r="AI6" s="138"/>
    </row>
    <row r="7" spans="1:35" x14ac:dyDescent="0.25">
      <c r="A7" s="616" t="s">
        <v>3400</v>
      </c>
      <c r="B7" s="616"/>
      <c r="C7" s="219"/>
      <c r="D7" s="218"/>
      <c r="E7" s="218"/>
      <c r="F7" s="218"/>
      <c r="AI7" s="138"/>
    </row>
    <row r="8" spans="1:35" x14ac:dyDescent="0.25">
      <c r="A8" s="623" t="s">
        <v>389</v>
      </c>
      <c r="B8" s="623"/>
      <c r="C8" s="623"/>
      <c r="D8" s="623"/>
      <c r="E8" s="218"/>
      <c r="F8" s="218"/>
      <c r="AI8" s="138"/>
    </row>
    <row r="9" spans="1:35" ht="60.75" x14ac:dyDescent="0.25">
      <c r="A9" s="122" t="s">
        <v>147</v>
      </c>
      <c r="B9" s="122" t="s">
        <v>148</v>
      </c>
      <c r="C9" s="122" t="s">
        <v>149</v>
      </c>
      <c r="D9" s="109" t="s">
        <v>249</v>
      </c>
      <c r="E9" s="109" t="s">
        <v>328</v>
      </c>
      <c r="F9" s="109" t="s">
        <v>329</v>
      </c>
      <c r="G9" s="109" t="s">
        <v>1626</v>
      </c>
      <c r="H9" s="109" t="s">
        <v>1627</v>
      </c>
      <c r="I9" s="109" t="s">
        <v>1628</v>
      </c>
      <c r="J9" s="109" t="s">
        <v>325</v>
      </c>
      <c r="K9" s="109" t="s">
        <v>326</v>
      </c>
      <c r="L9" s="109" t="s">
        <v>1302</v>
      </c>
      <c r="M9" s="109" t="s">
        <v>327</v>
      </c>
      <c r="N9" s="109" t="s">
        <v>1629</v>
      </c>
      <c r="O9" s="109" t="s">
        <v>1640</v>
      </c>
      <c r="P9" s="109" t="s">
        <v>1631</v>
      </c>
      <c r="Q9" s="109" t="s">
        <v>324</v>
      </c>
      <c r="R9" s="109" t="s">
        <v>320</v>
      </c>
      <c r="S9" s="109" t="s">
        <v>321</v>
      </c>
      <c r="T9" s="109" t="s">
        <v>322</v>
      </c>
      <c r="U9" s="109" t="s">
        <v>323</v>
      </c>
      <c r="V9" s="109" t="s">
        <v>14</v>
      </c>
      <c r="W9" s="109" t="s">
        <v>1632</v>
      </c>
      <c r="X9" s="109" t="s">
        <v>15</v>
      </c>
      <c r="Y9" s="109" t="s">
        <v>6</v>
      </c>
      <c r="Z9" s="182" t="s">
        <v>958</v>
      </c>
    </row>
    <row r="10" spans="1:35" x14ac:dyDescent="0.25">
      <c r="A10" s="125" t="s">
        <v>390</v>
      </c>
      <c r="B10" s="125" t="s">
        <v>391</v>
      </c>
      <c r="C10" s="178" t="s">
        <v>392</v>
      </c>
      <c r="D10" s="171"/>
      <c r="E10" s="186" t="s">
        <v>1625</v>
      </c>
      <c r="F10" s="202"/>
      <c r="G10" s="234"/>
      <c r="H10" s="234"/>
      <c r="I10" s="234"/>
      <c r="J10" s="202" t="s">
        <v>1625</v>
      </c>
      <c r="K10" s="202" t="s">
        <v>1625</v>
      </c>
      <c r="L10" s="202" t="s">
        <v>1625</v>
      </c>
      <c r="M10" s="202"/>
      <c r="N10" s="259"/>
      <c r="O10" s="259"/>
      <c r="P10" s="259"/>
      <c r="Q10" s="202" t="s">
        <v>1625</v>
      </c>
      <c r="R10" s="202" t="s">
        <v>1625</v>
      </c>
      <c r="S10" s="202" t="s">
        <v>1625</v>
      </c>
      <c r="T10" s="202" t="s">
        <v>1625</v>
      </c>
      <c r="U10" s="202"/>
      <c r="V10" s="260"/>
      <c r="W10" s="260"/>
      <c r="X10" s="260"/>
      <c r="Y10" s="260"/>
      <c r="Z10" s="292"/>
    </row>
    <row r="11" spans="1:35" x14ac:dyDescent="0.25">
      <c r="A11" s="125"/>
      <c r="B11" s="125"/>
      <c r="C11" s="178" t="s">
        <v>393</v>
      </c>
      <c r="D11" s="171"/>
      <c r="E11" s="186" t="s">
        <v>1625</v>
      </c>
      <c r="F11" s="202"/>
      <c r="G11" s="234"/>
      <c r="H11" s="234"/>
      <c r="I11" s="234"/>
      <c r="J11" s="202" t="s">
        <v>1625</v>
      </c>
      <c r="K11" s="202" t="s">
        <v>1625</v>
      </c>
      <c r="L11" s="202" t="s">
        <v>1625</v>
      </c>
      <c r="M11" s="202"/>
      <c r="N11" s="259"/>
      <c r="O11" s="259"/>
      <c r="P11" s="259"/>
      <c r="Q11" s="202" t="s">
        <v>1625</v>
      </c>
      <c r="R11" s="202" t="s">
        <v>1625</v>
      </c>
      <c r="S11" s="202" t="s">
        <v>1625</v>
      </c>
      <c r="T11" s="202" t="s">
        <v>1625</v>
      </c>
      <c r="U11" s="202"/>
      <c r="V11" s="260"/>
      <c r="W11" s="260"/>
      <c r="X11" s="260"/>
      <c r="Y11" s="260"/>
      <c r="Z11" s="292"/>
    </row>
    <row r="12" spans="1:35" x14ac:dyDescent="0.25">
      <c r="A12" s="125"/>
      <c r="B12" s="125"/>
      <c r="C12" s="178" t="s">
        <v>394</v>
      </c>
      <c r="D12" s="171"/>
      <c r="E12" s="186" t="s">
        <v>1625</v>
      </c>
      <c r="F12" s="202"/>
      <c r="G12" s="234"/>
      <c r="H12" s="234"/>
      <c r="I12" s="234"/>
      <c r="J12" s="202" t="s">
        <v>1625</v>
      </c>
      <c r="K12" s="202" t="s">
        <v>1625</v>
      </c>
      <c r="L12" s="202" t="s">
        <v>1625</v>
      </c>
      <c r="M12" s="202"/>
      <c r="N12" s="259"/>
      <c r="O12" s="259"/>
      <c r="P12" s="259"/>
      <c r="Q12" s="202" t="s">
        <v>1625</v>
      </c>
      <c r="R12" s="202" t="s">
        <v>1625</v>
      </c>
      <c r="S12" s="202" t="s">
        <v>1625</v>
      </c>
      <c r="T12" s="202" t="s">
        <v>1625</v>
      </c>
      <c r="U12" s="202"/>
      <c r="V12" s="260"/>
      <c r="W12" s="260"/>
      <c r="X12" s="260"/>
      <c r="Y12" s="260"/>
      <c r="Z12" s="292"/>
    </row>
    <row r="13" spans="1:35" x14ac:dyDescent="0.25">
      <c r="A13" s="125"/>
      <c r="B13" s="125"/>
      <c r="C13" s="178" t="s">
        <v>399</v>
      </c>
      <c r="D13" s="171"/>
      <c r="E13" s="186" t="s">
        <v>1625</v>
      </c>
      <c r="F13" s="202"/>
      <c r="G13" s="234"/>
      <c r="H13" s="234"/>
      <c r="I13" s="234"/>
      <c r="J13" s="202" t="s">
        <v>1625</v>
      </c>
      <c r="K13" s="202" t="s">
        <v>1625</v>
      </c>
      <c r="L13" s="202" t="s">
        <v>1625</v>
      </c>
      <c r="M13" s="202"/>
      <c r="N13" s="259"/>
      <c r="O13" s="259"/>
      <c r="P13" s="259"/>
      <c r="Q13" s="202" t="s">
        <v>1625</v>
      </c>
      <c r="R13" s="202" t="s">
        <v>1625</v>
      </c>
      <c r="S13" s="202" t="s">
        <v>1625</v>
      </c>
      <c r="T13" s="202" t="s">
        <v>1625</v>
      </c>
      <c r="U13" s="202"/>
      <c r="V13" s="260"/>
      <c r="W13" s="260"/>
      <c r="X13" s="260"/>
      <c r="Y13" s="260"/>
      <c r="Z13" s="292"/>
    </row>
    <row r="14" spans="1:35" x14ac:dyDescent="0.25">
      <c r="A14" s="125"/>
      <c r="B14" s="125"/>
      <c r="C14" s="178" t="s">
        <v>395</v>
      </c>
      <c r="D14" s="171"/>
      <c r="E14" s="186" t="s">
        <v>1625</v>
      </c>
      <c r="F14" s="202"/>
      <c r="G14" s="234"/>
      <c r="H14" s="234"/>
      <c r="I14" s="234"/>
      <c r="J14" s="202" t="s">
        <v>1625</v>
      </c>
      <c r="K14" s="202" t="s">
        <v>1625</v>
      </c>
      <c r="L14" s="202" t="s">
        <v>1625</v>
      </c>
      <c r="M14" s="202"/>
      <c r="N14" s="259"/>
      <c r="O14" s="259"/>
      <c r="P14" s="259"/>
      <c r="Q14" s="202" t="s">
        <v>1625</v>
      </c>
      <c r="R14" s="202" t="s">
        <v>1625</v>
      </c>
      <c r="S14" s="202" t="s">
        <v>1625</v>
      </c>
      <c r="T14" s="202" t="s">
        <v>1625</v>
      </c>
      <c r="U14" s="202"/>
      <c r="V14" s="260"/>
      <c r="W14" s="260"/>
      <c r="X14" s="260"/>
      <c r="Y14" s="260"/>
      <c r="Z14" s="292"/>
    </row>
    <row r="15" spans="1:35" x14ac:dyDescent="0.25">
      <c r="A15" s="125"/>
      <c r="B15" s="125"/>
      <c r="C15" s="178" t="s">
        <v>396</v>
      </c>
      <c r="D15" s="171"/>
      <c r="E15" s="186" t="s">
        <v>1625</v>
      </c>
      <c r="F15" s="202"/>
      <c r="G15" s="234"/>
      <c r="H15" s="234"/>
      <c r="I15" s="234"/>
      <c r="J15" s="202" t="s">
        <v>1625</v>
      </c>
      <c r="K15" s="202" t="s">
        <v>1625</v>
      </c>
      <c r="L15" s="202" t="s">
        <v>1625</v>
      </c>
      <c r="M15" s="202"/>
      <c r="N15" s="259"/>
      <c r="O15" s="259"/>
      <c r="P15" s="259"/>
      <c r="Q15" s="202" t="s">
        <v>1625</v>
      </c>
      <c r="R15" s="202" t="s">
        <v>1625</v>
      </c>
      <c r="S15" s="202" t="s">
        <v>1625</v>
      </c>
      <c r="T15" s="202" t="s">
        <v>1625</v>
      </c>
      <c r="U15" s="202"/>
      <c r="V15" s="260"/>
      <c r="W15" s="260"/>
      <c r="X15" s="260"/>
      <c r="Y15" s="260"/>
      <c r="Z15" s="292"/>
    </row>
    <row r="16" spans="1:35" x14ac:dyDescent="0.25">
      <c r="A16" s="125"/>
      <c r="B16" s="178"/>
      <c r="C16" s="178" t="s">
        <v>397</v>
      </c>
      <c r="D16" s="171"/>
      <c r="E16" s="186" t="s">
        <v>1625</v>
      </c>
      <c r="F16" s="202"/>
      <c r="G16" s="234"/>
      <c r="H16" s="234"/>
      <c r="I16" s="234"/>
      <c r="J16" s="202" t="s">
        <v>1625</v>
      </c>
      <c r="K16" s="202" t="s">
        <v>1625</v>
      </c>
      <c r="L16" s="202" t="s">
        <v>1625</v>
      </c>
      <c r="M16" s="202"/>
      <c r="N16" s="259"/>
      <c r="O16" s="259"/>
      <c r="P16" s="259"/>
      <c r="Q16" s="202" t="s">
        <v>1625</v>
      </c>
      <c r="R16" s="202" t="s">
        <v>1625</v>
      </c>
      <c r="S16" s="202" t="s">
        <v>1625</v>
      </c>
      <c r="T16" s="202" t="s">
        <v>1625</v>
      </c>
      <c r="U16" s="202"/>
      <c r="V16" s="260"/>
      <c r="W16" s="260"/>
      <c r="X16" s="260"/>
      <c r="Y16" s="260"/>
      <c r="Z16" s="292"/>
    </row>
    <row r="17" spans="1:26" x14ac:dyDescent="0.25">
      <c r="A17" s="125"/>
      <c r="B17" s="125"/>
      <c r="C17" s="178" t="s">
        <v>398</v>
      </c>
      <c r="D17" s="171"/>
      <c r="E17" s="186" t="s">
        <v>1625</v>
      </c>
      <c r="F17" s="202"/>
      <c r="G17" s="234"/>
      <c r="H17" s="234"/>
      <c r="I17" s="234"/>
      <c r="J17" s="202" t="s">
        <v>1625</v>
      </c>
      <c r="K17" s="202" t="s">
        <v>1625</v>
      </c>
      <c r="L17" s="202" t="s">
        <v>1625</v>
      </c>
      <c r="M17" s="202"/>
      <c r="N17" s="259"/>
      <c r="O17" s="259"/>
      <c r="P17" s="259"/>
      <c r="Q17" s="202" t="s">
        <v>1625</v>
      </c>
      <c r="R17" s="202" t="s">
        <v>1625</v>
      </c>
      <c r="S17" s="202" t="s">
        <v>1625</v>
      </c>
      <c r="T17" s="202" t="s">
        <v>1625</v>
      </c>
      <c r="U17" s="202"/>
      <c r="V17" s="260"/>
      <c r="W17" s="260"/>
      <c r="X17" s="260"/>
      <c r="Y17" s="260"/>
      <c r="Z17" s="292"/>
    </row>
    <row r="18" spans="1:26" ht="30" x14ac:dyDescent="0.25">
      <c r="A18" s="125"/>
      <c r="B18" s="178"/>
      <c r="C18" s="181" t="s">
        <v>400</v>
      </c>
      <c r="D18" s="171"/>
      <c r="E18" s="186" t="s">
        <v>1625</v>
      </c>
      <c r="F18" s="202"/>
      <c r="G18" s="234"/>
      <c r="H18" s="234"/>
      <c r="I18" s="234"/>
      <c r="J18" s="202" t="s">
        <v>1625</v>
      </c>
      <c r="K18" s="202" t="s">
        <v>1625</v>
      </c>
      <c r="L18" s="202" t="s">
        <v>1625</v>
      </c>
      <c r="M18" s="202"/>
      <c r="N18" s="259"/>
      <c r="O18" s="259"/>
      <c r="P18" s="259"/>
      <c r="Q18" s="202" t="s">
        <v>1625</v>
      </c>
      <c r="R18" s="202" t="s">
        <v>1625</v>
      </c>
      <c r="S18" s="202" t="s">
        <v>1625</v>
      </c>
      <c r="T18" s="202" t="s">
        <v>1625</v>
      </c>
      <c r="U18" s="202"/>
      <c r="V18" s="260"/>
      <c r="W18" s="260"/>
      <c r="X18" s="260"/>
      <c r="Y18" s="260"/>
      <c r="Z18" s="292"/>
    </row>
    <row r="19" spans="1:26" ht="30" x14ac:dyDescent="0.25">
      <c r="A19" s="125"/>
      <c r="B19" s="178"/>
      <c r="C19" s="181" t="s">
        <v>401</v>
      </c>
      <c r="D19" s="171"/>
      <c r="E19" s="186" t="s">
        <v>1625</v>
      </c>
      <c r="F19" s="202"/>
      <c r="G19" s="234"/>
      <c r="H19" s="234"/>
      <c r="I19" s="234"/>
      <c r="J19" s="202" t="s">
        <v>1625</v>
      </c>
      <c r="K19" s="202" t="s">
        <v>1625</v>
      </c>
      <c r="L19" s="202" t="s">
        <v>1625</v>
      </c>
      <c r="M19" s="202"/>
      <c r="N19" s="259"/>
      <c r="O19" s="259"/>
      <c r="P19" s="259"/>
      <c r="Q19" s="202" t="s">
        <v>1625</v>
      </c>
      <c r="R19" s="202" t="s">
        <v>1625</v>
      </c>
      <c r="S19" s="202" t="s">
        <v>1625</v>
      </c>
      <c r="T19" s="202" t="s">
        <v>1625</v>
      </c>
      <c r="U19" s="202"/>
      <c r="V19" s="260"/>
      <c r="W19" s="260"/>
      <c r="X19" s="260"/>
      <c r="Y19" s="260"/>
      <c r="Z19" s="292"/>
    </row>
    <row r="20" spans="1:26" ht="15.75" x14ac:dyDescent="0.25">
      <c r="A20" s="261"/>
      <c r="B20" s="261"/>
      <c r="C20" s="261"/>
      <c r="D20" s="262"/>
      <c r="E20" s="263"/>
      <c r="F20" s="263"/>
      <c r="G20" s="263"/>
      <c r="H20" s="263"/>
      <c r="I20" s="263"/>
      <c r="J20" s="263"/>
      <c r="K20" s="263"/>
      <c r="L20" s="263"/>
      <c r="M20" s="263"/>
      <c r="N20" s="263"/>
      <c r="O20" s="263"/>
      <c r="P20" s="263"/>
      <c r="Q20" s="263"/>
      <c r="R20" s="263"/>
      <c r="S20" s="263"/>
      <c r="T20" s="263"/>
      <c r="U20" s="263"/>
      <c r="V20" s="263"/>
      <c r="W20" s="263"/>
      <c r="X20" s="263"/>
      <c r="Y20" s="263"/>
      <c r="Z20" s="262"/>
    </row>
    <row r="21" spans="1:26" x14ac:dyDescent="0.25">
      <c r="A21" s="125" t="s">
        <v>402</v>
      </c>
      <c r="B21" s="125" t="s">
        <v>403</v>
      </c>
      <c r="C21" s="178" t="s">
        <v>392</v>
      </c>
      <c r="D21" s="171"/>
      <c r="E21" s="186" t="s">
        <v>1625</v>
      </c>
      <c r="F21" s="186"/>
      <c r="G21" s="238"/>
      <c r="H21" s="238"/>
      <c r="I21" s="238"/>
      <c r="J21" s="186" t="s">
        <v>1625</v>
      </c>
      <c r="K21" s="186" t="s">
        <v>1625</v>
      </c>
      <c r="L21" s="186" t="s">
        <v>1625</v>
      </c>
      <c r="M21" s="202"/>
      <c r="N21" s="259"/>
      <c r="O21" s="259"/>
      <c r="P21" s="259"/>
      <c r="Q21" s="293" t="s">
        <v>1625</v>
      </c>
      <c r="R21" s="293" t="s">
        <v>1625</v>
      </c>
      <c r="S21" s="293" t="s">
        <v>1625</v>
      </c>
      <c r="T21" s="293" t="s">
        <v>1625</v>
      </c>
      <c r="U21" s="202"/>
      <c r="V21" s="260"/>
      <c r="W21" s="260"/>
      <c r="X21" s="260"/>
      <c r="Y21" s="260"/>
      <c r="Z21" s="292"/>
    </row>
    <row r="22" spans="1:26" x14ac:dyDescent="0.25">
      <c r="A22" s="125"/>
      <c r="B22" s="125"/>
      <c r="C22" s="178" t="s">
        <v>404</v>
      </c>
      <c r="D22" s="171"/>
      <c r="E22" s="186" t="s">
        <v>1625</v>
      </c>
      <c r="F22" s="186"/>
      <c r="G22" s="238"/>
      <c r="H22" s="238"/>
      <c r="I22" s="238"/>
      <c r="J22" s="186" t="s">
        <v>1625</v>
      </c>
      <c r="K22" s="186" t="s">
        <v>1625</v>
      </c>
      <c r="L22" s="186" t="s">
        <v>1625</v>
      </c>
      <c r="M22" s="202"/>
      <c r="N22" s="259"/>
      <c r="O22" s="259"/>
      <c r="P22" s="259"/>
      <c r="Q22" s="293" t="s">
        <v>1625</v>
      </c>
      <c r="R22" s="293" t="s">
        <v>1625</v>
      </c>
      <c r="S22" s="293" t="s">
        <v>1625</v>
      </c>
      <c r="T22" s="293" t="s">
        <v>1625</v>
      </c>
      <c r="U22" s="202"/>
      <c r="V22" s="260"/>
      <c r="W22" s="260"/>
      <c r="X22" s="260"/>
      <c r="Y22" s="260"/>
      <c r="Z22" s="292"/>
    </row>
    <row r="23" spans="1:26" x14ac:dyDescent="0.25">
      <c r="A23" s="125"/>
      <c r="B23" s="125"/>
      <c r="C23" s="178" t="s">
        <v>394</v>
      </c>
      <c r="D23" s="171"/>
      <c r="E23" s="186" t="s">
        <v>1625</v>
      </c>
      <c r="F23" s="186"/>
      <c r="G23" s="238"/>
      <c r="H23" s="238"/>
      <c r="I23" s="238"/>
      <c r="J23" s="186" t="s">
        <v>1625</v>
      </c>
      <c r="K23" s="186" t="s">
        <v>1625</v>
      </c>
      <c r="L23" s="186" t="s">
        <v>1625</v>
      </c>
      <c r="M23" s="202"/>
      <c r="N23" s="259"/>
      <c r="O23" s="259"/>
      <c r="P23" s="259"/>
      <c r="Q23" s="293" t="s">
        <v>1625</v>
      </c>
      <c r="R23" s="293" t="s">
        <v>1625</v>
      </c>
      <c r="S23" s="293" t="s">
        <v>1625</v>
      </c>
      <c r="T23" s="293" t="s">
        <v>1625</v>
      </c>
      <c r="U23" s="202"/>
      <c r="V23" s="260"/>
      <c r="W23" s="260"/>
      <c r="X23" s="260"/>
      <c r="Y23" s="260"/>
      <c r="Z23" s="292"/>
    </row>
    <row r="24" spans="1:26" x14ac:dyDescent="0.25">
      <c r="A24" s="125"/>
      <c r="B24" s="125"/>
      <c r="C24" s="178" t="s">
        <v>406</v>
      </c>
      <c r="D24" s="171"/>
      <c r="E24" s="186" t="s">
        <v>1625</v>
      </c>
      <c r="F24" s="186"/>
      <c r="G24" s="238"/>
      <c r="H24" s="238"/>
      <c r="I24" s="238"/>
      <c r="J24" s="186" t="s">
        <v>1625</v>
      </c>
      <c r="K24" s="186" t="s">
        <v>1625</v>
      </c>
      <c r="L24" s="186" t="s">
        <v>1625</v>
      </c>
      <c r="M24" s="202"/>
      <c r="N24" s="259"/>
      <c r="O24" s="259"/>
      <c r="P24" s="259"/>
      <c r="Q24" s="293" t="s">
        <v>1625</v>
      </c>
      <c r="R24" s="293" t="s">
        <v>1625</v>
      </c>
      <c r="S24" s="293" t="s">
        <v>1625</v>
      </c>
      <c r="T24" s="293" t="s">
        <v>1625</v>
      </c>
      <c r="U24" s="202"/>
      <c r="V24" s="260"/>
      <c r="W24" s="260"/>
      <c r="X24" s="260"/>
      <c r="Y24" s="260"/>
      <c r="Z24" s="292"/>
    </row>
    <row r="25" spans="1:26" x14ac:dyDescent="0.25">
      <c r="A25" s="125"/>
      <c r="B25" s="125"/>
      <c r="C25" s="178" t="s">
        <v>405</v>
      </c>
      <c r="D25" s="171"/>
      <c r="E25" s="186" t="s">
        <v>1625</v>
      </c>
      <c r="F25" s="186"/>
      <c r="G25" s="238"/>
      <c r="H25" s="238"/>
      <c r="I25" s="238"/>
      <c r="J25" s="186" t="s">
        <v>1625</v>
      </c>
      <c r="K25" s="186" t="s">
        <v>1625</v>
      </c>
      <c r="L25" s="186" t="s">
        <v>1625</v>
      </c>
      <c r="M25" s="202"/>
      <c r="N25" s="259"/>
      <c r="O25" s="259"/>
      <c r="P25" s="259"/>
      <c r="Q25" s="293" t="s">
        <v>1625</v>
      </c>
      <c r="R25" s="293" t="s">
        <v>1625</v>
      </c>
      <c r="S25" s="293" t="s">
        <v>1625</v>
      </c>
      <c r="T25" s="293" t="s">
        <v>1625</v>
      </c>
      <c r="U25" s="202"/>
      <c r="V25" s="260"/>
      <c r="W25" s="260"/>
      <c r="X25" s="260"/>
      <c r="Y25" s="260"/>
      <c r="Z25" s="292"/>
    </row>
    <row r="26" spans="1:26" x14ac:dyDescent="0.25">
      <c r="A26" s="125"/>
      <c r="B26" s="125"/>
      <c r="C26" s="178" t="s">
        <v>396</v>
      </c>
      <c r="D26" s="171"/>
      <c r="E26" s="186" t="s">
        <v>1625</v>
      </c>
      <c r="F26" s="186"/>
      <c r="G26" s="238"/>
      <c r="H26" s="238"/>
      <c r="I26" s="238"/>
      <c r="J26" s="186" t="s">
        <v>1625</v>
      </c>
      <c r="K26" s="186" t="s">
        <v>1625</v>
      </c>
      <c r="L26" s="186" t="s">
        <v>1625</v>
      </c>
      <c r="M26" s="202"/>
      <c r="N26" s="259"/>
      <c r="O26" s="259"/>
      <c r="P26" s="259"/>
      <c r="Q26" s="293" t="s">
        <v>1625</v>
      </c>
      <c r="R26" s="293" t="s">
        <v>1625</v>
      </c>
      <c r="S26" s="293" t="s">
        <v>1625</v>
      </c>
      <c r="T26" s="293" t="s">
        <v>1625</v>
      </c>
      <c r="U26" s="202"/>
      <c r="V26" s="260"/>
      <c r="W26" s="260"/>
      <c r="X26" s="260"/>
      <c r="Y26" s="260"/>
      <c r="Z26" s="292"/>
    </row>
    <row r="27" spans="1:26" x14ac:dyDescent="0.25">
      <c r="A27" s="125"/>
      <c r="B27" s="178"/>
      <c r="C27" s="178" t="s">
        <v>397</v>
      </c>
      <c r="D27" s="171"/>
      <c r="E27" s="186" t="s">
        <v>1625</v>
      </c>
      <c r="F27" s="186"/>
      <c r="G27" s="238"/>
      <c r="H27" s="238"/>
      <c r="I27" s="238"/>
      <c r="J27" s="186" t="s">
        <v>1625</v>
      </c>
      <c r="K27" s="186" t="s">
        <v>1625</v>
      </c>
      <c r="L27" s="186" t="s">
        <v>1625</v>
      </c>
      <c r="M27" s="202"/>
      <c r="N27" s="259"/>
      <c r="O27" s="259"/>
      <c r="P27" s="259"/>
      <c r="Q27" s="293" t="s">
        <v>1625</v>
      </c>
      <c r="R27" s="293" t="s">
        <v>1625</v>
      </c>
      <c r="S27" s="293" t="s">
        <v>1625</v>
      </c>
      <c r="T27" s="293" t="s">
        <v>1625</v>
      </c>
      <c r="U27" s="202"/>
      <c r="V27" s="260"/>
      <c r="W27" s="260"/>
      <c r="X27" s="260"/>
      <c r="Y27" s="260"/>
      <c r="Z27" s="292"/>
    </row>
    <row r="28" spans="1:26" x14ac:dyDescent="0.25">
      <c r="A28" s="125"/>
      <c r="B28" s="125"/>
      <c r="C28" s="178" t="s">
        <v>398</v>
      </c>
      <c r="D28" s="171"/>
      <c r="E28" s="186" t="s">
        <v>1625</v>
      </c>
      <c r="F28" s="186"/>
      <c r="G28" s="238"/>
      <c r="H28" s="238"/>
      <c r="I28" s="238"/>
      <c r="J28" s="186" t="s">
        <v>1625</v>
      </c>
      <c r="K28" s="186" t="s">
        <v>1625</v>
      </c>
      <c r="L28" s="186" t="s">
        <v>1625</v>
      </c>
      <c r="M28" s="202"/>
      <c r="N28" s="259"/>
      <c r="O28" s="259"/>
      <c r="P28" s="259"/>
      <c r="Q28" s="293" t="s">
        <v>1625</v>
      </c>
      <c r="R28" s="293" t="s">
        <v>1625</v>
      </c>
      <c r="S28" s="293" t="s">
        <v>1625</v>
      </c>
      <c r="T28" s="293" t="s">
        <v>1625</v>
      </c>
      <c r="U28" s="202"/>
      <c r="V28" s="260"/>
      <c r="W28" s="260"/>
      <c r="X28" s="260"/>
      <c r="Y28" s="260"/>
      <c r="Z28" s="292"/>
    </row>
    <row r="29" spans="1:26" ht="30" x14ac:dyDescent="0.25">
      <c r="A29" s="125"/>
      <c r="B29" s="178"/>
      <c r="C29" s="181" t="s">
        <v>407</v>
      </c>
      <c r="D29" s="171"/>
      <c r="E29" s="186" t="s">
        <v>1625</v>
      </c>
      <c r="F29" s="186"/>
      <c r="G29" s="238"/>
      <c r="H29" s="238"/>
      <c r="I29" s="238"/>
      <c r="J29" s="186" t="s">
        <v>1625</v>
      </c>
      <c r="K29" s="186" t="s">
        <v>1625</v>
      </c>
      <c r="L29" s="186" t="s">
        <v>1625</v>
      </c>
      <c r="M29" s="202"/>
      <c r="N29" s="259"/>
      <c r="O29" s="259"/>
      <c r="P29" s="259"/>
      <c r="Q29" s="293" t="s">
        <v>1625</v>
      </c>
      <c r="R29" s="293" t="s">
        <v>1625</v>
      </c>
      <c r="S29" s="293" t="s">
        <v>1625</v>
      </c>
      <c r="T29" s="293" t="s">
        <v>1625</v>
      </c>
      <c r="U29" s="202"/>
      <c r="V29" s="260"/>
      <c r="W29" s="260"/>
      <c r="X29" s="260"/>
      <c r="Y29" s="260"/>
      <c r="Z29" s="292"/>
    </row>
    <row r="30" spans="1:26" ht="30" x14ac:dyDescent="0.25">
      <c r="A30" s="125"/>
      <c r="B30" s="178"/>
      <c r="C30" s="181" t="s">
        <v>408</v>
      </c>
      <c r="D30" s="171"/>
      <c r="E30" s="186" t="s">
        <v>1625</v>
      </c>
      <c r="F30" s="186"/>
      <c r="G30" s="238"/>
      <c r="H30" s="238"/>
      <c r="I30" s="238"/>
      <c r="J30" s="186" t="s">
        <v>1625</v>
      </c>
      <c r="K30" s="186" t="s">
        <v>1625</v>
      </c>
      <c r="L30" s="186" t="s">
        <v>1625</v>
      </c>
      <c r="M30" s="202"/>
      <c r="N30" s="259"/>
      <c r="O30" s="259"/>
      <c r="P30" s="259"/>
      <c r="Q30" s="293" t="s">
        <v>1625</v>
      </c>
      <c r="R30" s="293" t="s">
        <v>1625</v>
      </c>
      <c r="S30" s="293" t="s">
        <v>1625</v>
      </c>
      <c r="T30" s="293" t="s">
        <v>1625</v>
      </c>
      <c r="U30" s="202"/>
      <c r="V30" s="260"/>
      <c r="W30" s="260"/>
      <c r="X30" s="260"/>
      <c r="Y30" s="260"/>
      <c r="Z30" s="292"/>
    </row>
    <row r="31" spans="1:26" ht="15.75" x14ac:dyDescent="0.25">
      <c r="A31" s="213"/>
      <c r="B31" s="213"/>
      <c r="C31" s="213"/>
      <c r="D31" s="262"/>
      <c r="E31" s="263"/>
      <c r="F31" s="263"/>
      <c r="G31" s="263"/>
      <c r="H31" s="263"/>
      <c r="I31" s="263"/>
      <c r="J31" s="263"/>
      <c r="K31" s="263"/>
      <c r="L31" s="263"/>
      <c r="M31" s="263"/>
      <c r="N31" s="263"/>
      <c r="O31" s="263"/>
      <c r="P31" s="263"/>
      <c r="Q31" s="263"/>
      <c r="R31" s="263"/>
      <c r="S31" s="263"/>
      <c r="T31" s="263"/>
      <c r="U31" s="263"/>
      <c r="V31" s="263"/>
      <c r="W31" s="263"/>
      <c r="X31" s="263"/>
      <c r="Y31" s="263"/>
      <c r="Z31" s="262"/>
    </row>
    <row r="32" spans="1:26" x14ac:dyDescent="0.25">
      <c r="A32" s="125" t="s">
        <v>409</v>
      </c>
      <c r="B32" s="125" t="s">
        <v>413</v>
      </c>
      <c r="C32" s="178" t="s">
        <v>410</v>
      </c>
      <c r="D32" s="171"/>
      <c r="E32" s="294"/>
      <c r="F32" s="186"/>
      <c r="G32" s="238"/>
      <c r="H32" s="238"/>
      <c r="I32" s="238"/>
      <c r="J32" s="238"/>
      <c r="K32" s="238"/>
      <c r="L32" s="238"/>
      <c r="M32" s="202"/>
      <c r="N32" s="259"/>
      <c r="O32" s="259"/>
      <c r="P32" s="259"/>
      <c r="Q32" s="259"/>
      <c r="R32" s="259"/>
      <c r="S32" s="259"/>
      <c r="T32" s="259"/>
      <c r="U32" s="202"/>
      <c r="V32" s="260"/>
      <c r="W32" s="260"/>
      <c r="X32" s="260"/>
      <c r="Y32" s="260"/>
      <c r="Z32" s="292"/>
    </row>
    <row r="33" spans="1:38" x14ac:dyDescent="0.25">
      <c r="A33" s="178"/>
      <c r="B33" s="125"/>
      <c r="C33" s="178" t="s">
        <v>411</v>
      </c>
      <c r="D33" s="171"/>
      <c r="E33" s="294"/>
      <c r="F33" s="186"/>
      <c r="G33" s="238"/>
      <c r="H33" s="238"/>
      <c r="I33" s="238"/>
      <c r="J33" s="238"/>
      <c r="K33" s="238"/>
      <c r="L33" s="238"/>
      <c r="M33" s="202"/>
      <c r="N33" s="259"/>
      <c r="O33" s="259"/>
      <c r="P33" s="259"/>
      <c r="Q33" s="259"/>
      <c r="R33" s="259"/>
      <c r="S33" s="259"/>
      <c r="T33" s="259"/>
      <c r="U33" s="202"/>
      <c r="V33" s="260"/>
      <c r="W33" s="260"/>
      <c r="X33" s="260"/>
      <c r="Y33" s="260"/>
      <c r="Z33" s="292"/>
    </row>
    <row r="34" spans="1:38" x14ac:dyDescent="0.25">
      <c r="A34" s="178"/>
      <c r="B34" s="125"/>
      <c r="C34" s="178" t="s">
        <v>412</v>
      </c>
      <c r="D34" s="171"/>
      <c r="E34" s="294"/>
      <c r="F34" s="186"/>
      <c r="G34" s="238"/>
      <c r="H34" s="238"/>
      <c r="I34" s="238"/>
      <c r="J34" s="238"/>
      <c r="K34" s="238"/>
      <c r="L34" s="238"/>
      <c r="M34" s="202"/>
      <c r="N34" s="259"/>
      <c r="O34" s="259"/>
      <c r="P34" s="259"/>
      <c r="Q34" s="259"/>
      <c r="R34" s="259"/>
      <c r="S34" s="259"/>
      <c r="T34" s="259"/>
      <c r="U34" s="202"/>
      <c r="V34" s="260"/>
      <c r="W34" s="260"/>
      <c r="X34" s="260"/>
      <c r="Y34" s="260"/>
      <c r="Z34" s="292"/>
    </row>
    <row r="35" spans="1:38" ht="30" x14ac:dyDescent="0.25">
      <c r="A35" s="178"/>
      <c r="B35" s="178"/>
      <c r="C35" s="181" t="s">
        <v>414</v>
      </c>
      <c r="D35" s="171"/>
      <c r="E35" s="294"/>
      <c r="F35" s="186"/>
      <c r="G35" s="238"/>
      <c r="H35" s="238"/>
      <c r="I35" s="238"/>
      <c r="J35" s="238"/>
      <c r="K35" s="238"/>
      <c r="L35" s="238"/>
      <c r="M35" s="202"/>
      <c r="N35" s="259"/>
      <c r="O35" s="259"/>
      <c r="P35" s="259"/>
      <c r="Q35" s="259"/>
      <c r="R35" s="259"/>
      <c r="S35" s="259"/>
      <c r="T35" s="259"/>
      <c r="U35" s="202"/>
      <c r="V35" s="260"/>
      <c r="W35" s="260"/>
      <c r="X35" s="260"/>
      <c r="Y35" s="260"/>
      <c r="Z35" s="292"/>
    </row>
    <row r="36" spans="1:38" ht="15.75" x14ac:dyDescent="0.25">
      <c r="A36" s="213"/>
      <c r="B36" s="213"/>
      <c r="C36" s="213"/>
      <c r="D36" s="262"/>
      <c r="E36" s="263"/>
      <c r="F36" s="263"/>
      <c r="G36" s="263"/>
      <c r="H36" s="263"/>
      <c r="I36" s="263"/>
      <c r="J36" s="263"/>
      <c r="K36" s="263"/>
      <c r="L36" s="263"/>
      <c r="M36" s="263"/>
      <c r="N36" s="263"/>
      <c r="O36" s="263"/>
      <c r="P36" s="263"/>
      <c r="Q36" s="263"/>
      <c r="R36" s="263"/>
      <c r="S36" s="263"/>
      <c r="T36" s="263"/>
      <c r="U36" s="263"/>
      <c r="V36" s="263"/>
      <c r="W36" s="263"/>
      <c r="X36" s="263"/>
      <c r="Y36" s="263"/>
      <c r="Z36" s="262"/>
    </row>
    <row r="37" spans="1:38" x14ac:dyDescent="0.25">
      <c r="A37" s="125" t="s">
        <v>415</v>
      </c>
      <c r="B37" s="125" t="s">
        <v>419</v>
      </c>
      <c r="C37" s="178" t="s">
        <v>410</v>
      </c>
      <c r="D37" s="171"/>
      <c r="E37" s="294"/>
      <c r="F37" s="186"/>
      <c r="G37" s="294"/>
      <c r="H37" s="294"/>
      <c r="I37" s="294"/>
      <c r="J37" s="294"/>
      <c r="K37" s="294"/>
      <c r="L37" s="294"/>
      <c r="M37" s="202"/>
      <c r="N37" s="260"/>
      <c r="O37" s="260"/>
      <c r="P37" s="260"/>
      <c r="Q37" s="260"/>
      <c r="R37" s="260"/>
      <c r="S37" s="260"/>
      <c r="T37" s="260"/>
      <c r="U37" s="202"/>
      <c r="V37" s="260"/>
      <c r="W37" s="260"/>
      <c r="X37" s="260"/>
      <c r="Y37" s="260"/>
      <c r="Z37" s="292"/>
    </row>
    <row r="38" spans="1:38" x14ac:dyDescent="0.25">
      <c r="A38" s="178"/>
      <c r="B38" s="125"/>
      <c r="C38" s="178" t="s">
        <v>416</v>
      </c>
      <c r="D38" s="171"/>
      <c r="E38" s="294"/>
      <c r="F38" s="186"/>
      <c r="G38" s="294"/>
      <c r="H38" s="294"/>
      <c r="I38" s="294"/>
      <c r="J38" s="294"/>
      <c r="K38" s="294"/>
      <c r="L38" s="294"/>
      <c r="M38" s="202"/>
      <c r="N38" s="260"/>
      <c r="O38" s="260"/>
      <c r="P38" s="260"/>
      <c r="Q38" s="260"/>
      <c r="R38" s="260"/>
      <c r="S38" s="260"/>
      <c r="T38" s="260"/>
      <c r="U38" s="202"/>
      <c r="V38" s="260"/>
      <c r="W38" s="260"/>
      <c r="X38" s="260"/>
      <c r="Y38" s="260"/>
      <c r="Z38" s="292"/>
    </row>
    <row r="39" spans="1:38" ht="30" x14ac:dyDescent="0.25">
      <c r="A39" s="178"/>
      <c r="B39" s="113"/>
      <c r="C39" s="181" t="s">
        <v>417</v>
      </c>
      <c r="D39" s="171"/>
      <c r="E39" s="294"/>
      <c r="F39" s="186"/>
      <c r="G39" s="294"/>
      <c r="H39" s="294"/>
      <c r="I39" s="294"/>
      <c r="J39" s="294"/>
      <c r="K39" s="294"/>
      <c r="L39" s="294"/>
      <c r="M39" s="202"/>
      <c r="N39" s="260"/>
      <c r="O39" s="260"/>
      <c r="P39" s="260"/>
      <c r="Q39" s="260"/>
      <c r="R39" s="260"/>
      <c r="S39" s="260"/>
      <c r="T39" s="260"/>
      <c r="U39" s="202"/>
      <c r="V39" s="260"/>
      <c r="W39" s="260"/>
      <c r="X39" s="260"/>
      <c r="Y39" s="260"/>
      <c r="Z39" s="292"/>
    </row>
    <row r="40" spans="1:38" ht="30" x14ac:dyDescent="0.25">
      <c r="A40" s="178"/>
      <c r="B40" s="178"/>
      <c r="C40" s="181" t="s">
        <v>418</v>
      </c>
      <c r="D40" s="171"/>
      <c r="E40" s="294"/>
      <c r="F40" s="186"/>
      <c r="G40" s="294"/>
      <c r="H40" s="294"/>
      <c r="I40" s="294"/>
      <c r="J40" s="294"/>
      <c r="K40" s="294"/>
      <c r="L40" s="294"/>
      <c r="M40" s="202"/>
      <c r="N40" s="260"/>
      <c r="O40" s="260"/>
      <c r="P40" s="260"/>
      <c r="Q40" s="260"/>
      <c r="R40" s="260"/>
      <c r="S40" s="260"/>
      <c r="T40" s="260"/>
      <c r="U40" s="202"/>
      <c r="V40" s="260"/>
      <c r="W40" s="260"/>
      <c r="X40" s="260"/>
      <c r="Y40" s="260"/>
      <c r="Z40" s="292"/>
    </row>
    <row r="41" spans="1:38" ht="15.75" x14ac:dyDescent="0.25">
      <c r="A41" s="213"/>
      <c r="B41" s="213"/>
      <c r="C41" s="213"/>
      <c r="D41" s="262"/>
      <c r="E41" s="263"/>
      <c r="F41" s="263"/>
      <c r="G41" s="263"/>
      <c r="H41" s="263"/>
      <c r="I41" s="263"/>
      <c r="J41" s="263"/>
      <c r="K41" s="263"/>
      <c r="L41" s="263"/>
      <c r="M41" s="263"/>
      <c r="N41" s="263"/>
      <c r="O41" s="263"/>
      <c r="P41" s="263"/>
      <c r="Q41" s="263"/>
      <c r="R41" s="263"/>
      <c r="S41" s="263"/>
      <c r="T41" s="263"/>
      <c r="U41" s="263"/>
      <c r="V41" s="263"/>
      <c r="W41" s="263"/>
      <c r="X41" s="263"/>
      <c r="Y41" s="263"/>
      <c r="Z41" s="262"/>
    </row>
    <row r="42" spans="1:38" x14ac:dyDescent="0.25">
      <c r="A42" s="125" t="s">
        <v>420</v>
      </c>
      <c r="B42" s="125" t="s">
        <v>421</v>
      </c>
      <c r="C42" s="178" t="s">
        <v>410</v>
      </c>
      <c r="D42" s="171"/>
      <c r="E42" s="268"/>
      <c r="F42" s="186"/>
      <c r="G42" s="295"/>
      <c r="H42" s="295"/>
      <c r="I42" s="295"/>
      <c r="J42" s="295"/>
      <c r="K42" s="295"/>
      <c r="L42" s="295"/>
      <c r="M42" s="202"/>
      <c r="N42" s="260"/>
      <c r="O42" s="260"/>
      <c r="P42" s="260"/>
      <c r="Q42" s="260"/>
      <c r="R42" s="260"/>
      <c r="S42" s="260"/>
      <c r="T42" s="260"/>
      <c r="U42" s="202"/>
      <c r="V42" s="260"/>
      <c r="W42" s="260"/>
      <c r="X42" s="260"/>
      <c r="Y42" s="260"/>
      <c r="Z42" s="292"/>
    </row>
    <row r="43" spans="1:38" x14ac:dyDescent="0.25">
      <c r="A43" s="125"/>
      <c r="B43" s="125"/>
      <c r="C43" s="178" t="s">
        <v>422</v>
      </c>
      <c r="D43" s="171"/>
      <c r="E43" s="268"/>
      <c r="F43" s="186"/>
      <c r="G43" s="295"/>
      <c r="H43" s="295"/>
      <c r="I43" s="295"/>
      <c r="J43" s="295"/>
      <c r="K43" s="295"/>
      <c r="L43" s="295"/>
      <c r="M43" s="202"/>
      <c r="N43" s="260"/>
      <c r="O43" s="260"/>
      <c r="P43" s="260"/>
      <c r="Q43" s="260"/>
      <c r="R43" s="260"/>
      <c r="S43" s="260"/>
      <c r="T43" s="260"/>
      <c r="U43" s="202"/>
      <c r="V43" s="260"/>
      <c r="W43" s="260"/>
      <c r="X43" s="260"/>
      <c r="Y43" s="260"/>
      <c r="Z43" s="292"/>
    </row>
    <row r="44" spans="1:38" x14ac:dyDescent="0.25">
      <c r="A44" s="125"/>
      <c r="B44" s="113"/>
      <c r="C44" s="178" t="s">
        <v>423</v>
      </c>
      <c r="D44" s="171"/>
      <c r="E44" s="268"/>
      <c r="F44" s="186"/>
      <c r="G44" s="295"/>
      <c r="H44" s="295"/>
      <c r="I44" s="295"/>
      <c r="J44" s="295"/>
      <c r="K44" s="295"/>
      <c r="L44" s="295"/>
      <c r="M44" s="202"/>
      <c r="N44" s="260"/>
      <c r="O44" s="260"/>
      <c r="P44" s="260"/>
      <c r="Q44" s="260"/>
      <c r="R44" s="260"/>
      <c r="S44" s="260"/>
      <c r="T44" s="260"/>
      <c r="U44" s="202"/>
      <c r="V44" s="260"/>
      <c r="W44" s="260"/>
      <c r="X44" s="260"/>
      <c r="Y44" s="260"/>
      <c r="Z44" s="292"/>
    </row>
    <row r="45" spans="1:38" x14ac:dyDescent="0.25">
      <c r="A45" s="125"/>
      <c r="B45" s="125"/>
      <c r="C45" s="178" t="s">
        <v>424</v>
      </c>
      <c r="D45" s="171"/>
      <c r="E45" s="268"/>
      <c r="F45" s="186"/>
      <c r="G45" s="295"/>
      <c r="H45" s="295"/>
      <c r="I45" s="295"/>
      <c r="J45" s="295"/>
      <c r="K45" s="295"/>
      <c r="L45" s="295"/>
      <c r="M45" s="202"/>
      <c r="N45" s="260"/>
      <c r="O45" s="260"/>
      <c r="P45" s="260"/>
      <c r="Q45" s="260"/>
      <c r="R45" s="260"/>
      <c r="S45" s="260"/>
      <c r="T45" s="260"/>
      <c r="U45" s="202"/>
      <c r="V45" s="260"/>
      <c r="W45" s="260"/>
      <c r="X45" s="260"/>
      <c r="Y45" s="260"/>
      <c r="Z45" s="292"/>
    </row>
    <row r="46" spans="1:38" x14ac:dyDescent="0.25">
      <c r="A46" s="125"/>
      <c r="B46" s="125"/>
      <c r="C46" s="178" t="s">
        <v>425</v>
      </c>
      <c r="D46" s="171"/>
      <c r="E46" s="268"/>
      <c r="F46" s="186"/>
      <c r="G46" s="295"/>
      <c r="H46" s="295"/>
      <c r="I46" s="295"/>
      <c r="J46" s="295"/>
      <c r="K46" s="295"/>
      <c r="L46" s="295"/>
      <c r="M46" s="202"/>
      <c r="N46" s="260"/>
      <c r="O46" s="260"/>
      <c r="P46" s="260"/>
      <c r="Q46" s="260"/>
      <c r="R46" s="260"/>
      <c r="S46" s="260"/>
      <c r="T46" s="260"/>
      <c r="U46" s="202"/>
      <c r="V46" s="260"/>
      <c r="W46" s="260"/>
      <c r="X46" s="260"/>
      <c r="Y46" s="260"/>
      <c r="Z46" s="292"/>
    </row>
    <row r="47" spans="1:38" ht="15.75" x14ac:dyDescent="0.25">
      <c r="A47" s="213"/>
      <c r="B47" s="213"/>
      <c r="C47" s="213"/>
      <c r="D47" s="262"/>
      <c r="E47" s="263"/>
      <c r="F47" s="263"/>
      <c r="G47" s="263"/>
      <c r="H47" s="263"/>
      <c r="I47" s="263"/>
      <c r="J47" s="263"/>
      <c r="K47" s="263"/>
      <c r="L47" s="263"/>
      <c r="M47" s="263"/>
      <c r="N47" s="263"/>
      <c r="O47" s="263"/>
      <c r="P47" s="263"/>
      <c r="Q47" s="263"/>
      <c r="R47" s="263"/>
      <c r="S47" s="263"/>
      <c r="T47" s="263"/>
      <c r="U47" s="263"/>
      <c r="V47" s="263"/>
      <c r="W47" s="263"/>
      <c r="X47" s="263"/>
      <c r="Y47" s="263"/>
      <c r="Z47" s="262"/>
    </row>
    <row r="48" spans="1:38" x14ac:dyDescent="0.25">
      <c r="A48" s="125" t="s">
        <v>426</v>
      </c>
      <c r="B48" s="125" t="s">
        <v>427</v>
      </c>
      <c r="C48" s="178" t="s">
        <v>410</v>
      </c>
      <c r="D48" s="171"/>
      <c r="E48" s="294"/>
      <c r="F48" s="186"/>
      <c r="G48" s="295"/>
      <c r="H48" s="295"/>
      <c r="I48" s="295"/>
      <c r="J48" s="295"/>
      <c r="K48" s="295"/>
      <c r="L48" s="295"/>
      <c r="M48" s="202"/>
      <c r="N48" s="260"/>
      <c r="O48" s="260"/>
      <c r="P48" s="260"/>
      <c r="Q48" s="260"/>
      <c r="R48" s="260"/>
      <c r="S48" s="260"/>
      <c r="T48" s="260"/>
      <c r="U48" s="202"/>
      <c r="V48" s="260"/>
      <c r="W48" s="260"/>
      <c r="X48" s="260"/>
      <c r="Y48" s="260"/>
      <c r="Z48" s="292"/>
      <c r="AL48" s="138" t="s">
        <v>45</v>
      </c>
    </row>
    <row r="49" spans="1:38" x14ac:dyDescent="0.25">
      <c r="A49" s="125"/>
      <c r="B49" s="125"/>
      <c r="C49" s="178" t="s">
        <v>428</v>
      </c>
      <c r="D49" s="171"/>
      <c r="E49" s="294"/>
      <c r="F49" s="186"/>
      <c r="G49" s="295"/>
      <c r="H49" s="295"/>
      <c r="I49" s="295"/>
      <c r="J49" s="295"/>
      <c r="K49" s="295"/>
      <c r="L49" s="295"/>
      <c r="M49" s="202"/>
      <c r="N49" s="260"/>
      <c r="O49" s="260"/>
      <c r="P49" s="260"/>
      <c r="Q49" s="260"/>
      <c r="R49" s="260"/>
      <c r="S49" s="260"/>
      <c r="T49" s="260"/>
      <c r="U49" s="202"/>
      <c r="V49" s="260"/>
      <c r="W49" s="260"/>
      <c r="X49" s="260"/>
      <c r="Y49" s="260"/>
      <c r="Z49" s="292"/>
      <c r="AL49" s="138" t="s">
        <v>46</v>
      </c>
    </row>
    <row r="50" spans="1:38" x14ac:dyDescent="0.25">
      <c r="A50" s="125"/>
      <c r="B50" s="113"/>
      <c r="C50" s="178" t="s">
        <v>429</v>
      </c>
      <c r="D50" s="171"/>
      <c r="E50" s="294"/>
      <c r="F50" s="186"/>
      <c r="G50" s="295"/>
      <c r="H50" s="295"/>
      <c r="I50" s="295"/>
      <c r="J50" s="295"/>
      <c r="K50" s="295"/>
      <c r="L50" s="295"/>
      <c r="M50" s="202"/>
      <c r="N50" s="260"/>
      <c r="O50" s="260"/>
      <c r="P50" s="260"/>
      <c r="Q50" s="260"/>
      <c r="R50" s="260"/>
      <c r="S50" s="260"/>
      <c r="T50" s="260"/>
      <c r="U50" s="202"/>
      <c r="V50" s="260"/>
      <c r="W50" s="260"/>
      <c r="X50" s="260"/>
      <c r="Y50" s="260"/>
      <c r="Z50" s="292"/>
      <c r="AL50" s="138" t="s">
        <v>47</v>
      </c>
    </row>
    <row r="51" spans="1:38" x14ac:dyDescent="0.25">
      <c r="A51" s="125"/>
      <c r="B51" s="125"/>
      <c r="C51" s="178" t="s">
        <v>1076</v>
      </c>
      <c r="D51" s="171"/>
      <c r="E51" s="294"/>
      <c r="F51" s="186"/>
      <c r="G51" s="295"/>
      <c r="H51" s="295"/>
      <c r="I51" s="295"/>
      <c r="J51" s="295"/>
      <c r="K51" s="295"/>
      <c r="L51" s="295"/>
      <c r="M51" s="202"/>
      <c r="N51" s="260"/>
      <c r="O51" s="260"/>
      <c r="P51" s="260"/>
      <c r="Q51" s="260"/>
      <c r="R51" s="260"/>
      <c r="S51" s="260"/>
      <c r="T51" s="260"/>
      <c r="U51" s="202"/>
      <c r="V51" s="260"/>
      <c r="W51" s="260"/>
      <c r="X51" s="260"/>
      <c r="Y51" s="260"/>
      <c r="Z51" s="292"/>
      <c r="AL51" s="138" t="s">
        <v>1468</v>
      </c>
    </row>
    <row r="52" spans="1:38" ht="15.75" x14ac:dyDescent="0.25">
      <c r="A52" s="213"/>
      <c r="B52" s="213"/>
      <c r="C52" s="213"/>
      <c r="D52" s="262"/>
      <c r="E52" s="263"/>
      <c r="F52" s="263"/>
      <c r="G52" s="263"/>
      <c r="H52" s="263"/>
      <c r="I52" s="263"/>
      <c r="J52" s="263"/>
      <c r="K52" s="263"/>
      <c r="L52" s="263"/>
      <c r="M52" s="263"/>
      <c r="N52" s="263"/>
      <c r="O52" s="263"/>
      <c r="P52" s="263"/>
      <c r="Q52" s="263"/>
      <c r="R52" s="263"/>
      <c r="S52" s="263"/>
      <c r="T52" s="263"/>
      <c r="U52" s="263"/>
      <c r="V52" s="263"/>
      <c r="W52" s="263"/>
      <c r="X52" s="263"/>
      <c r="Y52" s="263"/>
      <c r="Z52" s="262"/>
      <c r="AL52" s="138" t="s">
        <v>1625</v>
      </c>
    </row>
    <row r="53" spans="1:38" x14ac:dyDescent="0.25">
      <c r="A53" s="125" t="s">
        <v>430</v>
      </c>
      <c r="B53" s="125" t="s">
        <v>431</v>
      </c>
      <c r="C53" s="178" t="s">
        <v>410</v>
      </c>
      <c r="D53" s="171"/>
      <c r="E53" s="268"/>
      <c r="F53" s="296"/>
      <c r="G53" s="295"/>
      <c r="H53" s="295"/>
      <c r="I53" s="295"/>
      <c r="J53" s="295"/>
      <c r="K53" s="295"/>
      <c r="L53" s="295"/>
      <c r="M53" s="202"/>
      <c r="N53" s="260"/>
      <c r="O53" s="260"/>
      <c r="P53" s="260"/>
      <c r="Q53" s="260"/>
      <c r="R53" s="260"/>
      <c r="S53" s="260"/>
      <c r="T53" s="260"/>
      <c r="U53" s="202"/>
      <c r="V53" s="260"/>
      <c r="W53" s="260"/>
      <c r="X53" s="260"/>
      <c r="Y53" s="260"/>
      <c r="Z53" s="292"/>
    </row>
    <row r="54" spans="1:38" x14ac:dyDescent="0.25">
      <c r="A54" s="125"/>
      <c r="B54" s="125"/>
      <c r="C54" s="178" t="s">
        <v>432</v>
      </c>
      <c r="D54" s="171"/>
      <c r="E54" s="268"/>
      <c r="F54" s="296"/>
      <c r="G54" s="295"/>
      <c r="H54" s="295"/>
      <c r="I54" s="295"/>
      <c r="J54" s="295"/>
      <c r="K54" s="295"/>
      <c r="L54" s="295"/>
      <c r="M54" s="202"/>
      <c r="N54" s="260"/>
      <c r="O54" s="260"/>
      <c r="P54" s="260"/>
      <c r="Q54" s="260"/>
      <c r="R54" s="260"/>
      <c r="S54" s="260"/>
      <c r="T54" s="260"/>
      <c r="U54" s="202"/>
      <c r="V54" s="260"/>
      <c r="W54" s="260"/>
      <c r="X54" s="260"/>
      <c r="Y54" s="260"/>
      <c r="Z54" s="292"/>
    </row>
    <row r="55" spans="1:38" x14ac:dyDescent="0.25">
      <c r="A55" s="125"/>
      <c r="B55" s="113"/>
      <c r="C55" s="178" t="s">
        <v>433</v>
      </c>
      <c r="D55" s="171"/>
      <c r="E55" s="268"/>
      <c r="F55" s="296"/>
      <c r="G55" s="295"/>
      <c r="H55" s="295"/>
      <c r="I55" s="295"/>
      <c r="J55" s="295"/>
      <c r="K55" s="295"/>
      <c r="L55" s="295"/>
      <c r="M55" s="202"/>
      <c r="N55" s="260"/>
      <c r="O55" s="260"/>
      <c r="P55" s="260"/>
      <c r="Q55" s="260"/>
      <c r="R55" s="260"/>
      <c r="S55" s="260"/>
      <c r="T55" s="260"/>
      <c r="U55" s="202"/>
      <c r="V55" s="260"/>
      <c r="W55" s="260"/>
      <c r="X55" s="260"/>
      <c r="Y55" s="260"/>
      <c r="Z55" s="292"/>
    </row>
    <row r="56" spans="1:38" ht="30" x14ac:dyDescent="0.25">
      <c r="A56" s="125"/>
      <c r="B56" s="125"/>
      <c r="C56" s="181" t="s">
        <v>434</v>
      </c>
      <c r="D56" s="171"/>
      <c r="E56" s="268"/>
      <c r="F56" s="296"/>
      <c r="G56" s="295"/>
      <c r="H56" s="295"/>
      <c r="I56" s="295"/>
      <c r="J56" s="295"/>
      <c r="K56" s="295"/>
      <c r="L56" s="295"/>
      <c r="M56" s="202"/>
      <c r="N56" s="260"/>
      <c r="O56" s="260"/>
      <c r="P56" s="260"/>
      <c r="Q56" s="260"/>
      <c r="R56" s="260"/>
      <c r="S56" s="260"/>
      <c r="T56" s="260"/>
      <c r="U56" s="202"/>
      <c r="V56" s="260"/>
      <c r="W56" s="260"/>
      <c r="X56" s="260"/>
      <c r="Y56" s="260"/>
      <c r="Z56" s="292"/>
    </row>
    <row r="57" spans="1:38" ht="15.75" x14ac:dyDescent="0.25">
      <c r="A57" s="213"/>
      <c r="B57" s="213"/>
      <c r="C57" s="213"/>
      <c r="D57" s="262"/>
      <c r="E57" s="263"/>
      <c r="F57" s="263"/>
      <c r="G57" s="263"/>
      <c r="H57" s="263"/>
      <c r="I57" s="263"/>
      <c r="J57" s="263"/>
      <c r="K57" s="263"/>
      <c r="L57" s="263"/>
      <c r="M57" s="263"/>
      <c r="N57" s="263"/>
      <c r="O57" s="263"/>
      <c r="P57" s="263"/>
      <c r="Q57" s="263"/>
      <c r="R57" s="263"/>
      <c r="S57" s="263"/>
      <c r="T57" s="263"/>
      <c r="U57" s="263"/>
      <c r="V57" s="263"/>
      <c r="W57" s="263"/>
      <c r="X57" s="263"/>
      <c r="Y57" s="263"/>
      <c r="Z57" s="262"/>
    </row>
    <row r="58" spans="1:38" x14ac:dyDescent="0.25">
      <c r="A58" s="125" t="s">
        <v>435</v>
      </c>
      <c r="B58" s="125" t="s">
        <v>436</v>
      </c>
      <c r="C58" s="178" t="s">
        <v>410</v>
      </c>
      <c r="D58" s="171"/>
      <c r="E58" s="294"/>
      <c r="F58" s="296"/>
      <c r="G58" s="295"/>
      <c r="H58" s="295"/>
      <c r="I58" s="295"/>
      <c r="J58" s="295"/>
      <c r="K58" s="295"/>
      <c r="L58" s="295"/>
      <c r="M58" s="202"/>
      <c r="N58" s="260"/>
      <c r="O58" s="260"/>
      <c r="P58" s="260"/>
      <c r="Q58" s="260"/>
      <c r="R58" s="260"/>
      <c r="S58" s="260"/>
      <c r="T58" s="260"/>
      <c r="U58" s="202"/>
      <c r="V58" s="260"/>
      <c r="W58" s="260"/>
      <c r="X58" s="260"/>
      <c r="Y58" s="260"/>
      <c r="Z58" s="292"/>
    </row>
    <row r="59" spans="1:38" x14ac:dyDescent="0.25">
      <c r="A59" s="125"/>
      <c r="B59" s="125"/>
      <c r="C59" s="178" t="s">
        <v>437</v>
      </c>
      <c r="D59" s="171"/>
      <c r="E59" s="294"/>
      <c r="F59" s="296"/>
      <c r="G59" s="295"/>
      <c r="H59" s="295"/>
      <c r="I59" s="295"/>
      <c r="J59" s="295"/>
      <c r="K59" s="295"/>
      <c r="L59" s="295"/>
      <c r="M59" s="202"/>
      <c r="N59" s="260"/>
      <c r="O59" s="260"/>
      <c r="P59" s="260"/>
      <c r="Q59" s="260"/>
      <c r="R59" s="260"/>
      <c r="S59" s="260"/>
      <c r="T59" s="260"/>
      <c r="U59" s="202"/>
      <c r="V59" s="260"/>
      <c r="W59" s="260"/>
      <c r="X59" s="260"/>
      <c r="Y59" s="260"/>
      <c r="Z59" s="292"/>
    </row>
    <row r="60" spans="1:38" ht="30" x14ac:dyDescent="0.25">
      <c r="A60" s="125"/>
      <c r="B60" s="113"/>
      <c r="C60" s="181" t="s">
        <v>438</v>
      </c>
      <c r="D60" s="171"/>
      <c r="E60" s="294"/>
      <c r="F60" s="296"/>
      <c r="G60" s="295"/>
      <c r="H60" s="295"/>
      <c r="I60" s="295"/>
      <c r="J60" s="295"/>
      <c r="K60" s="295"/>
      <c r="L60" s="295"/>
      <c r="M60" s="202"/>
      <c r="N60" s="260"/>
      <c r="O60" s="260"/>
      <c r="P60" s="260"/>
      <c r="Q60" s="260"/>
      <c r="R60" s="260"/>
      <c r="S60" s="260"/>
      <c r="T60" s="260"/>
      <c r="U60" s="202"/>
      <c r="V60" s="260"/>
      <c r="W60" s="260"/>
      <c r="X60" s="260"/>
      <c r="Y60" s="260"/>
      <c r="Z60" s="292"/>
    </row>
    <row r="61" spans="1:38" ht="30" x14ac:dyDescent="0.25">
      <c r="A61" s="125"/>
      <c r="B61" s="125"/>
      <c r="C61" s="181" t="s">
        <v>418</v>
      </c>
      <c r="D61" s="171"/>
      <c r="E61" s="294"/>
      <c r="F61" s="296"/>
      <c r="G61" s="295"/>
      <c r="H61" s="295"/>
      <c r="I61" s="295"/>
      <c r="J61" s="295"/>
      <c r="K61" s="295"/>
      <c r="L61" s="295"/>
      <c r="M61" s="202"/>
      <c r="N61" s="260"/>
      <c r="O61" s="260"/>
      <c r="P61" s="260"/>
      <c r="Q61" s="260"/>
      <c r="R61" s="260"/>
      <c r="S61" s="260"/>
      <c r="T61" s="260"/>
      <c r="U61" s="202"/>
      <c r="V61" s="260"/>
      <c r="W61" s="260"/>
      <c r="X61" s="260"/>
      <c r="Y61" s="260"/>
      <c r="Z61" s="292"/>
    </row>
    <row r="62" spans="1:38" ht="15.75" x14ac:dyDescent="0.25">
      <c r="A62" s="213"/>
      <c r="B62" s="213"/>
      <c r="C62" s="213"/>
      <c r="D62" s="262"/>
      <c r="E62" s="263"/>
      <c r="F62" s="263"/>
      <c r="G62" s="263"/>
      <c r="H62" s="263"/>
      <c r="I62" s="263"/>
      <c r="J62" s="263"/>
      <c r="K62" s="263"/>
      <c r="L62" s="263"/>
      <c r="M62" s="263"/>
      <c r="N62" s="263"/>
      <c r="O62" s="263"/>
      <c r="P62" s="263"/>
      <c r="Q62" s="263"/>
      <c r="R62" s="263"/>
      <c r="S62" s="263"/>
      <c r="T62" s="263"/>
      <c r="U62" s="263"/>
      <c r="V62" s="263"/>
      <c r="W62" s="263"/>
      <c r="X62" s="263"/>
      <c r="Y62" s="263"/>
      <c r="Z62" s="262"/>
    </row>
    <row r="63" spans="1:38" x14ac:dyDescent="0.25">
      <c r="A63" s="125" t="s">
        <v>439</v>
      </c>
      <c r="B63" s="125" t="s">
        <v>440</v>
      </c>
      <c r="C63" s="178" t="s">
        <v>410</v>
      </c>
      <c r="D63" s="171"/>
      <c r="E63" s="294"/>
      <c r="F63" s="296"/>
      <c r="G63" s="295"/>
      <c r="H63" s="295"/>
      <c r="I63" s="295"/>
      <c r="J63" s="295"/>
      <c r="K63" s="295"/>
      <c r="L63" s="295"/>
      <c r="M63" s="202"/>
      <c r="N63" s="260"/>
      <c r="O63" s="260"/>
      <c r="P63" s="260"/>
      <c r="Q63" s="260"/>
      <c r="R63" s="260"/>
      <c r="S63" s="260"/>
      <c r="T63" s="260"/>
      <c r="U63" s="202"/>
      <c r="V63" s="260"/>
      <c r="W63" s="260"/>
      <c r="X63" s="260"/>
      <c r="Y63" s="260"/>
      <c r="Z63" s="292"/>
    </row>
    <row r="64" spans="1:38" x14ac:dyDescent="0.25">
      <c r="A64" s="125"/>
      <c r="B64" s="125"/>
      <c r="C64" s="178" t="s">
        <v>422</v>
      </c>
      <c r="D64" s="171"/>
      <c r="E64" s="294"/>
      <c r="F64" s="296"/>
      <c r="G64" s="295"/>
      <c r="H64" s="295"/>
      <c r="I64" s="295"/>
      <c r="J64" s="295"/>
      <c r="K64" s="295"/>
      <c r="L64" s="295"/>
      <c r="M64" s="202"/>
      <c r="N64" s="260"/>
      <c r="O64" s="260"/>
      <c r="P64" s="260"/>
      <c r="Q64" s="260"/>
      <c r="R64" s="260"/>
      <c r="S64" s="260"/>
      <c r="T64" s="260"/>
      <c r="U64" s="202"/>
      <c r="V64" s="260"/>
      <c r="W64" s="260"/>
      <c r="X64" s="260"/>
      <c r="Y64" s="260"/>
      <c r="Z64" s="292"/>
    </row>
    <row r="65" spans="1:32" x14ac:dyDescent="0.25">
      <c r="A65" s="125"/>
      <c r="B65" s="113"/>
      <c r="C65" s="178" t="s">
        <v>441</v>
      </c>
      <c r="D65" s="171"/>
      <c r="E65" s="294"/>
      <c r="F65" s="296"/>
      <c r="G65" s="295"/>
      <c r="H65" s="295"/>
      <c r="I65" s="295"/>
      <c r="J65" s="295"/>
      <c r="K65" s="295"/>
      <c r="L65" s="295"/>
      <c r="M65" s="202"/>
      <c r="N65" s="260"/>
      <c r="O65" s="260"/>
      <c r="P65" s="260"/>
      <c r="Q65" s="260"/>
      <c r="R65" s="260"/>
      <c r="S65" s="260"/>
      <c r="T65" s="260"/>
      <c r="U65" s="202"/>
      <c r="V65" s="260"/>
      <c r="W65" s="260"/>
      <c r="X65" s="260"/>
      <c r="Y65" s="260"/>
      <c r="Z65" s="292"/>
    </row>
    <row r="66" spans="1:32" x14ac:dyDescent="0.25">
      <c r="A66" s="125"/>
      <c r="B66" s="125"/>
      <c r="C66" s="178" t="s">
        <v>424</v>
      </c>
      <c r="D66" s="171"/>
      <c r="E66" s="294"/>
      <c r="F66" s="296"/>
      <c r="G66" s="295"/>
      <c r="H66" s="295"/>
      <c r="I66" s="295"/>
      <c r="J66" s="295"/>
      <c r="K66" s="295"/>
      <c r="L66" s="295"/>
      <c r="M66" s="202"/>
      <c r="N66" s="260"/>
      <c r="O66" s="260"/>
      <c r="P66" s="260"/>
      <c r="Q66" s="260"/>
      <c r="R66" s="260"/>
      <c r="S66" s="260"/>
      <c r="T66" s="260"/>
      <c r="U66" s="202"/>
      <c r="V66" s="260"/>
      <c r="W66" s="260"/>
      <c r="X66" s="260"/>
      <c r="Y66" s="260"/>
      <c r="Z66" s="292"/>
    </row>
    <row r="67" spans="1:32" x14ac:dyDescent="0.25">
      <c r="A67" s="125"/>
      <c r="B67" s="125"/>
      <c r="C67" s="178" t="s">
        <v>425</v>
      </c>
      <c r="D67" s="171"/>
      <c r="E67" s="294"/>
      <c r="F67" s="296"/>
      <c r="G67" s="295"/>
      <c r="H67" s="295"/>
      <c r="I67" s="295"/>
      <c r="J67" s="295"/>
      <c r="K67" s="295"/>
      <c r="L67" s="295"/>
      <c r="M67" s="202"/>
      <c r="N67" s="260"/>
      <c r="O67" s="260"/>
      <c r="P67" s="260"/>
      <c r="Q67" s="260"/>
      <c r="R67" s="260"/>
      <c r="S67" s="260"/>
      <c r="T67" s="260"/>
      <c r="U67" s="202"/>
      <c r="V67" s="260"/>
      <c r="W67" s="260"/>
      <c r="X67" s="260"/>
      <c r="Y67" s="260"/>
      <c r="Z67" s="292"/>
    </row>
    <row r="68" spans="1:32" ht="15.75" x14ac:dyDescent="0.25">
      <c r="A68" s="213"/>
      <c r="B68" s="213"/>
      <c r="C68" s="213"/>
      <c r="D68" s="262"/>
      <c r="E68" s="263"/>
      <c r="F68" s="263"/>
      <c r="G68" s="263"/>
      <c r="H68" s="263"/>
      <c r="I68" s="263"/>
      <c r="J68" s="263"/>
      <c r="K68" s="263"/>
      <c r="L68" s="263"/>
      <c r="M68" s="263"/>
      <c r="N68" s="263"/>
      <c r="O68" s="263"/>
      <c r="P68" s="263"/>
      <c r="Q68" s="263"/>
      <c r="R68" s="263"/>
      <c r="S68" s="263"/>
      <c r="T68" s="263"/>
      <c r="U68" s="263"/>
      <c r="V68" s="263"/>
      <c r="W68" s="263"/>
      <c r="X68" s="263"/>
      <c r="Y68" s="263"/>
      <c r="Z68" s="262"/>
    </row>
    <row r="69" spans="1:32" x14ac:dyDescent="0.25">
      <c r="A69" s="125" t="s">
        <v>442</v>
      </c>
      <c r="B69" s="125" t="s">
        <v>443</v>
      </c>
      <c r="C69" s="178" t="s">
        <v>410</v>
      </c>
      <c r="D69" s="171"/>
      <c r="E69" s="294"/>
      <c r="F69" s="186"/>
      <c r="G69" s="294"/>
      <c r="H69" s="294"/>
      <c r="I69" s="294"/>
      <c r="J69" s="294"/>
      <c r="K69" s="294"/>
      <c r="L69" s="294"/>
      <c r="M69" s="202"/>
      <c r="N69" s="260"/>
      <c r="O69" s="260"/>
      <c r="P69" s="260"/>
      <c r="Q69" s="260"/>
      <c r="R69" s="260"/>
      <c r="S69" s="260"/>
      <c r="T69" s="260"/>
      <c r="U69" s="202"/>
      <c r="V69" s="260"/>
      <c r="W69" s="260"/>
      <c r="X69" s="260"/>
      <c r="Y69" s="260"/>
      <c r="Z69" s="292"/>
    </row>
    <row r="70" spans="1:32" x14ac:dyDescent="0.25">
      <c r="A70" s="125"/>
      <c r="B70" s="125"/>
      <c r="C70" s="178" t="s">
        <v>428</v>
      </c>
      <c r="D70" s="171"/>
      <c r="E70" s="294"/>
      <c r="F70" s="186"/>
      <c r="G70" s="294"/>
      <c r="H70" s="294"/>
      <c r="I70" s="294"/>
      <c r="J70" s="294"/>
      <c r="K70" s="294"/>
      <c r="L70" s="294"/>
      <c r="M70" s="202"/>
      <c r="N70" s="260"/>
      <c r="O70" s="260"/>
      <c r="P70" s="260"/>
      <c r="Q70" s="260"/>
      <c r="R70" s="260"/>
      <c r="S70" s="260"/>
      <c r="T70" s="260"/>
      <c r="U70" s="202"/>
      <c r="V70" s="260"/>
      <c r="W70" s="260"/>
      <c r="X70" s="260"/>
      <c r="Y70" s="260"/>
      <c r="Z70" s="292"/>
    </row>
    <row r="71" spans="1:32" x14ac:dyDescent="0.25">
      <c r="A71" s="125"/>
      <c r="B71" s="113"/>
      <c r="C71" s="178" t="s">
        <v>444</v>
      </c>
      <c r="D71" s="171"/>
      <c r="E71" s="294"/>
      <c r="F71" s="186"/>
      <c r="G71" s="294"/>
      <c r="H71" s="294"/>
      <c r="I71" s="294"/>
      <c r="J71" s="294"/>
      <c r="K71" s="294"/>
      <c r="L71" s="294"/>
      <c r="M71" s="202"/>
      <c r="N71" s="260"/>
      <c r="O71" s="260"/>
      <c r="P71" s="260"/>
      <c r="Q71" s="260"/>
      <c r="R71" s="260"/>
      <c r="S71" s="260"/>
      <c r="T71" s="260"/>
      <c r="U71" s="202"/>
      <c r="V71" s="260"/>
      <c r="W71" s="260"/>
      <c r="X71" s="260"/>
      <c r="Y71" s="260"/>
      <c r="Z71" s="292"/>
    </row>
    <row r="72" spans="1:32" x14ac:dyDescent="0.25">
      <c r="A72" s="125"/>
      <c r="B72" s="125"/>
      <c r="C72" s="178" t="s">
        <v>1076</v>
      </c>
      <c r="D72" s="171"/>
      <c r="E72" s="294"/>
      <c r="F72" s="186"/>
      <c r="G72" s="294"/>
      <c r="H72" s="294"/>
      <c r="I72" s="294"/>
      <c r="J72" s="294"/>
      <c r="K72" s="294"/>
      <c r="L72" s="294"/>
      <c r="M72" s="202"/>
      <c r="N72" s="260"/>
      <c r="O72" s="260"/>
      <c r="P72" s="260"/>
      <c r="Q72" s="260"/>
      <c r="R72" s="260"/>
      <c r="S72" s="260"/>
      <c r="T72" s="260"/>
      <c r="U72" s="202"/>
      <c r="V72" s="260"/>
      <c r="W72" s="260"/>
      <c r="X72" s="260"/>
      <c r="Y72" s="260"/>
      <c r="Z72" s="292"/>
    </row>
    <row r="73" spans="1:32" ht="30" x14ac:dyDescent="0.25">
      <c r="A73" s="125"/>
      <c r="B73" s="178"/>
      <c r="C73" s="181" t="s">
        <v>407</v>
      </c>
      <c r="D73" s="171"/>
      <c r="E73" s="294"/>
      <c r="F73" s="186"/>
      <c r="G73" s="294"/>
      <c r="H73" s="294"/>
      <c r="I73" s="294"/>
      <c r="J73" s="294"/>
      <c r="K73" s="294"/>
      <c r="L73" s="294"/>
      <c r="M73" s="202"/>
      <c r="N73" s="260"/>
      <c r="O73" s="260"/>
      <c r="P73" s="260"/>
      <c r="Q73" s="260"/>
      <c r="R73" s="260"/>
      <c r="S73" s="260"/>
      <c r="T73" s="260"/>
      <c r="U73" s="202"/>
      <c r="V73" s="260"/>
      <c r="W73" s="260"/>
      <c r="X73" s="260"/>
      <c r="Y73" s="260"/>
      <c r="Z73" s="292"/>
    </row>
    <row r="74" spans="1:32" ht="30" x14ac:dyDescent="0.25">
      <c r="A74" s="125"/>
      <c r="B74" s="178"/>
      <c r="C74" s="181" t="s">
        <v>408</v>
      </c>
      <c r="D74" s="171"/>
      <c r="E74" s="294"/>
      <c r="F74" s="186"/>
      <c r="G74" s="294"/>
      <c r="H74" s="294"/>
      <c r="I74" s="294"/>
      <c r="J74" s="294"/>
      <c r="K74" s="294"/>
      <c r="L74" s="294"/>
      <c r="M74" s="202"/>
      <c r="N74" s="260"/>
      <c r="O74" s="260"/>
      <c r="P74" s="260"/>
      <c r="Q74" s="260"/>
      <c r="R74" s="260"/>
      <c r="S74" s="260"/>
      <c r="T74" s="260"/>
      <c r="U74" s="202"/>
      <c r="V74" s="260"/>
      <c r="W74" s="260"/>
      <c r="X74" s="260"/>
      <c r="Y74" s="260"/>
      <c r="Z74" s="292"/>
    </row>
    <row r="75" spans="1:32" x14ac:dyDescent="0.25">
      <c r="A75" s="196"/>
      <c r="B75" s="196"/>
      <c r="C75" s="196"/>
      <c r="D75" s="196"/>
      <c r="E75" s="256"/>
      <c r="F75" s="256"/>
      <c r="G75" s="256"/>
      <c r="H75" s="256"/>
      <c r="I75" s="256"/>
      <c r="J75" s="256"/>
      <c r="K75" s="256"/>
      <c r="L75" s="256"/>
      <c r="M75" s="256"/>
      <c r="N75" s="256"/>
      <c r="O75" s="256"/>
      <c r="P75" s="256"/>
      <c r="Q75" s="256"/>
      <c r="R75" s="256"/>
      <c r="S75" s="256"/>
      <c r="T75" s="256"/>
      <c r="U75" s="256"/>
      <c r="V75" s="256"/>
      <c r="W75" s="256"/>
      <c r="X75" s="256"/>
      <c r="Y75" s="256"/>
      <c r="Z75" s="196"/>
      <c r="AA75" s="241"/>
      <c r="AB75" s="241"/>
      <c r="AC75" s="241"/>
      <c r="AD75" s="241"/>
      <c r="AE75" s="241"/>
      <c r="AF75" s="241"/>
    </row>
    <row r="76" spans="1:32" x14ac:dyDescent="0.25">
      <c r="A76" s="125" t="s">
        <v>1692</v>
      </c>
      <c r="B76" s="125" t="s">
        <v>1693</v>
      </c>
      <c r="C76" s="178" t="s">
        <v>392</v>
      </c>
      <c r="D76" s="297"/>
      <c r="E76" s="294"/>
      <c r="F76" s="186"/>
      <c r="G76" s="294"/>
      <c r="H76" s="294"/>
      <c r="I76" s="294"/>
      <c r="J76" s="294"/>
      <c r="K76" s="294"/>
      <c r="L76" s="294"/>
      <c r="M76" s="294"/>
      <c r="N76" s="294"/>
      <c r="O76" s="294"/>
      <c r="P76" s="294"/>
      <c r="Q76" s="294"/>
      <c r="R76" s="294"/>
      <c r="S76" s="294"/>
      <c r="T76" s="294"/>
      <c r="U76" s="294"/>
      <c r="V76" s="294"/>
      <c r="W76" s="294"/>
      <c r="X76" s="294"/>
      <c r="Y76" s="294"/>
      <c r="Z76" s="203"/>
    </row>
    <row r="77" spans="1:32" x14ac:dyDescent="0.25">
      <c r="A77" s="276"/>
      <c r="B77" s="276"/>
      <c r="C77" s="178" t="s">
        <v>393</v>
      </c>
      <c r="D77" s="297"/>
      <c r="E77" s="294"/>
      <c r="F77" s="186"/>
      <c r="G77" s="294"/>
      <c r="H77" s="294"/>
      <c r="I77" s="294"/>
      <c r="J77" s="294"/>
      <c r="K77" s="294"/>
      <c r="L77" s="294"/>
      <c r="M77" s="294"/>
      <c r="N77" s="294"/>
      <c r="O77" s="294"/>
      <c r="P77" s="294"/>
      <c r="Q77" s="294"/>
      <c r="R77" s="294"/>
      <c r="S77" s="294"/>
      <c r="T77" s="294"/>
      <c r="U77" s="294"/>
      <c r="V77" s="294"/>
      <c r="W77" s="294"/>
      <c r="X77" s="294"/>
      <c r="Y77" s="294"/>
      <c r="Z77" s="292"/>
    </row>
    <row r="78" spans="1:32" x14ac:dyDescent="0.25">
      <c r="A78" s="276"/>
      <c r="B78" s="276"/>
      <c r="C78" s="178" t="s">
        <v>394</v>
      </c>
      <c r="D78" s="297"/>
      <c r="E78" s="294"/>
      <c r="F78" s="186"/>
      <c r="G78" s="294"/>
      <c r="H78" s="294"/>
      <c r="I78" s="294"/>
      <c r="J78" s="294"/>
      <c r="K78" s="294"/>
      <c r="L78" s="294"/>
      <c r="M78" s="294"/>
      <c r="N78" s="294"/>
      <c r="O78" s="294"/>
      <c r="P78" s="294"/>
      <c r="Q78" s="294"/>
      <c r="R78" s="294"/>
      <c r="S78" s="294"/>
      <c r="T78" s="294"/>
      <c r="U78" s="294"/>
      <c r="V78" s="294"/>
      <c r="W78" s="294"/>
      <c r="X78" s="294"/>
      <c r="Y78" s="294"/>
      <c r="Z78" s="292"/>
    </row>
    <row r="79" spans="1:32" x14ac:dyDescent="0.25">
      <c r="A79" s="276"/>
      <c r="B79" s="276"/>
      <c r="C79" s="126" t="s">
        <v>399</v>
      </c>
      <c r="D79" s="297"/>
      <c r="E79" s="294"/>
      <c r="F79" s="186"/>
      <c r="G79" s="294"/>
      <c r="H79" s="294"/>
      <c r="I79" s="294"/>
      <c r="J79" s="294"/>
      <c r="K79" s="294"/>
      <c r="L79" s="294"/>
      <c r="M79" s="294"/>
      <c r="N79" s="294"/>
      <c r="O79" s="294"/>
      <c r="P79" s="294"/>
      <c r="Q79" s="294"/>
      <c r="R79" s="294"/>
      <c r="S79" s="294"/>
      <c r="T79" s="294"/>
      <c r="U79" s="294"/>
      <c r="V79" s="294"/>
      <c r="W79" s="294"/>
      <c r="X79" s="294"/>
      <c r="Y79" s="294"/>
      <c r="Z79" s="292"/>
    </row>
    <row r="80" spans="1:32" x14ac:dyDescent="0.25">
      <c r="A80" s="276"/>
      <c r="B80" s="276"/>
      <c r="C80" s="126" t="s">
        <v>1694</v>
      </c>
      <c r="D80" s="297"/>
      <c r="E80" s="294"/>
      <c r="F80" s="186"/>
      <c r="G80" s="294"/>
      <c r="H80" s="294"/>
      <c r="I80" s="294"/>
      <c r="J80" s="294"/>
      <c r="K80" s="294"/>
      <c r="L80" s="294"/>
      <c r="M80" s="294"/>
      <c r="N80" s="294"/>
      <c r="O80" s="294"/>
      <c r="P80" s="294"/>
      <c r="Q80" s="294"/>
      <c r="R80" s="294"/>
      <c r="S80" s="294"/>
      <c r="T80" s="294"/>
      <c r="U80" s="294"/>
      <c r="V80" s="294"/>
      <c r="W80" s="294"/>
      <c r="X80" s="294"/>
      <c r="Y80" s="294"/>
      <c r="Z80" s="292"/>
    </row>
    <row r="81" spans="1:26" x14ac:dyDescent="0.25">
      <c r="A81" s="276"/>
      <c r="B81" s="276"/>
      <c r="C81" s="203" t="s">
        <v>1695</v>
      </c>
      <c r="D81" s="297"/>
      <c r="E81" s="294"/>
      <c r="F81" s="186"/>
      <c r="G81" s="294"/>
      <c r="H81" s="294"/>
      <c r="I81" s="294"/>
      <c r="J81" s="294"/>
      <c r="K81" s="294"/>
      <c r="L81" s="294"/>
      <c r="M81" s="294"/>
      <c r="N81" s="294"/>
      <c r="O81" s="294"/>
      <c r="P81" s="294"/>
      <c r="Q81" s="294"/>
      <c r="R81" s="294"/>
      <c r="S81" s="294"/>
      <c r="T81" s="294"/>
      <c r="U81" s="294"/>
      <c r="V81" s="294"/>
      <c r="W81" s="294"/>
      <c r="X81" s="294"/>
      <c r="Y81" s="294"/>
      <c r="Z81" s="292"/>
    </row>
    <row r="82" spans="1:26"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x14ac:dyDescent="0.25">
      <c r="A83" s="125" t="s">
        <v>3580</v>
      </c>
      <c r="B83" s="276" t="s">
        <v>3584</v>
      </c>
      <c r="C83" s="203" t="s">
        <v>3581</v>
      </c>
      <c r="D83" s="297"/>
      <c r="E83" s="297"/>
      <c r="F83" s="297"/>
      <c r="G83" s="297"/>
      <c r="H83" s="297"/>
      <c r="I83" s="297"/>
      <c r="J83" s="573"/>
      <c r="K83" s="574"/>
      <c r="L83" s="292"/>
      <c r="M83" s="292"/>
      <c r="N83" s="292"/>
      <c r="O83" s="292"/>
      <c r="P83" s="292"/>
      <c r="Q83" s="292"/>
      <c r="R83" s="292"/>
      <c r="S83" s="292"/>
      <c r="T83" s="292"/>
      <c r="U83" s="292"/>
      <c r="V83" s="292"/>
      <c r="W83" s="292"/>
      <c r="X83" s="292"/>
      <c r="Y83" s="292"/>
      <c r="Z83" s="292"/>
    </row>
    <row r="84" spans="1:26" x14ac:dyDescent="0.25">
      <c r="A84" s="276"/>
      <c r="B84" s="276" t="s">
        <v>3843</v>
      </c>
      <c r="C84" s="282" t="s">
        <v>3582</v>
      </c>
      <c r="D84" s="297"/>
      <c r="E84" s="297"/>
      <c r="F84" s="297"/>
      <c r="G84" s="297"/>
      <c r="H84" s="297"/>
      <c r="I84" s="297"/>
      <c r="J84" s="573"/>
      <c r="K84" s="574"/>
      <c r="L84" s="292"/>
      <c r="M84" s="292"/>
      <c r="N84" s="292"/>
      <c r="O84" s="292"/>
      <c r="P84" s="292"/>
      <c r="Q84" s="292"/>
      <c r="R84" s="292"/>
      <c r="S84" s="292"/>
      <c r="T84" s="292"/>
      <c r="U84" s="292"/>
      <c r="V84" s="292"/>
      <c r="W84" s="292"/>
      <c r="X84" s="292"/>
      <c r="Y84" s="292"/>
      <c r="Z84" s="292"/>
    </row>
    <row r="85" spans="1:26" x14ac:dyDescent="0.25">
      <c r="A85" s="276"/>
      <c r="B85" s="276" t="s">
        <v>3824</v>
      </c>
      <c r="C85" s="282" t="s">
        <v>3842</v>
      </c>
      <c r="D85" s="297"/>
      <c r="E85" s="297"/>
      <c r="F85" s="297"/>
      <c r="G85" s="297"/>
      <c r="H85" s="297"/>
      <c r="I85" s="297"/>
      <c r="J85" s="573"/>
      <c r="K85" s="574"/>
      <c r="L85" s="292"/>
      <c r="M85" s="292"/>
      <c r="N85" s="292"/>
      <c r="O85" s="292"/>
      <c r="P85" s="292"/>
      <c r="Q85" s="292"/>
      <c r="R85" s="292"/>
      <c r="S85" s="292"/>
      <c r="T85" s="292"/>
      <c r="U85" s="292"/>
      <c r="V85" s="292"/>
      <c r="W85" s="292"/>
      <c r="X85" s="292"/>
      <c r="Y85" s="292"/>
      <c r="Z85" s="292"/>
    </row>
    <row r="86" spans="1:26" ht="15.75" x14ac:dyDescent="0.25">
      <c r="A86" s="529"/>
      <c r="B86" s="529"/>
      <c r="C86" s="458" t="s">
        <v>3833</v>
      </c>
      <c r="D86" s="309"/>
      <c r="E86" s="309"/>
      <c r="F86" s="309"/>
      <c r="G86" s="573"/>
      <c r="H86" s="573"/>
      <c r="I86" s="573"/>
      <c r="J86" s="573"/>
      <c r="K86" s="575"/>
      <c r="L86" s="292"/>
      <c r="M86" s="292"/>
      <c r="N86" s="292"/>
      <c r="O86" s="292"/>
      <c r="P86" s="292"/>
      <c r="Q86" s="292"/>
      <c r="R86" s="292"/>
      <c r="S86" s="292"/>
      <c r="T86" s="292"/>
      <c r="U86" s="292"/>
      <c r="V86" s="292"/>
      <c r="W86" s="292"/>
      <c r="X86" s="292"/>
      <c r="Y86" s="292"/>
      <c r="Z86" s="292"/>
    </row>
    <row r="87" spans="1:26" x14ac:dyDescent="0.25">
      <c r="A87" s="276"/>
      <c r="B87" s="276"/>
      <c r="C87" s="203" t="s">
        <v>3823</v>
      </c>
      <c r="D87" s="297"/>
      <c r="E87" s="297"/>
      <c r="F87" s="297"/>
      <c r="G87" s="573"/>
      <c r="H87" s="573"/>
      <c r="I87" s="573"/>
      <c r="J87" s="573"/>
      <c r="K87" s="574"/>
      <c r="L87" s="292"/>
      <c r="M87" s="292"/>
      <c r="N87" s="312"/>
      <c r="O87" s="312"/>
      <c r="P87" s="312"/>
      <c r="Q87" s="292"/>
      <c r="R87" s="292"/>
      <c r="S87" s="292"/>
      <c r="T87" s="292"/>
      <c r="U87" s="292"/>
      <c r="V87" s="292"/>
      <c r="W87" s="292"/>
      <c r="X87" s="292"/>
      <c r="Y87" s="292"/>
      <c r="Z87" s="292"/>
    </row>
    <row r="88" spans="1:26" x14ac:dyDescent="0.25">
      <c r="A88" s="276"/>
      <c r="B88" s="276"/>
      <c r="C88" s="203" t="s">
        <v>3586</v>
      </c>
      <c r="D88" s="297"/>
      <c r="E88" s="297"/>
      <c r="F88" s="297"/>
      <c r="G88" s="573"/>
      <c r="H88" s="573"/>
      <c r="I88" s="573"/>
      <c r="J88" s="573"/>
      <c r="K88" s="574"/>
      <c r="L88" s="292"/>
      <c r="M88" s="292"/>
      <c r="N88" s="292"/>
      <c r="O88" s="292"/>
      <c r="P88" s="292"/>
      <c r="Q88" s="292"/>
      <c r="R88" s="292"/>
      <c r="S88" s="292"/>
      <c r="T88" s="292"/>
      <c r="U88" s="292"/>
      <c r="V88" s="292"/>
      <c r="W88" s="292"/>
      <c r="X88" s="292"/>
      <c r="Y88" s="292"/>
      <c r="Z88" s="292"/>
    </row>
    <row r="89" spans="1:26" x14ac:dyDescent="0.25">
      <c r="A89" s="276"/>
      <c r="B89" s="276"/>
      <c r="C89" s="203" t="s">
        <v>3834</v>
      </c>
      <c r="D89" s="297"/>
      <c r="E89" s="297"/>
      <c r="F89" s="297"/>
      <c r="G89" s="573"/>
      <c r="H89" s="573"/>
      <c r="I89" s="573"/>
      <c r="J89" s="573"/>
      <c r="K89" s="574"/>
      <c r="L89" s="292"/>
      <c r="M89" s="292"/>
      <c r="N89" s="292"/>
      <c r="O89" s="292"/>
      <c r="P89" s="292"/>
      <c r="Q89" s="292"/>
      <c r="R89" s="292"/>
      <c r="S89" s="292"/>
      <c r="T89" s="292"/>
      <c r="U89" s="292"/>
      <c r="V89" s="292"/>
      <c r="W89" s="292"/>
      <c r="X89" s="292"/>
      <c r="Y89" s="292"/>
      <c r="Z89" s="292"/>
    </row>
    <row r="90" spans="1:26" x14ac:dyDescent="0.25">
      <c r="A90" s="276"/>
      <c r="B90" s="276"/>
      <c r="C90" s="203" t="s">
        <v>3835</v>
      </c>
      <c r="D90" s="297"/>
      <c r="E90" s="297"/>
      <c r="F90" s="297"/>
      <c r="G90" s="573"/>
      <c r="H90" s="573"/>
      <c r="I90" s="573"/>
      <c r="J90" s="573"/>
      <c r="K90" s="574"/>
      <c r="L90" s="292"/>
      <c r="M90" s="292"/>
      <c r="N90" s="292"/>
      <c r="O90" s="292"/>
      <c r="P90" s="292"/>
      <c r="Q90" s="292"/>
      <c r="R90" s="292"/>
      <c r="S90" s="292"/>
      <c r="T90" s="292"/>
      <c r="U90" s="292"/>
      <c r="V90" s="292"/>
      <c r="W90" s="292"/>
      <c r="X90" s="292"/>
      <c r="Y90" s="292"/>
      <c r="Z90" s="292"/>
    </row>
    <row r="91" spans="1:26" x14ac:dyDescent="0.25">
      <c r="A91" s="436"/>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row>
    <row r="92" spans="1:26" x14ac:dyDescent="0.25">
      <c r="A92" s="125" t="s">
        <v>3821</v>
      </c>
      <c r="B92" s="276" t="s">
        <v>3584</v>
      </c>
      <c r="C92" s="203" t="s">
        <v>3581</v>
      </c>
      <c r="D92" s="297"/>
      <c r="E92" s="297"/>
      <c r="F92" s="297"/>
      <c r="G92" s="297"/>
      <c r="H92" s="297"/>
      <c r="I92" s="297"/>
      <c r="J92" s="573"/>
      <c r="K92" s="574"/>
      <c r="L92" s="292"/>
      <c r="M92" s="292"/>
      <c r="N92" s="292"/>
      <c r="O92" s="292"/>
      <c r="P92" s="292"/>
      <c r="Q92" s="292"/>
      <c r="R92" s="292"/>
      <c r="S92" s="292"/>
      <c r="T92" s="292"/>
      <c r="U92" s="292"/>
      <c r="V92" s="292"/>
      <c r="W92" s="292"/>
      <c r="X92" s="292"/>
      <c r="Y92" s="292"/>
      <c r="Z92" s="292"/>
    </row>
    <row r="93" spans="1:26" x14ac:dyDescent="0.25">
      <c r="A93" s="276"/>
      <c r="B93" s="276" t="s">
        <v>3844</v>
      </c>
      <c r="C93" s="282" t="s">
        <v>3582</v>
      </c>
      <c r="D93" s="297"/>
      <c r="E93" s="297"/>
      <c r="F93" s="297"/>
      <c r="G93" s="297"/>
      <c r="H93" s="297"/>
      <c r="I93" s="297"/>
      <c r="J93" s="573"/>
      <c r="K93" s="574"/>
      <c r="L93" s="292"/>
      <c r="M93" s="292"/>
      <c r="N93" s="292"/>
      <c r="O93" s="292"/>
      <c r="P93" s="292"/>
      <c r="Q93" s="292"/>
      <c r="R93" s="292"/>
      <c r="S93" s="292"/>
      <c r="T93" s="292"/>
      <c r="U93" s="292"/>
      <c r="V93" s="292"/>
      <c r="W93" s="292"/>
      <c r="X93" s="292"/>
      <c r="Y93" s="292"/>
      <c r="Z93" s="292"/>
    </row>
    <row r="94" spans="1:26" x14ac:dyDescent="0.25">
      <c r="A94" s="276"/>
      <c r="B94" s="276" t="s">
        <v>3846</v>
      </c>
      <c r="C94" s="282" t="s">
        <v>3840</v>
      </c>
      <c r="D94" s="297"/>
      <c r="E94" s="297"/>
      <c r="F94" s="297"/>
      <c r="G94" s="297"/>
      <c r="H94" s="297"/>
      <c r="I94" s="297"/>
      <c r="J94" s="573"/>
      <c r="K94" s="574"/>
      <c r="L94" s="292"/>
      <c r="M94" s="292"/>
      <c r="N94" s="292"/>
      <c r="O94" s="292"/>
      <c r="P94" s="292"/>
      <c r="Q94" s="292"/>
      <c r="R94" s="292"/>
      <c r="S94" s="292"/>
      <c r="T94" s="292"/>
      <c r="U94" s="292"/>
      <c r="V94" s="292"/>
      <c r="W94" s="292"/>
      <c r="X94" s="292"/>
      <c r="Y94" s="292"/>
      <c r="Z94" s="292"/>
    </row>
    <row r="95" spans="1:26" ht="15.75" x14ac:dyDescent="0.25">
      <c r="A95" s="529"/>
      <c r="B95" s="529"/>
      <c r="C95" s="458" t="s">
        <v>3837</v>
      </c>
      <c r="D95" s="309"/>
      <c r="E95" s="309"/>
      <c r="F95" s="309"/>
      <c r="G95" s="573"/>
      <c r="H95" s="573"/>
      <c r="I95" s="573"/>
      <c r="J95" s="573"/>
      <c r="K95" s="575"/>
      <c r="L95" s="292"/>
      <c r="M95" s="292"/>
      <c r="N95" s="292"/>
      <c r="O95" s="292"/>
      <c r="P95" s="292"/>
      <c r="Q95" s="292"/>
      <c r="R95" s="292"/>
      <c r="S95" s="292"/>
      <c r="T95" s="292"/>
      <c r="U95" s="292"/>
      <c r="V95" s="292"/>
      <c r="W95" s="292"/>
      <c r="X95" s="292"/>
      <c r="Y95" s="292"/>
      <c r="Z95" s="292"/>
    </row>
    <row r="96" spans="1:26" x14ac:dyDescent="0.25">
      <c r="A96" s="276"/>
      <c r="B96" s="276"/>
      <c r="C96" s="203" t="s">
        <v>3823</v>
      </c>
      <c r="D96" s="297"/>
      <c r="E96" s="297"/>
      <c r="F96" s="297"/>
      <c r="G96" s="573"/>
      <c r="H96" s="573"/>
      <c r="I96" s="573"/>
      <c r="J96" s="573"/>
      <c r="K96" s="574"/>
      <c r="L96" s="292"/>
      <c r="M96" s="292"/>
      <c r="N96" s="312"/>
      <c r="O96" s="312"/>
      <c r="P96" s="312"/>
      <c r="Q96" s="292"/>
      <c r="R96" s="292"/>
      <c r="S96" s="292"/>
      <c r="T96" s="292"/>
      <c r="U96" s="292"/>
      <c r="V96" s="292"/>
      <c r="W96" s="292"/>
      <c r="X96" s="292"/>
      <c r="Y96" s="292"/>
      <c r="Z96" s="292"/>
    </row>
    <row r="97" spans="1:26" x14ac:dyDescent="0.25">
      <c r="A97" s="276"/>
      <c r="B97" s="276"/>
      <c r="C97" s="203" t="s">
        <v>3586</v>
      </c>
      <c r="D97" s="297"/>
      <c r="E97" s="297"/>
      <c r="F97" s="297"/>
      <c r="G97" s="573"/>
      <c r="H97" s="573"/>
      <c r="I97" s="573"/>
      <c r="J97" s="573"/>
      <c r="K97" s="574"/>
      <c r="L97" s="292"/>
      <c r="M97" s="292"/>
      <c r="N97" s="292"/>
      <c r="O97" s="292"/>
      <c r="P97" s="292"/>
      <c r="Q97" s="292"/>
      <c r="R97" s="292"/>
      <c r="S97" s="292"/>
      <c r="T97" s="292"/>
      <c r="U97" s="292"/>
      <c r="V97" s="292"/>
      <c r="W97" s="292"/>
      <c r="X97" s="292"/>
      <c r="Y97" s="292"/>
      <c r="Z97" s="292"/>
    </row>
    <row r="98" spans="1:26" x14ac:dyDescent="0.25">
      <c r="A98" s="276"/>
      <c r="B98" s="276"/>
      <c r="C98" s="203" t="s">
        <v>3838</v>
      </c>
      <c r="D98" s="297"/>
      <c r="E98" s="297"/>
      <c r="F98" s="297"/>
      <c r="G98" s="573"/>
      <c r="H98" s="573"/>
      <c r="I98" s="573"/>
      <c r="J98" s="573"/>
      <c r="K98" s="574"/>
      <c r="L98" s="292"/>
      <c r="M98" s="292"/>
      <c r="N98" s="292"/>
      <c r="O98" s="292"/>
      <c r="P98" s="292"/>
      <c r="Q98" s="292"/>
      <c r="R98" s="292"/>
      <c r="S98" s="292"/>
      <c r="T98" s="292"/>
      <c r="U98" s="292"/>
      <c r="V98" s="292"/>
      <c r="W98" s="292"/>
      <c r="X98" s="292"/>
      <c r="Y98" s="292"/>
      <c r="Z98" s="292"/>
    </row>
    <row r="99" spans="1:26" x14ac:dyDescent="0.25">
      <c r="A99" s="276"/>
      <c r="B99" s="276"/>
      <c r="C99" s="203" t="s">
        <v>3836</v>
      </c>
      <c r="D99" s="297"/>
      <c r="E99" s="297"/>
      <c r="F99" s="297"/>
      <c r="G99" s="573"/>
      <c r="H99" s="573"/>
      <c r="I99" s="573"/>
      <c r="J99" s="573"/>
      <c r="K99" s="574"/>
      <c r="L99" s="292"/>
      <c r="M99" s="292"/>
      <c r="N99" s="292"/>
      <c r="O99" s="292"/>
      <c r="P99" s="292"/>
      <c r="Q99" s="292"/>
      <c r="R99" s="292"/>
      <c r="S99" s="292"/>
      <c r="T99" s="292"/>
      <c r="U99" s="292"/>
      <c r="V99" s="292"/>
      <c r="W99" s="292"/>
      <c r="X99" s="292"/>
      <c r="Y99" s="292"/>
      <c r="Z99" s="292"/>
    </row>
    <row r="100" spans="1:26"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x14ac:dyDescent="0.25">
      <c r="A101" s="125" t="s">
        <v>3847</v>
      </c>
      <c r="B101" s="276" t="s">
        <v>3584</v>
      </c>
      <c r="C101" s="203" t="s">
        <v>3581</v>
      </c>
      <c r="D101" s="297"/>
      <c r="E101" s="297"/>
      <c r="F101" s="297"/>
      <c r="G101" s="573"/>
      <c r="H101" s="573"/>
      <c r="I101" s="573"/>
      <c r="J101" s="573"/>
      <c r="K101" s="574"/>
      <c r="L101" s="292"/>
      <c r="M101" s="292"/>
      <c r="N101" s="292"/>
      <c r="O101" s="292"/>
      <c r="P101" s="292"/>
      <c r="Q101" s="292"/>
      <c r="R101" s="292"/>
      <c r="S101" s="292"/>
      <c r="T101" s="292"/>
      <c r="U101" s="292"/>
      <c r="V101" s="292"/>
      <c r="W101" s="292"/>
      <c r="X101" s="292"/>
      <c r="Y101" s="292"/>
      <c r="Z101" s="292"/>
    </row>
    <row r="102" spans="1:26" x14ac:dyDescent="0.25">
      <c r="A102" s="276"/>
      <c r="B102" s="276" t="s">
        <v>3843</v>
      </c>
      <c r="C102" s="282" t="s">
        <v>3582</v>
      </c>
      <c r="D102" s="297"/>
      <c r="E102" s="297"/>
      <c r="F102" s="297"/>
      <c r="G102" s="573"/>
      <c r="H102" s="573"/>
      <c r="I102" s="573"/>
      <c r="J102" s="573"/>
      <c r="K102" s="574"/>
      <c r="L102" s="292"/>
      <c r="M102" s="292"/>
      <c r="N102" s="292"/>
      <c r="O102" s="292"/>
      <c r="P102" s="292"/>
      <c r="Q102" s="292"/>
      <c r="R102" s="292"/>
      <c r="S102" s="292"/>
      <c r="T102" s="292"/>
      <c r="U102" s="292"/>
      <c r="V102" s="292"/>
      <c r="W102" s="292"/>
      <c r="X102" s="292"/>
      <c r="Y102" s="292"/>
      <c r="Z102" s="292"/>
    </row>
    <row r="103" spans="1:26" x14ac:dyDescent="0.25">
      <c r="A103" s="276"/>
      <c r="B103" s="276" t="s">
        <v>3839</v>
      </c>
      <c r="C103" s="282" t="s">
        <v>3841</v>
      </c>
      <c r="D103" s="297"/>
      <c r="E103" s="297"/>
      <c r="F103" s="297"/>
      <c r="G103" s="573"/>
      <c r="H103" s="573"/>
      <c r="I103" s="573"/>
      <c r="J103" s="573"/>
      <c r="K103" s="574"/>
      <c r="L103" s="292"/>
      <c r="M103" s="292"/>
      <c r="N103" s="292"/>
      <c r="O103" s="292"/>
      <c r="P103" s="292"/>
      <c r="Q103" s="292"/>
      <c r="R103" s="292"/>
      <c r="S103" s="292"/>
      <c r="T103" s="292"/>
      <c r="U103" s="292"/>
      <c r="V103" s="292"/>
      <c r="W103" s="292"/>
      <c r="X103" s="292"/>
      <c r="Y103" s="292"/>
      <c r="Z103" s="292"/>
    </row>
    <row r="104" spans="1:26" ht="15.75" x14ac:dyDescent="0.25">
      <c r="A104" s="529"/>
      <c r="B104" s="529"/>
      <c r="C104" s="458" t="s">
        <v>3833</v>
      </c>
      <c r="D104" s="297"/>
      <c r="E104" s="297"/>
      <c r="F104" s="297"/>
      <c r="G104" s="573"/>
      <c r="H104" s="573"/>
      <c r="I104" s="573"/>
      <c r="J104" s="573"/>
      <c r="K104" s="574"/>
      <c r="L104" s="292"/>
      <c r="M104" s="292"/>
      <c r="N104" s="292"/>
      <c r="O104" s="292"/>
      <c r="P104" s="292"/>
      <c r="Q104" s="292"/>
      <c r="R104" s="292"/>
      <c r="S104" s="292"/>
      <c r="T104" s="292"/>
      <c r="U104" s="292"/>
      <c r="V104" s="292"/>
      <c r="W104" s="292"/>
      <c r="X104" s="292"/>
      <c r="Y104" s="292"/>
      <c r="Z104" s="292"/>
    </row>
    <row r="105" spans="1:26" x14ac:dyDescent="0.25">
      <c r="A105" s="276"/>
      <c r="B105" s="276"/>
      <c r="C105" s="203" t="s">
        <v>3845</v>
      </c>
      <c r="D105" s="297"/>
      <c r="E105" s="297"/>
      <c r="F105" s="297"/>
      <c r="G105" s="573"/>
      <c r="H105" s="573"/>
      <c r="I105" s="573"/>
      <c r="J105" s="573"/>
      <c r="K105" s="574"/>
      <c r="L105" s="292"/>
      <c r="M105" s="292"/>
      <c r="N105" s="292"/>
      <c r="O105" s="292"/>
      <c r="P105" s="292"/>
      <c r="Q105" s="292"/>
      <c r="R105" s="292"/>
      <c r="S105" s="292"/>
      <c r="T105" s="292"/>
      <c r="U105" s="292"/>
      <c r="V105" s="292"/>
      <c r="W105" s="292"/>
      <c r="X105" s="292"/>
      <c r="Y105" s="292"/>
      <c r="Z105" s="292"/>
    </row>
    <row r="106" spans="1:26" ht="15.75" x14ac:dyDescent="0.25">
      <c r="A106" s="276"/>
      <c r="B106" s="276"/>
      <c r="C106" s="203" t="s">
        <v>3586</v>
      </c>
      <c r="D106" s="309"/>
      <c r="E106" s="309"/>
      <c r="F106" s="309"/>
      <c r="G106" s="309"/>
      <c r="H106" s="309"/>
      <c r="I106" s="573"/>
      <c r="J106" s="573"/>
      <c r="K106" s="575"/>
      <c r="L106" s="292"/>
      <c r="M106" s="292"/>
      <c r="N106" s="292"/>
      <c r="O106" s="292"/>
      <c r="P106" s="292"/>
      <c r="Q106" s="292"/>
      <c r="R106" s="292"/>
      <c r="S106" s="292"/>
      <c r="T106" s="292"/>
      <c r="U106" s="292"/>
      <c r="V106" s="292"/>
      <c r="W106" s="292"/>
      <c r="X106" s="292"/>
      <c r="Y106" s="292"/>
      <c r="Z106" s="292"/>
    </row>
    <row r="107" spans="1:26" x14ac:dyDescent="0.25">
      <c r="A107" s="276"/>
      <c r="B107" s="276"/>
      <c r="C107" s="203" t="s">
        <v>3834</v>
      </c>
      <c r="D107" s="297"/>
      <c r="E107" s="297"/>
      <c r="F107" s="297"/>
      <c r="G107" s="297"/>
      <c r="H107" s="297"/>
      <c r="I107" s="573"/>
      <c r="J107" s="573"/>
      <c r="K107" s="574"/>
      <c r="L107" s="292"/>
      <c r="M107" s="292"/>
      <c r="N107" s="587"/>
      <c r="O107" s="587"/>
      <c r="P107" s="587"/>
      <c r="Q107" s="292"/>
      <c r="R107" s="292"/>
      <c r="S107" s="292"/>
      <c r="T107" s="292"/>
      <c r="U107" s="292"/>
      <c r="V107" s="292"/>
      <c r="W107" s="292"/>
      <c r="X107" s="292"/>
      <c r="Y107" s="292"/>
      <c r="Z107" s="292"/>
    </row>
    <row r="108" spans="1:26" x14ac:dyDescent="0.25">
      <c r="A108" s="276"/>
      <c r="B108" s="276"/>
      <c r="C108" s="203" t="s">
        <v>3835</v>
      </c>
      <c r="D108" s="297"/>
      <c r="E108" s="297"/>
      <c r="F108" s="297"/>
      <c r="G108" s="297"/>
      <c r="H108" s="297"/>
      <c r="I108" s="573"/>
      <c r="J108" s="573"/>
      <c r="K108" s="574"/>
      <c r="L108" s="292"/>
      <c r="M108" s="292"/>
      <c r="N108" s="292"/>
      <c r="O108" s="292"/>
      <c r="P108" s="292"/>
      <c r="Q108" s="292"/>
      <c r="R108" s="292"/>
      <c r="S108" s="292"/>
      <c r="T108" s="292"/>
      <c r="U108" s="292"/>
      <c r="V108" s="292"/>
      <c r="W108" s="292"/>
      <c r="X108" s="292"/>
      <c r="Y108" s="292"/>
      <c r="Z108" s="292"/>
    </row>
    <row r="109" spans="1:26"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x14ac:dyDescent="0.25">
      <c r="A110" s="125" t="s">
        <v>3848</v>
      </c>
      <c r="B110" s="276" t="s">
        <v>3584</v>
      </c>
      <c r="C110" s="203" t="s">
        <v>3581</v>
      </c>
      <c r="D110" s="297"/>
      <c r="E110" s="297"/>
      <c r="F110" s="297"/>
      <c r="G110" s="297"/>
      <c r="H110" s="297"/>
      <c r="I110" s="573"/>
      <c r="J110" s="573"/>
      <c r="K110" s="574"/>
      <c r="L110" s="292"/>
      <c r="M110" s="292"/>
      <c r="N110" s="292"/>
      <c r="O110" s="292"/>
      <c r="P110" s="292"/>
      <c r="Q110" s="292"/>
      <c r="R110" s="292"/>
      <c r="S110" s="292"/>
      <c r="T110" s="292"/>
      <c r="U110" s="292"/>
      <c r="V110" s="292"/>
      <c r="W110" s="292"/>
      <c r="X110" s="292"/>
      <c r="Y110" s="292"/>
      <c r="Z110" s="292"/>
    </row>
    <row r="111" spans="1:26" ht="15.75" x14ac:dyDescent="0.25">
      <c r="A111" s="276"/>
      <c r="B111" s="276" t="s">
        <v>3844</v>
      </c>
      <c r="C111" s="282" t="s">
        <v>3582</v>
      </c>
      <c r="D111" s="309"/>
      <c r="E111" s="309"/>
      <c r="F111" s="309"/>
      <c r="G111" s="309"/>
      <c r="H111" s="309"/>
      <c r="I111" s="573"/>
      <c r="J111" s="573"/>
      <c r="K111" s="575"/>
      <c r="L111" s="292"/>
      <c r="M111" s="292"/>
      <c r="N111" s="292"/>
      <c r="O111" s="292"/>
      <c r="P111" s="292"/>
      <c r="Q111" s="292"/>
      <c r="R111" s="292"/>
      <c r="S111" s="292"/>
      <c r="T111" s="292"/>
      <c r="U111" s="292"/>
      <c r="V111" s="292"/>
      <c r="W111" s="292"/>
      <c r="X111" s="292"/>
      <c r="Y111" s="292"/>
      <c r="Z111" s="292"/>
    </row>
    <row r="112" spans="1:26" x14ac:dyDescent="0.25">
      <c r="A112" s="276"/>
      <c r="B112" s="276" t="s">
        <v>3839</v>
      </c>
      <c r="C112" s="282" t="s">
        <v>3840</v>
      </c>
      <c r="D112" s="297"/>
      <c r="E112" s="297"/>
      <c r="F112" s="297"/>
      <c r="G112" s="297"/>
      <c r="H112" s="297"/>
      <c r="I112" s="573"/>
      <c r="J112" s="573"/>
      <c r="K112" s="574"/>
      <c r="L112" s="292"/>
      <c r="M112" s="292"/>
      <c r="N112" s="587"/>
      <c r="O112" s="587"/>
      <c r="P112" s="587"/>
      <c r="Q112" s="292"/>
      <c r="R112" s="292"/>
      <c r="S112" s="292"/>
      <c r="T112" s="292"/>
      <c r="U112" s="292"/>
      <c r="V112" s="292"/>
      <c r="W112" s="292"/>
      <c r="X112" s="292"/>
      <c r="Y112" s="292"/>
      <c r="Z112" s="292"/>
    </row>
    <row r="113" spans="1:26" ht="15.75" x14ac:dyDescent="0.25">
      <c r="A113" s="529"/>
      <c r="B113" s="529"/>
      <c r="C113" s="458" t="s">
        <v>3837</v>
      </c>
      <c r="D113" s="297"/>
      <c r="E113" s="297"/>
      <c r="F113" s="297"/>
      <c r="G113" s="297"/>
      <c r="H113" s="297"/>
      <c r="I113" s="573"/>
      <c r="J113" s="573"/>
      <c r="K113" s="574"/>
      <c r="L113" s="292"/>
      <c r="M113" s="292"/>
      <c r="N113" s="292"/>
      <c r="O113" s="292"/>
      <c r="P113" s="292"/>
      <c r="Q113" s="292"/>
      <c r="R113" s="292"/>
      <c r="S113" s="292"/>
      <c r="T113" s="292"/>
      <c r="U113" s="292"/>
      <c r="V113" s="292"/>
      <c r="W113" s="292"/>
      <c r="X113" s="292"/>
      <c r="Y113" s="292"/>
      <c r="Z113" s="292"/>
    </row>
    <row r="114" spans="1:26" x14ac:dyDescent="0.25">
      <c r="A114" s="276"/>
      <c r="B114" s="276"/>
      <c r="C114" s="203" t="s">
        <v>3845</v>
      </c>
      <c r="D114" s="297"/>
      <c r="E114" s="297"/>
      <c r="F114" s="297"/>
      <c r="G114" s="297"/>
      <c r="H114" s="297"/>
      <c r="I114" s="573"/>
      <c r="J114" s="573"/>
      <c r="K114" s="574"/>
      <c r="L114" s="292"/>
      <c r="M114" s="292"/>
      <c r="N114" s="292"/>
      <c r="O114" s="292"/>
      <c r="P114" s="292"/>
      <c r="Q114" s="292"/>
      <c r="R114" s="292"/>
      <c r="S114" s="292"/>
      <c r="T114" s="292"/>
      <c r="U114" s="292"/>
      <c r="V114" s="292"/>
      <c r="W114" s="292"/>
      <c r="X114" s="292"/>
      <c r="Y114" s="292"/>
      <c r="Z114" s="292"/>
    </row>
    <row r="115" spans="1:26" x14ac:dyDescent="0.25">
      <c r="A115" s="276"/>
      <c r="B115" s="276"/>
      <c r="C115" s="203" t="s">
        <v>3586</v>
      </c>
      <c r="D115" s="297"/>
      <c r="E115" s="297"/>
      <c r="F115" s="297"/>
      <c r="G115" s="297"/>
      <c r="H115" s="297"/>
      <c r="I115" s="573"/>
      <c r="J115" s="573"/>
      <c r="K115" s="574"/>
      <c r="L115" s="292"/>
      <c r="M115" s="292"/>
      <c r="N115" s="292"/>
      <c r="O115" s="292"/>
      <c r="P115" s="292"/>
      <c r="Q115" s="292"/>
      <c r="R115" s="292"/>
      <c r="S115" s="292"/>
      <c r="T115" s="292"/>
      <c r="U115" s="292"/>
      <c r="V115" s="292"/>
      <c r="W115" s="292"/>
      <c r="X115" s="292"/>
      <c r="Y115" s="292"/>
      <c r="Z115" s="292"/>
    </row>
    <row r="116" spans="1:26" ht="15.75" x14ac:dyDescent="0.25">
      <c r="A116" s="276"/>
      <c r="B116" s="276"/>
      <c r="C116" s="203" t="s">
        <v>3838</v>
      </c>
      <c r="D116" s="309"/>
      <c r="E116" s="309"/>
      <c r="F116" s="309"/>
      <c r="G116" s="309"/>
      <c r="H116" s="309"/>
      <c r="I116" s="573"/>
      <c r="J116" s="573"/>
      <c r="K116" s="575"/>
      <c r="L116" s="292"/>
      <c r="M116" s="292"/>
      <c r="N116" s="292"/>
      <c r="O116" s="292"/>
      <c r="P116" s="292"/>
      <c r="Q116" s="292"/>
      <c r="R116" s="292"/>
      <c r="S116" s="292"/>
      <c r="T116" s="292"/>
      <c r="U116" s="292"/>
      <c r="V116" s="292"/>
      <c r="W116" s="292"/>
      <c r="X116" s="292"/>
      <c r="Y116" s="292"/>
      <c r="Z116" s="292"/>
    </row>
    <row r="117" spans="1:26" x14ac:dyDescent="0.25">
      <c r="A117" s="276"/>
      <c r="B117" s="276"/>
      <c r="C117" s="203" t="s">
        <v>3836</v>
      </c>
      <c r="D117" s="297"/>
      <c r="E117" s="297"/>
      <c r="F117" s="297"/>
      <c r="G117" s="297"/>
      <c r="H117" s="297"/>
      <c r="I117" s="573"/>
      <c r="J117" s="573"/>
      <c r="K117" s="574"/>
      <c r="L117" s="292"/>
      <c r="M117" s="292"/>
      <c r="N117" s="587"/>
      <c r="O117" s="587"/>
      <c r="P117" s="587"/>
      <c r="Q117" s="292"/>
      <c r="R117" s="292"/>
      <c r="S117" s="292"/>
      <c r="T117" s="292"/>
      <c r="U117" s="292"/>
      <c r="V117" s="292"/>
      <c r="W117" s="292"/>
      <c r="X117" s="292"/>
      <c r="Y117" s="292"/>
      <c r="Z117" s="292"/>
    </row>
    <row r="118" spans="1:26"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x14ac:dyDescent="0.25">
      <c r="A119" s="125" t="s">
        <v>3859</v>
      </c>
      <c r="B119" s="276" t="s">
        <v>3584</v>
      </c>
      <c r="C119" s="203" t="s">
        <v>3581</v>
      </c>
      <c r="D119" s="297"/>
      <c r="E119" s="297"/>
      <c r="F119" s="297"/>
      <c r="G119" s="297"/>
      <c r="H119" s="297"/>
      <c r="I119" s="573"/>
      <c r="J119" s="573"/>
      <c r="K119" s="574"/>
      <c r="L119" s="292"/>
      <c r="M119" s="292"/>
      <c r="N119" s="292"/>
      <c r="O119" s="292"/>
      <c r="P119" s="292"/>
      <c r="Q119" s="292"/>
      <c r="R119" s="292"/>
      <c r="S119" s="292"/>
      <c r="T119" s="292"/>
      <c r="U119" s="292"/>
      <c r="V119" s="292"/>
      <c r="W119" s="292"/>
      <c r="X119" s="292"/>
      <c r="Y119" s="292"/>
      <c r="Z119" s="292"/>
    </row>
    <row r="120" spans="1:26" ht="15.75" x14ac:dyDescent="0.25">
      <c r="A120" s="276"/>
      <c r="B120" s="276" t="s">
        <v>3854</v>
      </c>
      <c r="C120" s="282" t="s">
        <v>3582</v>
      </c>
      <c r="D120" s="309"/>
      <c r="E120" s="309"/>
      <c r="F120" s="309"/>
      <c r="G120" s="309"/>
      <c r="H120" s="309"/>
      <c r="I120" s="573"/>
      <c r="J120" s="573"/>
      <c r="K120" s="575"/>
      <c r="L120" s="292"/>
      <c r="M120" s="292"/>
      <c r="N120" s="292"/>
      <c r="O120" s="292"/>
      <c r="P120" s="292"/>
      <c r="Q120" s="292"/>
      <c r="R120" s="292"/>
      <c r="S120" s="292"/>
      <c r="T120" s="292"/>
      <c r="U120" s="292"/>
      <c r="V120" s="292"/>
      <c r="W120" s="292"/>
      <c r="X120" s="292"/>
      <c r="Y120" s="292"/>
      <c r="Z120" s="292"/>
    </row>
    <row r="121" spans="1:26" x14ac:dyDescent="0.25">
      <c r="A121" s="276"/>
      <c r="B121" s="276" t="s">
        <v>3849</v>
      </c>
      <c r="C121" s="282" t="s">
        <v>3850</v>
      </c>
      <c r="D121" s="297"/>
      <c r="E121" s="297"/>
      <c r="F121" s="297"/>
      <c r="G121" s="297"/>
      <c r="H121" s="297"/>
      <c r="I121" s="573"/>
      <c r="J121" s="573"/>
      <c r="K121" s="574"/>
      <c r="L121" s="292"/>
      <c r="M121" s="292"/>
      <c r="N121" s="587"/>
      <c r="O121" s="587"/>
      <c r="P121" s="587"/>
      <c r="Q121" s="292"/>
      <c r="R121" s="292"/>
      <c r="S121" s="292"/>
      <c r="T121" s="292"/>
      <c r="U121" s="292"/>
      <c r="V121" s="292"/>
      <c r="W121" s="292"/>
      <c r="X121" s="292"/>
      <c r="Y121" s="292"/>
      <c r="Z121" s="292"/>
    </row>
    <row r="122" spans="1:26" ht="15.75" x14ac:dyDescent="0.25">
      <c r="A122" s="529"/>
      <c r="B122" s="529"/>
      <c r="C122" s="458" t="s">
        <v>3837</v>
      </c>
      <c r="D122" s="297"/>
      <c r="E122" s="297"/>
      <c r="F122" s="297"/>
      <c r="G122" s="297"/>
      <c r="H122" s="297"/>
      <c r="I122" s="573"/>
      <c r="J122" s="573"/>
      <c r="K122" s="574"/>
      <c r="L122" s="292"/>
      <c r="M122" s="292"/>
      <c r="N122" s="292"/>
      <c r="O122" s="292"/>
      <c r="P122" s="292"/>
      <c r="Q122" s="292"/>
      <c r="R122" s="292"/>
      <c r="S122" s="292"/>
      <c r="T122" s="292"/>
      <c r="U122" s="292"/>
      <c r="V122" s="292"/>
      <c r="W122" s="292"/>
      <c r="X122" s="292"/>
      <c r="Y122" s="292"/>
      <c r="Z122" s="292"/>
    </row>
    <row r="123" spans="1:26" x14ac:dyDescent="0.25">
      <c r="A123" s="276"/>
      <c r="B123" s="276"/>
      <c r="C123" s="203" t="s">
        <v>3845</v>
      </c>
      <c r="D123" s="297"/>
      <c r="E123" s="297"/>
      <c r="F123" s="297"/>
      <c r="G123" s="297"/>
      <c r="H123" s="297"/>
      <c r="I123" s="573"/>
      <c r="J123" s="573"/>
      <c r="K123" s="574"/>
      <c r="L123" s="292"/>
      <c r="M123" s="292"/>
      <c r="N123" s="292"/>
      <c r="O123" s="292"/>
      <c r="P123" s="292"/>
      <c r="Q123" s="292"/>
      <c r="R123" s="292"/>
      <c r="S123" s="292"/>
      <c r="T123" s="292"/>
      <c r="U123" s="292"/>
      <c r="V123" s="292"/>
      <c r="W123" s="292"/>
      <c r="X123" s="292"/>
      <c r="Y123" s="292"/>
      <c r="Z123" s="292"/>
    </row>
    <row r="124" spans="1:26" x14ac:dyDescent="0.25">
      <c r="A124" s="276"/>
      <c r="B124" s="276"/>
      <c r="C124" s="203" t="s">
        <v>3851</v>
      </c>
      <c r="D124" s="297"/>
      <c r="E124" s="297"/>
      <c r="F124" s="297"/>
      <c r="G124" s="297"/>
      <c r="H124" s="297"/>
      <c r="I124" s="573"/>
      <c r="J124" s="573"/>
      <c r="K124" s="574"/>
      <c r="L124" s="292"/>
      <c r="M124" s="292"/>
      <c r="N124" s="292"/>
      <c r="O124" s="292"/>
      <c r="P124" s="292"/>
      <c r="Q124" s="292"/>
      <c r="R124" s="292"/>
      <c r="S124" s="292"/>
      <c r="T124" s="292"/>
      <c r="U124" s="292"/>
      <c r="V124" s="292"/>
      <c r="W124" s="292"/>
      <c r="X124" s="292"/>
      <c r="Y124" s="292"/>
      <c r="Z124" s="292"/>
    </row>
    <row r="125" spans="1:26" x14ac:dyDescent="0.25">
      <c r="A125" s="276"/>
      <c r="B125" s="276"/>
      <c r="C125" s="203" t="s">
        <v>3852</v>
      </c>
      <c r="D125" s="297"/>
      <c r="E125" s="297"/>
      <c r="F125" s="297"/>
      <c r="G125" s="297"/>
      <c r="H125" s="297"/>
      <c r="I125" s="573"/>
      <c r="J125" s="573"/>
      <c r="K125" s="574"/>
      <c r="L125" s="292"/>
      <c r="M125" s="292"/>
      <c r="N125" s="292"/>
      <c r="O125" s="292"/>
      <c r="P125" s="292"/>
      <c r="Q125" s="292"/>
      <c r="R125" s="292"/>
      <c r="S125" s="292"/>
      <c r="T125" s="292"/>
      <c r="U125" s="292"/>
      <c r="V125" s="292"/>
      <c r="W125" s="292"/>
      <c r="X125" s="292"/>
      <c r="Y125" s="292"/>
      <c r="Z125" s="292"/>
    </row>
    <row r="126" spans="1:26" x14ac:dyDescent="0.25">
      <c r="A126" s="276"/>
      <c r="B126" s="276"/>
      <c r="C126" s="203" t="s">
        <v>3853</v>
      </c>
      <c r="D126" s="297"/>
      <c r="E126" s="297"/>
      <c r="F126" s="297"/>
      <c r="G126" s="297"/>
      <c r="H126" s="297"/>
      <c r="I126" s="573"/>
      <c r="J126" s="573"/>
      <c r="K126" s="574"/>
      <c r="L126" s="292"/>
      <c r="M126" s="292"/>
      <c r="N126" s="292"/>
      <c r="O126" s="292"/>
      <c r="P126" s="292"/>
      <c r="Q126" s="292"/>
      <c r="R126" s="292"/>
      <c r="S126" s="292"/>
      <c r="T126" s="292"/>
      <c r="U126" s="292"/>
      <c r="V126" s="292"/>
      <c r="W126" s="292"/>
      <c r="X126" s="292"/>
      <c r="Y126" s="292"/>
      <c r="Z126" s="292"/>
    </row>
    <row r="127" spans="1:26" ht="15.75" x14ac:dyDescent="0.25">
      <c r="A127" s="276"/>
      <c r="B127" s="276"/>
      <c r="C127" s="203" t="s">
        <v>3838</v>
      </c>
      <c r="D127" s="309"/>
      <c r="E127" s="309"/>
      <c r="F127" s="309"/>
      <c r="G127" s="309"/>
      <c r="H127" s="309"/>
      <c r="I127" s="573"/>
      <c r="J127" s="573"/>
      <c r="K127" s="575"/>
      <c r="L127" s="292"/>
      <c r="M127" s="292"/>
      <c r="N127" s="292"/>
      <c r="O127" s="292"/>
      <c r="P127" s="292"/>
      <c r="Q127" s="292"/>
      <c r="R127" s="292"/>
      <c r="S127" s="292"/>
      <c r="T127" s="292"/>
      <c r="U127" s="292"/>
      <c r="V127" s="292"/>
      <c r="W127" s="292"/>
      <c r="X127" s="292"/>
      <c r="Y127" s="292"/>
      <c r="Z127" s="292"/>
    </row>
    <row r="128" spans="1:26" x14ac:dyDescent="0.25">
      <c r="A128" s="276"/>
      <c r="B128" s="276"/>
      <c r="C128" s="203" t="s">
        <v>3836</v>
      </c>
      <c r="D128" s="297"/>
      <c r="E128" s="297"/>
      <c r="F128" s="297"/>
      <c r="G128" s="297"/>
      <c r="H128" s="297"/>
      <c r="I128" s="573"/>
      <c r="J128" s="573"/>
      <c r="K128" s="574"/>
      <c r="L128" s="292"/>
      <c r="M128" s="292"/>
      <c r="N128" s="587"/>
      <c r="O128" s="587"/>
      <c r="P128" s="587"/>
      <c r="Q128" s="292"/>
      <c r="R128" s="292"/>
      <c r="S128" s="292"/>
      <c r="T128" s="292"/>
      <c r="U128" s="292"/>
      <c r="V128" s="292"/>
      <c r="W128" s="292"/>
      <c r="X128" s="292"/>
      <c r="Y128" s="292"/>
      <c r="Z128" s="292"/>
    </row>
    <row r="129" spans="1:26" x14ac:dyDescent="0.25">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x14ac:dyDescent="0.25">
      <c r="A130" s="125" t="s">
        <v>3860</v>
      </c>
      <c r="B130" s="276" t="s">
        <v>3584</v>
      </c>
      <c r="C130" s="203" t="s">
        <v>3581</v>
      </c>
      <c r="D130" s="297"/>
      <c r="E130" s="297"/>
      <c r="F130" s="297"/>
      <c r="G130" s="297"/>
      <c r="H130" s="297"/>
      <c r="I130" s="573"/>
      <c r="J130" s="573"/>
      <c r="K130" s="574"/>
      <c r="L130" s="292"/>
      <c r="M130" s="292"/>
      <c r="N130" s="292"/>
      <c r="O130" s="292"/>
      <c r="P130" s="292"/>
      <c r="Q130" s="292"/>
      <c r="R130" s="292"/>
      <c r="S130" s="292"/>
      <c r="T130" s="292"/>
      <c r="U130" s="292"/>
      <c r="V130" s="292"/>
      <c r="W130" s="292"/>
      <c r="X130" s="292"/>
      <c r="Y130" s="292"/>
      <c r="Z130" s="292"/>
    </row>
    <row r="131" spans="1:26" ht="15.75" x14ac:dyDescent="0.25">
      <c r="A131" s="276"/>
      <c r="B131" s="276" t="s">
        <v>3858</v>
      </c>
      <c r="C131" s="282" t="s">
        <v>3582</v>
      </c>
      <c r="D131" s="309"/>
      <c r="E131" s="309"/>
      <c r="F131" s="309"/>
      <c r="G131" s="309"/>
      <c r="H131" s="309"/>
      <c r="I131" s="573"/>
      <c r="J131" s="573"/>
      <c r="K131" s="575"/>
      <c r="L131" s="292"/>
      <c r="M131" s="292"/>
      <c r="N131" s="292"/>
      <c r="O131" s="292"/>
      <c r="P131" s="292"/>
      <c r="Q131" s="292"/>
      <c r="R131" s="292"/>
      <c r="S131" s="292"/>
      <c r="T131" s="292"/>
      <c r="U131" s="292"/>
      <c r="V131" s="292"/>
      <c r="W131" s="292"/>
      <c r="X131" s="292"/>
      <c r="Y131" s="292"/>
      <c r="Z131" s="292"/>
    </row>
    <row r="132" spans="1:26" x14ac:dyDescent="0.25">
      <c r="A132" s="276"/>
      <c r="B132" s="276" t="s">
        <v>3839</v>
      </c>
      <c r="C132" s="282" t="s">
        <v>3856</v>
      </c>
      <c r="D132" s="297"/>
      <c r="E132" s="297"/>
      <c r="F132" s="297"/>
      <c r="G132" s="297"/>
      <c r="H132" s="297"/>
      <c r="I132" s="573"/>
      <c r="J132" s="573"/>
      <c r="K132" s="574"/>
      <c r="L132" s="292"/>
      <c r="M132" s="292"/>
      <c r="N132" s="587"/>
      <c r="O132" s="587"/>
      <c r="P132" s="587"/>
      <c r="Q132" s="292"/>
      <c r="R132" s="292"/>
      <c r="S132" s="292"/>
      <c r="T132" s="292"/>
      <c r="U132" s="292"/>
      <c r="V132" s="292"/>
      <c r="W132" s="292"/>
      <c r="X132" s="292"/>
      <c r="Y132" s="292"/>
      <c r="Z132" s="292"/>
    </row>
    <row r="133" spans="1:26" ht="15.75" x14ac:dyDescent="0.25">
      <c r="A133" s="529"/>
      <c r="B133" s="529"/>
      <c r="C133" s="458" t="s">
        <v>3837</v>
      </c>
      <c r="D133" s="297"/>
      <c r="E133" s="297"/>
      <c r="F133" s="297"/>
      <c r="G133" s="297"/>
      <c r="H133" s="297"/>
      <c r="I133" s="573"/>
      <c r="J133" s="573"/>
      <c r="K133" s="574"/>
      <c r="L133" s="292"/>
      <c r="M133" s="292"/>
      <c r="N133" s="292"/>
      <c r="O133" s="292"/>
      <c r="P133" s="292"/>
      <c r="Q133" s="292"/>
      <c r="R133" s="292"/>
      <c r="S133" s="292"/>
      <c r="T133" s="292"/>
      <c r="U133" s="292"/>
      <c r="V133" s="292"/>
      <c r="W133" s="292"/>
      <c r="X133" s="292"/>
      <c r="Y133" s="292"/>
      <c r="Z133" s="292"/>
    </row>
    <row r="134" spans="1:26" x14ac:dyDescent="0.25">
      <c r="A134" s="276"/>
      <c r="B134" s="276"/>
      <c r="C134" s="203" t="s">
        <v>3855</v>
      </c>
      <c r="D134" s="297"/>
      <c r="E134" s="297"/>
      <c r="F134" s="297"/>
      <c r="G134" s="297"/>
      <c r="H134" s="297"/>
      <c r="I134" s="573"/>
      <c r="J134" s="573"/>
      <c r="K134" s="574"/>
      <c r="L134" s="292"/>
      <c r="M134" s="292"/>
      <c r="N134" s="292"/>
      <c r="O134" s="292"/>
      <c r="P134" s="292"/>
      <c r="Q134" s="292"/>
      <c r="R134" s="292"/>
      <c r="S134" s="292"/>
      <c r="T134" s="292"/>
      <c r="U134" s="292"/>
      <c r="V134" s="292"/>
      <c r="W134" s="292"/>
      <c r="X134" s="292"/>
      <c r="Y134" s="292"/>
      <c r="Z134" s="292"/>
    </row>
    <row r="135" spans="1:26" x14ac:dyDescent="0.25">
      <c r="A135" s="276"/>
      <c r="B135" s="276"/>
      <c r="C135" s="203" t="s">
        <v>3857</v>
      </c>
      <c r="D135" s="297"/>
      <c r="E135" s="297"/>
      <c r="F135" s="297"/>
      <c r="G135" s="297"/>
      <c r="H135" s="297"/>
      <c r="I135" s="573"/>
      <c r="J135" s="573"/>
      <c r="K135" s="574"/>
      <c r="L135" s="292"/>
      <c r="M135" s="292"/>
      <c r="N135" s="292"/>
      <c r="O135" s="292"/>
      <c r="P135" s="292"/>
      <c r="Q135" s="292"/>
      <c r="R135" s="292"/>
      <c r="S135" s="292"/>
      <c r="T135" s="292"/>
      <c r="U135" s="292"/>
      <c r="V135" s="292"/>
      <c r="W135" s="292"/>
      <c r="X135" s="292"/>
      <c r="Y135" s="292"/>
      <c r="Z135" s="292"/>
    </row>
    <row r="136" spans="1:26" ht="15.75" x14ac:dyDescent="0.25">
      <c r="A136" s="276"/>
      <c r="B136" s="276"/>
      <c r="C136" s="203" t="s">
        <v>3838</v>
      </c>
      <c r="D136" s="309"/>
      <c r="E136" s="309"/>
      <c r="F136" s="309"/>
      <c r="G136" s="309"/>
      <c r="H136" s="309"/>
      <c r="I136" s="573"/>
      <c r="J136" s="573"/>
      <c r="K136" s="575"/>
      <c r="L136" s="292"/>
      <c r="M136" s="292"/>
      <c r="N136" s="292"/>
      <c r="O136" s="292"/>
      <c r="P136" s="292"/>
      <c r="Q136" s="292"/>
      <c r="R136" s="292"/>
      <c r="S136" s="292"/>
      <c r="T136" s="292"/>
      <c r="U136" s="292"/>
      <c r="V136" s="292"/>
      <c r="W136" s="292"/>
      <c r="X136" s="292"/>
      <c r="Y136" s="292"/>
      <c r="Z136" s="292"/>
    </row>
    <row r="137" spans="1:26" x14ac:dyDescent="0.25">
      <c r="A137" s="276"/>
      <c r="B137" s="276"/>
      <c r="C137" s="203" t="s">
        <v>3836</v>
      </c>
      <c r="D137" s="297"/>
      <c r="E137" s="297"/>
      <c r="F137" s="297"/>
      <c r="G137" s="297"/>
      <c r="H137" s="297"/>
      <c r="I137" s="573"/>
      <c r="J137" s="573"/>
      <c r="K137" s="574"/>
      <c r="L137" s="292"/>
      <c r="M137" s="292"/>
      <c r="N137" s="587"/>
      <c r="O137" s="587"/>
      <c r="P137" s="587"/>
      <c r="Q137" s="292"/>
      <c r="R137" s="292"/>
      <c r="S137" s="292"/>
      <c r="T137" s="292"/>
      <c r="U137" s="292"/>
      <c r="V137" s="292"/>
      <c r="W137" s="292"/>
      <c r="X137" s="292"/>
      <c r="Y137" s="292"/>
      <c r="Z137" s="292"/>
    </row>
    <row r="138" spans="1:26" x14ac:dyDescent="0.25">
      <c r="A138" s="241"/>
      <c r="B138" s="241"/>
      <c r="C138" s="302"/>
      <c r="D138" s="298"/>
      <c r="E138" s="298"/>
      <c r="F138" s="298"/>
      <c r="G138" s="298"/>
      <c r="H138" s="298"/>
      <c r="I138" s="299"/>
      <c r="J138" s="299"/>
      <c r="K138" s="300"/>
      <c r="L138" s="301"/>
      <c r="M138" s="301"/>
      <c r="N138" s="301"/>
      <c r="O138" s="301"/>
      <c r="P138" s="301"/>
      <c r="Q138" s="301"/>
      <c r="R138" s="301"/>
      <c r="S138" s="301"/>
      <c r="T138" s="301"/>
      <c r="U138" s="301"/>
      <c r="V138" s="301"/>
      <c r="W138" s="301"/>
      <c r="X138" s="301"/>
      <c r="Y138" s="301"/>
      <c r="Z138" s="301"/>
    </row>
    <row r="139" spans="1:26" ht="15.75" x14ac:dyDescent="0.25">
      <c r="A139" s="237"/>
      <c r="B139" s="237"/>
      <c r="C139" s="237"/>
      <c r="D139" s="239"/>
      <c r="E139" s="239"/>
      <c r="F139" s="239"/>
      <c r="G139" s="239"/>
      <c r="H139" s="239"/>
      <c r="I139" s="299"/>
      <c r="J139" s="299"/>
      <c r="K139" s="225"/>
      <c r="L139" s="301"/>
      <c r="M139" s="301"/>
      <c r="N139" s="301"/>
      <c r="O139" s="301"/>
      <c r="P139" s="301"/>
      <c r="Q139" s="301"/>
      <c r="R139" s="301"/>
      <c r="S139" s="301"/>
      <c r="T139" s="301"/>
      <c r="U139" s="301"/>
      <c r="V139" s="301"/>
      <c r="W139" s="301"/>
      <c r="X139" s="301"/>
      <c r="Y139" s="301"/>
      <c r="Z139" s="301"/>
    </row>
    <row r="140" spans="1:26" x14ac:dyDescent="0.25">
      <c r="A140" s="241"/>
      <c r="B140" s="241"/>
      <c r="C140" s="273"/>
      <c r="D140" s="298"/>
      <c r="E140" s="298"/>
      <c r="F140" s="298"/>
      <c r="G140" s="298"/>
      <c r="H140" s="298"/>
      <c r="I140" s="299"/>
      <c r="J140" s="299"/>
      <c r="K140" s="300"/>
      <c r="L140" s="301"/>
      <c r="M140" s="301"/>
      <c r="N140" s="304"/>
      <c r="O140" s="304"/>
      <c r="P140" s="304"/>
      <c r="Q140" s="301"/>
      <c r="R140" s="301"/>
      <c r="S140" s="301"/>
      <c r="T140" s="301"/>
      <c r="U140" s="301"/>
      <c r="V140" s="301"/>
      <c r="W140" s="301"/>
      <c r="X140" s="301"/>
      <c r="Y140" s="301"/>
      <c r="Z140" s="301"/>
    </row>
    <row r="141" spans="1:26" x14ac:dyDescent="0.25">
      <c r="A141" s="241"/>
      <c r="B141" s="241"/>
      <c r="C141" s="273"/>
      <c r="D141" s="298"/>
      <c r="E141" s="298"/>
      <c r="F141" s="298"/>
      <c r="G141" s="298"/>
      <c r="H141" s="298"/>
      <c r="I141" s="299"/>
      <c r="J141" s="299"/>
      <c r="K141" s="300"/>
      <c r="L141" s="301"/>
      <c r="M141" s="301"/>
      <c r="N141" s="301"/>
      <c r="O141" s="301"/>
      <c r="P141" s="301"/>
      <c r="Q141" s="301"/>
      <c r="R141" s="301"/>
      <c r="S141" s="301"/>
      <c r="T141" s="301"/>
      <c r="U141" s="301"/>
      <c r="V141" s="301"/>
      <c r="W141" s="301"/>
      <c r="X141" s="301"/>
      <c r="Y141" s="301"/>
      <c r="Z141" s="301"/>
    </row>
    <row r="142" spans="1:26" x14ac:dyDescent="0.25">
      <c r="A142" s="241"/>
      <c r="B142" s="289"/>
      <c r="C142" s="273"/>
      <c r="D142" s="298"/>
      <c r="E142" s="298"/>
      <c r="F142" s="298"/>
      <c r="G142" s="298"/>
      <c r="H142" s="298"/>
      <c r="I142" s="299"/>
      <c r="J142" s="299"/>
      <c r="K142" s="300"/>
      <c r="L142" s="301"/>
      <c r="M142" s="301"/>
      <c r="N142" s="301"/>
      <c r="O142" s="301"/>
      <c r="P142" s="301"/>
      <c r="Q142" s="301"/>
      <c r="R142" s="301"/>
      <c r="S142" s="301"/>
      <c r="T142" s="301"/>
      <c r="U142" s="301"/>
      <c r="V142" s="301"/>
      <c r="W142" s="301"/>
      <c r="X142" s="301"/>
      <c r="Y142" s="301"/>
      <c r="Z142" s="301"/>
    </row>
    <row r="143" spans="1:26" x14ac:dyDescent="0.25">
      <c r="A143" s="241"/>
      <c r="B143" s="241"/>
      <c r="C143" s="273"/>
      <c r="D143" s="298"/>
      <c r="E143" s="298"/>
      <c r="F143" s="298"/>
      <c r="G143" s="298"/>
      <c r="H143" s="298"/>
      <c r="I143" s="299"/>
      <c r="J143" s="299"/>
      <c r="K143" s="300"/>
      <c r="L143" s="301"/>
      <c r="M143" s="301"/>
      <c r="N143" s="301"/>
      <c r="O143" s="301"/>
      <c r="P143" s="301"/>
      <c r="Q143" s="301"/>
      <c r="R143" s="301"/>
      <c r="S143" s="301"/>
      <c r="T143" s="301"/>
      <c r="U143" s="301"/>
      <c r="V143" s="301"/>
      <c r="W143" s="301"/>
      <c r="X143" s="301"/>
      <c r="Y143" s="301"/>
      <c r="Z143" s="301"/>
    </row>
    <row r="144" spans="1:26" x14ac:dyDescent="0.25">
      <c r="A144" s="241"/>
      <c r="B144" s="241"/>
      <c r="C144" s="273"/>
      <c r="D144" s="298"/>
      <c r="E144" s="298"/>
      <c r="F144" s="298"/>
      <c r="G144" s="298"/>
      <c r="H144" s="298"/>
      <c r="I144" s="299"/>
      <c r="J144" s="299"/>
      <c r="K144" s="300"/>
      <c r="L144" s="301"/>
      <c r="M144" s="301"/>
      <c r="N144" s="301"/>
      <c r="O144" s="301"/>
      <c r="P144" s="301"/>
      <c r="Q144" s="301"/>
      <c r="R144" s="301"/>
      <c r="S144" s="301"/>
      <c r="T144" s="301"/>
      <c r="U144" s="301"/>
      <c r="V144" s="301"/>
      <c r="W144" s="301"/>
      <c r="X144" s="301"/>
      <c r="Y144" s="301"/>
      <c r="Z144" s="301"/>
    </row>
    <row r="145" spans="1:26" ht="15.75" x14ac:dyDescent="0.25">
      <c r="A145" s="237"/>
      <c r="B145" s="237"/>
      <c r="C145" s="237"/>
      <c r="D145" s="239"/>
      <c r="E145" s="239"/>
      <c r="F145" s="239"/>
      <c r="G145" s="239"/>
      <c r="H145" s="239"/>
      <c r="I145" s="299"/>
      <c r="J145" s="299"/>
      <c r="K145" s="225"/>
      <c r="L145" s="301"/>
      <c r="M145" s="301"/>
      <c r="N145" s="301"/>
      <c r="O145" s="301"/>
      <c r="P145" s="301"/>
      <c r="Q145" s="301"/>
      <c r="R145" s="301"/>
      <c r="S145" s="301"/>
      <c r="T145" s="301"/>
      <c r="U145" s="301"/>
      <c r="V145" s="301"/>
      <c r="W145" s="301"/>
      <c r="X145" s="301"/>
      <c r="Y145" s="301"/>
      <c r="Z145" s="301"/>
    </row>
    <row r="146" spans="1:26" x14ac:dyDescent="0.25">
      <c r="A146" s="241"/>
      <c r="B146" s="241"/>
      <c r="C146" s="273"/>
      <c r="D146" s="298"/>
      <c r="E146" s="298"/>
      <c r="F146" s="298"/>
      <c r="G146" s="298"/>
      <c r="H146" s="298"/>
      <c r="I146" s="299"/>
      <c r="J146" s="299"/>
      <c r="K146" s="300"/>
      <c r="L146" s="301"/>
      <c r="M146" s="301"/>
      <c r="N146" s="304"/>
      <c r="O146" s="304"/>
      <c r="P146" s="304"/>
      <c r="Q146" s="301"/>
      <c r="R146" s="301"/>
      <c r="S146" s="301"/>
      <c r="T146" s="301"/>
      <c r="U146" s="301"/>
      <c r="V146" s="301"/>
      <c r="W146" s="301"/>
      <c r="X146" s="301"/>
      <c r="Y146" s="301"/>
      <c r="Z146" s="301"/>
    </row>
    <row r="147" spans="1:26" x14ac:dyDescent="0.25">
      <c r="A147" s="241"/>
      <c r="B147" s="241"/>
      <c r="C147" s="273"/>
      <c r="D147" s="298"/>
      <c r="E147" s="298"/>
      <c r="F147" s="298"/>
      <c r="G147" s="298"/>
      <c r="H147" s="298"/>
      <c r="I147" s="299"/>
      <c r="J147" s="299"/>
      <c r="K147" s="300"/>
      <c r="L147" s="301"/>
      <c r="M147" s="301"/>
      <c r="N147" s="301"/>
      <c r="O147" s="301"/>
      <c r="P147" s="301"/>
      <c r="Q147" s="301"/>
      <c r="R147" s="301"/>
      <c r="S147" s="301"/>
      <c r="T147" s="301"/>
      <c r="U147" s="301"/>
      <c r="V147" s="301"/>
      <c r="W147" s="301"/>
      <c r="X147" s="301"/>
      <c r="Y147" s="301"/>
      <c r="Z147" s="301"/>
    </row>
    <row r="148" spans="1:26" x14ac:dyDescent="0.25">
      <c r="A148" s="241"/>
      <c r="B148" s="289"/>
      <c r="C148" s="273"/>
      <c r="D148" s="298"/>
      <c r="E148" s="298"/>
      <c r="F148" s="298"/>
      <c r="G148" s="298"/>
      <c r="H148" s="298"/>
      <c r="I148" s="299"/>
      <c r="J148" s="299"/>
      <c r="K148" s="300"/>
      <c r="L148" s="301"/>
      <c r="M148" s="301"/>
      <c r="N148" s="301"/>
      <c r="O148" s="301"/>
      <c r="P148" s="301"/>
      <c r="Q148" s="301"/>
      <c r="R148" s="301"/>
      <c r="S148" s="301"/>
      <c r="T148" s="301"/>
      <c r="U148" s="301"/>
      <c r="V148" s="301"/>
      <c r="W148" s="301"/>
      <c r="X148" s="301"/>
      <c r="Y148" s="301"/>
      <c r="Z148" s="301"/>
    </row>
    <row r="149" spans="1:26" x14ac:dyDescent="0.25">
      <c r="A149" s="241"/>
      <c r="B149" s="241"/>
      <c r="C149" s="273"/>
      <c r="D149" s="298"/>
      <c r="E149" s="298"/>
      <c r="F149" s="298"/>
      <c r="G149" s="298"/>
      <c r="H149" s="298"/>
      <c r="I149" s="299"/>
      <c r="J149" s="299"/>
      <c r="K149" s="300"/>
      <c r="L149" s="301"/>
      <c r="M149" s="301"/>
      <c r="N149" s="301"/>
      <c r="O149" s="301"/>
      <c r="P149" s="301"/>
      <c r="Q149" s="301"/>
      <c r="R149" s="301"/>
      <c r="S149" s="301"/>
      <c r="T149" s="301"/>
      <c r="U149" s="301"/>
      <c r="V149" s="301"/>
      <c r="W149" s="301"/>
      <c r="X149" s="301"/>
      <c r="Y149" s="301"/>
      <c r="Z149" s="301"/>
    </row>
    <row r="150" spans="1:26" x14ac:dyDescent="0.25">
      <c r="D150" s="138" t="s">
        <v>1696</v>
      </c>
      <c r="E150" s="301"/>
      <c r="F150" s="301"/>
      <c r="G150" s="301"/>
      <c r="H150" s="301"/>
      <c r="I150" s="301"/>
      <c r="J150" s="301"/>
      <c r="K150" s="305"/>
      <c r="L150" s="301"/>
      <c r="M150" s="301"/>
      <c r="N150" s="301"/>
      <c r="O150" s="301"/>
      <c r="P150" s="301"/>
      <c r="Q150" s="301"/>
      <c r="R150" s="301"/>
      <c r="S150" s="301"/>
      <c r="T150" s="301"/>
      <c r="U150" s="301"/>
      <c r="V150" s="301"/>
      <c r="W150" s="301"/>
      <c r="X150" s="301"/>
      <c r="Y150" s="301"/>
      <c r="Z150" s="301"/>
    </row>
    <row r="151" spans="1:26" x14ac:dyDescent="0.25">
      <c r="E151" s="301"/>
      <c r="F151" s="301"/>
      <c r="G151" s="301"/>
      <c r="H151" s="301"/>
      <c r="I151" s="301"/>
      <c r="J151" s="301"/>
      <c r="K151" s="305"/>
      <c r="L151" s="301"/>
      <c r="M151" s="301"/>
      <c r="N151" s="301"/>
      <c r="O151" s="301"/>
      <c r="P151" s="301"/>
      <c r="Q151" s="301"/>
      <c r="R151" s="301"/>
      <c r="S151" s="301"/>
      <c r="T151" s="301"/>
      <c r="U151" s="301"/>
      <c r="V151" s="301"/>
      <c r="W151" s="301"/>
      <c r="X151" s="301"/>
      <c r="Y151" s="301"/>
      <c r="Z151" s="301"/>
    </row>
    <row r="152" spans="1:26" x14ac:dyDescent="0.25">
      <c r="E152" s="301"/>
      <c r="F152" s="301"/>
      <c r="G152" s="301"/>
      <c r="H152" s="301"/>
      <c r="I152" s="301"/>
      <c r="J152" s="301"/>
      <c r="K152" s="305"/>
      <c r="L152" s="301"/>
      <c r="M152" s="301"/>
      <c r="N152" s="301"/>
      <c r="O152" s="301"/>
      <c r="P152" s="301"/>
      <c r="Q152" s="301"/>
      <c r="R152" s="301"/>
      <c r="S152" s="301"/>
      <c r="T152" s="301"/>
      <c r="U152" s="301"/>
      <c r="V152" s="301"/>
      <c r="W152" s="301"/>
      <c r="X152" s="301"/>
      <c r="Y152" s="301"/>
      <c r="Z152" s="301"/>
    </row>
    <row r="153" spans="1:26" x14ac:dyDescent="0.25">
      <c r="E153" s="301"/>
      <c r="F153" s="301"/>
      <c r="G153" s="301"/>
      <c r="H153" s="301"/>
      <c r="I153" s="301"/>
      <c r="J153" s="301"/>
      <c r="K153" s="305"/>
      <c r="L153" s="301"/>
      <c r="M153" s="301"/>
      <c r="N153" s="301"/>
      <c r="O153" s="301"/>
      <c r="P153" s="301"/>
      <c r="Q153" s="301"/>
      <c r="R153" s="301"/>
      <c r="S153" s="301"/>
      <c r="T153" s="301"/>
      <c r="U153" s="301"/>
      <c r="V153" s="301"/>
      <c r="W153" s="301"/>
      <c r="X153" s="301"/>
      <c r="Y153" s="301"/>
      <c r="Z153" s="301"/>
    </row>
    <row r="154" spans="1:26" x14ac:dyDescent="0.25">
      <c r="E154" s="301"/>
      <c r="F154" s="301"/>
      <c r="G154" s="301"/>
      <c r="H154" s="301"/>
      <c r="I154" s="301"/>
      <c r="J154" s="301"/>
      <c r="K154" s="305"/>
      <c r="L154" s="301"/>
      <c r="M154" s="301"/>
      <c r="N154" s="301"/>
      <c r="O154" s="301"/>
      <c r="P154" s="301"/>
      <c r="Q154" s="301"/>
      <c r="R154" s="301"/>
      <c r="S154" s="301"/>
      <c r="T154" s="301"/>
      <c r="U154" s="301"/>
      <c r="V154" s="301"/>
      <c r="W154" s="301"/>
      <c r="X154" s="301"/>
      <c r="Y154" s="301"/>
      <c r="Z154" s="301"/>
    </row>
    <row r="155" spans="1:26" x14ac:dyDescent="0.25">
      <c r="E155" s="301"/>
      <c r="F155" s="301"/>
      <c r="G155" s="301"/>
      <c r="H155" s="301"/>
      <c r="I155" s="301"/>
      <c r="J155" s="301"/>
      <c r="K155" s="305"/>
      <c r="L155" s="301"/>
      <c r="M155" s="301"/>
      <c r="N155" s="301"/>
      <c r="O155" s="301"/>
      <c r="P155" s="301"/>
      <c r="Q155" s="301"/>
      <c r="R155" s="301"/>
      <c r="S155" s="301"/>
      <c r="T155" s="301"/>
      <c r="U155" s="301"/>
      <c r="V155" s="301"/>
      <c r="W155" s="301"/>
      <c r="X155" s="301"/>
      <c r="Y155" s="301"/>
      <c r="Z155" s="301"/>
    </row>
    <row r="156" spans="1:26" x14ac:dyDescent="0.25">
      <c r="E156" s="301"/>
      <c r="F156" s="301"/>
      <c r="G156" s="301"/>
      <c r="H156" s="301"/>
      <c r="I156" s="301"/>
      <c r="J156" s="301"/>
      <c r="K156" s="305"/>
      <c r="L156" s="301"/>
      <c r="M156" s="301"/>
      <c r="N156" s="301"/>
      <c r="O156" s="301"/>
      <c r="P156" s="301"/>
      <c r="Q156" s="301"/>
      <c r="R156" s="301"/>
      <c r="S156" s="301"/>
      <c r="T156" s="301"/>
      <c r="U156" s="301"/>
      <c r="V156" s="301"/>
      <c r="W156" s="301"/>
      <c r="X156" s="301"/>
      <c r="Y156" s="301"/>
      <c r="Z156" s="301"/>
    </row>
    <row r="157" spans="1:26" x14ac:dyDescent="0.25">
      <c r="E157" s="301"/>
      <c r="F157" s="301"/>
      <c r="G157" s="301"/>
      <c r="H157" s="301"/>
      <c r="I157" s="301"/>
      <c r="J157" s="301"/>
      <c r="K157" s="305"/>
      <c r="L157" s="301"/>
      <c r="M157" s="301"/>
      <c r="N157" s="301"/>
      <c r="O157" s="301"/>
      <c r="P157" s="301"/>
      <c r="Q157" s="301"/>
      <c r="R157" s="301"/>
      <c r="S157" s="301"/>
      <c r="T157" s="301"/>
      <c r="U157" s="301"/>
      <c r="V157" s="301"/>
      <c r="W157" s="301"/>
      <c r="X157" s="301"/>
      <c r="Y157" s="301"/>
      <c r="Z157" s="301"/>
    </row>
    <row r="158" spans="1:26" x14ac:dyDescent="0.25">
      <c r="E158" s="301"/>
      <c r="F158" s="301"/>
      <c r="G158" s="301"/>
      <c r="H158" s="301"/>
      <c r="I158" s="301"/>
      <c r="J158" s="301"/>
      <c r="K158" s="305"/>
      <c r="L158" s="301"/>
      <c r="M158" s="301"/>
      <c r="N158" s="301"/>
      <c r="O158" s="301"/>
      <c r="P158" s="301"/>
      <c r="Q158" s="301"/>
      <c r="R158" s="301"/>
      <c r="S158" s="301"/>
      <c r="T158" s="301"/>
      <c r="U158" s="301"/>
      <c r="V158" s="301"/>
      <c r="W158" s="301"/>
      <c r="X158" s="301"/>
      <c r="Y158" s="301"/>
      <c r="Z158" s="301"/>
    </row>
    <row r="159" spans="1:26" x14ac:dyDescent="0.25">
      <c r="E159" s="301"/>
      <c r="F159" s="301"/>
      <c r="G159" s="301"/>
      <c r="H159" s="301"/>
      <c r="I159" s="301"/>
      <c r="J159" s="301"/>
      <c r="K159" s="305"/>
      <c r="L159" s="301"/>
      <c r="M159" s="301"/>
      <c r="N159" s="301"/>
      <c r="O159" s="301"/>
      <c r="P159" s="301"/>
      <c r="Q159" s="301"/>
      <c r="R159" s="301"/>
      <c r="S159" s="301"/>
      <c r="T159" s="301"/>
      <c r="U159" s="301"/>
      <c r="V159" s="301"/>
      <c r="W159" s="301"/>
      <c r="X159" s="301"/>
      <c r="Y159" s="301"/>
      <c r="Z159" s="301"/>
    </row>
    <row r="160" spans="1:26" x14ac:dyDescent="0.25">
      <c r="E160" s="301"/>
      <c r="F160" s="301"/>
      <c r="G160" s="301"/>
      <c r="H160" s="301"/>
      <c r="I160" s="301"/>
      <c r="J160" s="301"/>
      <c r="K160" s="305"/>
      <c r="L160" s="301"/>
      <c r="M160" s="301"/>
      <c r="N160" s="301"/>
      <c r="O160" s="301"/>
      <c r="P160" s="301"/>
      <c r="Q160" s="301"/>
      <c r="R160" s="301"/>
      <c r="S160" s="301"/>
      <c r="T160" s="301"/>
      <c r="U160" s="301"/>
      <c r="V160" s="301"/>
      <c r="W160" s="301"/>
      <c r="X160" s="301"/>
      <c r="Y160" s="301"/>
      <c r="Z160" s="301"/>
    </row>
    <row r="161" spans="5:26" x14ac:dyDescent="0.25">
      <c r="E161" s="301"/>
      <c r="F161" s="301"/>
      <c r="G161" s="301"/>
      <c r="H161" s="301"/>
      <c r="I161" s="301"/>
      <c r="J161" s="301"/>
      <c r="K161" s="305"/>
      <c r="L161" s="301"/>
      <c r="M161" s="301"/>
      <c r="N161" s="301"/>
      <c r="O161" s="301"/>
      <c r="P161" s="301"/>
      <c r="Q161" s="301"/>
      <c r="R161" s="301"/>
      <c r="S161" s="301"/>
      <c r="T161" s="301"/>
      <c r="U161" s="301"/>
      <c r="V161" s="301"/>
      <c r="W161" s="301"/>
      <c r="X161" s="301"/>
      <c r="Y161" s="301"/>
      <c r="Z161" s="301"/>
    </row>
    <row r="162" spans="5:26" x14ac:dyDescent="0.25">
      <c r="E162" s="301"/>
      <c r="F162" s="301"/>
      <c r="G162" s="301"/>
      <c r="H162" s="301"/>
      <c r="I162" s="301"/>
      <c r="J162" s="301"/>
      <c r="K162" s="305"/>
      <c r="L162" s="301"/>
      <c r="M162" s="301"/>
      <c r="N162" s="301"/>
      <c r="O162" s="301"/>
      <c r="P162" s="301"/>
      <c r="Q162" s="301"/>
      <c r="R162" s="301"/>
      <c r="S162" s="301"/>
      <c r="T162" s="301"/>
      <c r="U162" s="301"/>
      <c r="V162" s="301"/>
      <c r="W162" s="301"/>
      <c r="X162" s="301"/>
      <c r="Y162" s="301"/>
      <c r="Z162" s="301"/>
    </row>
    <row r="163" spans="5:26" x14ac:dyDescent="0.25">
      <c r="E163" s="301"/>
      <c r="F163" s="301"/>
      <c r="G163" s="301"/>
      <c r="H163" s="301"/>
      <c r="I163" s="301"/>
      <c r="J163" s="301"/>
      <c r="K163" s="305"/>
      <c r="L163" s="301"/>
      <c r="M163" s="301"/>
      <c r="N163" s="301"/>
      <c r="O163" s="301"/>
      <c r="P163" s="301"/>
      <c r="Q163" s="301"/>
      <c r="R163" s="301"/>
      <c r="S163" s="301"/>
      <c r="T163" s="301"/>
      <c r="U163" s="301"/>
      <c r="V163" s="301"/>
      <c r="W163" s="301"/>
      <c r="X163" s="301"/>
      <c r="Y163" s="301"/>
      <c r="Z163" s="301"/>
    </row>
    <row r="164" spans="5:26" x14ac:dyDescent="0.25">
      <c r="E164" s="301"/>
      <c r="F164" s="301"/>
      <c r="G164" s="301"/>
      <c r="H164" s="301"/>
      <c r="I164" s="301"/>
      <c r="J164" s="301"/>
      <c r="K164" s="305"/>
      <c r="L164" s="301"/>
      <c r="M164" s="301"/>
      <c r="N164" s="301"/>
      <c r="O164" s="301"/>
      <c r="P164" s="301"/>
      <c r="Q164" s="301"/>
      <c r="R164" s="301"/>
      <c r="S164" s="301"/>
      <c r="T164" s="301"/>
      <c r="U164" s="301"/>
      <c r="V164" s="301"/>
      <c r="W164" s="301"/>
      <c r="X164" s="301"/>
      <c r="Y164" s="301"/>
      <c r="Z164" s="301"/>
    </row>
    <row r="165" spans="5:26" x14ac:dyDescent="0.25">
      <c r="E165" s="301"/>
      <c r="F165" s="301"/>
      <c r="G165" s="301"/>
      <c r="H165" s="301"/>
      <c r="I165" s="301"/>
      <c r="J165" s="301"/>
      <c r="K165" s="305"/>
      <c r="L165" s="301"/>
      <c r="M165" s="301"/>
      <c r="N165" s="301"/>
      <c r="O165" s="301"/>
      <c r="P165" s="301"/>
      <c r="Q165" s="301"/>
      <c r="R165" s="301"/>
      <c r="S165" s="301"/>
      <c r="T165" s="301"/>
      <c r="U165" s="301"/>
      <c r="V165" s="301"/>
      <c r="W165" s="301"/>
      <c r="X165" s="301"/>
      <c r="Y165" s="301"/>
      <c r="Z165" s="301"/>
    </row>
    <row r="166" spans="5:26" x14ac:dyDescent="0.25">
      <c r="E166" s="301"/>
      <c r="F166" s="301"/>
      <c r="G166" s="301"/>
      <c r="H166" s="301"/>
      <c r="I166" s="301"/>
      <c r="J166" s="301"/>
      <c r="K166" s="305"/>
      <c r="L166" s="301"/>
      <c r="M166" s="301"/>
      <c r="N166" s="301"/>
      <c r="O166" s="301"/>
      <c r="P166" s="301"/>
      <c r="Q166" s="301"/>
      <c r="R166" s="301"/>
      <c r="S166" s="301"/>
      <c r="T166" s="301"/>
      <c r="U166" s="301"/>
      <c r="V166" s="301"/>
      <c r="W166" s="301"/>
      <c r="X166" s="301"/>
      <c r="Y166" s="301"/>
      <c r="Z166" s="301"/>
    </row>
    <row r="167" spans="5:26" x14ac:dyDescent="0.25">
      <c r="E167" s="301"/>
      <c r="F167" s="301"/>
      <c r="G167" s="301"/>
      <c r="H167" s="301"/>
      <c r="I167" s="301"/>
      <c r="J167" s="301"/>
      <c r="K167" s="305"/>
      <c r="L167" s="301"/>
      <c r="M167" s="301"/>
      <c r="N167" s="301"/>
      <c r="O167" s="301"/>
      <c r="P167" s="301"/>
      <c r="Q167" s="301"/>
      <c r="R167" s="301"/>
      <c r="S167" s="301"/>
      <c r="T167" s="301"/>
      <c r="U167" s="301"/>
      <c r="V167" s="301"/>
      <c r="W167" s="301"/>
      <c r="X167" s="301"/>
      <c r="Y167" s="301"/>
      <c r="Z167" s="301"/>
    </row>
    <row r="168" spans="5:26" x14ac:dyDescent="0.25">
      <c r="E168" s="301"/>
      <c r="F168" s="301"/>
      <c r="G168" s="301"/>
      <c r="H168" s="301"/>
      <c r="I168" s="301"/>
      <c r="J168" s="301"/>
      <c r="K168" s="305"/>
      <c r="L168" s="301"/>
      <c r="M168" s="301"/>
      <c r="N168" s="301"/>
      <c r="O168" s="301"/>
      <c r="P168" s="301"/>
      <c r="Q168" s="301"/>
      <c r="R168" s="301"/>
      <c r="S168" s="301"/>
      <c r="T168" s="301"/>
      <c r="U168" s="301"/>
      <c r="V168" s="301"/>
      <c r="W168" s="301"/>
      <c r="X168" s="301"/>
      <c r="Y168" s="301"/>
      <c r="Z168" s="301"/>
    </row>
    <row r="169" spans="5:26" x14ac:dyDescent="0.25">
      <c r="E169" s="301"/>
      <c r="F169" s="301"/>
      <c r="G169" s="301"/>
      <c r="H169" s="301"/>
      <c r="I169" s="301"/>
      <c r="J169" s="301"/>
      <c r="K169" s="305"/>
      <c r="L169" s="301"/>
      <c r="M169" s="301"/>
      <c r="N169" s="301"/>
      <c r="O169" s="301"/>
      <c r="P169" s="301"/>
      <c r="Q169" s="301"/>
      <c r="R169" s="301"/>
      <c r="S169" s="301"/>
      <c r="T169" s="301"/>
      <c r="U169" s="301"/>
      <c r="V169" s="301"/>
      <c r="W169" s="301"/>
      <c r="X169" s="301"/>
      <c r="Y169" s="301"/>
      <c r="Z169" s="301"/>
    </row>
    <row r="170" spans="5:26" x14ac:dyDescent="0.25">
      <c r="E170" s="301"/>
      <c r="F170" s="301"/>
      <c r="G170" s="301"/>
      <c r="H170" s="301"/>
      <c r="I170" s="301"/>
      <c r="J170" s="301"/>
      <c r="K170" s="305"/>
      <c r="L170" s="301"/>
      <c r="M170" s="301"/>
      <c r="N170" s="301"/>
      <c r="O170" s="301"/>
      <c r="P170" s="301"/>
      <c r="Q170" s="301"/>
      <c r="R170" s="301"/>
      <c r="S170" s="301"/>
      <c r="T170" s="301"/>
      <c r="U170" s="301"/>
      <c r="V170" s="301"/>
      <c r="W170" s="301"/>
      <c r="X170" s="301"/>
      <c r="Y170" s="301"/>
      <c r="Z170" s="301"/>
    </row>
    <row r="171" spans="5:26" x14ac:dyDescent="0.25">
      <c r="E171" s="301"/>
      <c r="F171" s="301"/>
      <c r="G171" s="301"/>
      <c r="H171" s="301"/>
      <c r="I171" s="301"/>
      <c r="J171" s="301"/>
      <c r="K171" s="305"/>
      <c r="L171" s="301"/>
      <c r="M171" s="301"/>
      <c r="N171" s="301"/>
      <c r="O171" s="301"/>
      <c r="P171" s="301"/>
      <c r="Q171" s="301"/>
      <c r="R171" s="301"/>
      <c r="S171" s="301"/>
      <c r="T171" s="301"/>
      <c r="U171" s="301"/>
      <c r="V171" s="301"/>
      <c r="W171" s="301"/>
      <c r="X171" s="301"/>
      <c r="Y171" s="301"/>
      <c r="Z171" s="301"/>
    </row>
    <row r="172" spans="5:26" x14ac:dyDescent="0.25">
      <c r="E172" s="301"/>
      <c r="F172" s="301"/>
      <c r="G172" s="301"/>
      <c r="H172" s="301"/>
      <c r="I172" s="301"/>
      <c r="J172" s="301"/>
      <c r="K172" s="305"/>
      <c r="L172" s="301"/>
      <c r="M172" s="301"/>
      <c r="N172" s="301"/>
      <c r="O172" s="301"/>
      <c r="P172" s="301"/>
      <c r="Q172" s="301"/>
      <c r="R172" s="301"/>
      <c r="S172" s="301"/>
      <c r="T172" s="301"/>
      <c r="U172" s="301"/>
      <c r="V172" s="301"/>
      <c r="W172" s="301"/>
      <c r="X172" s="301"/>
      <c r="Y172" s="301"/>
      <c r="Z172" s="301"/>
    </row>
    <row r="173" spans="5:26" x14ac:dyDescent="0.25">
      <c r="E173" s="301"/>
      <c r="F173" s="301"/>
      <c r="G173" s="301"/>
      <c r="H173" s="301"/>
      <c r="I173" s="301"/>
      <c r="J173" s="301"/>
      <c r="K173" s="305"/>
      <c r="L173" s="301"/>
      <c r="M173" s="301"/>
      <c r="N173" s="301"/>
      <c r="O173" s="301"/>
      <c r="P173" s="301"/>
      <c r="Q173" s="301"/>
      <c r="R173" s="301"/>
      <c r="S173" s="301"/>
      <c r="T173" s="301"/>
      <c r="U173" s="301"/>
      <c r="V173" s="301"/>
      <c r="W173" s="301"/>
      <c r="X173" s="301"/>
      <c r="Y173" s="301"/>
      <c r="Z173" s="301"/>
    </row>
    <row r="174" spans="5:26" x14ac:dyDescent="0.25">
      <c r="E174" s="301"/>
      <c r="F174" s="301"/>
      <c r="G174" s="301"/>
      <c r="H174" s="301"/>
      <c r="I174" s="301"/>
      <c r="J174" s="301"/>
      <c r="K174" s="305"/>
      <c r="L174" s="301"/>
      <c r="M174" s="301"/>
      <c r="N174" s="301"/>
      <c r="O174" s="301"/>
      <c r="P174" s="301"/>
      <c r="Q174" s="301"/>
      <c r="R174" s="301"/>
      <c r="S174" s="301"/>
      <c r="T174" s="301"/>
      <c r="U174" s="301"/>
      <c r="V174" s="301"/>
      <c r="W174" s="301"/>
      <c r="X174" s="301"/>
      <c r="Y174" s="301"/>
      <c r="Z174" s="301"/>
    </row>
    <row r="175" spans="5:26" x14ac:dyDescent="0.25">
      <c r="E175" s="301"/>
      <c r="F175" s="301"/>
      <c r="G175" s="301"/>
      <c r="H175" s="301"/>
      <c r="I175" s="301"/>
      <c r="J175" s="301"/>
      <c r="K175" s="305"/>
      <c r="L175" s="301"/>
      <c r="M175" s="301"/>
      <c r="N175" s="301"/>
      <c r="O175" s="301"/>
      <c r="P175" s="301"/>
      <c r="Q175" s="301"/>
      <c r="R175" s="301"/>
      <c r="S175" s="301"/>
      <c r="T175" s="301"/>
      <c r="U175" s="301"/>
      <c r="V175" s="301"/>
      <c r="W175" s="301"/>
      <c r="X175" s="301"/>
      <c r="Y175" s="301"/>
      <c r="Z175" s="301"/>
    </row>
    <row r="176" spans="5:26" x14ac:dyDescent="0.25">
      <c r="E176" s="301"/>
      <c r="F176" s="301"/>
      <c r="G176" s="301"/>
      <c r="H176" s="301"/>
      <c r="I176" s="301"/>
      <c r="J176" s="301"/>
      <c r="K176" s="305"/>
      <c r="L176" s="301"/>
      <c r="M176" s="301"/>
      <c r="N176" s="301"/>
      <c r="O176" s="301"/>
      <c r="P176" s="301"/>
      <c r="Q176" s="301"/>
      <c r="R176" s="301"/>
      <c r="S176" s="301"/>
      <c r="T176" s="301"/>
      <c r="U176" s="301"/>
      <c r="V176" s="301"/>
      <c r="W176" s="301"/>
      <c r="X176" s="301"/>
      <c r="Y176" s="301"/>
      <c r="Z176" s="301"/>
    </row>
    <row r="177" spans="5:26" x14ac:dyDescent="0.25">
      <c r="E177" s="301"/>
      <c r="F177" s="301"/>
      <c r="G177" s="301"/>
      <c r="H177" s="301"/>
      <c r="I177" s="301"/>
      <c r="J177" s="301"/>
      <c r="K177" s="305"/>
      <c r="L177" s="301"/>
      <c r="M177" s="301"/>
      <c r="N177" s="301"/>
      <c r="O177" s="301"/>
      <c r="P177" s="301"/>
      <c r="Q177" s="301"/>
      <c r="R177" s="301"/>
      <c r="S177" s="301"/>
      <c r="T177" s="301"/>
      <c r="U177" s="301"/>
      <c r="V177" s="301"/>
      <c r="W177" s="301"/>
      <c r="X177" s="301"/>
      <c r="Y177" s="301"/>
      <c r="Z177" s="301"/>
    </row>
    <row r="178" spans="5:26" x14ac:dyDescent="0.25">
      <c r="E178" s="301"/>
      <c r="F178" s="301"/>
      <c r="G178" s="301"/>
      <c r="H178" s="301"/>
      <c r="I178" s="301"/>
      <c r="J178" s="301"/>
      <c r="K178" s="305"/>
      <c r="L178" s="301"/>
      <c r="M178" s="301"/>
      <c r="N178" s="301"/>
      <c r="O178" s="301"/>
      <c r="P178" s="301"/>
      <c r="Q178" s="301"/>
      <c r="R178" s="301"/>
      <c r="S178" s="301"/>
      <c r="T178" s="301"/>
      <c r="U178" s="301"/>
      <c r="V178" s="301"/>
      <c r="W178" s="301"/>
      <c r="X178" s="301"/>
      <c r="Y178" s="301"/>
      <c r="Z178" s="301"/>
    </row>
    <row r="179" spans="5:26" x14ac:dyDescent="0.25">
      <c r="E179" s="301"/>
      <c r="F179" s="301"/>
      <c r="G179" s="301"/>
      <c r="H179" s="301"/>
      <c r="I179" s="301"/>
      <c r="J179" s="301"/>
      <c r="K179" s="305"/>
      <c r="L179" s="301"/>
      <c r="M179" s="301"/>
      <c r="N179" s="301"/>
      <c r="O179" s="301"/>
      <c r="P179" s="301"/>
      <c r="Q179" s="301"/>
      <c r="R179" s="301"/>
      <c r="S179" s="301"/>
      <c r="T179" s="301"/>
      <c r="U179" s="301"/>
      <c r="V179" s="301"/>
      <c r="W179" s="301"/>
      <c r="X179" s="301"/>
      <c r="Y179" s="301"/>
      <c r="Z179" s="301"/>
    </row>
    <row r="180" spans="5:26" x14ac:dyDescent="0.25">
      <c r="E180" s="301"/>
      <c r="F180" s="301"/>
      <c r="G180" s="301"/>
      <c r="H180" s="301"/>
      <c r="I180" s="301"/>
      <c r="J180" s="301"/>
      <c r="K180" s="305"/>
      <c r="L180" s="301"/>
      <c r="M180" s="301"/>
      <c r="N180" s="301"/>
      <c r="O180" s="301"/>
      <c r="P180" s="301"/>
      <c r="Q180" s="301"/>
      <c r="R180" s="301"/>
      <c r="S180" s="301"/>
      <c r="T180" s="301"/>
      <c r="U180" s="301"/>
      <c r="V180" s="301"/>
      <c r="W180" s="301"/>
      <c r="X180" s="301"/>
      <c r="Y180" s="301"/>
      <c r="Z180" s="301"/>
    </row>
    <row r="181" spans="5:26" x14ac:dyDescent="0.25">
      <c r="E181" s="301"/>
      <c r="F181" s="301"/>
      <c r="G181" s="301"/>
      <c r="H181" s="301"/>
      <c r="I181" s="301"/>
      <c r="J181" s="301"/>
      <c r="K181" s="305"/>
      <c r="L181" s="301"/>
      <c r="M181" s="301"/>
      <c r="N181" s="301"/>
      <c r="O181" s="301"/>
      <c r="P181" s="301"/>
      <c r="Q181" s="301"/>
      <c r="R181" s="301"/>
      <c r="S181" s="301"/>
      <c r="T181" s="301"/>
      <c r="U181" s="301"/>
      <c r="V181" s="301"/>
      <c r="W181" s="301"/>
      <c r="X181" s="301"/>
      <c r="Y181" s="301"/>
      <c r="Z181" s="301"/>
    </row>
    <row r="182" spans="5:26" x14ac:dyDescent="0.25">
      <c r="E182" s="301"/>
      <c r="F182" s="301"/>
      <c r="G182" s="301"/>
      <c r="H182" s="301"/>
      <c r="I182" s="301"/>
      <c r="J182" s="301"/>
      <c r="K182" s="305"/>
      <c r="L182" s="301"/>
      <c r="M182" s="301"/>
      <c r="N182" s="301"/>
      <c r="O182" s="301"/>
      <c r="P182" s="301"/>
      <c r="Q182" s="301"/>
      <c r="R182" s="301"/>
      <c r="S182" s="301"/>
      <c r="T182" s="301"/>
      <c r="U182" s="301"/>
      <c r="V182" s="301"/>
      <c r="W182" s="301"/>
      <c r="X182" s="301"/>
      <c r="Y182" s="301"/>
      <c r="Z182" s="301"/>
    </row>
    <row r="183" spans="5:26" x14ac:dyDescent="0.25">
      <c r="E183" s="301"/>
      <c r="F183" s="301"/>
      <c r="G183" s="301"/>
      <c r="H183" s="301"/>
      <c r="I183" s="301"/>
      <c r="J183" s="301"/>
      <c r="K183" s="305"/>
      <c r="L183" s="301"/>
      <c r="M183" s="301"/>
      <c r="N183" s="301"/>
      <c r="O183" s="301"/>
      <c r="P183" s="301"/>
      <c r="Q183" s="301"/>
      <c r="R183" s="301"/>
      <c r="S183" s="301"/>
      <c r="T183" s="301"/>
      <c r="U183" s="301"/>
      <c r="V183" s="301"/>
      <c r="W183" s="301"/>
      <c r="X183" s="301"/>
      <c r="Y183" s="301"/>
      <c r="Z183" s="301"/>
    </row>
    <row r="184" spans="5:26" x14ac:dyDescent="0.25">
      <c r="E184" s="301"/>
      <c r="F184" s="301"/>
      <c r="G184" s="301"/>
      <c r="H184" s="301"/>
      <c r="I184" s="301"/>
      <c r="J184" s="301"/>
      <c r="K184" s="305"/>
      <c r="L184" s="301"/>
      <c r="M184" s="301"/>
      <c r="N184" s="301"/>
      <c r="O184" s="301"/>
      <c r="P184" s="301"/>
      <c r="Q184" s="301"/>
      <c r="R184" s="301"/>
      <c r="S184" s="301"/>
      <c r="T184" s="301"/>
      <c r="U184" s="301"/>
      <c r="V184" s="301"/>
      <c r="W184" s="301"/>
      <c r="X184" s="301"/>
      <c r="Y184" s="301"/>
      <c r="Z184" s="301"/>
    </row>
    <row r="185" spans="5:26" x14ac:dyDescent="0.25">
      <c r="E185" s="301"/>
      <c r="F185" s="301"/>
      <c r="G185" s="301"/>
      <c r="H185" s="301"/>
      <c r="I185" s="301"/>
      <c r="J185" s="301"/>
      <c r="K185" s="305"/>
      <c r="L185" s="301"/>
      <c r="M185" s="301"/>
      <c r="N185" s="301"/>
      <c r="O185" s="301"/>
      <c r="P185" s="301"/>
      <c r="Q185" s="301"/>
      <c r="R185" s="301"/>
      <c r="S185" s="301"/>
      <c r="T185" s="301"/>
      <c r="U185" s="301"/>
      <c r="V185" s="301"/>
      <c r="W185" s="301"/>
      <c r="X185" s="301"/>
      <c r="Y185" s="301"/>
      <c r="Z185" s="301"/>
    </row>
    <row r="186" spans="5:26" x14ac:dyDescent="0.25">
      <c r="E186" s="301"/>
      <c r="F186" s="301"/>
      <c r="G186" s="301"/>
      <c r="H186" s="301"/>
      <c r="I186" s="301"/>
      <c r="J186" s="301"/>
      <c r="K186" s="305"/>
      <c r="L186" s="301"/>
      <c r="M186" s="301"/>
      <c r="N186" s="301"/>
      <c r="O186" s="301"/>
      <c r="P186" s="301"/>
      <c r="Q186" s="301"/>
      <c r="R186" s="301"/>
      <c r="S186" s="301"/>
      <c r="T186" s="301"/>
      <c r="U186" s="301"/>
      <c r="V186" s="301"/>
      <c r="W186" s="301"/>
      <c r="X186" s="301"/>
      <c r="Y186" s="301"/>
      <c r="Z186" s="301"/>
    </row>
    <row r="187" spans="5:26" x14ac:dyDescent="0.25">
      <c r="E187" s="301"/>
      <c r="F187" s="301"/>
      <c r="G187" s="301"/>
      <c r="H187" s="301"/>
      <c r="I187" s="301"/>
      <c r="J187" s="301"/>
      <c r="K187" s="305"/>
      <c r="L187" s="301"/>
      <c r="M187" s="301"/>
      <c r="N187" s="301"/>
      <c r="O187" s="301"/>
      <c r="P187" s="301"/>
      <c r="Q187" s="301"/>
      <c r="R187" s="301"/>
      <c r="S187" s="301"/>
      <c r="T187" s="301"/>
      <c r="U187" s="301"/>
      <c r="V187" s="301"/>
      <c r="W187" s="301"/>
      <c r="X187" s="301"/>
      <c r="Y187" s="301"/>
      <c r="Z187" s="301"/>
    </row>
    <row r="188" spans="5:26" x14ac:dyDescent="0.25">
      <c r="E188" s="301"/>
      <c r="F188" s="301"/>
      <c r="G188" s="301"/>
      <c r="H188" s="301"/>
      <c r="I188" s="301"/>
      <c r="J188" s="301"/>
      <c r="K188" s="305"/>
      <c r="L188" s="301"/>
      <c r="M188" s="301"/>
      <c r="N188" s="301"/>
      <c r="O188" s="301"/>
      <c r="P188" s="301"/>
      <c r="Q188" s="301"/>
      <c r="R188" s="301"/>
      <c r="S188" s="301"/>
      <c r="T188" s="301"/>
      <c r="U188" s="301"/>
      <c r="V188" s="301"/>
      <c r="W188" s="301"/>
      <c r="X188" s="301"/>
      <c r="Y188" s="301"/>
      <c r="Z188" s="301"/>
    </row>
    <row r="189" spans="5:26" x14ac:dyDescent="0.25">
      <c r="E189" s="301"/>
      <c r="F189" s="301"/>
      <c r="G189" s="301"/>
      <c r="H189" s="301"/>
      <c r="I189" s="301"/>
      <c r="J189" s="301"/>
      <c r="K189" s="305"/>
      <c r="L189" s="301"/>
      <c r="M189" s="301"/>
      <c r="N189" s="301"/>
      <c r="O189" s="301"/>
      <c r="P189" s="301"/>
      <c r="Q189" s="301"/>
      <c r="R189" s="301"/>
      <c r="S189" s="301"/>
      <c r="T189" s="301"/>
      <c r="U189" s="301"/>
      <c r="V189" s="301"/>
      <c r="W189" s="301"/>
      <c r="X189" s="301"/>
      <c r="Y189" s="301"/>
      <c r="Z189" s="301"/>
    </row>
    <row r="190" spans="5:26" x14ac:dyDescent="0.25">
      <c r="E190" s="301"/>
      <c r="F190" s="301"/>
      <c r="G190" s="301"/>
      <c r="H190" s="301"/>
      <c r="I190" s="301"/>
      <c r="J190" s="301"/>
      <c r="K190" s="305"/>
      <c r="L190" s="301"/>
      <c r="M190" s="301"/>
      <c r="N190" s="301"/>
      <c r="O190" s="301"/>
      <c r="P190" s="301"/>
      <c r="Q190" s="301"/>
      <c r="R190" s="301"/>
      <c r="S190" s="301"/>
      <c r="T190" s="301"/>
      <c r="U190" s="301"/>
      <c r="V190" s="301"/>
      <c r="W190" s="301"/>
      <c r="X190" s="301"/>
      <c r="Y190" s="301"/>
      <c r="Z190" s="301"/>
    </row>
    <row r="191" spans="5:26" x14ac:dyDescent="0.25">
      <c r="E191" s="301"/>
      <c r="F191" s="301"/>
      <c r="G191" s="301"/>
      <c r="H191" s="301"/>
      <c r="I191" s="301"/>
      <c r="J191" s="301"/>
      <c r="K191" s="305"/>
      <c r="L191" s="301"/>
      <c r="M191" s="301"/>
      <c r="N191" s="301"/>
      <c r="O191" s="301"/>
      <c r="P191" s="301"/>
      <c r="Q191" s="301"/>
      <c r="R191" s="301"/>
      <c r="S191" s="301"/>
      <c r="T191" s="301"/>
      <c r="U191" s="301"/>
      <c r="V191" s="301"/>
      <c r="W191" s="301"/>
      <c r="X191" s="301"/>
      <c r="Y191" s="301"/>
      <c r="Z191" s="301"/>
    </row>
    <row r="192" spans="5:26" x14ac:dyDescent="0.25">
      <c r="E192" s="301"/>
      <c r="F192" s="301"/>
      <c r="G192" s="301"/>
      <c r="H192" s="301"/>
      <c r="I192" s="301"/>
      <c r="J192" s="301"/>
      <c r="K192" s="305"/>
      <c r="L192" s="301"/>
      <c r="M192" s="301"/>
      <c r="N192" s="301"/>
      <c r="O192" s="301"/>
      <c r="P192" s="301"/>
      <c r="Q192" s="301"/>
      <c r="R192" s="301"/>
      <c r="S192" s="301"/>
      <c r="T192" s="301"/>
      <c r="U192" s="301"/>
      <c r="V192" s="301"/>
      <c r="W192" s="301"/>
      <c r="X192" s="301"/>
      <c r="Y192" s="301"/>
      <c r="Z192" s="301"/>
    </row>
    <row r="193" spans="5:26" x14ac:dyDescent="0.25">
      <c r="E193" s="301"/>
      <c r="F193" s="301"/>
      <c r="G193" s="301"/>
      <c r="H193" s="301"/>
      <c r="I193" s="301"/>
      <c r="J193" s="301"/>
      <c r="K193" s="305"/>
      <c r="L193" s="301"/>
      <c r="M193" s="301"/>
      <c r="N193" s="301"/>
      <c r="O193" s="301"/>
      <c r="P193" s="301"/>
      <c r="Q193" s="301"/>
      <c r="R193" s="301"/>
      <c r="S193" s="301"/>
      <c r="T193" s="301"/>
      <c r="U193" s="301"/>
      <c r="V193" s="301"/>
      <c r="W193" s="301"/>
      <c r="X193" s="301"/>
      <c r="Y193" s="301"/>
      <c r="Z193" s="301"/>
    </row>
    <row r="194" spans="5:26" x14ac:dyDescent="0.25">
      <c r="E194" s="301"/>
      <c r="F194" s="301"/>
      <c r="G194" s="301"/>
      <c r="H194" s="301"/>
      <c r="I194" s="301"/>
      <c r="J194" s="301"/>
      <c r="K194" s="305"/>
      <c r="L194" s="301"/>
      <c r="M194" s="301"/>
      <c r="N194" s="301"/>
      <c r="O194" s="301"/>
      <c r="P194" s="301"/>
      <c r="Q194" s="301"/>
      <c r="R194" s="301"/>
      <c r="S194" s="301"/>
      <c r="T194" s="301"/>
      <c r="U194" s="301"/>
      <c r="V194" s="301"/>
      <c r="W194" s="301"/>
      <c r="X194" s="301"/>
      <c r="Y194" s="301"/>
      <c r="Z194" s="301"/>
    </row>
    <row r="195" spans="5:26" x14ac:dyDescent="0.25">
      <c r="E195" s="301"/>
      <c r="F195" s="301"/>
      <c r="G195" s="301"/>
      <c r="H195" s="301"/>
      <c r="I195" s="301"/>
      <c r="J195" s="301"/>
      <c r="K195" s="305"/>
      <c r="L195" s="301"/>
      <c r="M195" s="301"/>
      <c r="N195" s="301"/>
      <c r="O195" s="301"/>
      <c r="P195" s="301"/>
      <c r="Q195" s="301"/>
      <c r="R195" s="301"/>
      <c r="S195" s="301"/>
      <c r="T195" s="301"/>
      <c r="U195" s="301"/>
      <c r="V195" s="301"/>
      <c r="W195" s="301"/>
      <c r="X195" s="301"/>
      <c r="Y195" s="301"/>
      <c r="Z195" s="301"/>
    </row>
  </sheetData>
  <mergeCells count="6">
    <mergeCell ref="A4:F4"/>
    <mergeCell ref="A5:F5"/>
    <mergeCell ref="A6:F6"/>
    <mergeCell ref="A8:D8"/>
    <mergeCell ref="A2:C2"/>
    <mergeCell ref="A7:B7"/>
  </mergeCells>
  <conditionalFormatting sqref="D85:E85 F110:H110 E21:L30 F146:H149 F140:H144 E101:F105 F112:H115 E65:J67 F43:F46 E58:E61 E63:E64 E76:E84 E10:E19 F76:I85 E32:L35 E37:L40 E48:F51 J76:Y81 E69:L74 F87:F90 E86:E90 E107:H108 F117:H126 E123:H129 F130:H138 E110:E149">
    <cfRule type="cellIs" dxfId="2287" priority="71" operator="equal">
      <formula>"fail"</formula>
    </cfRule>
  </conditionalFormatting>
  <conditionalFormatting sqref="F110:H110 F135:F138 F146:H149 F140:H144 E101:F105 F112:H115 E65:J67 F43:F46 E58:E61 E63:E64 E21:L30 E10:E19 F76:I85 E32:L35 E37:L40 E48:F51 J76:Y81 E69:L74 E76:E90 F87:F90 E107:H108 F117:H128 E129:H129 F130:H135 F137:H137 E110:E149">
    <cfRule type="cellIs" dxfId="2286" priority="68" operator="equal">
      <formula>"n/a"</formula>
    </cfRule>
    <cfRule type="cellIs" dxfId="2285" priority="69" operator="equal">
      <formula>"pass"</formula>
    </cfRule>
    <cfRule type="cellIs" dxfId="2284" priority="70" operator="equal">
      <formula>"fail"</formula>
    </cfRule>
  </conditionalFormatting>
  <conditionalFormatting sqref="F135:H138">
    <cfRule type="cellIs" dxfId="2283" priority="67" operator="equal">
      <formula>"fail"</formula>
    </cfRule>
  </conditionalFormatting>
  <conditionalFormatting sqref="F135:H138">
    <cfRule type="cellIs" dxfId="2282" priority="66" operator="equal">
      <formula>"fail"</formula>
    </cfRule>
  </conditionalFormatting>
  <conditionalFormatting sqref="F135:H138">
    <cfRule type="cellIs" dxfId="2281" priority="63" operator="equal">
      <formula>"n/a"</formula>
    </cfRule>
    <cfRule type="cellIs" dxfId="2280" priority="64" operator="equal">
      <formula>"pass"</formula>
    </cfRule>
    <cfRule type="cellIs" dxfId="2279" priority="65" operator="equal">
      <formula>"fail"</formula>
    </cfRule>
  </conditionalFormatting>
  <conditionalFormatting sqref="F135:H138">
    <cfRule type="cellIs" dxfId="2278" priority="60" operator="equal">
      <formula>"n/a"</formula>
    </cfRule>
    <cfRule type="cellIs" dxfId="2277" priority="61" operator="equal">
      <formula>"pass"</formula>
    </cfRule>
    <cfRule type="cellIs" dxfId="2276" priority="62" operator="equal">
      <formula>"fail"</formula>
    </cfRule>
  </conditionalFormatting>
  <conditionalFormatting sqref="E101:H105 G110:H110 G112:H115 G140:H144 G146:H149 F43:F46 G42:L46 E21:L30 E10:L19 E32:L35 E37:L40 E48:L51 K76:Y81 F53:L56 E58:L61 E63:L67 E69:L74 E76:J90 I101:J108 E107:H108 G117:H128 E129:J129 I110:J149 G130:H138 E110:F149">
    <cfRule type="cellIs" dxfId="2275" priority="55" operator="equal">
      <formula>"n/s"</formula>
    </cfRule>
    <cfRule type="cellIs" dxfId="2274" priority="56" operator="equal">
      <formula>"n/a"</formula>
    </cfRule>
    <cfRule type="cellIs" dxfId="2273" priority="57" operator="equal">
      <formula>"warn"</formula>
    </cfRule>
    <cfRule type="cellIs" dxfId="2272" priority="58" operator="equal">
      <formula>"fail"</formula>
    </cfRule>
    <cfRule type="cellIs" dxfId="2271" priority="59" operator="equal">
      <formula>"pass"</formula>
    </cfRule>
  </conditionalFormatting>
  <conditionalFormatting sqref="E9">
    <cfRule type="cellIs" dxfId="2270" priority="54" operator="equal">
      <formula>"fail"</formula>
    </cfRule>
  </conditionalFormatting>
  <conditionalFormatting sqref="E9">
    <cfRule type="cellIs" dxfId="2269" priority="51" operator="equal">
      <formula>"n/a"</formula>
    </cfRule>
    <cfRule type="cellIs" dxfId="2268" priority="52" operator="equal">
      <formula>"pass"</formula>
    </cfRule>
    <cfRule type="cellIs" dxfId="2267" priority="53" operator="equal">
      <formula>"fail"</formula>
    </cfRule>
  </conditionalFormatting>
  <conditionalFormatting sqref="D9">
    <cfRule type="cellIs" dxfId="2266" priority="50" operator="equal">
      <formula>"fail"</formula>
    </cfRule>
  </conditionalFormatting>
  <conditionalFormatting sqref="D9">
    <cfRule type="cellIs" dxfId="2265" priority="47" operator="equal">
      <formula>"n/a"</formula>
    </cfRule>
    <cfRule type="cellIs" dxfId="2264" priority="48" operator="equal">
      <formula>"pass"</formula>
    </cfRule>
    <cfRule type="cellIs" dxfId="2263" priority="49" operator="equal">
      <formula>"fail"</formula>
    </cfRule>
  </conditionalFormatting>
  <conditionalFormatting sqref="E10:Y81">
    <cfRule type="cellIs" dxfId="2262" priority="42" operator="equal">
      <formula>"black"</formula>
    </cfRule>
    <cfRule type="cellIs" dxfId="2261" priority="43" operator="equal">
      <formula>"n/s"</formula>
    </cfRule>
    <cfRule type="cellIs" dxfId="2260" priority="44" operator="equal">
      <formula>"n/a"</formula>
    </cfRule>
    <cfRule type="cellIs" dxfId="2259" priority="45" operator="equal">
      <formula>"fail"</formula>
    </cfRule>
    <cfRule type="cellIs" dxfId="2258" priority="46" operator="equal">
      <formula>"pass"</formula>
    </cfRule>
  </conditionalFormatting>
  <conditionalFormatting sqref="F42:F46">
    <cfRule type="cellIs" dxfId="2257" priority="41" operator="equal">
      <formula>"fail"</formula>
    </cfRule>
  </conditionalFormatting>
  <conditionalFormatting sqref="F42:F46">
    <cfRule type="cellIs" dxfId="2256" priority="38" operator="equal">
      <formula>"n/a"</formula>
    </cfRule>
    <cfRule type="cellIs" dxfId="2255" priority="39" operator="equal">
      <formula>"pass"</formula>
    </cfRule>
    <cfRule type="cellIs" dxfId="2254" priority="40" operator="equal">
      <formula>"fail"</formula>
    </cfRule>
  </conditionalFormatting>
  <conditionalFormatting sqref="F42:F46">
    <cfRule type="cellIs" dxfId="2253" priority="33" operator="equal">
      <formula>"n/s"</formula>
    </cfRule>
    <cfRule type="cellIs" dxfId="2252" priority="34" operator="equal">
      <formula>"n/a"</formula>
    </cfRule>
    <cfRule type="cellIs" dxfId="2251" priority="35" operator="equal">
      <formula>"warn"</formula>
    </cfRule>
    <cfRule type="cellIs" dxfId="2250" priority="36" operator="equal">
      <formula>"fail"</formula>
    </cfRule>
    <cfRule type="cellIs" dxfId="2249" priority="37" operator="equal">
      <formula>"pass"</formula>
    </cfRule>
  </conditionalFormatting>
  <conditionalFormatting sqref="D85:E85 E86:E90 F87:F90 F83:I85 E83:E84">
    <cfRule type="cellIs" dxfId="2248" priority="32" operator="equal">
      <formula>"fail"</formula>
    </cfRule>
  </conditionalFormatting>
  <conditionalFormatting sqref="F87:F90 F83:I85 E83:E90">
    <cfRule type="cellIs" dxfId="2247" priority="29" operator="equal">
      <formula>"n/a"</formula>
    </cfRule>
    <cfRule type="cellIs" dxfId="2246" priority="30" operator="equal">
      <formula>"pass"</formula>
    </cfRule>
    <cfRule type="cellIs" dxfId="2245" priority="31" operator="equal">
      <formula>"fail"</formula>
    </cfRule>
  </conditionalFormatting>
  <conditionalFormatting sqref="E83:J90">
    <cfRule type="cellIs" dxfId="2244" priority="24" operator="equal">
      <formula>"n/s"</formula>
    </cfRule>
    <cfRule type="cellIs" dxfId="2243" priority="25" operator="equal">
      <formula>"n/a"</formula>
    </cfRule>
    <cfRule type="cellIs" dxfId="2242" priority="26" operator="equal">
      <formula>"warn"</formula>
    </cfRule>
    <cfRule type="cellIs" dxfId="2241" priority="27" operator="equal">
      <formula>"fail"</formula>
    </cfRule>
    <cfRule type="cellIs" dxfId="2240" priority="28" operator="equal">
      <formula>"pass"</formula>
    </cfRule>
  </conditionalFormatting>
  <conditionalFormatting sqref="D94:E94 E92:E93 F92:I94 F96:F99 E95:E99">
    <cfRule type="cellIs" dxfId="2239" priority="23" operator="equal">
      <formula>"fail"</formula>
    </cfRule>
  </conditionalFormatting>
  <conditionalFormatting sqref="F92:I94 E92:E99 F96:F99">
    <cfRule type="cellIs" dxfId="2238" priority="20" operator="equal">
      <formula>"n/a"</formula>
    </cfRule>
    <cfRule type="cellIs" dxfId="2237" priority="21" operator="equal">
      <formula>"pass"</formula>
    </cfRule>
    <cfRule type="cellIs" dxfId="2236" priority="22" operator="equal">
      <formula>"fail"</formula>
    </cfRule>
  </conditionalFormatting>
  <conditionalFormatting sqref="E92:J99">
    <cfRule type="cellIs" dxfId="2235" priority="15" operator="equal">
      <formula>"n/s"</formula>
    </cfRule>
    <cfRule type="cellIs" dxfId="2234" priority="16" operator="equal">
      <formula>"n/a"</formula>
    </cfRule>
    <cfRule type="cellIs" dxfId="2233" priority="17" operator="equal">
      <formula>"warn"</formula>
    </cfRule>
    <cfRule type="cellIs" dxfId="2232" priority="18" operator="equal">
      <formula>"fail"</formula>
    </cfRule>
    <cfRule type="cellIs" dxfId="2231" priority="19" operator="equal">
      <formula>"pass"</formula>
    </cfRule>
  </conditionalFormatting>
  <conditionalFormatting sqref="D94:E94 E95:E99 F96:F99 F92:I94 E92:E93">
    <cfRule type="cellIs" dxfId="2230" priority="14" operator="equal">
      <formula>"fail"</formula>
    </cfRule>
  </conditionalFormatting>
  <conditionalFormatting sqref="F96:F99 F92:I94 E92:E99">
    <cfRule type="cellIs" dxfId="2229" priority="11" operator="equal">
      <formula>"n/a"</formula>
    </cfRule>
    <cfRule type="cellIs" dxfId="2228" priority="12" operator="equal">
      <formula>"pass"</formula>
    </cfRule>
    <cfRule type="cellIs" dxfId="2227" priority="13" operator="equal">
      <formula>"fail"</formula>
    </cfRule>
  </conditionalFormatting>
  <conditionalFormatting sqref="E92:J99">
    <cfRule type="cellIs" dxfId="2226" priority="6" operator="equal">
      <formula>"n/s"</formula>
    </cfRule>
    <cfRule type="cellIs" dxfId="2225" priority="7" operator="equal">
      <formula>"n/a"</formula>
    </cfRule>
    <cfRule type="cellIs" dxfId="2224" priority="8" operator="equal">
      <formula>"warn"</formula>
    </cfRule>
    <cfRule type="cellIs" dxfId="2223" priority="9" operator="equal">
      <formula>"fail"</formula>
    </cfRule>
    <cfRule type="cellIs" dxfId="2222" priority="10" operator="equal">
      <formula>"pass"</formula>
    </cfRule>
  </conditionalFormatting>
  <conditionalFormatting sqref="F10:U137">
    <cfRule type="cellIs" dxfId="2221" priority="1" operator="equal">
      <formula>"n/s"</formula>
    </cfRule>
    <cfRule type="cellIs" dxfId="2220" priority="2" operator="equal">
      <formula>"n/a"</formula>
    </cfRule>
    <cfRule type="cellIs" dxfId="2219" priority="3" operator="equal">
      <formula>"black"</formula>
    </cfRule>
    <cfRule type="cellIs" dxfId="2218" priority="4" operator="equal">
      <formula>"fail"</formula>
    </cfRule>
    <cfRule type="cellIs" dxfId="2217" priority="5" operator="equal">
      <formula>"pass"</formula>
    </cfRule>
  </conditionalFormatting>
  <dataValidations count="2">
    <dataValidation type="list" allowBlank="1" showInputMessage="1" showErrorMessage="1" sqref="E10:E81 V10:Y81 F10:U137">
      <formula1>$AL$48:$AL$52</formula1>
    </dataValidation>
    <dataValidation type="list" allowBlank="1" showInputMessage="1" showErrorMessage="1" sqref="E117 E110 E101:E105 F138:H138 E112:E115 E140:H144 E146:H149 I138:J149 E83:E85 E87:E90 E128 E119 E92:E94 E96:E99 E132:E135 E130 E121:E126 E137:E138 E107:E108">
      <formula1>$AI$4:$AI$8</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AL193"/>
  <sheetViews>
    <sheetView topLeftCell="A64" zoomScale="70" zoomScaleNormal="70" workbookViewId="0">
      <selection activeCell="C142" sqref="C142"/>
    </sheetView>
  </sheetViews>
  <sheetFormatPr defaultRowHeight="15" x14ac:dyDescent="0.25"/>
  <cols>
    <col min="1" max="1" width="12.140625" style="17" bestFit="1" customWidth="1"/>
    <col min="2" max="2" width="44.42578125" style="17" bestFit="1" customWidth="1"/>
    <col min="3" max="3" width="120" style="17" customWidth="1"/>
    <col min="4" max="4" width="5.42578125" style="17" bestFit="1" customWidth="1"/>
    <col min="5" max="5" width="5.42578125" style="17" hidden="1" customWidth="1"/>
    <col min="6" max="6" width="5.42578125" style="17" bestFit="1" customWidth="1"/>
    <col min="7" max="10" width="5.42578125" style="17" hidden="1" customWidth="1"/>
    <col min="11" max="11" width="5.42578125" style="13" hidden="1" customWidth="1"/>
    <col min="12" max="12" width="5.42578125" style="17" hidden="1" customWidth="1"/>
    <col min="13" max="13" width="5.42578125" style="17" customWidth="1"/>
    <col min="14" max="25" width="5.42578125" style="17" hidden="1" customWidth="1"/>
    <col min="26" max="26" width="55.42578125" style="17" customWidth="1"/>
    <col min="27" max="16384" width="9.140625" style="17"/>
  </cols>
  <sheetData>
    <row r="1" spans="1:35" ht="21" x14ac:dyDescent="0.35">
      <c r="A1" s="103"/>
      <c r="B1" s="103"/>
      <c r="C1" s="103"/>
      <c r="D1" s="103"/>
      <c r="E1" s="103"/>
      <c r="G1" s="29" t="s">
        <v>46</v>
      </c>
      <c r="H1" s="29"/>
    </row>
    <row r="2" spans="1:35" ht="21" x14ac:dyDescent="0.35">
      <c r="A2" s="608" t="s">
        <v>1318</v>
      </c>
      <c r="B2" s="608"/>
      <c r="C2" s="608"/>
      <c r="D2" s="103"/>
      <c r="E2" s="103"/>
      <c r="G2" s="29" t="s">
        <v>45</v>
      </c>
      <c r="H2" s="29"/>
    </row>
    <row r="3" spans="1:35" ht="21" x14ac:dyDescent="0.35">
      <c r="A3" s="103"/>
      <c r="B3" s="103"/>
      <c r="C3" s="103"/>
      <c r="D3" s="103"/>
      <c r="E3" s="103"/>
      <c r="G3" s="29" t="s">
        <v>47</v>
      </c>
      <c r="H3" s="29"/>
    </row>
    <row r="4" spans="1:35" x14ac:dyDescent="0.25">
      <c r="A4" s="621" t="s">
        <v>386</v>
      </c>
      <c r="B4" s="622"/>
      <c r="C4" s="622"/>
      <c r="D4" s="622"/>
      <c r="E4" s="622"/>
      <c r="F4" s="622"/>
      <c r="AI4" s="138"/>
    </row>
    <row r="5" spans="1:35" x14ac:dyDescent="0.25">
      <c r="A5" s="621" t="s">
        <v>387</v>
      </c>
      <c r="B5" s="621"/>
      <c r="C5" s="621"/>
      <c r="D5" s="621"/>
      <c r="E5" s="621"/>
      <c r="F5" s="621"/>
      <c r="AI5" s="138"/>
    </row>
    <row r="6" spans="1:35" x14ac:dyDescent="0.25">
      <c r="A6" s="621" t="s">
        <v>388</v>
      </c>
      <c r="B6" s="621"/>
      <c r="C6" s="621"/>
      <c r="D6" s="621"/>
      <c r="E6" s="621"/>
      <c r="F6" s="621"/>
      <c r="AI6" s="138"/>
    </row>
    <row r="7" spans="1:35" x14ac:dyDescent="0.25">
      <c r="A7" s="624" t="s">
        <v>3400</v>
      </c>
      <c r="B7" s="624"/>
      <c r="C7" s="624"/>
      <c r="D7" s="218"/>
      <c r="E7" s="218"/>
      <c r="F7" s="218"/>
      <c r="AI7" s="138"/>
    </row>
    <row r="8" spans="1:35" x14ac:dyDescent="0.25">
      <c r="A8" s="623" t="s">
        <v>389</v>
      </c>
      <c r="B8" s="623"/>
      <c r="C8" s="623"/>
      <c r="D8" s="623"/>
      <c r="E8" s="218"/>
      <c r="F8" s="218"/>
      <c r="AI8" s="138"/>
    </row>
    <row r="9" spans="1:35" ht="60.75" x14ac:dyDescent="0.25">
      <c r="A9" s="122" t="s">
        <v>147</v>
      </c>
      <c r="B9" s="122" t="s">
        <v>148</v>
      </c>
      <c r="C9" s="122" t="s">
        <v>149</v>
      </c>
      <c r="D9" s="109" t="s">
        <v>249</v>
      </c>
      <c r="E9" s="109" t="s">
        <v>328</v>
      </c>
      <c r="F9" s="109" t="s">
        <v>329</v>
      </c>
      <c r="G9" s="109" t="s">
        <v>1626</v>
      </c>
      <c r="H9" s="109" t="s">
        <v>1627</v>
      </c>
      <c r="I9" s="109" t="s">
        <v>1628</v>
      </c>
      <c r="J9" s="109" t="s">
        <v>325</v>
      </c>
      <c r="K9" s="109" t="s">
        <v>326</v>
      </c>
      <c r="L9" s="109" t="s">
        <v>1302</v>
      </c>
      <c r="M9" s="109" t="s">
        <v>327</v>
      </c>
      <c r="N9" s="109" t="s">
        <v>1629</v>
      </c>
      <c r="O9" s="109" t="s">
        <v>1640</v>
      </c>
      <c r="P9" s="109" t="s">
        <v>1631</v>
      </c>
      <c r="Q9" s="109" t="s">
        <v>324</v>
      </c>
      <c r="R9" s="109" t="s">
        <v>320</v>
      </c>
      <c r="S9" s="109" t="s">
        <v>321</v>
      </c>
      <c r="T9" s="109" t="s">
        <v>322</v>
      </c>
      <c r="U9" s="109" t="s">
        <v>323</v>
      </c>
      <c r="V9" s="109" t="s">
        <v>14</v>
      </c>
      <c r="W9" s="109" t="s">
        <v>1632</v>
      </c>
      <c r="X9" s="109" t="s">
        <v>15</v>
      </c>
      <c r="Y9" s="109" t="s">
        <v>6</v>
      </c>
      <c r="Z9" s="182" t="s">
        <v>958</v>
      </c>
    </row>
    <row r="10" spans="1:35" x14ac:dyDescent="0.25">
      <c r="A10" s="125" t="s">
        <v>390</v>
      </c>
      <c r="B10" s="125" t="s">
        <v>391</v>
      </c>
      <c r="C10" s="178" t="s">
        <v>392</v>
      </c>
      <c r="D10" s="171"/>
      <c r="E10" s="186" t="s">
        <v>1625</v>
      </c>
      <c r="F10" s="202"/>
      <c r="G10" s="234"/>
      <c r="H10" s="234"/>
      <c r="I10" s="234"/>
      <c r="J10" s="202" t="s">
        <v>1625</v>
      </c>
      <c r="K10" s="202" t="s">
        <v>1625</v>
      </c>
      <c r="L10" s="202" t="s">
        <v>1625</v>
      </c>
      <c r="M10" s="202"/>
      <c r="N10" s="259"/>
      <c r="O10" s="259"/>
      <c r="P10" s="259"/>
      <c r="Q10" s="202" t="s">
        <v>1625</v>
      </c>
      <c r="R10" s="202" t="s">
        <v>1625</v>
      </c>
      <c r="S10" s="202" t="s">
        <v>1625</v>
      </c>
      <c r="T10" s="202" t="s">
        <v>1625</v>
      </c>
      <c r="U10" s="202" t="s">
        <v>1625</v>
      </c>
      <c r="V10" s="202" t="s">
        <v>1625</v>
      </c>
      <c r="W10" s="202" t="s">
        <v>1625</v>
      </c>
      <c r="X10" s="202" t="s">
        <v>1625</v>
      </c>
      <c r="Y10" s="202" t="s">
        <v>1625</v>
      </c>
      <c r="Z10" s="292"/>
    </row>
    <row r="11" spans="1:35" x14ac:dyDescent="0.25">
      <c r="A11" s="125"/>
      <c r="B11" s="125"/>
      <c r="C11" s="178" t="s">
        <v>393</v>
      </c>
      <c r="D11" s="171"/>
      <c r="E11" s="186" t="s">
        <v>1625</v>
      </c>
      <c r="F11" s="202"/>
      <c r="G11" s="234"/>
      <c r="H11" s="234"/>
      <c r="I11" s="234"/>
      <c r="J11" s="202" t="s">
        <v>1625</v>
      </c>
      <c r="K11" s="202" t="s">
        <v>1625</v>
      </c>
      <c r="L11" s="202" t="s">
        <v>1625</v>
      </c>
      <c r="M11" s="202"/>
      <c r="N11" s="259"/>
      <c r="O11" s="259"/>
      <c r="P11" s="259"/>
      <c r="Q11" s="202" t="s">
        <v>1625</v>
      </c>
      <c r="R11" s="202" t="s">
        <v>1625</v>
      </c>
      <c r="S11" s="202" t="s">
        <v>1625</v>
      </c>
      <c r="T11" s="202" t="s">
        <v>1625</v>
      </c>
      <c r="U11" s="202" t="s">
        <v>1625</v>
      </c>
      <c r="V11" s="202" t="s">
        <v>1625</v>
      </c>
      <c r="W11" s="202" t="s">
        <v>1625</v>
      </c>
      <c r="X11" s="202" t="s">
        <v>1625</v>
      </c>
      <c r="Y11" s="202" t="s">
        <v>1625</v>
      </c>
      <c r="Z11" s="292"/>
    </row>
    <row r="12" spans="1:35" x14ac:dyDescent="0.25">
      <c r="A12" s="125"/>
      <c r="B12" s="125"/>
      <c r="C12" s="178" t="s">
        <v>394</v>
      </c>
      <c r="D12" s="171"/>
      <c r="E12" s="186" t="s">
        <v>1625</v>
      </c>
      <c r="F12" s="202"/>
      <c r="G12" s="234"/>
      <c r="H12" s="234"/>
      <c r="I12" s="234"/>
      <c r="J12" s="202" t="s">
        <v>1625</v>
      </c>
      <c r="K12" s="202" t="s">
        <v>1625</v>
      </c>
      <c r="L12" s="202" t="s">
        <v>1625</v>
      </c>
      <c r="M12" s="202"/>
      <c r="N12" s="259"/>
      <c r="O12" s="259"/>
      <c r="P12" s="259"/>
      <c r="Q12" s="202" t="s">
        <v>1625</v>
      </c>
      <c r="R12" s="202" t="s">
        <v>1625</v>
      </c>
      <c r="S12" s="202" t="s">
        <v>1625</v>
      </c>
      <c r="T12" s="202" t="s">
        <v>1625</v>
      </c>
      <c r="U12" s="202" t="s">
        <v>1625</v>
      </c>
      <c r="V12" s="202" t="s">
        <v>1625</v>
      </c>
      <c r="W12" s="202" t="s">
        <v>1625</v>
      </c>
      <c r="X12" s="202" t="s">
        <v>1625</v>
      </c>
      <c r="Y12" s="202" t="s">
        <v>1625</v>
      </c>
      <c r="Z12" s="292"/>
    </row>
    <row r="13" spans="1:35" x14ac:dyDescent="0.25">
      <c r="A13" s="125"/>
      <c r="B13" s="125"/>
      <c r="C13" s="178" t="s">
        <v>399</v>
      </c>
      <c r="D13" s="171"/>
      <c r="E13" s="186" t="s">
        <v>1625</v>
      </c>
      <c r="F13" s="202"/>
      <c r="G13" s="234"/>
      <c r="H13" s="234"/>
      <c r="I13" s="234"/>
      <c r="J13" s="202" t="s">
        <v>1625</v>
      </c>
      <c r="K13" s="202" t="s">
        <v>1625</v>
      </c>
      <c r="L13" s="202" t="s">
        <v>1625</v>
      </c>
      <c r="M13" s="202"/>
      <c r="N13" s="259"/>
      <c r="O13" s="259"/>
      <c r="P13" s="259"/>
      <c r="Q13" s="202" t="s">
        <v>1625</v>
      </c>
      <c r="R13" s="202" t="s">
        <v>1625</v>
      </c>
      <c r="S13" s="202" t="s">
        <v>1625</v>
      </c>
      <c r="T13" s="202" t="s">
        <v>1625</v>
      </c>
      <c r="U13" s="202" t="s">
        <v>1625</v>
      </c>
      <c r="V13" s="202" t="s">
        <v>1625</v>
      </c>
      <c r="W13" s="202" t="s">
        <v>1625</v>
      </c>
      <c r="X13" s="202" t="s">
        <v>1625</v>
      </c>
      <c r="Y13" s="202" t="s">
        <v>1625</v>
      </c>
      <c r="Z13" s="292"/>
    </row>
    <row r="14" spans="1:35" x14ac:dyDescent="0.25">
      <c r="A14" s="125"/>
      <c r="B14" s="125"/>
      <c r="C14" s="178" t="s">
        <v>395</v>
      </c>
      <c r="D14" s="171"/>
      <c r="E14" s="186" t="s">
        <v>1625</v>
      </c>
      <c r="F14" s="202"/>
      <c r="G14" s="234"/>
      <c r="H14" s="234"/>
      <c r="I14" s="234"/>
      <c r="J14" s="202" t="s">
        <v>1625</v>
      </c>
      <c r="K14" s="202" t="s">
        <v>1625</v>
      </c>
      <c r="L14" s="202" t="s">
        <v>1625</v>
      </c>
      <c r="M14" s="202"/>
      <c r="N14" s="259"/>
      <c r="O14" s="259"/>
      <c r="P14" s="259"/>
      <c r="Q14" s="202" t="s">
        <v>1625</v>
      </c>
      <c r="R14" s="202" t="s">
        <v>1625</v>
      </c>
      <c r="S14" s="202" t="s">
        <v>1625</v>
      </c>
      <c r="T14" s="202" t="s">
        <v>1625</v>
      </c>
      <c r="U14" s="202" t="s">
        <v>1625</v>
      </c>
      <c r="V14" s="202" t="s">
        <v>1625</v>
      </c>
      <c r="W14" s="202" t="s">
        <v>1625</v>
      </c>
      <c r="X14" s="202" t="s">
        <v>1625</v>
      </c>
      <c r="Y14" s="202" t="s">
        <v>1625</v>
      </c>
      <c r="Z14" s="292"/>
    </row>
    <row r="15" spans="1:35" x14ac:dyDescent="0.25">
      <c r="A15" s="125"/>
      <c r="B15" s="125"/>
      <c r="C15" s="178" t="s">
        <v>396</v>
      </c>
      <c r="D15" s="171"/>
      <c r="E15" s="186" t="s">
        <v>1625</v>
      </c>
      <c r="F15" s="202"/>
      <c r="G15" s="234"/>
      <c r="H15" s="234"/>
      <c r="I15" s="234"/>
      <c r="J15" s="202" t="s">
        <v>1625</v>
      </c>
      <c r="K15" s="202" t="s">
        <v>1625</v>
      </c>
      <c r="L15" s="202" t="s">
        <v>1625</v>
      </c>
      <c r="M15" s="202"/>
      <c r="N15" s="259"/>
      <c r="O15" s="259"/>
      <c r="P15" s="259"/>
      <c r="Q15" s="202" t="s">
        <v>1625</v>
      </c>
      <c r="R15" s="202" t="s">
        <v>1625</v>
      </c>
      <c r="S15" s="202" t="s">
        <v>1625</v>
      </c>
      <c r="T15" s="202" t="s">
        <v>1625</v>
      </c>
      <c r="U15" s="202" t="s">
        <v>1625</v>
      </c>
      <c r="V15" s="202" t="s">
        <v>1625</v>
      </c>
      <c r="W15" s="202" t="s">
        <v>1625</v>
      </c>
      <c r="X15" s="202" t="s">
        <v>1625</v>
      </c>
      <c r="Y15" s="202" t="s">
        <v>1625</v>
      </c>
      <c r="Z15" s="292"/>
    </row>
    <row r="16" spans="1:35" x14ac:dyDescent="0.25">
      <c r="A16" s="125"/>
      <c r="B16" s="178"/>
      <c r="C16" s="178" t="s">
        <v>397</v>
      </c>
      <c r="D16" s="171"/>
      <c r="E16" s="186" t="s">
        <v>1625</v>
      </c>
      <c r="F16" s="202"/>
      <c r="G16" s="234"/>
      <c r="H16" s="234"/>
      <c r="I16" s="234"/>
      <c r="J16" s="202" t="s">
        <v>1625</v>
      </c>
      <c r="K16" s="202" t="s">
        <v>1625</v>
      </c>
      <c r="L16" s="202" t="s">
        <v>1625</v>
      </c>
      <c r="M16" s="202"/>
      <c r="N16" s="259"/>
      <c r="O16" s="259"/>
      <c r="P16" s="259"/>
      <c r="Q16" s="202" t="s">
        <v>1625</v>
      </c>
      <c r="R16" s="202" t="s">
        <v>1625</v>
      </c>
      <c r="S16" s="202" t="s">
        <v>1625</v>
      </c>
      <c r="T16" s="202" t="s">
        <v>1625</v>
      </c>
      <c r="U16" s="202" t="s">
        <v>1625</v>
      </c>
      <c r="V16" s="202" t="s">
        <v>1625</v>
      </c>
      <c r="W16" s="202" t="s">
        <v>1625</v>
      </c>
      <c r="X16" s="202" t="s">
        <v>1625</v>
      </c>
      <c r="Y16" s="202" t="s">
        <v>1625</v>
      </c>
      <c r="Z16" s="292"/>
    </row>
    <row r="17" spans="1:26" x14ac:dyDescent="0.25">
      <c r="A17" s="125"/>
      <c r="B17" s="125"/>
      <c r="C17" s="178" t="s">
        <v>398</v>
      </c>
      <c r="D17" s="171"/>
      <c r="E17" s="186" t="s">
        <v>1625</v>
      </c>
      <c r="F17" s="202"/>
      <c r="G17" s="234"/>
      <c r="H17" s="234"/>
      <c r="I17" s="234"/>
      <c r="J17" s="202" t="s">
        <v>1625</v>
      </c>
      <c r="K17" s="202" t="s">
        <v>1625</v>
      </c>
      <c r="L17" s="202" t="s">
        <v>1625</v>
      </c>
      <c r="M17" s="202"/>
      <c r="N17" s="259"/>
      <c r="O17" s="259"/>
      <c r="P17" s="259"/>
      <c r="Q17" s="202" t="s">
        <v>1625</v>
      </c>
      <c r="R17" s="202" t="s">
        <v>1625</v>
      </c>
      <c r="S17" s="202" t="s">
        <v>1625</v>
      </c>
      <c r="T17" s="202" t="s">
        <v>1625</v>
      </c>
      <c r="U17" s="202" t="s">
        <v>1625</v>
      </c>
      <c r="V17" s="202" t="s">
        <v>1625</v>
      </c>
      <c r="W17" s="202" t="s">
        <v>1625</v>
      </c>
      <c r="X17" s="202" t="s">
        <v>1625</v>
      </c>
      <c r="Y17" s="202" t="s">
        <v>1625</v>
      </c>
      <c r="Z17" s="292"/>
    </row>
    <row r="18" spans="1:26" ht="30" x14ac:dyDescent="0.25">
      <c r="A18" s="125"/>
      <c r="B18" s="178"/>
      <c r="C18" s="181" t="s">
        <v>400</v>
      </c>
      <c r="D18" s="171"/>
      <c r="E18" s="186" t="s">
        <v>1625</v>
      </c>
      <c r="F18" s="202"/>
      <c r="G18" s="234"/>
      <c r="H18" s="234"/>
      <c r="I18" s="234"/>
      <c r="J18" s="202" t="s">
        <v>1625</v>
      </c>
      <c r="K18" s="202" t="s">
        <v>1625</v>
      </c>
      <c r="L18" s="202" t="s">
        <v>1625</v>
      </c>
      <c r="M18" s="202"/>
      <c r="N18" s="259"/>
      <c r="O18" s="259"/>
      <c r="P18" s="259"/>
      <c r="Q18" s="202" t="s">
        <v>1625</v>
      </c>
      <c r="R18" s="202" t="s">
        <v>1625</v>
      </c>
      <c r="S18" s="202" t="s">
        <v>1625</v>
      </c>
      <c r="T18" s="202" t="s">
        <v>1625</v>
      </c>
      <c r="U18" s="202" t="s">
        <v>1625</v>
      </c>
      <c r="V18" s="202" t="s">
        <v>1625</v>
      </c>
      <c r="W18" s="202" t="s">
        <v>1625</v>
      </c>
      <c r="X18" s="202" t="s">
        <v>1625</v>
      </c>
      <c r="Y18" s="202" t="s">
        <v>1625</v>
      </c>
      <c r="Z18" s="292"/>
    </row>
    <row r="19" spans="1:26" ht="30" x14ac:dyDescent="0.25">
      <c r="A19" s="125"/>
      <c r="B19" s="178"/>
      <c r="C19" s="181" t="s">
        <v>401</v>
      </c>
      <c r="D19" s="171"/>
      <c r="E19" s="186" t="s">
        <v>1625</v>
      </c>
      <c r="F19" s="202"/>
      <c r="G19" s="234"/>
      <c r="H19" s="234"/>
      <c r="I19" s="234"/>
      <c r="J19" s="202" t="s">
        <v>1625</v>
      </c>
      <c r="K19" s="202" t="s">
        <v>1625</v>
      </c>
      <c r="L19" s="202" t="s">
        <v>1625</v>
      </c>
      <c r="M19" s="202"/>
      <c r="N19" s="259"/>
      <c r="O19" s="259"/>
      <c r="P19" s="259"/>
      <c r="Q19" s="202" t="s">
        <v>1625</v>
      </c>
      <c r="R19" s="202" t="s">
        <v>1625</v>
      </c>
      <c r="S19" s="202" t="s">
        <v>1625</v>
      </c>
      <c r="T19" s="202" t="s">
        <v>1625</v>
      </c>
      <c r="U19" s="202" t="s">
        <v>1625</v>
      </c>
      <c r="V19" s="202" t="s">
        <v>1625</v>
      </c>
      <c r="W19" s="202" t="s">
        <v>1625</v>
      </c>
      <c r="X19" s="202" t="s">
        <v>1625</v>
      </c>
      <c r="Y19" s="202" t="s">
        <v>1625</v>
      </c>
      <c r="Z19" s="292"/>
    </row>
    <row r="20" spans="1:26" ht="15.75" x14ac:dyDescent="0.25">
      <c r="A20" s="261"/>
      <c r="B20" s="261"/>
      <c r="C20" s="261"/>
      <c r="D20" s="262"/>
      <c r="E20" s="263"/>
      <c r="F20" s="263"/>
      <c r="G20" s="263"/>
      <c r="H20" s="263"/>
      <c r="I20" s="263"/>
      <c r="J20" s="263"/>
      <c r="K20" s="263"/>
      <c r="L20" s="263"/>
      <c r="M20" s="263"/>
      <c r="N20" s="263"/>
      <c r="O20" s="263"/>
      <c r="P20" s="263"/>
      <c r="Q20" s="202" t="s">
        <v>1625</v>
      </c>
      <c r="R20" s="202" t="s">
        <v>1625</v>
      </c>
      <c r="S20" s="202" t="s">
        <v>1625</v>
      </c>
      <c r="T20" s="202" t="s">
        <v>1625</v>
      </c>
      <c r="U20" s="202" t="s">
        <v>1625</v>
      </c>
      <c r="V20" s="202" t="s">
        <v>1625</v>
      </c>
      <c r="W20" s="202" t="s">
        <v>1625</v>
      </c>
      <c r="X20" s="202" t="s">
        <v>1625</v>
      </c>
      <c r="Y20" s="202" t="s">
        <v>1625</v>
      </c>
      <c r="Z20" s="262"/>
    </row>
    <row r="21" spans="1:26" x14ac:dyDescent="0.25">
      <c r="A21" s="125" t="s">
        <v>402</v>
      </c>
      <c r="B21" s="125" t="s">
        <v>403</v>
      </c>
      <c r="C21" s="178" t="s">
        <v>392</v>
      </c>
      <c r="D21" s="171"/>
      <c r="E21" s="186" t="s">
        <v>1625</v>
      </c>
      <c r="F21" s="186"/>
      <c r="G21" s="238"/>
      <c r="H21" s="238"/>
      <c r="I21" s="238"/>
      <c r="J21" s="186" t="s">
        <v>1625</v>
      </c>
      <c r="K21" s="186" t="s">
        <v>1625</v>
      </c>
      <c r="L21" s="186" t="s">
        <v>1625</v>
      </c>
      <c r="M21" s="202"/>
      <c r="N21" s="259"/>
      <c r="O21" s="259"/>
      <c r="P21" s="259"/>
      <c r="Q21" s="202" t="s">
        <v>1625</v>
      </c>
      <c r="R21" s="202" t="s">
        <v>1625</v>
      </c>
      <c r="S21" s="202" t="s">
        <v>1625</v>
      </c>
      <c r="T21" s="202" t="s">
        <v>1625</v>
      </c>
      <c r="U21" s="202" t="s">
        <v>1625</v>
      </c>
      <c r="V21" s="202" t="s">
        <v>1625</v>
      </c>
      <c r="W21" s="202" t="s">
        <v>1625</v>
      </c>
      <c r="X21" s="202" t="s">
        <v>1625</v>
      </c>
      <c r="Y21" s="202" t="s">
        <v>1625</v>
      </c>
      <c r="Z21" s="292"/>
    </row>
    <row r="22" spans="1:26" x14ac:dyDescent="0.25">
      <c r="A22" s="125"/>
      <c r="B22" s="125"/>
      <c r="C22" s="178" t="s">
        <v>404</v>
      </c>
      <c r="D22" s="171"/>
      <c r="E22" s="186" t="s">
        <v>1625</v>
      </c>
      <c r="F22" s="186"/>
      <c r="G22" s="238"/>
      <c r="H22" s="238"/>
      <c r="I22" s="238"/>
      <c r="J22" s="186" t="s">
        <v>1625</v>
      </c>
      <c r="K22" s="186" t="s">
        <v>1625</v>
      </c>
      <c r="L22" s="186" t="s">
        <v>1625</v>
      </c>
      <c r="M22" s="202"/>
      <c r="N22" s="259"/>
      <c r="O22" s="259"/>
      <c r="P22" s="259"/>
      <c r="Q22" s="202" t="s">
        <v>1625</v>
      </c>
      <c r="R22" s="202" t="s">
        <v>1625</v>
      </c>
      <c r="S22" s="202" t="s">
        <v>1625</v>
      </c>
      <c r="T22" s="202" t="s">
        <v>1625</v>
      </c>
      <c r="U22" s="202" t="s">
        <v>1625</v>
      </c>
      <c r="V22" s="202" t="s">
        <v>1625</v>
      </c>
      <c r="W22" s="202" t="s">
        <v>1625</v>
      </c>
      <c r="X22" s="202" t="s">
        <v>1625</v>
      </c>
      <c r="Y22" s="202" t="s">
        <v>1625</v>
      </c>
      <c r="Z22" s="292"/>
    </row>
    <row r="23" spans="1:26" x14ac:dyDescent="0.25">
      <c r="A23" s="125"/>
      <c r="B23" s="125"/>
      <c r="C23" s="178" t="s">
        <v>394</v>
      </c>
      <c r="D23" s="171"/>
      <c r="E23" s="186" t="s">
        <v>1625</v>
      </c>
      <c r="F23" s="186"/>
      <c r="G23" s="238"/>
      <c r="H23" s="238"/>
      <c r="I23" s="238"/>
      <c r="J23" s="186" t="s">
        <v>1625</v>
      </c>
      <c r="K23" s="186" t="s">
        <v>1625</v>
      </c>
      <c r="L23" s="186" t="s">
        <v>1625</v>
      </c>
      <c r="M23" s="202"/>
      <c r="N23" s="259"/>
      <c r="O23" s="259"/>
      <c r="P23" s="259"/>
      <c r="Q23" s="202" t="s">
        <v>1625</v>
      </c>
      <c r="R23" s="202" t="s">
        <v>1625</v>
      </c>
      <c r="S23" s="202" t="s">
        <v>1625</v>
      </c>
      <c r="T23" s="202" t="s">
        <v>1625</v>
      </c>
      <c r="U23" s="202" t="s">
        <v>1625</v>
      </c>
      <c r="V23" s="202" t="s">
        <v>1625</v>
      </c>
      <c r="W23" s="202" t="s">
        <v>1625</v>
      </c>
      <c r="X23" s="202" t="s">
        <v>1625</v>
      </c>
      <c r="Y23" s="202" t="s">
        <v>1625</v>
      </c>
      <c r="Z23" s="292"/>
    </row>
    <row r="24" spans="1:26" x14ac:dyDescent="0.25">
      <c r="A24" s="125"/>
      <c r="B24" s="125"/>
      <c r="C24" s="178" t="s">
        <v>406</v>
      </c>
      <c r="D24" s="171"/>
      <c r="E24" s="186" t="s">
        <v>1625</v>
      </c>
      <c r="F24" s="186"/>
      <c r="G24" s="238"/>
      <c r="H24" s="238"/>
      <c r="I24" s="238"/>
      <c r="J24" s="186" t="s">
        <v>1625</v>
      </c>
      <c r="K24" s="186" t="s">
        <v>1625</v>
      </c>
      <c r="L24" s="186" t="s">
        <v>1625</v>
      </c>
      <c r="M24" s="202"/>
      <c r="N24" s="259"/>
      <c r="O24" s="259"/>
      <c r="P24" s="259"/>
      <c r="Q24" s="202" t="s">
        <v>1625</v>
      </c>
      <c r="R24" s="202" t="s">
        <v>1625</v>
      </c>
      <c r="S24" s="202" t="s">
        <v>1625</v>
      </c>
      <c r="T24" s="202" t="s">
        <v>1625</v>
      </c>
      <c r="U24" s="202" t="s">
        <v>1625</v>
      </c>
      <c r="V24" s="202" t="s">
        <v>1625</v>
      </c>
      <c r="W24" s="202" t="s">
        <v>1625</v>
      </c>
      <c r="X24" s="202" t="s">
        <v>1625</v>
      </c>
      <c r="Y24" s="202" t="s">
        <v>1625</v>
      </c>
      <c r="Z24" s="292"/>
    </row>
    <row r="25" spans="1:26" x14ac:dyDescent="0.25">
      <c r="A25" s="125"/>
      <c r="B25" s="125"/>
      <c r="C25" s="178" t="s">
        <v>405</v>
      </c>
      <c r="D25" s="171"/>
      <c r="E25" s="186" t="s">
        <v>1625</v>
      </c>
      <c r="F25" s="186"/>
      <c r="G25" s="238"/>
      <c r="H25" s="238"/>
      <c r="I25" s="238"/>
      <c r="J25" s="186" t="s">
        <v>1625</v>
      </c>
      <c r="K25" s="186" t="s">
        <v>1625</v>
      </c>
      <c r="L25" s="186" t="s">
        <v>1625</v>
      </c>
      <c r="M25" s="202"/>
      <c r="N25" s="259"/>
      <c r="O25" s="259"/>
      <c r="P25" s="259"/>
      <c r="Q25" s="202" t="s">
        <v>1625</v>
      </c>
      <c r="R25" s="202" t="s">
        <v>1625</v>
      </c>
      <c r="S25" s="202" t="s">
        <v>1625</v>
      </c>
      <c r="T25" s="202" t="s">
        <v>1625</v>
      </c>
      <c r="U25" s="202" t="s">
        <v>1625</v>
      </c>
      <c r="V25" s="202" t="s">
        <v>1625</v>
      </c>
      <c r="W25" s="202" t="s">
        <v>1625</v>
      </c>
      <c r="X25" s="202" t="s">
        <v>1625</v>
      </c>
      <c r="Y25" s="202" t="s">
        <v>1625</v>
      </c>
      <c r="Z25" s="292"/>
    </row>
    <row r="26" spans="1:26" x14ac:dyDescent="0.25">
      <c r="A26" s="125"/>
      <c r="B26" s="125"/>
      <c r="C26" s="178" t="s">
        <v>396</v>
      </c>
      <c r="D26" s="171"/>
      <c r="E26" s="186" t="s">
        <v>1625</v>
      </c>
      <c r="F26" s="186"/>
      <c r="G26" s="238"/>
      <c r="H26" s="238"/>
      <c r="I26" s="238"/>
      <c r="J26" s="186" t="s">
        <v>1625</v>
      </c>
      <c r="K26" s="186" t="s">
        <v>1625</v>
      </c>
      <c r="L26" s="186" t="s">
        <v>1625</v>
      </c>
      <c r="M26" s="202"/>
      <c r="N26" s="259"/>
      <c r="O26" s="259"/>
      <c r="P26" s="259"/>
      <c r="Q26" s="202" t="s">
        <v>1625</v>
      </c>
      <c r="R26" s="202" t="s">
        <v>1625</v>
      </c>
      <c r="S26" s="202" t="s">
        <v>1625</v>
      </c>
      <c r="T26" s="202" t="s">
        <v>1625</v>
      </c>
      <c r="U26" s="202" t="s">
        <v>1625</v>
      </c>
      <c r="V26" s="202" t="s">
        <v>1625</v>
      </c>
      <c r="W26" s="202" t="s">
        <v>1625</v>
      </c>
      <c r="X26" s="202" t="s">
        <v>1625</v>
      </c>
      <c r="Y26" s="202" t="s">
        <v>1625</v>
      </c>
      <c r="Z26" s="292"/>
    </row>
    <row r="27" spans="1:26" x14ac:dyDescent="0.25">
      <c r="A27" s="125"/>
      <c r="B27" s="178"/>
      <c r="C27" s="178" t="s">
        <v>397</v>
      </c>
      <c r="D27" s="171"/>
      <c r="E27" s="186" t="s">
        <v>1625</v>
      </c>
      <c r="F27" s="186"/>
      <c r="G27" s="238"/>
      <c r="H27" s="238"/>
      <c r="I27" s="238"/>
      <c r="J27" s="186" t="s">
        <v>1625</v>
      </c>
      <c r="K27" s="186" t="s">
        <v>1625</v>
      </c>
      <c r="L27" s="186" t="s">
        <v>1625</v>
      </c>
      <c r="M27" s="202"/>
      <c r="N27" s="259"/>
      <c r="O27" s="259"/>
      <c r="P27" s="259"/>
      <c r="Q27" s="202" t="s">
        <v>1625</v>
      </c>
      <c r="R27" s="202" t="s">
        <v>1625</v>
      </c>
      <c r="S27" s="202" t="s">
        <v>1625</v>
      </c>
      <c r="T27" s="202" t="s">
        <v>1625</v>
      </c>
      <c r="U27" s="202" t="s">
        <v>1625</v>
      </c>
      <c r="V27" s="202" t="s">
        <v>1625</v>
      </c>
      <c r="W27" s="202" t="s">
        <v>1625</v>
      </c>
      <c r="X27" s="202" t="s">
        <v>1625</v>
      </c>
      <c r="Y27" s="202" t="s">
        <v>1625</v>
      </c>
      <c r="Z27" s="292"/>
    </row>
    <row r="28" spans="1:26" x14ac:dyDescent="0.25">
      <c r="A28" s="125"/>
      <c r="B28" s="125"/>
      <c r="C28" s="178" t="s">
        <v>398</v>
      </c>
      <c r="D28" s="171"/>
      <c r="E28" s="186" t="s">
        <v>1625</v>
      </c>
      <c r="F28" s="186"/>
      <c r="G28" s="238"/>
      <c r="H28" s="238"/>
      <c r="I28" s="238"/>
      <c r="J28" s="186" t="s">
        <v>1625</v>
      </c>
      <c r="K28" s="186" t="s">
        <v>1625</v>
      </c>
      <c r="L28" s="186" t="s">
        <v>1625</v>
      </c>
      <c r="M28" s="202"/>
      <c r="N28" s="259"/>
      <c r="O28" s="259"/>
      <c r="P28" s="259"/>
      <c r="Q28" s="202" t="s">
        <v>1625</v>
      </c>
      <c r="R28" s="202" t="s">
        <v>1625</v>
      </c>
      <c r="S28" s="202" t="s">
        <v>1625</v>
      </c>
      <c r="T28" s="202" t="s">
        <v>1625</v>
      </c>
      <c r="U28" s="202" t="s">
        <v>1625</v>
      </c>
      <c r="V28" s="202" t="s">
        <v>1625</v>
      </c>
      <c r="W28" s="202" t="s">
        <v>1625</v>
      </c>
      <c r="X28" s="202" t="s">
        <v>1625</v>
      </c>
      <c r="Y28" s="202" t="s">
        <v>1625</v>
      </c>
      <c r="Z28" s="292"/>
    </row>
    <row r="29" spans="1:26" ht="30" x14ac:dyDescent="0.25">
      <c r="A29" s="125"/>
      <c r="B29" s="178"/>
      <c r="C29" s="181" t="s">
        <v>407</v>
      </c>
      <c r="D29" s="171"/>
      <c r="E29" s="186" t="s">
        <v>1625</v>
      </c>
      <c r="F29" s="186"/>
      <c r="G29" s="238"/>
      <c r="H29" s="238"/>
      <c r="I29" s="238"/>
      <c r="J29" s="186" t="s">
        <v>1625</v>
      </c>
      <c r="K29" s="186" t="s">
        <v>1625</v>
      </c>
      <c r="L29" s="186" t="s">
        <v>1625</v>
      </c>
      <c r="M29" s="202"/>
      <c r="N29" s="259"/>
      <c r="O29" s="259"/>
      <c r="P29" s="259"/>
      <c r="Q29" s="202" t="s">
        <v>1625</v>
      </c>
      <c r="R29" s="202" t="s">
        <v>1625</v>
      </c>
      <c r="S29" s="202" t="s">
        <v>1625</v>
      </c>
      <c r="T29" s="202" t="s">
        <v>1625</v>
      </c>
      <c r="U29" s="202" t="s">
        <v>1625</v>
      </c>
      <c r="V29" s="202" t="s">
        <v>1625</v>
      </c>
      <c r="W29" s="202" t="s">
        <v>1625</v>
      </c>
      <c r="X29" s="202" t="s">
        <v>1625</v>
      </c>
      <c r="Y29" s="202" t="s">
        <v>1625</v>
      </c>
      <c r="Z29" s="292"/>
    </row>
    <row r="30" spans="1:26" ht="30" x14ac:dyDescent="0.25">
      <c r="A30" s="125"/>
      <c r="B30" s="178"/>
      <c r="C30" s="181" t="s">
        <v>408</v>
      </c>
      <c r="D30" s="171"/>
      <c r="E30" s="186" t="s">
        <v>1625</v>
      </c>
      <c r="F30" s="186"/>
      <c r="G30" s="238"/>
      <c r="H30" s="238"/>
      <c r="I30" s="238"/>
      <c r="J30" s="186" t="s">
        <v>1625</v>
      </c>
      <c r="K30" s="186" t="s">
        <v>1625</v>
      </c>
      <c r="L30" s="186" t="s">
        <v>1625</v>
      </c>
      <c r="M30" s="202"/>
      <c r="N30" s="259"/>
      <c r="O30" s="259"/>
      <c r="P30" s="259"/>
      <c r="Q30" s="202" t="s">
        <v>1625</v>
      </c>
      <c r="R30" s="202" t="s">
        <v>1625</v>
      </c>
      <c r="S30" s="202" t="s">
        <v>1625</v>
      </c>
      <c r="T30" s="202" t="s">
        <v>1625</v>
      </c>
      <c r="U30" s="202" t="s">
        <v>1625</v>
      </c>
      <c r="V30" s="202" t="s">
        <v>1625</v>
      </c>
      <c r="W30" s="202" t="s">
        <v>1625</v>
      </c>
      <c r="X30" s="202" t="s">
        <v>1625</v>
      </c>
      <c r="Y30" s="202" t="s">
        <v>1625</v>
      </c>
      <c r="Z30" s="292"/>
    </row>
    <row r="31" spans="1:26" ht="15.75" x14ac:dyDescent="0.25">
      <c r="A31" s="213"/>
      <c r="B31" s="213"/>
      <c r="C31" s="213"/>
      <c r="D31" s="262"/>
      <c r="E31" s="263"/>
      <c r="F31" s="263"/>
      <c r="G31" s="263"/>
      <c r="H31" s="263"/>
      <c r="I31" s="263"/>
      <c r="J31" s="263"/>
      <c r="K31" s="263"/>
      <c r="L31" s="263"/>
      <c r="M31" s="263"/>
      <c r="N31" s="263"/>
      <c r="O31" s="263"/>
      <c r="P31" s="263"/>
      <c r="Q31" s="202" t="s">
        <v>1625</v>
      </c>
      <c r="R31" s="202" t="s">
        <v>1625</v>
      </c>
      <c r="S31" s="202" t="s">
        <v>1625</v>
      </c>
      <c r="T31" s="202" t="s">
        <v>1625</v>
      </c>
      <c r="U31" s="202" t="s">
        <v>1625</v>
      </c>
      <c r="V31" s="202" t="s">
        <v>1625</v>
      </c>
      <c r="W31" s="202" t="s">
        <v>1625</v>
      </c>
      <c r="X31" s="202" t="s">
        <v>1625</v>
      </c>
      <c r="Y31" s="202" t="s">
        <v>1625</v>
      </c>
      <c r="Z31" s="262"/>
    </row>
    <row r="32" spans="1:26" x14ac:dyDescent="0.25">
      <c r="A32" s="125" t="s">
        <v>409</v>
      </c>
      <c r="B32" s="125" t="s">
        <v>413</v>
      </c>
      <c r="C32" s="178" t="s">
        <v>410</v>
      </c>
      <c r="D32" s="171"/>
      <c r="E32" s="294"/>
      <c r="F32" s="186"/>
      <c r="G32" s="238"/>
      <c r="H32" s="238"/>
      <c r="I32" s="238"/>
      <c r="J32" s="238"/>
      <c r="K32" s="238"/>
      <c r="L32" s="238"/>
      <c r="M32" s="202"/>
      <c r="N32" s="259"/>
      <c r="O32" s="259"/>
      <c r="P32" s="259"/>
      <c r="Q32" s="202" t="s">
        <v>1625</v>
      </c>
      <c r="R32" s="202" t="s">
        <v>1625</v>
      </c>
      <c r="S32" s="202" t="s">
        <v>1625</v>
      </c>
      <c r="T32" s="202" t="s">
        <v>1625</v>
      </c>
      <c r="U32" s="202" t="s">
        <v>1625</v>
      </c>
      <c r="V32" s="202" t="s">
        <v>1625</v>
      </c>
      <c r="W32" s="202" t="s">
        <v>1625</v>
      </c>
      <c r="X32" s="202" t="s">
        <v>1625</v>
      </c>
      <c r="Y32" s="202" t="s">
        <v>1625</v>
      </c>
      <c r="Z32" s="292"/>
    </row>
    <row r="33" spans="1:38" x14ac:dyDescent="0.25">
      <c r="A33" s="178"/>
      <c r="B33" s="125"/>
      <c r="C33" s="178" t="s">
        <v>411</v>
      </c>
      <c r="D33" s="171"/>
      <c r="E33" s="294"/>
      <c r="F33" s="186"/>
      <c r="G33" s="238"/>
      <c r="H33" s="238"/>
      <c r="I33" s="238"/>
      <c r="J33" s="238"/>
      <c r="K33" s="238"/>
      <c r="L33" s="238"/>
      <c r="M33" s="202"/>
      <c r="N33" s="259"/>
      <c r="O33" s="259"/>
      <c r="P33" s="259"/>
      <c r="Q33" s="202" t="s">
        <v>1625</v>
      </c>
      <c r="R33" s="202" t="s">
        <v>1625</v>
      </c>
      <c r="S33" s="202" t="s">
        <v>1625</v>
      </c>
      <c r="T33" s="202" t="s">
        <v>1625</v>
      </c>
      <c r="U33" s="202" t="s">
        <v>1625</v>
      </c>
      <c r="V33" s="202" t="s">
        <v>1625</v>
      </c>
      <c r="W33" s="202" t="s">
        <v>1625</v>
      </c>
      <c r="X33" s="202" t="s">
        <v>1625</v>
      </c>
      <c r="Y33" s="202" t="s">
        <v>1625</v>
      </c>
      <c r="Z33" s="292"/>
    </row>
    <row r="34" spans="1:38" x14ac:dyDescent="0.25">
      <c r="A34" s="178"/>
      <c r="B34" s="125"/>
      <c r="C34" s="178" t="s">
        <v>412</v>
      </c>
      <c r="D34" s="171"/>
      <c r="E34" s="294"/>
      <c r="F34" s="186"/>
      <c r="G34" s="238"/>
      <c r="H34" s="238"/>
      <c r="I34" s="238"/>
      <c r="J34" s="238"/>
      <c r="K34" s="238"/>
      <c r="L34" s="238"/>
      <c r="M34" s="202"/>
      <c r="N34" s="259"/>
      <c r="O34" s="259"/>
      <c r="P34" s="259"/>
      <c r="Q34" s="202" t="s">
        <v>1625</v>
      </c>
      <c r="R34" s="202" t="s">
        <v>1625</v>
      </c>
      <c r="S34" s="202" t="s">
        <v>1625</v>
      </c>
      <c r="T34" s="202" t="s">
        <v>1625</v>
      </c>
      <c r="U34" s="202" t="s">
        <v>1625</v>
      </c>
      <c r="V34" s="202" t="s">
        <v>1625</v>
      </c>
      <c r="W34" s="202" t="s">
        <v>1625</v>
      </c>
      <c r="X34" s="202" t="s">
        <v>1625</v>
      </c>
      <c r="Y34" s="202" t="s">
        <v>1625</v>
      </c>
      <c r="Z34" s="292"/>
    </row>
    <row r="35" spans="1:38" ht="30" x14ac:dyDescent="0.25">
      <c r="A35" s="178"/>
      <c r="B35" s="178"/>
      <c r="C35" s="181" t="s">
        <v>414</v>
      </c>
      <c r="D35" s="171"/>
      <c r="E35" s="294"/>
      <c r="F35" s="186"/>
      <c r="G35" s="238"/>
      <c r="H35" s="238"/>
      <c r="I35" s="238"/>
      <c r="J35" s="238"/>
      <c r="K35" s="238"/>
      <c r="L35" s="238"/>
      <c r="M35" s="202"/>
      <c r="N35" s="259"/>
      <c r="O35" s="259"/>
      <c r="P35" s="259"/>
      <c r="Q35" s="202" t="s">
        <v>1625</v>
      </c>
      <c r="R35" s="202" t="s">
        <v>1625</v>
      </c>
      <c r="S35" s="202" t="s">
        <v>1625</v>
      </c>
      <c r="T35" s="202" t="s">
        <v>1625</v>
      </c>
      <c r="U35" s="202" t="s">
        <v>1625</v>
      </c>
      <c r="V35" s="202" t="s">
        <v>1625</v>
      </c>
      <c r="W35" s="202" t="s">
        <v>1625</v>
      </c>
      <c r="X35" s="202" t="s">
        <v>1625</v>
      </c>
      <c r="Y35" s="202" t="s">
        <v>1625</v>
      </c>
      <c r="Z35" s="292"/>
    </row>
    <row r="36" spans="1:38" ht="15.75" x14ac:dyDescent="0.25">
      <c r="A36" s="213"/>
      <c r="B36" s="213"/>
      <c r="C36" s="213"/>
      <c r="D36" s="262"/>
      <c r="E36" s="263"/>
      <c r="F36" s="263"/>
      <c r="G36" s="263"/>
      <c r="H36" s="263"/>
      <c r="I36" s="263"/>
      <c r="J36" s="263"/>
      <c r="K36" s="263"/>
      <c r="L36" s="263"/>
      <c r="M36" s="263"/>
      <c r="N36" s="263"/>
      <c r="O36" s="263"/>
      <c r="P36" s="263"/>
      <c r="Q36" s="202" t="s">
        <v>1625</v>
      </c>
      <c r="R36" s="202" t="s">
        <v>1625</v>
      </c>
      <c r="S36" s="202" t="s">
        <v>1625</v>
      </c>
      <c r="T36" s="202" t="s">
        <v>1625</v>
      </c>
      <c r="U36" s="202" t="s">
        <v>1625</v>
      </c>
      <c r="V36" s="202" t="s">
        <v>1625</v>
      </c>
      <c r="W36" s="202" t="s">
        <v>1625</v>
      </c>
      <c r="X36" s="202" t="s">
        <v>1625</v>
      </c>
      <c r="Y36" s="202" t="s">
        <v>1625</v>
      </c>
      <c r="Z36" s="262"/>
    </row>
    <row r="37" spans="1:38" x14ac:dyDescent="0.25">
      <c r="A37" s="125" t="s">
        <v>415</v>
      </c>
      <c r="B37" s="125" t="s">
        <v>419</v>
      </c>
      <c r="C37" s="178" t="s">
        <v>410</v>
      </c>
      <c r="D37" s="171"/>
      <c r="E37" s="294"/>
      <c r="F37" s="186"/>
      <c r="G37" s="294"/>
      <c r="H37" s="294"/>
      <c r="I37" s="294"/>
      <c r="J37" s="294"/>
      <c r="K37" s="294"/>
      <c r="L37" s="294"/>
      <c r="M37" s="202"/>
      <c r="N37" s="260"/>
      <c r="O37" s="260"/>
      <c r="P37" s="260"/>
      <c r="Q37" s="202" t="s">
        <v>1625</v>
      </c>
      <c r="R37" s="202" t="s">
        <v>1625</v>
      </c>
      <c r="S37" s="202" t="s">
        <v>1625</v>
      </c>
      <c r="T37" s="202" t="s">
        <v>1625</v>
      </c>
      <c r="U37" s="202" t="s">
        <v>1625</v>
      </c>
      <c r="V37" s="202" t="s">
        <v>1625</v>
      </c>
      <c r="W37" s="202" t="s">
        <v>1625</v>
      </c>
      <c r="X37" s="202" t="s">
        <v>1625</v>
      </c>
      <c r="Y37" s="202" t="s">
        <v>1625</v>
      </c>
      <c r="Z37" s="292"/>
    </row>
    <row r="38" spans="1:38" x14ac:dyDescent="0.25">
      <c r="A38" s="178"/>
      <c r="B38" s="125"/>
      <c r="C38" s="178" t="s">
        <v>416</v>
      </c>
      <c r="D38" s="171"/>
      <c r="E38" s="294"/>
      <c r="F38" s="186"/>
      <c r="G38" s="294"/>
      <c r="H38" s="294"/>
      <c r="I38" s="294"/>
      <c r="J38" s="294"/>
      <c r="K38" s="294"/>
      <c r="L38" s="294"/>
      <c r="M38" s="202"/>
      <c r="N38" s="260"/>
      <c r="O38" s="260"/>
      <c r="P38" s="260"/>
      <c r="Q38" s="202" t="s">
        <v>1625</v>
      </c>
      <c r="R38" s="202" t="s">
        <v>1625</v>
      </c>
      <c r="S38" s="202" t="s">
        <v>1625</v>
      </c>
      <c r="T38" s="202" t="s">
        <v>1625</v>
      </c>
      <c r="U38" s="202" t="s">
        <v>1625</v>
      </c>
      <c r="V38" s="202" t="s">
        <v>1625</v>
      </c>
      <c r="W38" s="202" t="s">
        <v>1625</v>
      </c>
      <c r="X38" s="202" t="s">
        <v>1625</v>
      </c>
      <c r="Y38" s="202" t="s">
        <v>1625</v>
      </c>
      <c r="Z38" s="292"/>
    </row>
    <row r="39" spans="1:38" ht="30" x14ac:dyDescent="0.25">
      <c r="A39" s="178"/>
      <c r="B39" s="113"/>
      <c r="C39" s="181" t="s">
        <v>417</v>
      </c>
      <c r="D39" s="171"/>
      <c r="E39" s="294"/>
      <c r="F39" s="186"/>
      <c r="G39" s="294"/>
      <c r="H39" s="294"/>
      <c r="I39" s="294"/>
      <c r="J39" s="294"/>
      <c r="K39" s="294"/>
      <c r="L39" s="294"/>
      <c r="M39" s="202"/>
      <c r="N39" s="260"/>
      <c r="O39" s="260"/>
      <c r="P39" s="260"/>
      <c r="Q39" s="202" t="s">
        <v>1625</v>
      </c>
      <c r="R39" s="202" t="s">
        <v>1625</v>
      </c>
      <c r="S39" s="202" t="s">
        <v>1625</v>
      </c>
      <c r="T39" s="202" t="s">
        <v>1625</v>
      </c>
      <c r="U39" s="202" t="s">
        <v>1625</v>
      </c>
      <c r="V39" s="202" t="s">
        <v>1625</v>
      </c>
      <c r="W39" s="202" t="s">
        <v>1625</v>
      </c>
      <c r="X39" s="202" t="s">
        <v>1625</v>
      </c>
      <c r="Y39" s="202" t="s">
        <v>1625</v>
      </c>
      <c r="Z39" s="292"/>
    </row>
    <row r="40" spans="1:38" ht="30" x14ac:dyDescent="0.25">
      <c r="A40" s="178"/>
      <c r="B40" s="178"/>
      <c r="C40" s="181" t="s">
        <v>418</v>
      </c>
      <c r="D40" s="171"/>
      <c r="E40" s="294"/>
      <c r="F40" s="186"/>
      <c r="G40" s="294"/>
      <c r="H40" s="294"/>
      <c r="I40" s="294"/>
      <c r="J40" s="294"/>
      <c r="K40" s="294"/>
      <c r="L40" s="294"/>
      <c r="M40" s="202"/>
      <c r="N40" s="260"/>
      <c r="O40" s="260"/>
      <c r="P40" s="260"/>
      <c r="Q40" s="202" t="s">
        <v>1625</v>
      </c>
      <c r="R40" s="202" t="s">
        <v>1625</v>
      </c>
      <c r="S40" s="202" t="s">
        <v>1625</v>
      </c>
      <c r="T40" s="202" t="s">
        <v>1625</v>
      </c>
      <c r="U40" s="202" t="s">
        <v>1625</v>
      </c>
      <c r="V40" s="202" t="s">
        <v>1625</v>
      </c>
      <c r="W40" s="202" t="s">
        <v>1625</v>
      </c>
      <c r="X40" s="202" t="s">
        <v>1625</v>
      </c>
      <c r="Y40" s="202" t="s">
        <v>1625</v>
      </c>
      <c r="Z40" s="292"/>
    </row>
    <row r="41" spans="1:38" ht="15.75" x14ac:dyDescent="0.25">
      <c r="A41" s="213"/>
      <c r="B41" s="213"/>
      <c r="C41" s="213"/>
      <c r="D41" s="262"/>
      <c r="E41" s="263"/>
      <c r="F41" s="263"/>
      <c r="G41" s="263"/>
      <c r="H41" s="263"/>
      <c r="I41" s="263"/>
      <c r="J41" s="263"/>
      <c r="K41" s="263"/>
      <c r="L41" s="263"/>
      <c r="M41" s="263"/>
      <c r="N41" s="263"/>
      <c r="O41" s="263"/>
      <c r="P41" s="263"/>
      <c r="Q41" s="202" t="s">
        <v>1625</v>
      </c>
      <c r="R41" s="202" t="s">
        <v>1625</v>
      </c>
      <c r="S41" s="202" t="s">
        <v>1625</v>
      </c>
      <c r="T41" s="202" t="s">
        <v>1625</v>
      </c>
      <c r="U41" s="202" t="s">
        <v>1625</v>
      </c>
      <c r="V41" s="202" t="s">
        <v>1625</v>
      </c>
      <c r="W41" s="202" t="s">
        <v>1625</v>
      </c>
      <c r="X41" s="202" t="s">
        <v>1625</v>
      </c>
      <c r="Y41" s="202" t="s">
        <v>1625</v>
      </c>
      <c r="Z41" s="262"/>
    </row>
    <row r="42" spans="1:38" x14ac:dyDescent="0.25">
      <c r="A42" s="125" t="s">
        <v>420</v>
      </c>
      <c r="B42" s="125" t="s">
        <v>421</v>
      </c>
      <c r="C42" s="178" t="s">
        <v>410</v>
      </c>
      <c r="D42" s="171"/>
      <c r="E42" s="268"/>
      <c r="F42" s="186"/>
      <c r="G42" s="295"/>
      <c r="H42" s="295"/>
      <c r="I42" s="295"/>
      <c r="J42" s="295"/>
      <c r="K42" s="295"/>
      <c r="L42" s="295"/>
      <c r="M42" s="202"/>
      <c r="N42" s="260"/>
      <c r="O42" s="260"/>
      <c r="P42" s="260"/>
      <c r="Q42" s="202" t="s">
        <v>1625</v>
      </c>
      <c r="R42" s="202" t="s">
        <v>1625</v>
      </c>
      <c r="S42" s="202" t="s">
        <v>1625</v>
      </c>
      <c r="T42" s="202" t="s">
        <v>1625</v>
      </c>
      <c r="U42" s="202" t="s">
        <v>1625</v>
      </c>
      <c r="V42" s="202" t="s">
        <v>1625</v>
      </c>
      <c r="W42" s="202" t="s">
        <v>1625</v>
      </c>
      <c r="X42" s="202" t="s">
        <v>1625</v>
      </c>
      <c r="Y42" s="202" t="s">
        <v>1625</v>
      </c>
      <c r="Z42" s="292"/>
    </row>
    <row r="43" spans="1:38" x14ac:dyDescent="0.25">
      <c r="A43" s="125"/>
      <c r="B43" s="125"/>
      <c r="C43" s="178" t="s">
        <v>422</v>
      </c>
      <c r="D43" s="171"/>
      <c r="E43" s="268"/>
      <c r="F43" s="186"/>
      <c r="G43" s="295"/>
      <c r="H43" s="295"/>
      <c r="I43" s="295"/>
      <c r="J43" s="295"/>
      <c r="K43" s="295"/>
      <c r="L43" s="295"/>
      <c r="M43" s="202"/>
      <c r="N43" s="260"/>
      <c r="O43" s="260"/>
      <c r="P43" s="260"/>
      <c r="Q43" s="202" t="s">
        <v>1625</v>
      </c>
      <c r="R43" s="202" t="s">
        <v>1625</v>
      </c>
      <c r="S43" s="202" t="s">
        <v>1625</v>
      </c>
      <c r="T43" s="202" t="s">
        <v>1625</v>
      </c>
      <c r="U43" s="202" t="s">
        <v>1625</v>
      </c>
      <c r="V43" s="202" t="s">
        <v>1625</v>
      </c>
      <c r="W43" s="202" t="s">
        <v>1625</v>
      </c>
      <c r="X43" s="202" t="s">
        <v>1625</v>
      </c>
      <c r="Y43" s="202" t="s">
        <v>1625</v>
      </c>
      <c r="Z43" s="292"/>
    </row>
    <row r="44" spans="1:38" x14ac:dyDescent="0.25">
      <c r="A44" s="125"/>
      <c r="B44" s="113"/>
      <c r="C44" s="178" t="s">
        <v>423</v>
      </c>
      <c r="D44" s="171"/>
      <c r="E44" s="268"/>
      <c r="F44" s="186"/>
      <c r="G44" s="295"/>
      <c r="H44" s="295"/>
      <c r="I44" s="295"/>
      <c r="J44" s="295"/>
      <c r="K44" s="295"/>
      <c r="L44" s="295"/>
      <c r="M44" s="202"/>
      <c r="N44" s="260"/>
      <c r="O44" s="260"/>
      <c r="P44" s="260"/>
      <c r="Q44" s="202" t="s">
        <v>1625</v>
      </c>
      <c r="R44" s="202" t="s">
        <v>1625</v>
      </c>
      <c r="S44" s="202" t="s">
        <v>1625</v>
      </c>
      <c r="T44" s="202" t="s">
        <v>1625</v>
      </c>
      <c r="U44" s="202" t="s">
        <v>1625</v>
      </c>
      <c r="V44" s="202" t="s">
        <v>1625</v>
      </c>
      <c r="W44" s="202" t="s">
        <v>1625</v>
      </c>
      <c r="X44" s="202" t="s">
        <v>1625</v>
      </c>
      <c r="Y44" s="202" t="s">
        <v>1625</v>
      </c>
      <c r="Z44" s="292"/>
    </row>
    <row r="45" spans="1:38" x14ac:dyDescent="0.25">
      <c r="A45" s="125"/>
      <c r="B45" s="125"/>
      <c r="C45" s="178" t="s">
        <v>424</v>
      </c>
      <c r="D45" s="171"/>
      <c r="E45" s="268"/>
      <c r="F45" s="186"/>
      <c r="G45" s="295"/>
      <c r="H45" s="295"/>
      <c r="I45" s="295"/>
      <c r="J45" s="295"/>
      <c r="K45" s="295"/>
      <c r="L45" s="295"/>
      <c r="M45" s="202"/>
      <c r="N45" s="260"/>
      <c r="O45" s="260"/>
      <c r="P45" s="260"/>
      <c r="Q45" s="202" t="s">
        <v>1625</v>
      </c>
      <c r="R45" s="202" t="s">
        <v>1625</v>
      </c>
      <c r="S45" s="202" t="s">
        <v>1625</v>
      </c>
      <c r="T45" s="202" t="s">
        <v>1625</v>
      </c>
      <c r="U45" s="202" t="s">
        <v>1625</v>
      </c>
      <c r="V45" s="202" t="s">
        <v>1625</v>
      </c>
      <c r="W45" s="202" t="s">
        <v>1625</v>
      </c>
      <c r="X45" s="202" t="s">
        <v>1625</v>
      </c>
      <c r="Y45" s="202" t="s">
        <v>1625</v>
      </c>
      <c r="Z45" s="292"/>
    </row>
    <row r="46" spans="1:38" x14ac:dyDescent="0.25">
      <c r="A46" s="125"/>
      <c r="B46" s="125"/>
      <c r="C46" s="178" t="s">
        <v>425</v>
      </c>
      <c r="D46" s="171"/>
      <c r="E46" s="268"/>
      <c r="F46" s="186"/>
      <c r="G46" s="295"/>
      <c r="H46" s="295"/>
      <c r="I46" s="295"/>
      <c r="J46" s="295"/>
      <c r="K46" s="295"/>
      <c r="L46" s="295"/>
      <c r="M46" s="202"/>
      <c r="N46" s="260"/>
      <c r="O46" s="260"/>
      <c r="P46" s="260"/>
      <c r="Q46" s="202" t="s">
        <v>1625</v>
      </c>
      <c r="R46" s="202" t="s">
        <v>1625</v>
      </c>
      <c r="S46" s="202" t="s">
        <v>1625</v>
      </c>
      <c r="T46" s="202" t="s">
        <v>1625</v>
      </c>
      <c r="U46" s="202" t="s">
        <v>1625</v>
      </c>
      <c r="V46" s="202" t="s">
        <v>1625</v>
      </c>
      <c r="W46" s="202" t="s">
        <v>1625</v>
      </c>
      <c r="X46" s="202" t="s">
        <v>1625</v>
      </c>
      <c r="Y46" s="202" t="s">
        <v>1625</v>
      </c>
      <c r="Z46" s="292"/>
    </row>
    <row r="47" spans="1:38" ht="15.75" x14ac:dyDescent="0.25">
      <c r="A47" s="213"/>
      <c r="B47" s="213"/>
      <c r="C47" s="213"/>
      <c r="D47" s="262"/>
      <c r="E47" s="263"/>
      <c r="F47" s="263"/>
      <c r="G47" s="263"/>
      <c r="H47" s="263"/>
      <c r="I47" s="263"/>
      <c r="J47" s="263"/>
      <c r="K47" s="263"/>
      <c r="L47" s="263"/>
      <c r="M47" s="263"/>
      <c r="N47" s="263"/>
      <c r="O47" s="263"/>
      <c r="P47" s="263"/>
      <c r="Q47" s="202" t="s">
        <v>1625</v>
      </c>
      <c r="R47" s="202" t="s">
        <v>1625</v>
      </c>
      <c r="S47" s="202" t="s">
        <v>1625</v>
      </c>
      <c r="T47" s="202" t="s">
        <v>1625</v>
      </c>
      <c r="U47" s="202" t="s">
        <v>1625</v>
      </c>
      <c r="V47" s="202" t="s">
        <v>1625</v>
      </c>
      <c r="W47" s="202" t="s">
        <v>1625</v>
      </c>
      <c r="X47" s="202" t="s">
        <v>1625</v>
      </c>
      <c r="Y47" s="202" t="s">
        <v>1625</v>
      </c>
      <c r="Z47" s="262"/>
    </row>
    <row r="48" spans="1:38" x14ac:dyDescent="0.25">
      <c r="A48" s="125" t="s">
        <v>426</v>
      </c>
      <c r="B48" s="125" t="s">
        <v>427</v>
      </c>
      <c r="C48" s="178" t="s">
        <v>410</v>
      </c>
      <c r="D48" s="171"/>
      <c r="E48" s="294"/>
      <c r="F48" s="186"/>
      <c r="G48" s="295"/>
      <c r="H48" s="295"/>
      <c r="I48" s="295"/>
      <c r="J48" s="295"/>
      <c r="K48" s="295"/>
      <c r="L48" s="295"/>
      <c r="M48" s="202"/>
      <c r="N48" s="260"/>
      <c r="O48" s="260"/>
      <c r="P48" s="260"/>
      <c r="Q48" s="202" t="s">
        <v>1625</v>
      </c>
      <c r="R48" s="202" t="s">
        <v>1625</v>
      </c>
      <c r="S48" s="202" t="s">
        <v>1625</v>
      </c>
      <c r="T48" s="202" t="s">
        <v>1625</v>
      </c>
      <c r="U48" s="202" t="s">
        <v>1625</v>
      </c>
      <c r="V48" s="202" t="s">
        <v>1625</v>
      </c>
      <c r="W48" s="202" t="s">
        <v>1625</v>
      </c>
      <c r="X48" s="202" t="s">
        <v>1625</v>
      </c>
      <c r="Y48" s="202" t="s">
        <v>1625</v>
      </c>
      <c r="Z48" s="292"/>
      <c r="AL48" s="138" t="s">
        <v>45</v>
      </c>
    </row>
    <row r="49" spans="1:38" x14ac:dyDescent="0.25">
      <c r="A49" s="125"/>
      <c r="B49" s="125"/>
      <c r="C49" s="178" t="s">
        <v>428</v>
      </c>
      <c r="D49" s="171"/>
      <c r="E49" s="294"/>
      <c r="F49" s="186"/>
      <c r="G49" s="295"/>
      <c r="H49" s="295"/>
      <c r="I49" s="295"/>
      <c r="J49" s="295"/>
      <c r="K49" s="295"/>
      <c r="L49" s="295"/>
      <c r="M49" s="202"/>
      <c r="N49" s="260"/>
      <c r="O49" s="260"/>
      <c r="P49" s="260"/>
      <c r="Q49" s="202" t="s">
        <v>1625</v>
      </c>
      <c r="R49" s="202" t="s">
        <v>1625</v>
      </c>
      <c r="S49" s="202" t="s">
        <v>1625</v>
      </c>
      <c r="T49" s="202" t="s">
        <v>1625</v>
      </c>
      <c r="U49" s="202" t="s">
        <v>1625</v>
      </c>
      <c r="V49" s="202" t="s">
        <v>1625</v>
      </c>
      <c r="W49" s="202" t="s">
        <v>1625</v>
      </c>
      <c r="X49" s="202" t="s">
        <v>1625</v>
      </c>
      <c r="Y49" s="202" t="s">
        <v>1625</v>
      </c>
      <c r="Z49" s="292"/>
      <c r="AL49" s="138" t="s">
        <v>46</v>
      </c>
    </row>
    <row r="50" spans="1:38" x14ac:dyDescent="0.25">
      <c r="A50" s="125"/>
      <c r="B50" s="113"/>
      <c r="C50" s="178" t="s">
        <v>429</v>
      </c>
      <c r="D50" s="171"/>
      <c r="E50" s="294"/>
      <c r="F50" s="186"/>
      <c r="G50" s="295"/>
      <c r="H50" s="295"/>
      <c r="I50" s="295"/>
      <c r="J50" s="295"/>
      <c r="K50" s="295"/>
      <c r="L50" s="295"/>
      <c r="M50" s="202"/>
      <c r="N50" s="260"/>
      <c r="O50" s="260"/>
      <c r="P50" s="260"/>
      <c r="Q50" s="202" t="s">
        <v>1625</v>
      </c>
      <c r="R50" s="202" t="s">
        <v>1625</v>
      </c>
      <c r="S50" s="202" t="s">
        <v>1625</v>
      </c>
      <c r="T50" s="202" t="s">
        <v>1625</v>
      </c>
      <c r="U50" s="202" t="s">
        <v>1625</v>
      </c>
      <c r="V50" s="202" t="s">
        <v>1625</v>
      </c>
      <c r="W50" s="202" t="s">
        <v>1625</v>
      </c>
      <c r="X50" s="202" t="s">
        <v>1625</v>
      </c>
      <c r="Y50" s="202" t="s">
        <v>1625</v>
      </c>
      <c r="Z50" s="292"/>
      <c r="AL50" s="138" t="s">
        <v>47</v>
      </c>
    </row>
    <row r="51" spans="1:38" x14ac:dyDescent="0.25">
      <c r="A51" s="125"/>
      <c r="B51" s="125"/>
      <c r="C51" s="178" t="s">
        <v>1076</v>
      </c>
      <c r="D51" s="171"/>
      <c r="E51" s="294"/>
      <c r="F51" s="186"/>
      <c r="G51" s="295"/>
      <c r="H51" s="295"/>
      <c r="I51" s="295"/>
      <c r="J51" s="295"/>
      <c r="K51" s="295"/>
      <c r="L51" s="295"/>
      <c r="M51" s="202"/>
      <c r="N51" s="260"/>
      <c r="O51" s="260"/>
      <c r="P51" s="260"/>
      <c r="Q51" s="202" t="s">
        <v>1625</v>
      </c>
      <c r="R51" s="202" t="s">
        <v>1625</v>
      </c>
      <c r="S51" s="202" t="s">
        <v>1625</v>
      </c>
      <c r="T51" s="202" t="s">
        <v>1625</v>
      </c>
      <c r="U51" s="202" t="s">
        <v>1625</v>
      </c>
      <c r="V51" s="202" t="s">
        <v>1625</v>
      </c>
      <c r="W51" s="202" t="s">
        <v>1625</v>
      </c>
      <c r="X51" s="202" t="s">
        <v>1625</v>
      </c>
      <c r="Y51" s="202" t="s">
        <v>1625</v>
      </c>
      <c r="Z51" s="292"/>
      <c r="AL51" s="138" t="s">
        <v>1468</v>
      </c>
    </row>
    <row r="52" spans="1:38" ht="15.75" x14ac:dyDescent="0.25">
      <c r="A52" s="213"/>
      <c r="B52" s="213"/>
      <c r="C52" s="213"/>
      <c r="D52" s="262"/>
      <c r="E52" s="263"/>
      <c r="F52" s="263"/>
      <c r="G52" s="263"/>
      <c r="H52" s="263"/>
      <c r="I52" s="263"/>
      <c r="J52" s="263"/>
      <c r="K52" s="263"/>
      <c r="L52" s="263"/>
      <c r="M52" s="263"/>
      <c r="N52" s="263"/>
      <c r="O52" s="263"/>
      <c r="P52" s="263"/>
      <c r="Q52" s="202" t="s">
        <v>1625</v>
      </c>
      <c r="R52" s="202" t="s">
        <v>1625</v>
      </c>
      <c r="S52" s="202" t="s">
        <v>1625</v>
      </c>
      <c r="T52" s="202" t="s">
        <v>1625</v>
      </c>
      <c r="U52" s="202" t="s">
        <v>1625</v>
      </c>
      <c r="V52" s="202" t="s">
        <v>1625</v>
      </c>
      <c r="W52" s="202" t="s">
        <v>1625</v>
      </c>
      <c r="X52" s="202" t="s">
        <v>1625</v>
      </c>
      <c r="Y52" s="202" t="s">
        <v>1625</v>
      </c>
      <c r="Z52" s="262"/>
      <c r="AL52" s="138" t="s">
        <v>1625</v>
      </c>
    </row>
    <row r="53" spans="1:38" x14ac:dyDescent="0.25">
      <c r="A53" s="125" t="s">
        <v>430</v>
      </c>
      <c r="B53" s="125" t="s">
        <v>431</v>
      </c>
      <c r="C53" s="178" t="s">
        <v>410</v>
      </c>
      <c r="D53" s="171"/>
      <c r="E53" s="268"/>
      <c r="F53" s="296"/>
      <c r="G53" s="295"/>
      <c r="H53" s="295"/>
      <c r="I53" s="295"/>
      <c r="J53" s="295"/>
      <c r="K53" s="295"/>
      <c r="L53" s="295"/>
      <c r="M53" s="202"/>
      <c r="N53" s="260"/>
      <c r="O53" s="260"/>
      <c r="P53" s="260"/>
      <c r="Q53" s="202" t="s">
        <v>1625</v>
      </c>
      <c r="R53" s="202" t="s">
        <v>1625</v>
      </c>
      <c r="S53" s="202" t="s">
        <v>1625</v>
      </c>
      <c r="T53" s="202" t="s">
        <v>1625</v>
      </c>
      <c r="U53" s="202" t="s">
        <v>1625</v>
      </c>
      <c r="V53" s="202" t="s">
        <v>1625</v>
      </c>
      <c r="W53" s="202" t="s">
        <v>1625</v>
      </c>
      <c r="X53" s="202" t="s">
        <v>1625</v>
      </c>
      <c r="Y53" s="202" t="s">
        <v>1625</v>
      </c>
      <c r="Z53" s="292"/>
    </row>
    <row r="54" spans="1:38" x14ac:dyDescent="0.25">
      <c r="A54" s="125"/>
      <c r="B54" s="125"/>
      <c r="C54" s="178" t="s">
        <v>432</v>
      </c>
      <c r="D54" s="171"/>
      <c r="E54" s="268"/>
      <c r="F54" s="296"/>
      <c r="G54" s="295"/>
      <c r="H54" s="295"/>
      <c r="I54" s="295"/>
      <c r="J54" s="295"/>
      <c r="K54" s="295"/>
      <c r="L54" s="295"/>
      <c r="M54" s="202"/>
      <c r="N54" s="260"/>
      <c r="O54" s="260"/>
      <c r="P54" s="260"/>
      <c r="Q54" s="202" t="s">
        <v>1625</v>
      </c>
      <c r="R54" s="202" t="s">
        <v>1625</v>
      </c>
      <c r="S54" s="202" t="s">
        <v>1625</v>
      </c>
      <c r="T54" s="202" t="s">
        <v>1625</v>
      </c>
      <c r="U54" s="202" t="s">
        <v>1625</v>
      </c>
      <c r="V54" s="202" t="s">
        <v>1625</v>
      </c>
      <c r="W54" s="202" t="s">
        <v>1625</v>
      </c>
      <c r="X54" s="202" t="s">
        <v>1625</v>
      </c>
      <c r="Y54" s="202" t="s">
        <v>1625</v>
      </c>
      <c r="Z54" s="292"/>
    </row>
    <row r="55" spans="1:38" x14ac:dyDescent="0.25">
      <c r="A55" s="125"/>
      <c r="B55" s="113"/>
      <c r="C55" s="178" t="s">
        <v>433</v>
      </c>
      <c r="D55" s="171"/>
      <c r="E55" s="268"/>
      <c r="F55" s="296"/>
      <c r="G55" s="295"/>
      <c r="H55" s="295"/>
      <c r="I55" s="295"/>
      <c r="J55" s="295"/>
      <c r="K55" s="295"/>
      <c r="L55" s="295"/>
      <c r="M55" s="202"/>
      <c r="N55" s="260"/>
      <c r="O55" s="260"/>
      <c r="P55" s="260"/>
      <c r="Q55" s="202" t="s">
        <v>1625</v>
      </c>
      <c r="R55" s="202" t="s">
        <v>1625</v>
      </c>
      <c r="S55" s="202" t="s">
        <v>1625</v>
      </c>
      <c r="T55" s="202" t="s">
        <v>1625</v>
      </c>
      <c r="U55" s="202" t="s">
        <v>1625</v>
      </c>
      <c r="V55" s="202" t="s">
        <v>1625</v>
      </c>
      <c r="W55" s="202" t="s">
        <v>1625</v>
      </c>
      <c r="X55" s="202" t="s">
        <v>1625</v>
      </c>
      <c r="Y55" s="202" t="s">
        <v>1625</v>
      </c>
      <c r="Z55" s="292"/>
    </row>
    <row r="56" spans="1:38" ht="30" x14ac:dyDescent="0.25">
      <c r="A56" s="125"/>
      <c r="B56" s="125"/>
      <c r="C56" s="181" t="s">
        <v>434</v>
      </c>
      <c r="D56" s="171"/>
      <c r="E56" s="268"/>
      <c r="F56" s="296"/>
      <c r="G56" s="295"/>
      <c r="H56" s="295"/>
      <c r="I56" s="295"/>
      <c r="J56" s="295"/>
      <c r="K56" s="295"/>
      <c r="L56" s="295"/>
      <c r="M56" s="202"/>
      <c r="N56" s="260"/>
      <c r="O56" s="260"/>
      <c r="P56" s="260"/>
      <c r="Q56" s="202" t="s">
        <v>1625</v>
      </c>
      <c r="R56" s="202" t="s">
        <v>1625</v>
      </c>
      <c r="S56" s="202" t="s">
        <v>1625</v>
      </c>
      <c r="T56" s="202" t="s">
        <v>1625</v>
      </c>
      <c r="U56" s="202" t="s">
        <v>1625</v>
      </c>
      <c r="V56" s="202" t="s">
        <v>1625</v>
      </c>
      <c r="W56" s="202" t="s">
        <v>1625</v>
      </c>
      <c r="X56" s="202" t="s">
        <v>1625</v>
      </c>
      <c r="Y56" s="202" t="s">
        <v>1625</v>
      </c>
      <c r="Z56" s="292"/>
    </row>
    <row r="57" spans="1:38" ht="15.75" x14ac:dyDescent="0.25">
      <c r="A57" s="213"/>
      <c r="B57" s="213"/>
      <c r="C57" s="213"/>
      <c r="D57" s="262"/>
      <c r="E57" s="263"/>
      <c r="F57" s="263"/>
      <c r="G57" s="263"/>
      <c r="H57" s="263"/>
      <c r="I57" s="263"/>
      <c r="J57" s="263"/>
      <c r="K57" s="263"/>
      <c r="L57" s="263"/>
      <c r="M57" s="263"/>
      <c r="N57" s="263"/>
      <c r="O57" s="263"/>
      <c r="P57" s="263"/>
      <c r="Q57" s="202" t="s">
        <v>1625</v>
      </c>
      <c r="R57" s="202" t="s">
        <v>1625</v>
      </c>
      <c r="S57" s="202" t="s">
        <v>1625</v>
      </c>
      <c r="T57" s="202" t="s">
        <v>1625</v>
      </c>
      <c r="U57" s="202" t="s">
        <v>1625</v>
      </c>
      <c r="V57" s="202" t="s">
        <v>1625</v>
      </c>
      <c r="W57" s="202" t="s">
        <v>1625</v>
      </c>
      <c r="X57" s="202" t="s">
        <v>1625</v>
      </c>
      <c r="Y57" s="202" t="s">
        <v>1625</v>
      </c>
      <c r="Z57" s="262"/>
    </row>
    <row r="58" spans="1:38" x14ac:dyDescent="0.25">
      <c r="A58" s="125" t="s">
        <v>435</v>
      </c>
      <c r="B58" s="125" t="s">
        <v>436</v>
      </c>
      <c r="C58" s="178" t="s">
        <v>410</v>
      </c>
      <c r="D58" s="171"/>
      <c r="E58" s="294"/>
      <c r="F58" s="296"/>
      <c r="G58" s="295"/>
      <c r="H58" s="295"/>
      <c r="I58" s="295"/>
      <c r="J58" s="295"/>
      <c r="K58" s="295"/>
      <c r="L58" s="295"/>
      <c r="M58" s="202"/>
      <c r="N58" s="260"/>
      <c r="O58" s="260"/>
      <c r="P58" s="260"/>
      <c r="Q58" s="202" t="s">
        <v>1625</v>
      </c>
      <c r="R58" s="202" t="s">
        <v>1625</v>
      </c>
      <c r="S58" s="202" t="s">
        <v>1625</v>
      </c>
      <c r="T58" s="202" t="s">
        <v>1625</v>
      </c>
      <c r="U58" s="202" t="s">
        <v>1625</v>
      </c>
      <c r="V58" s="202" t="s">
        <v>1625</v>
      </c>
      <c r="W58" s="202" t="s">
        <v>1625</v>
      </c>
      <c r="X58" s="202" t="s">
        <v>1625</v>
      </c>
      <c r="Y58" s="202" t="s">
        <v>1625</v>
      </c>
      <c r="Z58" s="292"/>
    </row>
    <row r="59" spans="1:38" x14ac:dyDescent="0.25">
      <c r="A59" s="125"/>
      <c r="B59" s="125"/>
      <c r="C59" s="178" t="s">
        <v>437</v>
      </c>
      <c r="D59" s="171"/>
      <c r="E59" s="294"/>
      <c r="F59" s="296"/>
      <c r="G59" s="295"/>
      <c r="H59" s="295"/>
      <c r="I59" s="295"/>
      <c r="J59" s="295"/>
      <c r="K59" s="295"/>
      <c r="L59" s="295"/>
      <c r="M59" s="202"/>
      <c r="N59" s="260"/>
      <c r="O59" s="260"/>
      <c r="P59" s="260"/>
      <c r="Q59" s="202" t="s">
        <v>1625</v>
      </c>
      <c r="R59" s="202" t="s">
        <v>1625</v>
      </c>
      <c r="S59" s="202" t="s">
        <v>1625</v>
      </c>
      <c r="T59" s="202" t="s">
        <v>1625</v>
      </c>
      <c r="U59" s="202" t="s">
        <v>1625</v>
      </c>
      <c r="V59" s="202" t="s">
        <v>1625</v>
      </c>
      <c r="W59" s="202" t="s">
        <v>1625</v>
      </c>
      <c r="X59" s="202" t="s">
        <v>1625</v>
      </c>
      <c r="Y59" s="202" t="s">
        <v>1625</v>
      </c>
      <c r="Z59" s="292"/>
    </row>
    <row r="60" spans="1:38" ht="30" x14ac:dyDescent="0.25">
      <c r="A60" s="125"/>
      <c r="B60" s="113"/>
      <c r="C60" s="181" t="s">
        <v>438</v>
      </c>
      <c r="D60" s="171"/>
      <c r="E60" s="294"/>
      <c r="F60" s="296"/>
      <c r="G60" s="295"/>
      <c r="H60" s="295"/>
      <c r="I60" s="295"/>
      <c r="J60" s="295"/>
      <c r="K60" s="295"/>
      <c r="L60" s="295"/>
      <c r="M60" s="202"/>
      <c r="N60" s="260"/>
      <c r="O60" s="260"/>
      <c r="P60" s="260"/>
      <c r="Q60" s="202" t="s">
        <v>1625</v>
      </c>
      <c r="R60" s="202" t="s">
        <v>1625</v>
      </c>
      <c r="S60" s="202" t="s">
        <v>1625</v>
      </c>
      <c r="T60" s="202" t="s">
        <v>1625</v>
      </c>
      <c r="U60" s="202" t="s">
        <v>1625</v>
      </c>
      <c r="V60" s="202" t="s">
        <v>1625</v>
      </c>
      <c r="W60" s="202" t="s">
        <v>1625</v>
      </c>
      <c r="X60" s="202" t="s">
        <v>1625</v>
      </c>
      <c r="Y60" s="202" t="s">
        <v>1625</v>
      </c>
      <c r="Z60" s="292"/>
    </row>
    <row r="61" spans="1:38" ht="30" x14ac:dyDescent="0.25">
      <c r="A61" s="125"/>
      <c r="B61" s="125"/>
      <c r="C61" s="181" t="s">
        <v>418</v>
      </c>
      <c r="D61" s="171"/>
      <c r="E61" s="294"/>
      <c r="F61" s="296"/>
      <c r="G61" s="295"/>
      <c r="H61" s="295"/>
      <c r="I61" s="295"/>
      <c r="J61" s="295"/>
      <c r="K61" s="295"/>
      <c r="L61" s="295"/>
      <c r="M61" s="202"/>
      <c r="N61" s="260"/>
      <c r="O61" s="260"/>
      <c r="P61" s="260"/>
      <c r="Q61" s="202" t="s">
        <v>1625</v>
      </c>
      <c r="R61" s="202" t="s">
        <v>1625</v>
      </c>
      <c r="S61" s="202" t="s">
        <v>1625</v>
      </c>
      <c r="T61" s="202" t="s">
        <v>1625</v>
      </c>
      <c r="U61" s="202" t="s">
        <v>1625</v>
      </c>
      <c r="V61" s="202" t="s">
        <v>1625</v>
      </c>
      <c r="W61" s="202" t="s">
        <v>1625</v>
      </c>
      <c r="X61" s="202" t="s">
        <v>1625</v>
      </c>
      <c r="Y61" s="202" t="s">
        <v>1625</v>
      </c>
      <c r="Z61" s="292"/>
    </row>
    <row r="62" spans="1:38" ht="15.75" x14ac:dyDescent="0.25">
      <c r="A62" s="213"/>
      <c r="B62" s="213"/>
      <c r="C62" s="213"/>
      <c r="D62" s="262"/>
      <c r="E62" s="263"/>
      <c r="F62" s="263"/>
      <c r="G62" s="263"/>
      <c r="H62" s="263"/>
      <c r="I62" s="263"/>
      <c r="J62" s="263"/>
      <c r="K62" s="263"/>
      <c r="L62" s="263"/>
      <c r="M62" s="263"/>
      <c r="N62" s="263"/>
      <c r="O62" s="263"/>
      <c r="P62" s="263"/>
      <c r="Q62" s="202" t="s">
        <v>1625</v>
      </c>
      <c r="R62" s="202" t="s">
        <v>1625</v>
      </c>
      <c r="S62" s="202" t="s">
        <v>1625</v>
      </c>
      <c r="T62" s="202" t="s">
        <v>1625</v>
      </c>
      <c r="U62" s="202" t="s">
        <v>1625</v>
      </c>
      <c r="V62" s="202" t="s">
        <v>1625</v>
      </c>
      <c r="W62" s="202" t="s">
        <v>1625</v>
      </c>
      <c r="X62" s="202" t="s">
        <v>1625</v>
      </c>
      <c r="Y62" s="202" t="s">
        <v>1625</v>
      </c>
      <c r="Z62" s="262"/>
    </row>
    <row r="63" spans="1:38" x14ac:dyDescent="0.25">
      <c r="A63" s="125" t="s">
        <v>439</v>
      </c>
      <c r="B63" s="125" t="s">
        <v>440</v>
      </c>
      <c r="C63" s="178" t="s">
        <v>410</v>
      </c>
      <c r="D63" s="171"/>
      <c r="E63" s="294"/>
      <c r="F63" s="296"/>
      <c r="G63" s="295"/>
      <c r="H63" s="295"/>
      <c r="I63" s="295"/>
      <c r="J63" s="295"/>
      <c r="K63" s="295"/>
      <c r="L63" s="295"/>
      <c r="M63" s="202"/>
      <c r="N63" s="260"/>
      <c r="O63" s="260"/>
      <c r="P63" s="260"/>
      <c r="Q63" s="202" t="s">
        <v>1625</v>
      </c>
      <c r="R63" s="202" t="s">
        <v>1625</v>
      </c>
      <c r="S63" s="202" t="s">
        <v>1625</v>
      </c>
      <c r="T63" s="202" t="s">
        <v>1625</v>
      </c>
      <c r="U63" s="202" t="s">
        <v>1625</v>
      </c>
      <c r="V63" s="202" t="s">
        <v>1625</v>
      </c>
      <c r="W63" s="202" t="s">
        <v>1625</v>
      </c>
      <c r="X63" s="202" t="s">
        <v>1625</v>
      </c>
      <c r="Y63" s="202" t="s">
        <v>1625</v>
      </c>
      <c r="Z63" s="292"/>
    </row>
    <row r="64" spans="1:38" x14ac:dyDescent="0.25">
      <c r="A64" s="125"/>
      <c r="B64" s="125"/>
      <c r="C64" s="178" t="s">
        <v>422</v>
      </c>
      <c r="D64" s="171"/>
      <c r="E64" s="294"/>
      <c r="F64" s="296"/>
      <c r="G64" s="295"/>
      <c r="H64" s="295"/>
      <c r="I64" s="295"/>
      <c r="J64" s="295"/>
      <c r="K64" s="295"/>
      <c r="L64" s="295"/>
      <c r="M64" s="202"/>
      <c r="N64" s="260"/>
      <c r="O64" s="260"/>
      <c r="P64" s="260"/>
      <c r="Q64" s="202" t="s">
        <v>1625</v>
      </c>
      <c r="R64" s="202" t="s">
        <v>1625</v>
      </c>
      <c r="S64" s="202" t="s">
        <v>1625</v>
      </c>
      <c r="T64" s="202" t="s">
        <v>1625</v>
      </c>
      <c r="U64" s="202" t="s">
        <v>1625</v>
      </c>
      <c r="V64" s="202" t="s">
        <v>1625</v>
      </c>
      <c r="W64" s="202" t="s">
        <v>1625</v>
      </c>
      <c r="X64" s="202" t="s">
        <v>1625</v>
      </c>
      <c r="Y64" s="202" t="s">
        <v>1625</v>
      </c>
      <c r="Z64" s="292"/>
    </row>
    <row r="65" spans="1:32" x14ac:dyDescent="0.25">
      <c r="A65" s="125"/>
      <c r="B65" s="113"/>
      <c r="C65" s="178" t="s">
        <v>441</v>
      </c>
      <c r="D65" s="171"/>
      <c r="E65" s="294"/>
      <c r="F65" s="296"/>
      <c r="G65" s="295"/>
      <c r="H65" s="295"/>
      <c r="I65" s="295"/>
      <c r="J65" s="295"/>
      <c r="K65" s="295"/>
      <c r="L65" s="295"/>
      <c r="M65" s="202"/>
      <c r="N65" s="260"/>
      <c r="O65" s="260"/>
      <c r="P65" s="260"/>
      <c r="Q65" s="202" t="s">
        <v>1625</v>
      </c>
      <c r="R65" s="202" t="s">
        <v>1625</v>
      </c>
      <c r="S65" s="202" t="s">
        <v>1625</v>
      </c>
      <c r="T65" s="202" t="s">
        <v>1625</v>
      </c>
      <c r="U65" s="202" t="s">
        <v>1625</v>
      </c>
      <c r="V65" s="202" t="s">
        <v>1625</v>
      </c>
      <c r="W65" s="202" t="s">
        <v>1625</v>
      </c>
      <c r="X65" s="202" t="s">
        <v>1625</v>
      </c>
      <c r="Y65" s="202" t="s">
        <v>1625</v>
      </c>
      <c r="Z65" s="292"/>
    </row>
    <row r="66" spans="1:32" x14ac:dyDescent="0.25">
      <c r="A66" s="125"/>
      <c r="B66" s="125"/>
      <c r="C66" s="178" t="s">
        <v>424</v>
      </c>
      <c r="D66" s="171"/>
      <c r="E66" s="294"/>
      <c r="F66" s="296"/>
      <c r="G66" s="295"/>
      <c r="H66" s="295"/>
      <c r="I66" s="295"/>
      <c r="J66" s="295"/>
      <c r="K66" s="295"/>
      <c r="L66" s="295"/>
      <c r="M66" s="202"/>
      <c r="N66" s="260"/>
      <c r="O66" s="260"/>
      <c r="P66" s="260"/>
      <c r="Q66" s="202" t="s">
        <v>1625</v>
      </c>
      <c r="R66" s="202" t="s">
        <v>1625</v>
      </c>
      <c r="S66" s="202" t="s">
        <v>1625</v>
      </c>
      <c r="T66" s="202" t="s">
        <v>1625</v>
      </c>
      <c r="U66" s="202" t="s">
        <v>1625</v>
      </c>
      <c r="V66" s="202" t="s">
        <v>1625</v>
      </c>
      <c r="W66" s="202" t="s">
        <v>1625</v>
      </c>
      <c r="X66" s="202" t="s">
        <v>1625</v>
      </c>
      <c r="Y66" s="202" t="s">
        <v>1625</v>
      </c>
      <c r="Z66" s="292"/>
    </row>
    <row r="67" spans="1:32" x14ac:dyDescent="0.25">
      <c r="A67" s="125"/>
      <c r="B67" s="125"/>
      <c r="C67" s="178" t="s">
        <v>425</v>
      </c>
      <c r="D67" s="171"/>
      <c r="E67" s="294"/>
      <c r="F67" s="296"/>
      <c r="G67" s="295"/>
      <c r="H67" s="295"/>
      <c r="I67" s="295"/>
      <c r="J67" s="295"/>
      <c r="K67" s="295"/>
      <c r="L67" s="295"/>
      <c r="M67" s="202"/>
      <c r="N67" s="260"/>
      <c r="O67" s="260"/>
      <c r="P67" s="260"/>
      <c r="Q67" s="202" t="s">
        <v>1625</v>
      </c>
      <c r="R67" s="202" t="s">
        <v>1625</v>
      </c>
      <c r="S67" s="202" t="s">
        <v>1625</v>
      </c>
      <c r="T67" s="202" t="s">
        <v>1625</v>
      </c>
      <c r="U67" s="202" t="s">
        <v>1625</v>
      </c>
      <c r="V67" s="202" t="s">
        <v>1625</v>
      </c>
      <c r="W67" s="202" t="s">
        <v>1625</v>
      </c>
      <c r="X67" s="202" t="s">
        <v>1625</v>
      </c>
      <c r="Y67" s="202" t="s">
        <v>1625</v>
      </c>
      <c r="Z67" s="292"/>
    </row>
    <row r="68" spans="1:32" ht="15.75" x14ac:dyDescent="0.25">
      <c r="A68" s="213"/>
      <c r="B68" s="213"/>
      <c r="C68" s="213"/>
      <c r="D68" s="262"/>
      <c r="E68" s="263"/>
      <c r="F68" s="263"/>
      <c r="G68" s="263"/>
      <c r="H68" s="263"/>
      <c r="I68" s="263"/>
      <c r="J68" s="263"/>
      <c r="K68" s="263"/>
      <c r="L68" s="263"/>
      <c r="M68" s="263"/>
      <c r="N68" s="263"/>
      <c r="O68" s="263"/>
      <c r="P68" s="263"/>
      <c r="Q68" s="202" t="s">
        <v>1625</v>
      </c>
      <c r="R68" s="202" t="s">
        <v>1625</v>
      </c>
      <c r="S68" s="202" t="s">
        <v>1625</v>
      </c>
      <c r="T68" s="202" t="s">
        <v>1625</v>
      </c>
      <c r="U68" s="202" t="s">
        <v>1625</v>
      </c>
      <c r="V68" s="202" t="s">
        <v>1625</v>
      </c>
      <c r="W68" s="202" t="s">
        <v>1625</v>
      </c>
      <c r="X68" s="202" t="s">
        <v>1625</v>
      </c>
      <c r="Y68" s="202" t="s">
        <v>1625</v>
      </c>
      <c r="Z68" s="262"/>
    </row>
    <row r="69" spans="1:32" x14ac:dyDescent="0.25">
      <c r="A69" s="125" t="s">
        <v>442</v>
      </c>
      <c r="B69" s="125" t="s">
        <v>443</v>
      </c>
      <c r="C69" s="178" t="s">
        <v>410</v>
      </c>
      <c r="D69" s="171"/>
      <c r="E69" s="294"/>
      <c r="F69" s="186"/>
      <c r="G69" s="294"/>
      <c r="H69" s="294"/>
      <c r="I69" s="294"/>
      <c r="J69" s="294"/>
      <c r="K69" s="294"/>
      <c r="L69" s="294"/>
      <c r="M69" s="202"/>
      <c r="N69" s="260"/>
      <c r="O69" s="260"/>
      <c r="P69" s="260"/>
      <c r="Q69" s="202" t="s">
        <v>1625</v>
      </c>
      <c r="R69" s="202" t="s">
        <v>1625</v>
      </c>
      <c r="S69" s="202" t="s">
        <v>1625</v>
      </c>
      <c r="T69" s="202" t="s">
        <v>1625</v>
      </c>
      <c r="U69" s="202" t="s">
        <v>1625</v>
      </c>
      <c r="V69" s="202" t="s">
        <v>1625</v>
      </c>
      <c r="W69" s="202" t="s">
        <v>1625</v>
      </c>
      <c r="X69" s="202" t="s">
        <v>1625</v>
      </c>
      <c r="Y69" s="202" t="s">
        <v>1625</v>
      </c>
      <c r="Z69" s="292"/>
    </row>
    <row r="70" spans="1:32" x14ac:dyDescent="0.25">
      <c r="A70" s="125"/>
      <c r="B70" s="125"/>
      <c r="C70" s="178" t="s">
        <v>428</v>
      </c>
      <c r="D70" s="171"/>
      <c r="E70" s="294"/>
      <c r="F70" s="186"/>
      <c r="G70" s="294"/>
      <c r="H70" s="294"/>
      <c r="I70" s="294"/>
      <c r="J70" s="294"/>
      <c r="K70" s="294"/>
      <c r="L70" s="294"/>
      <c r="M70" s="202"/>
      <c r="N70" s="260"/>
      <c r="O70" s="260"/>
      <c r="P70" s="260"/>
      <c r="Q70" s="202" t="s">
        <v>1625</v>
      </c>
      <c r="R70" s="202" t="s">
        <v>1625</v>
      </c>
      <c r="S70" s="202" t="s">
        <v>1625</v>
      </c>
      <c r="T70" s="202" t="s">
        <v>1625</v>
      </c>
      <c r="U70" s="202" t="s">
        <v>1625</v>
      </c>
      <c r="V70" s="202" t="s">
        <v>1625</v>
      </c>
      <c r="W70" s="202" t="s">
        <v>1625</v>
      </c>
      <c r="X70" s="202" t="s">
        <v>1625</v>
      </c>
      <c r="Y70" s="202" t="s">
        <v>1625</v>
      </c>
      <c r="Z70" s="292"/>
    </row>
    <row r="71" spans="1:32" x14ac:dyDescent="0.25">
      <c r="A71" s="125"/>
      <c r="B71" s="113"/>
      <c r="C71" s="178" t="s">
        <v>444</v>
      </c>
      <c r="D71" s="171"/>
      <c r="E71" s="294"/>
      <c r="F71" s="186"/>
      <c r="G71" s="294"/>
      <c r="H71" s="294"/>
      <c r="I71" s="294"/>
      <c r="J71" s="294"/>
      <c r="K71" s="294"/>
      <c r="L71" s="294"/>
      <c r="M71" s="202"/>
      <c r="N71" s="260"/>
      <c r="O71" s="260"/>
      <c r="P71" s="260"/>
      <c r="Q71" s="202" t="s">
        <v>1625</v>
      </c>
      <c r="R71" s="202" t="s">
        <v>1625</v>
      </c>
      <c r="S71" s="202" t="s">
        <v>1625</v>
      </c>
      <c r="T71" s="202" t="s">
        <v>1625</v>
      </c>
      <c r="U71" s="202" t="s">
        <v>1625</v>
      </c>
      <c r="V71" s="202" t="s">
        <v>1625</v>
      </c>
      <c r="W71" s="202" t="s">
        <v>1625</v>
      </c>
      <c r="X71" s="202" t="s">
        <v>1625</v>
      </c>
      <c r="Y71" s="202" t="s">
        <v>1625</v>
      </c>
      <c r="Z71" s="292"/>
    </row>
    <row r="72" spans="1:32" x14ac:dyDescent="0.25">
      <c r="A72" s="125"/>
      <c r="B72" s="125"/>
      <c r="C72" s="178" t="s">
        <v>1076</v>
      </c>
      <c r="D72" s="171"/>
      <c r="E72" s="294"/>
      <c r="F72" s="186"/>
      <c r="G72" s="294"/>
      <c r="H72" s="294"/>
      <c r="I72" s="294"/>
      <c r="J72" s="294"/>
      <c r="K72" s="294"/>
      <c r="L72" s="294"/>
      <c r="M72" s="202"/>
      <c r="N72" s="260"/>
      <c r="O72" s="260"/>
      <c r="P72" s="260"/>
      <c r="Q72" s="202" t="s">
        <v>1625</v>
      </c>
      <c r="R72" s="202" t="s">
        <v>1625</v>
      </c>
      <c r="S72" s="202" t="s">
        <v>1625</v>
      </c>
      <c r="T72" s="202" t="s">
        <v>1625</v>
      </c>
      <c r="U72" s="202" t="s">
        <v>1625</v>
      </c>
      <c r="V72" s="202" t="s">
        <v>1625</v>
      </c>
      <c r="W72" s="202" t="s">
        <v>1625</v>
      </c>
      <c r="X72" s="202" t="s">
        <v>1625</v>
      </c>
      <c r="Y72" s="202" t="s">
        <v>1625</v>
      </c>
      <c r="Z72" s="292"/>
    </row>
    <row r="73" spans="1:32" ht="30" x14ac:dyDescent="0.25">
      <c r="A73" s="125"/>
      <c r="B73" s="178"/>
      <c r="C73" s="181" t="s">
        <v>407</v>
      </c>
      <c r="D73" s="171"/>
      <c r="E73" s="294"/>
      <c r="F73" s="186"/>
      <c r="G73" s="294"/>
      <c r="H73" s="294"/>
      <c r="I73" s="294"/>
      <c r="J73" s="294"/>
      <c r="K73" s="294"/>
      <c r="L73" s="294"/>
      <c r="M73" s="202"/>
      <c r="N73" s="260"/>
      <c r="O73" s="260"/>
      <c r="P73" s="260"/>
      <c r="Q73" s="202" t="s">
        <v>1625</v>
      </c>
      <c r="R73" s="202" t="s">
        <v>1625</v>
      </c>
      <c r="S73" s="202" t="s">
        <v>1625</v>
      </c>
      <c r="T73" s="202" t="s">
        <v>1625</v>
      </c>
      <c r="U73" s="202" t="s">
        <v>1625</v>
      </c>
      <c r="V73" s="202" t="s">
        <v>1625</v>
      </c>
      <c r="W73" s="202" t="s">
        <v>1625</v>
      </c>
      <c r="X73" s="202" t="s">
        <v>1625</v>
      </c>
      <c r="Y73" s="202" t="s">
        <v>1625</v>
      </c>
      <c r="Z73" s="292"/>
    </row>
    <row r="74" spans="1:32" ht="30" x14ac:dyDescent="0.25">
      <c r="A74" s="125"/>
      <c r="B74" s="178"/>
      <c r="C74" s="181" t="s">
        <v>408</v>
      </c>
      <c r="D74" s="171"/>
      <c r="E74" s="294"/>
      <c r="F74" s="186"/>
      <c r="G74" s="294"/>
      <c r="H74" s="294"/>
      <c r="I74" s="294"/>
      <c r="J74" s="294"/>
      <c r="K74" s="294"/>
      <c r="L74" s="294"/>
      <c r="M74" s="202"/>
      <c r="N74" s="260"/>
      <c r="O74" s="260"/>
      <c r="P74" s="260"/>
      <c r="Q74" s="202" t="s">
        <v>1625</v>
      </c>
      <c r="R74" s="202" t="s">
        <v>1625</v>
      </c>
      <c r="S74" s="202" t="s">
        <v>1625</v>
      </c>
      <c r="T74" s="202" t="s">
        <v>1625</v>
      </c>
      <c r="U74" s="202" t="s">
        <v>1625</v>
      </c>
      <c r="V74" s="202" t="s">
        <v>1625</v>
      </c>
      <c r="W74" s="202" t="s">
        <v>1625</v>
      </c>
      <c r="X74" s="202" t="s">
        <v>1625</v>
      </c>
      <c r="Y74" s="202" t="s">
        <v>1625</v>
      </c>
      <c r="Z74" s="292"/>
    </row>
    <row r="75" spans="1:32" x14ac:dyDescent="0.25">
      <c r="A75" s="196"/>
      <c r="B75" s="196"/>
      <c r="C75" s="196"/>
      <c r="D75" s="196"/>
      <c r="E75" s="256"/>
      <c r="F75" s="256"/>
      <c r="G75" s="256"/>
      <c r="H75" s="256"/>
      <c r="I75" s="256"/>
      <c r="J75" s="256"/>
      <c r="K75" s="256"/>
      <c r="L75" s="256"/>
      <c r="M75" s="256"/>
      <c r="N75" s="256"/>
      <c r="O75" s="256"/>
      <c r="P75" s="256"/>
      <c r="Q75" s="202" t="s">
        <v>1625</v>
      </c>
      <c r="R75" s="202" t="s">
        <v>1625</v>
      </c>
      <c r="S75" s="202" t="s">
        <v>1625</v>
      </c>
      <c r="T75" s="202" t="s">
        <v>1625</v>
      </c>
      <c r="U75" s="202" t="s">
        <v>1625</v>
      </c>
      <c r="V75" s="202" t="s">
        <v>1625</v>
      </c>
      <c r="W75" s="202" t="s">
        <v>1625</v>
      </c>
      <c r="X75" s="202" t="s">
        <v>1625</v>
      </c>
      <c r="Y75" s="202" t="s">
        <v>1625</v>
      </c>
      <c r="Z75" s="196"/>
      <c r="AA75" s="241"/>
      <c r="AB75" s="241"/>
      <c r="AC75" s="241"/>
      <c r="AD75" s="241"/>
      <c r="AE75" s="241"/>
      <c r="AF75" s="241"/>
    </row>
    <row r="76" spans="1:32" x14ac:dyDescent="0.25">
      <c r="A76" s="125" t="s">
        <v>1692</v>
      </c>
      <c r="B76" s="125" t="s">
        <v>1693</v>
      </c>
      <c r="C76" s="178" t="s">
        <v>392</v>
      </c>
      <c r="D76" s="297"/>
      <c r="E76" s="294"/>
      <c r="F76" s="186"/>
      <c r="G76" s="294"/>
      <c r="H76" s="294"/>
      <c r="I76" s="294"/>
      <c r="J76" s="294"/>
      <c r="K76" s="294"/>
      <c r="L76" s="294"/>
      <c r="M76" s="294"/>
      <c r="N76" s="294"/>
      <c r="O76" s="294"/>
      <c r="P76" s="294"/>
      <c r="Q76" s="202" t="s">
        <v>1625</v>
      </c>
      <c r="R76" s="202" t="s">
        <v>1625</v>
      </c>
      <c r="S76" s="202" t="s">
        <v>1625</v>
      </c>
      <c r="T76" s="202" t="s">
        <v>1625</v>
      </c>
      <c r="U76" s="202" t="s">
        <v>1625</v>
      </c>
      <c r="V76" s="202" t="s">
        <v>1625</v>
      </c>
      <c r="W76" s="202" t="s">
        <v>1625</v>
      </c>
      <c r="X76" s="202" t="s">
        <v>1625</v>
      </c>
      <c r="Y76" s="202" t="s">
        <v>1625</v>
      </c>
      <c r="Z76" s="203"/>
    </row>
    <row r="77" spans="1:32" x14ac:dyDescent="0.25">
      <c r="A77" s="276"/>
      <c r="B77" s="276"/>
      <c r="C77" s="178" t="s">
        <v>393</v>
      </c>
      <c r="D77" s="297"/>
      <c r="E77" s="294"/>
      <c r="F77" s="186"/>
      <c r="G77" s="294"/>
      <c r="H77" s="294"/>
      <c r="I77" s="294"/>
      <c r="J77" s="294"/>
      <c r="K77" s="294"/>
      <c r="L77" s="294"/>
      <c r="M77" s="294"/>
      <c r="N77" s="294"/>
      <c r="O77" s="294"/>
      <c r="P77" s="294"/>
      <c r="Q77" s="202" t="s">
        <v>1625</v>
      </c>
      <c r="R77" s="202" t="s">
        <v>1625</v>
      </c>
      <c r="S77" s="202" t="s">
        <v>1625</v>
      </c>
      <c r="T77" s="202" t="s">
        <v>1625</v>
      </c>
      <c r="U77" s="202" t="s">
        <v>1625</v>
      </c>
      <c r="V77" s="202" t="s">
        <v>1625</v>
      </c>
      <c r="W77" s="202" t="s">
        <v>1625</v>
      </c>
      <c r="X77" s="202" t="s">
        <v>1625</v>
      </c>
      <c r="Y77" s="202" t="s">
        <v>1625</v>
      </c>
      <c r="Z77" s="292"/>
    </row>
    <row r="78" spans="1:32" x14ac:dyDescent="0.25">
      <c r="A78" s="276"/>
      <c r="B78" s="276"/>
      <c r="C78" s="178" t="s">
        <v>394</v>
      </c>
      <c r="D78" s="297"/>
      <c r="E78" s="294"/>
      <c r="F78" s="186"/>
      <c r="G78" s="294"/>
      <c r="H78" s="294"/>
      <c r="I78" s="294"/>
      <c r="J78" s="294"/>
      <c r="K78" s="294"/>
      <c r="L78" s="294"/>
      <c r="M78" s="294"/>
      <c r="N78" s="294"/>
      <c r="O78" s="294"/>
      <c r="P78" s="294"/>
      <c r="Q78" s="202" t="s">
        <v>1625</v>
      </c>
      <c r="R78" s="202" t="s">
        <v>1625</v>
      </c>
      <c r="S78" s="202" t="s">
        <v>1625</v>
      </c>
      <c r="T78" s="202" t="s">
        <v>1625</v>
      </c>
      <c r="U78" s="202" t="s">
        <v>1625</v>
      </c>
      <c r="V78" s="202" t="s">
        <v>1625</v>
      </c>
      <c r="W78" s="202" t="s">
        <v>1625</v>
      </c>
      <c r="X78" s="202" t="s">
        <v>1625</v>
      </c>
      <c r="Y78" s="202" t="s">
        <v>1625</v>
      </c>
      <c r="Z78" s="292"/>
    </row>
    <row r="79" spans="1:32" x14ac:dyDescent="0.25">
      <c r="A79" s="276"/>
      <c r="B79" s="276"/>
      <c r="C79" s="126" t="s">
        <v>399</v>
      </c>
      <c r="D79" s="297"/>
      <c r="E79" s="294"/>
      <c r="F79" s="186"/>
      <c r="G79" s="294"/>
      <c r="H79" s="294"/>
      <c r="I79" s="294"/>
      <c r="J79" s="294"/>
      <c r="K79" s="294"/>
      <c r="L79" s="294"/>
      <c r="M79" s="294"/>
      <c r="N79" s="294"/>
      <c r="O79" s="294"/>
      <c r="P79" s="294"/>
      <c r="Q79" s="202" t="s">
        <v>1625</v>
      </c>
      <c r="R79" s="202" t="s">
        <v>1625</v>
      </c>
      <c r="S79" s="202" t="s">
        <v>1625</v>
      </c>
      <c r="T79" s="202" t="s">
        <v>1625</v>
      </c>
      <c r="U79" s="202" t="s">
        <v>1625</v>
      </c>
      <c r="V79" s="202" t="s">
        <v>1625</v>
      </c>
      <c r="W79" s="202" t="s">
        <v>1625</v>
      </c>
      <c r="X79" s="202" t="s">
        <v>1625</v>
      </c>
      <c r="Y79" s="202" t="s">
        <v>1625</v>
      </c>
      <c r="Z79" s="292"/>
    </row>
    <row r="80" spans="1:32" x14ac:dyDescent="0.25">
      <c r="A80" s="276"/>
      <c r="B80" s="276"/>
      <c r="C80" s="126" t="s">
        <v>1694</v>
      </c>
      <c r="D80" s="297"/>
      <c r="E80" s="294"/>
      <c r="F80" s="186"/>
      <c r="G80" s="294"/>
      <c r="H80" s="294"/>
      <c r="I80" s="294"/>
      <c r="J80" s="294"/>
      <c r="K80" s="294"/>
      <c r="L80" s="294"/>
      <c r="M80" s="294"/>
      <c r="N80" s="294"/>
      <c r="O80" s="294"/>
      <c r="P80" s="294"/>
      <c r="Q80" s="202" t="s">
        <v>1625</v>
      </c>
      <c r="R80" s="202" t="s">
        <v>1625</v>
      </c>
      <c r="S80" s="202" t="s">
        <v>1625</v>
      </c>
      <c r="T80" s="202" t="s">
        <v>1625</v>
      </c>
      <c r="U80" s="202" t="s">
        <v>1625</v>
      </c>
      <c r="V80" s="202" t="s">
        <v>1625</v>
      </c>
      <c r="W80" s="202" t="s">
        <v>1625</v>
      </c>
      <c r="X80" s="202" t="s">
        <v>1625</v>
      </c>
      <c r="Y80" s="202" t="s">
        <v>1625</v>
      </c>
      <c r="Z80" s="292"/>
    </row>
    <row r="81" spans="1:26" x14ac:dyDescent="0.25">
      <c r="A81" s="276"/>
      <c r="B81" s="276"/>
      <c r="C81" s="203" t="s">
        <v>1695</v>
      </c>
      <c r="D81" s="297"/>
      <c r="E81" s="294"/>
      <c r="F81" s="186"/>
      <c r="G81" s="294"/>
      <c r="H81" s="294"/>
      <c r="I81" s="294"/>
      <c r="J81" s="294"/>
      <c r="K81" s="294"/>
      <c r="L81" s="294"/>
      <c r="M81" s="294"/>
      <c r="N81" s="294"/>
      <c r="O81" s="294"/>
      <c r="P81" s="294"/>
      <c r="Q81" s="202" t="s">
        <v>1625</v>
      </c>
      <c r="R81" s="202" t="s">
        <v>1625</v>
      </c>
      <c r="S81" s="202" t="s">
        <v>1625</v>
      </c>
      <c r="T81" s="202" t="s">
        <v>1625</v>
      </c>
      <c r="U81" s="202" t="s">
        <v>1625</v>
      </c>
      <c r="V81" s="202" t="s">
        <v>1625</v>
      </c>
      <c r="W81" s="202" t="s">
        <v>1625</v>
      </c>
      <c r="X81" s="202" t="s">
        <v>1625</v>
      </c>
      <c r="Y81" s="202" t="s">
        <v>1625</v>
      </c>
      <c r="Z81" s="292"/>
    </row>
    <row r="82" spans="1:26"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x14ac:dyDescent="0.25">
      <c r="A83" s="125" t="s">
        <v>3580</v>
      </c>
      <c r="B83" s="276" t="s">
        <v>3584</v>
      </c>
      <c r="C83" s="203" t="s">
        <v>3581</v>
      </c>
      <c r="D83" s="297"/>
      <c r="E83" s="297"/>
      <c r="F83" s="297"/>
      <c r="G83" s="297"/>
      <c r="H83" s="297"/>
      <c r="I83" s="297"/>
      <c r="J83" s="573"/>
      <c r="K83" s="574"/>
      <c r="L83" s="292"/>
      <c r="M83" s="292"/>
      <c r="N83" s="292"/>
      <c r="O83" s="292"/>
      <c r="P83" s="292"/>
      <c r="Q83" s="292"/>
      <c r="R83" s="292"/>
      <c r="S83" s="292"/>
      <c r="T83" s="292"/>
      <c r="U83" s="292"/>
      <c r="V83" s="292"/>
      <c r="W83" s="292"/>
      <c r="X83" s="292"/>
      <c r="Y83" s="292"/>
      <c r="Z83" s="292"/>
    </row>
    <row r="84" spans="1:26" x14ac:dyDescent="0.25">
      <c r="A84" s="276"/>
      <c r="B84" s="292"/>
      <c r="C84" s="282" t="s">
        <v>3582</v>
      </c>
      <c r="D84" s="297"/>
      <c r="E84" s="297"/>
      <c r="F84" s="297"/>
      <c r="G84" s="297"/>
      <c r="H84" s="297"/>
      <c r="I84" s="297"/>
      <c r="J84" s="573"/>
      <c r="K84" s="574"/>
      <c r="L84" s="292"/>
      <c r="M84" s="292"/>
      <c r="N84" s="292"/>
      <c r="O84" s="292"/>
      <c r="P84" s="292"/>
      <c r="Q84" s="292"/>
      <c r="R84" s="292"/>
      <c r="S84" s="292"/>
      <c r="T84" s="292"/>
      <c r="U84" s="292"/>
      <c r="V84" s="292"/>
      <c r="W84" s="292"/>
      <c r="X84" s="292"/>
      <c r="Y84" s="292"/>
      <c r="Z84" s="292"/>
    </row>
    <row r="85" spans="1:26" x14ac:dyDescent="0.25">
      <c r="A85" s="276"/>
      <c r="B85" s="292"/>
      <c r="C85" s="282" t="s">
        <v>3583</v>
      </c>
      <c r="D85" s="297"/>
      <c r="E85" s="297"/>
      <c r="F85" s="297"/>
      <c r="G85" s="297"/>
      <c r="H85" s="297"/>
      <c r="I85" s="297"/>
      <c r="J85" s="573"/>
      <c r="K85" s="574"/>
      <c r="L85" s="292"/>
      <c r="M85" s="292"/>
      <c r="N85" s="292"/>
      <c r="O85" s="292"/>
      <c r="P85" s="292"/>
      <c r="Q85" s="292"/>
      <c r="R85" s="292"/>
      <c r="S85" s="292"/>
      <c r="T85" s="292"/>
      <c r="U85" s="292"/>
      <c r="V85" s="292"/>
      <c r="W85" s="292"/>
      <c r="X85" s="292"/>
      <c r="Y85" s="292"/>
      <c r="Z85" s="292"/>
    </row>
    <row r="86" spans="1:26" ht="15.75" x14ac:dyDescent="0.25">
      <c r="A86" s="529"/>
      <c r="B86" s="529"/>
      <c r="C86" s="458" t="s">
        <v>3833</v>
      </c>
      <c r="D86" s="309"/>
      <c r="E86" s="309"/>
      <c r="F86" s="309"/>
      <c r="G86" s="573"/>
      <c r="H86" s="573"/>
      <c r="I86" s="573"/>
      <c r="J86" s="573"/>
      <c r="K86" s="575"/>
      <c r="L86" s="292"/>
      <c r="M86" s="292"/>
      <c r="N86" s="292"/>
      <c r="O86" s="292"/>
      <c r="P86" s="292"/>
      <c r="Q86" s="292"/>
      <c r="R86" s="292"/>
      <c r="S86" s="292"/>
      <c r="T86" s="292"/>
      <c r="U86" s="292"/>
      <c r="V86" s="292"/>
      <c r="W86" s="292"/>
      <c r="X86" s="292"/>
      <c r="Y86" s="292"/>
      <c r="Z86" s="292"/>
    </row>
    <row r="87" spans="1:26" x14ac:dyDescent="0.25">
      <c r="A87" s="276"/>
      <c r="B87" s="276"/>
      <c r="C87" s="203" t="s">
        <v>3585</v>
      </c>
      <c r="D87" s="297"/>
      <c r="E87" s="297"/>
      <c r="F87" s="297"/>
      <c r="G87" s="573"/>
      <c r="H87" s="573"/>
      <c r="I87" s="573"/>
      <c r="J87" s="573"/>
      <c r="K87" s="574"/>
      <c r="L87" s="292"/>
      <c r="M87" s="292"/>
      <c r="N87" s="312"/>
      <c r="O87" s="312"/>
      <c r="P87" s="312"/>
      <c r="Q87" s="292"/>
      <c r="R87" s="292"/>
      <c r="S87" s="292"/>
      <c r="T87" s="292"/>
      <c r="U87" s="292"/>
      <c r="V87" s="292"/>
      <c r="W87" s="292"/>
      <c r="X87" s="292"/>
      <c r="Y87" s="292"/>
      <c r="Z87" s="292"/>
    </row>
    <row r="88" spans="1:26" x14ac:dyDescent="0.25">
      <c r="A88" s="276"/>
      <c r="B88" s="276"/>
      <c r="C88" s="203" t="s">
        <v>3586</v>
      </c>
      <c r="D88" s="297"/>
      <c r="E88" s="297"/>
      <c r="F88" s="297"/>
      <c r="G88" s="573"/>
      <c r="H88" s="573"/>
      <c r="I88" s="573"/>
      <c r="J88" s="573"/>
      <c r="K88" s="574"/>
      <c r="L88" s="292"/>
      <c r="M88" s="292"/>
      <c r="N88" s="292"/>
      <c r="O88" s="292"/>
      <c r="P88" s="292"/>
      <c r="Q88" s="292"/>
      <c r="R88" s="292"/>
      <c r="S88" s="292"/>
      <c r="T88" s="292"/>
      <c r="U88" s="292"/>
      <c r="V88" s="292"/>
      <c r="W88" s="292"/>
      <c r="X88" s="292"/>
      <c r="Y88" s="292"/>
      <c r="Z88" s="292"/>
    </row>
    <row r="89" spans="1:26" x14ac:dyDescent="0.25">
      <c r="A89" s="276"/>
      <c r="B89" s="276"/>
      <c r="C89" s="203" t="s">
        <v>3834</v>
      </c>
      <c r="D89" s="297"/>
      <c r="E89" s="297"/>
      <c r="F89" s="297"/>
      <c r="G89" s="573"/>
      <c r="H89" s="573"/>
      <c r="I89" s="573"/>
      <c r="J89" s="573"/>
      <c r="K89" s="574"/>
      <c r="L89" s="292"/>
      <c r="M89" s="292"/>
      <c r="N89" s="292"/>
      <c r="O89" s="292"/>
      <c r="P89" s="292"/>
      <c r="Q89" s="292"/>
      <c r="R89" s="292"/>
      <c r="S89" s="292"/>
      <c r="T89" s="292"/>
      <c r="U89" s="292"/>
      <c r="V89" s="292"/>
      <c r="W89" s="292"/>
      <c r="X89" s="292"/>
      <c r="Y89" s="292"/>
      <c r="Z89" s="292"/>
    </row>
    <row r="90" spans="1:26" x14ac:dyDescent="0.25">
      <c r="A90" s="276"/>
      <c r="B90" s="276"/>
      <c r="C90" s="203" t="s">
        <v>3835</v>
      </c>
      <c r="D90" s="297"/>
      <c r="E90" s="297"/>
      <c r="F90" s="297"/>
      <c r="G90" s="573"/>
      <c r="H90" s="573"/>
      <c r="I90" s="573"/>
      <c r="J90" s="573"/>
      <c r="K90" s="574"/>
      <c r="L90" s="292"/>
      <c r="M90" s="292"/>
      <c r="N90" s="292"/>
      <c r="O90" s="292"/>
      <c r="P90" s="292"/>
      <c r="Q90" s="292"/>
      <c r="R90" s="292"/>
      <c r="S90" s="292"/>
      <c r="T90" s="292"/>
      <c r="U90" s="292"/>
      <c r="V90" s="292"/>
      <c r="W90" s="292"/>
      <c r="X90" s="292"/>
      <c r="Y90" s="292"/>
      <c r="Z90" s="292"/>
    </row>
    <row r="91" spans="1:26" x14ac:dyDescent="0.25">
      <c r="A91" s="436"/>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row>
    <row r="92" spans="1:26" x14ac:dyDescent="0.25">
      <c r="A92" s="125" t="s">
        <v>3821</v>
      </c>
      <c r="B92" s="276" t="s">
        <v>3584</v>
      </c>
      <c r="C92" s="203" t="s">
        <v>3581</v>
      </c>
      <c r="D92" s="297"/>
      <c r="E92" s="297"/>
      <c r="F92" s="297"/>
      <c r="G92" s="297"/>
      <c r="H92" s="297"/>
      <c r="I92" s="297"/>
      <c r="J92" s="573"/>
      <c r="K92" s="574"/>
      <c r="L92" s="292"/>
      <c r="M92" s="292"/>
      <c r="N92" s="292"/>
      <c r="O92" s="292"/>
      <c r="P92" s="292"/>
      <c r="Q92" s="292"/>
      <c r="R92" s="292"/>
      <c r="S92" s="292"/>
      <c r="T92" s="292"/>
      <c r="U92" s="292"/>
      <c r="V92" s="292"/>
      <c r="W92" s="292"/>
      <c r="X92" s="292"/>
      <c r="Y92" s="292"/>
      <c r="Z92" s="292"/>
    </row>
    <row r="93" spans="1:26" x14ac:dyDescent="0.25">
      <c r="A93" s="276"/>
      <c r="B93" s="292"/>
      <c r="C93" s="282" t="s">
        <v>3582</v>
      </c>
      <c r="D93" s="297"/>
      <c r="E93" s="297"/>
      <c r="F93" s="297"/>
      <c r="G93" s="297"/>
      <c r="H93" s="297"/>
      <c r="I93" s="297"/>
      <c r="J93" s="573"/>
      <c r="K93" s="574"/>
      <c r="L93" s="292"/>
      <c r="M93" s="292"/>
      <c r="N93" s="292"/>
      <c r="O93" s="292"/>
      <c r="P93" s="292"/>
      <c r="Q93" s="292"/>
      <c r="R93" s="292"/>
      <c r="S93" s="292"/>
      <c r="T93" s="292"/>
      <c r="U93" s="292"/>
      <c r="V93" s="292"/>
      <c r="W93" s="292"/>
      <c r="X93" s="292"/>
      <c r="Y93" s="292"/>
      <c r="Z93" s="292"/>
    </row>
    <row r="94" spans="1:26" x14ac:dyDescent="0.25">
      <c r="A94" s="276"/>
      <c r="B94" s="292"/>
      <c r="C94" s="282" t="s">
        <v>3822</v>
      </c>
      <c r="D94" s="297"/>
      <c r="E94" s="297"/>
      <c r="F94" s="297"/>
      <c r="G94" s="297"/>
      <c r="H94" s="297"/>
      <c r="I94" s="297"/>
      <c r="J94" s="573"/>
      <c r="K94" s="574"/>
      <c r="L94" s="292"/>
      <c r="M94" s="292"/>
      <c r="N94" s="292"/>
      <c r="O94" s="292"/>
      <c r="P94" s="292"/>
      <c r="Q94" s="292"/>
      <c r="R94" s="292"/>
      <c r="S94" s="292"/>
      <c r="T94" s="292"/>
      <c r="U94" s="292"/>
      <c r="V94" s="292"/>
      <c r="W94" s="292"/>
      <c r="X94" s="292"/>
      <c r="Y94" s="292"/>
      <c r="Z94" s="292"/>
    </row>
    <row r="95" spans="1:26" ht="15.75" x14ac:dyDescent="0.25">
      <c r="A95" s="529"/>
      <c r="B95" s="529"/>
      <c r="C95" s="458" t="s">
        <v>3837</v>
      </c>
      <c r="D95" s="309"/>
      <c r="E95" s="309"/>
      <c r="F95" s="309"/>
      <c r="G95" s="573"/>
      <c r="H95" s="573"/>
      <c r="I95" s="573"/>
      <c r="J95" s="573"/>
      <c r="K95" s="575"/>
      <c r="L95" s="292"/>
      <c r="M95" s="292"/>
      <c r="N95" s="292"/>
      <c r="O95" s="292"/>
      <c r="P95" s="292"/>
      <c r="Q95" s="292"/>
      <c r="R95" s="292"/>
      <c r="S95" s="292"/>
      <c r="T95" s="292"/>
      <c r="U95" s="292"/>
      <c r="V95" s="292"/>
      <c r="W95" s="292"/>
      <c r="X95" s="292"/>
      <c r="Y95" s="292"/>
      <c r="Z95" s="292"/>
    </row>
    <row r="96" spans="1:26" x14ac:dyDescent="0.25">
      <c r="A96" s="276"/>
      <c r="B96" s="276"/>
      <c r="C96" s="203" t="s">
        <v>3585</v>
      </c>
      <c r="D96" s="297"/>
      <c r="E96" s="297"/>
      <c r="F96" s="297"/>
      <c r="G96" s="573"/>
      <c r="H96" s="573"/>
      <c r="I96" s="573"/>
      <c r="J96" s="573"/>
      <c r="K96" s="574"/>
      <c r="L96" s="292"/>
      <c r="M96" s="292"/>
      <c r="N96" s="312"/>
      <c r="O96" s="312"/>
      <c r="P96" s="312"/>
      <c r="Q96" s="292"/>
      <c r="R96" s="292"/>
      <c r="S96" s="292"/>
      <c r="T96" s="292"/>
      <c r="U96" s="292"/>
      <c r="V96" s="292"/>
      <c r="W96" s="292"/>
      <c r="X96" s="292"/>
      <c r="Y96" s="292"/>
      <c r="Z96" s="292"/>
    </row>
    <row r="97" spans="1:26" x14ac:dyDescent="0.25">
      <c r="A97" s="276"/>
      <c r="B97" s="276"/>
      <c r="C97" s="203" t="s">
        <v>3586</v>
      </c>
      <c r="D97" s="297"/>
      <c r="E97" s="297"/>
      <c r="F97" s="297"/>
      <c r="G97" s="573"/>
      <c r="H97" s="573"/>
      <c r="I97" s="573"/>
      <c r="J97" s="573"/>
      <c r="K97" s="574"/>
      <c r="L97" s="292"/>
      <c r="M97" s="292"/>
      <c r="N97" s="292"/>
      <c r="O97" s="292"/>
      <c r="P97" s="292"/>
      <c r="Q97" s="292"/>
      <c r="R97" s="292"/>
      <c r="S97" s="292"/>
      <c r="T97" s="292"/>
      <c r="U97" s="292"/>
      <c r="V97" s="292"/>
      <c r="W97" s="292"/>
      <c r="X97" s="292"/>
      <c r="Y97" s="292"/>
      <c r="Z97" s="292"/>
    </row>
    <row r="98" spans="1:26" x14ac:dyDescent="0.25">
      <c r="A98" s="276"/>
      <c r="B98" s="276"/>
      <c r="C98" s="203" t="s">
        <v>3838</v>
      </c>
      <c r="D98" s="297"/>
      <c r="E98" s="297"/>
      <c r="F98" s="297"/>
      <c r="G98" s="573"/>
      <c r="H98" s="573"/>
      <c r="I98" s="573"/>
      <c r="J98" s="573"/>
      <c r="K98" s="574"/>
      <c r="L98" s="292"/>
      <c r="M98" s="292"/>
      <c r="N98" s="292"/>
      <c r="O98" s="292"/>
      <c r="P98" s="292"/>
      <c r="Q98" s="292"/>
      <c r="R98" s="292"/>
      <c r="S98" s="292"/>
      <c r="T98" s="292"/>
      <c r="U98" s="292"/>
      <c r="V98" s="292"/>
      <c r="W98" s="292"/>
      <c r="X98" s="292"/>
      <c r="Y98" s="292"/>
      <c r="Z98" s="292"/>
    </row>
    <row r="99" spans="1:26" x14ac:dyDescent="0.25">
      <c r="A99" s="276"/>
      <c r="B99" s="276"/>
      <c r="C99" s="203" t="s">
        <v>3836</v>
      </c>
      <c r="D99" s="297"/>
      <c r="E99" s="297"/>
      <c r="F99" s="297"/>
      <c r="G99" s="573"/>
      <c r="H99" s="573"/>
      <c r="I99" s="573"/>
      <c r="J99" s="573"/>
      <c r="K99" s="574"/>
      <c r="L99" s="292"/>
      <c r="M99" s="292"/>
      <c r="N99" s="292"/>
      <c r="O99" s="292"/>
      <c r="P99" s="292"/>
      <c r="Q99" s="292"/>
      <c r="R99" s="292"/>
      <c r="S99" s="292"/>
      <c r="T99" s="292"/>
      <c r="U99" s="292"/>
      <c r="V99" s="292"/>
      <c r="W99" s="292"/>
      <c r="X99" s="292"/>
      <c r="Y99" s="292"/>
      <c r="Z99" s="292"/>
    </row>
    <row r="100" spans="1:26"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x14ac:dyDescent="0.25">
      <c r="A101" s="125" t="s">
        <v>3847</v>
      </c>
      <c r="B101" s="276" t="s">
        <v>3584</v>
      </c>
      <c r="C101" s="203" t="s">
        <v>3581</v>
      </c>
      <c r="D101" s="297"/>
      <c r="E101" s="297"/>
      <c r="F101" s="297"/>
      <c r="G101" s="573"/>
      <c r="H101" s="573"/>
      <c r="I101" s="573"/>
      <c r="J101" s="573"/>
      <c r="K101" s="574"/>
      <c r="L101" s="292"/>
      <c r="M101" s="292"/>
      <c r="N101" s="292"/>
      <c r="O101" s="292"/>
      <c r="P101" s="292"/>
      <c r="Q101" s="292"/>
      <c r="R101" s="292"/>
      <c r="S101" s="292"/>
      <c r="T101" s="292"/>
      <c r="U101" s="292"/>
      <c r="V101" s="292"/>
      <c r="W101" s="292"/>
      <c r="X101" s="292"/>
      <c r="Y101" s="292"/>
      <c r="Z101" s="292"/>
    </row>
    <row r="102" spans="1:26" x14ac:dyDescent="0.25">
      <c r="A102" s="276"/>
      <c r="B102" s="276" t="s">
        <v>3843</v>
      </c>
      <c r="C102" s="282" t="s">
        <v>3582</v>
      </c>
      <c r="D102" s="297"/>
      <c r="E102" s="297"/>
      <c r="F102" s="297"/>
      <c r="G102" s="573"/>
      <c r="H102" s="573"/>
      <c r="I102" s="573"/>
      <c r="J102" s="573"/>
      <c r="K102" s="574"/>
      <c r="L102" s="292"/>
      <c r="M102" s="292"/>
      <c r="N102" s="292"/>
      <c r="O102" s="292"/>
      <c r="P102" s="292"/>
      <c r="Q102" s="292"/>
      <c r="R102" s="292"/>
      <c r="S102" s="292"/>
      <c r="T102" s="292"/>
      <c r="U102" s="292"/>
      <c r="V102" s="292"/>
      <c r="W102" s="292"/>
      <c r="X102" s="292"/>
      <c r="Y102" s="292"/>
      <c r="Z102" s="292"/>
    </row>
    <row r="103" spans="1:26" x14ac:dyDescent="0.25">
      <c r="A103" s="276"/>
      <c r="B103" s="276" t="s">
        <v>3839</v>
      </c>
      <c r="C103" s="282" t="s">
        <v>3841</v>
      </c>
      <c r="D103" s="297"/>
      <c r="E103" s="297"/>
      <c r="F103" s="297"/>
      <c r="G103" s="573"/>
      <c r="H103" s="573"/>
      <c r="I103" s="573"/>
      <c r="J103" s="573"/>
      <c r="K103" s="574"/>
      <c r="L103" s="292"/>
      <c r="M103" s="292"/>
      <c r="N103" s="292"/>
      <c r="O103" s="292"/>
      <c r="P103" s="292"/>
      <c r="Q103" s="292"/>
      <c r="R103" s="292"/>
      <c r="S103" s="292"/>
      <c r="T103" s="292"/>
      <c r="U103" s="292"/>
      <c r="V103" s="292"/>
      <c r="W103" s="292"/>
      <c r="X103" s="292"/>
      <c r="Y103" s="292"/>
      <c r="Z103" s="292"/>
    </row>
    <row r="104" spans="1:26" ht="15.75" x14ac:dyDescent="0.25">
      <c r="A104" s="529"/>
      <c r="B104" s="529"/>
      <c r="C104" s="458" t="s">
        <v>3833</v>
      </c>
      <c r="D104" s="297"/>
      <c r="E104" s="297"/>
      <c r="F104" s="297"/>
      <c r="G104" s="573"/>
      <c r="H104" s="573"/>
      <c r="I104" s="573"/>
      <c r="J104" s="573"/>
      <c r="K104" s="574"/>
      <c r="L104" s="292"/>
      <c r="M104" s="292"/>
      <c r="N104" s="292"/>
      <c r="O104" s="292"/>
      <c r="P104" s="292"/>
      <c r="Q104" s="292"/>
      <c r="R104" s="292"/>
      <c r="S104" s="292"/>
      <c r="T104" s="292"/>
      <c r="U104" s="292"/>
      <c r="V104" s="292"/>
      <c r="W104" s="292"/>
      <c r="X104" s="292"/>
      <c r="Y104" s="292"/>
      <c r="Z104" s="292"/>
    </row>
    <row r="105" spans="1:26" x14ac:dyDescent="0.25">
      <c r="A105" s="276"/>
      <c r="B105" s="276"/>
      <c r="C105" s="203" t="s">
        <v>3845</v>
      </c>
      <c r="D105" s="297"/>
      <c r="E105" s="297"/>
      <c r="F105" s="297"/>
      <c r="G105" s="573"/>
      <c r="H105" s="573"/>
      <c r="I105" s="573"/>
      <c r="J105" s="573"/>
      <c r="K105" s="574"/>
      <c r="L105" s="292"/>
      <c r="M105" s="292"/>
      <c r="N105" s="292"/>
      <c r="O105" s="292"/>
      <c r="P105" s="292"/>
      <c r="Q105" s="292"/>
      <c r="R105" s="292"/>
      <c r="S105" s="292"/>
      <c r="T105" s="292"/>
      <c r="U105" s="292"/>
      <c r="V105" s="292"/>
      <c r="W105" s="292"/>
      <c r="X105" s="292"/>
      <c r="Y105" s="292"/>
      <c r="Z105" s="292"/>
    </row>
    <row r="106" spans="1:26" ht="15.75" x14ac:dyDescent="0.25">
      <c r="A106" s="276"/>
      <c r="B106" s="276"/>
      <c r="C106" s="203" t="s">
        <v>3586</v>
      </c>
      <c r="D106" s="309"/>
      <c r="E106" s="309"/>
      <c r="F106" s="309"/>
      <c r="G106" s="309"/>
      <c r="H106" s="309"/>
      <c r="I106" s="573"/>
      <c r="J106" s="573"/>
      <c r="K106" s="575"/>
      <c r="L106" s="292"/>
      <c r="M106" s="292"/>
      <c r="N106" s="292"/>
      <c r="O106" s="292"/>
      <c r="P106" s="292"/>
      <c r="Q106" s="292"/>
      <c r="R106" s="292"/>
      <c r="S106" s="292"/>
      <c r="T106" s="292"/>
      <c r="U106" s="292"/>
      <c r="V106" s="292"/>
      <c r="W106" s="292"/>
      <c r="X106" s="292"/>
      <c r="Y106" s="292"/>
      <c r="Z106" s="292"/>
    </row>
    <row r="107" spans="1:26" x14ac:dyDescent="0.25">
      <c r="A107" s="276"/>
      <c r="B107" s="276"/>
      <c r="C107" s="203" t="s">
        <v>3834</v>
      </c>
      <c r="D107" s="297"/>
      <c r="E107" s="297"/>
      <c r="F107" s="297"/>
      <c r="G107" s="297"/>
      <c r="H107" s="297"/>
      <c r="I107" s="573"/>
      <c r="J107" s="573"/>
      <c r="K107" s="574"/>
      <c r="L107" s="292"/>
      <c r="M107" s="292"/>
      <c r="N107" s="587"/>
      <c r="O107" s="587"/>
      <c r="P107" s="587"/>
      <c r="Q107" s="292"/>
      <c r="R107" s="292"/>
      <c r="S107" s="292"/>
      <c r="T107" s="292"/>
      <c r="U107" s="292"/>
      <c r="V107" s="292"/>
      <c r="W107" s="292"/>
      <c r="X107" s="292"/>
      <c r="Y107" s="292"/>
      <c r="Z107" s="292"/>
    </row>
    <row r="108" spans="1:26" x14ac:dyDescent="0.25">
      <c r="A108" s="276"/>
      <c r="B108" s="276"/>
      <c r="C108" s="203" t="s">
        <v>3835</v>
      </c>
      <c r="D108" s="297"/>
      <c r="E108" s="297"/>
      <c r="F108" s="297"/>
      <c r="G108" s="297"/>
      <c r="H108" s="297"/>
      <c r="I108" s="573"/>
      <c r="J108" s="573"/>
      <c r="K108" s="574"/>
      <c r="L108" s="292"/>
      <c r="M108" s="292"/>
      <c r="N108" s="292"/>
      <c r="O108" s="292"/>
      <c r="P108" s="292"/>
      <c r="Q108" s="292"/>
      <c r="R108" s="292"/>
      <c r="S108" s="292"/>
      <c r="T108" s="292"/>
      <c r="U108" s="292"/>
      <c r="V108" s="292"/>
      <c r="W108" s="292"/>
      <c r="X108" s="292"/>
      <c r="Y108" s="292"/>
      <c r="Z108" s="292"/>
    </row>
    <row r="109" spans="1:26"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x14ac:dyDescent="0.25">
      <c r="A110" s="125" t="s">
        <v>3848</v>
      </c>
      <c r="B110" s="276" t="s">
        <v>3584</v>
      </c>
      <c r="C110" s="203" t="s">
        <v>3581</v>
      </c>
      <c r="D110" s="297"/>
      <c r="E110" s="297"/>
      <c r="F110" s="297"/>
      <c r="G110" s="297"/>
      <c r="H110" s="297"/>
      <c r="I110" s="573"/>
      <c r="J110" s="573"/>
      <c r="K110" s="574"/>
      <c r="L110" s="292"/>
      <c r="M110" s="292"/>
      <c r="N110" s="292"/>
      <c r="O110" s="292"/>
      <c r="P110" s="292"/>
      <c r="Q110" s="292"/>
      <c r="R110" s="292"/>
      <c r="S110" s="292"/>
      <c r="T110" s="292"/>
      <c r="U110" s="292"/>
      <c r="V110" s="292"/>
      <c r="W110" s="292"/>
      <c r="X110" s="292"/>
      <c r="Y110" s="292"/>
      <c r="Z110" s="292"/>
    </row>
    <row r="111" spans="1:26" ht="15.75" x14ac:dyDescent="0.25">
      <c r="A111" s="276"/>
      <c r="B111" s="276" t="s">
        <v>3844</v>
      </c>
      <c r="C111" s="282" t="s">
        <v>3582</v>
      </c>
      <c r="D111" s="309"/>
      <c r="E111" s="309"/>
      <c r="F111" s="309"/>
      <c r="G111" s="309"/>
      <c r="H111" s="309"/>
      <c r="I111" s="573"/>
      <c r="J111" s="573"/>
      <c r="K111" s="575"/>
      <c r="L111" s="292"/>
      <c r="M111" s="292"/>
      <c r="N111" s="292"/>
      <c r="O111" s="292"/>
      <c r="P111" s="292"/>
      <c r="Q111" s="292"/>
      <c r="R111" s="292"/>
      <c r="S111" s="292"/>
      <c r="T111" s="292"/>
      <c r="U111" s="292"/>
      <c r="V111" s="292"/>
      <c r="W111" s="292"/>
      <c r="X111" s="292"/>
      <c r="Y111" s="292"/>
      <c r="Z111" s="292"/>
    </row>
    <row r="112" spans="1:26" x14ac:dyDescent="0.25">
      <c r="A112" s="276"/>
      <c r="B112" s="276" t="s">
        <v>3839</v>
      </c>
      <c r="C112" s="282" t="s">
        <v>3840</v>
      </c>
      <c r="D112" s="297"/>
      <c r="E112" s="297"/>
      <c r="F112" s="297"/>
      <c r="G112" s="297"/>
      <c r="H112" s="297"/>
      <c r="I112" s="573"/>
      <c r="J112" s="573"/>
      <c r="K112" s="574"/>
      <c r="L112" s="292"/>
      <c r="M112" s="292"/>
      <c r="N112" s="587"/>
      <c r="O112" s="587"/>
      <c r="P112" s="587"/>
      <c r="Q112" s="292"/>
      <c r="R112" s="292"/>
      <c r="S112" s="292"/>
      <c r="T112" s="292"/>
      <c r="U112" s="292"/>
      <c r="V112" s="292"/>
      <c r="W112" s="292"/>
      <c r="X112" s="292"/>
      <c r="Y112" s="292"/>
      <c r="Z112" s="292"/>
    </row>
    <row r="113" spans="1:26" ht="15.75" x14ac:dyDescent="0.25">
      <c r="A113" s="529"/>
      <c r="B113" s="529"/>
      <c r="C113" s="458" t="s">
        <v>3837</v>
      </c>
      <c r="D113" s="297"/>
      <c r="E113" s="297"/>
      <c r="F113" s="297"/>
      <c r="G113" s="297"/>
      <c r="H113" s="297"/>
      <c r="I113" s="573"/>
      <c r="J113" s="573"/>
      <c r="K113" s="574"/>
      <c r="L113" s="292"/>
      <c r="M113" s="292"/>
      <c r="N113" s="292"/>
      <c r="O113" s="292"/>
      <c r="P113" s="292"/>
      <c r="Q113" s="292"/>
      <c r="R113" s="292"/>
      <c r="S113" s="292"/>
      <c r="T113" s="292"/>
      <c r="U113" s="292"/>
      <c r="V113" s="292"/>
      <c r="W113" s="292"/>
      <c r="X113" s="292"/>
      <c r="Y113" s="292"/>
      <c r="Z113" s="292"/>
    </row>
    <row r="114" spans="1:26" x14ac:dyDescent="0.25">
      <c r="A114" s="276"/>
      <c r="B114" s="276"/>
      <c r="C114" s="203" t="s">
        <v>3845</v>
      </c>
      <c r="D114" s="297"/>
      <c r="E114" s="297"/>
      <c r="F114" s="297"/>
      <c r="G114" s="297"/>
      <c r="H114" s="297"/>
      <c r="I114" s="573"/>
      <c r="J114" s="573"/>
      <c r="K114" s="574"/>
      <c r="L114" s="292"/>
      <c r="M114" s="292"/>
      <c r="N114" s="292"/>
      <c r="O114" s="292"/>
      <c r="P114" s="292"/>
      <c r="Q114" s="292"/>
      <c r="R114" s="292"/>
      <c r="S114" s="292"/>
      <c r="T114" s="292"/>
      <c r="U114" s="292"/>
      <c r="V114" s="292"/>
      <c r="W114" s="292"/>
      <c r="X114" s="292"/>
      <c r="Y114" s="292"/>
      <c r="Z114" s="292"/>
    </row>
    <row r="115" spans="1:26" x14ac:dyDescent="0.25">
      <c r="A115" s="276"/>
      <c r="B115" s="276"/>
      <c r="C115" s="203" t="s">
        <v>3586</v>
      </c>
      <c r="D115" s="297"/>
      <c r="E115" s="297"/>
      <c r="F115" s="297"/>
      <c r="G115" s="297"/>
      <c r="H115" s="297"/>
      <c r="I115" s="573"/>
      <c r="J115" s="573"/>
      <c r="K115" s="574"/>
      <c r="L115" s="292"/>
      <c r="M115" s="292"/>
      <c r="N115" s="292"/>
      <c r="O115" s="292"/>
      <c r="P115" s="292"/>
      <c r="Q115" s="292"/>
      <c r="R115" s="292"/>
      <c r="S115" s="292"/>
      <c r="T115" s="292"/>
      <c r="U115" s="292"/>
      <c r="V115" s="292"/>
      <c r="W115" s="292"/>
      <c r="X115" s="292"/>
      <c r="Y115" s="292"/>
      <c r="Z115" s="292"/>
    </row>
    <row r="116" spans="1:26" ht="15.75" x14ac:dyDescent="0.25">
      <c r="A116" s="276"/>
      <c r="B116" s="276"/>
      <c r="C116" s="203" t="s">
        <v>3838</v>
      </c>
      <c r="D116" s="309"/>
      <c r="E116" s="309"/>
      <c r="F116" s="309"/>
      <c r="G116" s="309"/>
      <c r="H116" s="309"/>
      <c r="I116" s="573"/>
      <c r="J116" s="573"/>
      <c r="K116" s="575"/>
      <c r="L116" s="292"/>
      <c r="M116" s="292"/>
      <c r="N116" s="292"/>
      <c r="O116" s="292"/>
      <c r="P116" s="292"/>
      <c r="Q116" s="292"/>
      <c r="R116" s="292"/>
      <c r="S116" s="292"/>
      <c r="T116" s="292"/>
      <c r="U116" s="292"/>
      <c r="V116" s="292"/>
      <c r="W116" s="292"/>
      <c r="X116" s="292"/>
      <c r="Y116" s="292"/>
      <c r="Z116" s="292"/>
    </row>
    <row r="117" spans="1:26" x14ac:dyDescent="0.25">
      <c r="A117" s="276"/>
      <c r="B117" s="276"/>
      <c r="C117" s="203" t="s">
        <v>3836</v>
      </c>
      <c r="D117" s="297"/>
      <c r="E117" s="297"/>
      <c r="F117" s="297"/>
      <c r="G117" s="297"/>
      <c r="H117" s="297"/>
      <c r="I117" s="573"/>
      <c r="J117" s="573"/>
      <c r="K117" s="574"/>
      <c r="L117" s="292"/>
      <c r="M117" s="292"/>
      <c r="N117" s="587"/>
      <c r="O117" s="587"/>
      <c r="P117" s="587"/>
      <c r="Q117" s="292"/>
      <c r="R117" s="292"/>
      <c r="S117" s="292"/>
      <c r="T117" s="292"/>
      <c r="U117" s="292"/>
      <c r="V117" s="292"/>
      <c r="W117" s="292"/>
      <c r="X117" s="292"/>
      <c r="Y117" s="292"/>
      <c r="Z117" s="292"/>
    </row>
    <row r="118" spans="1:26"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x14ac:dyDescent="0.25">
      <c r="A119" s="125" t="s">
        <v>3859</v>
      </c>
      <c r="B119" s="276" t="s">
        <v>3584</v>
      </c>
      <c r="C119" s="203" t="s">
        <v>3581</v>
      </c>
      <c r="D119" s="297"/>
      <c r="E119" s="297"/>
      <c r="F119" s="297"/>
      <c r="G119" s="297"/>
      <c r="H119" s="297"/>
      <c r="I119" s="573"/>
      <c r="J119" s="573"/>
      <c r="K119" s="574"/>
      <c r="L119" s="292"/>
      <c r="M119" s="292"/>
      <c r="N119" s="292"/>
      <c r="O119" s="292"/>
      <c r="P119" s="292"/>
      <c r="Q119" s="292"/>
      <c r="R119" s="292"/>
      <c r="S119" s="292"/>
      <c r="T119" s="292"/>
      <c r="U119" s="292"/>
      <c r="V119" s="292"/>
      <c r="W119" s="292"/>
      <c r="X119" s="292"/>
      <c r="Y119" s="292"/>
      <c r="Z119" s="292"/>
    </row>
    <row r="120" spans="1:26" x14ac:dyDescent="0.25">
      <c r="A120" s="276"/>
      <c r="B120" s="276" t="s">
        <v>3854</v>
      </c>
      <c r="C120" s="282" t="s">
        <v>3582</v>
      </c>
      <c r="D120" s="297"/>
      <c r="E120" s="297"/>
      <c r="F120" s="297"/>
      <c r="G120" s="297"/>
      <c r="H120" s="297"/>
      <c r="I120" s="573"/>
      <c r="J120" s="573"/>
      <c r="K120" s="574"/>
      <c r="L120" s="292"/>
      <c r="M120" s="292"/>
      <c r="N120" s="292"/>
      <c r="O120" s="292"/>
      <c r="P120" s="292"/>
      <c r="Q120" s="292"/>
      <c r="R120" s="292"/>
      <c r="S120" s="292"/>
      <c r="T120" s="292"/>
      <c r="U120" s="292"/>
      <c r="V120" s="292"/>
      <c r="W120" s="292"/>
      <c r="X120" s="292"/>
      <c r="Y120" s="292"/>
      <c r="Z120" s="292"/>
    </row>
    <row r="121" spans="1:26" x14ac:dyDescent="0.25">
      <c r="A121" s="276"/>
      <c r="B121" s="276" t="s">
        <v>3849</v>
      </c>
      <c r="C121" s="282" t="s">
        <v>3850</v>
      </c>
      <c r="D121" s="297"/>
      <c r="E121" s="297"/>
      <c r="F121" s="297"/>
      <c r="G121" s="297"/>
      <c r="H121" s="297"/>
      <c r="I121" s="573"/>
      <c r="J121" s="573"/>
      <c r="K121" s="574"/>
      <c r="L121" s="292"/>
      <c r="M121" s="292"/>
      <c r="N121" s="292"/>
      <c r="O121" s="292"/>
      <c r="P121" s="292"/>
      <c r="Q121" s="292"/>
      <c r="R121" s="292"/>
      <c r="S121" s="292"/>
      <c r="T121" s="292"/>
      <c r="U121" s="292"/>
      <c r="V121" s="292"/>
      <c r="W121" s="292"/>
      <c r="X121" s="292"/>
      <c r="Y121" s="292"/>
      <c r="Z121" s="292"/>
    </row>
    <row r="122" spans="1:26" ht="15.75" x14ac:dyDescent="0.25">
      <c r="A122" s="529"/>
      <c r="B122" s="529"/>
      <c r="C122" s="458" t="s">
        <v>3837</v>
      </c>
      <c r="D122" s="309"/>
      <c r="E122" s="309"/>
      <c r="F122" s="309"/>
      <c r="G122" s="309"/>
      <c r="H122" s="309"/>
      <c r="I122" s="573"/>
      <c r="J122" s="573"/>
      <c r="K122" s="575"/>
      <c r="L122" s="292"/>
      <c r="M122" s="292"/>
      <c r="N122" s="292"/>
      <c r="O122" s="292"/>
      <c r="P122" s="292"/>
      <c r="Q122" s="292"/>
      <c r="R122" s="292"/>
      <c r="S122" s="292"/>
      <c r="T122" s="292"/>
      <c r="U122" s="292"/>
      <c r="V122" s="292"/>
      <c r="W122" s="292"/>
      <c r="X122" s="292"/>
      <c r="Y122" s="292"/>
      <c r="Z122" s="292"/>
    </row>
    <row r="123" spans="1:26" x14ac:dyDescent="0.25">
      <c r="A123" s="276"/>
      <c r="B123" s="276"/>
      <c r="C123" s="203" t="s">
        <v>3845</v>
      </c>
      <c r="D123" s="297"/>
      <c r="E123" s="297"/>
      <c r="F123" s="297"/>
      <c r="G123" s="297"/>
      <c r="H123" s="297"/>
      <c r="I123" s="573"/>
      <c r="J123" s="573"/>
      <c r="K123" s="574"/>
      <c r="L123" s="292"/>
      <c r="M123" s="292"/>
      <c r="N123" s="587"/>
      <c r="O123" s="587"/>
      <c r="P123" s="587"/>
      <c r="Q123" s="292"/>
      <c r="R123" s="292"/>
      <c r="S123" s="292"/>
      <c r="T123" s="292"/>
      <c r="U123" s="292"/>
      <c r="V123" s="292"/>
      <c r="W123" s="292"/>
      <c r="X123" s="292"/>
      <c r="Y123" s="292"/>
      <c r="Z123" s="292"/>
    </row>
    <row r="124" spans="1:26" x14ac:dyDescent="0.25">
      <c r="A124" s="276"/>
      <c r="B124" s="276"/>
      <c r="C124" s="203" t="s">
        <v>3851</v>
      </c>
      <c r="D124" s="297"/>
      <c r="E124" s="297"/>
      <c r="F124" s="297"/>
      <c r="G124" s="297"/>
      <c r="H124" s="297"/>
      <c r="I124" s="573"/>
      <c r="J124" s="573"/>
      <c r="K124" s="574"/>
      <c r="L124" s="292"/>
      <c r="M124" s="292"/>
      <c r="N124" s="292"/>
      <c r="O124" s="292"/>
      <c r="P124" s="292"/>
      <c r="Q124" s="292"/>
      <c r="R124" s="292"/>
      <c r="S124" s="292"/>
      <c r="T124" s="292"/>
      <c r="U124" s="292"/>
      <c r="V124" s="292"/>
      <c r="W124" s="292"/>
      <c r="X124" s="292"/>
      <c r="Y124" s="292"/>
      <c r="Z124" s="292"/>
    </row>
    <row r="125" spans="1:26" x14ac:dyDescent="0.25">
      <c r="A125" s="276"/>
      <c r="B125" s="276"/>
      <c r="C125" s="203" t="s">
        <v>3852</v>
      </c>
      <c r="D125" s="297"/>
      <c r="E125" s="297"/>
      <c r="F125" s="297"/>
      <c r="G125" s="297"/>
      <c r="H125" s="297"/>
      <c r="I125" s="573"/>
      <c r="J125" s="573"/>
      <c r="K125" s="574"/>
      <c r="L125" s="292"/>
      <c r="M125" s="292"/>
      <c r="N125" s="292"/>
      <c r="O125" s="292"/>
      <c r="P125" s="292"/>
      <c r="Q125" s="292"/>
      <c r="R125" s="292"/>
      <c r="S125" s="292"/>
      <c r="T125" s="292"/>
      <c r="U125" s="292"/>
      <c r="V125" s="292"/>
      <c r="W125" s="292"/>
      <c r="X125" s="292"/>
      <c r="Y125" s="292"/>
      <c r="Z125" s="292"/>
    </row>
    <row r="126" spans="1:26" x14ac:dyDescent="0.25">
      <c r="A126" s="276"/>
      <c r="B126" s="276"/>
      <c r="C126" s="203" t="s">
        <v>3853</v>
      </c>
      <c r="D126" s="297"/>
      <c r="E126" s="297"/>
      <c r="F126" s="297"/>
      <c r="G126" s="297"/>
      <c r="H126" s="297"/>
      <c r="I126" s="573"/>
      <c r="J126" s="573"/>
      <c r="K126" s="574"/>
      <c r="L126" s="292"/>
      <c r="M126" s="292"/>
      <c r="N126" s="292"/>
      <c r="O126" s="292"/>
      <c r="P126" s="292"/>
      <c r="Q126" s="292"/>
      <c r="R126" s="292"/>
      <c r="S126" s="292"/>
      <c r="T126" s="292"/>
      <c r="U126" s="292"/>
      <c r="V126" s="292"/>
      <c r="W126" s="292"/>
      <c r="X126" s="292"/>
      <c r="Y126" s="292"/>
      <c r="Z126" s="292"/>
    </row>
    <row r="127" spans="1:26" ht="15.75" x14ac:dyDescent="0.25">
      <c r="A127" s="276"/>
      <c r="B127" s="276"/>
      <c r="C127" s="203" t="s">
        <v>3838</v>
      </c>
      <c r="D127" s="309"/>
      <c r="E127" s="309"/>
      <c r="F127" s="309"/>
      <c r="G127" s="309"/>
      <c r="H127" s="309"/>
      <c r="I127" s="573"/>
      <c r="J127" s="573"/>
      <c r="K127" s="575"/>
      <c r="L127" s="292"/>
      <c r="M127" s="292"/>
      <c r="N127" s="292"/>
      <c r="O127" s="292"/>
      <c r="P127" s="292"/>
      <c r="Q127" s="292"/>
      <c r="R127" s="292"/>
      <c r="S127" s="292"/>
      <c r="T127" s="292"/>
      <c r="U127" s="292"/>
      <c r="V127" s="292"/>
      <c r="W127" s="292"/>
      <c r="X127" s="292"/>
      <c r="Y127" s="292"/>
      <c r="Z127" s="292"/>
    </row>
    <row r="128" spans="1:26" x14ac:dyDescent="0.25">
      <c r="A128" s="276"/>
      <c r="B128" s="276"/>
      <c r="C128" s="203" t="s">
        <v>3836</v>
      </c>
      <c r="D128" s="297"/>
      <c r="E128" s="297"/>
      <c r="F128" s="297"/>
      <c r="G128" s="297"/>
      <c r="H128" s="297"/>
      <c r="I128" s="573"/>
      <c r="J128" s="573"/>
      <c r="K128" s="574"/>
      <c r="L128" s="292"/>
      <c r="M128" s="292"/>
      <c r="N128" s="587"/>
      <c r="O128" s="587"/>
      <c r="P128" s="587"/>
      <c r="Q128" s="292"/>
      <c r="R128" s="292"/>
      <c r="S128" s="292"/>
      <c r="T128" s="292"/>
      <c r="U128" s="292"/>
      <c r="V128" s="292"/>
      <c r="W128" s="292"/>
      <c r="X128" s="292"/>
      <c r="Y128" s="292"/>
      <c r="Z128" s="292"/>
    </row>
    <row r="129" spans="1:26" x14ac:dyDescent="0.25">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x14ac:dyDescent="0.25">
      <c r="A130" s="125" t="s">
        <v>3860</v>
      </c>
      <c r="B130" s="276" t="s">
        <v>3584</v>
      </c>
      <c r="C130" s="203" t="s">
        <v>3581</v>
      </c>
      <c r="D130" s="297"/>
      <c r="E130" s="297"/>
      <c r="F130" s="297"/>
      <c r="G130" s="297"/>
      <c r="H130" s="297"/>
      <c r="I130" s="573"/>
      <c r="J130" s="573"/>
      <c r="K130" s="574"/>
      <c r="L130" s="292"/>
      <c r="M130" s="292"/>
      <c r="N130" s="292"/>
      <c r="O130" s="292"/>
      <c r="P130" s="292"/>
      <c r="Q130" s="292"/>
      <c r="R130" s="292"/>
      <c r="S130" s="292"/>
      <c r="T130" s="292"/>
      <c r="U130" s="292"/>
      <c r="V130" s="292"/>
      <c r="W130" s="292"/>
      <c r="X130" s="292"/>
      <c r="Y130" s="292"/>
      <c r="Z130" s="292"/>
    </row>
    <row r="131" spans="1:26" x14ac:dyDescent="0.25">
      <c r="A131" s="276"/>
      <c r="B131" s="276" t="s">
        <v>3858</v>
      </c>
      <c r="C131" s="282" t="s">
        <v>3582</v>
      </c>
      <c r="D131" s="297"/>
      <c r="E131" s="297"/>
      <c r="F131" s="297"/>
      <c r="G131" s="297"/>
      <c r="H131" s="297"/>
      <c r="I131" s="573"/>
      <c r="J131" s="573"/>
      <c r="K131" s="574"/>
      <c r="L131" s="292"/>
      <c r="M131" s="292"/>
      <c r="N131" s="292"/>
      <c r="O131" s="292"/>
      <c r="P131" s="292"/>
      <c r="Q131" s="292"/>
      <c r="R131" s="292"/>
      <c r="S131" s="292"/>
      <c r="T131" s="292"/>
      <c r="U131" s="292"/>
      <c r="V131" s="292"/>
      <c r="W131" s="292"/>
      <c r="X131" s="292"/>
      <c r="Y131" s="292"/>
      <c r="Z131" s="292"/>
    </row>
    <row r="132" spans="1:26" ht="15.75" x14ac:dyDescent="0.25">
      <c r="A132" s="276"/>
      <c r="B132" s="276" t="s">
        <v>3839</v>
      </c>
      <c r="C132" s="282" t="s">
        <v>3856</v>
      </c>
      <c r="D132" s="309"/>
      <c r="E132" s="309"/>
      <c r="F132" s="309"/>
      <c r="G132" s="309"/>
      <c r="H132" s="309"/>
      <c r="I132" s="573"/>
      <c r="J132" s="573"/>
      <c r="K132" s="575"/>
      <c r="L132" s="292"/>
      <c r="M132" s="292"/>
      <c r="N132" s="292"/>
      <c r="O132" s="292"/>
      <c r="P132" s="292"/>
      <c r="Q132" s="292"/>
      <c r="R132" s="292"/>
      <c r="S132" s="292"/>
      <c r="T132" s="292"/>
      <c r="U132" s="292"/>
      <c r="V132" s="292"/>
      <c r="W132" s="292"/>
      <c r="X132" s="292"/>
      <c r="Y132" s="292"/>
      <c r="Z132" s="292"/>
    </row>
    <row r="133" spans="1:26" ht="15.75" x14ac:dyDescent="0.25">
      <c r="A133" s="529"/>
      <c r="B133" s="529"/>
      <c r="C133" s="458" t="s">
        <v>3837</v>
      </c>
      <c r="D133" s="297"/>
      <c r="E133" s="297"/>
      <c r="F133" s="297"/>
      <c r="G133" s="297"/>
      <c r="H133" s="297"/>
      <c r="I133" s="573"/>
      <c r="J133" s="573"/>
      <c r="K133" s="574"/>
      <c r="L133" s="292"/>
      <c r="M133" s="292"/>
      <c r="N133" s="587"/>
      <c r="O133" s="587"/>
      <c r="P133" s="587"/>
      <c r="Q133" s="292"/>
      <c r="R133" s="292"/>
      <c r="S133" s="292"/>
      <c r="T133" s="292"/>
      <c r="U133" s="292"/>
      <c r="V133" s="292"/>
      <c r="W133" s="292"/>
      <c r="X133" s="292"/>
      <c r="Y133" s="292"/>
      <c r="Z133" s="292"/>
    </row>
    <row r="134" spans="1:26" x14ac:dyDescent="0.25">
      <c r="A134" s="276"/>
      <c r="B134" s="276"/>
      <c r="C134" s="203" t="s">
        <v>3855</v>
      </c>
      <c r="D134" s="297"/>
      <c r="E134" s="297"/>
      <c r="F134" s="297"/>
      <c r="G134" s="297"/>
      <c r="H134" s="297"/>
      <c r="I134" s="573"/>
      <c r="J134" s="573"/>
      <c r="K134" s="574"/>
      <c r="L134" s="292"/>
      <c r="M134" s="292"/>
      <c r="N134" s="292"/>
      <c r="O134" s="292"/>
      <c r="P134" s="292"/>
      <c r="Q134" s="292"/>
      <c r="R134" s="292"/>
      <c r="S134" s="292"/>
      <c r="T134" s="292"/>
      <c r="U134" s="292"/>
      <c r="V134" s="292"/>
      <c r="W134" s="292"/>
      <c r="X134" s="292"/>
      <c r="Y134" s="292"/>
      <c r="Z134" s="292"/>
    </row>
    <row r="135" spans="1:26" x14ac:dyDescent="0.25">
      <c r="A135" s="276"/>
      <c r="B135" s="276"/>
      <c r="C135" s="203" t="s">
        <v>3857</v>
      </c>
      <c r="D135" s="297"/>
      <c r="E135" s="297"/>
      <c r="F135" s="297"/>
      <c r="G135" s="297"/>
      <c r="H135" s="297"/>
      <c r="I135" s="573"/>
      <c r="J135" s="573"/>
      <c r="K135" s="574"/>
      <c r="L135" s="292"/>
      <c r="M135" s="292"/>
      <c r="N135" s="292"/>
      <c r="O135" s="292"/>
      <c r="P135" s="292"/>
      <c r="Q135" s="292"/>
      <c r="R135" s="292"/>
      <c r="S135" s="292"/>
      <c r="T135" s="292"/>
      <c r="U135" s="292"/>
      <c r="V135" s="292"/>
      <c r="W135" s="292"/>
      <c r="X135" s="292"/>
      <c r="Y135" s="292"/>
      <c r="Z135" s="292"/>
    </row>
    <row r="136" spans="1:26" x14ac:dyDescent="0.25">
      <c r="A136" s="276"/>
      <c r="B136" s="276"/>
      <c r="C136" s="203" t="s">
        <v>3838</v>
      </c>
      <c r="D136" s="297"/>
      <c r="E136" s="297"/>
      <c r="F136" s="297"/>
      <c r="G136" s="297"/>
      <c r="H136" s="297"/>
      <c r="I136" s="573"/>
      <c r="J136" s="573"/>
      <c r="K136" s="574"/>
      <c r="L136" s="292"/>
      <c r="M136" s="292"/>
      <c r="N136" s="292"/>
      <c r="O136" s="292"/>
      <c r="P136" s="292"/>
      <c r="Q136" s="292"/>
      <c r="R136" s="292"/>
      <c r="S136" s="292"/>
      <c r="T136" s="292"/>
      <c r="U136" s="292"/>
      <c r="V136" s="292"/>
      <c r="W136" s="292"/>
      <c r="X136" s="292"/>
      <c r="Y136" s="292"/>
      <c r="Z136" s="292"/>
    </row>
    <row r="137" spans="1:26" ht="15.75" x14ac:dyDescent="0.25">
      <c r="A137" s="276"/>
      <c r="B137" s="276"/>
      <c r="C137" s="203" t="s">
        <v>3836</v>
      </c>
      <c r="D137" s="309"/>
      <c r="E137" s="309"/>
      <c r="F137" s="309"/>
      <c r="G137" s="309"/>
      <c r="H137" s="309"/>
      <c r="I137" s="573"/>
      <c r="J137" s="573"/>
      <c r="K137" s="575"/>
      <c r="L137" s="292"/>
      <c r="M137" s="292"/>
      <c r="N137" s="292"/>
      <c r="O137" s="292"/>
      <c r="P137" s="292"/>
      <c r="Q137" s="292"/>
      <c r="R137" s="292"/>
      <c r="S137" s="292"/>
      <c r="T137" s="292"/>
      <c r="U137" s="292"/>
      <c r="V137" s="292"/>
      <c r="W137" s="292"/>
      <c r="X137" s="292"/>
      <c r="Y137" s="292"/>
      <c r="Z137" s="292"/>
    </row>
    <row r="138" spans="1:26" x14ac:dyDescent="0.25">
      <c r="A138" s="241"/>
      <c r="B138" s="241"/>
      <c r="C138" s="273"/>
      <c r="D138" s="298"/>
      <c r="E138" s="298"/>
      <c r="F138" s="298"/>
      <c r="G138" s="298"/>
      <c r="H138" s="298"/>
      <c r="I138" s="299"/>
      <c r="J138" s="299"/>
      <c r="K138" s="300"/>
      <c r="L138" s="301"/>
      <c r="M138" s="301"/>
      <c r="N138" s="304"/>
      <c r="O138" s="304"/>
      <c r="P138" s="304"/>
      <c r="Q138" s="301"/>
      <c r="R138" s="301"/>
      <c r="S138" s="301"/>
      <c r="T138" s="301"/>
      <c r="U138" s="301"/>
      <c r="V138" s="301"/>
      <c r="W138" s="301"/>
      <c r="X138" s="301"/>
      <c r="Y138" s="301"/>
      <c r="Z138" s="301"/>
    </row>
    <row r="139" spans="1:26" x14ac:dyDescent="0.25">
      <c r="A139" s="241"/>
      <c r="B139" s="241"/>
      <c r="C139" s="273"/>
      <c r="D139" s="298"/>
      <c r="E139" s="298"/>
      <c r="F139" s="298"/>
      <c r="G139" s="298"/>
      <c r="H139" s="298"/>
      <c r="I139" s="299"/>
      <c r="J139" s="299"/>
      <c r="K139" s="300"/>
      <c r="L139" s="301"/>
      <c r="M139" s="301"/>
      <c r="N139" s="301"/>
      <c r="O139" s="301"/>
      <c r="P139" s="301"/>
      <c r="Q139" s="301"/>
      <c r="R139" s="301"/>
      <c r="S139" s="301"/>
      <c r="T139" s="301"/>
      <c r="U139" s="301"/>
      <c r="V139" s="301"/>
      <c r="W139" s="301"/>
      <c r="X139" s="301"/>
      <c r="Y139" s="301"/>
      <c r="Z139" s="301"/>
    </row>
    <row r="140" spans="1:26" x14ac:dyDescent="0.25">
      <c r="A140" s="241"/>
      <c r="B140" s="289"/>
      <c r="C140" s="273"/>
      <c r="D140" s="298"/>
      <c r="E140" s="298"/>
      <c r="F140" s="298"/>
      <c r="G140" s="298"/>
      <c r="H140" s="298"/>
      <c r="I140" s="299"/>
      <c r="J140" s="299"/>
      <c r="K140" s="300"/>
      <c r="L140" s="301"/>
      <c r="M140" s="301"/>
      <c r="N140" s="301"/>
      <c r="O140" s="301"/>
      <c r="P140" s="301"/>
      <c r="Q140" s="301"/>
      <c r="R140" s="301"/>
      <c r="S140" s="301"/>
      <c r="T140" s="301"/>
      <c r="U140" s="301"/>
      <c r="V140" s="301"/>
      <c r="W140" s="301"/>
      <c r="X140" s="301"/>
      <c r="Y140" s="301"/>
      <c r="Z140" s="301"/>
    </row>
    <row r="141" spans="1:26" x14ac:dyDescent="0.25">
      <c r="A141" s="241"/>
      <c r="B141" s="241"/>
      <c r="C141" s="273"/>
      <c r="D141" s="298"/>
      <c r="E141" s="298"/>
      <c r="F141" s="298"/>
      <c r="G141" s="298"/>
      <c r="H141" s="298"/>
      <c r="I141" s="299"/>
      <c r="J141" s="299"/>
      <c r="K141" s="300"/>
      <c r="L141" s="301"/>
      <c r="M141" s="301"/>
      <c r="N141" s="301"/>
      <c r="O141" s="301"/>
      <c r="P141" s="301"/>
      <c r="Q141" s="301"/>
      <c r="R141" s="301"/>
      <c r="S141" s="301"/>
      <c r="T141" s="301"/>
      <c r="U141" s="301"/>
      <c r="V141" s="301"/>
      <c r="W141" s="301"/>
      <c r="X141" s="301"/>
      <c r="Y141" s="301"/>
      <c r="Z141" s="301"/>
    </row>
    <row r="142" spans="1:26" x14ac:dyDescent="0.25">
      <c r="A142" s="241"/>
      <c r="B142" s="241"/>
      <c r="C142" s="273"/>
      <c r="D142" s="298"/>
      <c r="E142" s="298"/>
      <c r="F142" s="298"/>
      <c r="G142" s="298"/>
      <c r="H142" s="298"/>
      <c r="I142" s="299"/>
      <c r="J142" s="299"/>
      <c r="K142" s="300"/>
      <c r="L142" s="301"/>
      <c r="M142" s="301"/>
      <c r="N142" s="301"/>
      <c r="O142" s="301"/>
      <c r="P142" s="301"/>
      <c r="Q142" s="301"/>
      <c r="R142" s="301"/>
      <c r="S142" s="301"/>
      <c r="T142" s="301"/>
      <c r="U142" s="301"/>
      <c r="V142" s="301"/>
      <c r="W142" s="301"/>
      <c r="X142" s="301"/>
      <c r="Y142" s="301"/>
      <c r="Z142" s="301"/>
    </row>
    <row r="143" spans="1:26" ht="15.75" x14ac:dyDescent="0.25">
      <c r="A143" s="237"/>
      <c r="B143" s="237"/>
      <c r="C143" s="237"/>
      <c r="D143" s="239"/>
      <c r="E143" s="239"/>
      <c r="F143" s="239"/>
      <c r="G143" s="239"/>
      <c r="H143" s="239"/>
      <c r="I143" s="299"/>
      <c r="J143" s="299"/>
      <c r="K143" s="225"/>
      <c r="L143" s="301"/>
      <c r="M143" s="301"/>
      <c r="N143" s="301"/>
      <c r="O143" s="301"/>
      <c r="P143" s="301"/>
      <c r="Q143" s="301"/>
      <c r="R143" s="301"/>
      <c r="S143" s="301"/>
      <c r="T143" s="301"/>
      <c r="U143" s="301"/>
      <c r="V143" s="301"/>
      <c r="W143" s="301"/>
      <c r="X143" s="301"/>
      <c r="Y143" s="301"/>
      <c r="Z143" s="301"/>
    </row>
    <row r="144" spans="1:26" x14ac:dyDescent="0.25">
      <c r="A144" s="241"/>
      <c r="B144" s="241"/>
      <c r="C144" s="273"/>
      <c r="D144" s="298"/>
      <c r="E144" s="298"/>
      <c r="F144" s="298"/>
      <c r="G144" s="298"/>
      <c r="H144" s="298"/>
      <c r="I144" s="299"/>
      <c r="J144" s="299"/>
      <c r="K144" s="300"/>
      <c r="L144" s="301"/>
      <c r="M144" s="301"/>
      <c r="N144" s="304"/>
      <c r="O144" s="304"/>
      <c r="P144" s="304"/>
      <c r="Q144" s="301"/>
      <c r="R144" s="301"/>
      <c r="S144" s="301"/>
      <c r="T144" s="301"/>
      <c r="U144" s="301"/>
      <c r="V144" s="301"/>
      <c r="W144" s="301"/>
      <c r="X144" s="301"/>
      <c r="Y144" s="301"/>
      <c r="Z144" s="301"/>
    </row>
    <row r="145" spans="1:26" x14ac:dyDescent="0.25">
      <c r="A145" s="241"/>
      <c r="B145" s="241"/>
      <c r="C145" s="273"/>
      <c r="D145" s="298"/>
      <c r="E145" s="298"/>
      <c r="F145" s="298"/>
      <c r="G145" s="298"/>
      <c r="H145" s="298"/>
      <c r="I145" s="299"/>
      <c r="J145" s="299"/>
      <c r="K145" s="300"/>
      <c r="L145" s="301"/>
      <c r="M145" s="301"/>
      <c r="N145" s="301"/>
      <c r="O145" s="301"/>
      <c r="P145" s="301"/>
      <c r="Q145" s="301"/>
      <c r="R145" s="301"/>
      <c r="S145" s="301"/>
      <c r="T145" s="301"/>
      <c r="U145" s="301"/>
      <c r="V145" s="301"/>
      <c r="W145" s="301"/>
      <c r="X145" s="301"/>
      <c r="Y145" s="301"/>
      <c r="Z145" s="301"/>
    </row>
    <row r="146" spans="1:26" x14ac:dyDescent="0.25">
      <c r="A146" s="241"/>
      <c r="B146" s="289"/>
      <c r="C146" s="273"/>
      <c r="D146" s="298"/>
      <c r="E146" s="298"/>
      <c r="F146" s="298"/>
      <c r="G146" s="298"/>
      <c r="H146" s="298"/>
      <c r="I146" s="299"/>
      <c r="J146" s="299"/>
      <c r="K146" s="300"/>
      <c r="L146" s="301"/>
      <c r="M146" s="301"/>
      <c r="N146" s="301"/>
      <c r="O146" s="301"/>
      <c r="P146" s="301"/>
      <c r="Q146" s="301"/>
      <c r="R146" s="301"/>
      <c r="S146" s="301"/>
      <c r="T146" s="301"/>
      <c r="U146" s="301"/>
      <c r="V146" s="301"/>
      <c r="W146" s="301"/>
      <c r="X146" s="301"/>
      <c r="Y146" s="301"/>
      <c r="Z146" s="301"/>
    </row>
    <row r="147" spans="1:26" x14ac:dyDescent="0.25">
      <c r="A147" s="241"/>
      <c r="B147" s="241"/>
      <c r="C147" s="273"/>
      <c r="D147" s="298"/>
      <c r="E147" s="298"/>
      <c r="F147" s="298"/>
      <c r="G147" s="298"/>
      <c r="H147" s="298"/>
      <c r="I147" s="299"/>
      <c r="J147" s="299"/>
      <c r="K147" s="300"/>
      <c r="L147" s="301"/>
      <c r="M147" s="301"/>
      <c r="N147" s="301"/>
      <c r="O147" s="301"/>
      <c r="P147" s="301"/>
      <c r="Q147" s="301"/>
      <c r="R147" s="301"/>
      <c r="S147" s="301"/>
      <c r="T147" s="301"/>
      <c r="U147" s="301"/>
      <c r="V147" s="301"/>
      <c r="W147" s="301"/>
      <c r="X147" s="301"/>
      <c r="Y147" s="301"/>
      <c r="Z147" s="301"/>
    </row>
    <row r="148" spans="1:26" x14ac:dyDescent="0.25">
      <c r="D148" s="138" t="s">
        <v>1696</v>
      </c>
      <c r="E148" s="301"/>
      <c r="F148" s="301"/>
      <c r="G148" s="301"/>
      <c r="H148" s="301"/>
      <c r="I148" s="301"/>
      <c r="J148" s="301"/>
      <c r="K148" s="305"/>
      <c r="L148" s="301"/>
      <c r="M148" s="301"/>
      <c r="N148" s="301"/>
      <c r="O148" s="301"/>
      <c r="P148" s="301"/>
      <c r="Q148" s="301"/>
      <c r="R148" s="301"/>
      <c r="S148" s="301"/>
      <c r="T148" s="301"/>
      <c r="U148" s="301"/>
      <c r="V148" s="301"/>
      <c r="W148" s="301"/>
      <c r="X148" s="301"/>
      <c r="Y148" s="301"/>
      <c r="Z148" s="301"/>
    </row>
    <row r="149" spans="1:26" x14ac:dyDescent="0.25">
      <c r="E149" s="301"/>
      <c r="F149" s="301"/>
      <c r="G149" s="301"/>
      <c r="H149" s="301"/>
      <c r="I149" s="301"/>
      <c r="J149" s="301"/>
      <c r="K149" s="305"/>
      <c r="L149" s="301"/>
      <c r="M149" s="301"/>
      <c r="N149" s="301"/>
      <c r="O149" s="301"/>
      <c r="P149" s="301"/>
      <c r="Q149" s="301"/>
      <c r="R149" s="301"/>
      <c r="S149" s="301"/>
      <c r="T149" s="301"/>
      <c r="U149" s="301"/>
      <c r="V149" s="301"/>
      <c r="W149" s="301"/>
      <c r="X149" s="301"/>
      <c r="Y149" s="301"/>
      <c r="Z149" s="301"/>
    </row>
    <row r="150" spans="1:26" x14ac:dyDescent="0.25">
      <c r="E150" s="301"/>
      <c r="F150" s="301"/>
      <c r="G150" s="301"/>
      <c r="H150" s="301"/>
      <c r="I150" s="301"/>
      <c r="J150" s="301"/>
      <c r="K150" s="305"/>
      <c r="L150" s="301"/>
      <c r="M150" s="301"/>
      <c r="N150" s="301"/>
      <c r="O150" s="301"/>
      <c r="P150" s="301"/>
      <c r="Q150" s="301"/>
      <c r="R150" s="301"/>
      <c r="S150" s="301"/>
      <c r="T150" s="301"/>
      <c r="U150" s="301"/>
      <c r="V150" s="301"/>
      <c r="W150" s="301"/>
      <c r="X150" s="301"/>
      <c r="Y150" s="301"/>
      <c r="Z150" s="301"/>
    </row>
    <row r="151" spans="1:26" x14ac:dyDescent="0.25">
      <c r="E151" s="301"/>
      <c r="F151" s="301"/>
      <c r="G151" s="301"/>
      <c r="H151" s="301"/>
      <c r="I151" s="301"/>
      <c r="J151" s="301"/>
      <c r="K151" s="305"/>
      <c r="L151" s="301"/>
      <c r="M151" s="301"/>
      <c r="N151" s="301"/>
      <c r="O151" s="301"/>
      <c r="P151" s="301"/>
      <c r="Q151" s="301"/>
      <c r="R151" s="301"/>
      <c r="S151" s="301"/>
      <c r="T151" s="301"/>
      <c r="U151" s="301"/>
      <c r="V151" s="301"/>
      <c r="W151" s="301"/>
      <c r="X151" s="301"/>
      <c r="Y151" s="301"/>
      <c r="Z151" s="301"/>
    </row>
    <row r="152" spans="1:26" x14ac:dyDescent="0.25">
      <c r="E152" s="301"/>
      <c r="F152" s="301"/>
      <c r="G152" s="301"/>
      <c r="H152" s="301"/>
      <c r="I152" s="301"/>
      <c r="J152" s="301"/>
      <c r="K152" s="305"/>
      <c r="L152" s="301"/>
      <c r="M152" s="301"/>
      <c r="N152" s="301"/>
      <c r="O152" s="301"/>
      <c r="P152" s="301"/>
      <c r="Q152" s="301"/>
      <c r="R152" s="301"/>
      <c r="S152" s="301"/>
      <c r="T152" s="301"/>
      <c r="U152" s="301"/>
      <c r="V152" s="301"/>
      <c r="W152" s="301"/>
      <c r="X152" s="301"/>
      <c r="Y152" s="301"/>
      <c r="Z152" s="301"/>
    </row>
    <row r="153" spans="1:26" x14ac:dyDescent="0.25">
      <c r="E153" s="301"/>
      <c r="F153" s="301"/>
      <c r="G153" s="301"/>
      <c r="H153" s="301"/>
      <c r="I153" s="301"/>
      <c r="J153" s="301"/>
      <c r="K153" s="305"/>
      <c r="L153" s="301"/>
      <c r="M153" s="301"/>
      <c r="N153" s="301"/>
      <c r="O153" s="301"/>
      <c r="P153" s="301"/>
      <c r="Q153" s="301"/>
      <c r="R153" s="301"/>
      <c r="S153" s="301"/>
      <c r="T153" s="301"/>
      <c r="U153" s="301"/>
      <c r="V153" s="301"/>
      <c r="W153" s="301"/>
      <c r="X153" s="301"/>
      <c r="Y153" s="301"/>
      <c r="Z153" s="301"/>
    </row>
    <row r="154" spans="1:26" x14ac:dyDescent="0.25">
      <c r="E154" s="301"/>
      <c r="F154" s="301"/>
      <c r="G154" s="301"/>
      <c r="H154" s="301"/>
      <c r="I154" s="301"/>
      <c r="J154" s="301"/>
      <c r="K154" s="305"/>
      <c r="L154" s="301"/>
      <c r="M154" s="301"/>
      <c r="N154" s="301"/>
      <c r="O154" s="301"/>
      <c r="P154" s="301"/>
      <c r="Q154" s="301"/>
      <c r="R154" s="301"/>
      <c r="S154" s="301"/>
      <c r="T154" s="301"/>
      <c r="U154" s="301"/>
      <c r="V154" s="301"/>
      <c r="W154" s="301"/>
      <c r="X154" s="301"/>
      <c r="Y154" s="301"/>
      <c r="Z154" s="301"/>
    </row>
    <row r="155" spans="1:26" x14ac:dyDescent="0.25">
      <c r="E155" s="301"/>
      <c r="F155" s="301"/>
      <c r="G155" s="301"/>
      <c r="H155" s="301"/>
      <c r="I155" s="301"/>
      <c r="J155" s="301"/>
      <c r="K155" s="305"/>
      <c r="L155" s="301"/>
      <c r="M155" s="301"/>
      <c r="N155" s="301"/>
      <c r="O155" s="301"/>
      <c r="P155" s="301"/>
      <c r="Q155" s="301"/>
      <c r="R155" s="301"/>
      <c r="S155" s="301"/>
      <c r="T155" s="301"/>
      <c r="U155" s="301"/>
      <c r="V155" s="301"/>
      <c r="W155" s="301"/>
      <c r="X155" s="301"/>
      <c r="Y155" s="301"/>
      <c r="Z155" s="301"/>
    </row>
    <row r="156" spans="1:26" x14ac:dyDescent="0.25">
      <c r="E156" s="301"/>
      <c r="F156" s="301"/>
      <c r="G156" s="301"/>
      <c r="H156" s="301"/>
      <c r="I156" s="301"/>
      <c r="J156" s="301"/>
      <c r="K156" s="305"/>
      <c r="L156" s="301"/>
      <c r="M156" s="301"/>
      <c r="N156" s="301"/>
      <c r="O156" s="301"/>
      <c r="P156" s="301"/>
      <c r="Q156" s="301"/>
      <c r="R156" s="301"/>
      <c r="S156" s="301"/>
      <c r="T156" s="301"/>
      <c r="U156" s="301"/>
      <c r="V156" s="301"/>
      <c r="W156" s="301"/>
      <c r="X156" s="301"/>
      <c r="Y156" s="301"/>
      <c r="Z156" s="301"/>
    </row>
    <row r="157" spans="1:26" x14ac:dyDescent="0.25">
      <c r="E157" s="301"/>
      <c r="F157" s="301"/>
      <c r="G157" s="301"/>
      <c r="H157" s="301"/>
      <c r="I157" s="301"/>
      <c r="J157" s="301"/>
      <c r="K157" s="305"/>
      <c r="L157" s="301"/>
      <c r="M157" s="301"/>
      <c r="N157" s="301"/>
      <c r="O157" s="301"/>
      <c r="P157" s="301"/>
      <c r="Q157" s="301"/>
      <c r="R157" s="301"/>
      <c r="S157" s="301"/>
      <c r="T157" s="301"/>
      <c r="U157" s="301"/>
      <c r="V157" s="301"/>
      <c r="W157" s="301"/>
      <c r="X157" s="301"/>
      <c r="Y157" s="301"/>
      <c r="Z157" s="301"/>
    </row>
    <row r="158" spans="1:26" x14ac:dyDescent="0.25">
      <c r="E158" s="301"/>
      <c r="F158" s="301"/>
      <c r="G158" s="301"/>
      <c r="H158" s="301"/>
      <c r="I158" s="301"/>
      <c r="J158" s="301"/>
      <c r="K158" s="305"/>
      <c r="L158" s="301"/>
      <c r="M158" s="301"/>
      <c r="N158" s="301"/>
      <c r="O158" s="301"/>
      <c r="P158" s="301"/>
      <c r="Q158" s="301"/>
      <c r="R158" s="301"/>
      <c r="S158" s="301"/>
      <c r="T158" s="301"/>
      <c r="U158" s="301"/>
      <c r="V158" s="301"/>
      <c r="W158" s="301"/>
      <c r="X158" s="301"/>
      <c r="Y158" s="301"/>
      <c r="Z158" s="301"/>
    </row>
    <row r="159" spans="1:26" x14ac:dyDescent="0.25">
      <c r="E159" s="301"/>
      <c r="F159" s="301"/>
      <c r="G159" s="301"/>
      <c r="H159" s="301"/>
      <c r="I159" s="301"/>
      <c r="J159" s="301"/>
      <c r="K159" s="305"/>
      <c r="L159" s="301"/>
      <c r="M159" s="301"/>
      <c r="N159" s="301"/>
      <c r="O159" s="301"/>
      <c r="P159" s="301"/>
      <c r="Q159" s="301"/>
      <c r="R159" s="301"/>
      <c r="S159" s="301"/>
      <c r="T159" s="301"/>
      <c r="U159" s="301"/>
      <c r="V159" s="301"/>
      <c r="W159" s="301"/>
      <c r="X159" s="301"/>
      <c r="Y159" s="301"/>
      <c r="Z159" s="301"/>
    </row>
    <row r="160" spans="1:26" x14ac:dyDescent="0.25">
      <c r="E160" s="301"/>
      <c r="F160" s="301"/>
      <c r="G160" s="301"/>
      <c r="H160" s="301"/>
      <c r="I160" s="301"/>
      <c r="J160" s="301"/>
      <c r="K160" s="305"/>
      <c r="L160" s="301"/>
      <c r="M160" s="301"/>
      <c r="N160" s="301"/>
      <c r="O160" s="301"/>
      <c r="P160" s="301"/>
      <c r="Q160" s="301"/>
      <c r="R160" s="301"/>
      <c r="S160" s="301"/>
      <c r="T160" s="301"/>
      <c r="U160" s="301"/>
      <c r="V160" s="301"/>
      <c r="W160" s="301"/>
      <c r="X160" s="301"/>
      <c r="Y160" s="301"/>
      <c r="Z160" s="301"/>
    </row>
    <row r="161" spans="5:26" x14ac:dyDescent="0.25">
      <c r="E161" s="301"/>
      <c r="F161" s="301"/>
      <c r="G161" s="301"/>
      <c r="H161" s="301"/>
      <c r="I161" s="301"/>
      <c r="J161" s="301"/>
      <c r="K161" s="305"/>
      <c r="L161" s="301"/>
      <c r="M161" s="301"/>
      <c r="N161" s="301"/>
      <c r="O161" s="301"/>
      <c r="P161" s="301"/>
      <c r="Q161" s="301"/>
      <c r="R161" s="301"/>
      <c r="S161" s="301"/>
      <c r="T161" s="301"/>
      <c r="U161" s="301"/>
      <c r="V161" s="301"/>
      <c r="W161" s="301"/>
      <c r="X161" s="301"/>
      <c r="Y161" s="301"/>
      <c r="Z161" s="301"/>
    </row>
    <row r="162" spans="5:26" x14ac:dyDescent="0.25">
      <c r="E162" s="301"/>
      <c r="F162" s="301"/>
      <c r="G162" s="301"/>
      <c r="H162" s="301"/>
      <c r="I162" s="301"/>
      <c r="J162" s="301"/>
      <c r="K162" s="305"/>
      <c r="L162" s="301"/>
      <c r="M162" s="301"/>
      <c r="N162" s="301"/>
      <c r="O162" s="301"/>
      <c r="P162" s="301"/>
      <c r="Q162" s="301"/>
      <c r="R162" s="301"/>
      <c r="S162" s="301"/>
      <c r="T162" s="301"/>
      <c r="U162" s="301"/>
      <c r="V162" s="301"/>
      <c r="W162" s="301"/>
      <c r="X162" s="301"/>
      <c r="Y162" s="301"/>
      <c r="Z162" s="301"/>
    </row>
    <row r="163" spans="5:26" x14ac:dyDescent="0.25">
      <c r="E163" s="301"/>
      <c r="F163" s="301"/>
      <c r="G163" s="301"/>
      <c r="H163" s="301"/>
      <c r="I163" s="301"/>
      <c r="J163" s="301"/>
      <c r="K163" s="305"/>
      <c r="L163" s="301"/>
      <c r="M163" s="301"/>
      <c r="N163" s="301"/>
      <c r="O163" s="301"/>
      <c r="P163" s="301"/>
      <c r="Q163" s="301"/>
      <c r="R163" s="301"/>
      <c r="S163" s="301"/>
      <c r="T163" s="301"/>
      <c r="U163" s="301"/>
      <c r="V163" s="301"/>
      <c r="W163" s="301"/>
      <c r="X163" s="301"/>
      <c r="Y163" s="301"/>
      <c r="Z163" s="301"/>
    </row>
    <row r="164" spans="5:26" x14ac:dyDescent="0.25">
      <c r="E164" s="301"/>
      <c r="F164" s="301"/>
      <c r="G164" s="301"/>
      <c r="H164" s="301"/>
      <c r="I164" s="301"/>
      <c r="J164" s="301"/>
      <c r="K164" s="305"/>
      <c r="L164" s="301"/>
      <c r="M164" s="301"/>
      <c r="N164" s="301"/>
      <c r="O164" s="301"/>
      <c r="P164" s="301"/>
      <c r="Q164" s="301"/>
      <c r="R164" s="301"/>
      <c r="S164" s="301"/>
      <c r="T164" s="301"/>
      <c r="U164" s="301"/>
      <c r="V164" s="301"/>
      <c r="W164" s="301"/>
      <c r="X164" s="301"/>
      <c r="Y164" s="301"/>
      <c r="Z164" s="301"/>
    </row>
    <row r="165" spans="5:26" x14ac:dyDescent="0.25">
      <c r="E165" s="301"/>
      <c r="F165" s="301"/>
      <c r="G165" s="301"/>
      <c r="H165" s="301"/>
      <c r="I165" s="301"/>
      <c r="J165" s="301"/>
      <c r="K165" s="305"/>
      <c r="L165" s="301"/>
      <c r="M165" s="301"/>
      <c r="N165" s="301"/>
      <c r="O165" s="301"/>
      <c r="P165" s="301"/>
      <c r="Q165" s="301"/>
      <c r="R165" s="301"/>
      <c r="S165" s="301"/>
      <c r="T165" s="301"/>
      <c r="U165" s="301"/>
      <c r="V165" s="301"/>
      <c r="W165" s="301"/>
      <c r="X165" s="301"/>
      <c r="Y165" s="301"/>
      <c r="Z165" s="301"/>
    </row>
    <row r="166" spans="5:26" x14ac:dyDescent="0.25">
      <c r="E166" s="301"/>
      <c r="F166" s="301"/>
      <c r="G166" s="301"/>
      <c r="H166" s="301"/>
      <c r="I166" s="301"/>
      <c r="J166" s="301"/>
      <c r="K166" s="305"/>
      <c r="L166" s="301"/>
      <c r="M166" s="301"/>
      <c r="N166" s="301"/>
      <c r="O166" s="301"/>
      <c r="P166" s="301"/>
      <c r="Q166" s="301"/>
      <c r="R166" s="301"/>
      <c r="S166" s="301"/>
      <c r="T166" s="301"/>
      <c r="U166" s="301"/>
      <c r="V166" s="301"/>
      <c r="W166" s="301"/>
      <c r="X166" s="301"/>
      <c r="Y166" s="301"/>
      <c r="Z166" s="301"/>
    </row>
    <row r="167" spans="5:26" x14ac:dyDescent="0.25">
      <c r="E167" s="301"/>
      <c r="F167" s="301"/>
      <c r="G167" s="301"/>
      <c r="H167" s="301"/>
      <c r="I167" s="301"/>
      <c r="J167" s="301"/>
      <c r="K167" s="305"/>
      <c r="L167" s="301"/>
      <c r="M167" s="301"/>
      <c r="N167" s="301"/>
      <c r="O167" s="301"/>
      <c r="P167" s="301"/>
      <c r="Q167" s="301"/>
      <c r="R167" s="301"/>
      <c r="S167" s="301"/>
      <c r="T167" s="301"/>
      <c r="U167" s="301"/>
      <c r="V167" s="301"/>
      <c r="W167" s="301"/>
      <c r="X167" s="301"/>
      <c r="Y167" s="301"/>
      <c r="Z167" s="301"/>
    </row>
    <row r="168" spans="5:26" x14ac:dyDescent="0.25">
      <c r="E168" s="301"/>
      <c r="F168" s="301"/>
      <c r="G168" s="301"/>
      <c r="H168" s="301"/>
      <c r="I168" s="301"/>
      <c r="J168" s="301"/>
      <c r="K168" s="305"/>
      <c r="L168" s="301"/>
      <c r="M168" s="301"/>
      <c r="N168" s="301"/>
      <c r="O168" s="301"/>
      <c r="P168" s="301"/>
      <c r="Q168" s="301"/>
      <c r="R168" s="301"/>
      <c r="S168" s="301"/>
      <c r="T168" s="301"/>
      <c r="U168" s="301"/>
      <c r="V168" s="301"/>
      <c r="W168" s="301"/>
      <c r="X168" s="301"/>
      <c r="Y168" s="301"/>
      <c r="Z168" s="301"/>
    </row>
    <row r="169" spans="5:26" x14ac:dyDescent="0.25">
      <c r="E169" s="301"/>
      <c r="F169" s="301"/>
      <c r="G169" s="301"/>
      <c r="H169" s="301"/>
      <c r="I169" s="301"/>
      <c r="J169" s="301"/>
      <c r="K169" s="305"/>
      <c r="L169" s="301"/>
      <c r="M169" s="301"/>
      <c r="N169" s="301"/>
      <c r="O169" s="301"/>
      <c r="P169" s="301"/>
      <c r="Q169" s="301"/>
      <c r="R169" s="301"/>
      <c r="S169" s="301"/>
      <c r="T169" s="301"/>
      <c r="U169" s="301"/>
      <c r="V169" s="301"/>
      <c r="W169" s="301"/>
      <c r="X169" s="301"/>
      <c r="Y169" s="301"/>
      <c r="Z169" s="301"/>
    </row>
    <row r="170" spans="5:26" x14ac:dyDescent="0.25">
      <c r="E170" s="301"/>
      <c r="F170" s="301"/>
      <c r="G170" s="301"/>
      <c r="H170" s="301"/>
      <c r="I170" s="301"/>
      <c r="J170" s="301"/>
      <c r="K170" s="305"/>
      <c r="L170" s="301"/>
      <c r="M170" s="301"/>
      <c r="N170" s="301"/>
      <c r="O170" s="301"/>
      <c r="P170" s="301"/>
      <c r="Q170" s="301"/>
      <c r="R170" s="301"/>
      <c r="S170" s="301"/>
      <c r="T170" s="301"/>
      <c r="U170" s="301"/>
      <c r="V170" s="301"/>
      <c r="W170" s="301"/>
      <c r="X170" s="301"/>
      <c r="Y170" s="301"/>
      <c r="Z170" s="301"/>
    </row>
    <row r="171" spans="5:26" x14ac:dyDescent="0.25">
      <c r="E171" s="301"/>
      <c r="F171" s="301"/>
      <c r="G171" s="301"/>
      <c r="H171" s="301"/>
      <c r="I171" s="301"/>
      <c r="J171" s="301"/>
      <c r="K171" s="305"/>
      <c r="L171" s="301"/>
      <c r="M171" s="301"/>
      <c r="N171" s="301"/>
      <c r="O171" s="301"/>
      <c r="P171" s="301"/>
      <c r="Q171" s="301"/>
      <c r="R171" s="301"/>
      <c r="S171" s="301"/>
      <c r="T171" s="301"/>
      <c r="U171" s="301"/>
      <c r="V171" s="301"/>
      <c r="W171" s="301"/>
      <c r="X171" s="301"/>
      <c r="Y171" s="301"/>
      <c r="Z171" s="301"/>
    </row>
    <row r="172" spans="5:26" x14ac:dyDescent="0.25">
      <c r="E172" s="301"/>
      <c r="F172" s="301"/>
      <c r="G172" s="301"/>
      <c r="H172" s="301"/>
      <c r="I172" s="301"/>
      <c r="J172" s="301"/>
      <c r="K172" s="305"/>
      <c r="L172" s="301"/>
      <c r="M172" s="301"/>
      <c r="N172" s="301"/>
      <c r="O172" s="301"/>
      <c r="P172" s="301"/>
      <c r="Q172" s="301"/>
      <c r="R172" s="301"/>
      <c r="S172" s="301"/>
      <c r="T172" s="301"/>
      <c r="U172" s="301"/>
      <c r="V172" s="301"/>
      <c r="W172" s="301"/>
      <c r="X172" s="301"/>
      <c r="Y172" s="301"/>
      <c r="Z172" s="301"/>
    </row>
    <row r="173" spans="5:26" x14ac:dyDescent="0.25">
      <c r="E173" s="301"/>
      <c r="F173" s="301"/>
      <c r="G173" s="301"/>
      <c r="H173" s="301"/>
      <c r="I173" s="301"/>
      <c r="J173" s="301"/>
      <c r="K173" s="305"/>
      <c r="L173" s="301"/>
      <c r="M173" s="301"/>
      <c r="N173" s="301"/>
      <c r="O173" s="301"/>
      <c r="P173" s="301"/>
      <c r="Q173" s="301"/>
      <c r="R173" s="301"/>
      <c r="S173" s="301"/>
      <c r="T173" s="301"/>
      <c r="U173" s="301"/>
      <c r="V173" s="301"/>
      <c r="W173" s="301"/>
      <c r="X173" s="301"/>
      <c r="Y173" s="301"/>
      <c r="Z173" s="301"/>
    </row>
    <row r="174" spans="5:26" x14ac:dyDescent="0.25">
      <c r="E174" s="301"/>
      <c r="F174" s="301"/>
      <c r="G174" s="301"/>
      <c r="H174" s="301"/>
      <c r="I174" s="301"/>
      <c r="J174" s="301"/>
      <c r="K174" s="305"/>
      <c r="L174" s="301"/>
      <c r="M174" s="301"/>
      <c r="N174" s="301"/>
      <c r="O174" s="301"/>
      <c r="P174" s="301"/>
      <c r="Q174" s="301"/>
      <c r="R174" s="301"/>
      <c r="S174" s="301"/>
      <c r="T174" s="301"/>
      <c r="U174" s="301"/>
      <c r="V174" s="301"/>
      <c r="W174" s="301"/>
      <c r="X174" s="301"/>
      <c r="Y174" s="301"/>
      <c r="Z174" s="301"/>
    </row>
    <row r="175" spans="5:26" x14ac:dyDescent="0.25">
      <c r="E175" s="301"/>
      <c r="F175" s="301"/>
      <c r="G175" s="301"/>
      <c r="H175" s="301"/>
      <c r="I175" s="301"/>
      <c r="J175" s="301"/>
      <c r="K175" s="305"/>
      <c r="L175" s="301"/>
      <c r="M175" s="301"/>
      <c r="N175" s="301"/>
      <c r="O175" s="301"/>
      <c r="P175" s="301"/>
      <c r="Q175" s="301"/>
      <c r="R175" s="301"/>
      <c r="S175" s="301"/>
      <c r="T175" s="301"/>
      <c r="U175" s="301"/>
      <c r="V175" s="301"/>
      <c r="W175" s="301"/>
      <c r="X175" s="301"/>
      <c r="Y175" s="301"/>
      <c r="Z175" s="301"/>
    </row>
    <row r="176" spans="5:26" x14ac:dyDescent="0.25">
      <c r="E176" s="301"/>
      <c r="F176" s="301"/>
      <c r="G176" s="301"/>
      <c r="H176" s="301"/>
      <c r="I176" s="301"/>
      <c r="J176" s="301"/>
      <c r="K176" s="305"/>
      <c r="L176" s="301"/>
      <c r="M176" s="301"/>
      <c r="N176" s="301"/>
      <c r="O176" s="301"/>
      <c r="P176" s="301"/>
      <c r="Q176" s="301"/>
      <c r="R176" s="301"/>
      <c r="S176" s="301"/>
      <c r="T176" s="301"/>
      <c r="U176" s="301"/>
      <c r="V176" s="301"/>
      <c r="W176" s="301"/>
      <c r="X176" s="301"/>
      <c r="Y176" s="301"/>
      <c r="Z176" s="301"/>
    </row>
    <row r="177" spans="5:26" x14ac:dyDescent="0.25">
      <c r="E177" s="301"/>
      <c r="F177" s="301"/>
      <c r="G177" s="301"/>
      <c r="H177" s="301"/>
      <c r="I177" s="301"/>
      <c r="J177" s="301"/>
      <c r="K177" s="305"/>
      <c r="L177" s="301"/>
      <c r="M177" s="301"/>
      <c r="N177" s="301"/>
      <c r="O177" s="301"/>
      <c r="P177" s="301"/>
      <c r="Q177" s="301"/>
      <c r="R177" s="301"/>
      <c r="S177" s="301"/>
      <c r="T177" s="301"/>
      <c r="U177" s="301"/>
      <c r="V177" s="301"/>
      <c r="W177" s="301"/>
      <c r="X177" s="301"/>
      <c r="Y177" s="301"/>
      <c r="Z177" s="301"/>
    </row>
    <row r="178" spans="5:26" x14ac:dyDescent="0.25">
      <c r="E178" s="301"/>
      <c r="F178" s="301"/>
      <c r="G178" s="301"/>
      <c r="H178" s="301"/>
      <c r="I178" s="301"/>
      <c r="J178" s="301"/>
      <c r="K178" s="305"/>
      <c r="L178" s="301"/>
      <c r="M178" s="301"/>
      <c r="N178" s="301"/>
      <c r="O178" s="301"/>
      <c r="P178" s="301"/>
      <c r="Q178" s="301"/>
      <c r="R178" s="301"/>
      <c r="S178" s="301"/>
      <c r="T178" s="301"/>
      <c r="U178" s="301"/>
      <c r="V178" s="301"/>
      <c r="W178" s="301"/>
      <c r="X178" s="301"/>
      <c r="Y178" s="301"/>
      <c r="Z178" s="301"/>
    </row>
    <row r="179" spans="5:26" x14ac:dyDescent="0.25">
      <c r="E179" s="301"/>
      <c r="F179" s="301"/>
      <c r="G179" s="301"/>
      <c r="H179" s="301"/>
      <c r="I179" s="301"/>
      <c r="J179" s="301"/>
      <c r="K179" s="305"/>
      <c r="L179" s="301"/>
      <c r="M179" s="301"/>
      <c r="N179" s="301"/>
      <c r="O179" s="301"/>
      <c r="P179" s="301"/>
      <c r="Q179" s="301"/>
      <c r="R179" s="301"/>
      <c r="S179" s="301"/>
      <c r="T179" s="301"/>
      <c r="U179" s="301"/>
      <c r="V179" s="301"/>
      <c r="W179" s="301"/>
      <c r="X179" s="301"/>
      <c r="Y179" s="301"/>
      <c r="Z179" s="301"/>
    </row>
    <row r="180" spans="5:26" x14ac:dyDescent="0.25">
      <c r="E180" s="301"/>
      <c r="F180" s="301"/>
      <c r="G180" s="301"/>
      <c r="H180" s="301"/>
      <c r="I180" s="301"/>
      <c r="J180" s="301"/>
      <c r="K180" s="305"/>
      <c r="L180" s="301"/>
      <c r="M180" s="301"/>
      <c r="N180" s="301"/>
      <c r="O180" s="301"/>
      <c r="P180" s="301"/>
      <c r="Q180" s="301"/>
      <c r="R180" s="301"/>
      <c r="S180" s="301"/>
      <c r="T180" s="301"/>
      <c r="U180" s="301"/>
      <c r="V180" s="301"/>
      <c r="W180" s="301"/>
      <c r="X180" s="301"/>
      <c r="Y180" s="301"/>
      <c r="Z180" s="301"/>
    </row>
    <row r="181" spans="5:26" x14ac:dyDescent="0.25">
      <c r="E181" s="301"/>
      <c r="F181" s="301"/>
      <c r="G181" s="301"/>
      <c r="H181" s="301"/>
      <c r="I181" s="301"/>
      <c r="J181" s="301"/>
      <c r="K181" s="305"/>
      <c r="L181" s="301"/>
      <c r="M181" s="301"/>
      <c r="N181" s="301"/>
      <c r="O181" s="301"/>
      <c r="P181" s="301"/>
      <c r="Q181" s="301"/>
      <c r="R181" s="301"/>
      <c r="S181" s="301"/>
      <c r="T181" s="301"/>
      <c r="U181" s="301"/>
      <c r="V181" s="301"/>
      <c r="W181" s="301"/>
      <c r="X181" s="301"/>
      <c r="Y181" s="301"/>
      <c r="Z181" s="301"/>
    </row>
    <row r="182" spans="5:26" x14ac:dyDescent="0.25">
      <c r="E182" s="301"/>
      <c r="F182" s="301"/>
      <c r="G182" s="301"/>
      <c r="H182" s="301"/>
      <c r="I182" s="301"/>
      <c r="J182" s="301"/>
      <c r="K182" s="305"/>
      <c r="L182" s="301"/>
      <c r="M182" s="301"/>
      <c r="N182" s="301"/>
      <c r="O182" s="301"/>
      <c r="P182" s="301"/>
      <c r="Q182" s="301"/>
      <c r="R182" s="301"/>
      <c r="S182" s="301"/>
      <c r="T182" s="301"/>
      <c r="U182" s="301"/>
      <c r="V182" s="301"/>
      <c r="W182" s="301"/>
      <c r="X182" s="301"/>
      <c r="Y182" s="301"/>
      <c r="Z182" s="301"/>
    </row>
    <row r="183" spans="5:26" x14ac:dyDescent="0.25">
      <c r="E183" s="301"/>
      <c r="F183" s="301"/>
      <c r="G183" s="301"/>
      <c r="H183" s="301"/>
      <c r="I183" s="301"/>
      <c r="J183" s="301"/>
      <c r="K183" s="305"/>
      <c r="L183" s="301"/>
      <c r="M183" s="301"/>
      <c r="N183" s="301"/>
      <c r="O183" s="301"/>
      <c r="P183" s="301"/>
      <c r="Q183" s="301"/>
      <c r="R183" s="301"/>
      <c r="S183" s="301"/>
      <c r="T183" s="301"/>
      <c r="U183" s="301"/>
      <c r="V183" s="301"/>
      <c r="W183" s="301"/>
      <c r="X183" s="301"/>
      <c r="Y183" s="301"/>
      <c r="Z183" s="301"/>
    </row>
    <row r="184" spans="5:26" x14ac:dyDescent="0.25">
      <c r="E184" s="301"/>
      <c r="F184" s="301"/>
      <c r="G184" s="301"/>
      <c r="H184" s="301"/>
      <c r="I184" s="301"/>
      <c r="J184" s="301"/>
      <c r="K184" s="305"/>
      <c r="L184" s="301"/>
      <c r="M184" s="301"/>
      <c r="N184" s="301"/>
      <c r="O184" s="301"/>
      <c r="P184" s="301"/>
      <c r="Q184" s="301"/>
      <c r="R184" s="301"/>
      <c r="S184" s="301"/>
      <c r="T184" s="301"/>
      <c r="U184" s="301"/>
      <c r="V184" s="301"/>
      <c r="W184" s="301"/>
      <c r="X184" s="301"/>
      <c r="Y184" s="301"/>
      <c r="Z184" s="301"/>
    </row>
    <row r="185" spans="5:26" x14ac:dyDescent="0.25">
      <c r="E185" s="301"/>
      <c r="F185" s="301"/>
      <c r="G185" s="301"/>
      <c r="H185" s="301"/>
      <c r="I185" s="301"/>
      <c r="J185" s="301"/>
      <c r="K185" s="305"/>
      <c r="L185" s="301"/>
      <c r="M185" s="301"/>
      <c r="N185" s="301"/>
      <c r="O185" s="301"/>
      <c r="P185" s="301"/>
      <c r="Q185" s="301"/>
      <c r="R185" s="301"/>
      <c r="S185" s="301"/>
      <c r="T185" s="301"/>
      <c r="U185" s="301"/>
      <c r="V185" s="301"/>
      <c r="W185" s="301"/>
      <c r="X185" s="301"/>
      <c r="Y185" s="301"/>
      <c r="Z185" s="301"/>
    </row>
    <row r="186" spans="5:26" x14ac:dyDescent="0.25">
      <c r="E186" s="301"/>
      <c r="F186" s="301"/>
      <c r="G186" s="301"/>
      <c r="H186" s="301"/>
      <c r="I186" s="301"/>
      <c r="J186" s="301"/>
      <c r="K186" s="305"/>
      <c r="L186" s="301"/>
      <c r="M186" s="301"/>
      <c r="N186" s="301"/>
      <c r="O186" s="301"/>
      <c r="P186" s="301"/>
      <c r="Q186" s="301"/>
      <c r="R186" s="301"/>
      <c r="S186" s="301"/>
      <c r="T186" s="301"/>
      <c r="U186" s="301"/>
      <c r="V186" s="301"/>
      <c r="W186" s="301"/>
      <c r="X186" s="301"/>
      <c r="Y186" s="301"/>
      <c r="Z186" s="301"/>
    </row>
    <row r="187" spans="5:26" x14ac:dyDescent="0.25">
      <c r="E187" s="301"/>
      <c r="F187" s="301"/>
      <c r="G187" s="301"/>
      <c r="H187" s="301"/>
      <c r="I187" s="301"/>
      <c r="J187" s="301"/>
      <c r="K187" s="305"/>
      <c r="L187" s="301"/>
      <c r="M187" s="301"/>
      <c r="N187" s="301"/>
      <c r="O187" s="301"/>
      <c r="P187" s="301"/>
      <c r="Q187" s="301"/>
      <c r="R187" s="301"/>
      <c r="S187" s="301"/>
      <c r="T187" s="301"/>
      <c r="U187" s="301"/>
      <c r="V187" s="301"/>
      <c r="W187" s="301"/>
      <c r="X187" s="301"/>
      <c r="Y187" s="301"/>
      <c r="Z187" s="301"/>
    </row>
    <row r="188" spans="5:26" x14ac:dyDescent="0.25">
      <c r="E188" s="301"/>
      <c r="F188" s="301"/>
      <c r="G188" s="301"/>
      <c r="H188" s="301"/>
      <c r="I188" s="301"/>
      <c r="J188" s="301"/>
      <c r="K188" s="305"/>
      <c r="L188" s="301"/>
      <c r="M188" s="301"/>
      <c r="N188" s="301"/>
      <c r="O188" s="301"/>
      <c r="P188" s="301"/>
      <c r="Q188" s="301"/>
      <c r="R188" s="301"/>
      <c r="S188" s="301"/>
      <c r="T188" s="301"/>
      <c r="U188" s="301"/>
      <c r="V188" s="301"/>
      <c r="W188" s="301"/>
      <c r="X188" s="301"/>
      <c r="Y188" s="301"/>
      <c r="Z188" s="301"/>
    </row>
    <row r="189" spans="5:26" x14ac:dyDescent="0.25">
      <c r="E189" s="301"/>
      <c r="F189" s="301"/>
      <c r="G189" s="301"/>
      <c r="H189" s="301"/>
      <c r="I189" s="301"/>
      <c r="J189" s="301"/>
      <c r="K189" s="305"/>
      <c r="L189" s="301"/>
      <c r="M189" s="301"/>
      <c r="N189" s="301"/>
      <c r="O189" s="301"/>
      <c r="P189" s="301"/>
      <c r="Q189" s="301"/>
      <c r="R189" s="301"/>
      <c r="S189" s="301"/>
      <c r="T189" s="301"/>
      <c r="U189" s="301"/>
      <c r="V189" s="301"/>
      <c r="W189" s="301"/>
      <c r="X189" s="301"/>
      <c r="Y189" s="301"/>
      <c r="Z189" s="301"/>
    </row>
    <row r="190" spans="5:26" x14ac:dyDescent="0.25">
      <c r="E190" s="301"/>
      <c r="F190" s="301"/>
      <c r="G190" s="301"/>
      <c r="H190" s="301"/>
      <c r="I190" s="301"/>
      <c r="J190" s="301"/>
      <c r="K190" s="305"/>
      <c r="L190" s="301"/>
      <c r="M190" s="301"/>
      <c r="N190" s="301"/>
      <c r="O190" s="301"/>
      <c r="P190" s="301"/>
      <c r="Q190" s="301"/>
      <c r="R190" s="301"/>
      <c r="S190" s="301"/>
      <c r="T190" s="301"/>
      <c r="U190" s="301"/>
      <c r="V190" s="301"/>
      <c r="W190" s="301"/>
      <c r="X190" s="301"/>
      <c r="Y190" s="301"/>
      <c r="Z190" s="301"/>
    </row>
    <row r="191" spans="5:26" x14ac:dyDescent="0.25">
      <c r="E191" s="301"/>
      <c r="F191" s="301"/>
      <c r="G191" s="301"/>
      <c r="H191" s="301"/>
      <c r="I191" s="301"/>
      <c r="J191" s="301"/>
      <c r="K191" s="305"/>
      <c r="L191" s="301"/>
      <c r="M191" s="301"/>
      <c r="N191" s="301"/>
      <c r="O191" s="301"/>
      <c r="P191" s="301"/>
      <c r="Q191" s="301"/>
      <c r="R191" s="301"/>
      <c r="S191" s="301"/>
      <c r="T191" s="301"/>
      <c r="U191" s="301"/>
      <c r="V191" s="301"/>
      <c r="W191" s="301"/>
      <c r="X191" s="301"/>
      <c r="Y191" s="301"/>
      <c r="Z191" s="301"/>
    </row>
    <row r="192" spans="5:26" x14ac:dyDescent="0.25">
      <c r="E192" s="301"/>
      <c r="F192" s="301"/>
      <c r="G192" s="301"/>
      <c r="H192" s="301"/>
      <c r="I192" s="301"/>
      <c r="J192" s="301"/>
      <c r="K192" s="305"/>
      <c r="L192" s="301"/>
      <c r="M192" s="301"/>
      <c r="N192" s="301"/>
      <c r="O192" s="301"/>
      <c r="P192" s="301"/>
      <c r="Q192" s="301"/>
      <c r="R192" s="301"/>
      <c r="S192" s="301"/>
      <c r="T192" s="301"/>
      <c r="U192" s="301"/>
      <c r="V192" s="301"/>
      <c r="W192" s="301"/>
      <c r="X192" s="301"/>
      <c r="Y192" s="301"/>
      <c r="Z192" s="301"/>
    </row>
    <row r="193" spans="5:26" x14ac:dyDescent="0.25">
      <c r="E193" s="301"/>
      <c r="F193" s="301"/>
      <c r="G193" s="301"/>
      <c r="H193" s="301"/>
      <c r="I193" s="301"/>
      <c r="J193" s="301"/>
      <c r="K193" s="305"/>
      <c r="L193" s="301"/>
      <c r="M193" s="301"/>
      <c r="N193" s="301"/>
      <c r="O193" s="301"/>
      <c r="P193" s="301"/>
      <c r="Q193" s="301"/>
      <c r="R193" s="301"/>
      <c r="S193" s="301"/>
      <c r="T193" s="301"/>
      <c r="U193" s="301"/>
      <c r="V193" s="301"/>
      <c r="W193" s="301"/>
      <c r="X193" s="301"/>
      <c r="Y193" s="301"/>
      <c r="Z193" s="301"/>
    </row>
  </sheetData>
  <mergeCells count="6">
    <mergeCell ref="A2:C2"/>
    <mergeCell ref="A4:F4"/>
    <mergeCell ref="A5:F5"/>
    <mergeCell ref="A6:F6"/>
    <mergeCell ref="A8:D8"/>
    <mergeCell ref="A7:C7"/>
  </mergeCells>
  <conditionalFormatting sqref="E123:H126 D85:E85 F110:H110 F130:H131 E83:E84 F144:H147 F138:H142 F133:H136 F119:H121 E101:F105 F112:H115 E119:E122 E65:J67 F43:F46 E58:E61 E63:E64 F83:I85 E10:E19 E21:L30 E32:L35 E37:L40 E48:F51 E69:L74 E76:Y81 F87:F90 E86:E90 E107:H108 E110:E117 F117:H117 F128:H128 E127:E128 E130:E147">
    <cfRule type="cellIs" dxfId="2216" priority="52" operator="equal">
      <formula>"fail"</formula>
    </cfRule>
  </conditionalFormatting>
  <conditionalFormatting sqref="F110:H110 F123:H126 F133:F136 F144:H147 F138:H142 E130:E147 E101:F105 F112:H115 F119:H121 E65:J67 F43:F46 E58:E61 E63:E64 F83:I85 E10:E19 E21:L30 E32:L35 E37:L40 E48:F51 E69:L74 E76:Y81 E83:E90 F87:F90 E107:H108 E110:E117 F117:H117 E119:E128 F128:H128 F130:H131">
    <cfRule type="cellIs" dxfId="2215" priority="49" operator="equal">
      <formula>"n/a"</formula>
    </cfRule>
    <cfRule type="cellIs" dxfId="2214" priority="50" operator="equal">
      <formula>"pass"</formula>
    </cfRule>
    <cfRule type="cellIs" dxfId="2213" priority="51" operator="equal">
      <formula>"fail"</formula>
    </cfRule>
  </conditionalFormatting>
  <conditionalFormatting sqref="F133:H136">
    <cfRule type="cellIs" dxfId="2212" priority="48" operator="equal">
      <formula>"fail"</formula>
    </cfRule>
  </conditionalFormatting>
  <conditionalFormatting sqref="F133:H136">
    <cfRule type="cellIs" dxfId="2211" priority="47" operator="equal">
      <formula>"fail"</formula>
    </cfRule>
  </conditionalFormatting>
  <conditionalFormatting sqref="F133:H136">
    <cfRule type="cellIs" dxfId="2210" priority="44" operator="equal">
      <formula>"n/a"</formula>
    </cfRule>
    <cfRule type="cellIs" dxfId="2209" priority="45" operator="equal">
      <formula>"pass"</formula>
    </cfRule>
    <cfRule type="cellIs" dxfId="2208" priority="46" operator="equal">
      <formula>"fail"</formula>
    </cfRule>
  </conditionalFormatting>
  <conditionalFormatting sqref="F133:H136">
    <cfRule type="cellIs" dxfId="2207" priority="41" operator="equal">
      <formula>"n/a"</formula>
    </cfRule>
    <cfRule type="cellIs" dxfId="2206" priority="42" operator="equal">
      <formula>"pass"</formula>
    </cfRule>
    <cfRule type="cellIs" dxfId="2205" priority="43" operator="equal">
      <formula>"fail"</formula>
    </cfRule>
  </conditionalFormatting>
  <conditionalFormatting sqref="G123:H126 G119:H121 G110:H110 E101:H105 G112:H115 I130:J147 G133:H136 G138:H142 G144:H147 E130:F147 F43:F46 G42:L46 E21:L30 E10:L19 E32:L35 E37:L40 E48:L51 F53:L56 E58:L61 E63:L67 E69:L74 E76:Y81 E83:J90 E107:H108 I101:J108 I110:J117 G117:H117 E110:F117 E119:F128 I119:J128 G128:H128 G130:H131">
    <cfRule type="cellIs" dxfId="2204" priority="36" operator="equal">
      <formula>"n/s"</formula>
    </cfRule>
    <cfRule type="cellIs" dxfId="2203" priority="37" operator="equal">
      <formula>"n/a"</formula>
    </cfRule>
    <cfRule type="cellIs" dxfId="2202" priority="38" operator="equal">
      <formula>"warn"</formula>
    </cfRule>
    <cfRule type="cellIs" dxfId="2201" priority="39" operator="equal">
      <formula>"fail"</formula>
    </cfRule>
    <cfRule type="cellIs" dxfId="2200" priority="40" operator="equal">
      <formula>"pass"</formula>
    </cfRule>
  </conditionalFormatting>
  <conditionalFormatting sqref="E9">
    <cfRule type="cellIs" dxfId="2199" priority="35" operator="equal">
      <formula>"fail"</formula>
    </cfRule>
  </conditionalFormatting>
  <conditionalFormatting sqref="E9">
    <cfRule type="cellIs" dxfId="2198" priority="32" operator="equal">
      <formula>"n/a"</formula>
    </cfRule>
    <cfRule type="cellIs" dxfId="2197" priority="33" operator="equal">
      <formula>"pass"</formula>
    </cfRule>
    <cfRule type="cellIs" dxfId="2196" priority="34" operator="equal">
      <formula>"fail"</formula>
    </cfRule>
  </conditionalFormatting>
  <conditionalFormatting sqref="D9">
    <cfRule type="cellIs" dxfId="2195" priority="31" operator="equal">
      <formula>"fail"</formula>
    </cfRule>
  </conditionalFormatting>
  <conditionalFormatting sqref="D9">
    <cfRule type="cellIs" dxfId="2194" priority="28" operator="equal">
      <formula>"n/a"</formula>
    </cfRule>
    <cfRule type="cellIs" dxfId="2193" priority="29" operator="equal">
      <formula>"pass"</formula>
    </cfRule>
    <cfRule type="cellIs" dxfId="2192" priority="30" operator="equal">
      <formula>"fail"</formula>
    </cfRule>
  </conditionalFormatting>
  <conditionalFormatting sqref="E10:Y81">
    <cfRule type="cellIs" dxfId="2191" priority="23" operator="equal">
      <formula>"black"</formula>
    </cfRule>
    <cfRule type="cellIs" dxfId="2190" priority="24" operator="equal">
      <formula>"n/s"</formula>
    </cfRule>
    <cfRule type="cellIs" dxfId="2189" priority="25" operator="equal">
      <formula>"n/a"</formula>
    </cfRule>
    <cfRule type="cellIs" dxfId="2188" priority="26" operator="equal">
      <formula>"fail"</formula>
    </cfRule>
    <cfRule type="cellIs" dxfId="2187" priority="27" operator="equal">
      <formula>"pass"</formula>
    </cfRule>
  </conditionalFormatting>
  <conditionalFormatting sqref="F42:F46">
    <cfRule type="cellIs" dxfId="2186" priority="22" operator="equal">
      <formula>"fail"</formula>
    </cfRule>
  </conditionalFormatting>
  <conditionalFormatting sqref="F42:F46">
    <cfRule type="cellIs" dxfId="2185" priority="19" operator="equal">
      <formula>"n/a"</formula>
    </cfRule>
    <cfRule type="cellIs" dxfId="2184" priority="20" operator="equal">
      <formula>"pass"</formula>
    </cfRule>
    <cfRule type="cellIs" dxfId="2183" priority="21" operator="equal">
      <formula>"fail"</formula>
    </cfRule>
  </conditionalFormatting>
  <conditionalFormatting sqref="F42:F46">
    <cfRule type="cellIs" dxfId="2182" priority="14" operator="equal">
      <formula>"n/s"</formula>
    </cfRule>
    <cfRule type="cellIs" dxfId="2181" priority="15" operator="equal">
      <formula>"n/a"</formula>
    </cfRule>
    <cfRule type="cellIs" dxfId="2180" priority="16" operator="equal">
      <formula>"warn"</formula>
    </cfRule>
    <cfRule type="cellIs" dxfId="2179" priority="17" operator="equal">
      <formula>"fail"</formula>
    </cfRule>
    <cfRule type="cellIs" dxfId="2178" priority="18" operator="equal">
      <formula>"pass"</formula>
    </cfRule>
  </conditionalFormatting>
  <conditionalFormatting sqref="D94:E94 E92:E93 F92:I94 F96:F99 E95:E99">
    <cfRule type="cellIs" dxfId="2177" priority="13" operator="equal">
      <formula>"fail"</formula>
    </cfRule>
  </conditionalFormatting>
  <conditionalFormatting sqref="F92:I94 E92:E99 F96:F99">
    <cfRule type="cellIs" dxfId="2176" priority="10" operator="equal">
      <formula>"n/a"</formula>
    </cfRule>
    <cfRule type="cellIs" dxfId="2175" priority="11" operator="equal">
      <formula>"pass"</formula>
    </cfRule>
    <cfRule type="cellIs" dxfId="2174" priority="12" operator="equal">
      <formula>"fail"</formula>
    </cfRule>
  </conditionalFormatting>
  <conditionalFormatting sqref="E92:J99">
    <cfRule type="cellIs" dxfId="2173" priority="5" operator="equal">
      <formula>"n/s"</formula>
    </cfRule>
    <cfRule type="cellIs" dxfId="2172" priority="6" operator="equal">
      <formula>"n/a"</formula>
    </cfRule>
    <cfRule type="cellIs" dxfId="2171" priority="7" operator="equal">
      <formula>"warn"</formula>
    </cfRule>
    <cfRule type="cellIs" dxfId="2170" priority="8" operator="equal">
      <formula>"fail"</formula>
    </cfRule>
    <cfRule type="cellIs" dxfId="2169" priority="9" operator="equal">
      <formula>"pass"</formula>
    </cfRule>
  </conditionalFormatting>
  <conditionalFormatting sqref="F10:M137">
    <cfRule type="cellIs" dxfId="2168" priority="1" operator="equal">
      <formula>"black"</formula>
    </cfRule>
    <cfRule type="cellIs" dxfId="2167" priority="2" operator="equal">
      <formula>"n/a"</formula>
    </cfRule>
    <cfRule type="cellIs" dxfId="2166" priority="3" operator="equal">
      <formula>"fail"</formula>
    </cfRule>
    <cfRule type="cellIs" dxfId="2165" priority="4" operator="equal">
      <formula>"pass"</formula>
    </cfRule>
  </conditionalFormatting>
  <dataValidations count="2">
    <dataValidation type="list" allowBlank="1" showInputMessage="1" showErrorMessage="1" sqref="I138:J147 E123:E126 E130:E131 E83:E85 E112:E115 E138:H142 E144:H147 E133:E136 E119:E121 E87:E90 E117 E101:E105 E92:E94 E96:E99 E107:E108 E128 E110">
      <formula1>$AI$4:$AI$8</formula1>
    </dataValidation>
    <dataValidation type="list" allowBlank="1" showInputMessage="1" showErrorMessage="1" sqref="E10:E81 N10:Y81 F10:M137">
      <formula1>$AL$48:$AL$52</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AN360"/>
  <sheetViews>
    <sheetView topLeftCell="A7" zoomScale="70" zoomScaleNormal="70" workbookViewId="0">
      <selection activeCell="B29" sqref="B29"/>
    </sheetView>
  </sheetViews>
  <sheetFormatPr defaultRowHeight="15" x14ac:dyDescent="0.25"/>
  <cols>
    <col min="1" max="1" width="12.42578125" style="138" bestFit="1" customWidth="1"/>
    <col min="2" max="2" width="34.28515625" style="138" bestFit="1" customWidth="1"/>
    <col min="3" max="3" width="117.140625" style="138" customWidth="1"/>
    <col min="4" max="4" width="6" style="138" customWidth="1"/>
    <col min="5" max="5" width="5.42578125" style="138" hidden="1" customWidth="1"/>
    <col min="6" max="6" width="5.42578125" style="138" bestFit="1" customWidth="1"/>
    <col min="7" max="10" width="5.42578125" style="138" hidden="1" customWidth="1"/>
    <col min="11" max="11" width="5.42578125" style="274" hidden="1" customWidth="1"/>
    <col min="12" max="12" width="5.42578125" style="138" hidden="1" customWidth="1"/>
    <col min="13" max="13" width="5.42578125" style="138" bestFit="1" customWidth="1"/>
    <col min="14" max="20" width="5.42578125" style="138" hidden="1" customWidth="1"/>
    <col min="21" max="21" width="5.42578125" style="138" customWidth="1"/>
    <col min="22" max="25" width="5.42578125" style="138" hidden="1" customWidth="1"/>
    <col min="26" max="26" width="57.28515625" style="138" customWidth="1"/>
    <col min="27" max="16384" width="9.140625" style="138"/>
  </cols>
  <sheetData>
    <row r="1" spans="1:40" ht="21" x14ac:dyDescent="0.35">
      <c r="A1" s="103"/>
      <c r="B1" s="103"/>
      <c r="C1" s="103"/>
      <c r="D1" s="103"/>
      <c r="E1" s="103"/>
      <c r="G1" s="29" t="s">
        <v>46</v>
      </c>
      <c r="H1" s="29"/>
      <c r="I1" s="102"/>
    </row>
    <row r="2" spans="1:40" ht="21" x14ac:dyDescent="0.35">
      <c r="A2" s="608" t="s">
        <v>1319</v>
      </c>
      <c r="B2" s="608"/>
      <c r="C2" s="608"/>
      <c r="D2" s="103"/>
      <c r="E2" s="103"/>
      <c r="G2" s="29" t="s">
        <v>45</v>
      </c>
      <c r="H2" s="29"/>
      <c r="I2" s="102"/>
    </row>
    <row r="3" spans="1:40" ht="21" x14ac:dyDescent="0.35">
      <c r="A3" s="103"/>
      <c r="B3" s="103"/>
      <c r="C3" s="103"/>
      <c r="D3" s="103"/>
      <c r="E3" s="103"/>
      <c r="G3" s="29" t="s">
        <v>47</v>
      </c>
      <c r="H3" s="29"/>
      <c r="I3" s="102"/>
    </row>
    <row r="4" spans="1:40" x14ac:dyDescent="0.25">
      <c r="A4" s="625" t="s">
        <v>445</v>
      </c>
      <c r="B4" s="626"/>
      <c r="C4" s="626"/>
      <c r="D4" s="626"/>
      <c r="E4" s="626"/>
      <c r="F4" s="626"/>
      <c r="G4" s="29"/>
      <c r="H4" s="29"/>
      <c r="I4" s="102"/>
    </row>
    <row r="5" spans="1:40" x14ac:dyDescent="0.25">
      <c r="A5" s="625" t="s">
        <v>446</v>
      </c>
      <c r="B5" s="625"/>
      <c r="C5" s="625"/>
      <c r="D5" s="625"/>
      <c r="E5" s="625"/>
      <c r="F5" s="625"/>
      <c r="G5" s="29"/>
      <c r="H5" s="29"/>
      <c r="I5" s="102"/>
    </row>
    <row r="6" spans="1:40" x14ac:dyDescent="0.25">
      <c r="A6" s="625" t="s">
        <v>447</v>
      </c>
      <c r="B6" s="625"/>
      <c r="C6" s="625"/>
      <c r="D6" s="625"/>
      <c r="E6" s="625"/>
      <c r="F6" s="625"/>
      <c r="G6" s="29"/>
      <c r="H6" s="29"/>
      <c r="I6" s="102"/>
    </row>
    <row r="7" spans="1:40" x14ac:dyDescent="0.25">
      <c r="A7" s="628" t="s">
        <v>3401</v>
      </c>
      <c r="B7" s="628"/>
      <c r="C7" s="628"/>
      <c r="D7" s="628"/>
      <c r="E7" s="628"/>
      <c r="F7" s="628"/>
      <c r="G7" s="29"/>
      <c r="H7" s="29"/>
      <c r="I7" s="102"/>
    </row>
    <row r="8" spans="1:40" x14ac:dyDescent="0.25">
      <c r="A8" s="627" t="s">
        <v>448</v>
      </c>
      <c r="B8" s="627"/>
      <c r="C8" s="627"/>
      <c r="D8" s="627"/>
      <c r="E8" s="220"/>
      <c r="F8" s="220"/>
      <c r="G8" s="29"/>
      <c r="H8" s="29"/>
      <c r="I8" s="102"/>
    </row>
    <row r="9" spans="1:40" ht="60.75" x14ac:dyDescent="0.25">
      <c r="A9" s="108" t="s">
        <v>147</v>
      </c>
      <c r="B9" s="121" t="s">
        <v>148</v>
      </c>
      <c r="C9" s="108" t="s">
        <v>149</v>
      </c>
      <c r="D9" s="110" t="s">
        <v>249</v>
      </c>
      <c r="E9" s="110" t="s">
        <v>328</v>
      </c>
      <c r="F9" s="110" t="s">
        <v>329</v>
      </c>
      <c r="G9" s="110" t="s">
        <v>1626</v>
      </c>
      <c r="H9" s="110" t="s">
        <v>1627</v>
      </c>
      <c r="I9" s="110" t="s">
        <v>1628</v>
      </c>
      <c r="J9" s="110" t="s">
        <v>325</v>
      </c>
      <c r="K9" s="110" t="s">
        <v>326</v>
      </c>
      <c r="L9" s="110" t="s">
        <v>1302</v>
      </c>
      <c r="M9" s="110" t="s">
        <v>327</v>
      </c>
      <c r="N9" s="110" t="s">
        <v>1629</v>
      </c>
      <c r="O9" s="110" t="s">
        <v>1640</v>
      </c>
      <c r="P9" s="110" t="s">
        <v>1631</v>
      </c>
      <c r="Q9" s="110" t="s">
        <v>324</v>
      </c>
      <c r="R9" s="110" t="s">
        <v>320</v>
      </c>
      <c r="S9" s="110" t="s">
        <v>321</v>
      </c>
      <c r="T9" s="110" t="s">
        <v>322</v>
      </c>
      <c r="U9" s="110" t="s">
        <v>323</v>
      </c>
      <c r="V9" s="110" t="s">
        <v>14</v>
      </c>
      <c r="W9" s="110" t="s">
        <v>1632</v>
      </c>
      <c r="X9" s="110" t="s">
        <v>15</v>
      </c>
      <c r="Y9" s="110" t="s">
        <v>6</v>
      </c>
      <c r="Z9" s="188" t="s">
        <v>958</v>
      </c>
    </row>
    <row r="10" spans="1:40" x14ac:dyDescent="0.25">
      <c r="A10" s="125" t="s">
        <v>449</v>
      </c>
      <c r="B10" s="125" t="s">
        <v>451</v>
      </c>
      <c r="C10" s="126" t="s">
        <v>452</v>
      </c>
      <c r="D10" s="227"/>
      <c r="E10" s="238"/>
      <c r="F10" s="202"/>
      <c r="G10" s="234"/>
      <c r="H10" s="234"/>
      <c r="I10" s="234"/>
      <c r="J10" s="202" t="s">
        <v>1625</v>
      </c>
      <c r="K10" s="202" t="s">
        <v>1625</v>
      </c>
      <c r="L10" s="202" t="s">
        <v>1625</v>
      </c>
      <c r="M10" s="202"/>
      <c r="N10" s="235"/>
      <c r="O10" s="235"/>
      <c r="P10" s="235"/>
      <c r="Q10" s="235" t="s">
        <v>1625</v>
      </c>
      <c r="R10" s="235"/>
      <c r="S10" s="202" t="s">
        <v>1625</v>
      </c>
      <c r="T10" s="202" t="s">
        <v>1625</v>
      </c>
      <c r="U10" s="202"/>
      <c r="V10" s="202" t="s">
        <v>1625</v>
      </c>
      <c r="W10" s="202" t="s">
        <v>1625</v>
      </c>
      <c r="X10" s="202" t="s">
        <v>1625</v>
      </c>
      <c r="Y10" s="202"/>
      <c r="Z10" s="126"/>
      <c r="AN10" s="138" t="s">
        <v>45</v>
      </c>
    </row>
    <row r="11" spans="1:40" x14ac:dyDescent="0.25">
      <c r="A11" s="125"/>
      <c r="B11" s="106"/>
      <c r="C11" s="126" t="s">
        <v>1697</v>
      </c>
      <c r="D11" s="227"/>
      <c r="E11" s="238"/>
      <c r="F11" s="202"/>
      <c r="G11" s="234"/>
      <c r="H11" s="234"/>
      <c r="I11" s="234"/>
      <c r="J11" s="202" t="s">
        <v>1625</v>
      </c>
      <c r="K11" s="202" t="s">
        <v>1625</v>
      </c>
      <c r="L11" s="202" t="s">
        <v>1625</v>
      </c>
      <c r="M11" s="202"/>
      <c r="N11" s="235"/>
      <c r="O11" s="235"/>
      <c r="P11" s="235"/>
      <c r="Q11" s="235" t="s">
        <v>1625</v>
      </c>
      <c r="R11" s="202" t="s">
        <v>1625</v>
      </c>
      <c r="S11" s="202" t="s">
        <v>1625</v>
      </c>
      <c r="T11" s="202" t="s">
        <v>1625</v>
      </c>
      <c r="U11" s="202"/>
      <c r="V11" s="202" t="s">
        <v>1625</v>
      </c>
      <c r="W11" s="202" t="s">
        <v>1625</v>
      </c>
      <c r="X11" s="202" t="s">
        <v>1625</v>
      </c>
      <c r="Y11" s="202"/>
      <c r="Z11" s="126"/>
      <c r="AN11" s="138" t="s">
        <v>46</v>
      </c>
    </row>
    <row r="12" spans="1:40" x14ac:dyDescent="0.25">
      <c r="A12" s="125"/>
      <c r="B12" s="125"/>
      <c r="C12" s="126" t="s">
        <v>394</v>
      </c>
      <c r="D12" s="227"/>
      <c r="E12" s="238"/>
      <c r="F12" s="202"/>
      <c r="G12" s="234"/>
      <c r="H12" s="234"/>
      <c r="I12" s="234"/>
      <c r="J12" s="202" t="s">
        <v>1625</v>
      </c>
      <c r="K12" s="202" t="s">
        <v>1625</v>
      </c>
      <c r="L12" s="202" t="s">
        <v>1625</v>
      </c>
      <c r="M12" s="202"/>
      <c r="N12" s="235"/>
      <c r="O12" s="235"/>
      <c r="P12" s="235"/>
      <c r="Q12" s="235" t="s">
        <v>1625</v>
      </c>
      <c r="R12" s="202" t="s">
        <v>1625</v>
      </c>
      <c r="S12" s="202" t="s">
        <v>1625</v>
      </c>
      <c r="T12" s="202" t="s">
        <v>1625</v>
      </c>
      <c r="U12" s="202"/>
      <c r="V12" s="202" t="s">
        <v>1625</v>
      </c>
      <c r="W12" s="202" t="s">
        <v>1625</v>
      </c>
      <c r="X12" s="202" t="s">
        <v>1625</v>
      </c>
      <c r="Y12" s="202"/>
      <c r="Z12" s="126"/>
      <c r="AN12" s="138" t="s">
        <v>47</v>
      </c>
    </row>
    <row r="13" spans="1:40" x14ac:dyDescent="0.25">
      <c r="A13" s="125"/>
      <c r="B13" s="125"/>
      <c r="C13" s="126" t="s">
        <v>453</v>
      </c>
      <c r="D13" s="227"/>
      <c r="E13" s="238"/>
      <c r="F13" s="202"/>
      <c r="G13" s="234"/>
      <c r="H13" s="234"/>
      <c r="I13" s="234"/>
      <c r="J13" s="202" t="s">
        <v>1625</v>
      </c>
      <c r="K13" s="202" t="s">
        <v>1625</v>
      </c>
      <c r="L13" s="202" t="s">
        <v>1625</v>
      </c>
      <c r="M13" s="202"/>
      <c r="N13" s="235"/>
      <c r="O13" s="235"/>
      <c r="P13" s="235"/>
      <c r="Q13" s="235" t="s">
        <v>1625</v>
      </c>
      <c r="R13" s="202" t="s">
        <v>1625</v>
      </c>
      <c r="S13" s="202" t="s">
        <v>1625</v>
      </c>
      <c r="T13" s="202" t="s">
        <v>1625</v>
      </c>
      <c r="U13" s="202"/>
      <c r="V13" s="202" t="s">
        <v>1625</v>
      </c>
      <c r="W13" s="202" t="s">
        <v>1625</v>
      </c>
      <c r="X13" s="202" t="s">
        <v>1625</v>
      </c>
      <c r="Y13" s="202"/>
      <c r="Z13" s="126"/>
      <c r="AN13" s="138" t="s">
        <v>1468</v>
      </c>
    </row>
    <row r="14" spans="1:40" x14ac:dyDescent="0.25">
      <c r="A14" s="125"/>
      <c r="B14" s="125"/>
      <c r="C14" s="126" t="s">
        <v>454</v>
      </c>
      <c r="D14" s="227"/>
      <c r="E14" s="238"/>
      <c r="F14" s="202"/>
      <c r="G14" s="234"/>
      <c r="H14" s="234"/>
      <c r="I14" s="234"/>
      <c r="J14" s="202" t="s">
        <v>1625</v>
      </c>
      <c r="K14" s="202" t="s">
        <v>1625</v>
      </c>
      <c r="L14" s="202" t="s">
        <v>1625</v>
      </c>
      <c r="M14" s="202"/>
      <c r="N14" s="235"/>
      <c r="O14" s="235"/>
      <c r="P14" s="235"/>
      <c r="Q14" s="235" t="s">
        <v>1625</v>
      </c>
      <c r="R14" s="202" t="s">
        <v>1625</v>
      </c>
      <c r="S14" s="202" t="s">
        <v>1625</v>
      </c>
      <c r="T14" s="202" t="s">
        <v>1625</v>
      </c>
      <c r="U14" s="202"/>
      <c r="V14" s="202" t="s">
        <v>1625</v>
      </c>
      <c r="W14" s="202" t="s">
        <v>1625</v>
      </c>
      <c r="X14" s="202" t="s">
        <v>1625</v>
      </c>
      <c r="Y14" s="202"/>
      <c r="Z14" s="126"/>
      <c r="AN14" s="138" t="s">
        <v>1625</v>
      </c>
    </row>
    <row r="15" spans="1:40" x14ac:dyDescent="0.25">
      <c r="A15" s="125"/>
      <c r="B15" s="125"/>
      <c r="C15" s="126" t="s">
        <v>396</v>
      </c>
      <c r="D15" s="227"/>
      <c r="E15" s="238"/>
      <c r="F15" s="202"/>
      <c r="G15" s="234"/>
      <c r="H15" s="234"/>
      <c r="I15" s="234"/>
      <c r="J15" s="202" t="s">
        <v>1625</v>
      </c>
      <c r="K15" s="202" t="s">
        <v>1625</v>
      </c>
      <c r="L15" s="202" t="s">
        <v>1625</v>
      </c>
      <c r="M15" s="202"/>
      <c r="N15" s="235"/>
      <c r="O15" s="235"/>
      <c r="P15" s="235"/>
      <c r="Q15" s="235" t="s">
        <v>1625</v>
      </c>
      <c r="R15" s="202" t="s">
        <v>1625</v>
      </c>
      <c r="S15" s="202" t="s">
        <v>1625</v>
      </c>
      <c r="T15" s="202" t="s">
        <v>1625</v>
      </c>
      <c r="U15" s="202"/>
      <c r="V15" s="202" t="s">
        <v>1625</v>
      </c>
      <c r="W15" s="202" t="s">
        <v>1625</v>
      </c>
      <c r="X15" s="202" t="s">
        <v>1625</v>
      </c>
      <c r="Y15" s="202"/>
      <c r="Z15" s="126"/>
    </row>
    <row r="16" spans="1:40" x14ac:dyDescent="0.25">
      <c r="A16" s="125"/>
      <c r="B16" s="126"/>
      <c r="C16" s="126" t="s">
        <v>397</v>
      </c>
      <c r="D16" s="227"/>
      <c r="E16" s="238"/>
      <c r="F16" s="202"/>
      <c r="G16" s="234"/>
      <c r="H16" s="234"/>
      <c r="I16" s="234"/>
      <c r="J16" s="202" t="s">
        <v>1625</v>
      </c>
      <c r="K16" s="202" t="s">
        <v>1625</v>
      </c>
      <c r="L16" s="202" t="s">
        <v>1625</v>
      </c>
      <c r="M16" s="202"/>
      <c r="N16" s="235"/>
      <c r="O16" s="235"/>
      <c r="P16" s="235"/>
      <c r="Q16" s="235" t="s">
        <v>1625</v>
      </c>
      <c r="R16" s="202" t="s">
        <v>1625</v>
      </c>
      <c r="S16" s="202" t="s">
        <v>1625</v>
      </c>
      <c r="T16" s="202" t="s">
        <v>1625</v>
      </c>
      <c r="U16" s="202"/>
      <c r="V16" s="202" t="s">
        <v>1625</v>
      </c>
      <c r="W16" s="202" t="s">
        <v>1625</v>
      </c>
      <c r="X16" s="202" t="s">
        <v>1625</v>
      </c>
      <c r="Y16" s="202"/>
      <c r="Z16" s="126"/>
    </row>
    <row r="17" spans="1:26" x14ac:dyDescent="0.25">
      <c r="A17" s="125"/>
      <c r="B17" s="125"/>
      <c r="C17" s="126" t="s">
        <v>455</v>
      </c>
      <c r="D17" s="227"/>
      <c r="E17" s="238"/>
      <c r="F17" s="202"/>
      <c r="G17" s="234"/>
      <c r="H17" s="234"/>
      <c r="I17" s="234"/>
      <c r="J17" s="202" t="s">
        <v>1625</v>
      </c>
      <c r="K17" s="202" t="s">
        <v>1625</v>
      </c>
      <c r="L17" s="202" t="s">
        <v>1625</v>
      </c>
      <c r="M17" s="202"/>
      <c r="N17" s="235"/>
      <c r="O17" s="235"/>
      <c r="P17" s="235"/>
      <c r="Q17" s="235" t="s">
        <v>1625</v>
      </c>
      <c r="R17" s="202" t="s">
        <v>1625</v>
      </c>
      <c r="S17" s="202" t="s">
        <v>1625</v>
      </c>
      <c r="T17" s="202" t="s">
        <v>1625</v>
      </c>
      <c r="U17" s="202"/>
      <c r="V17" s="202" t="s">
        <v>1625</v>
      </c>
      <c r="W17" s="202" t="s">
        <v>1625</v>
      </c>
      <c r="X17" s="202" t="s">
        <v>1625</v>
      </c>
      <c r="Y17" s="202"/>
      <c r="Z17" s="126"/>
    </row>
    <row r="18" spans="1:26" ht="30" x14ac:dyDescent="0.25">
      <c r="A18" s="125"/>
      <c r="B18" s="126"/>
      <c r="C18" s="127" t="s">
        <v>456</v>
      </c>
      <c r="D18" s="227"/>
      <c r="E18" s="238"/>
      <c r="F18" s="202"/>
      <c r="G18" s="234"/>
      <c r="H18" s="234"/>
      <c r="I18" s="234"/>
      <c r="J18" s="202" t="s">
        <v>1625</v>
      </c>
      <c r="K18" s="202" t="s">
        <v>1625</v>
      </c>
      <c r="L18" s="202" t="s">
        <v>1625</v>
      </c>
      <c r="M18" s="202"/>
      <c r="N18" s="235"/>
      <c r="O18" s="235"/>
      <c r="P18" s="235"/>
      <c r="Q18" s="235" t="s">
        <v>1625</v>
      </c>
      <c r="R18" s="202" t="s">
        <v>1625</v>
      </c>
      <c r="S18" s="202" t="s">
        <v>1625</v>
      </c>
      <c r="T18" s="202" t="s">
        <v>1625</v>
      </c>
      <c r="U18" s="202"/>
      <c r="V18" s="202" t="s">
        <v>1625</v>
      </c>
      <c r="W18" s="202" t="s">
        <v>1625</v>
      </c>
      <c r="X18" s="202" t="s">
        <v>1625</v>
      </c>
      <c r="Y18" s="202"/>
      <c r="Z18" s="126"/>
    </row>
    <row r="19" spans="1:26" ht="30" x14ac:dyDescent="0.25">
      <c r="A19" s="125"/>
      <c r="B19" s="126"/>
      <c r="C19" s="127" t="s">
        <v>457</v>
      </c>
      <c r="D19" s="227"/>
      <c r="E19" s="238"/>
      <c r="F19" s="202"/>
      <c r="G19" s="234"/>
      <c r="H19" s="234"/>
      <c r="I19" s="234"/>
      <c r="J19" s="202" t="s">
        <v>1625</v>
      </c>
      <c r="K19" s="202" t="s">
        <v>1625</v>
      </c>
      <c r="L19" s="202" t="s">
        <v>1625</v>
      </c>
      <c r="M19" s="202"/>
      <c r="N19" s="235"/>
      <c r="O19" s="235"/>
      <c r="P19" s="235"/>
      <c r="Q19" s="235" t="s">
        <v>1625</v>
      </c>
      <c r="R19" s="202" t="s">
        <v>1625</v>
      </c>
      <c r="S19" s="202" t="s">
        <v>1625</v>
      </c>
      <c r="T19" s="202" t="s">
        <v>1625</v>
      </c>
      <c r="U19" s="202"/>
      <c r="V19" s="202" t="s">
        <v>1625</v>
      </c>
      <c r="W19" s="202" t="s">
        <v>1625</v>
      </c>
      <c r="X19" s="202" t="s">
        <v>1625</v>
      </c>
      <c r="Y19" s="202"/>
      <c r="Z19" s="126"/>
    </row>
    <row r="20" spans="1:26" ht="15.75" x14ac:dyDescent="0.25">
      <c r="A20" s="261"/>
      <c r="B20" s="261"/>
      <c r="C20" s="261"/>
      <c r="D20" s="261"/>
      <c r="E20" s="278"/>
      <c r="F20" s="278"/>
      <c r="G20" s="234"/>
      <c r="H20" s="234"/>
      <c r="I20" s="234"/>
      <c r="J20" s="202" t="s">
        <v>1625</v>
      </c>
      <c r="K20" s="202" t="s">
        <v>1625</v>
      </c>
      <c r="L20" s="202" t="s">
        <v>1625</v>
      </c>
      <c r="M20" s="278"/>
      <c r="N20" s="278"/>
      <c r="O20" s="278"/>
      <c r="P20" s="278"/>
      <c r="Q20" s="278"/>
      <c r="R20" s="278"/>
      <c r="S20" s="278"/>
      <c r="T20" s="278"/>
      <c r="U20" s="278"/>
      <c r="V20" s="278"/>
      <c r="W20" s="278"/>
      <c r="X20" s="278"/>
      <c r="Y20" s="278"/>
      <c r="Z20" s="261"/>
    </row>
    <row r="21" spans="1:26" x14ac:dyDescent="0.25">
      <c r="A21" s="125" t="s">
        <v>450</v>
      </c>
      <c r="B21" s="125" t="s">
        <v>458</v>
      </c>
      <c r="C21" s="126" t="s">
        <v>410</v>
      </c>
      <c r="D21" s="227"/>
      <c r="E21" s="238"/>
      <c r="F21" s="186"/>
      <c r="G21" s="234"/>
      <c r="H21" s="234"/>
      <c r="I21" s="234"/>
      <c r="J21" s="202" t="s">
        <v>1625</v>
      </c>
      <c r="K21" s="202" t="s">
        <v>1625</v>
      </c>
      <c r="L21" s="202" t="s">
        <v>1625</v>
      </c>
      <c r="M21" s="202"/>
      <c r="N21" s="235"/>
      <c r="O21" s="235"/>
      <c r="P21" s="235"/>
      <c r="Q21" s="235" t="s">
        <v>1625</v>
      </c>
      <c r="R21" s="293" t="s">
        <v>1625</v>
      </c>
      <c r="S21" s="202" t="s">
        <v>1625</v>
      </c>
      <c r="T21" s="202" t="s">
        <v>1625</v>
      </c>
      <c r="U21" s="202"/>
      <c r="V21" s="202" t="s">
        <v>1625</v>
      </c>
      <c r="W21" s="202" t="s">
        <v>1625</v>
      </c>
      <c r="X21" s="202" t="s">
        <v>1625</v>
      </c>
      <c r="Y21" s="202"/>
      <c r="Z21" s="126"/>
    </row>
    <row r="22" spans="1:26" x14ac:dyDescent="0.25">
      <c r="A22" s="125"/>
      <c r="B22" s="106"/>
      <c r="C22" s="126" t="s">
        <v>459</v>
      </c>
      <c r="D22" s="227"/>
      <c r="E22" s="238"/>
      <c r="F22" s="186"/>
      <c r="G22" s="238"/>
      <c r="H22" s="238"/>
      <c r="I22" s="238"/>
      <c r="J22" s="186" t="s">
        <v>1625</v>
      </c>
      <c r="K22" s="186" t="s">
        <v>1625</v>
      </c>
      <c r="L22" s="186" t="s">
        <v>1625</v>
      </c>
      <c r="M22" s="202"/>
      <c r="N22" s="235"/>
      <c r="O22" s="235"/>
      <c r="P22" s="235"/>
      <c r="Q22" s="235" t="s">
        <v>1625</v>
      </c>
      <c r="R22" s="293" t="s">
        <v>1625</v>
      </c>
      <c r="S22" s="202" t="s">
        <v>1625</v>
      </c>
      <c r="T22" s="202" t="s">
        <v>1625</v>
      </c>
      <c r="U22" s="202"/>
      <c r="V22" s="202" t="s">
        <v>1625</v>
      </c>
      <c r="W22" s="202" t="s">
        <v>1625</v>
      </c>
      <c r="X22" s="202" t="s">
        <v>1625</v>
      </c>
      <c r="Y22" s="202"/>
      <c r="Z22" s="126"/>
    </row>
    <row r="23" spans="1:26" x14ac:dyDescent="0.25">
      <c r="A23" s="125"/>
      <c r="B23" s="115"/>
      <c r="C23" s="126" t="s">
        <v>460</v>
      </c>
      <c r="D23" s="227"/>
      <c r="E23" s="238"/>
      <c r="F23" s="186"/>
      <c r="G23" s="238"/>
      <c r="H23" s="238"/>
      <c r="I23" s="238"/>
      <c r="J23" s="186" t="s">
        <v>1625</v>
      </c>
      <c r="K23" s="186" t="s">
        <v>1625</v>
      </c>
      <c r="L23" s="186" t="s">
        <v>1625</v>
      </c>
      <c r="M23" s="202"/>
      <c r="N23" s="235"/>
      <c r="O23" s="235"/>
      <c r="P23" s="235"/>
      <c r="Q23" s="235" t="s">
        <v>1625</v>
      </c>
      <c r="R23" s="293" t="s">
        <v>1625</v>
      </c>
      <c r="S23" s="202" t="s">
        <v>1625</v>
      </c>
      <c r="T23" s="202" t="s">
        <v>1625</v>
      </c>
      <c r="U23" s="202"/>
      <c r="V23" s="202" t="s">
        <v>1625</v>
      </c>
      <c r="W23" s="202" t="s">
        <v>1625</v>
      </c>
      <c r="X23" s="202" t="s">
        <v>1625</v>
      </c>
      <c r="Y23" s="202"/>
      <c r="Z23" s="126"/>
    </row>
    <row r="24" spans="1:26" ht="60" x14ac:dyDescent="0.25">
      <c r="A24" s="125"/>
      <c r="B24" s="125"/>
      <c r="C24" s="127" t="s">
        <v>461</v>
      </c>
      <c r="D24" s="227"/>
      <c r="E24" s="238"/>
      <c r="F24" s="186"/>
      <c r="G24" s="238"/>
      <c r="H24" s="238"/>
      <c r="I24" s="238"/>
      <c r="J24" s="186" t="s">
        <v>1625</v>
      </c>
      <c r="K24" s="186" t="s">
        <v>1625</v>
      </c>
      <c r="L24" s="186" t="s">
        <v>1625</v>
      </c>
      <c r="M24" s="202"/>
      <c r="N24" s="235"/>
      <c r="O24" s="235"/>
      <c r="P24" s="235"/>
      <c r="Q24" s="235" t="s">
        <v>1625</v>
      </c>
      <c r="R24" s="293" t="s">
        <v>1625</v>
      </c>
      <c r="S24" s="202" t="s">
        <v>1625</v>
      </c>
      <c r="T24" s="202" t="s">
        <v>1625</v>
      </c>
      <c r="U24" s="202"/>
      <c r="V24" s="202" t="s">
        <v>1625</v>
      </c>
      <c r="W24" s="202" t="s">
        <v>1625</v>
      </c>
      <c r="X24" s="202" t="s">
        <v>1625</v>
      </c>
      <c r="Y24" s="202"/>
      <c r="Z24" s="126"/>
    </row>
    <row r="25" spans="1:26" s="582" customFormat="1" x14ac:dyDescent="0.25">
      <c r="A25" s="125"/>
      <c r="B25" s="18"/>
      <c r="C25" s="584"/>
      <c r="D25" s="242"/>
      <c r="E25" s="585"/>
      <c r="F25" s="228"/>
      <c r="G25" s="585"/>
      <c r="H25" s="585"/>
      <c r="I25" s="585"/>
      <c r="J25" s="228"/>
      <c r="K25" s="228"/>
      <c r="L25" s="228"/>
      <c r="M25" s="271"/>
      <c r="N25" s="586"/>
      <c r="O25" s="586"/>
      <c r="P25" s="586"/>
      <c r="Q25" s="586"/>
      <c r="R25" s="544"/>
      <c r="S25" s="271"/>
      <c r="T25" s="271"/>
      <c r="U25" s="271"/>
      <c r="V25" s="271"/>
      <c r="W25" s="271"/>
      <c r="X25" s="271"/>
      <c r="Y25" s="271"/>
      <c r="Z25" s="85"/>
    </row>
    <row r="26" spans="1:26" x14ac:dyDescent="0.25">
      <c r="A26" s="125"/>
      <c r="B26" s="241"/>
      <c r="C26" s="240"/>
      <c r="D26" s="242"/>
      <c r="E26" s="242"/>
      <c r="F26" s="242"/>
      <c r="G26" s="242"/>
      <c r="H26" s="242"/>
      <c r="I26" s="242"/>
      <c r="J26" s="242"/>
      <c r="K26" s="283"/>
      <c r="L26" s="210"/>
      <c r="M26" s="210"/>
      <c r="N26" s="210"/>
      <c r="O26" s="210"/>
      <c r="P26" s="210"/>
      <c r="Q26" s="210"/>
      <c r="R26" s="210"/>
      <c r="S26" s="210"/>
      <c r="T26" s="210"/>
      <c r="U26" s="210"/>
      <c r="V26" s="210"/>
      <c r="W26" s="210"/>
      <c r="X26" s="210"/>
      <c r="Y26" s="210"/>
    </row>
    <row r="27" spans="1:26" s="582" customFormat="1" x14ac:dyDescent="0.25">
      <c r="A27" s="18"/>
      <c r="B27" s="241"/>
      <c r="C27" s="240"/>
      <c r="D27" s="242"/>
      <c r="E27" s="242"/>
      <c r="F27" s="242"/>
      <c r="G27" s="242"/>
      <c r="H27" s="242"/>
      <c r="I27" s="242"/>
      <c r="J27" s="242"/>
      <c r="K27" s="283"/>
      <c r="L27" s="210"/>
      <c r="M27" s="210"/>
      <c r="N27" s="210"/>
      <c r="O27" s="210"/>
      <c r="P27" s="210"/>
      <c r="Q27" s="210"/>
      <c r="R27" s="210"/>
      <c r="S27" s="210"/>
      <c r="T27" s="210"/>
      <c r="U27" s="210"/>
      <c r="V27" s="210"/>
      <c r="W27" s="210"/>
      <c r="X27" s="210"/>
      <c r="Y27" s="210"/>
    </row>
    <row r="28" spans="1:26" x14ac:dyDescent="0.25">
      <c r="A28" s="241"/>
      <c r="B28" s="241"/>
      <c r="C28" s="240"/>
      <c r="D28" s="242"/>
      <c r="E28" s="242"/>
      <c r="F28" s="242"/>
      <c r="G28" s="242"/>
      <c r="H28" s="242"/>
      <c r="I28" s="242"/>
      <c r="J28" s="242"/>
      <c r="K28" s="283"/>
      <c r="L28" s="210"/>
      <c r="M28" s="210"/>
      <c r="N28" s="210"/>
      <c r="O28" s="210"/>
      <c r="P28" s="210"/>
      <c r="Q28" s="210"/>
      <c r="R28" s="210"/>
      <c r="S28" s="210"/>
      <c r="T28" s="210"/>
      <c r="U28" s="210"/>
      <c r="V28" s="210"/>
      <c r="W28" s="210"/>
      <c r="X28" s="210"/>
      <c r="Y28" s="210"/>
    </row>
    <row r="29" spans="1:26" x14ac:dyDescent="0.25">
      <c r="A29" s="241"/>
      <c r="B29" s="240"/>
      <c r="C29" s="240"/>
      <c r="D29" s="242"/>
      <c r="E29" s="242"/>
      <c r="F29" s="242"/>
      <c r="G29" s="242"/>
      <c r="H29" s="242"/>
      <c r="I29" s="242"/>
      <c r="J29" s="242"/>
      <c r="K29" s="283"/>
      <c r="L29" s="210"/>
      <c r="M29" s="210"/>
      <c r="N29" s="210"/>
      <c r="O29" s="210"/>
      <c r="P29" s="210"/>
      <c r="Q29" s="210"/>
      <c r="R29" s="210"/>
      <c r="S29" s="210"/>
      <c r="T29" s="210"/>
      <c r="U29" s="210"/>
      <c r="V29" s="210"/>
      <c r="W29" s="210"/>
      <c r="X29" s="210"/>
      <c r="Y29" s="210"/>
    </row>
    <row r="30" spans="1:26" x14ac:dyDescent="0.25">
      <c r="A30" s="241"/>
      <c r="B30" s="241"/>
      <c r="C30" s="240"/>
      <c r="D30" s="242"/>
      <c r="E30" s="242"/>
      <c r="F30" s="242"/>
      <c r="G30" s="242"/>
      <c r="H30" s="242"/>
      <c r="I30" s="242"/>
      <c r="J30" s="242"/>
      <c r="K30" s="283"/>
      <c r="L30" s="210"/>
      <c r="M30" s="210"/>
      <c r="N30" s="210"/>
      <c r="O30" s="210"/>
      <c r="P30" s="210"/>
      <c r="Q30" s="210"/>
      <c r="R30" s="210"/>
      <c r="S30" s="210"/>
      <c r="T30" s="210"/>
      <c r="U30" s="210"/>
      <c r="V30" s="210"/>
      <c r="W30" s="210"/>
      <c r="X30" s="210"/>
      <c r="Y30" s="210"/>
    </row>
    <row r="31" spans="1:26" x14ac:dyDescent="0.25">
      <c r="A31" s="241"/>
      <c r="B31" s="240"/>
      <c r="C31" s="244"/>
      <c r="D31" s="242"/>
      <c r="E31" s="242"/>
      <c r="F31" s="242"/>
      <c r="G31" s="242"/>
      <c r="H31" s="242"/>
      <c r="I31" s="242"/>
      <c r="J31" s="242"/>
      <c r="K31" s="283"/>
      <c r="L31" s="210"/>
      <c r="M31" s="210"/>
      <c r="N31" s="210"/>
      <c r="O31" s="210"/>
      <c r="P31" s="210"/>
      <c r="Q31" s="210"/>
      <c r="R31" s="210"/>
      <c r="S31" s="210"/>
      <c r="T31" s="210"/>
      <c r="U31" s="210"/>
      <c r="V31" s="210"/>
      <c r="W31" s="210"/>
      <c r="X31" s="210"/>
      <c r="Y31" s="210"/>
    </row>
    <row r="32" spans="1:26" x14ac:dyDescent="0.25">
      <c r="A32" s="241"/>
      <c r="B32" s="240"/>
      <c r="C32" s="244"/>
      <c r="D32" s="242"/>
      <c r="E32" s="242"/>
      <c r="F32" s="242"/>
      <c r="G32" s="242"/>
      <c r="H32" s="242"/>
      <c r="I32" s="242"/>
      <c r="J32" s="242"/>
      <c r="K32" s="283"/>
      <c r="L32" s="210"/>
      <c r="M32" s="210"/>
      <c r="N32" s="210"/>
      <c r="O32" s="210"/>
      <c r="P32" s="210"/>
      <c r="Q32" s="210"/>
      <c r="R32" s="210"/>
      <c r="S32" s="210"/>
      <c r="T32" s="210"/>
      <c r="U32" s="210"/>
      <c r="V32" s="210"/>
      <c r="W32" s="210"/>
      <c r="X32" s="210"/>
      <c r="Y32" s="210"/>
    </row>
    <row r="33" spans="1:25" ht="15.75" x14ac:dyDescent="0.25">
      <c r="A33" s="237"/>
      <c r="B33" s="237"/>
      <c r="C33" s="237"/>
      <c r="D33" s="239"/>
      <c r="E33" s="239"/>
      <c r="F33" s="239"/>
      <c r="G33" s="239"/>
      <c r="H33" s="239"/>
      <c r="I33" s="239"/>
      <c r="J33" s="285"/>
      <c r="K33" s="306"/>
      <c r="L33" s="210"/>
      <c r="M33" s="210"/>
      <c r="N33" s="210"/>
      <c r="O33" s="210"/>
      <c r="P33" s="210"/>
      <c r="Q33" s="210"/>
      <c r="R33" s="210"/>
      <c r="S33" s="210"/>
      <c r="T33" s="210"/>
      <c r="U33" s="210"/>
      <c r="V33" s="210"/>
      <c r="W33" s="210"/>
      <c r="X33" s="210"/>
      <c r="Y33" s="210"/>
    </row>
    <row r="34" spans="1:25" x14ac:dyDescent="0.25">
      <c r="A34" s="241"/>
      <c r="B34" s="241"/>
      <c r="C34" s="240"/>
      <c r="D34" s="242"/>
      <c r="E34" s="242"/>
      <c r="F34" s="242"/>
      <c r="G34" s="242"/>
      <c r="H34" s="242"/>
      <c r="I34" s="242"/>
      <c r="J34" s="285"/>
      <c r="K34" s="283"/>
      <c r="L34" s="210"/>
      <c r="M34" s="210"/>
      <c r="N34" s="303"/>
      <c r="O34" s="303"/>
      <c r="P34" s="303"/>
      <c r="Q34" s="303"/>
      <c r="R34" s="303"/>
      <c r="S34" s="210"/>
      <c r="T34" s="210"/>
      <c r="U34" s="210"/>
      <c r="V34" s="210"/>
      <c r="W34" s="210"/>
      <c r="X34" s="210"/>
      <c r="Y34" s="210"/>
    </row>
    <row r="35" spans="1:25" x14ac:dyDescent="0.25">
      <c r="A35" s="241"/>
      <c r="B35" s="243"/>
      <c r="C35" s="240"/>
      <c r="D35" s="242"/>
      <c r="E35" s="242"/>
      <c r="F35" s="242"/>
      <c r="G35" s="242"/>
      <c r="H35" s="242"/>
      <c r="I35" s="242"/>
      <c r="J35" s="285"/>
      <c r="K35" s="283"/>
      <c r="L35" s="210"/>
      <c r="M35" s="210"/>
      <c r="N35" s="210"/>
      <c r="O35" s="210"/>
      <c r="P35" s="210"/>
      <c r="Q35" s="210"/>
      <c r="R35" s="210"/>
      <c r="S35" s="210"/>
      <c r="T35" s="210"/>
      <c r="U35" s="210"/>
      <c r="V35" s="210"/>
      <c r="W35" s="210"/>
      <c r="X35" s="210"/>
      <c r="Y35" s="210"/>
    </row>
    <row r="36" spans="1:25" x14ac:dyDescent="0.25">
      <c r="A36" s="241"/>
      <c r="B36" s="241"/>
      <c r="C36" s="240"/>
      <c r="D36" s="242"/>
      <c r="E36" s="242"/>
      <c r="F36" s="242"/>
      <c r="G36" s="242"/>
      <c r="H36" s="242"/>
      <c r="I36" s="242"/>
      <c r="J36" s="285"/>
      <c r="K36" s="283"/>
      <c r="L36" s="210"/>
      <c r="M36" s="210"/>
      <c r="N36" s="210"/>
      <c r="O36" s="210"/>
      <c r="P36" s="210"/>
      <c r="Q36" s="210"/>
      <c r="R36" s="210"/>
      <c r="S36" s="210"/>
      <c r="T36" s="210"/>
      <c r="U36" s="210"/>
      <c r="V36" s="210"/>
      <c r="W36" s="210"/>
      <c r="X36" s="210"/>
      <c r="Y36" s="210"/>
    </row>
    <row r="37" spans="1:25" x14ac:dyDescent="0.25">
      <c r="A37" s="241"/>
      <c r="B37" s="241"/>
      <c r="C37" s="240"/>
      <c r="D37" s="242"/>
      <c r="E37" s="242"/>
      <c r="F37" s="242"/>
      <c r="G37" s="242"/>
      <c r="H37" s="242"/>
      <c r="I37" s="242"/>
      <c r="J37" s="285"/>
      <c r="K37" s="283"/>
      <c r="L37" s="210"/>
      <c r="M37" s="210"/>
      <c r="N37" s="210"/>
      <c r="O37" s="210"/>
      <c r="P37" s="210"/>
      <c r="Q37" s="210"/>
      <c r="R37" s="210"/>
      <c r="S37" s="210"/>
      <c r="T37" s="210"/>
      <c r="U37" s="210"/>
      <c r="V37" s="210"/>
      <c r="W37" s="210"/>
      <c r="X37" s="210"/>
      <c r="Y37" s="210"/>
    </row>
    <row r="38" spans="1:25" x14ac:dyDescent="0.25">
      <c r="A38" s="241"/>
      <c r="B38" s="241"/>
      <c r="C38" s="240"/>
      <c r="D38" s="242"/>
      <c r="E38" s="242"/>
      <c r="F38" s="242"/>
      <c r="G38" s="242"/>
      <c r="H38" s="242"/>
      <c r="I38" s="242"/>
      <c r="J38" s="285"/>
      <c r="K38" s="283"/>
      <c r="L38" s="210"/>
      <c r="M38" s="210"/>
      <c r="N38" s="210"/>
      <c r="O38" s="210"/>
      <c r="P38" s="210"/>
      <c r="Q38" s="210"/>
      <c r="R38" s="210"/>
      <c r="S38" s="210"/>
      <c r="T38" s="210"/>
      <c r="U38" s="210"/>
      <c r="V38" s="210"/>
      <c r="W38" s="210"/>
      <c r="X38" s="210"/>
      <c r="Y38" s="210"/>
    </row>
    <row r="39" spans="1:25" x14ac:dyDescent="0.25">
      <c r="A39" s="241"/>
      <c r="B39" s="241"/>
      <c r="C39" s="240"/>
      <c r="D39" s="242"/>
      <c r="E39" s="242"/>
      <c r="F39" s="242"/>
      <c r="G39" s="242"/>
      <c r="H39" s="242"/>
      <c r="I39" s="242"/>
      <c r="J39" s="285"/>
      <c r="K39" s="283"/>
      <c r="L39" s="210"/>
      <c r="M39" s="210"/>
      <c r="N39" s="210"/>
      <c r="O39" s="210"/>
      <c r="P39" s="210"/>
      <c r="Q39" s="210"/>
      <c r="R39" s="210"/>
      <c r="S39" s="210"/>
      <c r="T39" s="210"/>
      <c r="U39" s="210"/>
      <c r="V39" s="210"/>
      <c r="W39" s="210"/>
      <c r="X39" s="210"/>
      <c r="Y39" s="210"/>
    </row>
    <row r="40" spans="1:25" x14ac:dyDescent="0.25">
      <c r="A40" s="241"/>
      <c r="B40" s="240"/>
      <c r="C40" s="240"/>
      <c r="D40" s="242"/>
      <c r="E40" s="242"/>
      <c r="F40" s="242"/>
      <c r="G40" s="242"/>
      <c r="H40" s="242"/>
      <c r="I40" s="242"/>
      <c r="J40" s="285"/>
      <c r="K40" s="283"/>
      <c r="L40" s="210"/>
      <c r="M40" s="210"/>
      <c r="N40" s="210"/>
      <c r="O40" s="210"/>
      <c r="P40" s="210"/>
      <c r="Q40" s="210"/>
      <c r="R40" s="210"/>
      <c r="S40" s="210"/>
      <c r="T40" s="210"/>
      <c r="U40" s="210"/>
      <c r="V40" s="210"/>
      <c r="W40" s="210"/>
      <c r="X40" s="210"/>
      <c r="Y40" s="210"/>
    </row>
    <row r="41" spans="1:25" x14ac:dyDescent="0.25">
      <c r="A41" s="241"/>
      <c r="B41" s="241"/>
      <c r="C41" s="240"/>
      <c r="D41" s="242"/>
      <c r="E41" s="242"/>
      <c r="F41" s="242"/>
      <c r="G41" s="242"/>
      <c r="H41" s="242"/>
      <c r="I41" s="242"/>
      <c r="J41" s="285"/>
      <c r="K41" s="283"/>
      <c r="L41" s="210"/>
      <c r="M41" s="210"/>
      <c r="N41" s="210"/>
      <c r="O41" s="210"/>
      <c r="P41" s="210"/>
      <c r="Q41" s="210"/>
      <c r="R41" s="210"/>
      <c r="S41" s="210"/>
      <c r="T41" s="210"/>
      <c r="U41" s="210"/>
      <c r="V41" s="210"/>
      <c r="W41" s="210"/>
      <c r="X41" s="210"/>
      <c r="Y41" s="210"/>
    </row>
    <row r="42" spans="1:25" x14ac:dyDescent="0.25">
      <c r="A42" s="241"/>
      <c r="B42" s="240"/>
      <c r="C42" s="244"/>
      <c r="D42" s="242"/>
      <c r="E42" s="242"/>
      <c r="F42" s="242"/>
      <c r="G42" s="242"/>
      <c r="H42" s="242"/>
      <c r="I42" s="242"/>
      <c r="J42" s="285"/>
      <c r="K42" s="283"/>
      <c r="L42" s="210"/>
      <c r="M42" s="210"/>
      <c r="N42" s="210"/>
      <c r="O42" s="210"/>
      <c r="P42" s="210"/>
      <c r="Q42" s="210"/>
      <c r="R42" s="210"/>
      <c r="S42" s="210"/>
      <c r="T42" s="210"/>
      <c r="U42" s="210"/>
      <c r="V42" s="210"/>
      <c r="W42" s="210"/>
      <c r="X42" s="210"/>
      <c r="Y42" s="210"/>
    </row>
    <row r="43" spans="1:25" x14ac:dyDescent="0.25">
      <c r="A43" s="241"/>
      <c r="B43" s="240"/>
      <c r="C43" s="244"/>
      <c r="D43" s="242"/>
      <c r="E43" s="242"/>
      <c r="F43" s="242"/>
      <c r="G43" s="242"/>
      <c r="H43" s="242"/>
      <c r="I43" s="242"/>
      <c r="J43" s="285"/>
      <c r="K43" s="283"/>
      <c r="L43" s="210"/>
      <c r="M43" s="210"/>
      <c r="N43" s="210"/>
      <c r="O43" s="210"/>
      <c r="P43" s="210"/>
      <c r="Q43" s="210"/>
      <c r="R43" s="210"/>
      <c r="S43" s="210"/>
      <c r="T43" s="210"/>
      <c r="U43" s="210"/>
      <c r="V43" s="210"/>
      <c r="W43" s="210"/>
      <c r="X43" s="210"/>
      <c r="Y43" s="210"/>
    </row>
    <row r="44" spans="1:25" ht="15.75" x14ac:dyDescent="0.25">
      <c r="A44" s="237"/>
      <c r="B44" s="237"/>
      <c r="C44" s="237"/>
      <c r="D44" s="239"/>
      <c r="E44" s="239"/>
      <c r="F44" s="239"/>
      <c r="G44" s="285"/>
      <c r="H44" s="285"/>
      <c r="I44" s="285"/>
      <c r="J44" s="285"/>
      <c r="K44" s="306"/>
      <c r="L44" s="210"/>
      <c r="M44" s="210"/>
      <c r="N44" s="210"/>
      <c r="O44" s="210"/>
      <c r="P44" s="210"/>
      <c r="Q44" s="210"/>
      <c r="R44" s="210"/>
      <c r="S44" s="210"/>
      <c r="T44" s="210"/>
      <c r="U44" s="210"/>
      <c r="V44" s="210"/>
      <c r="W44" s="210"/>
      <c r="X44" s="210"/>
      <c r="Y44" s="210"/>
    </row>
    <row r="45" spans="1:25" x14ac:dyDescent="0.25">
      <c r="A45" s="241"/>
      <c r="B45" s="241"/>
      <c r="C45" s="240"/>
      <c r="D45" s="242"/>
      <c r="E45" s="242"/>
      <c r="F45" s="242"/>
      <c r="G45" s="285"/>
      <c r="H45" s="285"/>
      <c r="I45" s="285"/>
      <c r="J45" s="285"/>
      <c r="K45" s="283"/>
      <c r="L45" s="210"/>
      <c r="M45" s="210"/>
      <c r="N45" s="303"/>
      <c r="O45" s="303"/>
      <c r="P45" s="303"/>
      <c r="Q45" s="210"/>
      <c r="R45" s="210"/>
      <c r="S45" s="210"/>
      <c r="T45" s="210"/>
      <c r="U45" s="210"/>
      <c r="V45" s="210"/>
      <c r="W45" s="210"/>
      <c r="X45" s="210"/>
      <c r="Y45" s="210"/>
    </row>
    <row r="46" spans="1:25" x14ac:dyDescent="0.25">
      <c r="A46" s="241"/>
      <c r="B46" s="243"/>
      <c r="C46" s="240"/>
      <c r="D46" s="242"/>
      <c r="E46" s="242"/>
      <c r="F46" s="242"/>
      <c r="G46" s="285"/>
      <c r="H46" s="285"/>
      <c r="I46" s="285"/>
      <c r="J46" s="285"/>
      <c r="K46" s="283"/>
      <c r="L46" s="210"/>
      <c r="M46" s="210"/>
      <c r="N46" s="210"/>
      <c r="O46" s="210"/>
      <c r="P46" s="210"/>
      <c r="Q46" s="210"/>
      <c r="R46" s="210"/>
      <c r="S46" s="210"/>
      <c r="T46" s="210"/>
      <c r="U46" s="210"/>
      <c r="V46" s="210"/>
      <c r="W46" s="210"/>
      <c r="X46" s="210"/>
      <c r="Y46" s="210"/>
    </row>
    <row r="47" spans="1:25" x14ac:dyDescent="0.25">
      <c r="A47" s="241"/>
      <c r="B47" s="241"/>
      <c r="C47" s="240"/>
      <c r="D47" s="242"/>
      <c r="E47" s="242"/>
      <c r="F47" s="242"/>
      <c r="G47" s="285"/>
      <c r="H47" s="285"/>
      <c r="I47" s="285"/>
      <c r="J47" s="285"/>
      <c r="K47" s="283"/>
      <c r="L47" s="210"/>
      <c r="M47" s="210"/>
      <c r="N47" s="210"/>
      <c r="O47" s="210"/>
      <c r="P47" s="210"/>
      <c r="Q47" s="210"/>
      <c r="R47" s="210"/>
      <c r="S47" s="210"/>
      <c r="T47" s="210"/>
      <c r="U47" s="210"/>
      <c r="V47" s="210"/>
      <c r="W47" s="210"/>
      <c r="X47" s="210"/>
      <c r="Y47" s="210"/>
    </row>
    <row r="48" spans="1:25" x14ac:dyDescent="0.25">
      <c r="A48" s="241"/>
      <c r="B48" s="241"/>
      <c r="C48" s="240"/>
      <c r="D48" s="242"/>
      <c r="E48" s="242"/>
      <c r="F48" s="242"/>
      <c r="G48" s="285"/>
      <c r="H48" s="285"/>
      <c r="I48" s="285"/>
      <c r="J48" s="285"/>
      <c r="K48" s="283"/>
      <c r="L48" s="210"/>
      <c r="M48" s="210"/>
      <c r="N48" s="210"/>
      <c r="O48" s="210"/>
      <c r="P48" s="210"/>
      <c r="Q48" s="210"/>
      <c r="R48" s="210"/>
      <c r="S48" s="210"/>
      <c r="T48" s="210"/>
      <c r="U48" s="210"/>
      <c r="V48" s="210"/>
      <c r="W48" s="210"/>
      <c r="X48" s="210"/>
      <c r="Y48" s="210"/>
    </row>
    <row r="49" spans="1:25" x14ac:dyDescent="0.25">
      <c r="A49" s="241"/>
      <c r="B49" s="241"/>
      <c r="C49" s="240"/>
      <c r="D49" s="242"/>
      <c r="E49" s="242"/>
      <c r="F49" s="242"/>
      <c r="G49" s="285"/>
      <c r="H49" s="285"/>
      <c r="I49" s="285"/>
      <c r="J49" s="285"/>
      <c r="K49" s="283"/>
      <c r="L49" s="210"/>
      <c r="M49" s="210"/>
      <c r="N49" s="210"/>
      <c r="O49" s="210"/>
      <c r="P49" s="210"/>
      <c r="Q49" s="210"/>
      <c r="R49" s="210"/>
      <c r="S49" s="210"/>
      <c r="T49" s="210"/>
      <c r="U49" s="210"/>
      <c r="V49" s="210"/>
      <c r="W49" s="210"/>
      <c r="X49" s="210"/>
      <c r="Y49" s="210"/>
    </row>
    <row r="50" spans="1:25" x14ac:dyDescent="0.25">
      <c r="A50" s="241"/>
      <c r="B50" s="241"/>
      <c r="C50" s="240"/>
      <c r="D50" s="242"/>
      <c r="E50" s="242"/>
      <c r="F50" s="242"/>
      <c r="G50" s="285"/>
      <c r="H50" s="285"/>
      <c r="I50" s="285"/>
      <c r="J50" s="285"/>
      <c r="K50" s="283"/>
      <c r="L50" s="210"/>
      <c r="M50" s="210"/>
      <c r="N50" s="210"/>
      <c r="O50" s="210"/>
      <c r="P50" s="210"/>
      <c r="Q50" s="210"/>
      <c r="R50" s="210"/>
      <c r="S50" s="210"/>
      <c r="T50" s="210"/>
      <c r="U50" s="210"/>
      <c r="V50" s="210"/>
      <c r="W50" s="210"/>
      <c r="X50" s="210"/>
      <c r="Y50" s="210"/>
    </row>
    <row r="51" spans="1:25" x14ac:dyDescent="0.25">
      <c r="A51" s="241"/>
      <c r="B51" s="240"/>
      <c r="C51" s="240"/>
      <c r="D51" s="242"/>
      <c r="E51" s="242"/>
      <c r="F51" s="242"/>
      <c r="G51" s="285"/>
      <c r="H51" s="285"/>
      <c r="I51" s="285"/>
      <c r="J51" s="285"/>
      <c r="K51" s="283"/>
      <c r="L51" s="210"/>
      <c r="M51" s="210"/>
      <c r="N51" s="210"/>
      <c r="O51" s="210"/>
      <c r="P51" s="210"/>
      <c r="Q51" s="210"/>
      <c r="R51" s="210"/>
      <c r="S51" s="210"/>
      <c r="T51" s="210"/>
      <c r="U51" s="210"/>
      <c r="V51" s="210"/>
      <c r="W51" s="210"/>
      <c r="X51" s="210"/>
      <c r="Y51" s="210"/>
    </row>
    <row r="52" spans="1:25" x14ac:dyDescent="0.25">
      <c r="A52" s="241"/>
      <c r="B52" s="241"/>
      <c r="C52" s="240"/>
      <c r="D52" s="242"/>
      <c r="E52" s="242"/>
      <c r="F52" s="242"/>
      <c r="G52" s="285"/>
      <c r="H52" s="285"/>
      <c r="I52" s="285"/>
      <c r="J52" s="285"/>
      <c r="K52" s="283"/>
      <c r="L52" s="210"/>
      <c r="M52" s="210"/>
      <c r="N52" s="210"/>
      <c r="O52" s="210"/>
      <c r="P52" s="210"/>
      <c r="Q52" s="210"/>
      <c r="R52" s="210"/>
      <c r="S52" s="210"/>
      <c r="T52" s="210"/>
      <c r="U52" s="210"/>
      <c r="V52" s="210"/>
      <c r="W52" s="210"/>
      <c r="X52" s="210"/>
      <c r="Y52" s="210"/>
    </row>
    <row r="53" spans="1:25" x14ac:dyDescent="0.25">
      <c r="A53" s="241"/>
      <c r="B53" s="240"/>
      <c r="C53" s="244"/>
      <c r="D53" s="242"/>
      <c r="E53" s="242"/>
      <c r="F53" s="242"/>
      <c r="G53" s="285"/>
      <c r="H53" s="285"/>
      <c r="I53" s="285"/>
      <c r="J53" s="285"/>
      <c r="K53" s="283"/>
      <c r="L53" s="210"/>
      <c r="M53" s="210"/>
      <c r="N53" s="210"/>
      <c r="O53" s="210"/>
      <c r="P53" s="210"/>
      <c r="Q53" s="210"/>
      <c r="R53" s="210"/>
      <c r="S53" s="210"/>
      <c r="T53" s="210"/>
      <c r="U53" s="210"/>
      <c r="V53" s="210"/>
      <c r="W53" s="210"/>
      <c r="X53" s="210"/>
      <c r="Y53" s="210"/>
    </row>
    <row r="54" spans="1:25" x14ac:dyDescent="0.25">
      <c r="A54" s="241"/>
      <c r="B54" s="240"/>
      <c r="C54" s="244"/>
      <c r="D54" s="242"/>
      <c r="E54" s="242"/>
      <c r="F54" s="242"/>
      <c r="G54" s="285"/>
      <c r="H54" s="285"/>
      <c r="I54" s="285"/>
      <c r="J54" s="285"/>
      <c r="K54" s="283"/>
      <c r="L54" s="210"/>
      <c r="M54" s="210"/>
      <c r="N54" s="210"/>
      <c r="O54" s="210"/>
      <c r="P54" s="210"/>
      <c r="Q54" s="210"/>
      <c r="R54" s="210"/>
      <c r="S54" s="210"/>
      <c r="T54" s="210"/>
      <c r="U54" s="210"/>
      <c r="V54" s="210"/>
      <c r="W54" s="210"/>
      <c r="X54" s="210"/>
      <c r="Y54" s="210"/>
    </row>
    <row r="55" spans="1:25" ht="15.75" x14ac:dyDescent="0.25">
      <c r="A55" s="237"/>
      <c r="B55" s="237"/>
      <c r="C55" s="237"/>
      <c r="D55" s="239"/>
      <c r="E55" s="239"/>
      <c r="F55" s="239"/>
      <c r="G55" s="239"/>
      <c r="H55" s="239"/>
      <c r="I55" s="285"/>
      <c r="J55" s="285"/>
      <c r="K55" s="306"/>
      <c r="L55" s="210"/>
      <c r="M55" s="210"/>
      <c r="N55" s="210"/>
      <c r="O55" s="210"/>
      <c r="P55" s="210"/>
      <c r="Q55" s="210"/>
      <c r="R55" s="210"/>
      <c r="S55" s="210"/>
      <c r="T55" s="210"/>
      <c r="U55" s="210"/>
      <c r="V55" s="210"/>
      <c r="W55" s="210"/>
      <c r="X55" s="210"/>
      <c r="Y55" s="210"/>
    </row>
    <row r="56" spans="1:25" x14ac:dyDescent="0.25">
      <c r="A56" s="241"/>
      <c r="B56" s="241"/>
      <c r="C56" s="240"/>
      <c r="D56" s="242"/>
      <c r="E56" s="242"/>
      <c r="F56" s="242"/>
      <c r="G56" s="242"/>
      <c r="H56" s="242"/>
      <c r="I56" s="285"/>
      <c r="J56" s="285"/>
      <c r="K56" s="283"/>
      <c r="L56" s="210"/>
      <c r="M56" s="210"/>
      <c r="N56" s="304"/>
      <c r="O56" s="304"/>
      <c r="P56" s="304"/>
      <c r="Q56" s="210"/>
      <c r="R56" s="210"/>
      <c r="S56" s="210"/>
      <c r="T56" s="210"/>
      <c r="U56" s="210"/>
      <c r="V56" s="210"/>
      <c r="W56" s="210"/>
      <c r="X56" s="210"/>
      <c r="Y56" s="210"/>
    </row>
    <row r="57" spans="1:25" x14ac:dyDescent="0.25">
      <c r="A57" s="241"/>
      <c r="B57" s="243"/>
      <c r="C57" s="240"/>
      <c r="D57" s="242"/>
      <c r="E57" s="242"/>
      <c r="F57" s="242"/>
      <c r="G57" s="242"/>
      <c r="H57" s="242"/>
      <c r="I57" s="285"/>
      <c r="J57" s="285"/>
      <c r="K57" s="283"/>
      <c r="L57" s="210"/>
      <c r="M57" s="210"/>
      <c r="N57" s="210"/>
      <c r="O57" s="210"/>
      <c r="P57" s="210"/>
      <c r="Q57" s="210"/>
      <c r="R57" s="210"/>
      <c r="S57" s="210"/>
      <c r="T57" s="210"/>
      <c r="U57" s="210"/>
      <c r="V57" s="210"/>
      <c r="W57" s="210"/>
      <c r="X57" s="210"/>
      <c r="Y57" s="210"/>
    </row>
    <row r="58" spans="1:25" x14ac:dyDescent="0.25">
      <c r="A58" s="241"/>
      <c r="B58" s="307"/>
      <c r="C58" s="240"/>
      <c r="D58" s="242"/>
      <c r="E58" s="242"/>
      <c r="F58" s="242"/>
      <c r="G58" s="242"/>
      <c r="H58" s="242"/>
      <c r="I58" s="285"/>
      <c r="J58" s="285"/>
      <c r="K58" s="283"/>
      <c r="L58" s="210"/>
      <c r="M58" s="210"/>
      <c r="N58" s="210"/>
      <c r="O58" s="210"/>
      <c r="P58" s="210"/>
      <c r="Q58" s="210"/>
      <c r="R58" s="210"/>
      <c r="S58" s="210"/>
      <c r="T58" s="210"/>
      <c r="U58" s="210"/>
      <c r="V58" s="210"/>
      <c r="W58" s="210"/>
      <c r="X58" s="210"/>
      <c r="Y58" s="210"/>
    </row>
    <row r="59" spans="1:25" x14ac:dyDescent="0.25">
      <c r="A59" s="241"/>
      <c r="B59" s="241"/>
      <c r="C59" s="244"/>
      <c r="D59" s="242"/>
      <c r="E59" s="242"/>
      <c r="F59" s="242"/>
      <c r="G59" s="242"/>
      <c r="H59" s="242"/>
      <c r="I59" s="285"/>
      <c r="J59" s="285"/>
      <c r="K59" s="283"/>
      <c r="L59" s="210"/>
      <c r="M59" s="210"/>
      <c r="N59" s="210"/>
      <c r="O59" s="210"/>
      <c r="P59" s="210"/>
      <c r="Q59" s="210"/>
      <c r="R59" s="210"/>
      <c r="S59" s="210"/>
      <c r="T59" s="210"/>
      <c r="U59" s="210"/>
      <c r="V59" s="210"/>
      <c r="W59" s="210"/>
      <c r="X59" s="210"/>
      <c r="Y59" s="210"/>
    </row>
    <row r="60" spans="1:25" x14ac:dyDescent="0.25">
      <c r="D60" s="210"/>
      <c r="E60" s="210"/>
      <c r="F60" s="210"/>
      <c r="G60" s="210"/>
      <c r="H60" s="210"/>
      <c r="I60" s="210"/>
      <c r="J60" s="210"/>
      <c r="K60" s="308"/>
      <c r="L60" s="210"/>
      <c r="M60" s="210"/>
      <c r="N60" s="210"/>
      <c r="O60" s="210"/>
      <c r="P60" s="210"/>
      <c r="Q60" s="210"/>
      <c r="R60" s="210"/>
      <c r="S60" s="210"/>
      <c r="T60" s="210"/>
      <c r="U60" s="210"/>
      <c r="V60" s="210"/>
      <c r="W60" s="210"/>
      <c r="X60" s="210"/>
      <c r="Y60" s="210"/>
    </row>
    <row r="61" spans="1:25" x14ac:dyDescent="0.25">
      <c r="D61" s="210"/>
      <c r="E61" s="210"/>
      <c r="F61" s="210"/>
      <c r="G61" s="210"/>
      <c r="H61" s="210"/>
      <c r="I61" s="210"/>
      <c r="J61" s="210"/>
      <c r="K61" s="308"/>
      <c r="L61" s="210"/>
      <c r="M61" s="210"/>
      <c r="N61" s="210"/>
      <c r="O61" s="210"/>
      <c r="P61" s="210"/>
      <c r="Q61" s="210"/>
      <c r="R61" s="210"/>
      <c r="S61" s="210"/>
      <c r="T61" s="210"/>
      <c r="U61" s="210"/>
      <c r="V61" s="210"/>
      <c r="W61" s="210"/>
      <c r="X61" s="210"/>
      <c r="Y61" s="210"/>
    </row>
    <row r="62" spans="1:25" x14ac:dyDescent="0.25">
      <c r="D62" s="210"/>
      <c r="E62" s="210"/>
      <c r="F62" s="210"/>
      <c r="G62" s="210"/>
      <c r="H62" s="210"/>
      <c r="I62" s="210"/>
      <c r="J62" s="210"/>
      <c r="K62" s="308"/>
      <c r="L62" s="210"/>
      <c r="M62" s="210"/>
      <c r="N62" s="210"/>
      <c r="O62" s="210"/>
      <c r="P62" s="210"/>
      <c r="Q62" s="210"/>
      <c r="R62" s="210"/>
      <c r="S62" s="210"/>
      <c r="T62" s="210"/>
      <c r="U62" s="210"/>
      <c r="V62" s="210"/>
      <c r="W62" s="210"/>
      <c r="X62" s="210"/>
      <c r="Y62" s="210"/>
    </row>
    <row r="63" spans="1:25" x14ac:dyDescent="0.25">
      <c r="D63" s="210"/>
      <c r="E63" s="210"/>
      <c r="F63" s="210"/>
      <c r="G63" s="210"/>
      <c r="H63" s="210"/>
      <c r="I63" s="210"/>
      <c r="J63" s="210"/>
      <c r="K63" s="308"/>
      <c r="L63" s="210"/>
      <c r="M63" s="210"/>
      <c r="N63" s="210"/>
      <c r="O63" s="210"/>
      <c r="P63" s="210"/>
      <c r="Q63" s="210"/>
      <c r="R63" s="210"/>
      <c r="S63" s="210"/>
      <c r="T63" s="210"/>
      <c r="U63" s="210"/>
      <c r="V63" s="210"/>
      <c r="W63" s="210"/>
      <c r="X63" s="210"/>
      <c r="Y63" s="210"/>
    </row>
    <row r="64" spans="1:25" x14ac:dyDescent="0.25">
      <c r="D64" s="210"/>
      <c r="E64" s="210"/>
      <c r="F64" s="210"/>
      <c r="G64" s="210"/>
      <c r="H64" s="210"/>
      <c r="I64" s="210"/>
      <c r="J64" s="210"/>
      <c r="K64" s="308"/>
      <c r="L64" s="210"/>
      <c r="M64" s="210"/>
      <c r="N64" s="210"/>
      <c r="O64" s="210"/>
      <c r="P64" s="210"/>
      <c r="Q64" s="210"/>
      <c r="R64" s="210"/>
      <c r="S64" s="210"/>
      <c r="T64" s="210"/>
      <c r="U64" s="210"/>
      <c r="V64" s="210"/>
      <c r="W64" s="210"/>
      <c r="X64" s="210"/>
      <c r="Y64" s="210"/>
    </row>
    <row r="65" spans="4:25" x14ac:dyDescent="0.25">
      <c r="D65" s="210"/>
      <c r="E65" s="210"/>
      <c r="F65" s="210"/>
      <c r="G65" s="210"/>
      <c r="H65" s="210"/>
      <c r="I65" s="210"/>
      <c r="J65" s="210"/>
      <c r="K65" s="308"/>
      <c r="L65" s="210"/>
      <c r="M65" s="210"/>
      <c r="N65" s="210"/>
      <c r="O65" s="210"/>
      <c r="P65" s="210"/>
      <c r="Q65" s="210"/>
      <c r="R65" s="210"/>
      <c r="S65" s="210"/>
      <c r="T65" s="210"/>
      <c r="U65" s="210"/>
      <c r="V65" s="210"/>
      <c r="W65" s="210"/>
      <c r="X65" s="210"/>
      <c r="Y65" s="210"/>
    </row>
    <row r="66" spans="4:25" x14ac:dyDescent="0.25">
      <c r="D66" s="210"/>
      <c r="E66" s="210"/>
      <c r="F66" s="210"/>
      <c r="G66" s="210"/>
      <c r="H66" s="210"/>
      <c r="I66" s="210"/>
      <c r="J66" s="210"/>
      <c r="K66" s="308"/>
      <c r="L66" s="210"/>
      <c r="M66" s="210"/>
      <c r="N66" s="210"/>
      <c r="O66" s="210"/>
      <c r="P66" s="210"/>
      <c r="Q66" s="210"/>
      <c r="R66" s="210"/>
      <c r="S66" s="210"/>
      <c r="T66" s="210"/>
      <c r="U66" s="210"/>
      <c r="V66" s="210"/>
      <c r="W66" s="210"/>
      <c r="X66" s="210"/>
      <c r="Y66" s="210"/>
    </row>
    <row r="67" spans="4:25" x14ac:dyDescent="0.25">
      <c r="D67" s="210"/>
      <c r="E67" s="210"/>
      <c r="F67" s="210"/>
      <c r="G67" s="210"/>
      <c r="H67" s="210"/>
      <c r="I67" s="210"/>
      <c r="J67" s="210"/>
      <c r="K67" s="308"/>
      <c r="L67" s="210"/>
      <c r="M67" s="210"/>
      <c r="N67" s="210"/>
      <c r="O67" s="210"/>
      <c r="P67" s="210"/>
      <c r="Q67" s="210"/>
      <c r="R67" s="210"/>
      <c r="S67" s="210"/>
      <c r="T67" s="210"/>
      <c r="U67" s="210"/>
      <c r="V67" s="210"/>
      <c r="W67" s="210"/>
      <c r="X67" s="210"/>
      <c r="Y67" s="210"/>
    </row>
    <row r="68" spans="4:25" x14ac:dyDescent="0.25">
      <c r="D68" s="210"/>
      <c r="E68" s="210"/>
      <c r="F68" s="210"/>
      <c r="G68" s="210"/>
      <c r="H68" s="210"/>
      <c r="I68" s="210"/>
      <c r="J68" s="210"/>
      <c r="K68" s="308"/>
      <c r="L68" s="210"/>
      <c r="M68" s="210"/>
      <c r="N68" s="210"/>
      <c r="O68" s="210"/>
      <c r="P68" s="210"/>
      <c r="Q68" s="210"/>
      <c r="R68" s="210"/>
      <c r="S68" s="210"/>
      <c r="T68" s="210"/>
      <c r="U68" s="210"/>
      <c r="V68" s="210"/>
      <c r="W68" s="210"/>
      <c r="X68" s="210"/>
      <c r="Y68" s="210"/>
    </row>
    <row r="69" spans="4:25" x14ac:dyDescent="0.25">
      <c r="D69" s="210"/>
      <c r="E69" s="210"/>
      <c r="F69" s="210"/>
      <c r="G69" s="210"/>
      <c r="H69" s="210"/>
      <c r="I69" s="210"/>
      <c r="J69" s="210"/>
      <c r="K69" s="308"/>
      <c r="L69" s="210"/>
      <c r="M69" s="210"/>
      <c r="N69" s="210"/>
      <c r="O69" s="210"/>
      <c r="P69" s="210"/>
      <c r="Q69" s="210"/>
      <c r="R69" s="210"/>
      <c r="S69" s="210"/>
      <c r="T69" s="210"/>
      <c r="U69" s="210"/>
      <c r="V69" s="210"/>
      <c r="W69" s="210"/>
      <c r="X69" s="210"/>
      <c r="Y69" s="210"/>
    </row>
    <row r="70" spans="4:25" x14ac:dyDescent="0.25">
      <c r="D70" s="210"/>
      <c r="E70" s="210"/>
      <c r="F70" s="210"/>
      <c r="G70" s="210"/>
      <c r="H70" s="210"/>
      <c r="I70" s="210"/>
      <c r="J70" s="210"/>
      <c r="K70" s="308"/>
      <c r="L70" s="210"/>
      <c r="M70" s="210"/>
      <c r="N70" s="210"/>
      <c r="O70" s="210"/>
      <c r="P70" s="210"/>
      <c r="Q70" s="210"/>
      <c r="R70" s="210"/>
      <c r="S70" s="210"/>
      <c r="T70" s="210"/>
      <c r="U70" s="210"/>
      <c r="V70" s="210"/>
      <c r="W70" s="210"/>
      <c r="X70" s="210"/>
      <c r="Y70" s="210"/>
    </row>
    <row r="71" spans="4:25" x14ac:dyDescent="0.25">
      <c r="D71" s="210"/>
      <c r="E71" s="210"/>
      <c r="F71" s="210"/>
      <c r="G71" s="210"/>
      <c r="H71" s="210"/>
      <c r="I71" s="210"/>
      <c r="J71" s="210"/>
      <c r="K71" s="308"/>
      <c r="L71" s="210"/>
      <c r="M71" s="210"/>
      <c r="N71" s="210"/>
      <c r="O71" s="210"/>
      <c r="P71" s="210"/>
      <c r="Q71" s="210"/>
      <c r="R71" s="210"/>
      <c r="S71" s="210"/>
      <c r="T71" s="210"/>
      <c r="U71" s="210"/>
      <c r="V71" s="210"/>
      <c r="W71" s="210"/>
      <c r="X71" s="210"/>
      <c r="Y71" s="210"/>
    </row>
    <row r="72" spans="4:25" x14ac:dyDescent="0.25">
      <c r="D72" s="210"/>
      <c r="E72" s="210"/>
      <c r="F72" s="210"/>
      <c r="G72" s="210"/>
      <c r="H72" s="210"/>
      <c r="I72" s="210"/>
      <c r="J72" s="210"/>
      <c r="K72" s="308"/>
      <c r="L72" s="210"/>
      <c r="M72" s="210"/>
      <c r="N72" s="210"/>
      <c r="O72" s="210"/>
      <c r="P72" s="210"/>
      <c r="Q72" s="210"/>
      <c r="R72" s="210"/>
      <c r="S72" s="210"/>
      <c r="T72" s="210"/>
      <c r="U72" s="210"/>
      <c r="V72" s="210"/>
      <c r="W72" s="210"/>
      <c r="X72" s="210"/>
      <c r="Y72" s="210"/>
    </row>
    <row r="73" spans="4:25" x14ac:dyDescent="0.25">
      <c r="D73" s="210"/>
      <c r="E73" s="210"/>
      <c r="F73" s="210"/>
      <c r="G73" s="210"/>
      <c r="H73" s="210"/>
      <c r="I73" s="210"/>
      <c r="J73" s="210"/>
      <c r="K73" s="308"/>
      <c r="L73" s="210"/>
      <c r="M73" s="210"/>
      <c r="N73" s="210"/>
      <c r="O73" s="210"/>
      <c r="P73" s="210"/>
      <c r="Q73" s="210"/>
      <c r="R73" s="210"/>
      <c r="S73" s="210"/>
      <c r="T73" s="210"/>
      <c r="U73" s="210"/>
      <c r="V73" s="210"/>
      <c r="W73" s="210"/>
      <c r="X73" s="210"/>
      <c r="Y73" s="210"/>
    </row>
    <row r="74" spans="4:25" x14ac:dyDescent="0.25">
      <c r="D74" s="210"/>
      <c r="E74" s="210"/>
      <c r="F74" s="210"/>
      <c r="G74" s="210"/>
      <c r="H74" s="210"/>
      <c r="I74" s="210"/>
      <c r="J74" s="210"/>
      <c r="K74" s="308"/>
      <c r="L74" s="210"/>
      <c r="M74" s="210"/>
      <c r="N74" s="210"/>
      <c r="O74" s="210"/>
      <c r="P74" s="210"/>
      <c r="Q74" s="210"/>
      <c r="R74" s="210"/>
      <c r="S74" s="210"/>
      <c r="T74" s="210"/>
      <c r="U74" s="210"/>
      <c r="V74" s="210"/>
      <c r="W74" s="210"/>
      <c r="X74" s="210"/>
      <c r="Y74" s="210"/>
    </row>
    <row r="75" spans="4:25" x14ac:dyDescent="0.25">
      <c r="D75" s="210"/>
      <c r="E75" s="210"/>
      <c r="F75" s="210"/>
      <c r="G75" s="210"/>
      <c r="H75" s="210"/>
      <c r="I75" s="210"/>
      <c r="J75" s="210"/>
      <c r="K75" s="308"/>
      <c r="L75" s="210"/>
      <c r="M75" s="210"/>
      <c r="N75" s="210"/>
      <c r="O75" s="210"/>
      <c r="P75" s="210"/>
      <c r="Q75" s="210"/>
      <c r="R75" s="210"/>
      <c r="S75" s="210"/>
      <c r="T75" s="210"/>
      <c r="U75" s="210"/>
      <c r="V75" s="210"/>
      <c r="W75" s="210"/>
      <c r="X75" s="210"/>
      <c r="Y75" s="210"/>
    </row>
    <row r="76" spans="4:25" x14ac:dyDescent="0.25">
      <c r="D76" s="210"/>
      <c r="E76" s="210"/>
      <c r="F76" s="210"/>
      <c r="G76" s="210"/>
      <c r="H76" s="210"/>
      <c r="I76" s="210"/>
      <c r="J76" s="210"/>
      <c r="K76" s="308"/>
      <c r="L76" s="210"/>
      <c r="M76" s="210"/>
      <c r="N76" s="210"/>
      <c r="O76" s="210"/>
      <c r="P76" s="210"/>
      <c r="Q76" s="210"/>
      <c r="R76" s="210"/>
      <c r="S76" s="210"/>
      <c r="T76" s="210"/>
      <c r="U76" s="210"/>
      <c r="V76" s="210"/>
      <c r="W76" s="210"/>
      <c r="X76" s="210"/>
      <c r="Y76" s="210"/>
    </row>
    <row r="77" spans="4:25" x14ac:dyDescent="0.25">
      <c r="D77" s="210"/>
      <c r="E77" s="210"/>
      <c r="F77" s="210"/>
      <c r="G77" s="210"/>
      <c r="H77" s="210"/>
      <c r="I77" s="210"/>
      <c r="J77" s="210"/>
      <c r="K77" s="308"/>
      <c r="L77" s="210"/>
      <c r="M77" s="210"/>
      <c r="N77" s="210"/>
      <c r="O77" s="210"/>
      <c r="P77" s="210"/>
      <c r="Q77" s="210"/>
      <c r="R77" s="210"/>
      <c r="S77" s="210"/>
      <c r="T77" s="210"/>
      <c r="U77" s="210"/>
      <c r="V77" s="210"/>
      <c r="W77" s="210"/>
      <c r="X77" s="210"/>
      <c r="Y77" s="210"/>
    </row>
    <row r="78" spans="4:25" x14ac:dyDescent="0.25">
      <c r="D78" s="210"/>
      <c r="E78" s="210"/>
      <c r="F78" s="210"/>
      <c r="G78" s="210"/>
      <c r="H78" s="210"/>
      <c r="I78" s="210"/>
      <c r="J78" s="210"/>
      <c r="K78" s="308"/>
      <c r="L78" s="210"/>
      <c r="M78" s="210"/>
      <c r="N78" s="210"/>
      <c r="O78" s="210"/>
      <c r="P78" s="210"/>
      <c r="Q78" s="210"/>
      <c r="R78" s="210"/>
      <c r="S78" s="210"/>
      <c r="T78" s="210"/>
      <c r="U78" s="210"/>
      <c r="V78" s="210"/>
      <c r="W78" s="210"/>
      <c r="X78" s="210"/>
      <c r="Y78" s="210"/>
    </row>
    <row r="79" spans="4:25" x14ac:dyDescent="0.25">
      <c r="D79" s="210"/>
      <c r="E79" s="210"/>
      <c r="F79" s="210"/>
      <c r="G79" s="210"/>
      <c r="H79" s="210"/>
      <c r="I79" s="210"/>
      <c r="J79" s="210"/>
      <c r="K79" s="308"/>
      <c r="L79" s="210"/>
      <c r="M79" s="210"/>
      <c r="N79" s="210"/>
      <c r="O79" s="210"/>
      <c r="P79" s="210"/>
      <c r="Q79" s="210"/>
      <c r="R79" s="210"/>
      <c r="S79" s="210"/>
      <c r="T79" s="210"/>
      <c r="U79" s="210"/>
      <c r="V79" s="210"/>
      <c r="W79" s="210"/>
      <c r="X79" s="210"/>
      <c r="Y79" s="210"/>
    </row>
    <row r="80" spans="4:25" x14ac:dyDescent="0.25">
      <c r="D80" s="210"/>
      <c r="E80" s="210"/>
      <c r="F80" s="210"/>
      <c r="G80" s="210"/>
      <c r="H80" s="210"/>
      <c r="I80" s="210"/>
      <c r="J80" s="210"/>
      <c r="K80" s="308"/>
      <c r="L80" s="210"/>
      <c r="M80" s="210"/>
      <c r="N80" s="210"/>
      <c r="O80" s="210"/>
      <c r="P80" s="210"/>
      <c r="Q80" s="210"/>
      <c r="R80" s="210"/>
      <c r="S80" s="210"/>
      <c r="T80" s="210"/>
      <c r="U80" s="210"/>
      <c r="V80" s="210"/>
      <c r="W80" s="210"/>
      <c r="X80" s="210"/>
      <c r="Y80" s="210"/>
    </row>
    <row r="81" spans="4:25" x14ac:dyDescent="0.25">
      <c r="D81" s="210"/>
      <c r="E81" s="210"/>
      <c r="F81" s="210"/>
      <c r="G81" s="210"/>
      <c r="H81" s="210"/>
      <c r="I81" s="210"/>
      <c r="J81" s="210"/>
      <c r="K81" s="308"/>
      <c r="L81" s="210"/>
      <c r="M81" s="210"/>
      <c r="N81" s="210"/>
      <c r="O81" s="210"/>
      <c r="P81" s="210"/>
      <c r="Q81" s="210"/>
      <c r="R81" s="210"/>
      <c r="S81" s="210"/>
      <c r="T81" s="210"/>
      <c r="U81" s="210"/>
      <c r="V81" s="210"/>
      <c r="W81" s="210"/>
      <c r="X81" s="210"/>
      <c r="Y81" s="210"/>
    </row>
    <row r="82" spans="4:25" x14ac:dyDescent="0.25">
      <c r="D82" s="210"/>
      <c r="E82" s="210"/>
      <c r="F82" s="210"/>
      <c r="G82" s="210"/>
      <c r="H82" s="210"/>
      <c r="I82" s="210"/>
      <c r="J82" s="210"/>
      <c r="K82" s="308"/>
      <c r="L82" s="210"/>
      <c r="M82" s="210"/>
      <c r="N82" s="210"/>
      <c r="O82" s="210"/>
      <c r="P82" s="210"/>
      <c r="Q82" s="210"/>
      <c r="R82" s="210"/>
      <c r="S82" s="210"/>
      <c r="T82" s="210"/>
      <c r="U82" s="210"/>
      <c r="V82" s="210"/>
      <c r="W82" s="210"/>
      <c r="X82" s="210"/>
      <c r="Y82" s="210"/>
    </row>
    <row r="83" spans="4:25" x14ac:dyDescent="0.25">
      <c r="D83" s="210"/>
      <c r="E83" s="210"/>
      <c r="F83" s="210"/>
      <c r="G83" s="210"/>
      <c r="H83" s="210"/>
      <c r="I83" s="210"/>
      <c r="J83" s="210"/>
      <c r="K83" s="308"/>
      <c r="L83" s="210"/>
      <c r="M83" s="210"/>
      <c r="N83" s="210"/>
      <c r="O83" s="210"/>
      <c r="P83" s="210"/>
      <c r="Q83" s="210"/>
      <c r="R83" s="210"/>
      <c r="S83" s="210"/>
      <c r="T83" s="210"/>
      <c r="U83" s="210"/>
      <c r="V83" s="210"/>
      <c r="W83" s="210"/>
      <c r="X83" s="210"/>
      <c r="Y83" s="210"/>
    </row>
    <row r="84" spans="4:25" x14ac:dyDescent="0.25">
      <c r="D84" s="210"/>
      <c r="E84" s="210"/>
      <c r="F84" s="210"/>
      <c r="G84" s="210"/>
      <c r="H84" s="210"/>
      <c r="I84" s="210"/>
      <c r="J84" s="210"/>
      <c r="K84" s="308"/>
      <c r="L84" s="210"/>
      <c r="M84" s="210"/>
      <c r="N84" s="210"/>
      <c r="O84" s="210"/>
      <c r="P84" s="210"/>
      <c r="Q84" s="210"/>
      <c r="R84" s="210"/>
      <c r="S84" s="210"/>
      <c r="T84" s="210"/>
      <c r="U84" s="210"/>
      <c r="V84" s="210"/>
      <c r="W84" s="210"/>
      <c r="X84" s="210"/>
      <c r="Y84" s="210"/>
    </row>
    <row r="85" spans="4:25" x14ac:dyDescent="0.25">
      <c r="D85" s="210"/>
      <c r="E85" s="210"/>
      <c r="F85" s="210"/>
      <c r="G85" s="210"/>
      <c r="H85" s="210"/>
      <c r="I85" s="210"/>
      <c r="J85" s="210"/>
      <c r="K85" s="308"/>
      <c r="L85" s="210"/>
      <c r="M85" s="210"/>
      <c r="N85" s="210"/>
      <c r="O85" s="210"/>
      <c r="P85" s="210"/>
      <c r="Q85" s="210"/>
      <c r="R85" s="210"/>
      <c r="S85" s="210"/>
      <c r="T85" s="210"/>
      <c r="U85" s="210"/>
      <c r="V85" s="210"/>
      <c r="W85" s="210"/>
      <c r="X85" s="210"/>
      <c r="Y85" s="210"/>
    </row>
    <row r="86" spans="4:25" x14ac:dyDescent="0.25">
      <c r="D86" s="210"/>
      <c r="E86" s="210"/>
      <c r="F86" s="210"/>
      <c r="G86" s="210"/>
      <c r="H86" s="210"/>
      <c r="I86" s="210"/>
      <c r="J86" s="210"/>
      <c r="K86" s="308"/>
      <c r="L86" s="210"/>
      <c r="M86" s="210"/>
      <c r="N86" s="210"/>
      <c r="O86" s="210"/>
      <c r="P86" s="210"/>
      <c r="Q86" s="210"/>
      <c r="R86" s="210"/>
      <c r="S86" s="210"/>
      <c r="T86" s="210"/>
      <c r="U86" s="210"/>
      <c r="V86" s="210"/>
      <c r="W86" s="210"/>
      <c r="X86" s="210"/>
      <c r="Y86" s="210"/>
    </row>
    <row r="87" spans="4:25" x14ac:dyDescent="0.25">
      <c r="D87" s="210"/>
      <c r="E87" s="210"/>
      <c r="F87" s="210"/>
      <c r="G87" s="210"/>
      <c r="H87" s="210"/>
      <c r="I87" s="210"/>
      <c r="J87" s="210"/>
      <c r="K87" s="308"/>
      <c r="L87" s="210"/>
      <c r="M87" s="210"/>
      <c r="N87" s="210"/>
      <c r="O87" s="210"/>
      <c r="P87" s="210"/>
      <c r="Q87" s="210"/>
      <c r="R87" s="210"/>
      <c r="S87" s="210"/>
      <c r="T87" s="210"/>
      <c r="U87" s="210"/>
      <c r="V87" s="210"/>
      <c r="W87" s="210"/>
      <c r="X87" s="210"/>
      <c r="Y87" s="210"/>
    </row>
    <row r="88" spans="4:25" x14ac:dyDescent="0.25">
      <c r="D88" s="210"/>
      <c r="E88" s="210"/>
      <c r="F88" s="210"/>
      <c r="G88" s="210"/>
      <c r="H88" s="210"/>
      <c r="I88" s="210"/>
      <c r="J88" s="210"/>
      <c r="K88" s="308"/>
      <c r="L88" s="210"/>
      <c r="M88" s="210"/>
      <c r="N88" s="210"/>
      <c r="O88" s="210"/>
      <c r="P88" s="210"/>
      <c r="Q88" s="210"/>
      <c r="R88" s="210"/>
      <c r="S88" s="210"/>
      <c r="T88" s="210"/>
      <c r="U88" s="210"/>
      <c r="V88" s="210"/>
      <c r="W88" s="210"/>
      <c r="X88" s="210"/>
      <c r="Y88" s="210"/>
    </row>
    <row r="89" spans="4:25" x14ac:dyDescent="0.25">
      <c r="D89" s="210"/>
      <c r="E89" s="210"/>
      <c r="F89" s="210"/>
      <c r="G89" s="210"/>
      <c r="H89" s="210"/>
      <c r="I89" s="210"/>
      <c r="J89" s="210"/>
      <c r="K89" s="308"/>
      <c r="L89" s="210"/>
      <c r="M89" s="210"/>
      <c r="N89" s="210"/>
      <c r="O89" s="210"/>
      <c r="P89" s="210"/>
      <c r="Q89" s="210"/>
      <c r="R89" s="210"/>
      <c r="S89" s="210"/>
      <c r="T89" s="210"/>
      <c r="U89" s="210"/>
      <c r="V89" s="210"/>
      <c r="W89" s="210"/>
      <c r="X89" s="210"/>
      <c r="Y89" s="210"/>
    </row>
    <row r="90" spans="4:25" x14ac:dyDescent="0.25">
      <c r="D90" s="210"/>
      <c r="E90" s="210"/>
      <c r="F90" s="210"/>
      <c r="G90" s="210"/>
      <c r="H90" s="210"/>
      <c r="I90" s="210"/>
      <c r="J90" s="210"/>
      <c r="K90" s="308"/>
      <c r="L90" s="210"/>
      <c r="M90" s="210"/>
      <c r="N90" s="210"/>
      <c r="O90" s="210"/>
      <c r="P90" s="210"/>
      <c r="Q90" s="210"/>
      <c r="R90" s="210"/>
      <c r="S90" s="210"/>
      <c r="T90" s="210"/>
      <c r="U90" s="210"/>
      <c r="V90" s="210"/>
      <c r="W90" s="210"/>
      <c r="X90" s="210"/>
      <c r="Y90" s="210"/>
    </row>
    <row r="91" spans="4:25" x14ac:dyDescent="0.25">
      <c r="D91" s="210"/>
      <c r="E91" s="210"/>
      <c r="F91" s="210"/>
      <c r="G91" s="210"/>
      <c r="H91" s="210"/>
      <c r="I91" s="210"/>
      <c r="J91" s="210"/>
      <c r="K91" s="308"/>
      <c r="L91" s="210"/>
      <c r="M91" s="210"/>
      <c r="N91" s="210"/>
      <c r="O91" s="210"/>
      <c r="P91" s="210"/>
      <c r="Q91" s="210"/>
      <c r="R91" s="210"/>
      <c r="S91" s="210"/>
      <c r="T91" s="210"/>
      <c r="U91" s="210"/>
      <c r="V91" s="210"/>
      <c r="W91" s="210"/>
      <c r="X91" s="210"/>
      <c r="Y91" s="210"/>
    </row>
    <row r="92" spans="4:25" x14ac:dyDescent="0.25">
      <c r="D92" s="210"/>
      <c r="E92" s="210"/>
      <c r="F92" s="210"/>
      <c r="G92" s="210"/>
      <c r="H92" s="210"/>
      <c r="I92" s="210"/>
      <c r="J92" s="210"/>
      <c r="K92" s="308"/>
      <c r="L92" s="210"/>
      <c r="M92" s="210"/>
      <c r="N92" s="210"/>
      <c r="O92" s="210"/>
      <c r="P92" s="210"/>
      <c r="Q92" s="210"/>
      <c r="R92" s="210"/>
      <c r="S92" s="210"/>
      <c r="T92" s="210"/>
      <c r="U92" s="210"/>
      <c r="V92" s="210"/>
      <c r="W92" s="210"/>
      <c r="X92" s="210"/>
      <c r="Y92" s="210"/>
    </row>
    <row r="93" spans="4:25" x14ac:dyDescent="0.25">
      <c r="D93" s="210"/>
      <c r="E93" s="210"/>
      <c r="F93" s="210"/>
      <c r="G93" s="210"/>
      <c r="H93" s="210"/>
      <c r="I93" s="210"/>
      <c r="J93" s="210"/>
      <c r="K93" s="308"/>
      <c r="L93" s="210"/>
      <c r="M93" s="210"/>
      <c r="N93" s="210"/>
      <c r="O93" s="210"/>
      <c r="P93" s="210"/>
      <c r="Q93" s="210"/>
      <c r="R93" s="210"/>
      <c r="S93" s="210"/>
      <c r="T93" s="210"/>
      <c r="U93" s="210"/>
      <c r="V93" s="210"/>
      <c r="W93" s="210"/>
      <c r="X93" s="210"/>
      <c r="Y93" s="210"/>
    </row>
    <row r="94" spans="4:25" x14ac:dyDescent="0.25">
      <c r="D94" s="210"/>
      <c r="E94" s="210"/>
      <c r="F94" s="210"/>
      <c r="G94" s="210"/>
      <c r="H94" s="210"/>
      <c r="I94" s="210"/>
      <c r="J94" s="210"/>
      <c r="K94" s="308"/>
      <c r="L94" s="210"/>
      <c r="M94" s="210"/>
      <c r="N94" s="210"/>
      <c r="O94" s="210"/>
      <c r="P94" s="210"/>
      <c r="Q94" s="210"/>
      <c r="R94" s="210"/>
      <c r="S94" s="210"/>
      <c r="T94" s="210"/>
      <c r="U94" s="210"/>
      <c r="V94" s="210"/>
      <c r="W94" s="210"/>
      <c r="X94" s="210"/>
      <c r="Y94" s="210"/>
    </row>
    <row r="95" spans="4:25" x14ac:dyDescent="0.25">
      <c r="D95" s="210"/>
      <c r="E95" s="210"/>
      <c r="F95" s="210"/>
      <c r="G95" s="210"/>
      <c r="H95" s="210"/>
      <c r="I95" s="210"/>
      <c r="J95" s="210"/>
      <c r="K95" s="308"/>
      <c r="L95" s="210"/>
      <c r="M95" s="210"/>
      <c r="N95" s="210"/>
      <c r="O95" s="210"/>
      <c r="P95" s="210"/>
      <c r="Q95" s="210"/>
      <c r="R95" s="210"/>
      <c r="S95" s="210"/>
      <c r="T95" s="210"/>
      <c r="U95" s="210"/>
      <c r="V95" s="210"/>
      <c r="W95" s="210"/>
      <c r="X95" s="210"/>
      <c r="Y95" s="210"/>
    </row>
    <row r="96" spans="4:25" x14ac:dyDescent="0.25">
      <c r="D96" s="210"/>
      <c r="E96" s="210"/>
      <c r="F96" s="210"/>
      <c r="G96" s="210"/>
      <c r="H96" s="210"/>
      <c r="I96" s="210"/>
      <c r="J96" s="210"/>
      <c r="K96" s="308"/>
      <c r="L96" s="210"/>
      <c r="M96" s="210"/>
      <c r="N96" s="210"/>
      <c r="O96" s="210"/>
      <c r="P96" s="210"/>
      <c r="Q96" s="210"/>
      <c r="R96" s="210"/>
      <c r="S96" s="210"/>
      <c r="T96" s="210"/>
      <c r="U96" s="210"/>
      <c r="V96" s="210"/>
      <c r="W96" s="210"/>
      <c r="X96" s="210"/>
      <c r="Y96" s="210"/>
    </row>
    <row r="97" spans="4:25" x14ac:dyDescent="0.25">
      <c r="D97" s="210"/>
      <c r="E97" s="210"/>
      <c r="F97" s="210"/>
      <c r="G97" s="210"/>
      <c r="H97" s="210"/>
      <c r="I97" s="210"/>
      <c r="J97" s="210"/>
      <c r="K97" s="308"/>
      <c r="L97" s="210"/>
      <c r="M97" s="210"/>
      <c r="N97" s="210"/>
      <c r="O97" s="210"/>
      <c r="P97" s="210"/>
      <c r="Q97" s="210"/>
      <c r="R97" s="210"/>
      <c r="S97" s="210"/>
      <c r="T97" s="210"/>
      <c r="U97" s="210"/>
      <c r="V97" s="210"/>
      <c r="W97" s="210"/>
      <c r="X97" s="210"/>
      <c r="Y97" s="210"/>
    </row>
    <row r="98" spans="4:25" x14ac:dyDescent="0.25">
      <c r="D98" s="210"/>
      <c r="E98" s="210"/>
      <c r="F98" s="210"/>
      <c r="G98" s="210"/>
      <c r="H98" s="210"/>
      <c r="I98" s="210"/>
      <c r="J98" s="210"/>
      <c r="K98" s="308"/>
      <c r="L98" s="210"/>
      <c r="M98" s="210"/>
      <c r="N98" s="210"/>
      <c r="O98" s="210"/>
      <c r="P98" s="210"/>
      <c r="Q98" s="210"/>
      <c r="R98" s="210"/>
      <c r="S98" s="210"/>
      <c r="T98" s="210"/>
      <c r="U98" s="210"/>
      <c r="V98" s="210"/>
      <c r="W98" s="210"/>
      <c r="X98" s="210"/>
      <c r="Y98" s="210"/>
    </row>
    <row r="99" spans="4:25" x14ac:dyDescent="0.25">
      <c r="D99" s="210"/>
      <c r="E99" s="210"/>
      <c r="F99" s="210"/>
      <c r="G99" s="210"/>
      <c r="H99" s="210"/>
      <c r="I99" s="210"/>
      <c r="J99" s="210"/>
      <c r="K99" s="308"/>
      <c r="L99" s="210"/>
      <c r="M99" s="210"/>
      <c r="N99" s="210"/>
      <c r="O99" s="210"/>
      <c r="P99" s="210"/>
      <c r="Q99" s="210"/>
      <c r="R99" s="210"/>
      <c r="S99" s="210"/>
      <c r="T99" s="210"/>
      <c r="U99" s="210"/>
      <c r="V99" s="210"/>
      <c r="W99" s="210"/>
      <c r="X99" s="210"/>
      <c r="Y99" s="210"/>
    </row>
    <row r="100" spans="4:25" x14ac:dyDescent="0.25">
      <c r="D100" s="210"/>
      <c r="E100" s="210"/>
      <c r="F100" s="210"/>
      <c r="G100" s="210"/>
      <c r="H100" s="210"/>
      <c r="I100" s="210"/>
      <c r="J100" s="210"/>
      <c r="K100" s="308"/>
      <c r="L100" s="210"/>
      <c r="M100" s="210"/>
      <c r="N100" s="210"/>
      <c r="O100" s="210"/>
      <c r="P100" s="210"/>
      <c r="Q100" s="210"/>
      <c r="R100" s="210"/>
      <c r="S100" s="210"/>
      <c r="T100" s="210"/>
      <c r="U100" s="210"/>
      <c r="V100" s="210"/>
      <c r="W100" s="210"/>
      <c r="X100" s="210"/>
      <c r="Y100" s="210"/>
    </row>
    <row r="101" spans="4:25" x14ac:dyDescent="0.25">
      <c r="D101" s="210"/>
      <c r="E101" s="210"/>
      <c r="F101" s="210"/>
      <c r="G101" s="210"/>
      <c r="H101" s="210"/>
      <c r="I101" s="210"/>
      <c r="J101" s="210"/>
      <c r="K101" s="308"/>
      <c r="L101" s="210"/>
      <c r="M101" s="210"/>
      <c r="N101" s="210"/>
      <c r="O101" s="210"/>
      <c r="P101" s="210"/>
      <c r="Q101" s="210"/>
      <c r="R101" s="210"/>
      <c r="S101" s="210"/>
      <c r="T101" s="210"/>
      <c r="U101" s="210"/>
      <c r="V101" s="210"/>
      <c r="W101" s="210"/>
      <c r="X101" s="210"/>
      <c r="Y101" s="210"/>
    </row>
    <row r="102" spans="4:25" x14ac:dyDescent="0.25">
      <c r="D102" s="210"/>
      <c r="E102" s="210"/>
      <c r="F102" s="210"/>
      <c r="G102" s="210"/>
      <c r="H102" s="210"/>
      <c r="I102" s="210"/>
      <c r="J102" s="210"/>
      <c r="K102" s="308"/>
      <c r="L102" s="210"/>
      <c r="M102" s="210"/>
      <c r="N102" s="210"/>
      <c r="O102" s="210"/>
      <c r="P102" s="210"/>
      <c r="Q102" s="210"/>
      <c r="R102" s="210"/>
      <c r="S102" s="210"/>
      <c r="T102" s="210"/>
      <c r="U102" s="210"/>
      <c r="V102" s="210"/>
      <c r="W102" s="210"/>
      <c r="X102" s="210"/>
      <c r="Y102" s="210"/>
    </row>
    <row r="103" spans="4:25" x14ac:dyDescent="0.25">
      <c r="D103" s="210"/>
      <c r="E103" s="210"/>
      <c r="F103" s="210"/>
      <c r="G103" s="210"/>
      <c r="H103" s="210"/>
      <c r="I103" s="210"/>
      <c r="J103" s="210"/>
      <c r="K103" s="308"/>
      <c r="L103" s="210"/>
      <c r="M103" s="210"/>
      <c r="N103" s="210"/>
      <c r="O103" s="210"/>
      <c r="P103" s="210"/>
      <c r="Q103" s="210"/>
      <c r="R103" s="210"/>
      <c r="S103" s="210"/>
      <c r="T103" s="210"/>
      <c r="U103" s="210"/>
      <c r="V103" s="210"/>
      <c r="W103" s="210"/>
      <c r="X103" s="210"/>
      <c r="Y103" s="210"/>
    </row>
    <row r="104" spans="4:25" x14ac:dyDescent="0.25">
      <c r="D104" s="210"/>
      <c r="E104" s="210"/>
      <c r="F104" s="210"/>
      <c r="G104" s="210"/>
      <c r="H104" s="210"/>
      <c r="I104" s="210"/>
      <c r="J104" s="210"/>
      <c r="K104" s="308"/>
      <c r="L104" s="210"/>
      <c r="M104" s="210"/>
      <c r="N104" s="210"/>
      <c r="O104" s="210"/>
      <c r="P104" s="210"/>
      <c r="Q104" s="210"/>
      <c r="R104" s="210"/>
      <c r="S104" s="210"/>
      <c r="T104" s="210"/>
      <c r="U104" s="210"/>
      <c r="V104" s="210"/>
      <c r="W104" s="210"/>
      <c r="X104" s="210"/>
      <c r="Y104" s="210"/>
    </row>
    <row r="105" spans="4:25" x14ac:dyDescent="0.25">
      <c r="D105" s="210"/>
      <c r="E105" s="210"/>
      <c r="F105" s="210"/>
      <c r="G105" s="210"/>
      <c r="H105" s="210"/>
      <c r="I105" s="210"/>
      <c r="J105" s="210"/>
      <c r="K105" s="308"/>
      <c r="L105" s="210"/>
      <c r="M105" s="210"/>
      <c r="N105" s="210"/>
      <c r="O105" s="210"/>
      <c r="P105" s="210"/>
      <c r="Q105" s="210"/>
      <c r="R105" s="210"/>
      <c r="S105" s="210"/>
      <c r="T105" s="210"/>
      <c r="U105" s="210"/>
      <c r="V105" s="210"/>
      <c r="W105" s="210"/>
      <c r="X105" s="210"/>
      <c r="Y105" s="210"/>
    </row>
    <row r="106" spans="4:25" x14ac:dyDescent="0.25">
      <c r="D106" s="210"/>
      <c r="E106" s="210"/>
      <c r="F106" s="210"/>
      <c r="G106" s="210"/>
      <c r="H106" s="210"/>
      <c r="I106" s="210"/>
      <c r="J106" s="210"/>
      <c r="K106" s="308"/>
      <c r="L106" s="210"/>
      <c r="M106" s="210"/>
      <c r="N106" s="210"/>
      <c r="O106" s="210"/>
      <c r="P106" s="210"/>
      <c r="Q106" s="210"/>
      <c r="R106" s="210"/>
      <c r="S106" s="210"/>
      <c r="T106" s="210"/>
      <c r="U106" s="210"/>
      <c r="V106" s="210"/>
      <c r="W106" s="210"/>
      <c r="X106" s="210"/>
      <c r="Y106" s="210"/>
    </row>
    <row r="107" spans="4:25" x14ac:dyDescent="0.25">
      <c r="D107" s="210"/>
      <c r="E107" s="210"/>
      <c r="F107" s="210"/>
      <c r="G107" s="210"/>
      <c r="H107" s="210"/>
      <c r="I107" s="210"/>
      <c r="J107" s="210"/>
      <c r="K107" s="308"/>
      <c r="L107" s="210"/>
      <c r="M107" s="210"/>
      <c r="N107" s="210"/>
      <c r="O107" s="210"/>
      <c r="P107" s="210"/>
      <c r="Q107" s="210"/>
      <c r="R107" s="210"/>
      <c r="S107" s="210"/>
      <c r="T107" s="210"/>
      <c r="U107" s="210"/>
      <c r="V107" s="210"/>
      <c r="W107" s="210"/>
      <c r="X107" s="210"/>
      <c r="Y107" s="210"/>
    </row>
    <row r="108" spans="4:25" x14ac:dyDescent="0.25">
      <c r="D108" s="210"/>
      <c r="E108" s="210"/>
      <c r="F108" s="210"/>
      <c r="G108" s="210"/>
      <c r="H108" s="210"/>
      <c r="I108" s="210"/>
      <c r="J108" s="210"/>
      <c r="K108" s="308"/>
      <c r="L108" s="210"/>
      <c r="M108" s="210"/>
      <c r="N108" s="210"/>
      <c r="O108" s="210"/>
      <c r="P108" s="210"/>
      <c r="Q108" s="210"/>
      <c r="R108" s="210"/>
      <c r="S108" s="210"/>
      <c r="T108" s="210"/>
      <c r="U108" s="210"/>
      <c r="V108" s="210"/>
      <c r="W108" s="210"/>
      <c r="X108" s="210"/>
      <c r="Y108" s="210"/>
    </row>
    <row r="109" spans="4:25" x14ac:dyDescent="0.25">
      <c r="D109" s="210"/>
      <c r="E109" s="210"/>
      <c r="F109" s="210"/>
      <c r="G109" s="210"/>
      <c r="H109" s="210"/>
      <c r="I109" s="210"/>
      <c r="J109" s="210"/>
      <c r="K109" s="308"/>
      <c r="L109" s="210"/>
      <c r="M109" s="210"/>
      <c r="N109" s="210"/>
      <c r="O109" s="210"/>
      <c r="P109" s="210"/>
      <c r="Q109" s="210"/>
      <c r="R109" s="210"/>
      <c r="S109" s="210"/>
      <c r="T109" s="210"/>
      <c r="U109" s="210"/>
      <c r="V109" s="210"/>
      <c r="W109" s="210"/>
      <c r="X109" s="210"/>
      <c r="Y109" s="210"/>
    </row>
    <row r="110" spans="4:25" x14ac:dyDescent="0.25">
      <c r="D110" s="210"/>
      <c r="E110" s="210"/>
      <c r="F110" s="210"/>
      <c r="G110" s="210"/>
      <c r="H110" s="210"/>
      <c r="I110" s="210"/>
      <c r="J110" s="210"/>
      <c r="K110" s="308"/>
      <c r="L110" s="210"/>
      <c r="M110" s="210"/>
      <c r="N110" s="210"/>
      <c r="O110" s="210"/>
      <c r="P110" s="210"/>
      <c r="Q110" s="210"/>
      <c r="R110" s="210"/>
      <c r="S110" s="210"/>
      <c r="T110" s="210"/>
      <c r="U110" s="210"/>
      <c r="V110" s="210"/>
      <c r="W110" s="210"/>
      <c r="X110" s="210"/>
      <c r="Y110" s="210"/>
    </row>
    <row r="111" spans="4:25" x14ac:dyDescent="0.25">
      <c r="D111" s="210"/>
      <c r="E111" s="210"/>
      <c r="F111" s="210"/>
      <c r="G111" s="210"/>
      <c r="H111" s="210"/>
      <c r="I111" s="210"/>
      <c r="J111" s="210"/>
      <c r="K111" s="308"/>
      <c r="L111" s="210"/>
      <c r="M111" s="210"/>
      <c r="N111" s="210"/>
      <c r="O111" s="210"/>
      <c r="P111" s="210"/>
      <c r="Q111" s="210"/>
      <c r="R111" s="210"/>
      <c r="S111" s="210"/>
      <c r="T111" s="210"/>
      <c r="U111" s="210"/>
      <c r="V111" s="210"/>
      <c r="W111" s="210"/>
      <c r="X111" s="210"/>
      <c r="Y111" s="210"/>
    </row>
    <row r="112" spans="4:25" x14ac:dyDescent="0.25">
      <c r="D112" s="210"/>
      <c r="E112" s="210"/>
      <c r="F112" s="210"/>
      <c r="G112" s="210"/>
      <c r="H112" s="210"/>
      <c r="I112" s="210"/>
      <c r="J112" s="210"/>
      <c r="K112" s="308"/>
      <c r="L112" s="210"/>
      <c r="M112" s="210"/>
      <c r="N112" s="210"/>
      <c r="O112" s="210"/>
      <c r="P112" s="210"/>
      <c r="Q112" s="210"/>
      <c r="R112" s="210"/>
      <c r="S112" s="210"/>
      <c r="T112" s="210"/>
      <c r="U112" s="210"/>
      <c r="V112" s="210"/>
      <c r="W112" s="210"/>
      <c r="X112" s="210"/>
      <c r="Y112" s="210"/>
    </row>
    <row r="113" spans="4:25" x14ac:dyDescent="0.25">
      <c r="D113" s="210"/>
      <c r="E113" s="210"/>
      <c r="F113" s="210"/>
      <c r="G113" s="210"/>
      <c r="H113" s="210"/>
      <c r="I113" s="210"/>
      <c r="J113" s="210"/>
      <c r="K113" s="308"/>
      <c r="L113" s="210"/>
      <c r="M113" s="210"/>
      <c r="N113" s="210"/>
      <c r="O113" s="210"/>
      <c r="P113" s="210"/>
      <c r="Q113" s="210"/>
      <c r="R113" s="210"/>
      <c r="S113" s="210"/>
      <c r="T113" s="210"/>
      <c r="U113" s="210"/>
      <c r="V113" s="210"/>
      <c r="W113" s="210"/>
      <c r="X113" s="210"/>
      <c r="Y113" s="210"/>
    </row>
    <row r="114" spans="4:25" x14ac:dyDescent="0.25">
      <c r="D114" s="210"/>
      <c r="E114" s="210"/>
      <c r="F114" s="210"/>
      <c r="G114" s="210"/>
      <c r="H114" s="210"/>
      <c r="I114" s="210"/>
      <c r="J114" s="210"/>
      <c r="K114" s="308"/>
      <c r="L114" s="210"/>
      <c r="M114" s="210"/>
      <c r="N114" s="210"/>
      <c r="O114" s="210"/>
      <c r="P114" s="210"/>
      <c r="Q114" s="210"/>
      <c r="R114" s="210"/>
      <c r="S114" s="210"/>
      <c r="T114" s="210"/>
      <c r="U114" s="210"/>
      <c r="V114" s="210"/>
      <c r="W114" s="210"/>
      <c r="X114" s="210"/>
      <c r="Y114" s="210"/>
    </row>
    <row r="115" spans="4:25" x14ac:dyDescent="0.25">
      <c r="D115" s="210"/>
      <c r="E115" s="210"/>
      <c r="F115" s="210"/>
      <c r="G115" s="210"/>
      <c r="H115" s="210"/>
      <c r="I115" s="210"/>
      <c r="J115" s="210"/>
      <c r="K115" s="308"/>
      <c r="L115" s="210"/>
      <c r="M115" s="210"/>
      <c r="N115" s="210"/>
      <c r="O115" s="210"/>
      <c r="P115" s="210"/>
      <c r="Q115" s="210"/>
      <c r="R115" s="210"/>
      <c r="S115" s="210"/>
      <c r="T115" s="210"/>
      <c r="U115" s="210"/>
      <c r="V115" s="210"/>
      <c r="W115" s="210"/>
      <c r="X115" s="210"/>
      <c r="Y115" s="210"/>
    </row>
    <row r="116" spans="4:25" x14ac:dyDescent="0.25">
      <c r="D116" s="210"/>
      <c r="E116" s="210"/>
      <c r="F116" s="210"/>
      <c r="G116" s="210"/>
      <c r="H116" s="210"/>
      <c r="I116" s="210"/>
      <c r="J116" s="210"/>
      <c r="K116" s="308"/>
      <c r="L116" s="210"/>
      <c r="M116" s="210"/>
      <c r="N116" s="210"/>
      <c r="O116" s="210"/>
      <c r="P116" s="210"/>
      <c r="Q116" s="210"/>
      <c r="R116" s="210"/>
      <c r="S116" s="210"/>
      <c r="T116" s="210"/>
      <c r="U116" s="210"/>
      <c r="V116" s="210"/>
      <c r="W116" s="210"/>
      <c r="X116" s="210"/>
      <c r="Y116" s="210"/>
    </row>
    <row r="117" spans="4:25" x14ac:dyDescent="0.25">
      <c r="D117" s="210"/>
      <c r="E117" s="210"/>
      <c r="F117" s="210"/>
      <c r="G117" s="210"/>
      <c r="H117" s="210"/>
      <c r="I117" s="210"/>
      <c r="J117" s="210"/>
      <c r="K117" s="308"/>
      <c r="L117" s="210"/>
      <c r="M117" s="210"/>
      <c r="N117" s="210"/>
      <c r="O117" s="210"/>
      <c r="P117" s="210"/>
      <c r="Q117" s="210"/>
      <c r="R117" s="210"/>
      <c r="S117" s="210"/>
      <c r="T117" s="210"/>
      <c r="U117" s="210"/>
      <c r="V117" s="210"/>
      <c r="W117" s="210"/>
      <c r="X117" s="210"/>
      <c r="Y117" s="210"/>
    </row>
    <row r="118" spans="4:25" x14ac:dyDescent="0.25">
      <c r="D118" s="210"/>
      <c r="E118" s="210"/>
      <c r="F118" s="210"/>
      <c r="G118" s="210"/>
      <c r="H118" s="210"/>
      <c r="I118" s="210"/>
      <c r="J118" s="210"/>
      <c r="K118" s="308"/>
      <c r="L118" s="210"/>
      <c r="M118" s="210"/>
      <c r="N118" s="210"/>
      <c r="O118" s="210"/>
      <c r="P118" s="210"/>
      <c r="Q118" s="210"/>
      <c r="R118" s="210"/>
      <c r="S118" s="210"/>
      <c r="T118" s="210"/>
      <c r="U118" s="210"/>
      <c r="V118" s="210"/>
      <c r="W118" s="210"/>
      <c r="X118" s="210"/>
      <c r="Y118" s="210"/>
    </row>
    <row r="119" spans="4:25" x14ac:dyDescent="0.25">
      <c r="D119" s="210"/>
      <c r="E119" s="210"/>
      <c r="F119" s="210"/>
      <c r="G119" s="210"/>
      <c r="H119" s="210"/>
      <c r="I119" s="210"/>
      <c r="J119" s="210"/>
      <c r="K119" s="308"/>
      <c r="L119" s="210"/>
      <c r="M119" s="210"/>
      <c r="N119" s="210"/>
      <c r="O119" s="210"/>
      <c r="P119" s="210"/>
      <c r="Q119" s="210"/>
      <c r="R119" s="210"/>
      <c r="S119" s="210"/>
      <c r="T119" s="210"/>
      <c r="U119" s="210"/>
      <c r="V119" s="210"/>
      <c r="W119" s="210"/>
      <c r="X119" s="210"/>
      <c r="Y119" s="210"/>
    </row>
    <row r="120" spans="4:25" x14ac:dyDescent="0.25">
      <c r="D120" s="210"/>
      <c r="E120" s="210"/>
      <c r="F120" s="210"/>
      <c r="G120" s="210"/>
      <c r="H120" s="210"/>
      <c r="I120" s="210"/>
      <c r="J120" s="210"/>
      <c r="K120" s="308"/>
      <c r="L120" s="210"/>
      <c r="M120" s="210"/>
      <c r="N120" s="210"/>
      <c r="O120" s="210"/>
      <c r="P120" s="210"/>
      <c r="Q120" s="210"/>
      <c r="R120" s="210"/>
      <c r="S120" s="210"/>
      <c r="T120" s="210"/>
      <c r="U120" s="210"/>
      <c r="V120" s="210"/>
      <c r="W120" s="210"/>
      <c r="X120" s="210"/>
      <c r="Y120" s="210"/>
    </row>
    <row r="121" spans="4:25" x14ac:dyDescent="0.25">
      <c r="D121" s="210"/>
      <c r="E121" s="210"/>
      <c r="F121" s="210"/>
      <c r="G121" s="210"/>
      <c r="H121" s="210"/>
      <c r="I121" s="210"/>
      <c r="J121" s="210"/>
      <c r="K121" s="308"/>
      <c r="L121" s="210"/>
      <c r="M121" s="210"/>
      <c r="N121" s="210"/>
      <c r="O121" s="210"/>
      <c r="P121" s="210"/>
      <c r="Q121" s="210"/>
      <c r="R121" s="210"/>
      <c r="S121" s="210"/>
      <c r="T121" s="210"/>
      <c r="U121" s="210"/>
      <c r="V121" s="210"/>
      <c r="W121" s="210"/>
      <c r="X121" s="210"/>
      <c r="Y121" s="210"/>
    </row>
    <row r="122" spans="4:25" x14ac:dyDescent="0.25">
      <c r="D122" s="210"/>
      <c r="E122" s="210"/>
      <c r="F122" s="210"/>
      <c r="G122" s="210"/>
      <c r="H122" s="210"/>
      <c r="I122" s="210"/>
      <c r="J122" s="210"/>
      <c r="K122" s="308"/>
      <c r="L122" s="210"/>
      <c r="M122" s="210"/>
      <c r="N122" s="210"/>
      <c r="O122" s="210"/>
      <c r="P122" s="210"/>
      <c r="Q122" s="210"/>
      <c r="R122" s="210"/>
      <c r="S122" s="210"/>
      <c r="T122" s="210"/>
      <c r="U122" s="210"/>
      <c r="V122" s="210"/>
      <c r="W122" s="210"/>
      <c r="X122" s="210"/>
      <c r="Y122" s="210"/>
    </row>
    <row r="123" spans="4:25" x14ac:dyDescent="0.25">
      <c r="D123" s="210"/>
      <c r="E123" s="210"/>
      <c r="F123" s="210"/>
      <c r="G123" s="210"/>
      <c r="H123" s="210"/>
      <c r="I123" s="210"/>
      <c r="J123" s="210"/>
      <c r="K123" s="308"/>
      <c r="L123" s="210"/>
      <c r="M123" s="210"/>
      <c r="N123" s="210"/>
      <c r="O123" s="210"/>
      <c r="P123" s="210"/>
      <c r="Q123" s="210"/>
      <c r="R123" s="210"/>
      <c r="S123" s="210"/>
      <c r="T123" s="210"/>
      <c r="U123" s="210"/>
      <c r="V123" s="210"/>
      <c r="W123" s="210"/>
      <c r="X123" s="210"/>
      <c r="Y123" s="210"/>
    </row>
    <row r="124" spans="4:25" x14ac:dyDescent="0.25">
      <c r="D124" s="210"/>
      <c r="E124" s="210"/>
      <c r="F124" s="210"/>
      <c r="G124" s="210"/>
      <c r="H124" s="210"/>
      <c r="I124" s="210"/>
      <c r="J124" s="210"/>
      <c r="K124" s="308"/>
      <c r="L124" s="210"/>
      <c r="M124" s="210"/>
      <c r="N124" s="210"/>
      <c r="O124" s="210"/>
      <c r="P124" s="210"/>
      <c r="Q124" s="210"/>
      <c r="R124" s="210"/>
      <c r="S124" s="210"/>
      <c r="T124" s="210"/>
      <c r="U124" s="210"/>
      <c r="V124" s="210"/>
      <c r="W124" s="210"/>
      <c r="X124" s="210"/>
      <c r="Y124" s="210"/>
    </row>
    <row r="125" spans="4:25" x14ac:dyDescent="0.25">
      <c r="D125" s="210"/>
      <c r="E125" s="210"/>
      <c r="F125" s="210"/>
      <c r="G125" s="210"/>
      <c r="H125" s="210"/>
      <c r="I125" s="210"/>
      <c r="J125" s="210"/>
      <c r="K125" s="308"/>
      <c r="L125" s="210"/>
      <c r="M125" s="210"/>
      <c r="N125" s="210"/>
      <c r="O125" s="210"/>
      <c r="P125" s="210"/>
      <c r="Q125" s="210"/>
      <c r="R125" s="210"/>
      <c r="S125" s="210"/>
      <c r="T125" s="210"/>
      <c r="U125" s="210"/>
      <c r="V125" s="210"/>
      <c r="W125" s="210"/>
      <c r="X125" s="210"/>
      <c r="Y125" s="210"/>
    </row>
    <row r="126" spans="4:25" x14ac:dyDescent="0.25">
      <c r="D126" s="210"/>
      <c r="E126" s="210"/>
      <c r="F126" s="210"/>
      <c r="G126" s="210"/>
      <c r="H126" s="210"/>
      <c r="I126" s="210"/>
      <c r="J126" s="210"/>
      <c r="K126" s="308"/>
      <c r="L126" s="210"/>
      <c r="M126" s="210"/>
      <c r="N126" s="210"/>
      <c r="O126" s="210"/>
      <c r="P126" s="210"/>
      <c r="Q126" s="210"/>
      <c r="R126" s="210"/>
      <c r="S126" s="210"/>
      <c r="T126" s="210"/>
      <c r="U126" s="210"/>
      <c r="V126" s="210"/>
      <c r="W126" s="210"/>
      <c r="X126" s="210"/>
      <c r="Y126" s="210"/>
    </row>
    <row r="127" spans="4:25" x14ac:dyDescent="0.25">
      <c r="D127" s="210"/>
      <c r="E127" s="210"/>
      <c r="F127" s="210"/>
      <c r="G127" s="210"/>
      <c r="H127" s="210"/>
      <c r="I127" s="210"/>
      <c r="J127" s="210"/>
      <c r="K127" s="308"/>
      <c r="L127" s="210"/>
      <c r="M127" s="210"/>
      <c r="N127" s="210"/>
      <c r="O127" s="210"/>
      <c r="P127" s="210"/>
      <c r="Q127" s="210"/>
      <c r="R127" s="210"/>
      <c r="S127" s="210"/>
      <c r="T127" s="210"/>
      <c r="U127" s="210"/>
      <c r="V127" s="210"/>
      <c r="W127" s="210"/>
      <c r="X127" s="210"/>
      <c r="Y127" s="210"/>
    </row>
    <row r="128" spans="4:25" x14ac:dyDescent="0.25">
      <c r="D128" s="210"/>
      <c r="E128" s="210"/>
      <c r="F128" s="210"/>
      <c r="G128" s="210"/>
      <c r="H128" s="210"/>
      <c r="I128" s="210"/>
      <c r="J128" s="210"/>
      <c r="K128" s="308"/>
      <c r="L128" s="210"/>
      <c r="M128" s="210"/>
      <c r="N128" s="210"/>
      <c r="O128" s="210"/>
      <c r="P128" s="210"/>
      <c r="Q128" s="210"/>
      <c r="R128" s="210"/>
      <c r="S128" s="210"/>
      <c r="T128" s="210"/>
      <c r="U128" s="210"/>
      <c r="V128" s="210"/>
      <c r="W128" s="210"/>
      <c r="X128" s="210"/>
      <c r="Y128" s="210"/>
    </row>
    <row r="129" spans="4:25" x14ac:dyDescent="0.25">
      <c r="D129" s="210"/>
      <c r="E129" s="210"/>
      <c r="F129" s="210"/>
      <c r="G129" s="210"/>
      <c r="H129" s="210"/>
      <c r="I129" s="210"/>
      <c r="J129" s="210"/>
      <c r="K129" s="308"/>
      <c r="L129" s="210"/>
      <c r="M129" s="210"/>
      <c r="N129" s="210"/>
      <c r="O129" s="210"/>
      <c r="P129" s="210"/>
      <c r="Q129" s="210"/>
      <c r="R129" s="210"/>
      <c r="S129" s="210"/>
      <c r="T129" s="210"/>
      <c r="U129" s="210"/>
      <c r="V129" s="210"/>
      <c r="W129" s="210"/>
      <c r="X129" s="210"/>
      <c r="Y129" s="210"/>
    </row>
    <row r="130" spans="4:25" x14ac:dyDescent="0.25">
      <c r="D130" s="210"/>
      <c r="E130" s="210"/>
      <c r="F130" s="210"/>
      <c r="G130" s="210"/>
      <c r="H130" s="210"/>
      <c r="I130" s="210"/>
      <c r="J130" s="210"/>
      <c r="K130" s="308"/>
      <c r="L130" s="210"/>
      <c r="M130" s="210"/>
      <c r="N130" s="210"/>
      <c r="O130" s="210"/>
      <c r="P130" s="210"/>
      <c r="Q130" s="210"/>
      <c r="R130" s="210"/>
      <c r="S130" s="210"/>
      <c r="T130" s="210"/>
      <c r="U130" s="210"/>
      <c r="V130" s="210"/>
      <c r="W130" s="210"/>
      <c r="X130" s="210"/>
      <c r="Y130" s="210"/>
    </row>
    <row r="131" spans="4:25" x14ac:dyDescent="0.25">
      <c r="D131" s="210"/>
      <c r="E131" s="210"/>
      <c r="F131" s="210"/>
      <c r="G131" s="210"/>
      <c r="H131" s="210"/>
      <c r="I131" s="210"/>
      <c r="J131" s="210"/>
      <c r="K131" s="308"/>
      <c r="L131" s="210"/>
      <c r="M131" s="210"/>
      <c r="N131" s="210"/>
      <c r="O131" s="210"/>
      <c r="P131" s="210"/>
      <c r="Q131" s="210"/>
      <c r="R131" s="210"/>
      <c r="S131" s="210"/>
      <c r="T131" s="210"/>
      <c r="U131" s="210"/>
      <c r="V131" s="210"/>
      <c r="W131" s="210"/>
      <c r="X131" s="210"/>
      <c r="Y131" s="210"/>
    </row>
    <row r="132" spans="4:25" x14ac:dyDescent="0.25">
      <c r="D132" s="210"/>
      <c r="E132" s="210"/>
      <c r="F132" s="210"/>
      <c r="G132" s="210"/>
      <c r="H132" s="210"/>
      <c r="I132" s="210"/>
      <c r="J132" s="210"/>
      <c r="K132" s="308"/>
      <c r="L132" s="210"/>
      <c r="M132" s="210"/>
      <c r="N132" s="210"/>
      <c r="O132" s="210"/>
      <c r="P132" s="210"/>
      <c r="Q132" s="210"/>
      <c r="R132" s="210"/>
      <c r="S132" s="210"/>
      <c r="T132" s="210"/>
      <c r="U132" s="210"/>
      <c r="V132" s="210"/>
      <c r="W132" s="210"/>
      <c r="X132" s="210"/>
      <c r="Y132" s="210"/>
    </row>
    <row r="133" spans="4:25" x14ac:dyDescent="0.25">
      <c r="D133" s="210"/>
      <c r="E133" s="210"/>
      <c r="F133" s="210"/>
      <c r="G133" s="210"/>
      <c r="H133" s="210"/>
      <c r="I133" s="210"/>
      <c r="J133" s="210"/>
      <c r="K133" s="308"/>
      <c r="L133" s="210"/>
      <c r="M133" s="210"/>
      <c r="N133" s="210"/>
      <c r="O133" s="210"/>
      <c r="P133" s="210"/>
      <c r="Q133" s="210"/>
      <c r="R133" s="210"/>
      <c r="S133" s="210"/>
      <c r="T133" s="210"/>
      <c r="U133" s="210"/>
      <c r="V133" s="210"/>
      <c r="W133" s="210"/>
      <c r="X133" s="210"/>
      <c r="Y133" s="210"/>
    </row>
    <row r="134" spans="4:25" x14ac:dyDescent="0.25">
      <c r="D134" s="210"/>
      <c r="E134" s="210"/>
      <c r="F134" s="210"/>
      <c r="G134" s="210"/>
      <c r="H134" s="210"/>
      <c r="I134" s="210"/>
      <c r="J134" s="210"/>
      <c r="K134" s="308"/>
      <c r="L134" s="210"/>
      <c r="M134" s="210"/>
      <c r="N134" s="210"/>
      <c r="O134" s="210"/>
      <c r="P134" s="210"/>
      <c r="Q134" s="210"/>
      <c r="R134" s="210"/>
      <c r="S134" s="210"/>
      <c r="T134" s="210"/>
      <c r="U134" s="210"/>
      <c r="V134" s="210"/>
      <c r="W134" s="210"/>
      <c r="X134" s="210"/>
      <c r="Y134" s="210"/>
    </row>
    <row r="135" spans="4:25" x14ac:dyDescent="0.25">
      <c r="D135" s="210"/>
      <c r="E135" s="210"/>
      <c r="F135" s="210"/>
      <c r="G135" s="210"/>
      <c r="H135" s="210"/>
      <c r="I135" s="210"/>
      <c r="J135" s="210"/>
      <c r="K135" s="308"/>
      <c r="L135" s="210"/>
      <c r="M135" s="210"/>
      <c r="N135" s="210"/>
      <c r="O135" s="210"/>
      <c r="P135" s="210"/>
      <c r="Q135" s="210"/>
      <c r="R135" s="210"/>
      <c r="S135" s="210"/>
      <c r="T135" s="210"/>
      <c r="U135" s="210"/>
      <c r="V135" s="210"/>
      <c r="W135" s="210"/>
      <c r="X135" s="210"/>
      <c r="Y135" s="210"/>
    </row>
    <row r="136" spans="4:25" x14ac:dyDescent="0.25">
      <c r="D136" s="210"/>
      <c r="E136" s="210"/>
      <c r="F136" s="210"/>
      <c r="G136" s="210"/>
      <c r="H136" s="210"/>
      <c r="I136" s="210"/>
      <c r="J136" s="210"/>
      <c r="K136" s="308"/>
      <c r="L136" s="210"/>
      <c r="M136" s="210"/>
      <c r="N136" s="210"/>
      <c r="O136" s="210"/>
      <c r="P136" s="210"/>
      <c r="Q136" s="210"/>
      <c r="R136" s="210"/>
      <c r="S136" s="210"/>
      <c r="T136" s="210"/>
      <c r="U136" s="210"/>
      <c r="V136" s="210"/>
      <c r="W136" s="210"/>
      <c r="X136" s="210"/>
      <c r="Y136" s="210"/>
    </row>
    <row r="137" spans="4:25" x14ac:dyDescent="0.25">
      <c r="D137" s="210"/>
      <c r="E137" s="210"/>
      <c r="F137" s="210"/>
      <c r="G137" s="210"/>
      <c r="H137" s="210"/>
      <c r="I137" s="210"/>
      <c r="J137" s="210"/>
      <c r="K137" s="308"/>
      <c r="L137" s="210"/>
      <c r="M137" s="210"/>
      <c r="N137" s="210"/>
      <c r="O137" s="210"/>
      <c r="P137" s="210"/>
      <c r="Q137" s="210"/>
      <c r="R137" s="210"/>
      <c r="S137" s="210"/>
      <c r="T137" s="210"/>
      <c r="U137" s="210"/>
      <c r="V137" s="210"/>
      <c r="W137" s="210"/>
      <c r="X137" s="210"/>
      <c r="Y137" s="210"/>
    </row>
    <row r="138" spans="4:25" x14ac:dyDescent="0.25">
      <c r="D138" s="210"/>
      <c r="E138" s="210"/>
      <c r="F138" s="210"/>
      <c r="G138" s="210"/>
      <c r="H138" s="210"/>
      <c r="I138" s="210"/>
      <c r="J138" s="210"/>
      <c r="K138" s="308"/>
      <c r="L138" s="210"/>
      <c r="M138" s="210"/>
      <c r="N138" s="210"/>
      <c r="O138" s="210"/>
      <c r="P138" s="210"/>
      <c r="Q138" s="210"/>
      <c r="R138" s="210"/>
      <c r="S138" s="210"/>
      <c r="T138" s="210"/>
      <c r="U138" s="210"/>
      <c r="V138" s="210"/>
      <c r="W138" s="210"/>
      <c r="X138" s="210"/>
      <c r="Y138" s="210"/>
    </row>
    <row r="139" spans="4:25" x14ac:dyDescent="0.25">
      <c r="D139" s="210"/>
      <c r="E139" s="210"/>
      <c r="F139" s="210"/>
      <c r="G139" s="210"/>
      <c r="H139" s="210"/>
      <c r="I139" s="210"/>
      <c r="J139" s="210"/>
      <c r="K139" s="308"/>
      <c r="L139" s="210"/>
      <c r="M139" s="210"/>
      <c r="N139" s="210"/>
      <c r="O139" s="210"/>
      <c r="P139" s="210"/>
      <c r="Q139" s="210"/>
      <c r="R139" s="210"/>
      <c r="S139" s="210"/>
      <c r="T139" s="210"/>
      <c r="U139" s="210"/>
      <c r="V139" s="210"/>
      <c r="W139" s="210"/>
      <c r="X139" s="210"/>
      <c r="Y139" s="210"/>
    </row>
    <row r="140" spans="4:25" x14ac:dyDescent="0.25">
      <c r="D140" s="210"/>
      <c r="E140" s="210"/>
      <c r="F140" s="210"/>
      <c r="G140" s="210"/>
      <c r="H140" s="210"/>
      <c r="I140" s="210"/>
      <c r="J140" s="210"/>
      <c r="K140" s="308"/>
      <c r="L140" s="210"/>
      <c r="M140" s="210"/>
      <c r="N140" s="210"/>
      <c r="O140" s="210"/>
      <c r="P140" s="210"/>
      <c r="Q140" s="210"/>
      <c r="R140" s="210"/>
      <c r="S140" s="210"/>
      <c r="T140" s="210"/>
      <c r="U140" s="210"/>
      <c r="V140" s="210"/>
      <c r="W140" s="210"/>
      <c r="X140" s="210"/>
      <c r="Y140" s="210"/>
    </row>
    <row r="141" spans="4:25" x14ac:dyDescent="0.25">
      <c r="D141" s="210"/>
      <c r="E141" s="210"/>
      <c r="F141" s="210"/>
      <c r="G141" s="210"/>
      <c r="H141" s="210"/>
      <c r="I141" s="210"/>
      <c r="J141" s="210"/>
      <c r="K141" s="308"/>
      <c r="L141" s="210"/>
      <c r="M141" s="210"/>
      <c r="N141" s="210"/>
      <c r="O141" s="210"/>
      <c r="P141" s="210"/>
      <c r="Q141" s="210"/>
      <c r="R141" s="210"/>
      <c r="S141" s="210"/>
      <c r="T141" s="210"/>
      <c r="U141" s="210"/>
      <c r="V141" s="210"/>
      <c r="W141" s="210"/>
      <c r="X141" s="210"/>
      <c r="Y141" s="210"/>
    </row>
    <row r="142" spans="4:25" x14ac:dyDescent="0.25">
      <c r="D142" s="210"/>
      <c r="E142" s="210"/>
      <c r="F142" s="210"/>
      <c r="G142" s="210"/>
      <c r="H142" s="210"/>
      <c r="I142" s="210"/>
      <c r="J142" s="210"/>
      <c r="K142" s="308"/>
      <c r="L142" s="210"/>
      <c r="M142" s="210"/>
      <c r="N142" s="210"/>
      <c r="O142" s="210"/>
      <c r="P142" s="210"/>
      <c r="Q142" s="210"/>
      <c r="R142" s="210"/>
      <c r="S142" s="210"/>
      <c r="T142" s="210"/>
      <c r="U142" s="210"/>
      <c r="V142" s="210"/>
      <c r="W142" s="210"/>
      <c r="X142" s="210"/>
      <c r="Y142" s="210"/>
    </row>
    <row r="143" spans="4:25" x14ac:dyDescent="0.25">
      <c r="D143" s="210"/>
      <c r="E143" s="210"/>
      <c r="F143" s="210"/>
      <c r="G143" s="210"/>
      <c r="H143" s="210"/>
      <c r="I143" s="210"/>
      <c r="J143" s="210"/>
      <c r="K143" s="308"/>
      <c r="L143" s="210"/>
      <c r="M143" s="210"/>
      <c r="N143" s="210"/>
      <c r="O143" s="210"/>
      <c r="P143" s="210"/>
      <c r="Q143" s="210"/>
      <c r="R143" s="210"/>
      <c r="S143" s="210"/>
      <c r="T143" s="210"/>
      <c r="U143" s="210"/>
      <c r="V143" s="210"/>
      <c r="W143" s="210"/>
      <c r="X143" s="210"/>
      <c r="Y143" s="210"/>
    </row>
    <row r="144" spans="4:25" x14ac:dyDescent="0.25">
      <c r="D144" s="210"/>
      <c r="E144" s="210"/>
      <c r="F144" s="210"/>
      <c r="G144" s="210"/>
      <c r="H144" s="210"/>
      <c r="I144" s="210"/>
      <c r="J144" s="210"/>
      <c r="K144" s="308"/>
      <c r="L144" s="210"/>
      <c r="M144" s="210"/>
      <c r="N144" s="210"/>
      <c r="O144" s="210"/>
      <c r="P144" s="210"/>
      <c r="Q144" s="210"/>
      <c r="R144" s="210"/>
      <c r="S144" s="210"/>
      <c r="T144" s="210"/>
      <c r="U144" s="210"/>
      <c r="V144" s="210"/>
      <c r="W144" s="210"/>
      <c r="X144" s="210"/>
      <c r="Y144" s="210"/>
    </row>
    <row r="145" spans="4:25" x14ac:dyDescent="0.25">
      <c r="D145" s="210"/>
      <c r="E145" s="210"/>
      <c r="F145" s="210"/>
      <c r="G145" s="210"/>
      <c r="H145" s="210"/>
      <c r="I145" s="210"/>
      <c r="J145" s="210"/>
      <c r="K145" s="308"/>
      <c r="L145" s="210"/>
      <c r="M145" s="210"/>
      <c r="N145" s="210"/>
      <c r="O145" s="210"/>
      <c r="P145" s="210"/>
      <c r="Q145" s="210"/>
      <c r="R145" s="210"/>
      <c r="S145" s="210"/>
      <c r="T145" s="210"/>
      <c r="U145" s="210"/>
      <c r="V145" s="210"/>
      <c r="W145" s="210"/>
      <c r="X145" s="210"/>
      <c r="Y145" s="210"/>
    </row>
    <row r="146" spans="4:25" x14ac:dyDescent="0.25">
      <c r="D146" s="210"/>
      <c r="E146" s="210"/>
      <c r="F146" s="210"/>
      <c r="G146" s="210"/>
      <c r="H146" s="210"/>
      <c r="I146" s="210"/>
      <c r="J146" s="210"/>
      <c r="K146" s="308"/>
      <c r="L146" s="210"/>
      <c r="M146" s="210"/>
      <c r="N146" s="210"/>
      <c r="O146" s="210"/>
      <c r="P146" s="210"/>
      <c r="Q146" s="210"/>
      <c r="R146" s="210"/>
      <c r="S146" s="210"/>
      <c r="T146" s="210"/>
      <c r="U146" s="210"/>
      <c r="V146" s="210"/>
      <c r="W146" s="210"/>
      <c r="X146" s="210"/>
      <c r="Y146" s="210"/>
    </row>
    <row r="147" spans="4:25" x14ac:dyDescent="0.25">
      <c r="D147" s="210"/>
      <c r="E147" s="210"/>
      <c r="F147" s="210"/>
      <c r="G147" s="210"/>
      <c r="H147" s="210"/>
      <c r="I147" s="210"/>
      <c r="J147" s="210"/>
      <c r="K147" s="308"/>
      <c r="L147" s="210"/>
      <c r="M147" s="210"/>
      <c r="N147" s="210"/>
      <c r="O147" s="210"/>
      <c r="P147" s="210"/>
      <c r="Q147" s="210"/>
      <c r="R147" s="210"/>
      <c r="S147" s="210"/>
      <c r="T147" s="210"/>
      <c r="U147" s="210"/>
      <c r="V147" s="210"/>
      <c r="W147" s="210"/>
      <c r="X147" s="210"/>
      <c r="Y147" s="210"/>
    </row>
    <row r="148" spans="4:25" x14ac:dyDescent="0.25">
      <c r="D148" s="210"/>
      <c r="E148" s="210"/>
      <c r="F148" s="210"/>
      <c r="G148" s="210"/>
      <c r="H148" s="210"/>
      <c r="I148" s="210"/>
      <c r="J148" s="210"/>
      <c r="K148" s="308"/>
      <c r="L148" s="210"/>
      <c r="M148" s="210"/>
      <c r="N148" s="210"/>
      <c r="O148" s="210"/>
      <c r="P148" s="210"/>
      <c r="Q148" s="210"/>
      <c r="R148" s="210"/>
      <c r="S148" s="210"/>
      <c r="T148" s="210"/>
      <c r="U148" s="210"/>
      <c r="V148" s="210"/>
      <c r="W148" s="210"/>
      <c r="X148" s="210"/>
      <c r="Y148" s="210"/>
    </row>
    <row r="149" spans="4:25" x14ac:dyDescent="0.25">
      <c r="D149" s="210"/>
      <c r="E149" s="210"/>
      <c r="F149" s="210"/>
      <c r="G149" s="210"/>
      <c r="H149" s="210"/>
      <c r="I149" s="210"/>
      <c r="J149" s="210"/>
      <c r="K149" s="308"/>
      <c r="L149" s="210"/>
      <c r="M149" s="210"/>
      <c r="N149" s="210"/>
      <c r="O149" s="210"/>
      <c r="P149" s="210"/>
      <c r="Q149" s="210"/>
      <c r="R149" s="210"/>
      <c r="S149" s="210"/>
      <c r="T149" s="210"/>
      <c r="U149" s="210"/>
      <c r="V149" s="210"/>
      <c r="W149" s="210"/>
      <c r="X149" s="210"/>
      <c r="Y149" s="210"/>
    </row>
    <row r="150" spans="4:25" x14ac:dyDescent="0.25">
      <c r="D150" s="210"/>
      <c r="E150" s="210"/>
      <c r="F150" s="210"/>
      <c r="G150" s="210"/>
      <c r="H150" s="210"/>
      <c r="I150" s="210"/>
      <c r="J150" s="210"/>
      <c r="K150" s="308"/>
      <c r="L150" s="210"/>
      <c r="M150" s="210"/>
      <c r="N150" s="210"/>
      <c r="O150" s="210"/>
      <c r="P150" s="210"/>
      <c r="Q150" s="210"/>
      <c r="R150" s="210"/>
      <c r="S150" s="210"/>
      <c r="T150" s="210"/>
      <c r="U150" s="210"/>
      <c r="V150" s="210"/>
      <c r="W150" s="210"/>
      <c r="X150" s="210"/>
      <c r="Y150" s="210"/>
    </row>
    <row r="151" spans="4:25" x14ac:dyDescent="0.25">
      <c r="D151" s="210"/>
      <c r="E151" s="210"/>
      <c r="F151" s="210"/>
      <c r="G151" s="210"/>
      <c r="H151" s="210"/>
      <c r="I151" s="210"/>
      <c r="J151" s="210"/>
      <c r="K151" s="308"/>
      <c r="L151" s="210"/>
      <c r="M151" s="210"/>
      <c r="N151" s="210"/>
      <c r="O151" s="210"/>
      <c r="P151" s="210"/>
      <c r="Q151" s="210"/>
      <c r="R151" s="210"/>
      <c r="S151" s="210"/>
      <c r="T151" s="210"/>
      <c r="U151" s="210"/>
      <c r="V151" s="210"/>
      <c r="W151" s="210"/>
      <c r="X151" s="210"/>
      <c r="Y151" s="210"/>
    </row>
    <row r="152" spans="4:25" x14ac:dyDescent="0.25">
      <c r="D152" s="210"/>
      <c r="E152" s="210"/>
      <c r="F152" s="210"/>
      <c r="G152" s="210"/>
      <c r="H152" s="210"/>
      <c r="I152" s="210"/>
      <c r="J152" s="210"/>
      <c r="K152" s="308"/>
      <c r="L152" s="210"/>
      <c r="M152" s="210"/>
      <c r="N152" s="210"/>
      <c r="O152" s="210"/>
      <c r="P152" s="210"/>
      <c r="Q152" s="210"/>
      <c r="R152" s="210"/>
      <c r="S152" s="210"/>
      <c r="T152" s="210"/>
      <c r="U152" s="210"/>
      <c r="V152" s="210"/>
      <c r="W152" s="210"/>
      <c r="X152" s="210"/>
      <c r="Y152" s="210"/>
    </row>
    <row r="153" spans="4:25" x14ac:dyDescent="0.25">
      <c r="D153" s="210"/>
      <c r="E153" s="210"/>
      <c r="F153" s="210"/>
      <c r="G153" s="210"/>
      <c r="H153" s="210"/>
      <c r="I153" s="210"/>
      <c r="J153" s="210"/>
      <c r="K153" s="308"/>
      <c r="L153" s="210"/>
      <c r="M153" s="210"/>
      <c r="N153" s="210"/>
      <c r="O153" s="210"/>
      <c r="P153" s="210"/>
      <c r="Q153" s="210"/>
      <c r="R153" s="210"/>
      <c r="S153" s="210"/>
      <c r="T153" s="210"/>
      <c r="U153" s="210"/>
      <c r="V153" s="210"/>
      <c r="W153" s="210"/>
      <c r="X153" s="210"/>
      <c r="Y153" s="210"/>
    </row>
    <row r="154" spans="4:25" x14ac:dyDescent="0.25">
      <c r="D154" s="210"/>
      <c r="E154" s="210"/>
      <c r="F154" s="210"/>
      <c r="G154" s="210"/>
      <c r="H154" s="210"/>
      <c r="I154" s="210"/>
      <c r="J154" s="210"/>
      <c r="K154" s="308"/>
      <c r="L154" s="210"/>
      <c r="M154" s="210"/>
      <c r="N154" s="210"/>
      <c r="O154" s="210"/>
      <c r="P154" s="210"/>
      <c r="Q154" s="210"/>
      <c r="R154" s="210"/>
      <c r="S154" s="210"/>
      <c r="T154" s="210"/>
      <c r="U154" s="210"/>
      <c r="V154" s="210"/>
      <c r="W154" s="210"/>
      <c r="X154" s="210"/>
      <c r="Y154" s="210"/>
    </row>
    <row r="155" spans="4:25" x14ac:dyDescent="0.25">
      <c r="D155" s="210"/>
      <c r="E155" s="210"/>
      <c r="F155" s="210"/>
      <c r="G155" s="210"/>
      <c r="H155" s="210"/>
      <c r="I155" s="210"/>
      <c r="J155" s="210"/>
      <c r="K155" s="308"/>
      <c r="L155" s="210"/>
      <c r="M155" s="210"/>
      <c r="N155" s="210"/>
      <c r="O155" s="210"/>
      <c r="P155" s="210"/>
      <c r="Q155" s="210"/>
      <c r="R155" s="210"/>
      <c r="S155" s="210"/>
      <c r="T155" s="210"/>
      <c r="U155" s="210"/>
      <c r="V155" s="210"/>
      <c r="W155" s="210"/>
      <c r="X155" s="210"/>
      <c r="Y155" s="210"/>
    </row>
    <row r="156" spans="4:25" x14ac:dyDescent="0.25">
      <c r="D156" s="210"/>
      <c r="E156" s="210"/>
      <c r="F156" s="210"/>
      <c r="G156" s="210"/>
      <c r="H156" s="210"/>
      <c r="I156" s="210"/>
      <c r="J156" s="210"/>
      <c r="K156" s="308"/>
      <c r="L156" s="210"/>
      <c r="M156" s="210"/>
      <c r="N156" s="210"/>
      <c r="O156" s="210"/>
      <c r="P156" s="210"/>
      <c r="Q156" s="210"/>
      <c r="R156" s="210"/>
      <c r="S156" s="210"/>
      <c r="T156" s="210"/>
      <c r="U156" s="210"/>
      <c r="V156" s="210"/>
      <c r="W156" s="210"/>
      <c r="X156" s="210"/>
      <c r="Y156" s="210"/>
    </row>
    <row r="157" spans="4:25" x14ac:dyDescent="0.25">
      <c r="D157" s="210"/>
      <c r="E157" s="210"/>
      <c r="F157" s="210"/>
      <c r="G157" s="210"/>
      <c r="H157" s="210"/>
      <c r="I157" s="210"/>
      <c r="J157" s="210"/>
      <c r="K157" s="308"/>
      <c r="L157" s="210"/>
      <c r="M157" s="210"/>
      <c r="N157" s="210"/>
      <c r="O157" s="210"/>
      <c r="P157" s="210"/>
      <c r="Q157" s="210"/>
      <c r="R157" s="210"/>
      <c r="S157" s="210"/>
      <c r="T157" s="210"/>
      <c r="U157" s="210"/>
      <c r="V157" s="210"/>
      <c r="W157" s="210"/>
      <c r="X157" s="210"/>
      <c r="Y157" s="210"/>
    </row>
    <row r="158" spans="4:25" x14ac:dyDescent="0.25">
      <c r="D158" s="210"/>
      <c r="E158" s="210"/>
      <c r="F158" s="210"/>
      <c r="G158" s="210"/>
      <c r="H158" s="210"/>
      <c r="I158" s="210"/>
      <c r="J158" s="210"/>
      <c r="K158" s="308"/>
      <c r="L158" s="210"/>
      <c r="M158" s="210"/>
      <c r="N158" s="210"/>
      <c r="O158" s="210"/>
      <c r="P158" s="210"/>
      <c r="Q158" s="210"/>
      <c r="R158" s="210"/>
      <c r="S158" s="210"/>
      <c r="T158" s="210"/>
      <c r="U158" s="210"/>
      <c r="V158" s="210"/>
      <c r="W158" s="210"/>
      <c r="X158" s="210"/>
      <c r="Y158" s="210"/>
    </row>
    <row r="159" spans="4:25" x14ac:dyDescent="0.25">
      <c r="D159" s="210"/>
      <c r="E159" s="210"/>
      <c r="F159" s="210"/>
      <c r="G159" s="210"/>
      <c r="H159" s="210"/>
      <c r="I159" s="210"/>
      <c r="J159" s="210"/>
      <c r="K159" s="308"/>
      <c r="L159" s="210"/>
      <c r="M159" s="210"/>
      <c r="N159" s="210"/>
      <c r="O159" s="210"/>
      <c r="P159" s="210"/>
      <c r="Q159" s="210"/>
      <c r="R159" s="210"/>
      <c r="S159" s="210"/>
      <c r="T159" s="210"/>
      <c r="U159" s="210"/>
      <c r="V159" s="210"/>
      <c r="W159" s="210"/>
      <c r="X159" s="210"/>
      <c r="Y159" s="210"/>
    </row>
    <row r="160" spans="4:25" x14ac:dyDescent="0.25">
      <c r="D160" s="210"/>
      <c r="E160" s="210"/>
      <c r="F160" s="210"/>
      <c r="G160" s="210"/>
      <c r="H160" s="210"/>
      <c r="I160" s="210"/>
      <c r="J160" s="210"/>
      <c r="K160" s="308"/>
      <c r="L160" s="210"/>
      <c r="M160" s="210"/>
      <c r="N160" s="210"/>
      <c r="O160" s="210"/>
      <c r="P160" s="210"/>
      <c r="Q160" s="210"/>
      <c r="R160" s="210"/>
      <c r="S160" s="210"/>
      <c r="T160" s="210"/>
      <c r="U160" s="210"/>
      <c r="V160" s="210"/>
      <c r="W160" s="210"/>
      <c r="X160" s="210"/>
      <c r="Y160" s="210"/>
    </row>
    <row r="161" spans="4:25" x14ac:dyDescent="0.25">
      <c r="D161" s="210"/>
      <c r="E161" s="210"/>
      <c r="F161" s="210"/>
      <c r="G161" s="210"/>
      <c r="H161" s="210"/>
      <c r="I161" s="210"/>
      <c r="J161" s="210"/>
      <c r="K161" s="308"/>
      <c r="L161" s="210"/>
      <c r="M161" s="210"/>
      <c r="N161" s="210"/>
      <c r="O161" s="210"/>
      <c r="P161" s="210"/>
      <c r="Q161" s="210"/>
      <c r="R161" s="210"/>
      <c r="S161" s="210"/>
      <c r="T161" s="210"/>
      <c r="U161" s="210"/>
      <c r="V161" s="210"/>
      <c r="W161" s="210"/>
      <c r="X161" s="210"/>
      <c r="Y161" s="210"/>
    </row>
    <row r="162" spans="4:25" x14ac:dyDescent="0.25">
      <c r="D162" s="210"/>
      <c r="E162" s="210"/>
      <c r="F162" s="210"/>
      <c r="G162" s="210"/>
      <c r="H162" s="210"/>
      <c r="I162" s="210"/>
      <c r="J162" s="210"/>
      <c r="K162" s="308"/>
      <c r="L162" s="210"/>
      <c r="M162" s="210"/>
      <c r="N162" s="210"/>
      <c r="O162" s="210"/>
      <c r="P162" s="210"/>
      <c r="Q162" s="210"/>
      <c r="R162" s="210"/>
      <c r="S162" s="210"/>
      <c r="T162" s="210"/>
      <c r="U162" s="210"/>
      <c r="V162" s="210"/>
      <c r="W162" s="210"/>
      <c r="X162" s="210"/>
      <c r="Y162" s="210"/>
    </row>
    <row r="163" spans="4:25" x14ac:dyDescent="0.25">
      <c r="D163" s="210"/>
      <c r="E163" s="210"/>
      <c r="F163" s="210"/>
      <c r="G163" s="210"/>
      <c r="H163" s="210"/>
      <c r="I163" s="210"/>
      <c r="J163" s="210"/>
      <c r="K163" s="308"/>
      <c r="L163" s="210"/>
      <c r="M163" s="210"/>
      <c r="N163" s="210"/>
      <c r="O163" s="210"/>
      <c r="P163" s="210"/>
      <c r="Q163" s="210"/>
      <c r="R163" s="210"/>
      <c r="S163" s="210"/>
      <c r="T163" s="210"/>
      <c r="U163" s="210"/>
      <c r="V163" s="210"/>
      <c r="W163" s="210"/>
      <c r="X163" s="210"/>
      <c r="Y163" s="210"/>
    </row>
    <row r="164" spans="4:25" x14ac:dyDescent="0.25">
      <c r="D164" s="210"/>
      <c r="E164" s="210"/>
      <c r="F164" s="210"/>
      <c r="G164" s="210"/>
      <c r="H164" s="210"/>
      <c r="I164" s="210"/>
      <c r="J164" s="210"/>
      <c r="K164" s="308"/>
      <c r="L164" s="210"/>
      <c r="M164" s="210"/>
      <c r="N164" s="210"/>
      <c r="O164" s="210"/>
      <c r="P164" s="210"/>
      <c r="Q164" s="210"/>
      <c r="R164" s="210"/>
      <c r="S164" s="210"/>
      <c r="T164" s="210"/>
      <c r="U164" s="210"/>
      <c r="V164" s="210"/>
      <c r="W164" s="210"/>
      <c r="X164" s="210"/>
      <c r="Y164" s="210"/>
    </row>
    <row r="165" spans="4:25" x14ac:dyDescent="0.25">
      <c r="D165" s="210"/>
      <c r="E165" s="210"/>
      <c r="F165" s="210"/>
      <c r="G165" s="210"/>
      <c r="H165" s="210"/>
      <c r="I165" s="210"/>
      <c r="J165" s="210"/>
      <c r="K165" s="308"/>
      <c r="L165" s="210"/>
      <c r="M165" s="210"/>
      <c r="N165" s="210"/>
      <c r="O165" s="210"/>
      <c r="P165" s="210"/>
      <c r="Q165" s="210"/>
      <c r="R165" s="210"/>
      <c r="S165" s="210"/>
      <c r="T165" s="210"/>
      <c r="U165" s="210"/>
      <c r="V165" s="210"/>
      <c r="W165" s="210"/>
      <c r="X165" s="210"/>
      <c r="Y165" s="210"/>
    </row>
    <row r="166" spans="4:25" x14ac:dyDescent="0.25">
      <c r="D166" s="210"/>
      <c r="E166" s="210"/>
      <c r="F166" s="210"/>
      <c r="G166" s="210"/>
      <c r="H166" s="210"/>
      <c r="I166" s="210"/>
      <c r="J166" s="210"/>
      <c r="K166" s="308"/>
      <c r="L166" s="210"/>
      <c r="M166" s="210"/>
      <c r="N166" s="210"/>
      <c r="O166" s="210"/>
      <c r="P166" s="210"/>
      <c r="Q166" s="210"/>
      <c r="R166" s="210"/>
      <c r="S166" s="210"/>
      <c r="T166" s="210"/>
      <c r="U166" s="210"/>
      <c r="V166" s="210"/>
      <c r="W166" s="210"/>
      <c r="X166" s="210"/>
      <c r="Y166" s="210"/>
    </row>
    <row r="167" spans="4:25" x14ac:dyDescent="0.25">
      <c r="D167" s="210"/>
      <c r="E167" s="210"/>
      <c r="F167" s="210"/>
      <c r="G167" s="210"/>
      <c r="H167" s="210"/>
      <c r="I167" s="210"/>
      <c r="J167" s="210"/>
      <c r="K167" s="308"/>
      <c r="L167" s="210"/>
      <c r="M167" s="210"/>
      <c r="N167" s="210"/>
      <c r="O167" s="210"/>
      <c r="P167" s="210"/>
      <c r="Q167" s="210"/>
      <c r="R167" s="210"/>
      <c r="S167" s="210"/>
      <c r="T167" s="210"/>
      <c r="U167" s="210"/>
      <c r="V167" s="210"/>
      <c r="W167" s="210"/>
      <c r="X167" s="210"/>
      <c r="Y167" s="210"/>
    </row>
    <row r="168" spans="4:25" x14ac:dyDescent="0.25">
      <c r="D168" s="210"/>
      <c r="E168" s="210"/>
      <c r="F168" s="210"/>
      <c r="G168" s="210"/>
      <c r="H168" s="210"/>
      <c r="I168" s="210"/>
      <c r="J168" s="210"/>
      <c r="K168" s="308"/>
      <c r="L168" s="210"/>
      <c r="M168" s="210"/>
      <c r="N168" s="210"/>
      <c r="O168" s="210"/>
      <c r="P168" s="210"/>
      <c r="Q168" s="210"/>
      <c r="R168" s="210"/>
      <c r="S168" s="210"/>
      <c r="T168" s="210"/>
      <c r="U168" s="210"/>
      <c r="V168" s="210"/>
      <c r="W168" s="210"/>
      <c r="X168" s="210"/>
      <c r="Y168" s="210"/>
    </row>
    <row r="169" spans="4:25" x14ac:dyDescent="0.25">
      <c r="D169" s="210"/>
      <c r="E169" s="210"/>
      <c r="F169" s="210"/>
      <c r="G169" s="210"/>
      <c r="H169" s="210"/>
      <c r="I169" s="210"/>
      <c r="J169" s="210"/>
      <c r="K169" s="308"/>
      <c r="L169" s="210"/>
      <c r="M169" s="210"/>
      <c r="N169" s="210"/>
      <c r="O169" s="210"/>
      <c r="P169" s="210"/>
      <c r="Q169" s="210"/>
      <c r="R169" s="210"/>
      <c r="S169" s="210"/>
      <c r="T169" s="210"/>
      <c r="U169" s="210"/>
      <c r="V169" s="210"/>
      <c r="W169" s="210"/>
      <c r="X169" s="210"/>
      <c r="Y169" s="210"/>
    </row>
    <row r="170" spans="4:25" x14ac:dyDescent="0.25">
      <c r="D170" s="210"/>
      <c r="E170" s="210"/>
      <c r="F170" s="210"/>
      <c r="G170" s="210"/>
      <c r="H170" s="210"/>
      <c r="I170" s="210"/>
      <c r="J170" s="210"/>
      <c r="K170" s="308"/>
      <c r="L170" s="210"/>
      <c r="M170" s="210"/>
      <c r="N170" s="210"/>
      <c r="O170" s="210"/>
      <c r="P170" s="210"/>
      <c r="Q170" s="210"/>
      <c r="R170" s="210"/>
      <c r="S170" s="210"/>
      <c r="T170" s="210"/>
      <c r="U170" s="210"/>
      <c r="V170" s="210"/>
      <c r="W170" s="210"/>
      <c r="X170" s="210"/>
      <c r="Y170" s="210"/>
    </row>
    <row r="171" spans="4:25" x14ac:dyDescent="0.25">
      <c r="D171" s="210"/>
      <c r="E171" s="210"/>
      <c r="F171" s="210"/>
      <c r="G171" s="210"/>
      <c r="H171" s="210"/>
      <c r="I171" s="210"/>
      <c r="J171" s="210"/>
      <c r="K171" s="308"/>
      <c r="L171" s="210"/>
      <c r="M171" s="210"/>
      <c r="N171" s="210"/>
      <c r="O171" s="210"/>
      <c r="P171" s="210"/>
      <c r="Q171" s="210"/>
      <c r="R171" s="210"/>
      <c r="S171" s="210"/>
      <c r="T171" s="210"/>
      <c r="U171" s="210"/>
      <c r="V171" s="210"/>
      <c r="W171" s="210"/>
      <c r="X171" s="210"/>
      <c r="Y171" s="210"/>
    </row>
    <row r="172" spans="4:25" x14ac:dyDescent="0.25">
      <c r="D172" s="210"/>
      <c r="E172" s="210"/>
      <c r="F172" s="210"/>
      <c r="G172" s="210"/>
      <c r="H172" s="210"/>
      <c r="I172" s="210"/>
      <c r="J172" s="210"/>
      <c r="K172" s="308"/>
      <c r="L172" s="210"/>
      <c r="M172" s="210"/>
      <c r="N172" s="210"/>
      <c r="O172" s="210"/>
      <c r="P172" s="210"/>
      <c r="Q172" s="210"/>
      <c r="R172" s="210"/>
      <c r="S172" s="210"/>
      <c r="T172" s="210"/>
      <c r="U172" s="210"/>
      <c r="V172" s="210"/>
      <c r="W172" s="210"/>
      <c r="X172" s="210"/>
      <c r="Y172" s="210"/>
    </row>
    <row r="173" spans="4:25" x14ac:dyDescent="0.25">
      <c r="D173" s="210"/>
      <c r="E173" s="210"/>
      <c r="F173" s="210"/>
      <c r="G173" s="210"/>
      <c r="H173" s="210"/>
      <c r="I173" s="210"/>
      <c r="J173" s="210"/>
      <c r="K173" s="308"/>
      <c r="L173" s="210"/>
      <c r="M173" s="210"/>
      <c r="N173" s="210"/>
      <c r="O173" s="210"/>
      <c r="P173" s="210"/>
      <c r="Q173" s="210"/>
      <c r="R173" s="210"/>
      <c r="S173" s="210"/>
      <c r="T173" s="210"/>
      <c r="U173" s="210"/>
      <c r="V173" s="210"/>
      <c r="W173" s="210"/>
      <c r="X173" s="210"/>
      <c r="Y173" s="210"/>
    </row>
    <row r="174" spans="4:25" x14ac:dyDescent="0.25">
      <c r="D174" s="210"/>
      <c r="E174" s="210"/>
      <c r="F174" s="210"/>
      <c r="G174" s="210"/>
      <c r="H174" s="210"/>
      <c r="I174" s="210"/>
      <c r="J174" s="210"/>
      <c r="K174" s="308"/>
      <c r="L174" s="210"/>
      <c r="M174" s="210"/>
      <c r="N174" s="210"/>
      <c r="O174" s="210"/>
      <c r="P174" s="210"/>
      <c r="Q174" s="210"/>
      <c r="R174" s="210"/>
      <c r="S174" s="210"/>
      <c r="T174" s="210"/>
      <c r="U174" s="210"/>
      <c r="V174" s="210"/>
      <c r="W174" s="210"/>
      <c r="X174" s="210"/>
      <c r="Y174" s="210"/>
    </row>
    <row r="175" spans="4:25" x14ac:dyDescent="0.25">
      <c r="D175" s="210"/>
      <c r="E175" s="210"/>
      <c r="F175" s="210"/>
      <c r="G175" s="210"/>
      <c r="H175" s="210"/>
      <c r="I175" s="210"/>
      <c r="J175" s="210"/>
      <c r="K175" s="308"/>
      <c r="L175" s="210"/>
      <c r="M175" s="210"/>
      <c r="N175" s="210"/>
      <c r="O175" s="210"/>
      <c r="P175" s="210"/>
      <c r="Q175" s="210"/>
      <c r="R175" s="210"/>
      <c r="S175" s="210"/>
      <c r="T175" s="210"/>
      <c r="U175" s="210"/>
      <c r="V175" s="210"/>
      <c r="W175" s="210"/>
      <c r="X175" s="210"/>
      <c r="Y175" s="210"/>
    </row>
    <row r="176" spans="4:25" x14ac:dyDescent="0.25">
      <c r="D176" s="210"/>
      <c r="E176" s="210"/>
      <c r="F176" s="210"/>
      <c r="G176" s="210"/>
      <c r="H176" s="210"/>
      <c r="I176" s="210"/>
      <c r="J176" s="210"/>
      <c r="K176" s="308"/>
      <c r="L176" s="210"/>
      <c r="M176" s="210"/>
      <c r="N176" s="210"/>
      <c r="O176" s="210"/>
      <c r="P176" s="210"/>
      <c r="Q176" s="210"/>
      <c r="R176" s="210"/>
      <c r="S176" s="210"/>
      <c r="T176" s="210"/>
      <c r="U176" s="210"/>
      <c r="V176" s="210"/>
      <c r="W176" s="210"/>
      <c r="X176" s="210"/>
      <c r="Y176" s="210"/>
    </row>
    <row r="177" spans="4:25" x14ac:dyDescent="0.25">
      <c r="D177" s="210"/>
      <c r="E177" s="210"/>
      <c r="F177" s="210"/>
      <c r="G177" s="210"/>
      <c r="H177" s="210"/>
      <c r="I177" s="210"/>
      <c r="J177" s="210"/>
      <c r="K177" s="308"/>
      <c r="L177" s="210"/>
      <c r="M177" s="210"/>
      <c r="N177" s="210"/>
      <c r="O177" s="210"/>
      <c r="P177" s="210"/>
      <c r="Q177" s="210"/>
      <c r="R177" s="210"/>
      <c r="S177" s="210"/>
      <c r="T177" s="210"/>
      <c r="U177" s="210"/>
      <c r="V177" s="210"/>
      <c r="W177" s="210"/>
      <c r="X177" s="210"/>
      <c r="Y177" s="210"/>
    </row>
    <row r="178" spans="4:25" x14ac:dyDescent="0.25">
      <c r="D178" s="210"/>
      <c r="E178" s="210"/>
      <c r="F178" s="210"/>
      <c r="G178" s="210"/>
      <c r="H178" s="210"/>
      <c r="I178" s="210"/>
      <c r="J178" s="210"/>
      <c r="K178" s="308"/>
      <c r="L178" s="210"/>
      <c r="M178" s="210"/>
      <c r="N178" s="210"/>
      <c r="O178" s="210"/>
      <c r="P178" s="210"/>
      <c r="Q178" s="210"/>
      <c r="R178" s="210"/>
      <c r="S178" s="210"/>
      <c r="T178" s="210"/>
      <c r="U178" s="210"/>
      <c r="V178" s="210"/>
      <c r="W178" s="210"/>
      <c r="X178" s="210"/>
      <c r="Y178" s="210"/>
    </row>
    <row r="179" spans="4:25" x14ac:dyDescent="0.25">
      <c r="D179" s="210"/>
      <c r="E179" s="210"/>
      <c r="F179" s="210"/>
      <c r="G179" s="210"/>
      <c r="H179" s="210"/>
      <c r="I179" s="210"/>
      <c r="J179" s="210"/>
      <c r="K179" s="308"/>
      <c r="L179" s="210"/>
      <c r="M179" s="210"/>
      <c r="N179" s="210"/>
      <c r="O179" s="210"/>
      <c r="P179" s="210"/>
      <c r="Q179" s="210"/>
      <c r="R179" s="210"/>
      <c r="S179" s="210"/>
      <c r="T179" s="210"/>
      <c r="U179" s="210"/>
      <c r="V179" s="210"/>
      <c r="W179" s="210"/>
      <c r="X179" s="210"/>
      <c r="Y179" s="210"/>
    </row>
    <row r="180" spans="4:25" x14ac:dyDescent="0.25">
      <c r="D180" s="210"/>
      <c r="E180" s="210"/>
      <c r="F180" s="210"/>
      <c r="G180" s="210"/>
      <c r="H180" s="210"/>
      <c r="I180" s="210"/>
      <c r="J180" s="210"/>
      <c r="K180" s="308"/>
      <c r="L180" s="210"/>
      <c r="M180" s="210"/>
      <c r="N180" s="210"/>
      <c r="O180" s="210"/>
      <c r="P180" s="210"/>
      <c r="Q180" s="210"/>
      <c r="R180" s="210"/>
      <c r="S180" s="210"/>
      <c r="T180" s="210"/>
      <c r="U180" s="210"/>
      <c r="V180" s="210"/>
      <c r="W180" s="210"/>
      <c r="X180" s="210"/>
      <c r="Y180" s="210"/>
    </row>
    <row r="181" spans="4:25" x14ac:dyDescent="0.25">
      <c r="D181" s="210"/>
      <c r="E181" s="210"/>
      <c r="F181" s="210"/>
      <c r="G181" s="210"/>
      <c r="H181" s="210"/>
      <c r="I181" s="210"/>
      <c r="J181" s="210"/>
      <c r="K181" s="308"/>
      <c r="L181" s="210"/>
      <c r="M181" s="210"/>
      <c r="N181" s="210"/>
      <c r="O181" s="210"/>
      <c r="P181" s="210"/>
      <c r="Q181" s="210"/>
      <c r="R181" s="210"/>
      <c r="S181" s="210"/>
      <c r="T181" s="210"/>
      <c r="U181" s="210"/>
      <c r="V181" s="210"/>
      <c r="W181" s="210"/>
      <c r="X181" s="210"/>
      <c r="Y181" s="210"/>
    </row>
    <row r="182" spans="4:25" x14ac:dyDescent="0.25">
      <c r="D182" s="210"/>
      <c r="E182" s="210"/>
      <c r="F182" s="210"/>
      <c r="G182" s="210"/>
      <c r="H182" s="210"/>
      <c r="I182" s="210"/>
      <c r="J182" s="210"/>
      <c r="K182" s="308"/>
      <c r="L182" s="210"/>
      <c r="M182" s="210"/>
      <c r="N182" s="210"/>
      <c r="O182" s="210"/>
      <c r="P182" s="210"/>
      <c r="Q182" s="210"/>
      <c r="R182" s="210"/>
      <c r="S182" s="210"/>
      <c r="T182" s="210"/>
      <c r="U182" s="210"/>
      <c r="V182" s="210"/>
      <c r="W182" s="210"/>
      <c r="X182" s="210"/>
      <c r="Y182" s="210"/>
    </row>
    <row r="183" spans="4:25" x14ac:dyDescent="0.25">
      <c r="D183" s="210"/>
      <c r="E183" s="210"/>
      <c r="F183" s="210"/>
      <c r="G183" s="210"/>
      <c r="H183" s="210"/>
      <c r="I183" s="210"/>
      <c r="J183" s="210"/>
      <c r="K183" s="308"/>
      <c r="L183" s="210"/>
      <c r="M183" s="210"/>
      <c r="N183" s="210"/>
      <c r="O183" s="210"/>
      <c r="P183" s="210"/>
      <c r="Q183" s="210"/>
      <c r="R183" s="210"/>
      <c r="S183" s="210"/>
      <c r="T183" s="210"/>
      <c r="U183" s="210"/>
      <c r="V183" s="210"/>
      <c r="W183" s="210"/>
      <c r="X183" s="210"/>
      <c r="Y183" s="210"/>
    </row>
    <row r="184" spans="4:25" x14ac:dyDescent="0.25">
      <c r="D184" s="210"/>
      <c r="E184" s="210"/>
      <c r="F184" s="210"/>
      <c r="G184" s="210"/>
      <c r="H184" s="210"/>
      <c r="I184" s="210"/>
      <c r="J184" s="210"/>
      <c r="K184" s="308"/>
      <c r="L184" s="210"/>
      <c r="M184" s="210"/>
      <c r="N184" s="210"/>
      <c r="O184" s="210"/>
      <c r="P184" s="210"/>
      <c r="Q184" s="210"/>
      <c r="R184" s="210"/>
      <c r="S184" s="210"/>
      <c r="T184" s="210"/>
      <c r="U184" s="210"/>
      <c r="V184" s="210"/>
      <c r="W184" s="210"/>
      <c r="X184" s="210"/>
      <c r="Y184" s="210"/>
    </row>
    <row r="185" spans="4:25" x14ac:dyDescent="0.25">
      <c r="D185" s="210"/>
      <c r="E185" s="210"/>
      <c r="F185" s="210"/>
      <c r="G185" s="210"/>
      <c r="H185" s="210"/>
      <c r="I185" s="210"/>
      <c r="J185" s="210"/>
      <c r="K185" s="308"/>
      <c r="L185" s="210"/>
      <c r="M185" s="210"/>
      <c r="N185" s="210"/>
      <c r="O185" s="210"/>
      <c r="P185" s="210"/>
      <c r="Q185" s="210"/>
      <c r="R185" s="210"/>
      <c r="S185" s="210"/>
      <c r="T185" s="210"/>
      <c r="U185" s="210"/>
      <c r="V185" s="210"/>
      <c r="W185" s="210"/>
      <c r="X185" s="210"/>
      <c r="Y185" s="210"/>
    </row>
    <row r="186" spans="4:25" x14ac:dyDescent="0.25">
      <c r="D186" s="210"/>
      <c r="E186" s="210"/>
      <c r="F186" s="210"/>
      <c r="G186" s="210"/>
      <c r="H186" s="210"/>
      <c r="I186" s="210"/>
      <c r="J186" s="210"/>
      <c r="K186" s="308"/>
      <c r="L186" s="210"/>
      <c r="M186" s="210"/>
      <c r="N186" s="210"/>
      <c r="O186" s="210"/>
      <c r="P186" s="210"/>
      <c r="Q186" s="210"/>
      <c r="R186" s="210"/>
      <c r="S186" s="210"/>
      <c r="T186" s="210"/>
      <c r="U186" s="210"/>
      <c r="V186" s="210"/>
      <c r="W186" s="210"/>
      <c r="X186" s="210"/>
      <c r="Y186" s="210"/>
    </row>
    <row r="187" spans="4:25" x14ac:dyDescent="0.25">
      <c r="D187" s="210"/>
      <c r="E187" s="210"/>
      <c r="F187" s="210"/>
      <c r="G187" s="210"/>
      <c r="H187" s="210"/>
      <c r="I187" s="210"/>
      <c r="J187" s="210"/>
      <c r="K187" s="308"/>
      <c r="L187" s="210"/>
      <c r="M187" s="210"/>
      <c r="N187" s="210"/>
      <c r="O187" s="210"/>
      <c r="P187" s="210"/>
      <c r="Q187" s="210"/>
      <c r="R187" s="210"/>
      <c r="S187" s="210"/>
      <c r="T187" s="210"/>
      <c r="U187" s="210"/>
      <c r="V187" s="210"/>
      <c r="W187" s="210"/>
      <c r="X187" s="210"/>
      <c r="Y187" s="210"/>
    </row>
    <row r="188" spans="4:25" x14ac:dyDescent="0.25">
      <c r="D188" s="210"/>
      <c r="E188" s="210"/>
      <c r="F188" s="210"/>
      <c r="G188" s="210"/>
      <c r="H188" s="210"/>
      <c r="I188" s="210"/>
      <c r="J188" s="210"/>
      <c r="K188" s="308"/>
      <c r="L188" s="210"/>
      <c r="M188" s="210"/>
      <c r="N188" s="210"/>
      <c r="O188" s="210"/>
      <c r="P188" s="210"/>
      <c r="Q188" s="210"/>
      <c r="R188" s="210"/>
      <c r="S188" s="210"/>
      <c r="T188" s="210"/>
      <c r="U188" s="210"/>
      <c r="V188" s="210"/>
      <c r="W188" s="210"/>
      <c r="X188" s="210"/>
      <c r="Y188" s="210"/>
    </row>
    <row r="189" spans="4:25" x14ac:dyDescent="0.25">
      <c r="D189" s="210"/>
      <c r="E189" s="210"/>
      <c r="F189" s="210"/>
      <c r="G189" s="210"/>
      <c r="H189" s="210"/>
      <c r="I189" s="210"/>
      <c r="J189" s="210"/>
      <c r="K189" s="308"/>
      <c r="L189" s="210"/>
      <c r="M189" s="210"/>
      <c r="N189" s="210"/>
      <c r="O189" s="210"/>
      <c r="P189" s="210"/>
      <c r="Q189" s="210"/>
      <c r="R189" s="210"/>
      <c r="S189" s="210"/>
      <c r="T189" s="210"/>
      <c r="U189" s="210"/>
      <c r="V189" s="210"/>
      <c r="W189" s="210"/>
      <c r="X189" s="210"/>
      <c r="Y189" s="210"/>
    </row>
    <row r="190" spans="4:25" x14ac:dyDescent="0.25">
      <c r="D190" s="210"/>
      <c r="E190" s="210"/>
      <c r="F190" s="210"/>
      <c r="G190" s="210"/>
      <c r="H190" s="210"/>
      <c r="I190" s="210"/>
      <c r="J190" s="210"/>
      <c r="K190" s="308"/>
      <c r="L190" s="210"/>
      <c r="M190" s="210"/>
      <c r="N190" s="210"/>
      <c r="O190" s="210"/>
      <c r="P190" s="210"/>
      <c r="Q190" s="210"/>
      <c r="R190" s="210"/>
      <c r="S190" s="210"/>
      <c r="T190" s="210"/>
      <c r="U190" s="210"/>
      <c r="V190" s="210"/>
      <c r="W190" s="210"/>
      <c r="X190" s="210"/>
      <c r="Y190" s="210"/>
    </row>
    <row r="191" spans="4:25" x14ac:dyDescent="0.25">
      <c r="D191" s="210"/>
      <c r="E191" s="210"/>
      <c r="F191" s="210"/>
      <c r="G191" s="210"/>
      <c r="H191" s="210"/>
      <c r="I191" s="210"/>
      <c r="J191" s="210"/>
      <c r="K191" s="308"/>
      <c r="L191" s="210"/>
      <c r="M191" s="210"/>
      <c r="N191" s="210"/>
      <c r="O191" s="210"/>
      <c r="P191" s="210"/>
      <c r="Q191" s="210"/>
      <c r="R191" s="210"/>
      <c r="S191" s="210"/>
      <c r="T191" s="210"/>
      <c r="U191" s="210"/>
      <c r="V191" s="210"/>
      <c r="W191" s="210"/>
      <c r="X191" s="210"/>
      <c r="Y191" s="210"/>
    </row>
    <row r="192" spans="4:25" x14ac:dyDescent="0.25">
      <c r="D192" s="210"/>
      <c r="E192" s="210"/>
      <c r="F192" s="210"/>
      <c r="G192" s="210"/>
      <c r="H192" s="210"/>
      <c r="I192" s="210"/>
      <c r="J192" s="210"/>
      <c r="K192" s="308"/>
      <c r="L192" s="210"/>
      <c r="M192" s="210"/>
      <c r="N192" s="210"/>
      <c r="O192" s="210"/>
      <c r="P192" s="210"/>
      <c r="Q192" s="210"/>
      <c r="R192" s="210"/>
      <c r="S192" s="210"/>
      <c r="T192" s="210"/>
      <c r="U192" s="210"/>
      <c r="V192" s="210"/>
      <c r="W192" s="210"/>
      <c r="X192" s="210"/>
      <c r="Y192" s="210"/>
    </row>
    <row r="193" spans="4:25" x14ac:dyDescent="0.25">
      <c r="D193" s="210"/>
      <c r="E193" s="210"/>
      <c r="F193" s="210"/>
      <c r="G193" s="210"/>
      <c r="H193" s="210"/>
      <c r="I193" s="210"/>
      <c r="J193" s="210"/>
      <c r="K193" s="308"/>
      <c r="L193" s="210"/>
      <c r="M193" s="210"/>
      <c r="N193" s="210"/>
      <c r="O193" s="210"/>
      <c r="P193" s="210"/>
      <c r="Q193" s="210"/>
      <c r="R193" s="210"/>
      <c r="S193" s="210"/>
      <c r="T193" s="210"/>
      <c r="U193" s="210"/>
      <c r="V193" s="210"/>
      <c r="W193" s="210"/>
      <c r="X193" s="210"/>
      <c r="Y193" s="210"/>
    </row>
    <row r="194" spans="4:25" x14ac:dyDescent="0.25">
      <c r="D194" s="210"/>
      <c r="E194" s="210"/>
      <c r="F194" s="210"/>
      <c r="G194" s="210"/>
      <c r="H194" s="210"/>
      <c r="I194" s="210"/>
      <c r="J194" s="210"/>
      <c r="K194" s="308"/>
      <c r="L194" s="210"/>
      <c r="M194" s="210"/>
      <c r="N194" s="210"/>
      <c r="O194" s="210"/>
      <c r="P194" s="210"/>
      <c r="Q194" s="210"/>
      <c r="R194" s="210"/>
      <c r="S194" s="210"/>
      <c r="T194" s="210"/>
      <c r="U194" s="210"/>
      <c r="V194" s="210"/>
      <c r="W194" s="210"/>
      <c r="X194" s="210"/>
      <c r="Y194" s="210"/>
    </row>
    <row r="195" spans="4:25" x14ac:dyDescent="0.25">
      <c r="D195" s="210"/>
      <c r="E195" s="210"/>
      <c r="F195" s="210"/>
      <c r="G195" s="210"/>
      <c r="H195" s="210"/>
      <c r="I195" s="210"/>
      <c r="J195" s="210"/>
      <c r="K195" s="308"/>
      <c r="L195" s="210"/>
      <c r="M195" s="210"/>
      <c r="N195" s="210"/>
      <c r="O195" s="210"/>
      <c r="P195" s="210"/>
      <c r="Q195" s="210"/>
      <c r="R195" s="210"/>
      <c r="S195" s="210"/>
      <c r="T195" s="210"/>
      <c r="U195" s="210"/>
      <c r="V195" s="210"/>
      <c r="W195" s="210"/>
      <c r="X195" s="210"/>
      <c r="Y195" s="210"/>
    </row>
    <row r="196" spans="4:25" x14ac:dyDescent="0.25">
      <c r="D196" s="210"/>
      <c r="E196" s="210"/>
      <c r="F196" s="210"/>
      <c r="G196" s="210"/>
      <c r="H196" s="210"/>
      <c r="I196" s="210"/>
      <c r="J196" s="210"/>
      <c r="K196" s="308"/>
      <c r="L196" s="210"/>
      <c r="M196" s="210"/>
      <c r="N196" s="210"/>
      <c r="O196" s="210"/>
      <c r="P196" s="210"/>
      <c r="Q196" s="210"/>
      <c r="R196" s="210"/>
      <c r="S196" s="210"/>
      <c r="T196" s="210"/>
      <c r="U196" s="210"/>
      <c r="V196" s="210"/>
      <c r="W196" s="210"/>
      <c r="X196" s="210"/>
      <c r="Y196" s="210"/>
    </row>
    <row r="197" spans="4:25" x14ac:dyDescent="0.25">
      <c r="D197" s="210"/>
      <c r="E197" s="210"/>
      <c r="F197" s="210"/>
      <c r="G197" s="210"/>
      <c r="H197" s="210"/>
      <c r="I197" s="210"/>
      <c r="J197" s="210"/>
      <c r="K197" s="308"/>
      <c r="L197" s="210"/>
      <c r="M197" s="210"/>
      <c r="N197" s="210"/>
      <c r="O197" s="210"/>
      <c r="P197" s="210"/>
      <c r="Q197" s="210"/>
      <c r="R197" s="210"/>
      <c r="S197" s="210"/>
      <c r="T197" s="210"/>
      <c r="U197" s="210"/>
      <c r="V197" s="210"/>
      <c r="W197" s="210"/>
      <c r="X197" s="210"/>
      <c r="Y197" s="210"/>
    </row>
    <row r="198" spans="4:25" x14ac:dyDescent="0.25">
      <c r="D198" s="210"/>
      <c r="E198" s="210"/>
      <c r="F198" s="210"/>
      <c r="G198" s="210"/>
      <c r="H198" s="210"/>
      <c r="I198" s="210"/>
      <c r="J198" s="210"/>
      <c r="K198" s="308"/>
      <c r="L198" s="210"/>
      <c r="M198" s="210"/>
      <c r="N198" s="210"/>
      <c r="O198" s="210"/>
      <c r="P198" s="210"/>
      <c r="Q198" s="210"/>
      <c r="R198" s="210"/>
      <c r="S198" s="210"/>
      <c r="T198" s="210"/>
      <c r="U198" s="210"/>
      <c r="V198" s="210"/>
      <c r="W198" s="210"/>
      <c r="X198" s="210"/>
      <c r="Y198" s="210"/>
    </row>
    <row r="199" spans="4:25" x14ac:dyDescent="0.25">
      <c r="D199" s="210"/>
      <c r="E199" s="210"/>
      <c r="F199" s="210"/>
      <c r="G199" s="210"/>
      <c r="H199" s="210"/>
      <c r="I199" s="210"/>
      <c r="J199" s="210"/>
      <c r="K199" s="308"/>
      <c r="L199" s="210"/>
      <c r="M199" s="210"/>
      <c r="N199" s="210"/>
      <c r="O199" s="210"/>
      <c r="P199" s="210"/>
      <c r="Q199" s="210"/>
      <c r="R199" s="210"/>
      <c r="S199" s="210"/>
      <c r="T199" s="210"/>
      <c r="U199" s="210"/>
      <c r="V199" s="210"/>
      <c r="W199" s="210"/>
      <c r="X199" s="210"/>
      <c r="Y199" s="210"/>
    </row>
    <row r="200" spans="4:25" x14ac:dyDescent="0.25">
      <c r="D200" s="210"/>
      <c r="E200" s="210"/>
      <c r="F200" s="210"/>
      <c r="G200" s="210"/>
      <c r="H200" s="210"/>
      <c r="I200" s="210"/>
      <c r="J200" s="210"/>
      <c r="K200" s="308"/>
      <c r="L200" s="210"/>
      <c r="M200" s="210"/>
      <c r="N200" s="210"/>
      <c r="O200" s="210"/>
      <c r="P200" s="210"/>
      <c r="Q200" s="210"/>
      <c r="R200" s="210"/>
      <c r="S200" s="210"/>
      <c r="T200" s="210"/>
      <c r="U200" s="210"/>
      <c r="V200" s="210"/>
      <c r="W200" s="210"/>
      <c r="X200" s="210"/>
      <c r="Y200" s="210"/>
    </row>
    <row r="201" spans="4:25" x14ac:dyDescent="0.25">
      <c r="D201" s="210"/>
      <c r="E201" s="210"/>
      <c r="F201" s="210"/>
      <c r="G201" s="210"/>
      <c r="H201" s="210"/>
      <c r="I201" s="210"/>
      <c r="J201" s="210"/>
      <c r="K201" s="308"/>
      <c r="L201" s="210"/>
      <c r="M201" s="210"/>
      <c r="N201" s="210"/>
      <c r="O201" s="210"/>
      <c r="P201" s="210"/>
      <c r="Q201" s="210"/>
      <c r="R201" s="210"/>
      <c r="S201" s="210"/>
      <c r="T201" s="210"/>
      <c r="U201" s="210"/>
      <c r="V201" s="210"/>
      <c r="W201" s="210"/>
      <c r="X201" s="210"/>
      <c r="Y201" s="210"/>
    </row>
    <row r="202" spans="4:25" x14ac:dyDescent="0.25">
      <c r="D202" s="210"/>
      <c r="E202" s="210"/>
      <c r="F202" s="210"/>
      <c r="G202" s="210"/>
      <c r="H202" s="210"/>
      <c r="I202" s="210"/>
      <c r="J202" s="210"/>
      <c r="K202" s="308"/>
      <c r="L202" s="210"/>
      <c r="M202" s="210"/>
      <c r="N202" s="210"/>
      <c r="O202" s="210"/>
      <c r="P202" s="210"/>
      <c r="Q202" s="210"/>
      <c r="R202" s="210"/>
      <c r="S202" s="210"/>
      <c r="T202" s="210"/>
      <c r="U202" s="210"/>
      <c r="V202" s="210"/>
      <c r="W202" s="210"/>
      <c r="X202" s="210"/>
      <c r="Y202" s="210"/>
    </row>
    <row r="203" spans="4:25" x14ac:dyDescent="0.25">
      <c r="D203" s="210"/>
      <c r="E203" s="210"/>
      <c r="F203" s="210"/>
      <c r="G203" s="210"/>
      <c r="H203" s="210"/>
      <c r="I203" s="210"/>
      <c r="J203" s="210"/>
      <c r="K203" s="308"/>
      <c r="L203" s="210"/>
      <c r="M203" s="210"/>
      <c r="N203" s="210"/>
      <c r="O203" s="210"/>
      <c r="P203" s="210"/>
      <c r="Q203" s="210"/>
      <c r="R203" s="210"/>
      <c r="S203" s="210"/>
      <c r="T203" s="210"/>
      <c r="U203" s="210"/>
      <c r="V203" s="210"/>
      <c r="W203" s="210"/>
      <c r="X203" s="210"/>
      <c r="Y203" s="210"/>
    </row>
    <row r="204" spans="4:25" x14ac:dyDescent="0.25">
      <c r="D204" s="210"/>
      <c r="E204" s="210"/>
      <c r="F204" s="210"/>
      <c r="G204" s="210"/>
      <c r="H204" s="210"/>
      <c r="I204" s="210"/>
      <c r="J204" s="210"/>
      <c r="K204" s="308"/>
      <c r="L204" s="210"/>
      <c r="M204" s="210"/>
      <c r="N204" s="210"/>
      <c r="O204" s="210"/>
      <c r="P204" s="210"/>
      <c r="Q204" s="210"/>
      <c r="R204" s="210"/>
      <c r="S204" s="210"/>
      <c r="T204" s="210"/>
      <c r="U204" s="210"/>
      <c r="V204" s="210"/>
      <c r="W204" s="210"/>
      <c r="X204" s="210"/>
      <c r="Y204" s="210"/>
    </row>
    <row r="205" spans="4:25" x14ac:dyDescent="0.25">
      <c r="D205" s="210"/>
      <c r="E205" s="210"/>
      <c r="F205" s="210"/>
      <c r="G205" s="210"/>
      <c r="H205" s="210"/>
      <c r="I205" s="210"/>
      <c r="J205" s="210"/>
      <c r="K205" s="308"/>
      <c r="L205" s="210"/>
      <c r="M205" s="210"/>
      <c r="N205" s="210"/>
      <c r="O205" s="210"/>
      <c r="P205" s="210"/>
      <c r="Q205" s="210"/>
      <c r="R205" s="210"/>
      <c r="S205" s="210"/>
      <c r="T205" s="210"/>
      <c r="U205" s="210"/>
      <c r="V205" s="210"/>
      <c r="W205" s="210"/>
      <c r="X205" s="210"/>
      <c r="Y205" s="210"/>
    </row>
    <row r="206" spans="4:25" x14ac:dyDescent="0.25">
      <c r="D206" s="210"/>
      <c r="E206" s="210"/>
      <c r="F206" s="210"/>
      <c r="G206" s="210"/>
      <c r="H206" s="210"/>
      <c r="I206" s="210"/>
      <c r="J206" s="210"/>
      <c r="K206" s="308"/>
      <c r="L206" s="210"/>
      <c r="M206" s="210"/>
      <c r="N206" s="210"/>
      <c r="O206" s="210"/>
      <c r="P206" s="210"/>
      <c r="Q206" s="210"/>
      <c r="R206" s="210"/>
      <c r="S206" s="210"/>
      <c r="T206" s="210"/>
      <c r="U206" s="210"/>
      <c r="V206" s="210"/>
      <c r="W206" s="210"/>
      <c r="X206" s="210"/>
      <c r="Y206" s="210"/>
    </row>
    <row r="207" spans="4:25" x14ac:dyDescent="0.25">
      <c r="D207" s="210"/>
      <c r="E207" s="210"/>
      <c r="F207" s="210"/>
      <c r="G207" s="210"/>
      <c r="H207" s="210"/>
      <c r="I207" s="210"/>
      <c r="J207" s="210"/>
      <c r="K207" s="308"/>
      <c r="L207" s="210"/>
      <c r="M207" s="210"/>
      <c r="N207" s="210"/>
      <c r="O207" s="210"/>
      <c r="P207" s="210"/>
      <c r="Q207" s="210"/>
      <c r="R207" s="210"/>
      <c r="S207" s="210"/>
      <c r="T207" s="210"/>
      <c r="U207" s="210"/>
      <c r="V207" s="210"/>
      <c r="W207" s="210"/>
      <c r="X207" s="210"/>
      <c r="Y207" s="210"/>
    </row>
    <row r="208" spans="4:25" x14ac:dyDescent="0.25">
      <c r="D208" s="210"/>
      <c r="E208" s="210"/>
      <c r="F208" s="210"/>
      <c r="G208" s="210"/>
      <c r="H208" s="210"/>
      <c r="I208" s="210"/>
      <c r="J208" s="210"/>
      <c r="K208" s="308"/>
      <c r="L208" s="210"/>
      <c r="M208" s="210"/>
      <c r="N208" s="210"/>
      <c r="O208" s="210"/>
      <c r="P208" s="210"/>
      <c r="Q208" s="210"/>
      <c r="R208" s="210"/>
      <c r="S208" s="210"/>
      <c r="T208" s="210"/>
      <c r="U208" s="210"/>
      <c r="V208" s="210"/>
      <c r="W208" s="210"/>
      <c r="X208" s="210"/>
      <c r="Y208" s="210"/>
    </row>
    <row r="209" spans="4:25" x14ac:dyDescent="0.25">
      <c r="D209" s="210"/>
      <c r="E209" s="210"/>
      <c r="F209" s="210"/>
      <c r="G209" s="210"/>
      <c r="H209" s="210"/>
      <c r="I209" s="210"/>
      <c r="J209" s="210"/>
      <c r="K209" s="308"/>
      <c r="L209" s="210"/>
      <c r="M209" s="210"/>
      <c r="N209" s="210"/>
      <c r="O209" s="210"/>
      <c r="P209" s="210"/>
      <c r="Q209" s="210"/>
      <c r="R209" s="210"/>
      <c r="S209" s="210"/>
      <c r="T209" s="210"/>
      <c r="U209" s="210"/>
      <c r="V209" s="210"/>
      <c r="W209" s="210"/>
      <c r="X209" s="210"/>
      <c r="Y209" s="210"/>
    </row>
    <row r="210" spans="4:25" x14ac:dyDescent="0.25">
      <c r="D210" s="210"/>
      <c r="E210" s="210"/>
      <c r="F210" s="210"/>
      <c r="G210" s="210"/>
      <c r="H210" s="210"/>
      <c r="I210" s="210"/>
      <c r="J210" s="210"/>
      <c r="K210" s="308"/>
      <c r="L210" s="210"/>
      <c r="M210" s="210"/>
      <c r="N210" s="210"/>
      <c r="O210" s="210"/>
      <c r="P210" s="210"/>
      <c r="Q210" s="210"/>
      <c r="R210" s="210"/>
      <c r="S210" s="210"/>
      <c r="T210" s="210"/>
      <c r="U210" s="210"/>
      <c r="V210" s="210"/>
      <c r="W210" s="210"/>
      <c r="X210" s="210"/>
      <c r="Y210" s="210"/>
    </row>
    <row r="211" spans="4:25" x14ac:dyDescent="0.25">
      <c r="D211" s="210"/>
      <c r="E211" s="210"/>
      <c r="F211" s="210"/>
      <c r="G211" s="210"/>
      <c r="H211" s="210"/>
      <c r="I211" s="210"/>
      <c r="J211" s="210"/>
      <c r="K211" s="308"/>
      <c r="L211" s="210"/>
      <c r="M211" s="210"/>
      <c r="N211" s="210"/>
      <c r="O211" s="210"/>
      <c r="P211" s="210"/>
      <c r="Q211" s="210"/>
      <c r="R211" s="210"/>
      <c r="S211" s="210"/>
      <c r="T211" s="210"/>
      <c r="U211" s="210"/>
      <c r="V211" s="210"/>
      <c r="W211" s="210"/>
      <c r="X211" s="210"/>
      <c r="Y211" s="210"/>
    </row>
    <row r="212" spans="4:25" x14ac:dyDescent="0.25">
      <c r="D212" s="210"/>
      <c r="E212" s="210"/>
      <c r="F212" s="210"/>
      <c r="G212" s="210"/>
      <c r="H212" s="210"/>
      <c r="I212" s="210"/>
      <c r="J212" s="210"/>
      <c r="K212" s="308"/>
      <c r="L212" s="210"/>
      <c r="M212" s="210"/>
      <c r="N212" s="210"/>
      <c r="O212" s="210"/>
      <c r="P212" s="210"/>
      <c r="Q212" s="210"/>
      <c r="R212" s="210"/>
      <c r="S212" s="210"/>
      <c r="T212" s="210"/>
      <c r="U212" s="210"/>
      <c r="V212" s="210"/>
      <c r="W212" s="210"/>
      <c r="X212" s="210"/>
      <c r="Y212" s="210"/>
    </row>
    <row r="213" spans="4:25" x14ac:dyDescent="0.25">
      <c r="D213" s="210"/>
      <c r="E213" s="210"/>
      <c r="F213" s="210"/>
      <c r="G213" s="210"/>
      <c r="H213" s="210"/>
      <c r="I213" s="210"/>
      <c r="J213" s="210"/>
      <c r="K213" s="308"/>
      <c r="L213" s="210"/>
      <c r="M213" s="210"/>
      <c r="N213" s="210"/>
      <c r="O213" s="210"/>
      <c r="P213" s="210"/>
      <c r="Q213" s="210"/>
      <c r="R213" s="210"/>
      <c r="S213" s="210"/>
      <c r="T213" s="210"/>
      <c r="U213" s="210"/>
      <c r="V213" s="210"/>
      <c r="W213" s="210"/>
      <c r="X213" s="210"/>
      <c r="Y213" s="210"/>
    </row>
    <row r="214" spans="4:25" x14ac:dyDescent="0.25">
      <c r="D214" s="210"/>
      <c r="E214" s="210"/>
      <c r="F214" s="210"/>
      <c r="G214" s="210"/>
      <c r="H214" s="210"/>
      <c r="I214" s="210"/>
      <c r="J214" s="210"/>
      <c r="K214" s="308"/>
      <c r="L214" s="210"/>
      <c r="M214" s="210"/>
      <c r="N214" s="210"/>
      <c r="O214" s="210"/>
      <c r="P214" s="210"/>
      <c r="Q214" s="210"/>
      <c r="R214" s="210"/>
      <c r="S214" s="210"/>
      <c r="T214" s="210"/>
      <c r="U214" s="210"/>
      <c r="V214" s="210"/>
      <c r="W214" s="210"/>
      <c r="X214" s="210"/>
      <c r="Y214" s="210"/>
    </row>
    <row r="215" spans="4:25" x14ac:dyDescent="0.25">
      <c r="D215" s="210"/>
      <c r="E215" s="210"/>
      <c r="F215" s="210"/>
      <c r="G215" s="210"/>
      <c r="H215" s="210"/>
      <c r="I215" s="210"/>
      <c r="J215" s="210"/>
      <c r="K215" s="308"/>
      <c r="L215" s="210"/>
      <c r="M215" s="210"/>
      <c r="N215" s="210"/>
      <c r="O215" s="210"/>
      <c r="P215" s="210"/>
      <c r="Q215" s="210"/>
      <c r="R215" s="210"/>
      <c r="S215" s="210"/>
      <c r="T215" s="210"/>
      <c r="U215" s="210"/>
      <c r="V215" s="210"/>
      <c r="W215" s="210"/>
      <c r="X215" s="210"/>
      <c r="Y215" s="210"/>
    </row>
    <row r="216" spans="4:25" x14ac:dyDescent="0.25">
      <c r="D216" s="210"/>
      <c r="E216" s="210"/>
      <c r="F216" s="210"/>
      <c r="G216" s="210"/>
      <c r="H216" s="210"/>
      <c r="I216" s="210"/>
      <c r="J216" s="210"/>
      <c r="K216" s="308"/>
      <c r="L216" s="210"/>
      <c r="M216" s="210"/>
      <c r="N216" s="210"/>
      <c r="O216" s="210"/>
      <c r="P216" s="210"/>
      <c r="Q216" s="210"/>
      <c r="R216" s="210"/>
      <c r="S216" s="210"/>
      <c r="T216" s="210"/>
      <c r="U216" s="210"/>
      <c r="V216" s="210"/>
      <c r="W216" s="210"/>
      <c r="X216" s="210"/>
      <c r="Y216" s="210"/>
    </row>
    <row r="217" spans="4:25" x14ac:dyDescent="0.25">
      <c r="D217" s="210"/>
      <c r="E217" s="210"/>
      <c r="F217" s="210"/>
      <c r="G217" s="210"/>
      <c r="H217" s="210"/>
      <c r="I217" s="210"/>
      <c r="J217" s="210"/>
      <c r="K217" s="308"/>
      <c r="L217" s="210"/>
      <c r="M217" s="210"/>
      <c r="N217" s="210"/>
      <c r="O217" s="210"/>
      <c r="P217" s="210"/>
      <c r="Q217" s="210"/>
      <c r="R217" s="210"/>
      <c r="S217" s="210"/>
      <c r="T217" s="210"/>
      <c r="U217" s="210"/>
      <c r="V217" s="210"/>
      <c r="W217" s="210"/>
      <c r="X217" s="210"/>
      <c r="Y217" s="210"/>
    </row>
    <row r="218" spans="4:25" x14ac:dyDescent="0.25">
      <c r="D218" s="210"/>
      <c r="E218" s="210"/>
      <c r="F218" s="210"/>
      <c r="G218" s="210"/>
      <c r="H218" s="210"/>
      <c r="I218" s="210"/>
      <c r="J218" s="210"/>
      <c r="K218" s="308"/>
      <c r="L218" s="210"/>
      <c r="M218" s="210"/>
      <c r="N218" s="210"/>
      <c r="O218" s="210"/>
      <c r="P218" s="210"/>
      <c r="Q218" s="210"/>
      <c r="R218" s="210"/>
      <c r="S218" s="210"/>
      <c r="T218" s="210"/>
      <c r="U218" s="210"/>
      <c r="V218" s="210"/>
      <c r="W218" s="210"/>
      <c r="X218" s="210"/>
      <c r="Y218" s="210"/>
    </row>
    <row r="219" spans="4:25" x14ac:dyDescent="0.25">
      <c r="D219" s="210"/>
      <c r="E219" s="210"/>
      <c r="F219" s="210"/>
      <c r="G219" s="210"/>
      <c r="H219" s="210"/>
      <c r="I219" s="210"/>
      <c r="J219" s="210"/>
      <c r="K219" s="308"/>
      <c r="L219" s="210"/>
      <c r="M219" s="210"/>
      <c r="N219" s="210"/>
      <c r="O219" s="210"/>
      <c r="P219" s="210"/>
      <c r="Q219" s="210"/>
      <c r="R219" s="210"/>
      <c r="S219" s="210"/>
      <c r="T219" s="210"/>
      <c r="U219" s="210"/>
      <c r="V219" s="210"/>
      <c r="W219" s="210"/>
      <c r="X219" s="210"/>
      <c r="Y219" s="210"/>
    </row>
    <row r="220" spans="4:25" x14ac:dyDescent="0.25">
      <c r="D220" s="210"/>
      <c r="E220" s="210"/>
      <c r="F220" s="210"/>
      <c r="G220" s="210"/>
      <c r="H220" s="210"/>
      <c r="I220" s="210"/>
      <c r="J220" s="210"/>
      <c r="K220" s="308"/>
      <c r="L220" s="210"/>
      <c r="M220" s="210"/>
      <c r="N220" s="210"/>
      <c r="O220" s="210"/>
      <c r="P220" s="210"/>
      <c r="Q220" s="210"/>
      <c r="R220" s="210"/>
      <c r="S220" s="210"/>
      <c r="T220" s="210"/>
      <c r="U220" s="210"/>
      <c r="V220" s="210"/>
      <c r="W220" s="210"/>
      <c r="X220" s="210"/>
      <c r="Y220" s="210"/>
    </row>
    <row r="221" spans="4:25" x14ac:dyDescent="0.25">
      <c r="D221" s="210"/>
      <c r="E221" s="210"/>
      <c r="F221" s="210"/>
      <c r="G221" s="210"/>
      <c r="H221" s="210"/>
      <c r="I221" s="210"/>
      <c r="J221" s="210"/>
      <c r="K221" s="308"/>
      <c r="L221" s="210"/>
      <c r="M221" s="210"/>
      <c r="N221" s="210"/>
      <c r="O221" s="210"/>
      <c r="P221" s="210"/>
      <c r="Q221" s="210"/>
      <c r="R221" s="210"/>
      <c r="S221" s="210"/>
      <c r="T221" s="210"/>
      <c r="U221" s="210"/>
      <c r="V221" s="210"/>
      <c r="W221" s="210"/>
      <c r="X221" s="210"/>
      <c r="Y221" s="210"/>
    </row>
    <row r="222" spans="4:25" x14ac:dyDescent="0.25">
      <c r="D222" s="210"/>
      <c r="E222" s="210"/>
      <c r="F222" s="210"/>
      <c r="G222" s="210"/>
      <c r="H222" s="210"/>
      <c r="I222" s="210"/>
      <c r="J222" s="210"/>
      <c r="K222" s="308"/>
      <c r="L222" s="210"/>
      <c r="M222" s="210"/>
      <c r="N222" s="210"/>
      <c r="O222" s="210"/>
      <c r="P222" s="210"/>
      <c r="Q222" s="210"/>
      <c r="R222" s="210"/>
      <c r="S222" s="210"/>
      <c r="T222" s="210"/>
      <c r="U222" s="210"/>
      <c r="V222" s="210"/>
      <c r="W222" s="210"/>
      <c r="X222" s="210"/>
      <c r="Y222" s="210"/>
    </row>
    <row r="223" spans="4:25" x14ac:dyDescent="0.25">
      <c r="D223" s="210"/>
      <c r="E223" s="210"/>
      <c r="F223" s="210"/>
      <c r="G223" s="210"/>
      <c r="H223" s="210"/>
      <c r="I223" s="210"/>
      <c r="J223" s="210"/>
      <c r="K223" s="308"/>
      <c r="L223" s="210"/>
      <c r="M223" s="210"/>
      <c r="N223" s="210"/>
      <c r="O223" s="210"/>
      <c r="P223" s="210"/>
      <c r="Q223" s="210"/>
      <c r="R223" s="210"/>
      <c r="S223" s="210"/>
      <c r="T223" s="210"/>
      <c r="U223" s="210"/>
      <c r="V223" s="210"/>
      <c r="W223" s="210"/>
      <c r="X223" s="210"/>
      <c r="Y223" s="210"/>
    </row>
    <row r="224" spans="4:25" x14ac:dyDescent="0.25">
      <c r="D224" s="210"/>
      <c r="E224" s="210"/>
      <c r="F224" s="210"/>
      <c r="G224" s="210"/>
      <c r="H224" s="210"/>
      <c r="I224" s="210"/>
      <c r="J224" s="210"/>
      <c r="K224" s="308"/>
      <c r="L224" s="210"/>
      <c r="M224" s="210"/>
      <c r="N224" s="210"/>
      <c r="O224" s="210"/>
      <c r="P224" s="210"/>
      <c r="Q224" s="210"/>
      <c r="R224" s="210"/>
      <c r="S224" s="210"/>
      <c r="T224" s="210"/>
      <c r="U224" s="210"/>
      <c r="V224" s="210"/>
      <c r="W224" s="210"/>
      <c r="X224" s="210"/>
      <c r="Y224" s="210"/>
    </row>
    <row r="225" spans="4:25" x14ac:dyDescent="0.25">
      <c r="D225" s="210"/>
      <c r="E225" s="210"/>
      <c r="F225" s="210"/>
      <c r="G225" s="210"/>
      <c r="H225" s="210"/>
      <c r="I225" s="210"/>
      <c r="J225" s="210"/>
      <c r="K225" s="308"/>
      <c r="L225" s="210"/>
      <c r="M225" s="210"/>
      <c r="N225" s="210"/>
      <c r="O225" s="210"/>
      <c r="P225" s="210"/>
      <c r="Q225" s="210"/>
      <c r="R225" s="210"/>
      <c r="S225" s="210"/>
      <c r="T225" s="210"/>
      <c r="U225" s="210"/>
      <c r="V225" s="210"/>
      <c r="W225" s="210"/>
      <c r="X225" s="210"/>
      <c r="Y225" s="210"/>
    </row>
    <row r="226" spans="4:25" x14ac:dyDescent="0.25">
      <c r="D226" s="210"/>
      <c r="E226" s="210"/>
      <c r="F226" s="210"/>
      <c r="G226" s="210"/>
      <c r="H226" s="210"/>
      <c r="I226" s="210"/>
      <c r="J226" s="210"/>
      <c r="K226" s="308"/>
      <c r="L226" s="210"/>
      <c r="M226" s="210"/>
      <c r="N226" s="210"/>
      <c r="O226" s="210"/>
      <c r="P226" s="210"/>
      <c r="Q226" s="210"/>
      <c r="R226" s="210"/>
      <c r="S226" s="210"/>
      <c r="T226" s="210"/>
      <c r="U226" s="210"/>
      <c r="V226" s="210"/>
      <c r="W226" s="210"/>
      <c r="X226" s="210"/>
      <c r="Y226" s="210"/>
    </row>
    <row r="227" spans="4:25" x14ac:dyDescent="0.25">
      <c r="D227" s="210"/>
      <c r="E227" s="210"/>
      <c r="F227" s="210"/>
      <c r="G227" s="210"/>
      <c r="H227" s="210"/>
      <c r="I227" s="210"/>
      <c r="J227" s="210"/>
      <c r="K227" s="308"/>
      <c r="L227" s="210"/>
      <c r="M227" s="210"/>
      <c r="N227" s="210"/>
      <c r="O227" s="210"/>
      <c r="P227" s="210"/>
      <c r="Q227" s="210"/>
      <c r="R227" s="210"/>
      <c r="S227" s="210"/>
      <c r="T227" s="210"/>
      <c r="U227" s="210"/>
      <c r="V227" s="210"/>
      <c r="W227" s="210"/>
      <c r="X227" s="210"/>
      <c r="Y227" s="210"/>
    </row>
    <row r="228" spans="4:25" x14ac:dyDescent="0.25">
      <c r="D228" s="210"/>
      <c r="E228" s="210"/>
      <c r="F228" s="210"/>
      <c r="G228" s="210"/>
      <c r="H228" s="210"/>
      <c r="I228" s="210"/>
      <c r="J228" s="210"/>
      <c r="K228" s="308"/>
      <c r="L228" s="210"/>
      <c r="M228" s="210"/>
      <c r="N228" s="210"/>
      <c r="O228" s="210"/>
      <c r="P228" s="210"/>
      <c r="Q228" s="210"/>
      <c r="R228" s="210"/>
      <c r="S228" s="210"/>
      <c r="T228" s="210"/>
      <c r="U228" s="210"/>
      <c r="V228" s="210"/>
      <c r="W228" s="210"/>
      <c r="X228" s="210"/>
      <c r="Y228" s="210"/>
    </row>
    <row r="229" spans="4:25" x14ac:dyDescent="0.25">
      <c r="D229" s="210"/>
      <c r="E229" s="210"/>
      <c r="F229" s="210"/>
      <c r="G229" s="210"/>
      <c r="H229" s="210"/>
      <c r="I229" s="210"/>
      <c r="J229" s="210"/>
      <c r="K229" s="308"/>
      <c r="L229" s="210"/>
      <c r="M229" s="210"/>
      <c r="N229" s="210"/>
      <c r="O229" s="210"/>
      <c r="P229" s="210"/>
      <c r="Q229" s="210"/>
      <c r="R229" s="210"/>
      <c r="S229" s="210"/>
      <c r="T229" s="210"/>
      <c r="U229" s="210"/>
      <c r="V229" s="210"/>
      <c r="W229" s="210"/>
      <c r="X229" s="210"/>
      <c r="Y229" s="210"/>
    </row>
    <row r="230" spans="4:25" x14ac:dyDescent="0.25">
      <c r="D230" s="210"/>
      <c r="E230" s="210"/>
      <c r="F230" s="210"/>
      <c r="G230" s="210"/>
      <c r="H230" s="210"/>
      <c r="I230" s="210"/>
      <c r="J230" s="210"/>
      <c r="K230" s="308"/>
      <c r="L230" s="210"/>
      <c r="M230" s="210"/>
      <c r="N230" s="210"/>
      <c r="O230" s="210"/>
      <c r="P230" s="210"/>
      <c r="Q230" s="210"/>
      <c r="R230" s="210"/>
      <c r="S230" s="210"/>
      <c r="T230" s="210"/>
      <c r="U230" s="210"/>
      <c r="V230" s="210"/>
      <c r="W230" s="210"/>
      <c r="X230" s="210"/>
      <c r="Y230" s="210"/>
    </row>
    <row r="231" spans="4:25" x14ac:dyDescent="0.25">
      <c r="D231" s="210"/>
      <c r="E231" s="210"/>
      <c r="F231" s="210"/>
      <c r="G231" s="210"/>
      <c r="H231" s="210"/>
      <c r="I231" s="210"/>
      <c r="J231" s="210"/>
      <c r="K231" s="308"/>
      <c r="L231" s="210"/>
      <c r="M231" s="210"/>
      <c r="N231" s="210"/>
      <c r="O231" s="210"/>
      <c r="P231" s="210"/>
      <c r="Q231" s="210"/>
      <c r="R231" s="210"/>
      <c r="S231" s="210"/>
      <c r="T231" s="210"/>
      <c r="U231" s="210"/>
      <c r="V231" s="210"/>
      <c r="W231" s="210"/>
      <c r="X231" s="210"/>
      <c r="Y231" s="210"/>
    </row>
    <row r="232" spans="4:25" x14ac:dyDescent="0.25">
      <c r="D232" s="210"/>
      <c r="E232" s="210"/>
      <c r="F232" s="210"/>
      <c r="G232" s="210"/>
      <c r="H232" s="210"/>
      <c r="I232" s="210"/>
      <c r="J232" s="210"/>
      <c r="K232" s="308"/>
      <c r="L232" s="210"/>
      <c r="M232" s="210"/>
      <c r="N232" s="210"/>
      <c r="O232" s="210"/>
      <c r="P232" s="210"/>
      <c r="Q232" s="210"/>
      <c r="R232" s="210"/>
      <c r="S232" s="210"/>
      <c r="T232" s="210"/>
      <c r="U232" s="210"/>
      <c r="V232" s="210"/>
      <c r="W232" s="210"/>
      <c r="X232" s="210"/>
      <c r="Y232" s="210"/>
    </row>
    <row r="233" spans="4:25" x14ac:dyDescent="0.25">
      <c r="D233" s="210"/>
      <c r="E233" s="210"/>
      <c r="F233" s="210"/>
      <c r="G233" s="210"/>
      <c r="H233" s="210"/>
      <c r="I233" s="210"/>
      <c r="J233" s="210"/>
      <c r="K233" s="308"/>
      <c r="L233" s="210"/>
      <c r="M233" s="210"/>
      <c r="N233" s="210"/>
      <c r="O233" s="210"/>
      <c r="P233" s="210"/>
      <c r="Q233" s="210"/>
      <c r="R233" s="210"/>
      <c r="S233" s="210"/>
      <c r="T233" s="210"/>
      <c r="U233" s="210"/>
      <c r="V233" s="210"/>
      <c r="W233" s="210"/>
      <c r="X233" s="210"/>
      <c r="Y233" s="210"/>
    </row>
    <row r="234" spans="4:25" x14ac:dyDescent="0.25">
      <c r="D234" s="210"/>
      <c r="E234" s="210"/>
      <c r="F234" s="210"/>
      <c r="G234" s="210"/>
      <c r="H234" s="210"/>
      <c r="I234" s="210"/>
      <c r="J234" s="210"/>
      <c r="K234" s="308"/>
      <c r="L234" s="210"/>
      <c r="M234" s="210"/>
      <c r="N234" s="210"/>
      <c r="O234" s="210"/>
      <c r="P234" s="210"/>
      <c r="Q234" s="210"/>
      <c r="R234" s="210"/>
      <c r="S234" s="210"/>
      <c r="T234" s="210"/>
      <c r="U234" s="210"/>
      <c r="V234" s="210"/>
      <c r="W234" s="210"/>
      <c r="X234" s="210"/>
      <c r="Y234" s="210"/>
    </row>
    <row r="235" spans="4:25" x14ac:dyDescent="0.25">
      <c r="D235" s="210"/>
      <c r="E235" s="210"/>
      <c r="F235" s="210"/>
      <c r="G235" s="210"/>
      <c r="H235" s="210"/>
      <c r="I235" s="210"/>
      <c r="J235" s="210"/>
      <c r="K235" s="308"/>
      <c r="L235" s="210"/>
      <c r="M235" s="210"/>
      <c r="N235" s="210"/>
      <c r="O235" s="210"/>
      <c r="P235" s="210"/>
      <c r="Q235" s="210"/>
      <c r="R235" s="210"/>
      <c r="S235" s="210"/>
      <c r="T235" s="210"/>
      <c r="U235" s="210"/>
      <c r="V235" s="210"/>
      <c r="W235" s="210"/>
      <c r="X235" s="210"/>
      <c r="Y235" s="210"/>
    </row>
    <row r="236" spans="4:25" x14ac:dyDescent="0.25">
      <c r="D236" s="210"/>
      <c r="E236" s="210"/>
      <c r="F236" s="210"/>
      <c r="G236" s="210"/>
      <c r="H236" s="210"/>
      <c r="I236" s="210"/>
      <c r="J236" s="210"/>
      <c r="K236" s="308"/>
      <c r="L236" s="210"/>
      <c r="M236" s="210"/>
      <c r="N236" s="210"/>
      <c r="O236" s="210"/>
      <c r="P236" s="210"/>
      <c r="Q236" s="210"/>
      <c r="R236" s="210"/>
      <c r="S236" s="210"/>
      <c r="T236" s="210"/>
      <c r="U236" s="210"/>
      <c r="V236" s="210"/>
      <c r="W236" s="210"/>
      <c r="X236" s="210"/>
      <c r="Y236" s="210"/>
    </row>
    <row r="237" spans="4:25" x14ac:dyDescent="0.25">
      <c r="D237" s="210"/>
      <c r="E237" s="210"/>
      <c r="F237" s="210"/>
      <c r="G237" s="210"/>
      <c r="H237" s="210"/>
      <c r="I237" s="210"/>
      <c r="J237" s="210"/>
      <c r="K237" s="308"/>
      <c r="L237" s="210"/>
      <c r="M237" s="210"/>
      <c r="N237" s="210"/>
      <c r="O237" s="210"/>
      <c r="P237" s="210"/>
      <c r="Q237" s="210"/>
      <c r="R237" s="210"/>
      <c r="S237" s="210"/>
      <c r="T237" s="210"/>
      <c r="U237" s="210"/>
      <c r="V237" s="210"/>
      <c r="W237" s="210"/>
      <c r="X237" s="210"/>
      <c r="Y237" s="210"/>
    </row>
    <row r="238" spans="4:25" x14ac:dyDescent="0.25">
      <c r="D238" s="210"/>
      <c r="E238" s="210"/>
      <c r="F238" s="210"/>
      <c r="G238" s="210"/>
      <c r="H238" s="210"/>
      <c r="I238" s="210"/>
      <c r="J238" s="210"/>
      <c r="K238" s="308"/>
      <c r="L238" s="210"/>
      <c r="M238" s="210"/>
      <c r="N238" s="210"/>
      <c r="O238" s="210"/>
      <c r="P238" s="210"/>
      <c r="Q238" s="210"/>
      <c r="R238" s="210"/>
      <c r="S238" s="210"/>
      <c r="T238" s="210"/>
      <c r="U238" s="210"/>
      <c r="V238" s="210"/>
      <c r="W238" s="210"/>
      <c r="X238" s="210"/>
      <c r="Y238" s="210"/>
    </row>
    <row r="239" spans="4:25" x14ac:dyDescent="0.25">
      <c r="D239" s="210"/>
      <c r="E239" s="210"/>
      <c r="F239" s="210"/>
      <c r="G239" s="210"/>
      <c r="H239" s="210"/>
      <c r="I239" s="210"/>
      <c r="J239" s="210"/>
      <c r="K239" s="308"/>
      <c r="L239" s="210"/>
      <c r="M239" s="210"/>
      <c r="N239" s="210"/>
      <c r="O239" s="210"/>
      <c r="P239" s="210"/>
      <c r="Q239" s="210"/>
      <c r="R239" s="210"/>
      <c r="S239" s="210"/>
      <c r="T239" s="210"/>
      <c r="U239" s="210"/>
      <c r="V239" s="210"/>
      <c r="W239" s="210"/>
      <c r="X239" s="210"/>
      <c r="Y239" s="210"/>
    </row>
    <row r="240" spans="4:25" x14ac:dyDescent="0.25">
      <c r="D240" s="210"/>
      <c r="E240" s="210"/>
      <c r="F240" s="210"/>
      <c r="G240" s="210"/>
      <c r="H240" s="210"/>
      <c r="I240" s="210"/>
      <c r="J240" s="210"/>
      <c r="K240" s="308"/>
      <c r="L240" s="210"/>
      <c r="M240" s="210"/>
      <c r="N240" s="210"/>
      <c r="O240" s="210"/>
      <c r="P240" s="210"/>
      <c r="Q240" s="210"/>
      <c r="R240" s="210"/>
      <c r="S240" s="210"/>
      <c r="T240" s="210"/>
      <c r="U240" s="210"/>
      <c r="V240" s="210"/>
      <c r="W240" s="210"/>
      <c r="X240" s="210"/>
      <c r="Y240" s="210"/>
    </row>
    <row r="241" spans="4:25" x14ac:dyDescent="0.25">
      <c r="D241" s="210"/>
      <c r="E241" s="210"/>
      <c r="F241" s="210"/>
      <c r="G241" s="210"/>
      <c r="H241" s="210"/>
      <c r="I241" s="210"/>
      <c r="J241" s="210"/>
      <c r="K241" s="308"/>
      <c r="L241" s="210"/>
      <c r="M241" s="210"/>
      <c r="N241" s="210"/>
      <c r="O241" s="210"/>
      <c r="P241" s="210"/>
      <c r="Q241" s="210"/>
      <c r="R241" s="210"/>
      <c r="S241" s="210"/>
      <c r="T241" s="210"/>
      <c r="U241" s="210"/>
      <c r="V241" s="210"/>
      <c r="W241" s="210"/>
      <c r="X241" s="210"/>
      <c r="Y241" s="210"/>
    </row>
    <row r="242" spans="4:25" x14ac:dyDescent="0.25">
      <c r="D242" s="210"/>
      <c r="E242" s="210"/>
      <c r="F242" s="210"/>
      <c r="G242" s="210"/>
      <c r="H242" s="210"/>
      <c r="I242" s="210"/>
      <c r="J242" s="210"/>
      <c r="K242" s="308"/>
      <c r="L242" s="210"/>
      <c r="M242" s="210"/>
      <c r="N242" s="210"/>
      <c r="O242" s="210"/>
      <c r="P242" s="210"/>
      <c r="Q242" s="210"/>
      <c r="R242" s="210"/>
      <c r="S242" s="210"/>
      <c r="T242" s="210"/>
      <c r="U242" s="210"/>
      <c r="V242" s="210"/>
      <c r="W242" s="210"/>
      <c r="X242" s="210"/>
      <c r="Y242" s="210"/>
    </row>
    <row r="243" spans="4:25" x14ac:dyDescent="0.25">
      <c r="D243" s="210"/>
      <c r="E243" s="210"/>
      <c r="F243" s="210"/>
      <c r="G243" s="210"/>
      <c r="H243" s="210"/>
      <c r="I243" s="210"/>
      <c r="J243" s="210"/>
      <c r="K243" s="308"/>
      <c r="L243" s="210"/>
      <c r="M243" s="210"/>
      <c r="N243" s="210"/>
      <c r="O243" s="210"/>
      <c r="P243" s="210"/>
      <c r="Q243" s="210"/>
      <c r="R243" s="210"/>
      <c r="S243" s="210"/>
      <c r="T243" s="210"/>
      <c r="U243" s="210"/>
      <c r="V243" s="210"/>
      <c r="W243" s="210"/>
      <c r="X243" s="210"/>
      <c r="Y243" s="210"/>
    </row>
    <row r="244" spans="4:25" x14ac:dyDescent="0.25">
      <c r="D244" s="210"/>
      <c r="E244" s="210"/>
      <c r="F244" s="210"/>
      <c r="G244" s="210"/>
      <c r="H244" s="210"/>
      <c r="I244" s="210"/>
      <c r="J244" s="210"/>
      <c r="K244" s="308"/>
      <c r="L244" s="210"/>
      <c r="M244" s="210"/>
      <c r="N244" s="210"/>
      <c r="O244" s="210"/>
      <c r="P244" s="210"/>
      <c r="Q244" s="210"/>
      <c r="R244" s="210"/>
      <c r="S244" s="210"/>
      <c r="T244" s="210"/>
      <c r="U244" s="210"/>
      <c r="V244" s="210"/>
      <c r="W244" s="210"/>
      <c r="X244" s="210"/>
      <c r="Y244" s="210"/>
    </row>
    <row r="245" spans="4:25" x14ac:dyDescent="0.25">
      <c r="D245" s="210"/>
      <c r="E245" s="210"/>
      <c r="F245" s="210"/>
      <c r="G245" s="210"/>
      <c r="H245" s="210"/>
      <c r="I245" s="210"/>
      <c r="J245" s="210"/>
      <c r="K245" s="308"/>
      <c r="L245" s="210"/>
      <c r="M245" s="210"/>
      <c r="N245" s="210"/>
      <c r="O245" s="210"/>
      <c r="P245" s="210"/>
      <c r="Q245" s="210"/>
      <c r="R245" s="210"/>
      <c r="S245" s="210"/>
      <c r="T245" s="210"/>
      <c r="U245" s="210"/>
      <c r="V245" s="210"/>
      <c r="W245" s="210"/>
      <c r="X245" s="210"/>
      <c r="Y245" s="210"/>
    </row>
    <row r="246" spans="4:25" x14ac:dyDescent="0.25">
      <c r="D246" s="210"/>
      <c r="E246" s="210"/>
      <c r="F246" s="210"/>
      <c r="G246" s="210"/>
      <c r="H246" s="210"/>
      <c r="I246" s="210"/>
      <c r="J246" s="210"/>
      <c r="K246" s="308"/>
      <c r="L246" s="210"/>
      <c r="M246" s="210"/>
      <c r="N246" s="210"/>
      <c r="O246" s="210"/>
      <c r="P246" s="210"/>
      <c r="Q246" s="210"/>
      <c r="R246" s="210"/>
      <c r="S246" s="210"/>
      <c r="T246" s="210"/>
      <c r="U246" s="210"/>
      <c r="V246" s="210"/>
      <c r="W246" s="210"/>
      <c r="X246" s="210"/>
      <c r="Y246" s="210"/>
    </row>
    <row r="247" spans="4:25" x14ac:dyDescent="0.25">
      <c r="D247" s="210"/>
      <c r="E247" s="210"/>
      <c r="F247" s="210"/>
      <c r="G247" s="210"/>
      <c r="H247" s="210"/>
      <c r="I247" s="210"/>
      <c r="J247" s="210"/>
      <c r="K247" s="308"/>
      <c r="L247" s="210"/>
      <c r="M247" s="210"/>
      <c r="N247" s="210"/>
      <c r="O247" s="210"/>
      <c r="P247" s="210"/>
      <c r="Q247" s="210"/>
      <c r="R247" s="210"/>
      <c r="S247" s="210"/>
      <c r="T247" s="210"/>
      <c r="U247" s="210"/>
      <c r="V247" s="210"/>
      <c r="W247" s="210"/>
      <c r="X247" s="210"/>
      <c r="Y247" s="210"/>
    </row>
    <row r="248" spans="4:25" x14ac:dyDescent="0.25">
      <c r="D248" s="210"/>
      <c r="E248" s="210"/>
      <c r="F248" s="210"/>
      <c r="G248" s="210"/>
      <c r="H248" s="210"/>
      <c r="I248" s="210"/>
      <c r="J248" s="210"/>
      <c r="K248" s="308"/>
      <c r="L248" s="210"/>
      <c r="M248" s="210"/>
      <c r="N248" s="210"/>
      <c r="O248" s="210"/>
      <c r="P248" s="210"/>
      <c r="Q248" s="210"/>
      <c r="R248" s="210"/>
      <c r="S248" s="210"/>
      <c r="T248" s="210"/>
      <c r="U248" s="210"/>
      <c r="V248" s="210"/>
      <c r="W248" s="210"/>
      <c r="X248" s="210"/>
      <c r="Y248" s="210"/>
    </row>
    <row r="249" spans="4:25" x14ac:dyDescent="0.25">
      <c r="D249" s="210"/>
      <c r="E249" s="210"/>
      <c r="F249" s="210"/>
      <c r="G249" s="210"/>
      <c r="H249" s="210"/>
      <c r="I249" s="210"/>
      <c r="J249" s="210"/>
      <c r="K249" s="308"/>
      <c r="L249" s="210"/>
      <c r="M249" s="210"/>
      <c r="N249" s="210"/>
      <c r="O249" s="210"/>
      <c r="P249" s="210"/>
      <c r="Q249" s="210"/>
      <c r="R249" s="210"/>
      <c r="S249" s="210"/>
      <c r="T249" s="210"/>
      <c r="U249" s="210"/>
      <c r="V249" s="210"/>
      <c r="W249" s="210"/>
      <c r="X249" s="210"/>
      <c r="Y249" s="210"/>
    </row>
    <row r="250" spans="4:25" x14ac:dyDescent="0.25">
      <c r="D250" s="210"/>
      <c r="E250" s="210"/>
      <c r="F250" s="210"/>
      <c r="G250" s="210"/>
      <c r="H250" s="210"/>
      <c r="I250" s="210"/>
      <c r="J250" s="210"/>
      <c r="K250" s="308"/>
      <c r="L250" s="210"/>
      <c r="M250" s="210"/>
      <c r="N250" s="210"/>
      <c r="O250" s="210"/>
      <c r="P250" s="210"/>
      <c r="Q250" s="210"/>
      <c r="R250" s="210"/>
      <c r="S250" s="210"/>
      <c r="T250" s="210"/>
      <c r="U250" s="210"/>
      <c r="V250" s="210"/>
      <c r="W250" s="210"/>
      <c r="X250" s="210"/>
      <c r="Y250" s="210"/>
    </row>
    <row r="251" spans="4:25" x14ac:dyDescent="0.25">
      <c r="D251" s="210"/>
      <c r="E251" s="210"/>
      <c r="F251" s="210"/>
      <c r="G251" s="210"/>
      <c r="H251" s="210"/>
      <c r="I251" s="210"/>
      <c r="J251" s="210"/>
      <c r="K251" s="308"/>
      <c r="L251" s="210"/>
      <c r="M251" s="210"/>
      <c r="N251" s="210"/>
      <c r="O251" s="210"/>
      <c r="P251" s="210"/>
      <c r="Q251" s="210"/>
      <c r="R251" s="210"/>
      <c r="S251" s="210"/>
      <c r="T251" s="210"/>
      <c r="U251" s="210"/>
      <c r="V251" s="210"/>
      <c r="W251" s="210"/>
      <c r="X251" s="210"/>
      <c r="Y251" s="210"/>
    </row>
    <row r="252" spans="4:25" x14ac:dyDescent="0.25">
      <c r="D252" s="210"/>
      <c r="E252" s="210"/>
      <c r="F252" s="210"/>
      <c r="G252" s="210"/>
      <c r="H252" s="210"/>
      <c r="I252" s="210"/>
      <c r="J252" s="210"/>
      <c r="K252" s="308"/>
      <c r="L252" s="210"/>
      <c r="M252" s="210"/>
      <c r="N252" s="210"/>
      <c r="O252" s="210"/>
      <c r="P252" s="210"/>
      <c r="Q252" s="210"/>
      <c r="R252" s="210"/>
      <c r="S252" s="210"/>
      <c r="T252" s="210"/>
      <c r="U252" s="210"/>
      <c r="V252" s="210"/>
      <c r="W252" s="210"/>
      <c r="X252" s="210"/>
      <c r="Y252" s="210"/>
    </row>
    <row r="253" spans="4:25" x14ac:dyDescent="0.25">
      <c r="D253" s="210"/>
      <c r="E253" s="210"/>
      <c r="F253" s="210"/>
      <c r="G253" s="210"/>
      <c r="H253" s="210"/>
      <c r="I253" s="210"/>
      <c r="J253" s="210"/>
      <c r="K253" s="308"/>
      <c r="L253" s="210"/>
      <c r="M253" s="210"/>
      <c r="N253" s="210"/>
      <c r="O253" s="210"/>
      <c r="P253" s="210"/>
      <c r="Q253" s="210"/>
      <c r="R253" s="210"/>
      <c r="S253" s="210"/>
      <c r="T253" s="210"/>
      <c r="U253" s="210"/>
      <c r="V253" s="210"/>
      <c r="W253" s="210"/>
      <c r="X253" s="210"/>
      <c r="Y253" s="210"/>
    </row>
    <row r="254" spans="4:25" x14ac:dyDescent="0.25">
      <c r="D254" s="210"/>
      <c r="E254" s="210"/>
      <c r="F254" s="210"/>
      <c r="G254" s="210"/>
      <c r="H254" s="210"/>
      <c r="I254" s="210"/>
      <c r="J254" s="210"/>
      <c r="K254" s="308"/>
      <c r="L254" s="210"/>
      <c r="M254" s="210"/>
      <c r="N254" s="210"/>
      <c r="O254" s="210"/>
      <c r="P254" s="210"/>
      <c r="Q254" s="210"/>
      <c r="R254" s="210"/>
      <c r="S254" s="210"/>
      <c r="T254" s="210"/>
      <c r="U254" s="210"/>
      <c r="V254" s="210"/>
      <c r="W254" s="210"/>
      <c r="X254" s="210"/>
      <c r="Y254" s="210"/>
    </row>
    <row r="255" spans="4:25" x14ac:dyDescent="0.25">
      <c r="D255" s="210"/>
      <c r="E255" s="210"/>
      <c r="F255" s="210"/>
      <c r="G255" s="210"/>
      <c r="H255" s="210"/>
      <c r="I255" s="210"/>
      <c r="J255" s="210"/>
      <c r="K255" s="308"/>
      <c r="L255" s="210"/>
      <c r="M255" s="210"/>
      <c r="N255" s="210"/>
      <c r="O255" s="210"/>
      <c r="P255" s="210"/>
      <c r="Q255" s="210"/>
      <c r="R255" s="210"/>
      <c r="S255" s="210"/>
      <c r="T255" s="210"/>
      <c r="U255" s="210"/>
      <c r="V255" s="210"/>
      <c r="W255" s="210"/>
      <c r="X255" s="210"/>
      <c r="Y255" s="210"/>
    </row>
    <row r="256" spans="4:25" x14ac:dyDescent="0.25">
      <c r="D256" s="210"/>
      <c r="E256" s="210"/>
      <c r="F256" s="210"/>
      <c r="G256" s="210"/>
      <c r="H256" s="210"/>
      <c r="I256" s="210"/>
      <c r="J256" s="210"/>
      <c r="K256" s="308"/>
      <c r="L256" s="210"/>
      <c r="M256" s="210"/>
      <c r="N256" s="210"/>
      <c r="O256" s="210"/>
      <c r="P256" s="210"/>
      <c r="Q256" s="210"/>
      <c r="R256" s="210"/>
      <c r="S256" s="210"/>
      <c r="T256" s="210"/>
      <c r="U256" s="210"/>
      <c r="V256" s="210"/>
      <c r="W256" s="210"/>
      <c r="X256" s="210"/>
      <c r="Y256" s="210"/>
    </row>
    <row r="257" spans="4:25" x14ac:dyDescent="0.25">
      <c r="D257" s="210"/>
      <c r="E257" s="210"/>
      <c r="F257" s="210"/>
      <c r="G257" s="210"/>
      <c r="H257" s="210"/>
      <c r="I257" s="210"/>
      <c r="J257" s="210"/>
      <c r="K257" s="308"/>
      <c r="L257" s="210"/>
      <c r="M257" s="210"/>
      <c r="N257" s="210"/>
      <c r="O257" s="210"/>
      <c r="P257" s="210"/>
      <c r="Q257" s="210"/>
      <c r="R257" s="210"/>
      <c r="S257" s="210"/>
      <c r="T257" s="210"/>
      <c r="U257" s="210"/>
      <c r="V257" s="210"/>
      <c r="W257" s="210"/>
      <c r="X257" s="210"/>
      <c r="Y257" s="210"/>
    </row>
    <row r="258" spans="4:25" x14ac:dyDescent="0.25">
      <c r="D258" s="210"/>
      <c r="E258" s="210"/>
      <c r="F258" s="210"/>
      <c r="G258" s="210"/>
      <c r="H258" s="210"/>
      <c r="I258" s="210"/>
      <c r="J258" s="210"/>
      <c r="K258" s="308"/>
      <c r="L258" s="210"/>
      <c r="M258" s="210"/>
      <c r="N258" s="210"/>
      <c r="O258" s="210"/>
      <c r="P258" s="210"/>
      <c r="Q258" s="210"/>
      <c r="R258" s="210"/>
      <c r="S258" s="210"/>
      <c r="T258" s="210"/>
      <c r="U258" s="210"/>
      <c r="V258" s="210"/>
      <c r="W258" s="210"/>
      <c r="X258" s="210"/>
      <c r="Y258" s="210"/>
    </row>
    <row r="259" spans="4:25" x14ac:dyDescent="0.25">
      <c r="D259" s="210"/>
      <c r="E259" s="210"/>
      <c r="F259" s="210"/>
      <c r="G259" s="210"/>
      <c r="H259" s="210"/>
      <c r="I259" s="210"/>
      <c r="J259" s="210"/>
      <c r="K259" s="308"/>
      <c r="L259" s="210"/>
      <c r="M259" s="210"/>
      <c r="N259" s="210"/>
      <c r="O259" s="210"/>
      <c r="P259" s="210"/>
      <c r="Q259" s="210"/>
      <c r="R259" s="210"/>
      <c r="S259" s="210"/>
      <c r="T259" s="210"/>
      <c r="U259" s="210"/>
      <c r="V259" s="210"/>
      <c r="W259" s="210"/>
      <c r="X259" s="210"/>
      <c r="Y259" s="210"/>
    </row>
    <row r="260" spans="4:25" x14ac:dyDescent="0.25">
      <c r="D260" s="210"/>
      <c r="E260" s="210"/>
      <c r="F260" s="210"/>
      <c r="G260" s="210"/>
      <c r="H260" s="210"/>
      <c r="I260" s="210"/>
      <c r="J260" s="210"/>
      <c r="K260" s="308"/>
      <c r="L260" s="210"/>
      <c r="M260" s="210"/>
      <c r="N260" s="210"/>
      <c r="O260" s="210"/>
      <c r="P260" s="210"/>
      <c r="Q260" s="210"/>
      <c r="R260" s="210"/>
      <c r="S260" s="210"/>
      <c r="T260" s="210"/>
      <c r="U260" s="210"/>
      <c r="V260" s="210"/>
      <c r="W260" s="210"/>
      <c r="X260" s="210"/>
      <c r="Y260" s="210"/>
    </row>
    <row r="261" spans="4:25" x14ac:dyDescent="0.25">
      <c r="D261" s="210"/>
      <c r="E261" s="210"/>
      <c r="F261" s="210"/>
      <c r="G261" s="210"/>
      <c r="H261" s="210"/>
      <c r="I261" s="210"/>
      <c r="J261" s="210"/>
      <c r="K261" s="308"/>
      <c r="L261" s="210"/>
      <c r="M261" s="210"/>
      <c r="N261" s="210"/>
      <c r="O261" s="210"/>
      <c r="P261" s="210"/>
      <c r="Q261" s="210"/>
      <c r="R261" s="210"/>
      <c r="S261" s="210"/>
      <c r="T261" s="210"/>
      <c r="U261" s="210"/>
      <c r="V261" s="210"/>
      <c r="W261" s="210"/>
      <c r="X261" s="210"/>
      <c r="Y261" s="210"/>
    </row>
    <row r="262" spans="4:25" x14ac:dyDescent="0.25">
      <c r="D262" s="210"/>
      <c r="E262" s="210"/>
      <c r="F262" s="210"/>
      <c r="G262" s="210"/>
      <c r="H262" s="210"/>
      <c r="I262" s="210"/>
      <c r="J262" s="210"/>
      <c r="K262" s="308"/>
      <c r="L262" s="210"/>
      <c r="M262" s="210"/>
      <c r="N262" s="210"/>
      <c r="O262" s="210"/>
      <c r="P262" s="210"/>
      <c r="Q262" s="210"/>
      <c r="R262" s="210"/>
      <c r="S262" s="210"/>
      <c r="T262" s="210"/>
      <c r="U262" s="210"/>
      <c r="V262" s="210"/>
      <c r="W262" s="210"/>
      <c r="X262" s="210"/>
      <c r="Y262" s="210"/>
    </row>
    <row r="263" spans="4:25" x14ac:dyDescent="0.25">
      <c r="D263" s="210"/>
      <c r="E263" s="210"/>
      <c r="F263" s="210"/>
      <c r="G263" s="210"/>
      <c r="H263" s="210"/>
      <c r="I263" s="210"/>
      <c r="J263" s="210"/>
      <c r="K263" s="308"/>
      <c r="L263" s="210"/>
      <c r="M263" s="210"/>
      <c r="N263" s="210"/>
      <c r="O263" s="210"/>
      <c r="P263" s="210"/>
      <c r="Q263" s="210"/>
      <c r="R263" s="210"/>
      <c r="S263" s="210"/>
      <c r="T263" s="210"/>
      <c r="U263" s="210"/>
      <c r="V263" s="210"/>
      <c r="W263" s="210"/>
      <c r="X263" s="210"/>
      <c r="Y263" s="210"/>
    </row>
    <row r="264" spans="4:25" x14ac:dyDescent="0.25">
      <c r="D264" s="210"/>
      <c r="E264" s="210"/>
      <c r="F264" s="210"/>
      <c r="G264" s="210"/>
      <c r="H264" s="210"/>
      <c r="I264" s="210"/>
      <c r="J264" s="210"/>
      <c r="K264" s="308"/>
      <c r="L264" s="210"/>
      <c r="M264" s="210"/>
      <c r="N264" s="210"/>
      <c r="O264" s="210"/>
      <c r="P264" s="210"/>
      <c r="Q264" s="210"/>
      <c r="R264" s="210"/>
      <c r="S264" s="210"/>
      <c r="T264" s="210"/>
      <c r="U264" s="210"/>
      <c r="V264" s="210"/>
      <c r="W264" s="210"/>
      <c r="X264" s="210"/>
      <c r="Y264" s="210"/>
    </row>
    <row r="265" spans="4:25" x14ac:dyDescent="0.25">
      <c r="D265" s="210"/>
      <c r="E265" s="210"/>
      <c r="F265" s="210"/>
      <c r="G265" s="210"/>
      <c r="H265" s="210"/>
      <c r="I265" s="210"/>
      <c r="J265" s="210"/>
      <c r="K265" s="308"/>
      <c r="L265" s="210"/>
      <c r="M265" s="210"/>
      <c r="N265" s="210"/>
      <c r="O265" s="210"/>
      <c r="P265" s="210"/>
      <c r="Q265" s="210"/>
      <c r="R265" s="210"/>
      <c r="S265" s="210"/>
      <c r="T265" s="210"/>
      <c r="U265" s="210"/>
      <c r="V265" s="210"/>
      <c r="W265" s="210"/>
      <c r="X265" s="210"/>
      <c r="Y265" s="210"/>
    </row>
    <row r="266" spans="4:25" x14ac:dyDescent="0.25">
      <c r="D266" s="210"/>
      <c r="E266" s="210"/>
      <c r="F266" s="210"/>
      <c r="G266" s="210"/>
      <c r="H266" s="210"/>
      <c r="I266" s="210"/>
      <c r="J266" s="210"/>
      <c r="K266" s="308"/>
      <c r="L266" s="210"/>
      <c r="M266" s="210"/>
      <c r="N266" s="210"/>
      <c r="O266" s="210"/>
      <c r="P266" s="210"/>
      <c r="Q266" s="210"/>
      <c r="R266" s="210"/>
      <c r="S266" s="210"/>
      <c r="T266" s="210"/>
      <c r="U266" s="210"/>
      <c r="V266" s="210"/>
      <c r="W266" s="210"/>
      <c r="X266" s="210"/>
      <c r="Y266" s="210"/>
    </row>
    <row r="267" spans="4:25" x14ac:dyDescent="0.25">
      <c r="D267" s="210"/>
      <c r="E267" s="210"/>
      <c r="F267" s="210"/>
      <c r="G267" s="210"/>
      <c r="H267" s="210"/>
      <c r="I267" s="210"/>
      <c r="J267" s="210"/>
      <c r="K267" s="308"/>
      <c r="L267" s="210"/>
      <c r="M267" s="210"/>
      <c r="N267" s="210"/>
      <c r="O267" s="210"/>
      <c r="P267" s="210"/>
      <c r="Q267" s="210"/>
      <c r="R267" s="210"/>
      <c r="S267" s="210"/>
      <c r="T267" s="210"/>
      <c r="U267" s="210"/>
      <c r="V267" s="210"/>
      <c r="W267" s="210"/>
      <c r="X267" s="210"/>
      <c r="Y267" s="210"/>
    </row>
    <row r="268" spans="4:25" x14ac:dyDescent="0.25">
      <c r="D268" s="210"/>
      <c r="E268" s="210"/>
      <c r="F268" s="210"/>
      <c r="G268" s="210"/>
      <c r="H268" s="210"/>
      <c r="I268" s="210"/>
      <c r="J268" s="210"/>
      <c r="K268" s="308"/>
      <c r="L268" s="210"/>
      <c r="M268" s="210"/>
      <c r="N268" s="210"/>
      <c r="O268" s="210"/>
      <c r="P268" s="210"/>
      <c r="Q268" s="210"/>
      <c r="R268" s="210"/>
      <c r="S268" s="210"/>
      <c r="T268" s="210"/>
      <c r="U268" s="210"/>
      <c r="V268" s="210"/>
      <c r="W268" s="210"/>
      <c r="X268" s="210"/>
      <c r="Y268" s="210"/>
    </row>
    <row r="269" spans="4:25" x14ac:dyDescent="0.25">
      <c r="D269" s="210"/>
      <c r="E269" s="210"/>
      <c r="F269" s="210"/>
      <c r="G269" s="210"/>
      <c r="H269" s="210"/>
      <c r="I269" s="210"/>
      <c r="J269" s="210"/>
      <c r="K269" s="308"/>
      <c r="L269" s="210"/>
      <c r="M269" s="210"/>
      <c r="N269" s="210"/>
      <c r="O269" s="210"/>
      <c r="P269" s="210"/>
      <c r="Q269" s="210"/>
      <c r="R269" s="210"/>
      <c r="S269" s="210"/>
      <c r="T269" s="210"/>
      <c r="U269" s="210"/>
      <c r="V269" s="210"/>
      <c r="W269" s="210"/>
      <c r="X269" s="210"/>
      <c r="Y269" s="210"/>
    </row>
    <row r="270" spans="4:25" x14ac:dyDescent="0.25">
      <c r="D270" s="210"/>
      <c r="E270" s="210"/>
      <c r="F270" s="210"/>
      <c r="G270" s="210"/>
      <c r="H270" s="210"/>
      <c r="I270" s="210"/>
      <c r="J270" s="210"/>
      <c r="K270" s="308"/>
      <c r="L270" s="210"/>
      <c r="M270" s="210"/>
      <c r="N270" s="210"/>
      <c r="O270" s="210"/>
      <c r="P270" s="210"/>
      <c r="Q270" s="210"/>
      <c r="R270" s="210"/>
      <c r="S270" s="210"/>
      <c r="T270" s="210"/>
      <c r="U270" s="210"/>
      <c r="V270" s="210"/>
      <c r="W270" s="210"/>
      <c r="X270" s="210"/>
      <c r="Y270" s="210"/>
    </row>
    <row r="271" spans="4:25" x14ac:dyDescent="0.25">
      <c r="D271" s="210"/>
      <c r="E271" s="210"/>
      <c r="F271" s="210"/>
      <c r="G271" s="210"/>
      <c r="H271" s="210"/>
      <c r="I271" s="210"/>
      <c r="J271" s="210"/>
      <c r="K271" s="308"/>
      <c r="L271" s="210"/>
      <c r="M271" s="210"/>
      <c r="N271" s="210"/>
      <c r="O271" s="210"/>
      <c r="P271" s="210"/>
      <c r="Q271" s="210"/>
      <c r="R271" s="210"/>
      <c r="S271" s="210"/>
      <c r="T271" s="210"/>
      <c r="U271" s="210"/>
      <c r="V271" s="210"/>
      <c r="W271" s="210"/>
      <c r="X271" s="210"/>
      <c r="Y271" s="210"/>
    </row>
    <row r="272" spans="4:25" x14ac:dyDescent="0.25">
      <c r="D272" s="210"/>
      <c r="E272" s="210"/>
      <c r="F272" s="210"/>
      <c r="G272" s="210"/>
      <c r="H272" s="210"/>
      <c r="I272" s="210"/>
      <c r="J272" s="210"/>
      <c r="K272" s="308"/>
      <c r="L272" s="210"/>
      <c r="M272" s="210"/>
      <c r="N272" s="210"/>
      <c r="O272" s="210"/>
      <c r="P272" s="210"/>
      <c r="Q272" s="210"/>
      <c r="R272" s="210"/>
      <c r="S272" s="210"/>
      <c r="T272" s="210"/>
      <c r="U272" s="210"/>
      <c r="V272" s="210"/>
      <c r="W272" s="210"/>
      <c r="X272" s="210"/>
      <c r="Y272" s="210"/>
    </row>
    <row r="273" spans="4:25" x14ac:dyDescent="0.25">
      <c r="D273" s="210"/>
      <c r="E273" s="210"/>
      <c r="F273" s="210"/>
      <c r="G273" s="210"/>
      <c r="H273" s="210"/>
      <c r="I273" s="210"/>
      <c r="J273" s="210"/>
      <c r="K273" s="308"/>
      <c r="L273" s="210"/>
      <c r="M273" s="210"/>
      <c r="N273" s="210"/>
      <c r="O273" s="210"/>
      <c r="P273" s="210"/>
      <c r="Q273" s="210"/>
      <c r="R273" s="210"/>
      <c r="S273" s="210"/>
      <c r="T273" s="210"/>
      <c r="U273" s="210"/>
      <c r="V273" s="210"/>
      <c r="W273" s="210"/>
      <c r="X273" s="210"/>
      <c r="Y273" s="210"/>
    </row>
    <row r="274" spans="4:25" x14ac:dyDescent="0.25">
      <c r="D274" s="210"/>
      <c r="E274" s="210"/>
      <c r="F274" s="210"/>
      <c r="G274" s="210"/>
      <c r="H274" s="210"/>
      <c r="I274" s="210"/>
      <c r="J274" s="210"/>
      <c r="K274" s="308"/>
      <c r="L274" s="210"/>
      <c r="M274" s="210"/>
      <c r="N274" s="210"/>
      <c r="O274" s="210"/>
      <c r="P274" s="210"/>
      <c r="Q274" s="210"/>
      <c r="R274" s="210"/>
      <c r="S274" s="210"/>
      <c r="T274" s="210"/>
      <c r="U274" s="210"/>
      <c r="V274" s="210"/>
      <c r="W274" s="210"/>
      <c r="X274" s="210"/>
      <c r="Y274" s="210"/>
    </row>
    <row r="275" spans="4:25" x14ac:dyDescent="0.25">
      <c r="D275" s="210"/>
      <c r="E275" s="210"/>
      <c r="F275" s="210"/>
      <c r="G275" s="210"/>
      <c r="H275" s="210"/>
      <c r="I275" s="210"/>
      <c r="J275" s="210"/>
      <c r="K275" s="308"/>
      <c r="L275" s="210"/>
      <c r="M275" s="210"/>
      <c r="N275" s="210"/>
      <c r="O275" s="210"/>
      <c r="P275" s="210"/>
      <c r="Q275" s="210"/>
      <c r="R275" s="210"/>
      <c r="S275" s="210"/>
      <c r="T275" s="210"/>
      <c r="U275" s="210"/>
      <c r="V275" s="210"/>
      <c r="W275" s="210"/>
      <c r="X275" s="210"/>
      <c r="Y275" s="210"/>
    </row>
    <row r="276" spans="4:25" x14ac:dyDescent="0.25">
      <c r="D276" s="210"/>
      <c r="E276" s="210"/>
      <c r="F276" s="210"/>
      <c r="G276" s="210"/>
      <c r="H276" s="210"/>
      <c r="I276" s="210"/>
      <c r="J276" s="210"/>
      <c r="K276" s="308"/>
      <c r="L276" s="210"/>
      <c r="M276" s="210"/>
      <c r="N276" s="210"/>
      <c r="O276" s="210"/>
      <c r="P276" s="210"/>
      <c r="Q276" s="210"/>
      <c r="R276" s="210"/>
      <c r="S276" s="210"/>
      <c r="T276" s="210"/>
      <c r="U276" s="210"/>
      <c r="V276" s="210"/>
      <c r="W276" s="210"/>
      <c r="X276" s="210"/>
      <c r="Y276" s="210"/>
    </row>
    <row r="277" spans="4:25" x14ac:dyDescent="0.25">
      <c r="D277" s="210"/>
      <c r="E277" s="210"/>
      <c r="F277" s="210"/>
      <c r="G277" s="210"/>
      <c r="H277" s="210"/>
      <c r="I277" s="210"/>
      <c r="J277" s="210"/>
      <c r="K277" s="308"/>
      <c r="L277" s="210"/>
      <c r="M277" s="210"/>
      <c r="N277" s="210"/>
      <c r="O277" s="210"/>
      <c r="P277" s="210"/>
      <c r="Q277" s="210"/>
      <c r="R277" s="210"/>
      <c r="S277" s="210"/>
      <c r="T277" s="210"/>
      <c r="U277" s="210"/>
      <c r="V277" s="210"/>
      <c r="W277" s="210"/>
      <c r="X277" s="210"/>
      <c r="Y277" s="210"/>
    </row>
    <row r="278" spans="4:25" x14ac:dyDescent="0.25">
      <c r="D278" s="210"/>
      <c r="E278" s="210"/>
      <c r="F278" s="210"/>
      <c r="G278" s="210"/>
      <c r="H278" s="210"/>
      <c r="I278" s="210"/>
      <c r="J278" s="210"/>
      <c r="K278" s="308"/>
      <c r="L278" s="210"/>
      <c r="M278" s="210"/>
      <c r="N278" s="210"/>
      <c r="O278" s="210"/>
      <c r="P278" s="210"/>
      <c r="Q278" s="210"/>
      <c r="R278" s="210"/>
      <c r="S278" s="210"/>
      <c r="T278" s="210"/>
      <c r="U278" s="210"/>
      <c r="V278" s="210"/>
      <c r="W278" s="210"/>
      <c r="X278" s="210"/>
      <c r="Y278" s="210"/>
    </row>
    <row r="279" spans="4:25" x14ac:dyDescent="0.25">
      <c r="D279" s="210"/>
      <c r="E279" s="210"/>
      <c r="F279" s="210"/>
      <c r="G279" s="210"/>
      <c r="H279" s="210"/>
      <c r="I279" s="210"/>
      <c r="J279" s="210"/>
      <c r="K279" s="308"/>
      <c r="L279" s="210"/>
      <c r="M279" s="210"/>
      <c r="N279" s="210"/>
      <c r="O279" s="210"/>
      <c r="P279" s="210"/>
      <c r="Q279" s="210"/>
      <c r="R279" s="210"/>
      <c r="S279" s="210"/>
      <c r="T279" s="210"/>
      <c r="U279" s="210"/>
      <c r="V279" s="210"/>
      <c r="W279" s="210"/>
      <c r="X279" s="210"/>
      <c r="Y279" s="210"/>
    </row>
    <row r="280" spans="4:25" x14ac:dyDescent="0.25">
      <c r="D280" s="210"/>
      <c r="E280" s="210"/>
      <c r="F280" s="210"/>
      <c r="G280" s="210"/>
      <c r="H280" s="210"/>
      <c r="I280" s="210"/>
      <c r="J280" s="210"/>
      <c r="K280" s="308"/>
      <c r="L280" s="210"/>
      <c r="M280" s="210"/>
      <c r="N280" s="210"/>
      <c r="O280" s="210"/>
      <c r="P280" s="210"/>
      <c r="Q280" s="210"/>
      <c r="R280" s="210"/>
      <c r="S280" s="210"/>
      <c r="T280" s="210"/>
      <c r="U280" s="210"/>
      <c r="V280" s="210"/>
      <c r="W280" s="210"/>
      <c r="X280" s="210"/>
      <c r="Y280" s="210"/>
    </row>
    <row r="281" spans="4:25" x14ac:dyDescent="0.25">
      <c r="D281" s="210"/>
      <c r="E281" s="210"/>
      <c r="F281" s="210"/>
      <c r="G281" s="210"/>
      <c r="H281" s="210"/>
      <c r="I281" s="210"/>
      <c r="J281" s="210"/>
      <c r="K281" s="308"/>
      <c r="L281" s="210"/>
      <c r="M281" s="210"/>
      <c r="N281" s="210"/>
      <c r="O281" s="210"/>
      <c r="P281" s="210"/>
      <c r="Q281" s="210"/>
      <c r="R281" s="210"/>
      <c r="S281" s="210"/>
      <c r="T281" s="210"/>
      <c r="U281" s="210"/>
      <c r="V281" s="210"/>
      <c r="W281" s="210"/>
      <c r="X281" s="210"/>
      <c r="Y281" s="210"/>
    </row>
    <row r="282" spans="4:25" x14ac:dyDescent="0.25">
      <c r="D282" s="210"/>
      <c r="E282" s="210"/>
      <c r="F282" s="210"/>
      <c r="G282" s="210"/>
      <c r="H282" s="210"/>
      <c r="I282" s="210"/>
      <c r="J282" s="210"/>
      <c r="K282" s="308"/>
      <c r="L282" s="210"/>
      <c r="M282" s="210"/>
      <c r="N282" s="210"/>
      <c r="O282" s="210"/>
      <c r="P282" s="210"/>
      <c r="Q282" s="210"/>
      <c r="R282" s="210"/>
      <c r="S282" s="210"/>
      <c r="T282" s="210"/>
      <c r="U282" s="210"/>
      <c r="V282" s="210"/>
      <c r="W282" s="210"/>
      <c r="X282" s="210"/>
      <c r="Y282" s="210"/>
    </row>
    <row r="283" spans="4:25" x14ac:dyDescent="0.25">
      <c r="D283" s="210"/>
      <c r="E283" s="210"/>
      <c r="F283" s="210"/>
      <c r="G283" s="210"/>
      <c r="H283" s="210"/>
      <c r="I283" s="210"/>
      <c r="J283" s="210"/>
      <c r="K283" s="308"/>
      <c r="L283" s="210"/>
      <c r="M283" s="210"/>
      <c r="N283" s="210"/>
      <c r="O283" s="210"/>
      <c r="P283" s="210"/>
      <c r="Q283" s="210"/>
      <c r="R283" s="210"/>
      <c r="S283" s="210"/>
      <c r="T283" s="210"/>
      <c r="U283" s="210"/>
      <c r="V283" s="210"/>
      <c r="W283" s="210"/>
      <c r="X283" s="210"/>
      <c r="Y283" s="210"/>
    </row>
    <row r="284" spans="4:25" x14ac:dyDescent="0.25">
      <c r="D284" s="210"/>
      <c r="E284" s="210"/>
      <c r="F284" s="210"/>
      <c r="G284" s="210"/>
      <c r="H284" s="210"/>
      <c r="I284" s="210"/>
      <c r="J284" s="210"/>
      <c r="K284" s="308"/>
      <c r="L284" s="210"/>
      <c r="M284" s="210"/>
      <c r="N284" s="210"/>
      <c r="O284" s="210"/>
      <c r="P284" s="210"/>
      <c r="Q284" s="210"/>
      <c r="R284" s="210"/>
      <c r="S284" s="210"/>
      <c r="T284" s="210"/>
      <c r="U284" s="210"/>
      <c r="V284" s="210"/>
      <c r="W284" s="210"/>
      <c r="X284" s="210"/>
      <c r="Y284" s="210"/>
    </row>
    <row r="285" spans="4:25" x14ac:dyDescent="0.25">
      <c r="D285" s="210"/>
      <c r="E285" s="210"/>
      <c r="F285" s="210"/>
      <c r="G285" s="210"/>
      <c r="H285" s="210"/>
      <c r="I285" s="210"/>
      <c r="J285" s="210"/>
      <c r="K285" s="308"/>
      <c r="L285" s="210"/>
      <c r="M285" s="210"/>
      <c r="N285" s="210"/>
      <c r="O285" s="210"/>
      <c r="P285" s="210"/>
      <c r="Q285" s="210"/>
      <c r="R285" s="210"/>
      <c r="S285" s="210"/>
      <c r="T285" s="210"/>
      <c r="U285" s="210"/>
      <c r="V285" s="210"/>
      <c r="W285" s="210"/>
      <c r="X285" s="210"/>
      <c r="Y285" s="210"/>
    </row>
    <row r="286" spans="4:25" x14ac:dyDescent="0.25">
      <c r="D286" s="210"/>
      <c r="E286" s="210"/>
      <c r="F286" s="210"/>
      <c r="G286" s="210"/>
      <c r="H286" s="210"/>
      <c r="I286" s="210"/>
      <c r="J286" s="210"/>
      <c r="K286" s="308"/>
      <c r="L286" s="210"/>
      <c r="M286" s="210"/>
      <c r="N286" s="210"/>
      <c r="O286" s="210"/>
      <c r="P286" s="210"/>
      <c r="Q286" s="210"/>
      <c r="R286" s="210"/>
      <c r="S286" s="210"/>
      <c r="T286" s="210"/>
      <c r="U286" s="210"/>
      <c r="V286" s="210"/>
      <c r="W286" s="210"/>
      <c r="X286" s="210"/>
      <c r="Y286" s="210"/>
    </row>
    <row r="287" spans="4:25" x14ac:dyDescent="0.25">
      <c r="D287" s="210"/>
      <c r="E287" s="210"/>
      <c r="F287" s="210"/>
      <c r="G287" s="210"/>
      <c r="H287" s="210"/>
      <c r="I287" s="210"/>
      <c r="J287" s="210"/>
      <c r="K287" s="308"/>
      <c r="L287" s="210"/>
      <c r="M287" s="210"/>
      <c r="N287" s="210"/>
      <c r="O287" s="210"/>
      <c r="P287" s="210"/>
      <c r="Q287" s="210"/>
      <c r="R287" s="210"/>
      <c r="S287" s="210"/>
      <c r="T287" s="210"/>
      <c r="U287" s="210"/>
      <c r="V287" s="210"/>
      <c r="W287" s="210"/>
      <c r="X287" s="210"/>
      <c r="Y287" s="210"/>
    </row>
    <row r="288" spans="4:25" x14ac:dyDescent="0.25">
      <c r="D288" s="210"/>
      <c r="E288" s="210"/>
      <c r="F288" s="210"/>
      <c r="G288" s="210"/>
      <c r="H288" s="210"/>
      <c r="I288" s="210"/>
      <c r="J288" s="210"/>
      <c r="K288" s="308"/>
      <c r="L288" s="210"/>
      <c r="M288" s="210"/>
      <c r="N288" s="210"/>
      <c r="O288" s="210"/>
      <c r="P288" s="210"/>
      <c r="Q288" s="210"/>
      <c r="R288" s="210"/>
      <c r="S288" s="210"/>
      <c r="T288" s="210"/>
      <c r="U288" s="210"/>
      <c r="V288" s="210"/>
      <c r="W288" s="210"/>
      <c r="X288" s="210"/>
      <c r="Y288" s="210"/>
    </row>
    <row r="289" spans="4:25" x14ac:dyDescent="0.25">
      <c r="D289" s="210"/>
      <c r="E289" s="210"/>
      <c r="F289" s="210"/>
      <c r="G289" s="210"/>
      <c r="H289" s="210"/>
      <c r="I289" s="210"/>
      <c r="J289" s="210"/>
      <c r="K289" s="308"/>
      <c r="L289" s="210"/>
      <c r="M289" s="210"/>
      <c r="N289" s="210"/>
      <c r="O289" s="210"/>
      <c r="P289" s="210"/>
      <c r="Q289" s="210"/>
      <c r="R289" s="210"/>
      <c r="S289" s="210"/>
      <c r="T289" s="210"/>
      <c r="U289" s="210"/>
      <c r="V289" s="210"/>
      <c r="W289" s="210"/>
      <c r="X289" s="210"/>
      <c r="Y289" s="210"/>
    </row>
    <row r="290" spans="4:25" x14ac:dyDescent="0.25">
      <c r="D290" s="210"/>
      <c r="E290" s="210"/>
      <c r="F290" s="210"/>
      <c r="G290" s="210"/>
      <c r="H290" s="210"/>
      <c r="I290" s="210"/>
      <c r="J290" s="210"/>
      <c r="K290" s="308"/>
      <c r="L290" s="210"/>
      <c r="M290" s="210"/>
      <c r="N290" s="210"/>
      <c r="O290" s="210"/>
      <c r="P290" s="210"/>
      <c r="Q290" s="210"/>
      <c r="R290" s="210"/>
      <c r="S290" s="210"/>
      <c r="T290" s="210"/>
      <c r="U290" s="210"/>
      <c r="V290" s="210"/>
      <c r="W290" s="210"/>
      <c r="X290" s="210"/>
      <c r="Y290" s="210"/>
    </row>
    <row r="291" spans="4:25" x14ac:dyDescent="0.25">
      <c r="D291" s="210"/>
      <c r="E291" s="210"/>
      <c r="F291" s="210"/>
      <c r="G291" s="210"/>
      <c r="H291" s="210"/>
      <c r="I291" s="210"/>
      <c r="J291" s="210"/>
      <c r="K291" s="308"/>
      <c r="L291" s="210"/>
      <c r="M291" s="210"/>
      <c r="N291" s="210"/>
      <c r="O291" s="210"/>
      <c r="P291" s="210"/>
      <c r="Q291" s="210"/>
      <c r="R291" s="210"/>
      <c r="S291" s="210"/>
      <c r="T291" s="210"/>
      <c r="U291" s="210"/>
      <c r="V291" s="210"/>
      <c r="W291" s="210"/>
      <c r="X291" s="210"/>
      <c r="Y291" s="210"/>
    </row>
    <row r="292" spans="4:25" x14ac:dyDescent="0.25">
      <c r="D292" s="210"/>
      <c r="E292" s="210"/>
      <c r="F292" s="210"/>
      <c r="G292" s="210"/>
      <c r="H292" s="210"/>
      <c r="I292" s="210"/>
      <c r="J292" s="210"/>
      <c r="K292" s="308"/>
      <c r="L292" s="210"/>
      <c r="M292" s="210"/>
      <c r="N292" s="210"/>
      <c r="O292" s="210"/>
      <c r="P292" s="210"/>
      <c r="Q292" s="210"/>
      <c r="R292" s="210"/>
      <c r="S292" s="210"/>
      <c r="T292" s="210"/>
      <c r="U292" s="210"/>
      <c r="V292" s="210"/>
      <c r="W292" s="210"/>
      <c r="X292" s="210"/>
      <c r="Y292" s="210"/>
    </row>
    <row r="293" spans="4:25" x14ac:dyDescent="0.25">
      <c r="D293" s="210"/>
      <c r="E293" s="210"/>
      <c r="F293" s="210"/>
      <c r="G293" s="210"/>
      <c r="H293" s="210"/>
      <c r="I293" s="210"/>
      <c r="J293" s="210"/>
      <c r="K293" s="308"/>
      <c r="L293" s="210"/>
      <c r="M293" s="210"/>
      <c r="N293" s="210"/>
      <c r="O293" s="210"/>
      <c r="P293" s="210"/>
      <c r="Q293" s="210"/>
      <c r="R293" s="210"/>
      <c r="S293" s="210"/>
      <c r="T293" s="210"/>
      <c r="U293" s="210"/>
      <c r="V293" s="210"/>
      <c r="W293" s="210"/>
      <c r="X293" s="210"/>
      <c r="Y293" s="210"/>
    </row>
    <row r="294" spans="4:25" x14ac:dyDescent="0.25">
      <c r="D294" s="210"/>
      <c r="E294" s="210"/>
      <c r="F294" s="210"/>
      <c r="G294" s="210"/>
      <c r="H294" s="210"/>
      <c r="I294" s="210"/>
      <c r="J294" s="210"/>
      <c r="K294" s="308"/>
      <c r="L294" s="210"/>
      <c r="M294" s="210"/>
      <c r="N294" s="210"/>
      <c r="O294" s="210"/>
      <c r="P294" s="210"/>
      <c r="Q294" s="210"/>
      <c r="R294" s="210"/>
      <c r="S294" s="210"/>
      <c r="T294" s="210"/>
      <c r="U294" s="210"/>
      <c r="V294" s="210"/>
      <c r="W294" s="210"/>
      <c r="X294" s="210"/>
      <c r="Y294" s="210"/>
    </row>
    <row r="295" spans="4:25" x14ac:dyDescent="0.25">
      <c r="D295" s="210"/>
      <c r="E295" s="210"/>
      <c r="F295" s="210"/>
      <c r="G295" s="210"/>
      <c r="H295" s="210"/>
      <c r="I295" s="210"/>
      <c r="J295" s="210"/>
      <c r="K295" s="308"/>
      <c r="L295" s="210"/>
      <c r="M295" s="210"/>
      <c r="N295" s="210"/>
      <c r="O295" s="210"/>
      <c r="P295" s="210"/>
      <c r="Q295" s="210"/>
      <c r="R295" s="210"/>
      <c r="S295" s="210"/>
      <c r="T295" s="210"/>
      <c r="U295" s="210"/>
      <c r="V295" s="210"/>
      <c r="W295" s="210"/>
      <c r="X295" s="210"/>
      <c r="Y295" s="210"/>
    </row>
    <row r="296" spans="4:25" x14ac:dyDescent="0.25">
      <c r="D296" s="210"/>
      <c r="E296" s="210"/>
      <c r="F296" s="210"/>
      <c r="G296" s="210"/>
      <c r="H296" s="210"/>
      <c r="I296" s="210"/>
      <c r="J296" s="210"/>
      <c r="K296" s="308"/>
      <c r="L296" s="210"/>
      <c r="M296" s="210"/>
      <c r="N296" s="210"/>
      <c r="O296" s="210"/>
      <c r="P296" s="210"/>
      <c r="Q296" s="210"/>
      <c r="R296" s="210"/>
      <c r="S296" s="210"/>
      <c r="T296" s="210"/>
      <c r="U296" s="210"/>
      <c r="V296" s="210"/>
      <c r="W296" s="210"/>
      <c r="X296" s="210"/>
      <c r="Y296" s="210"/>
    </row>
    <row r="297" spans="4:25" x14ac:dyDescent="0.25">
      <c r="D297" s="210"/>
      <c r="E297" s="210"/>
      <c r="F297" s="210"/>
      <c r="G297" s="210"/>
      <c r="H297" s="210"/>
      <c r="I297" s="210"/>
      <c r="J297" s="210"/>
      <c r="K297" s="308"/>
      <c r="L297" s="210"/>
      <c r="M297" s="210"/>
      <c r="N297" s="210"/>
      <c r="O297" s="210"/>
      <c r="P297" s="210"/>
      <c r="Q297" s="210"/>
      <c r="R297" s="210"/>
      <c r="S297" s="210"/>
      <c r="T297" s="210"/>
      <c r="U297" s="210"/>
      <c r="V297" s="210"/>
      <c r="W297" s="210"/>
      <c r="X297" s="210"/>
      <c r="Y297" s="210"/>
    </row>
    <row r="298" spans="4:25" x14ac:dyDescent="0.25">
      <c r="D298" s="210"/>
      <c r="E298" s="210"/>
      <c r="F298" s="210"/>
      <c r="G298" s="210"/>
      <c r="H298" s="210"/>
      <c r="I298" s="210"/>
      <c r="J298" s="210"/>
      <c r="K298" s="308"/>
      <c r="L298" s="210"/>
      <c r="M298" s="210"/>
      <c r="N298" s="210"/>
      <c r="O298" s="210"/>
      <c r="P298" s="210"/>
      <c r="Q298" s="210"/>
      <c r="R298" s="210"/>
      <c r="S298" s="210"/>
      <c r="T298" s="210"/>
      <c r="U298" s="210"/>
      <c r="V298" s="210"/>
      <c r="W298" s="210"/>
      <c r="X298" s="210"/>
      <c r="Y298" s="210"/>
    </row>
    <row r="299" spans="4:25" x14ac:dyDescent="0.25">
      <c r="D299" s="210"/>
      <c r="E299" s="210"/>
      <c r="F299" s="210"/>
      <c r="G299" s="210"/>
      <c r="H299" s="210"/>
      <c r="I299" s="210"/>
      <c r="J299" s="210"/>
      <c r="K299" s="308"/>
      <c r="L299" s="210"/>
      <c r="M299" s="210"/>
      <c r="N299" s="210"/>
      <c r="O299" s="210"/>
      <c r="P299" s="210"/>
      <c r="Q299" s="210"/>
      <c r="R299" s="210"/>
      <c r="S299" s="210"/>
      <c r="T299" s="210"/>
      <c r="U299" s="210"/>
      <c r="V299" s="210"/>
      <c r="W299" s="210"/>
      <c r="X299" s="210"/>
      <c r="Y299" s="210"/>
    </row>
    <row r="300" spans="4:25" x14ac:dyDescent="0.25">
      <c r="D300" s="210"/>
      <c r="E300" s="210"/>
      <c r="F300" s="210"/>
      <c r="G300" s="210"/>
      <c r="H300" s="210"/>
      <c r="I300" s="210"/>
      <c r="J300" s="210"/>
      <c r="K300" s="308"/>
      <c r="L300" s="210"/>
      <c r="M300" s="210"/>
      <c r="N300" s="210"/>
      <c r="O300" s="210"/>
      <c r="P300" s="210"/>
      <c r="Q300" s="210"/>
      <c r="R300" s="210"/>
      <c r="S300" s="210"/>
      <c r="T300" s="210"/>
      <c r="U300" s="210"/>
      <c r="V300" s="210"/>
      <c r="W300" s="210"/>
      <c r="X300" s="210"/>
      <c r="Y300" s="210"/>
    </row>
    <row r="301" spans="4:25" x14ac:dyDescent="0.25">
      <c r="D301" s="210"/>
      <c r="E301" s="210"/>
      <c r="F301" s="210"/>
      <c r="G301" s="210"/>
      <c r="H301" s="210"/>
      <c r="I301" s="210"/>
      <c r="J301" s="210"/>
      <c r="K301" s="308"/>
      <c r="L301" s="210"/>
      <c r="M301" s="210"/>
      <c r="N301" s="210"/>
      <c r="O301" s="210"/>
      <c r="P301" s="210"/>
      <c r="Q301" s="210"/>
      <c r="R301" s="210"/>
      <c r="S301" s="210"/>
      <c r="T301" s="210"/>
      <c r="U301" s="210"/>
      <c r="V301" s="210"/>
      <c r="W301" s="210"/>
      <c r="X301" s="210"/>
      <c r="Y301" s="210"/>
    </row>
    <row r="302" spans="4:25" x14ac:dyDescent="0.25">
      <c r="D302" s="210"/>
      <c r="E302" s="210"/>
      <c r="F302" s="210"/>
      <c r="G302" s="210"/>
      <c r="H302" s="210"/>
      <c r="I302" s="210"/>
      <c r="J302" s="210"/>
      <c r="K302" s="308"/>
      <c r="L302" s="210"/>
      <c r="M302" s="210"/>
      <c r="N302" s="210"/>
      <c r="O302" s="210"/>
      <c r="P302" s="210"/>
      <c r="Q302" s="210"/>
      <c r="R302" s="210"/>
      <c r="S302" s="210"/>
      <c r="T302" s="210"/>
      <c r="U302" s="210"/>
      <c r="V302" s="210"/>
      <c r="W302" s="210"/>
      <c r="X302" s="210"/>
      <c r="Y302" s="210"/>
    </row>
    <row r="303" spans="4:25" x14ac:dyDescent="0.25">
      <c r="D303" s="210"/>
      <c r="E303" s="210"/>
      <c r="F303" s="210"/>
      <c r="G303" s="210"/>
      <c r="H303" s="210"/>
      <c r="I303" s="210"/>
      <c r="J303" s="210"/>
      <c r="K303" s="308"/>
      <c r="L303" s="210"/>
      <c r="M303" s="210"/>
      <c r="N303" s="210"/>
      <c r="O303" s="210"/>
      <c r="P303" s="210"/>
      <c r="Q303" s="210"/>
      <c r="R303" s="210"/>
      <c r="S303" s="210"/>
      <c r="T303" s="210"/>
      <c r="U303" s="210"/>
      <c r="V303" s="210"/>
      <c r="W303" s="210"/>
      <c r="X303" s="210"/>
      <c r="Y303" s="210"/>
    </row>
    <row r="304" spans="4:25" x14ac:dyDescent="0.25">
      <c r="D304" s="210"/>
      <c r="E304" s="210"/>
      <c r="F304" s="210"/>
      <c r="G304" s="210"/>
      <c r="H304" s="210"/>
      <c r="I304" s="210"/>
      <c r="J304" s="210"/>
      <c r="K304" s="308"/>
      <c r="L304" s="210"/>
      <c r="M304" s="210"/>
      <c r="N304" s="210"/>
      <c r="O304" s="210"/>
      <c r="P304" s="210"/>
      <c r="Q304" s="210"/>
      <c r="R304" s="210"/>
      <c r="S304" s="210"/>
      <c r="T304" s="210"/>
      <c r="U304" s="210"/>
      <c r="V304" s="210"/>
      <c r="W304" s="210"/>
      <c r="X304" s="210"/>
      <c r="Y304" s="210"/>
    </row>
    <row r="305" spans="4:25" x14ac:dyDescent="0.25">
      <c r="D305" s="210"/>
      <c r="E305" s="210"/>
      <c r="F305" s="210"/>
      <c r="G305" s="210"/>
      <c r="H305" s="210"/>
      <c r="I305" s="210"/>
      <c r="J305" s="210"/>
      <c r="K305" s="308"/>
      <c r="L305" s="210"/>
      <c r="M305" s="210"/>
      <c r="N305" s="210"/>
      <c r="O305" s="210"/>
      <c r="P305" s="210"/>
      <c r="Q305" s="210"/>
      <c r="R305" s="210"/>
      <c r="S305" s="210"/>
      <c r="T305" s="210"/>
      <c r="U305" s="210"/>
      <c r="V305" s="210"/>
      <c r="W305" s="210"/>
      <c r="X305" s="210"/>
      <c r="Y305" s="210"/>
    </row>
    <row r="306" spans="4:25" x14ac:dyDescent="0.25">
      <c r="D306" s="210"/>
      <c r="E306" s="210"/>
      <c r="F306" s="210"/>
      <c r="G306" s="210"/>
      <c r="H306" s="210"/>
      <c r="I306" s="210"/>
      <c r="J306" s="210"/>
      <c r="K306" s="308"/>
      <c r="L306" s="210"/>
      <c r="M306" s="210"/>
      <c r="N306" s="210"/>
      <c r="O306" s="210"/>
      <c r="P306" s="210"/>
      <c r="Q306" s="210"/>
      <c r="R306" s="210"/>
      <c r="S306" s="210"/>
      <c r="T306" s="210"/>
      <c r="U306" s="210"/>
      <c r="V306" s="210"/>
      <c r="W306" s="210"/>
      <c r="X306" s="210"/>
      <c r="Y306" s="210"/>
    </row>
    <row r="307" spans="4:25" x14ac:dyDescent="0.25">
      <c r="D307" s="210"/>
      <c r="E307" s="210"/>
      <c r="F307" s="210"/>
      <c r="G307" s="210"/>
      <c r="H307" s="210"/>
      <c r="I307" s="210"/>
      <c r="J307" s="210"/>
      <c r="K307" s="308"/>
      <c r="L307" s="210"/>
      <c r="M307" s="210"/>
      <c r="N307" s="210"/>
      <c r="O307" s="210"/>
      <c r="P307" s="210"/>
      <c r="Q307" s="210"/>
      <c r="R307" s="210"/>
      <c r="S307" s="210"/>
      <c r="T307" s="210"/>
      <c r="U307" s="210"/>
      <c r="V307" s="210"/>
      <c r="W307" s="210"/>
      <c r="X307" s="210"/>
      <c r="Y307" s="210"/>
    </row>
    <row r="308" spans="4:25" x14ac:dyDescent="0.25">
      <c r="D308" s="210"/>
      <c r="E308" s="210"/>
      <c r="F308" s="210"/>
      <c r="G308" s="210"/>
      <c r="H308" s="210"/>
      <c r="I308" s="210"/>
      <c r="J308" s="210"/>
      <c r="K308" s="308"/>
      <c r="L308" s="210"/>
      <c r="M308" s="210"/>
      <c r="N308" s="210"/>
      <c r="O308" s="210"/>
      <c r="P308" s="210"/>
      <c r="Q308" s="210"/>
      <c r="R308" s="210"/>
      <c r="S308" s="210"/>
      <c r="T308" s="210"/>
      <c r="U308" s="210"/>
      <c r="V308" s="210"/>
      <c r="W308" s="210"/>
      <c r="X308" s="210"/>
      <c r="Y308" s="210"/>
    </row>
    <row r="309" spans="4:25" x14ac:dyDescent="0.25">
      <c r="D309" s="210"/>
      <c r="E309" s="210"/>
      <c r="F309" s="210"/>
      <c r="G309" s="210"/>
      <c r="H309" s="210"/>
      <c r="I309" s="210"/>
      <c r="J309" s="210"/>
      <c r="K309" s="308"/>
      <c r="L309" s="210"/>
      <c r="M309" s="210"/>
      <c r="N309" s="210"/>
      <c r="O309" s="210"/>
      <c r="P309" s="210"/>
      <c r="Q309" s="210"/>
      <c r="R309" s="210"/>
      <c r="S309" s="210"/>
      <c r="T309" s="210"/>
      <c r="U309" s="210"/>
      <c r="V309" s="210"/>
      <c r="W309" s="210"/>
      <c r="X309" s="210"/>
      <c r="Y309" s="210"/>
    </row>
    <row r="310" spans="4:25" x14ac:dyDescent="0.25">
      <c r="D310" s="210"/>
      <c r="E310" s="210"/>
      <c r="F310" s="210"/>
      <c r="G310" s="210"/>
      <c r="H310" s="210"/>
      <c r="I310" s="210"/>
      <c r="J310" s="210"/>
      <c r="K310" s="308"/>
      <c r="L310" s="210"/>
      <c r="M310" s="210"/>
      <c r="N310" s="210"/>
      <c r="O310" s="210"/>
      <c r="P310" s="210"/>
      <c r="Q310" s="210"/>
      <c r="R310" s="210"/>
      <c r="S310" s="210"/>
      <c r="T310" s="210"/>
      <c r="U310" s="210"/>
      <c r="V310" s="210"/>
      <c r="W310" s="210"/>
      <c r="X310" s="210"/>
      <c r="Y310" s="210"/>
    </row>
    <row r="311" spans="4:25" x14ac:dyDescent="0.25">
      <c r="D311" s="210"/>
      <c r="E311" s="210"/>
      <c r="F311" s="210"/>
      <c r="G311" s="210"/>
      <c r="H311" s="210"/>
      <c r="I311" s="210"/>
      <c r="J311" s="210"/>
      <c r="K311" s="308"/>
      <c r="L311" s="210"/>
      <c r="M311" s="210"/>
      <c r="N311" s="210"/>
      <c r="O311" s="210"/>
      <c r="P311" s="210"/>
      <c r="Q311" s="210"/>
      <c r="R311" s="210"/>
      <c r="S311" s="210"/>
      <c r="T311" s="210"/>
      <c r="U311" s="210"/>
      <c r="V311" s="210"/>
      <c r="W311" s="210"/>
      <c r="X311" s="210"/>
      <c r="Y311" s="210"/>
    </row>
    <row r="312" spans="4:25" x14ac:dyDescent="0.25">
      <c r="D312" s="210"/>
      <c r="E312" s="210"/>
      <c r="F312" s="210"/>
      <c r="G312" s="210"/>
      <c r="H312" s="210"/>
      <c r="I312" s="210"/>
      <c r="J312" s="210"/>
      <c r="K312" s="308"/>
      <c r="L312" s="210"/>
      <c r="M312" s="210"/>
      <c r="N312" s="210"/>
      <c r="O312" s="210"/>
      <c r="P312" s="210"/>
      <c r="Q312" s="210"/>
      <c r="R312" s="210"/>
      <c r="S312" s="210"/>
      <c r="T312" s="210"/>
      <c r="U312" s="210"/>
      <c r="V312" s="210"/>
      <c r="W312" s="210"/>
      <c r="X312" s="210"/>
      <c r="Y312" s="210"/>
    </row>
    <row r="313" spans="4:25" x14ac:dyDescent="0.25">
      <c r="D313" s="210"/>
      <c r="E313" s="210"/>
      <c r="F313" s="210"/>
      <c r="G313" s="210"/>
      <c r="H313" s="210"/>
      <c r="I313" s="210"/>
      <c r="J313" s="210"/>
      <c r="K313" s="308"/>
      <c r="L313" s="210"/>
      <c r="M313" s="210"/>
      <c r="N313" s="210"/>
      <c r="O313" s="210"/>
      <c r="P313" s="210"/>
      <c r="Q313" s="210"/>
      <c r="R313" s="210"/>
      <c r="S313" s="210"/>
      <c r="T313" s="210"/>
      <c r="U313" s="210"/>
      <c r="V313" s="210"/>
      <c r="W313" s="210"/>
      <c r="X313" s="210"/>
      <c r="Y313" s="210"/>
    </row>
    <row r="314" spans="4:25" x14ac:dyDescent="0.25">
      <c r="D314" s="210"/>
      <c r="E314" s="210"/>
      <c r="F314" s="210"/>
      <c r="G314" s="210"/>
      <c r="H314" s="210"/>
      <c r="I314" s="210"/>
      <c r="J314" s="210"/>
      <c r="K314" s="308"/>
      <c r="L314" s="210"/>
      <c r="M314" s="210"/>
      <c r="N314" s="210"/>
      <c r="O314" s="210"/>
      <c r="P314" s="210"/>
      <c r="Q314" s="210"/>
      <c r="R314" s="210"/>
      <c r="S314" s="210"/>
      <c r="T314" s="210"/>
      <c r="U314" s="210"/>
      <c r="V314" s="210"/>
      <c r="W314" s="210"/>
      <c r="X314" s="210"/>
      <c r="Y314" s="210"/>
    </row>
    <row r="315" spans="4:25" x14ac:dyDescent="0.25">
      <c r="D315" s="210"/>
      <c r="E315" s="210"/>
      <c r="F315" s="210"/>
      <c r="G315" s="210"/>
      <c r="H315" s="210"/>
      <c r="I315" s="210"/>
      <c r="J315" s="210"/>
      <c r="K315" s="308"/>
      <c r="L315" s="210"/>
      <c r="M315" s="210"/>
      <c r="N315" s="210"/>
      <c r="O315" s="210"/>
      <c r="P315" s="210"/>
      <c r="Q315" s="210"/>
      <c r="R315" s="210"/>
      <c r="S315" s="210"/>
      <c r="T315" s="210"/>
      <c r="U315" s="210"/>
      <c r="V315" s="210"/>
      <c r="W315" s="210"/>
      <c r="X315" s="210"/>
      <c r="Y315" s="210"/>
    </row>
    <row r="316" spans="4:25" x14ac:dyDescent="0.25">
      <c r="D316" s="210"/>
      <c r="E316" s="210"/>
      <c r="F316" s="210"/>
      <c r="G316" s="210"/>
      <c r="H316" s="210"/>
      <c r="I316" s="210"/>
      <c r="J316" s="210"/>
      <c r="K316" s="308"/>
      <c r="L316" s="210"/>
      <c r="M316" s="210"/>
      <c r="N316" s="210"/>
      <c r="O316" s="210"/>
      <c r="P316" s="210"/>
      <c r="Q316" s="210"/>
      <c r="R316" s="210"/>
      <c r="S316" s="210"/>
      <c r="T316" s="210"/>
      <c r="U316" s="210"/>
      <c r="V316" s="210"/>
      <c r="W316" s="210"/>
      <c r="X316" s="210"/>
      <c r="Y316" s="210"/>
    </row>
    <row r="317" spans="4:25" x14ac:dyDescent="0.25">
      <c r="D317" s="210"/>
      <c r="E317" s="210"/>
      <c r="F317" s="210"/>
      <c r="G317" s="210"/>
      <c r="H317" s="210"/>
      <c r="I317" s="210"/>
      <c r="J317" s="210"/>
      <c r="K317" s="308"/>
      <c r="L317" s="210"/>
      <c r="M317" s="210"/>
      <c r="N317" s="210"/>
      <c r="O317" s="210"/>
      <c r="P317" s="210"/>
      <c r="Q317" s="210"/>
      <c r="R317" s="210"/>
      <c r="S317" s="210"/>
      <c r="T317" s="210"/>
      <c r="U317" s="210"/>
      <c r="V317" s="210"/>
      <c r="W317" s="210"/>
      <c r="X317" s="210"/>
      <c r="Y317" s="210"/>
    </row>
    <row r="318" spans="4:25" x14ac:dyDescent="0.25">
      <c r="D318" s="210"/>
      <c r="E318" s="210"/>
      <c r="F318" s="210"/>
      <c r="G318" s="210"/>
      <c r="H318" s="210"/>
      <c r="I318" s="210"/>
      <c r="J318" s="210"/>
      <c r="K318" s="308"/>
      <c r="L318" s="210"/>
      <c r="M318" s="210"/>
      <c r="N318" s="210"/>
      <c r="O318" s="210"/>
      <c r="P318" s="210"/>
      <c r="Q318" s="210"/>
      <c r="R318" s="210"/>
      <c r="S318" s="210"/>
      <c r="T318" s="210"/>
      <c r="U318" s="210"/>
      <c r="V318" s="210"/>
      <c r="W318" s="210"/>
      <c r="X318" s="210"/>
      <c r="Y318" s="210"/>
    </row>
    <row r="319" spans="4:25" x14ac:dyDescent="0.25">
      <c r="D319" s="210"/>
      <c r="E319" s="210"/>
      <c r="F319" s="210"/>
      <c r="G319" s="210"/>
      <c r="H319" s="210"/>
      <c r="I319" s="210"/>
      <c r="J319" s="210"/>
      <c r="K319" s="308"/>
      <c r="L319" s="210"/>
      <c r="M319" s="210"/>
      <c r="N319" s="210"/>
      <c r="O319" s="210"/>
      <c r="P319" s="210"/>
      <c r="Q319" s="210"/>
      <c r="R319" s="210"/>
      <c r="S319" s="210"/>
      <c r="T319" s="210"/>
      <c r="U319" s="210"/>
      <c r="V319" s="210"/>
      <c r="W319" s="210"/>
      <c r="X319" s="210"/>
      <c r="Y319" s="210"/>
    </row>
    <row r="320" spans="4:25" x14ac:dyDescent="0.25">
      <c r="D320" s="210"/>
      <c r="E320" s="210"/>
      <c r="F320" s="210"/>
      <c r="G320" s="210"/>
      <c r="H320" s="210"/>
      <c r="I320" s="210"/>
      <c r="J320" s="210"/>
      <c r="K320" s="308"/>
      <c r="L320" s="210"/>
      <c r="M320" s="210"/>
      <c r="N320" s="210"/>
      <c r="O320" s="210"/>
      <c r="P320" s="210"/>
      <c r="Q320" s="210"/>
      <c r="R320" s="210"/>
      <c r="S320" s="210"/>
      <c r="T320" s="210"/>
      <c r="U320" s="210"/>
      <c r="V320" s="210"/>
      <c r="W320" s="210"/>
      <c r="X320" s="210"/>
      <c r="Y320" s="210"/>
    </row>
    <row r="321" spans="4:25" x14ac:dyDescent="0.25">
      <c r="D321" s="210"/>
      <c r="E321" s="210"/>
      <c r="F321" s="210"/>
      <c r="G321" s="210"/>
      <c r="H321" s="210"/>
      <c r="I321" s="210"/>
      <c r="J321" s="210"/>
      <c r="K321" s="308"/>
      <c r="L321" s="210"/>
      <c r="M321" s="210"/>
      <c r="N321" s="210"/>
      <c r="O321" s="210"/>
      <c r="P321" s="210"/>
      <c r="Q321" s="210"/>
      <c r="R321" s="210"/>
      <c r="S321" s="210"/>
      <c r="T321" s="210"/>
      <c r="U321" s="210"/>
      <c r="V321" s="210"/>
      <c r="W321" s="210"/>
      <c r="X321" s="210"/>
      <c r="Y321" s="210"/>
    </row>
    <row r="322" spans="4:25" x14ac:dyDescent="0.25">
      <c r="D322" s="210"/>
      <c r="E322" s="210"/>
      <c r="F322" s="210"/>
      <c r="G322" s="210"/>
      <c r="H322" s="210"/>
      <c r="I322" s="210"/>
      <c r="J322" s="210"/>
      <c r="K322" s="308"/>
      <c r="L322" s="210"/>
      <c r="M322" s="210"/>
      <c r="N322" s="210"/>
      <c r="O322" s="210"/>
      <c r="P322" s="210"/>
      <c r="Q322" s="210"/>
      <c r="R322" s="210"/>
      <c r="S322" s="210"/>
      <c r="T322" s="210"/>
      <c r="U322" s="210"/>
      <c r="V322" s="210"/>
      <c r="W322" s="210"/>
      <c r="X322" s="210"/>
      <c r="Y322" s="210"/>
    </row>
    <row r="323" spans="4:25" x14ac:dyDescent="0.25">
      <c r="D323" s="210"/>
      <c r="E323" s="210"/>
      <c r="F323" s="210"/>
      <c r="G323" s="210"/>
      <c r="H323" s="210"/>
      <c r="I323" s="210"/>
      <c r="J323" s="210"/>
      <c r="K323" s="308"/>
      <c r="L323" s="210"/>
      <c r="M323" s="210"/>
      <c r="N323" s="210"/>
      <c r="O323" s="210"/>
      <c r="P323" s="210"/>
      <c r="Q323" s="210"/>
      <c r="R323" s="210"/>
      <c r="S323" s="210"/>
      <c r="T323" s="210"/>
      <c r="U323" s="210"/>
      <c r="V323" s="210"/>
      <c r="W323" s="210"/>
      <c r="X323" s="210"/>
      <c r="Y323" s="210"/>
    </row>
    <row r="324" spans="4:25" x14ac:dyDescent="0.25">
      <c r="D324" s="210"/>
      <c r="E324" s="210"/>
      <c r="F324" s="210"/>
      <c r="G324" s="210"/>
      <c r="H324" s="210"/>
      <c r="I324" s="210"/>
      <c r="J324" s="210"/>
      <c r="K324" s="308"/>
      <c r="L324" s="210"/>
      <c r="M324" s="210"/>
      <c r="N324" s="210"/>
      <c r="O324" s="210"/>
      <c r="P324" s="210"/>
      <c r="Q324" s="210"/>
      <c r="R324" s="210"/>
      <c r="S324" s="210"/>
      <c r="T324" s="210"/>
      <c r="U324" s="210"/>
      <c r="V324" s="210"/>
      <c r="W324" s="210"/>
      <c r="X324" s="210"/>
      <c r="Y324" s="210"/>
    </row>
    <row r="325" spans="4:25" x14ac:dyDescent="0.25">
      <c r="D325" s="210"/>
      <c r="E325" s="210"/>
      <c r="F325" s="210"/>
      <c r="G325" s="210"/>
      <c r="H325" s="210"/>
      <c r="I325" s="210"/>
      <c r="J325" s="210"/>
      <c r="K325" s="308"/>
      <c r="L325" s="210"/>
      <c r="M325" s="210"/>
      <c r="N325" s="210"/>
      <c r="O325" s="210"/>
      <c r="P325" s="210"/>
      <c r="Q325" s="210"/>
      <c r="R325" s="210"/>
      <c r="S325" s="210"/>
      <c r="T325" s="210"/>
      <c r="U325" s="210"/>
      <c r="V325" s="210"/>
      <c r="W325" s="210"/>
      <c r="X325" s="210"/>
      <c r="Y325" s="210"/>
    </row>
    <row r="326" spans="4:25" x14ac:dyDescent="0.25">
      <c r="D326" s="210"/>
      <c r="E326" s="210"/>
      <c r="F326" s="210"/>
      <c r="G326" s="210"/>
      <c r="H326" s="210"/>
      <c r="I326" s="210"/>
      <c r="J326" s="210"/>
      <c r="K326" s="308"/>
      <c r="L326" s="210"/>
      <c r="M326" s="210"/>
      <c r="N326" s="210"/>
      <c r="O326" s="210"/>
      <c r="P326" s="210"/>
      <c r="Q326" s="210"/>
      <c r="R326" s="210"/>
      <c r="S326" s="210"/>
      <c r="T326" s="210"/>
      <c r="U326" s="210"/>
      <c r="V326" s="210"/>
      <c r="W326" s="210"/>
      <c r="X326" s="210"/>
      <c r="Y326" s="210"/>
    </row>
    <row r="327" spans="4:25" x14ac:dyDescent="0.25">
      <c r="D327" s="210"/>
      <c r="E327" s="210"/>
      <c r="F327" s="210"/>
      <c r="G327" s="210"/>
      <c r="H327" s="210"/>
      <c r="I327" s="210"/>
      <c r="J327" s="210"/>
      <c r="K327" s="308"/>
      <c r="L327" s="210"/>
      <c r="M327" s="210"/>
      <c r="N327" s="210"/>
      <c r="O327" s="210"/>
      <c r="P327" s="210"/>
      <c r="Q327" s="210"/>
      <c r="R327" s="210"/>
      <c r="S327" s="210"/>
      <c r="T327" s="210"/>
      <c r="U327" s="210"/>
      <c r="V327" s="210"/>
      <c r="W327" s="210"/>
      <c r="X327" s="210"/>
      <c r="Y327" s="210"/>
    </row>
    <row r="328" spans="4:25" x14ac:dyDescent="0.25">
      <c r="D328" s="210"/>
      <c r="E328" s="210"/>
      <c r="F328" s="210"/>
      <c r="G328" s="210"/>
      <c r="H328" s="210"/>
      <c r="I328" s="210"/>
      <c r="J328" s="210"/>
      <c r="K328" s="308"/>
      <c r="L328" s="210"/>
      <c r="M328" s="210"/>
      <c r="N328" s="210"/>
      <c r="O328" s="210"/>
      <c r="P328" s="210"/>
      <c r="Q328" s="210"/>
      <c r="R328" s="210"/>
      <c r="S328" s="210"/>
      <c r="T328" s="210"/>
      <c r="U328" s="210"/>
      <c r="V328" s="210"/>
      <c r="W328" s="210"/>
      <c r="X328" s="210"/>
      <c r="Y328" s="210"/>
    </row>
    <row r="329" spans="4:25" x14ac:dyDescent="0.25">
      <c r="D329" s="210"/>
      <c r="E329" s="210"/>
      <c r="F329" s="210"/>
      <c r="G329" s="210"/>
      <c r="H329" s="210"/>
      <c r="I329" s="210"/>
      <c r="J329" s="210"/>
      <c r="K329" s="308"/>
      <c r="L329" s="210"/>
      <c r="M329" s="210"/>
      <c r="N329" s="210"/>
      <c r="O329" s="210"/>
      <c r="P329" s="210"/>
      <c r="Q329" s="210"/>
      <c r="R329" s="210"/>
      <c r="S329" s="210"/>
      <c r="T329" s="210"/>
      <c r="U329" s="210"/>
      <c r="V329" s="210"/>
      <c r="W329" s="210"/>
      <c r="X329" s="210"/>
      <c r="Y329" s="210"/>
    </row>
    <row r="330" spans="4:25" x14ac:dyDescent="0.25">
      <c r="D330" s="210"/>
      <c r="E330" s="210"/>
      <c r="F330" s="210"/>
      <c r="G330" s="210"/>
      <c r="H330" s="210"/>
      <c r="I330" s="210"/>
      <c r="J330" s="210"/>
      <c r="K330" s="308"/>
      <c r="L330" s="210"/>
      <c r="M330" s="210"/>
      <c r="N330" s="210"/>
      <c r="O330" s="210"/>
      <c r="P330" s="210"/>
      <c r="Q330" s="210"/>
      <c r="R330" s="210"/>
      <c r="S330" s="210"/>
      <c r="T330" s="210"/>
      <c r="U330" s="210"/>
      <c r="V330" s="210"/>
      <c r="W330" s="210"/>
      <c r="X330" s="210"/>
      <c r="Y330" s="210"/>
    </row>
    <row r="331" spans="4:25" x14ac:dyDescent="0.25">
      <c r="D331" s="210"/>
      <c r="E331" s="210"/>
      <c r="F331" s="210"/>
      <c r="G331" s="210"/>
      <c r="H331" s="210"/>
      <c r="I331" s="210"/>
      <c r="J331" s="210"/>
      <c r="K331" s="308"/>
      <c r="L331" s="210"/>
      <c r="M331" s="210"/>
      <c r="N331" s="210"/>
      <c r="O331" s="210"/>
      <c r="P331" s="210"/>
      <c r="Q331" s="210"/>
      <c r="R331" s="210"/>
      <c r="S331" s="210"/>
      <c r="T331" s="210"/>
      <c r="U331" s="210"/>
      <c r="V331" s="210"/>
      <c r="W331" s="210"/>
      <c r="X331" s="210"/>
      <c r="Y331" s="210"/>
    </row>
    <row r="332" spans="4:25" x14ac:dyDescent="0.25">
      <c r="D332" s="210"/>
      <c r="E332" s="210"/>
      <c r="F332" s="210"/>
      <c r="G332" s="210"/>
      <c r="H332" s="210"/>
      <c r="I332" s="210"/>
      <c r="J332" s="210"/>
      <c r="K332" s="308"/>
      <c r="L332" s="210"/>
      <c r="M332" s="210"/>
      <c r="N332" s="210"/>
      <c r="O332" s="210"/>
      <c r="P332" s="210"/>
      <c r="Q332" s="210"/>
      <c r="R332" s="210"/>
      <c r="S332" s="210"/>
      <c r="T332" s="210"/>
      <c r="U332" s="210"/>
      <c r="V332" s="210"/>
      <c r="W332" s="210"/>
      <c r="X332" s="210"/>
      <c r="Y332" s="210"/>
    </row>
    <row r="333" spans="4:25" x14ac:dyDescent="0.25">
      <c r="D333" s="210"/>
      <c r="E333" s="210"/>
      <c r="F333" s="210"/>
      <c r="G333" s="210"/>
      <c r="H333" s="210"/>
      <c r="I333" s="210"/>
      <c r="J333" s="210"/>
      <c r="K333" s="308"/>
      <c r="L333" s="210"/>
      <c r="M333" s="210"/>
      <c r="N333" s="210"/>
      <c r="O333" s="210"/>
      <c r="P333" s="210"/>
      <c r="Q333" s="210"/>
      <c r="R333" s="210"/>
      <c r="S333" s="210"/>
      <c r="T333" s="210"/>
      <c r="U333" s="210"/>
      <c r="V333" s="210"/>
      <c r="W333" s="210"/>
      <c r="X333" s="210"/>
      <c r="Y333" s="210"/>
    </row>
    <row r="334" spans="4:25" x14ac:dyDescent="0.25">
      <c r="D334" s="210"/>
      <c r="E334" s="210"/>
      <c r="F334" s="210"/>
      <c r="G334" s="210"/>
      <c r="H334" s="210"/>
      <c r="I334" s="210"/>
      <c r="J334" s="210"/>
      <c r="K334" s="308"/>
      <c r="L334" s="210"/>
      <c r="M334" s="210"/>
      <c r="N334" s="210"/>
      <c r="O334" s="210"/>
      <c r="P334" s="210"/>
      <c r="Q334" s="210"/>
      <c r="R334" s="210"/>
      <c r="S334" s="210"/>
      <c r="T334" s="210"/>
      <c r="U334" s="210"/>
      <c r="V334" s="210"/>
      <c r="W334" s="210"/>
      <c r="X334" s="210"/>
      <c r="Y334" s="210"/>
    </row>
    <row r="335" spans="4:25" x14ac:dyDescent="0.25">
      <c r="D335" s="210"/>
      <c r="E335" s="210"/>
      <c r="F335" s="210"/>
      <c r="G335" s="210"/>
      <c r="H335" s="210"/>
      <c r="I335" s="210"/>
      <c r="J335" s="210"/>
      <c r="K335" s="308"/>
      <c r="L335" s="210"/>
      <c r="M335" s="210"/>
      <c r="N335" s="210"/>
      <c r="O335" s="210"/>
      <c r="P335" s="210"/>
      <c r="Q335" s="210"/>
      <c r="R335" s="210"/>
      <c r="S335" s="210"/>
      <c r="T335" s="210"/>
      <c r="U335" s="210"/>
      <c r="V335" s="210"/>
      <c r="W335" s="210"/>
      <c r="X335" s="210"/>
      <c r="Y335" s="210"/>
    </row>
    <row r="336" spans="4:25" x14ac:dyDescent="0.25">
      <c r="D336" s="210"/>
      <c r="E336" s="210"/>
      <c r="F336" s="210"/>
      <c r="G336" s="210"/>
      <c r="H336" s="210"/>
      <c r="I336" s="210"/>
      <c r="J336" s="210"/>
      <c r="K336" s="308"/>
      <c r="L336" s="210"/>
      <c r="M336" s="210"/>
      <c r="N336" s="210"/>
      <c r="O336" s="210"/>
      <c r="P336" s="210"/>
      <c r="Q336" s="210"/>
      <c r="R336" s="210"/>
      <c r="S336" s="210"/>
      <c r="T336" s="210"/>
      <c r="U336" s="210"/>
      <c r="V336" s="210"/>
      <c r="W336" s="210"/>
      <c r="X336" s="210"/>
      <c r="Y336" s="210"/>
    </row>
    <row r="337" spans="4:25" x14ac:dyDescent="0.25">
      <c r="D337" s="210"/>
      <c r="E337" s="210"/>
      <c r="F337" s="210"/>
      <c r="G337" s="210"/>
      <c r="H337" s="210"/>
      <c r="I337" s="210"/>
      <c r="J337" s="210"/>
      <c r="K337" s="308"/>
      <c r="L337" s="210"/>
      <c r="M337" s="210"/>
      <c r="N337" s="210"/>
      <c r="O337" s="210"/>
      <c r="P337" s="210"/>
      <c r="Q337" s="210"/>
      <c r="R337" s="210"/>
      <c r="S337" s="210"/>
      <c r="T337" s="210"/>
      <c r="U337" s="210"/>
      <c r="V337" s="210"/>
      <c r="W337" s="210"/>
      <c r="X337" s="210"/>
      <c r="Y337" s="210"/>
    </row>
    <row r="338" spans="4:25" x14ac:dyDescent="0.25">
      <c r="D338" s="210"/>
      <c r="E338" s="210"/>
      <c r="F338" s="210"/>
      <c r="G338" s="210"/>
      <c r="H338" s="210"/>
      <c r="I338" s="210"/>
      <c r="J338" s="210"/>
      <c r="K338" s="308"/>
      <c r="L338" s="210"/>
      <c r="M338" s="210"/>
      <c r="N338" s="210"/>
      <c r="O338" s="210"/>
      <c r="P338" s="210"/>
      <c r="Q338" s="210"/>
      <c r="R338" s="210"/>
      <c r="S338" s="210"/>
      <c r="T338" s="210"/>
      <c r="U338" s="210"/>
      <c r="V338" s="210"/>
      <c r="W338" s="210"/>
      <c r="X338" s="210"/>
      <c r="Y338" s="210"/>
    </row>
    <row r="339" spans="4:25" x14ac:dyDescent="0.25">
      <c r="D339" s="210"/>
      <c r="E339" s="210"/>
      <c r="F339" s="210"/>
      <c r="G339" s="210"/>
      <c r="H339" s="210"/>
      <c r="I339" s="210"/>
      <c r="J339" s="210"/>
      <c r="K339" s="308"/>
      <c r="L339" s="210"/>
      <c r="M339" s="210"/>
      <c r="N339" s="210"/>
      <c r="O339" s="210"/>
      <c r="P339" s="210"/>
      <c r="Q339" s="210"/>
      <c r="R339" s="210"/>
      <c r="S339" s="210"/>
      <c r="T339" s="210"/>
      <c r="U339" s="210"/>
      <c r="V339" s="210"/>
      <c r="W339" s="210"/>
      <c r="X339" s="210"/>
      <c r="Y339" s="210"/>
    </row>
    <row r="340" spans="4:25" x14ac:dyDescent="0.25">
      <c r="D340" s="210"/>
      <c r="E340" s="210"/>
      <c r="F340" s="210"/>
      <c r="G340" s="210"/>
      <c r="H340" s="210"/>
      <c r="I340" s="210"/>
      <c r="J340" s="210"/>
      <c r="K340" s="308"/>
      <c r="L340" s="210"/>
      <c r="M340" s="210"/>
      <c r="N340" s="210"/>
      <c r="O340" s="210"/>
      <c r="P340" s="210"/>
      <c r="Q340" s="210"/>
      <c r="R340" s="210"/>
      <c r="S340" s="210"/>
      <c r="T340" s="210"/>
      <c r="U340" s="210"/>
      <c r="V340" s="210"/>
      <c r="W340" s="210"/>
      <c r="X340" s="210"/>
      <c r="Y340" s="210"/>
    </row>
    <row r="341" spans="4:25" x14ac:dyDescent="0.25">
      <c r="D341" s="210"/>
      <c r="E341" s="210"/>
      <c r="F341" s="210"/>
      <c r="G341" s="210"/>
      <c r="H341" s="210"/>
      <c r="I341" s="210"/>
      <c r="J341" s="210"/>
      <c r="K341" s="308"/>
      <c r="L341" s="210"/>
      <c r="M341" s="210"/>
      <c r="N341" s="210"/>
      <c r="O341" s="210"/>
      <c r="P341" s="210"/>
      <c r="Q341" s="210"/>
      <c r="R341" s="210"/>
      <c r="S341" s="210"/>
      <c r="T341" s="210"/>
      <c r="U341" s="210"/>
      <c r="V341" s="210"/>
      <c r="W341" s="210"/>
      <c r="X341" s="210"/>
      <c r="Y341" s="210"/>
    </row>
    <row r="342" spans="4:25" x14ac:dyDescent="0.25">
      <c r="D342" s="210"/>
      <c r="E342" s="210"/>
      <c r="F342" s="210"/>
      <c r="G342" s="210"/>
      <c r="H342" s="210"/>
      <c r="I342" s="210"/>
      <c r="J342" s="210"/>
      <c r="K342" s="308"/>
      <c r="L342" s="210"/>
      <c r="M342" s="210"/>
      <c r="N342" s="210"/>
      <c r="O342" s="210"/>
      <c r="P342" s="210"/>
      <c r="Q342" s="210"/>
      <c r="R342" s="210"/>
      <c r="S342" s="210"/>
      <c r="T342" s="210"/>
      <c r="U342" s="210"/>
      <c r="V342" s="210"/>
      <c r="W342" s="210"/>
      <c r="X342" s="210"/>
      <c r="Y342" s="210"/>
    </row>
    <row r="343" spans="4:25" x14ac:dyDescent="0.25">
      <c r="D343" s="210"/>
      <c r="E343" s="210"/>
      <c r="F343" s="210"/>
      <c r="G343" s="210"/>
      <c r="H343" s="210"/>
      <c r="I343" s="210"/>
      <c r="J343" s="210"/>
      <c r="K343" s="308"/>
      <c r="L343" s="210"/>
      <c r="M343" s="210"/>
      <c r="N343" s="210"/>
      <c r="O343" s="210"/>
      <c r="P343" s="210"/>
      <c r="Q343" s="210"/>
      <c r="R343" s="210"/>
      <c r="S343" s="210"/>
      <c r="T343" s="210"/>
      <c r="U343" s="210"/>
      <c r="V343" s="210"/>
      <c r="W343" s="210"/>
      <c r="X343" s="210"/>
      <c r="Y343" s="210"/>
    </row>
    <row r="344" spans="4:25" x14ac:dyDescent="0.25">
      <c r="D344" s="210"/>
      <c r="E344" s="210"/>
      <c r="F344" s="210"/>
      <c r="G344" s="210"/>
      <c r="H344" s="210"/>
      <c r="I344" s="210"/>
      <c r="J344" s="210"/>
      <c r="K344" s="308"/>
      <c r="L344" s="210"/>
      <c r="M344" s="210"/>
      <c r="N344" s="210"/>
      <c r="O344" s="210"/>
      <c r="P344" s="210"/>
      <c r="Q344" s="210"/>
      <c r="R344" s="210"/>
      <c r="S344" s="210"/>
      <c r="T344" s="210"/>
      <c r="U344" s="210"/>
      <c r="V344" s="210"/>
      <c r="W344" s="210"/>
      <c r="X344" s="210"/>
      <c r="Y344" s="210"/>
    </row>
    <row r="345" spans="4:25" x14ac:dyDescent="0.25">
      <c r="D345" s="210"/>
      <c r="E345" s="210"/>
      <c r="F345" s="210"/>
      <c r="G345" s="210"/>
      <c r="H345" s="210"/>
      <c r="I345" s="210"/>
      <c r="J345" s="210"/>
      <c r="K345" s="308"/>
      <c r="L345" s="210"/>
      <c r="M345" s="210"/>
      <c r="N345" s="210"/>
      <c r="O345" s="210"/>
      <c r="P345" s="210"/>
      <c r="Q345" s="210"/>
      <c r="R345" s="210"/>
      <c r="S345" s="210"/>
      <c r="T345" s="210"/>
      <c r="U345" s="210"/>
      <c r="V345" s="210"/>
      <c r="W345" s="210"/>
      <c r="X345" s="210"/>
      <c r="Y345" s="210"/>
    </row>
    <row r="346" spans="4:25" x14ac:dyDescent="0.25">
      <c r="D346" s="210"/>
      <c r="E346" s="210"/>
      <c r="F346" s="210"/>
      <c r="G346" s="210"/>
      <c r="H346" s="210"/>
      <c r="I346" s="210"/>
      <c r="J346" s="210"/>
      <c r="K346" s="308"/>
      <c r="L346" s="210"/>
      <c r="M346" s="210"/>
      <c r="N346" s="210"/>
      <c r="O346" s="210"/>
      <c r="P346" s="210"/>
      <c r="Q346" s="210"/>
      <c r="R346" s="210"/>
      <c r="S346" s="210"/>
      <c r="T346" s="210"/>
      <c r="U346" s="210"/>
      <c r="V346" s="210"/>
      <c r="W346" s="210"/>
      <c r="X346" s="210"/>
      <c r="Y346" s="210"/>
    </row>
    <row r="347" spans="4:25" x14ac:dyDescent="0.25">
      <c r="D347" s="210"/>
      <c r="E347" s="210"/>
      <c r="F347" s="210"/>
      <c r="G347" s="210"/>
      <c r="H347" s="210"/>
      <c r="I347" s="210"/>
      <c r="J347" s="210"/>
      <c r="K347" s="308"/>
      <c r="L347" s="210"/>
      <c r="M347" s="210"/>
      <c r="N347" s="210"/>
      <c r="O347" s="210"/>
      <c r="P347" s="210"/>
      <c r="Q347" s="210"/>
      <c r="R347" s="210"/>
      <c r="S347" s="210"/>
      <c r="T347" s="210"/>
      <c r="U347" s="210"/>
      <c r="V347" s="210"/>
      <c r="W347" s="210"/>
      <c r="X347" s="210"/>
      <c r="Y347" s="210"/>
    </row>
    <row r="348" spans="4:25" x14ac:dyDescent="0.25">
      <c r="D348" s="210"/>
      <c r="E348" s="210"/>
      <c r="F348" s="210"/>
      <c r="G348" s="210"/>
      <c r="H348" s="210"/>
      <c r="I348" s="210"/>
      <c r="J348" s="210"/>
      <c r="K348" s="308"/>
      <c r="L348" s="210"/>
      <c r="M348" s="210"/>
      <c r="N348" s="210"/>
      <c r="O348" s="210"/>
      <c r="P348" s="210"/>
      <c r="Q348" s="210"/>
      <c r="R348" s="210"/>
      <c r="S348" s="210"/>
      <c r="T348" s="210"/>
      <c r="U348" s="210"/>
      <c r="V348" s="210"/>
      <c r="W348" s="210"/>
      <c r="X348" s="210"/>
      <c r="Y348" s="210"/>
    </row>
    <row r="349" spans="4:25" x14ac:dyDescent="0.25">
      <c r="D349" s="210"/>
      <c r="E349" s="210"/>
      <c r="F349" s="210"/>
      <c r="G349" s="210"/>
      <c r="H349" s="210"/>
      <c r="I349" s="210"/>
      <c r="J349" s="210"/>
      <c r="K349" s="308"/>
      <c r="L349" s="210"/>
      <c r="M349" s="210"/>
      <c r="N349" s="210"/>
      <c r="O349" s="210"/>
      <c r="P349" s="210"/>
      <c r="Q349" s="210"/>
      <c r="R349" s="210"/>
      <c r="S349" s="210"/>
      <c r="T349" s="210"/>
      <c r="U349" s="210"/>
      <c r="V349" s="210"/>
      <c r="W349" s="210"/>
      <c r="X349" s="210"/>
      <c r="Y349" s="210"/>
    </row>
    <row r="350" spans="4:25" x14ac:dyDescent="0.25">
      <c r="D350" s="210"/>
      <c r="E350" s="210"/>
      <c r="F350" s="210"/>
      <c r="G350" s="210"/>
      <c r="H350" s="210"/>
      <c r="I350" s="210"/>
      <c r="J350" s="210"/>
      <c r="K350" s="308"/>
      <c r="L350" s="210"/>
      <c r="M350" s="210"/>
      <c r="N350" s="210"/>
      <c r="O350" s="210"/>
      <c r="P350" s="210"/>
      <c r="Q350" s="210"/>
      <c r="R350" s="210"/>
      <c r="S350" s="210"/>
      <c r="T350" s="210"/>
      <c r="U350" s="210"/>
      <c r="V350" s="210"/>
      <c r="W350" s="210"/>
      <c r="X350" s="210"/>
      <c r="Y350" s="210"/>
    </row>
    <row r="351" spans="4:25" x14ac:dyDescent="0.25">
      <c r="D351" s="210"/>
      <c r="E351" s="210"/>
      <c r="F351" s="210"/>
      <c r="G351" s="210"/>
      <c r="H351" s="210"/>
      <c r="I351" s="210"/>
      <c r="J351" s="210"/>
      <c r="K351" s="308"/>
      <c r="L351" s="210"/>
      <c r="M351" s="210"/>
      <c r="N351" s="210"/>
      <c r="O351" s="210"/>
      <c r="P351" s="210"/>
      <c r="Q351" s="210"/>
      <c r="R351" s="210"/>
      <c r="S351" s="210"/>
      <c r="T351" s="210"/>
      <c r="U351" s="210"/>
      <c r="V351" s="210"/>
      <c r="W351" s="210"/>
      <c r="X351" s="210"/>
      <c r="Y351" s="210"/>
    </row>
    <row r="352" spans="4:25" x14ac:dyDescent="0.25">
      <c r="D352" s="210"/>
      <c r="E352" s="210"/>
      <c r="F352" s="210"/>
      <c r="G352" s="210"/>
      <c r="H352" s="210"/>
      <c r="I352" s="210"/>
      <c r="J352" s="210"/>
      <c r="K352" s="308"/>
      <c r="L352" s="210"/>
      <c r="M352" s="210"/>
      <c r="N352" s="210"/>
      <c r="O352" s="210"/>
      <c r="P352" s="210"/>
      <c r="Q352" s="210"/>
      <c r="R352" s="210"/>
      <c r="S352" s="210"/>
      <c r="T352" s="210"/>
      <c r="U352" s="210"/>
      <c r="V352" s="210"/>
      <c r="W352" s="210"/>
      <c r="X352" s="210"/>
      <c r="Y352" s="210"/>
    </row>
    <row r="353" spans="4:25" x14ac:dyDescent="0.25">
      <c r="D353" s="210"/>
      <c r="E353" s="210"/>
      <c r="F353" s="210"/>
      <c r="G353" s="210"/>
      <c r="H353" s="210"/>
      <c r="I353" s="210"/>
      <c r="J353" s="210"/>
      <c r="K353" s="308"/>
      <c r="L353" s="210"/>
      <c r="M353" s="210"/>
      <c r="N353" s="210"/>
      <c r="O353" s="210"/>
      <c r="P353" s="210"/>
      <c r="Q353" s="210"/>
      <c r="R353" s="210"/>
      <c r="S353" s="210"/>
      <c r="T353" s="210"/>
      <c r="U353" s="210"/>
      <c r="V353" s="210"/>
      <c r="W353" s="210"/>
      <c r="X353" s="210"/>
      <c r="Y353" s="210"/>
    </row>
    <row r="354" spans="4:25" x14ac:dyDescent="0.25">
      <c r="D354" s="210"/>
      <c r="E354" s="210"/>
      <c r="F354" s="210"/>
      <c r="G354" s="210"/>
      <c r="H354" s="210"/>
      <c r="I354" s="210"/>
      <c r="J354" s="210"/>
      <c r="K354" s="308"/>
      <c r="L354" s="210"/>
      <c r="M354" s="210"/>
      <c r="N354" s="210"/>
      <c r="O354" s="210"/>
      <c r="P354" s="210"/>
      <c r="Q354" s="210"/>
      <c r="R354" s="210"/>
      <c r="S354" s="210"/>
      <c r="T354" s="210"/>
      <c r="U354" s="210"/>
      <c r="V354" s="210"/>
      <c r="W354" s="210"/>
      <c r="X354" s="210"/>
      <c r="Y354" s="210"/>
    </row>
    <row r="355" spans="4:25" x14ac:dyDescent="0.25">
      <c r="D355" s="210"/>
      <c r="E355" s="210"/>
      <c r="F355" s="210"/>
      <c r="G355" s="210"/>
      <c r="H355" s="210"/>
      <c r="I355" s="210"/>
      <c r="J355" s="210"/>
      <c r="K355" s="308"/>
      <c r="L355" s="210"/>
      <c r="M355" s="210"/>
      <c r="N355" s="210"/>
      <c r="O355" s="210"/>
      <c r="P355" s="210"/>
      <c r="Q355" s="210"/>
      <c r="R355" s="210"/>
      <c r="S355" s="210"/>
      <c r="T355" s="210"/>
      <c r="U355" s="210"/>
      <c r="V355" s="210"/>
      <c r="W355" s="210"/>
      <c r="X355" s="210"/>
      <c r="Y355" s="210"/>
    </row>
    <row r="356" spans="4:25" x14ac:dyDescent="0.25">
      <c r="D356" s="210"/>
      <c r="E356" s="210"/>
      <c r="F356" s="210"/>
      <c r="G356" s="210"/>
      <c r="H356" s="210"/>
      <c r="I356" s="210"/>
      <c r="J356" s="210"/>
      <c r="K356" s="308"/>
      <c r="L356" s="210"/>
      <c r="M356" s="210"/>
      <c r="N356" s="210"/>
      <c r="O356" s="210"/>
      <c r="P356" s="210"/>
      <c r="Q356" s="210"/>
      <c r="R356" s="210"/>
      <c r="S356" s="210"/>
      <c r="T356" s="210"/>
      <c r="U356" s="210"/>
      <c r="V356" s="210"/>
      <c r="W356" s="210"/>
      <c r="X356" s="210"/>
      <c r="Y356" s="210"/>
    </row>
    <row r="357" spans="4:25" x14ac:dyDescent="0.25">
      <c r="D357" s="210"/>
      <c r="E357" s="210"/>
      <c r="F357" s="210"/>
      <c r="G357" s="210"/>
      <c r="H357" s="210"/>
      <c r="I357" s="210"/>
      <c r="J357" s="210"/>
      <c r="K357" s="308"/>
      <c r="L357" s="210"/>
      <c r="M357" s="210"/>
      <c r="N357" s="210"/>
      <c r="O357" s="210"/>
      <c r="P357" s="210"/>
      <c r="Q357" s="210"/>
      <c r="R357" s="210"/>
      <c r="S357" s="210"/>
      <c r="T357" s="210"/>
      <c r="U357" s="210"/>
      <c r="V357" s="210"/>
      <c r="W357" s="210"/>
      <c r="X357" s="210"/>
      <c r="Y357" s="210"/>
    </row>
    <row r="358" spans="4:25" x14ac:dyDescent="0.25">
      <c r="D358" s="210"/>
      <c r="E358" s="210"/>
      <c r="F358" s="210"/>
      <c r="G358" s="210"/>
      <c r="H358" s="210"/>
      <c r="I358" s="210"/>
      <c r="J358" s="210"/>
      <c r="K358" s="308"/>
      <c r="L358" s="210"/>
      <c r="M358" s="210"/>
      <c r="N358" s="210"/>
      <c r="O358" s="210"/>
      <c r="P358" s="210"/>
      <c r="Q358" s="210"/>
      <c r="R358" s="210"/>
      <c r="S358" s="210"/>
      <c r="T358" s="210"/>
      <c r="U358" s="210"/>
      <c r="V358" s="210"/>
      <c r="W358" s="210"/>
      <c r="X358" s="210"/>
      <c r="Y358" s="210"/>
    </row>
    <row r="359" spans="4:25" x14ac:dyDescent="0.25">
      <c r="D359" s="210"/>
      <c r="E359" s="210"/>
      <c r="F359" s="210"/>
      <c r="G359" s="210"/>
      <c r="H359" s="210"/>
      <c r="I359" s="210"/>
      <c r="J359" s="210"/>
      <c r="K359" s="308"/>
      <c r="L359" s="210"/>
      <c r="M359" s="210"/>
      <c r="N359" s="210"/>
      <c r="O359" s="210"/>
      <c r="P359" s="210"/>
      <c r="Q359" s="210"/>
      <c r="R359" s="210"/>
      <c r="S359" s="210"/>
      <c r="T359" s="210"/>
      <c r="U359" s="210"/>
      <c r="V359" s="210"/>
      <c r="W359" s="210"/>
      <c r="X359" s="210"/>
      <c r="Y359" s="210"/>
    </row>
    <row r="360" spans="4:25" x14ac:dyDescent="0.25">
      <c r="D360" s="210"/>
      <c r="E360" s="210"/>
      <c r="F360" s="210"/>
      <c r="G360" s="210"/>
      <c r="H360" s="210"/>
      <c r="I360" s="210"/>
      <c r="J360" s="210"/>
      <c r="K360" s="308"/>
      <c r="L360" s="210"/>
      <c r="M360" s="210"/>
      <c r="N360" s="210"/>
      <c r="O360" s="210"/>
      <c r="P360" s="210"/>
      <c r="Q360" s="210"/>
      <c r="R360" s="210"/>
      <c r="S360" s="210"/>
      <c r="T360" s="210"/>
      <c r="U360" s="210"/>
      <c r="V360" s="210"/>
      <c r="W360" s="210"/>
      <c r="X360" s="210"/>
      <c r="Y360" s="210"/>
    </row>
  </sheetData>
  <mergeCells count="6">
    <mergeCell ref="A4:F4"/>
    <mergeCell ref="A5:F5"/>
    <mergeCell ref="A6:F6"/>
    <mergeCell ref="A8:D8"/>
    <mergeCell ref="A2:C2"/>
    <mergeCell ref="A7:F7"/>
  </mergeCells>
  <conditionalFormatting sqref="D43:E43 E34:E42 F34:I43 E45:F54 E56:H59 E10:E19 K21:L25 E21:J32">
    <cfRule type="cellIs" dxfId="2164" priority="151" operator="equal">
      <formula>"fail"</formula>
    </cfRule>
  </conditionalFormatting>
  <conditionalFormatting sqref="F34:H43 F56:H59 E10:E19 E21:E59 F21:I32">
    <cfRule type="cellIs" dxfId="2163" priority="150" operator="equal">
      <formula>"fail"</formula>
    </cfRule>
  </conditionalFormatting>
  <conditionalFormatting sqref="F34:H43 F56:H59 E10:E19 E21:E59 F21:I32">
    <cfRule type="cellIs" dxfId="2162" priority="149" operator="equal">
      <formula>"fail"</formula>
    </cfRule>
  </conditionalFormatting>
  <conditionalFormatting sqref="F34:H43 F56:H59 E10:E19 E21:E59 F21:I32">
    <cfRule type="cellIs" dxfId="2161" priority="148" operator="equal">
      <formula>"fail"</formula>
    </cfRule>
  </conditionalFormatting>
  <conditionalFormatting sqref="F34:H43 F56:H59 E10:E19 E21:E59 F21:I32">
    <cfRule type="cellIs" dxfId="2160" priority="147" operator="equal">
      <formula>"fail"</formula>
    </cfRule>
  </conditionalFormatting>
  <conditionalFormatting sqref="F34:H43 F56:H59 E10:E19 E21:E59 F21:I32">
    <cfRule type="cellIs" dxfId="2159" priority="146" operator="equal">
      <formula>"fail"</formula>
    </cfRule>
  </conditionalFormatting>
  <conditionalFormatting sqref="F34:H43 F56:H59 E10:E19 E21:E59 F21:I32">
    <cfRule type="cellIs" dxfId="2158" priority="145" operator="equal">
      <formula>"fail"</formula>
    </cfRule>
  </conditionalFormatting>
  <conditionalFormatting sqref="E10:E19">
    <cfRule type="cellIs" dxfId="2157" priority="142" operator="equal">
      <formula>"n/a"</formula>
    </cfRule>
    <cfRule type="cellIs" dxfId="2156" priority="143" operator="equal">
      <formula>"pass"</formula>
    </cfRule>
    <cfRule type="cellIs" dxfId="2155" priority="144" operator="equal">
      <formula>"fail"</formula>
    </cfRule>
  </conditionalFormatting>
  <conditionalFormatting sqref="F34:H43 F56:H59 E10:E19 E21:E59 F21:I32">
    <cfRule type="cellIs" dxfId="2154" priority="139" operator="equal">
      <formula>"n/a"</formula>
    </cfRule>
    <cfRule type="cellIs" dxfId="2153" priority="140" operator="equal">
      <formula>"pass"</formula>
    </cfRule>
    <cfRule type="cellIs" dxfId="2152" priority="141" operator="equal">
      <formula>"fail"</formula>
    </cfRule>
  </conditionalFormatting>
  <conditionalFormatting sqref="K21:L25 E21:J32">
    <cfRule type="cellIs" dxfId="2151" priority="138" operator="equal">
      <formula>"fail"</formula>
    </cfRule>
  </conditionalFormatting>
  <conditionalFormatting sqref="K21:L25 E21:J32">
    <cfRule type="cellIs" dxfId="2150" priority="137" operator="equal">
      <formula>"fail"</formula>
    </cfRule>
  </conditionalFormatting>
  <conditionalFormatting sqref="K21:L25 E21:J32">
    <cfRule type="cellIs" dxfId="2149" priority="136" operator="equal">
      <formula>"fail"</formula>
    </cfRule>
  </conditionalFormatting>
  <conditionalFormatting sqref="K21:L25 E21:J32">
    <cfRule type="cellIs" dxfId="2148" priority="135" operator="equal">
      <formula>"fail"</formula>
    </cfRule>
  </conditionalFormatting>
  <conditionalFormatting sqref="E21:I32">
    <cfRule type="cellIs" dxfId="2147" priority="134" operator="equal">
      <formula>"fail"</formula>
    </cfRule>
  </conditionalFormatting>
  <conditionalFormatting sqref="E21:I32">
    <cfRule type="cellIs" dxfId="2146" priority="133" operator="equal">
      <formula>"fail"</formula>
    </cfRule>
  </conditionalFormatting>
  <conditionalFormatting sqref="E21:I32">
    <cfRule type="cellIs" dxfId="2145" priority="130" operator="equal">
      <formula>"n/a"</formula>
    </cfRule>
    <cfRule type="cellIs" dxfId="2144" priority="131" operator="equal">
      <formula>"pass"</formula>
    </cfRule>
    <cfRule type="cellIs" dxfId="2143" priority="132" operator="equal">
      <formula>"fail"</formula>
    </cfRule>
  </conditionalFormatting>
  <conditionalFormatting sqref="E21:I32">
    <cfRule type="cellIs" dxfId="2142" priority="127" operator="equal">
      <formula>"n/a"</formula>
    </cfRule>
    <cfRule type="cellIs" dxfId="2141" priority="128" operator="equal">
      <formula>"pass"</formula>
    </cfRule>
    <cfRule type="cellIs" dxfId="2140" priority="129" operator="equal">
      <formula>"fail"</formula>
    </cfRule>
  </conditionalFormatting>
  <conditionalFormatting sqref="F21:F32">
    <cfRule type="cellIs" dxfId="2139" priority="126" operator="equal">
      <formula>"fail"</formula>
    </cfRule>
  </conditionalFormatting>
  <conditionalFormatting sqref="F21:F32">
    <cfRule type="cellIs" dxfId="2138" priority="125" operator="equal">
      <formula>"fail"</formula>
    </cfRule>
  </conditionalFormatting>
  <conditionalFormatting sqref="F21:F32">
    <cfRule type="cellIs" dxfId="2137" priority="122" operator="equal">
      <formula>"n/a"</formula>
    </cfRule>
    <cfRule type="cellIs" dxfId="2136" priority="123" operator="equal">
      <formula>"pass"</formula>
    </cfRule>
    <cfRule type="cellIs" dxfId="2135" priority="124" operator="equal">
      <formula>"fail"</formula>
    </cfRule>
  </conditionalFormatting>
  <conditionalFormatting sqref="F21:F32">
    <cfRule type="cellIs" dxfId="2134" priority="119" operator="equal">
      <formula>"n/a"</formula>
    </cfRule>
    <cfRule type="cellIs" dxfId="2133" priority="120" operator="equal">
      <formula>"pass"</formula>
    </cfRule>
    <cfRule type="cellIs" dxfId="2132" priority="121" operator="equal">
      <formula>"fail"</formula>
    </cfRule>
  </conditionalFormatting>
  <conditionalFormatting sqref="G21:H32 I21:I25">
    <cfRule type="cellIs" dxfId="2131" priority="118" operator="equal">
      <formula>"fail"</formula>
    </cfRule>
  </conditionalFormatting>
  <conditionalFormatting sqref="G21:H32 I21:I25">
    <cfRule type="cellIs" dxfId="2130" priority="117" operator="equal">
      <formula>"fail"</formula>
    </cfRule>
  </conditionalFormatting>
  <conditionalFormatting sqref="G21:H32 I21:I25">
    <cfRule type="cellIs" dxfId="2129" priority="114" operator="equal">
      <formula>"n/a"</formula>
    </cfRule>
    <cfRule type="cellIs" dxfId="2128" priority="115" operator="equal">
      <formula>"pass"</formula>
    </cfRule>
    <cfRule type="cellIs" dxfId="2127" priority="116" operator="equal">
      <formula>"fail"</formula>
    </cfRule>
  </conditionalFormatting>
  <conditionalFormatting sqref="G21:H32 I21:I25">
    <cfRule type="cellIs" dxfId="2126" priority="111" operator="equal">
      <formula>"n/a"</formula>
    </cfRule>
    <cfRule type="cellIs" dxfId="2125" priority="112" operator="equal">
      <formula>"pass"</formula>
    </cfRule>
    <cfRule type="cellIs" dxfId="2124" priority="113" operator="equal">
      <formula>"fail"</formula>
    </cfRule>
  </conditionalFormatting>
  <conditionalFormatting sqref="I21:I32">
    <cfRule type="cellIs" dxfId="2123" priority="110" operator="equal">
      <formula>"fail"</formula>
    </cfRule>
  </conditionalFormatting>
  <conditionalFormatting sqref="I21:I32">
    <cfRule type="cellIs" dxfId="2122" priority="109" operator="equal">
      <formula>"fail"</formula>
    </cfRule>
  </conditionalFormatting>
  <conditionalFormatting sqref="I21:I32">
    <cfRule type="cellIs" dxfId="2121" priority="106" operator="equal">
      <formula>"n/a"</formula>
    </cfRule>
    <cfRule type="cellIs" dxfId="2120" priority="107" operator="equal">
      <formula>"pass"</formula>
    </cfRule>
    <cfRule type="cellIs" dxfId="2119" priority="108" operator="equal">
      <formula>"fail"</formula>
    </cfRule>
  </conditionalFormatting>
  <conditionalFormatting sqref="I21:I32">
    <cfRule type="cellIs" dxfId="2118" priority="103" operator="equal">
      <formula>"n/a"</formula>
    </cfRule>
    <cfRule type="cellIs" dxfId="2117" priority="104" operator="equal">
      <formula>"pass"</formula>
    </cfRule>
    <cfRule type="cellIs" dxfId="2116" priority="105" operator="equal">
      <formula>"fail"</formula>
    </cfRule>
  </conditionalFormatting>
  <conditionalFormatting sqref="J21:J32 K21:L25">
    <cfRule type="cellIs" dxfId="2115" priority="102" operator="equal">
      <formula>"fail"</formula>
    </cfRule>
  </conditionalFormatting>
  <conditionalFormatting sqref="J21:J32 K21:L25">
    <cfRule type="cellIs" dxfId="2114" priority="101" operator="equal">
      <formula>"fail"</formula>
    </cfRule>
  </conditionalFormatting>
  <conditionalFormatting sqref="J21:J32 K21:L25">
    <cfRule type="cellIs" dxfId="2113" priority="98" operator="equal">
      <formula>"n/a"</formula>
    </cfRule>
    <cfRule type="cellIs" dxfId="2112" priority="99" operator="equal">
      <formula>"pass"</formula>
    </cfRule>
    <cfRule type="cellIs" dxfId="2111" priority="100" operator="equal">
      <formula>"fail"</formula>
    </cfRule>
  </conditionalFormatting>
  <conditionalFormatting sqref="J21:J32 K21:L25">
    <cfRule type="cellIs" dxfId="2110" priority="95" operator="equal">
      <formula>"n/a"</formula>
    </cfRule>
    <cfRule type="cellIs" dxfId="2109" priority="96" operator="equal">
      <formula>"pass"</formula>
    </cfRule>
    <cfRule type="cellIs" dxfId="2108" priority="97" operator="equal">
      <formula>"fail"</formula>
    </cfRule>
  </conditionalFormatting>
  <conditionalFormatting sqref="E34:I43">
    <cfRule type="cellIs" dxfId="2107" priority="94" operator="equal">
      <formula>"fail"</formula>
    </cfRule>
  </conditionalFormatting>
  <conditionalFormatting sqref="E34:I43">
    <cfRule type="cellIs" dxfId="2106" priority="93" operator="equal">
      <formula>"fail"</formula>
    </cfRule>
  </conditionalFormatting>
  <conditionalFormatting sqref="E34:I43">
    <cfRule type="cellIs" dxfId="2105" priority="92" operator="equal">
      <formula>"fail"</formula>
    </cfRule>
  </conditionalFormatting>
  <conditionalFormatting sqref="E34:I43">
    <cfRule type="cellIs" dxfId="2104" priority="91" operator="equal">
      <formula>"fail"</formula>
    </cfRule>
  </conditionalFormatting>
  <conditionalFormatting sqref="E34:H43">
    <cfRule type="cellIs" dxfId="2103" priority="90" operator="equal">
      <formula>"fail"</formula>
    </cfRule>
  </conditionalFormatting>
  <conditionalFormatting sqref="E34:H43">
    <cfRule type="cellIs" dxfId="2102" priority="89" operator="equal">
      <formula>"fail"</formula>
    </cfRule>
  </conditionalFormatting>
  <conditionalFormatting sqref="E34:H43">
    <cfRule type="cellIs" dxfId="2101" priority="86" operator="equal">
      <formula>"n/a"</formula>
    </cfRule>
    <cfRule type="cellIs" dxfId="2100" priority="87" operator="equal">
      <formula>"pass"</formula>
    </cfRule>
    <cfRule type="cellIs" dxfId="2099" priority="88" operator="equal">
      <formula>"fail"</formula>
    </cfRule>
  </conditionalFormatting>
  <conditionalFormatting sqref="E34:H43">
    <cfRule type="cellIs" dxfId="2098" priority="83" operator="equal">
      <formula>"n/a"</formula>
    </cfRule>
    <cfRule type="cellIs" dxfId="2097" priority="84" operator="equal">
      <formula>"pass"</formula>
    </cfRule>
    <cfRule type="cellIs" dxfId="2096" priority="85" operator="equal">
      <formula>"fail"</formula>
    </cfRule>
  </conditionalFormatting>
  <conditionalFormatting sqref="F34:F43">
    <cfRule type="cellIs" dxfId="2095" priority="82" operator="equal">
      <formula>"fail"</formula>
    </cfRule>
  </conditionalFormatting>
  <conditionalFormatting sqref="F34:F43">
    <cfRule type="cellIs" dxfId="2094" priority="81" operator="equal">
      <formula>"fail"</formula>
    </cfRule>
  </conditionalFormatting>
  <conditionalFormatting sqref="F34:F43">
    <cfRule type="cellIs" dxfId="2093" priority="78" operator="equal">
      <formula>"n/a"</formula>
    </cfRule>
    <cfRule type="cellIs" dxfId="2092" priority="79" operator="equal">
      <formula>"pass"</formula>
    </cfRule>
    <cfRule type="cellIs" dxfId="2091" priority="80" operator="equal">
      <formula>"fail"</formula>
    </cfRule>
  </conditionalFormatting>
  <conditionalFormatting sqref="F34:F43">
    <cfRule type="cellIs" dxfId="2090" priority="75" operator="equal">
      <formula>"n/a"</formula>
    </cfRule>
    <cfRule type="cellIs" dxfId="2089" priority="76" operator="equal">
      <formula>"pass"</formula>
    </cfRule>
    <cfRule type="cellIs" dxfId="2088" priority="77" operator="equal">
      <formula>"fail"</formula>
    </cfRule>
  </conditionalFormatting>
  <conditionalFormatting sqref="G34:H43">
    <cfRule type="cellIs" dxfId="2087" priority="74" operator="equal">
      <formula>"fail"</formula>
    </cfRule>
  </conditionalFormatting>
  <conditionalFormatting sqref="G34:H43">
    <cfRule type="cellIs" dxfId="2086" priority="73" operator="equal">
      <formula>"fail"</formula>
    </cfRule>
  </conditionalFormatting>
  <conditionalFormatting sqref="G34:H43">
    <cfRule type="cellIs" dxfId="2085" priority="70" operator="equal">
      <formula>"n/a"</formula>
    </cfRule>
    <cfRule type="cellIs" dxfId="2084" priority="71" operator="equal">
      <formula>"pass"</formula>
    </cfRule>
    <cfRule type="cellIs" dxfId="2083" priority="72" operator="equal">
      <formula>"fail"</formula>
    </cfRule>
  </conditionalFormatting>
  <conditionalFormatting sqref="G34:H43">
    <cfRule type="cellIs" dxfId="2082" priority="67" operator="equal">
      <formula>"n/a"</formula>
    </cfRule>
    <cfRule type="cellIs" dxfId="2081" priority="68" operator="equal">
      <formula>"pass"</formula>
    </cfRule>
    <cfRule type="cellIs" dxfId="2080" priority="69" operator="equal">
      <formula>"fail"</formula>
    </cfRule>
  </conditionalFormatting>
  <conditionalFormatting sqref="I34:I43">
    <cfRule type="cellIs" dxfId="2079" priority="66" operator="equal">
      <formula>"fail"</formula>
    </cfRule>
  </conditionalFormatting>
  <conditionalFormatting sqref="I34:I43">
    <cfRule type="cellIs" dxfId="2078" priority="65" operator="equal">
      <formula>"fail"</formula>
    </cfRule>
  </conditionalFormatting>
  <conditionalFormatting sqref="I34:I43">
    <cfRule type="cellIs" dxfId="2077" priority="62" operator="equal">
      <formula>"n/a"</formula>
    </cfRule>
    <cfRule type="cellIs" dxfId="2076" priority="63" operator="equal">
      <formula>"pass"</formula>
    </cfRule>
    <cfRule type="cellIs" dxfId="2075" priority="64" operator="equal">
      <formula>"fail"</formula>
    </cfRule>
  </conditionalFormatting>
  <conditionalFormatting sqref="I34:I43">
    <cfRule type="cellIs" dxfId="2074" priority="59" operator="equal">
      <formula>"n/a"</formula>
    </cfRule>
    <cfRule type="cellIs" dxfId="2073" priority="60" operator="equal">
      <formula>"pass"</formula>
    </cfRule>
    <cfRule type="cellIs" dxfId="2072" priority="61" operator="equal">
      <formula>"fail"</formula>
    </cfRule>
  </conditionalFormatting>
  <conditionalFormatting sqref="E45:F54">
    <cfRule type="cellIs" dxfId="2071" priority="58" operator="equal">
      <formula>"fail"</formula>
    </cfRule>
  </conditionalFormatting>
  <conditionalFormatting sqref="E45:F54">
    <cfRule type="cellIs" dxfId="2070" priority="57" operator="equal">
      <formula>"fail"</formula>
    </cfRule>
  </conditionalFormatting>
  <conditionalFormatting sqref="E45:F54">
    <cfRule type="cellIs" dxfId="2069" priority="56" operator="equal">
      <formula>"fail"</formula>
    </cfRule>
  </conditionalFormatting>
  <conditionalFormatting sqref="E45:F54">
    <cfRule type="cellIs" dxfId="2068" priority="55" operator="equal">
      <formula>"fail"</formula>
    </cfRule>
  </conditionalFormatting>
  <conditionalFormatting sqref="E45:E54">
    <cfRule type="cellIs" dxfId="2067" priority="54" operator="equal">
      <formula>"fail"</formula>
    </cfRule>
  </conditionalFormatting>
  <conditionalFormatting sqref="E45:E54">
    <cfRule type="cellIs" dxfId="2066" priority="53" operator="equal">
      <formula>"fail"</formula>
    </cfRule>
  </conditionalFormatting>
  <conditionalFormatting sqref="E45:E54">
    <cfRule type="cellIs" dxfId="2065" priority="50" operator="equal">
      <formula>"n/a"</formula>
    </cfRule>
    <cfRule type="cellIs" dxfId="2064" priority="51" operator="equal">
      <formula>"pass"</formula>
    </cfRule>
    <cfRule type="cellIs" dxfId="2063" priority="52" operator="equal">
      <formula>"fail"</formula>
    </cfRule>
  </conditionalFormatting>
  <conditionalFormatting sqref="E45:E54">
    <cfRule type="cellIs" dxfId="2062" priority="47" operator="equal">
      <formula>"n/a"</formula>
    </cfRule>
    <cfRule type="cellIs" dxfId="2061" priority="48" operator="equal">
      <formula>"pass"</formula>
    </cfRule>
    <cfRule type="cellIs" dxfId="2060" priority="49" operator="equal">
      <formula>"fail"</formula>
    </cfRule>
  </conditionalFormatting>
  <conditionalFormatting sqref="F45:F54">
    <cfRule type="cellIs" dxfId="2059" priority="46" operator="equal">
      <formula>"fail"</formula>
    </cfRule>
  </conditionalFormatting>
  <conditionalFormatting sqref="F45:F54">
    <cfRule type="cellIs" dxfId="2058" priority="45" operator="equal">
      <formula>"fail"</formula>
    </cfRule>
  </conditionalFormatting>
  <conditionalFormatting sqref="F45:F54">
    <cfRule type="cellIs" dxfId="2057" priority="42" operator="equal">
      <formula>"n/a"</formula>
    </cfRule>
    <cfRule type="cellIs" dxfId="2056" priority="43" operator="equal">
      <formula>"pass"</formula>
    </cfRule>
    <cfRule type="cellIs" dxfId="2055" priority="44" operator="equal">
      <formula>"fail"</formula>
    </cfRule>
  </conditionalFormatting>
  <conditionalFormatting sqref="F45:F54">
    <cfRule type="cellIs" dxfId="2054" priority="39" operator="equal">
      <formula>"n/a"</formula>
    </cfRule>
    <cfRule type="cellIs" dxfId="2053" priority="40" operator="equal">
      <formula>"pass"</formula>
    </cfRule>
    <cfRule type="cellIs" dxfId="2052" priority="41" operator="equal">
      <formula>"fail"</formula>
    </cfRule>
  </conditionalFormatting>
  <conditionalFormatting sqref="E56:H59">
    <cfRule type="cellIs" dxfId="2051" priority="38" operator="equal">
      <formula>"fail"</formula>
    </cfRule>
  </conditionalFormatting>
  <conditionalFormatting sqref="E56:H59">
    <cfRule type="cellIs" dxfId="2050" priority="37" operator="equal">
      <formula>"fail"</formula>
    </cfRule>
  </conditionalFormatting>
  <conditionalFormatting sqref="E56:H59">
    <cfRule type="cellIs" dxfId="2049" priority="36" operator="equal">
      <formula>"fail"</formula>
    </cfRule>
  </conditionalFormatting>
  <conditionalFormatting sqref="E56:H59">
    <cfRule type="cellIs" dxfId="2048" priority="35" operator="equal">
      <formula>"fail"</formula>
    </cfRule>
  </conditionalFormatting>
  <conditionalFormatting sqref="E56:H59">
    <cfRule type="cellIs" dxfId="2047" priority="34" operator="equal">
      <formula>"fail"</formula>
    </cfRule>
  </conditionalFormatting>
  <conditionalFormatting sqref="E56:H59">
    <cfRule type="cellIs" dxfId="2046" priority="33" operator="equal">
      <formula>"fail"</formula>
    </cfRule>
  </conditionalFormatting>
  <conditionalFormatting sqref="E56:H59">
    <cfRule type="cellIs" dxfId="2045" priority="30" operator="equal">
      <formula>"n/a"</formula>
    </cfRule>
    <cfRule type="cellIs" dxfId="2044" priority="31" operator="equal">
      <formula>"pass"</formula>
    </cfRule>
    <cfRule type="cellIs" dxfId="2043" priority="32" operator="equal">
      <formula>"fail"</formula>
    </cfRule>
  </conditionalFormatting>
  <conditionalFormatting sqref="E56:H59">
    <cfRule type="cellIs" dxfId="2042" priority="27" operator="equal">
      <formula>"n/a"</formula>
    </cfRule>
    <cfRule type="cellIs" dxfId="2041" priority="28" operator="equal">
      <formula>"pass"</formula>
    </cfRule>
    <cfRule type="cellIs" dxfId="2040" priority="29" operator="equal">
      <formula>"fail"</formula>
    </cfRule>
  </conditionalFormatting>
  <conditionalFormatting sqref="F56:F59">
    <cfRule type="cellIs" dxfId="2039" priority="26" operator="equal">
      <formula>"fail"</formula>
    </cfRule>
  </conditionalFormatting>
  <conditionalFormatting sqref="F56:F59">
    <cfRule type="cellIs" dxfId="2038" priority="25" operator="equal">
      <formula>"fail"</formula>
    </cfRule>
  </conditionalFormatting>
  <conditionalFormatting sqref="F56:F59">
    <cfRule type="cellIs" dxfId="2037" priority="22" operator="equal">
      <formula>"n/a"</formula>
    </cfRule>
    <cfRule type="cellIs" dxfId="2036" priority="23" operator="equal">
      <formula>"pass"</formula>
    </cfRule>
    <cfRule type="cellIs" dxfId="2035" priority="24" operator="equal">
      <formula>"fail"</formula>
    </cfRule>
  </conditionalFormatting>
  <conditionalFormatting sqref="F56:F59">
    <cfRule type="cellIs" dxfId="2034" priority="19" operator="equal">
      <formula>"n/a"</formula>
    </cfRule>
    <cfRule type="cellIs" dxfId="2033" priority="20" operator="equal">
      <formula>"pass"</formula>
    </cfRule>
    <cfRule type="cellIs" dxfId="2032" priority="21" operator="equal">
      <formula>"fail"</formula>
    </cfRule>
  </conditionalFormatting>
  <conditionalFormatting sqref="F56:H59 E21:E59 E10:L19 I21:J59 K21:L25 F21:H54 G20:L20">
    <cfRule type="cellIs" dxfId="2031" priority="14" operator="equal">
      <formula>"n/s"</formula>
    </cfRule>
    <cfRule type="cellIs" dxfId="2030" priority="15" operator="equal">
      <formula>"n/a"</formula>
    </cfRule>
    <cfRule type="cellIs" dxfId="2029" priority="16" operator="equal">
      <formula>"warn"</formula>
    </cfRule>
    <cfRule type="cellIs" dxfId="2028" priority="17" operator="equal">
      <formula>"fail"</formula>
    </cfRule>
    <cfRule type="cellIs" dxfId="2027" priority="18" operator="equal">
      <formula>"pass"</formula>
    </cfRule>
  </conditionalFormatting>
  <conditionalFormatting sqref="E9">
    <cfRule type="cellIs" dxfId="2026" priority="13" operator="equal">
      <formula>"fail"</formula>
    </cfRule>
  </conditionalFormatting>
  <conditionalFormatting sqref="E9">
    <cfRule type="cellIs" dxfId="2025" priority="10" operator="equal">
      <formula>"n/a"</formula>
    </cfRule>
    <cfRule type="cellIs" dxfId="2024" priority="11" operator="equal">
      <formula>"pass"</formula>
    </cfRule>
    <cfRule type="cellIs" dxfId="2023" priority="12" operator="equal">
      <formula>"fail"</formula>
    </cfRule>
  </conditionalFormatting>
  <conditionalFormatting sqref="D9">
    <cfRule type="cellIs" dxfId="2022" priority="9" operator="equal">
      <formula>"fail"</formula>
    </cfRule>
  </conditionalFormatting>
  <conditionalFormatting sqref="D9">
    <cfRule type="cellIs" dxfId="2021" priority="6" operator="equal">
      <formula>"n/a"</formula>
    </cfRule>
    <cfRule type="cellIs" dxfId="2020" priority="7" operator="equal">
      <formula>"pass"</formula>
    </cfRule>
    <cfRule type="cellIs" dxfId="2019" priority="8" operator="equal">
      <formula>"fail"</formula>
    </cfRule>
  </conditionalFormatting>
  <conditionalFormatting sqref="E10:Y25">
    <cfRule type="cellIs" dxfId="2018" priority="1" operator="equal">
      <formula>"black"</formula>
    </cfRule>
    <cfRule type="cellIs" dxfId="2017" priority="2" operator="equal">
      <formula>"n/s"</formula>
    </cfRule>
    <cfRule type="cellIs" dxfId="2016" priority="3" operator="equal">
      <formula>"n/a"</formula>
    </cfRule>
    <cfRule type="cellIs" dxfId="2015" priority="4" operator="equal">
      <formula>"fail"</formula>
    </cfRule>
    <cfRule type="cellIs" dxfId="2014" priority="5" operator="equal">
      <formula>"pass"</formula>
    </cfRule>
  </conditionalFormatting>
  <dataValidations count="2">
    <dataValidation type="list" allowBlank="1" showInputMessage="1" showErrorMessage="1" sqref="E10:Y25">
      <formula1>$AN$10:$AN$14</formula1>
    </dataValidation>
    <dataValidation type="list" allowBlank="1" showInputMessage="1" showErrorMessage="1" sqref="F26:I32 J26:J59 F33:H54 I33:I59 F56:H59 E26:E59">
      <formula1>$AK$3:$AK$7</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AN358"/>
  <sheetViews>
    <sheetView topLeftCell="A16" zoomScale="70" zoomScaleNormal="70" workbookViewId="0">
      <selection activeCell="M24" sqref="M24"/>
    </sheetView>
  </sheetViews>
  <sheetFormatPr defaultRowHeight="15" x14ac:dyDescent="0.25"/>
  <cols>
    <col min="1" max="1" width="12.42578125" style="138" bestFit="1" customWidth="1"/>
    <col min="2" max="2" width="34.28515625" style="138" bestFit="1" customWidth="1"/>
    <col min="3" max="3" width="117.140625" style="138" customWidth="1"/>
    <col min="4" max="4" width="6" style="138" customWidth="1"/>
    <col min="5" max="5" width="5.42578125" style="138" hidden="1" customWidth="1"/>
    <col min="6" max="6" width="5.42578125" style="138" bestFit="1" customWidth="1"/>
    <col min="7" max="10" width="5.42578125" style="138" hidden="1" customWidth="1"/>
    <col min="11" max="11" width="5.42578125" style="274" hidden="1" customWidth="1"/>
    <col min="12" max="12" width="5.42578125" style="138" hidden="1" customWidth="1"/>
    <col min="13" max="13" width="5.42578125" style="138" bestFit="1" customWidth="1"/>
    <col min="14" max="25" width="5.42578125" style="138" hidden="1" customWidth="1"/>
    <col min="26" max="26" width="57.28515625" style="138" customWidth="1"/>
    <col min="27" max="16384" width="9.140625" style="138"/>
  </cols>
  <sheetData>
    <row r="1" spans="1:40" ht="21" x14ac:dyDescent="0.35">
      <c r="A1" s="103"/>
      <c r="B1" s="103"/>
      <c r="C1" s="103"/>
      <c r="D1" s="103"/>
      <c r="E1" s="103"/>
      <c r="G1" s="29" t="s">
        <v>46</v>
      </c>
      <c r="H1" s="29"/>
      <c r="I1" s="102"/>
    </row>
    <row r="2" spans="1:40" ht="21" x14ac:dyDescent="0.35">
      <c r="A2" s="608" t="s">
        <v>1319</v>
      </c>
      <c r="B2" s="608"/>
      <c r="C2" s="608"/>
      <c r="D2" s="103"/>
      <c r="E2" s="103"/>
      <c r="G2" s="29" t="s">
        <v>45</v>
      </c>
      <c r="H2" s="29"/>
      <c r="I2" s="102"/>
    </row>
    <row r="3" spans="1:40" ht="21" x14ac:dyDescent="0.35">
      <c r="A3" s="103"/>
      <c r="B3" s="103"/>
      <c r="C3" s="103"/>
      <c r="D3" s="103"/>
      <c r="E3" s="103"/>
      <c r="G3" s="29" t="s">
        <v>47</v>
      </c>
      <c r="H3" s="29"/>
      <c r="I3" s="102"/>
    </row>
    <row r="4" spans="1:40" x14ac:dyDescent="0.25">
      <c r="A4" s="625" t="s">
        <v>445</v>
      </c>
      <c r="B4" s="626"/>
      <c r="C4" s="626"/>
      <c r="D4" s="626"/>
      <c r="E4" s="626"/>
      <c r="F4" s="626"/>
      <c r="G4" s="29"/>
      <c r="H4" s="29"/>
      <c r="I4" s="102"/>
    </row>
    <row r="5" spans="1:40" x14ac:dyDescent="0.25">
      <c r="A5" s="625" t="s">
        <v>446</v>
      </c>
      <c r="B5" s="625"/>
      <c r="C5" s="625"/>
      <c r="D5" s="625"/>
      <c r="E5" s="625"/>
      <c r="F5" s="625"/>
      <c r="G5" s="29"/>
      <c r="H5" s="29"/>
      <c r="I5" s="102"/>
    </row>
    <row r="6" spans="1:40" x14ac:dyDescent="0.25">
      <c r="A6" s="625" t="s">
        <v>447</v>
      </c>
      <c r="B6" s="625"/>
      <c r="C6" s="625"/>
      <c r="D6" s="625"/>
      <c r="E6" s="625"/>
      <c r="F6" s="625"/>
      <c r="G6" s="29"/>
      <c r="H6" s="29"/>
      <c r="I6" s="102"/>
    </row>
    <row r="7" spans="1:40" x14ac:dyDescent="0.25">
      <c r="A7" s="628" t="s">
        <v>3401</v>
      </c>
      <c r="B7" s="628"/>
      <c r="C7" s="628"/>
      <c r="D7" s="628"/>
      <c r="E7" s="217"/>
      <c r="F7" s="217"/>
      <c r="G7" s="29"/>
      <c r="H7" s="29"/>
      <c r="I7" s="102"/>
    </row>
    <row r="8" spans="1:40" x14ac:dyDescent="0.25">
      <c r="A8" s="627" t="s">
        <v>448</v>
      </c>
      <c r="B8" s="627"/>
      <c r="C8" s="627"/>
      <c r="D8" s="627"/>
      <c r="E8" s="220"/>
      <c r="F8" s="220"/>
      <c r="G8" s="29"/>
      <c r="H8" s="29"/>
      <c r="I8" s="102"/>
    </row>
    <row r="9" spans="1:40" ht="60.75" x14ac:dyDescent="0.25">
      <c r="A9" s="108" t="s">
        <v>147</v>
      </c>
      <c r="B9" s="121" t="s">
        <v>148</v>
      </c>
      <c r="C9" s="108" t="s">
        <v>149</v>
      </c>
      <c r="D9" s="110" t="s">
        <v>249</v>
      </c>
      <c r="E9" s="110" t="s">
        <v>328</v>
      </c>
      <c r="F9" s="110" t="s">
        <v>329</v>
      </c>
      <c r="G9" s="110" t="s">
        <v>1626</v>
      </c>
      <c r="H9" s="110" t="s">
        <v>1627</v>
      </c>
      <c r="I9" s="110" t="s">
        <v>1628</v>
      </c>
      <c r="J9" s="110" t="s">
        <v>325</v>
      </c>
      <c r="K9" s="110" t="s">
        <v>326</v>
      </c>
      <c r="L9" s="110" t="s">
        <v>1302</v>
      </c>
      <c r="M9" s="110" t="s">
        <v>327</v>
      </c>
      <c r="N9" s="110" t="s">
        <v>1629</v>
      </c>
      <c r="O9" s="110" t="s">
        <v>1640</v>
      </c>
      <c r="P9" s="110" t="s">
        <v>1631</v>
      </c>
      <c r="Q9" s="110" t="s">
        <v>324</v>
      </c>
      <c r="R9" s="110" t="s">
        <v>320</v>
      </c>
      <c r="S9" s="110" t="s">
        <v>321</v>
      </c>
      <c r="T9" s="110" t="s">
        <v>322</v>
      </c>
      <c r="U9" s="110" t="s">
        <v>323</v>
      </c>
      <c r="V9" s="110" t="s">
        <v>14</v>
      </c>
      <c r="W9" s="110" t="s">
        <v>1632</v>
      </c>
      <c r="X9" s="110" t="s">
        <v>15</v>
      </c>
      <c r="Y9" s="110" t="s">
        <v>6</v>
      </c>
      <c r="Z9" s="188" t="s">
        <v>958</v>
      </c>
    </row>
    <row r="10" spans="1:40" x14ac:dyDescent="0.25">
      <c r="A10" s="125" t="s">
        <v>449</v>
      </c>
      <c r="B10" s="125" t="s">
        <v>451</v>
      </c>
      <c r="C10" s="126" t="s">
        <v>452</v>
      </c>
      <c r="D10" s="227"/>
      <c r="E10" s="238"/>
      <c r="F10" s="202"/>
      <c r="G10" s="234"/>
      <c r="H10" s="234"/>
      <c r="I10" s="234"/>
      <c r="J10" s="202" t="s">
        <v>1625</v>
      </c>
      <c r="K10" s="202" t="s">
        <v>1625</v>
      </c>
      <c r="L10" s="202" t="s">
        <v>1625</v>
      </c>
      <c r="M10" s="202"/>
      <c r="N10" s="235"/>
      <c r="O10" s="235"/>
      <c r="P10" s="235"/>
      <c r="Q10" s="235"/>
      <c r="R10" s="235"/>
      <c r="S10" s="235"/>
      <c r="T10" s="235"/>
      <c r="U10" s="235"/>
      <c r="V10" s="235"/>
      <c r="W10" s="235"/>
      <c r="X10" s="235"/>
      <c r="Y10" s="235"/>
      <c r="Z10" s="126"/>
      <c r="AN10" s="138" t="s">
        <v>45</v>
      </c>
    </row>
    <row r="11" spans="1:40" x14ac:dyDescent="0.25">
      <c r="A11" s="125"/>
      <c r="B11" s="106"/>
      <c r="C11" s="126" t="s">
        <v>1697</v>
      </c>
      <c r="D11" s="227"/>
      <c r="E11" s="238"/>
      <c r="F11" s="202"/>
      <c r="G11" s="234"/>
      <c r="H11" s="234"/>
      <c r="I11" s="234"/>
      <c r="J11" s="202" t="s">
        <v>1625</v>
      </c>
      <c r="K11" s="202" t="s">
        <v>1625</v>
      </c>
      <c r="L11" s="202" t="s">
        <v>1625</v>
      </c>
      <c r="M11" s="202"/>
      <c r="N11" s="235"/>
      <c r="O11" s="235"/>
      <c r="P11" s="235"/>
      <c r="Q11" s="235"/>
      <c r="R11" s="235"/>
      <c r="S11" s="235"/>
      <c r="T11" s="235"/>
      <c r="U11" s="235"/>
      <c r="V11" s="235"/>
      <c r="W11" s="235"/>
      <c r="X11" s="235"/>
      <c r="Y11" s="235"/>
      <c r="Z11" s="126"/>
      <c r="AN11" s="138" t="s">
        <v>46</v>
      </c>
    </row>
    <row r="12" spans="1:40" x14ac:dyDescent="0.25">
      <c r="A12" s="125"/>
      <c r="B12" s="125"/>
      <c r="C12" s="126" t="s">
        <v>394</v>
      </c>
      <c r="D12" s="227"/>
      <c r="E12" s="238"/>
      <c r="F12" s="202"/>
      <c r="G12" s="234"/>
      <c r="H12" s="234"/>
      <c r="I12" s="234"/>
      <c r="J12" s="202" t="s">
        <v>1625</v>
      </c>
      <c r="K12" s="202" t="s">
        <v>1625</v>
      </c>
      <c r="L12" s="202" t="s">
        <v>1625</v>
      </c>
      <c r="M12" s="202"/>
      <c r="N12" s="235"/>
      <c r="O12" s="235"/>
      <c r="P12" s="235"/>
      <c r="Q12" s="235"/>
      <c r="R12" s="235"/>
      <c r="S12" s="235"/>
      <c r="T12" s="235"/>
      <c r="U12" s="235"/>
      <c r="V12" s="235"/>
      <c r="W12" s="235"/>
      <c r="X12" s="235"/>
      <c r="Y12" s="235"/>
      <c r="Z12" s="126"/>
      <c r="AN12" s="138" t="s">
        <v>47</v>
      </c>
    </row>
    <row r="13" spans="1:40" x14ac:dyDescent="0.25">
      <c r="A13" s="125"/>
      <c r="B13" s="125"/>
      <c r="C13" s="126" t="s">
        <v>453</v>
      </c>
      <c r="D13" s="227"/>
      <c r="E13" s="238"/>
      <c r="F13" s="202"/>
      <c r="G13" s="234"/>
      <c r="H13" s="234"/>
      <c r="I13" s="234"/>
      <c r="J13" s="202" t="s">
        <v>1625</v>
      </c>
      <c r="K13" s="202" t="s">
        <v>1625</v>
      </c>
      <c r="L13" s="202" t="s">
        <v>1625</v>
      </c>
      <c r="M13" s="202"/>
      <c r="N13" s="235"/>
      <c r="O13" s="235"/>
      <c r="P13" s="235"/>
      <c r="Q13" s="235"/>
      <c r="R13" s="235"/>
      <c r="S13" s="235"/>
      <c r="T13" s="235"/>
      <c r="U13" s="235"/>
      <c r="V13" s="235"/>
      <c r="W13" s="235"/>
      <c r="X13" s="235"/>
      <c r="Y13" s="235"/>
      <c r="Z13" s="126"/>
      <c r="AN13" s="138" t="s">
        <v>1468</v>
      </c>
    </row>
    <row r="14" spans="1:40" x14ac:dyDescent="0.25">
      <c r="A14" s="125"/>
      <c r="B14" s="125"/>
      <c r="C14" s="126" t="s">
        <v>454</v>
      </c>
      <c r="D14" s="227"/>
      <c r="E14" s="238"/>
      <c r="F14" s="202"/>
      <c r="G14" s="234"/>
      <c r="H14" s="234"/>
      <c r="I14" s="234"/>
      <c r="J14" s="202" t="s">
        <v>1625</v>
      </c>
      <c r="K14" s="202" t="s">
        <v>1625</v>
      </c>
      <c r="L14" s="202" t="s">
        <v>1625</v>
      </c>
      <c r="M14" s="202"/>
      <c r="N14" s="235"/>
      <c r="O14" s="235"/>
      <c r="P14" s="235"/>
      <c r="Q14" s="235"/>
      <c r="R14" s="235"/>
      <c r="S14" s="235"/>
      <c r="T14" s="235"/>
      <c r="U14" s="235"/>
      <c r="V14" s="235"/>
      <c r="W14" s="235"/>
      <c r="X14" s="235"/>
      <c r="Y14" s="235"/>
      <c r="Z14" s="126"/>
      <c r="AN14" s="138" t="s">
        <v>1625</v>
      </c>
    </row>
    <row r="15" spans="1:40" x14ac:dyDescent="0.25">
      <c r="A15" s="125"/>
      <c r="B15" s="125"/>
      <c r="C15" s="126" t="s">
        <v>396</v>
      </c>
      <c r="D15" s="227"/>
      <c r="E15" s="238"/>
      <c r="F15" s="202"/>
      <c r="G15" s="234"/>
      <c r="H15" s="234"/>
      <c r="I15" s="234"/>
      <c r="J15" s="202" t="s">
        <v>1625</v>
      </c>
      <c r="K15" s="202" t="s">
        <v>1625</v>
      </c>
      <c r="L15" s="202" t="s">
        <v>1625</v>
      </c>
      <c r="M15" s="202"/>
      <c r="N15" s="235"/>
      <c r="O15" s="235"/>
      <c r="P15" s="235"/>
      <c r="Q15" s="235"/>
      <c r="R15" s="235"/>
      <c r="S15" s="235"/>
      <c r="T15" s="235"/>
      <c r="U15" s="235"/>
      <c r="V15" s="235"/>
      <c r="W15" s="235"/>
      <c r="X15" s="235"/>
      <c r="Y15" s="235"/>
      <c r="Z15" s="126"/>
    </row>
    <row r="16" spans="1:40" x14ac:dyDescent="0.25">
      <c r="A16" s="125"/>
      <c r="B16" s="126"/>
      <c r="C16" s="126" t="s">
        <v>397</v>
      </c>
      <c r="D16" s="227"/>
      <c r="E16" s="238"/>
      <c r="F16" s="202"/>
      <c r="G16" s="234"/>
      <c r="H16" s="234"/>
      <c r="I16" s="234"/>
      <c r="J16" s="202" t="s">
        <v>1625</v>
      </c>
      <c r="K16" s="202" t="s">
        <v>1625</v>
      </c>
      <c r="L16" s="202" t="s">
        <v>1625</v>
      </c>
      <c r="M16" s="202"/>
      <c r="N16" s="235"/>
      <c r="O16" s="235"/>
      <c r="P16" s="235"/>
      <c r="Q16" s="235"/>
      <c r="R16" s="235"/>
      <c r="S16" s="235"/>
      <c r="T16" s="235"/>
      <c r="U16" s="235"/>
      <c r="V16" s="235"/>
      <c r="W16" s="235"/>
      <c r="X16" s="235"/>
      <c r="Y16" s="235"/>
      <c r="Z16" s="126"/>
    </row>
    <row r="17" spans="1:26" x14ac:dyDescent="0.25">
      <c r="A17" s="125"/>
      <c r="B17" s="125"/>
      <c r="C17" s="126" t="s">
        <v>455</v>
      </c>
      <c r="D17" s="227"/>
      <c r="E17" s="238"/>
      <c r="F17" s="202"/>
      <c r="G17" s="234"/>
      <c r="H17" s="234"/>
      <c r="I17" s="234"/>
      <c r="J17" s="202" t="s">
        <v>1625</v>
      </c>
      <c r="K17" s="202" t="s">
        <v>1625</v>
      </c>
      <c r="L17" s="202" t="s">
        <v>1625</v>
      </c>
      <c r="M17" s="202"/>
      <c r="N17" s="235"/>
      <c r="O17" s="235"/>
      <c r="P17" s="235"/>
      <c r="Q17" s="235"/>
      <c r="R17" s="235"/>
      <c r="S17" s="235"/>
      <c r="T17" s="235"/>
      <c r="U17" s="235"/>
      <c r="V17" s="235"/>
      <c r="W17" s="235"/>
      <c r="X17" s="235"/>
      <c r="Y17" s="235"/>
      <c r="Z17" s="126"/>
    </row>
    <row r="18" spans="1:26" ht="30" x14ac:dyDescent="0.25">
      <c r="A18" s="125"/>
      <c r="B18" s="126"/>
      <c r="C18" s="127" t="s">
        <v>456</v>
      </c>
      <c r="D18" s="227"/>
      <c r="E18" s="238"/>
      <c r="F18" s="202"/>
      <c r="G18" s="234"/>
      <c r="H18" s="234"/>
      <c r="I18" s="234"/>
      <c r="J18" s="202" t="s">
        <v>1625</v>
      </c>
      <c r="K18" s="202" t="s">
        <v>1625</v>
      </c>
      <c r="L18" s="202" t="s">
        <v>1625</v>
      </c>
      <c r="M18" s="202"/>
      <c r="N18" s="235"/>
      <c r="O18" s="235"/>
      <c r="P18" s="235"/>
      <c r="Q18" s="235"/>
      <c r="R18" s="235"/>
      <c r="S18" s="235"/>
      <c r="T18" s="235"/>
      <c r="U18" s="235"/>
      <c r="V18" s="235"/>
      <c r="W18" s="235"/>
      <c r="X18" s="235"/>
      <c r="Y18" s="235"/>
      <c r="Z18" s="126"/>
    </row>
    <row r="19" spans="1:26" ht="30" x14ac:dyDescent="0.25">
      <c r="A19" s="125"/>
      <c r="B19" s="126"/>
      <c r="C19" s="127" t="s">
        <v>457</v>
      </c>
      <c r="D19" s="227"/>
      <c r="E19" s="238"/>
      <c r="F19" s="202"/>
      <c r="G19" s="234"/>
      <c r="H19" s="234"/>
      <c r="I19" s="234"/>
      <c r="J19" s="202" t="s">
        <v>1625</v>
      </c>
      <c r="K19" s="202" t="s">
        <v>1625</v>
      </c>
      <c r="L19" s="202" t="s">
        <v>1625</v>
      </c>
      <c r="M19" s="202"/>
      <c r="N19" s="235"/>
      <c r="O19" s="235"/>
      <c r="P19" s="235"/>
      <c r="Q19" s="235"/>
      <c r="R19" s="235"/>
      <c r="S19" s="235"/>
      <c r="T19" s="235"/>
      <c r="U19" s="235"/>
      <c r="V19" s="235"/>
      <c r="W19" s="235"/>
      <c r="X19" s="235"/>
      <c r="Y19" s="235"/>
      <c r="Z19" s="126"/>
    </row>
    <row r="20" spans="1:26" ht="15.75" x14ac:dyDescent="0.25">
      <c r="A20" s="261"/>
      <c r="B20" s="261"/>
      <c r="C20" s="261"/>
      <c r="D20" s="261"/>
      <c r="E20" s="278"/>
      <c r="F20" s="278"/>
      <c r="G20" s="278"/>
      <c r="H20" s="278"/>
      <c r="I20" s="278"/>
      <c r="J20" s="278"/>
      <c r="K20" s="278"/>
      <c r="L20" s="278"/>
      <c r="M20" s="278"/>
      <c r="N20" s="235"/>
      <c r="O20" s="235"/>
      <c r="P20" s="235"/>
      <c r="Q20" s="235"/>
      <c r="R20" s="235"/>
      <c r="S20" s="235"/>
      <c r="T20" s="235"/>
      <c r="U20" s="235"/>
      <c r="V20" s="235"/>
      <c r="W20" s="235"/>
      <c r="X20" s="235"/>
      <c r="Y20" s="235"/>
      <c r="Z20" s="261"/>
    </row>
    <row r="21" spans="1:26" x14ac:dyDescent="0.25">
      <c r="A21" s="125" t="s">
        <v>450</v>
      </c>
      <c r="B21" s="125" t="s">
        <v>458</v>
      </c>
      <c r="C21" s="126" t="s">
        <v>410</v>
      </c>
      <c r="D21" s="227"/>
      <c r="E21" s="238"/>
      <c r="F21" s="186"/>
      <c r="G21" s="238"/>
      <c r="H21" s="238"/>
      <c r="I21" s="238"/>
      <c r="J21" s="186" t="s">
        <v>1625</v>
      </c>
      <c r="K21" s="186" t="s">
        <v>1625</v>
      </c>
      <c r="L21" s="186" t="s">
        <v>1625</v>
      </c>
      <c r="M21" s="202"/>
      <c r="N21" s="235"/>
      <c r="O21" s="235"/>
      <c r="P21" s="235"/>
      <c r="Q21" s="235"/>
      <c r="R21" s="235"/>
      <c r="S21" s="235"/>
      <c r="T21" s="235"/>
      <c r="U21" s="235"/>
      <c r="V21" s="235"/>
      <c r="W21" s="235"/>
      <c r="X21" s="235"/>
      <c r="Y21" s="235"/>
      <c r="Z21" s="126"/>
    </row>
    <row r="22" spans="1:26" x14ac:dyDescent="0.25">
      <c r="A22" s="125"/>
      <c r="B22" s="106"/>
      <c r="C22" s="126" t="s">
        <v>459</v>
      </c>
      <c r="D22" s="227"/>
      <c r="E22" s="238"/>
      <c r="F22" s="186"/>
      <c r="G22" s="238"/>
      <c r="H22" s="238"/>
      <c r="I22" s="238"/>
      <c r="J22" s="186" t="s">
        <v>1625</v>
      </c>
      <c r="K22" s="186" t="s">
        <v>1625</v>
      </c>
      <c r="L22" s="186" t="s">
        <v>1625</v>
      </c>
      <c r="M22" s="202"/>
      <c r="N22" s="235"/>
      <c r="O22" s="235"/>
      <c r="P22" s="235"/>
      <c r="Q22" s="235"/>
      <c r="R22" s="235"/>
      <c r="S22" s="235"/>
      <c r="T22" s="235"/>
      <c r="U22" s="235"/>
      <c r="V22" s="235"/>
      <c r="W22" s="235"/>
      <c r="X22" s="235"/>
      <c r="Y22" s="235"/>
      <c r="Z22" s="126"/>
    </row>
    <row r="23" spans="1:26" x14ac:dyDescent="0.25">
      <c r="A23" s="125"/>
      <c r="B23" s="115"/>
      <c r="C23" s="126" t="s">
        <v>460</v>
      </c>
      <c r="D23" s="227"/>
      <c r="E23" s="238"/>
      <c r="F23" s="186"/>
      <c r="G23" s="238"/>
      <c r="H23" s="238"/>
      <c r="I23" s="238"/>
      <c r="J23" s="186" t="s">
        <v>1625</v>
      </c>
      <c r="K23" s="186" t="s">
        <v>1625</v>
      </c>
      <c r="L23" s="186" t="s">
        <v>1625</v>
      </c>
      <c r="M23" s="202"/>
      <c r="N23" s="235"/>
      <c r="O23" s="235"/>
      <c r="P23" s="235"/>
      <c r="Q23" s="235"/>
      <c r="R23" s="235"/>
      <c r="S23" s="235"/>
      <c r="T23" s="235"/>
      <c r="U23" s="235"/>
      <c r="V23" s="235"/>
      <c r="W23" s="235"/>
      <c r="X23" s="235"/>
      <c r="Y23" s="235"/>
      <c r="Z23" s="126"/>
    </row>
    <row r="24" spans="1:26" ht="60" x14ac:dyDescent="0.25">
      <c r="A24" s="125"/>
      <c r="B24" s="125"/>
      <c r="C24" s="127" t="s">
        <v>461</v>
      </c>
      <c r="D24" s="227"/>
      <c r="E24" s="238"/>
      <c r="F24" s="186"/>
      <c r="G24" s="238"/>
      <c r="H24" s="238"/>
      <c r="I24" s="238"/>
      <c r="J24" s="186" t="s">
        <v>1625</v>
      </c>
      <c r="K24" s="186" t="s">
        <v>1625</v>
      </c>
      <c r="L24" s="186" t="s">
        <v>1625</v>
      </c>
      <c r="M24" s="202"/>
      <c r="N24" s="235"/>
      <c r="O24" s="235"/>
      <c r="P24" s="235"/>
      <c r="Q24" s="235"/>
      <c r="R24" s="235"/>
      <c r="S24" s="235"/>
      <c r="T24" s="235"/>
      <c r="U24" s="235"/>
      <c r="V24" s="235"/>
      <c r="W24" s="235"/>
      <c r="X24" s="235"/>
      <c r="Y24" s="235"/>
      <c r="Z24" s="126"/>
    </row>
    <row r="25" spans="1:26" x14ac:dyDescent="0.25">
      <c r="A25" s="241"/>
      <c r="B25" s="241"/>
      <c r="C25" s="240"/>
      <c r="D25" s="242"/>
      <c r="E25" s="242"/>
      <c r="F25" s="242"/>
      <c r="G25" s="242"/>
      <c r="H25" s="242"/>
      <c r="I25" s="242"/>
      <c r="J25" s="242"/>
      <c r="K25" s="283"/>
      <c r="L25" s="210"/>
      <c r="M25" s="210"/>
      <c r="N25" s="210"/>
      <c r="O25" s="210"/>
      <c r="P25" s="210"/>
      <c r="Q25" s="210"/>
      <c r="R25" s="210"/>
      <c r="S25" s="210"/>
      <c r="T25" s="210"/>
      <c r="U25" s="210"/>
      <c r="V25" s="210"/>
      <c r="W25" s="210"/>
      <c r="X25" s="210"/>
      <c r="Y25" s="210"/>
    </row>
    <row r="26" spans="1:26" x14ac:dyDescent="0.25">
      <c r="A26" s="241"/>
      <c r="B26" s="241"/>
      <c r="C26" s="240"/>
      <c r="D26" s="242"/>
      <c r="E26" s="242"/>
      <c r="F26" s="242"/>
      <c r="G26" s="242"/>
      <c r="H26" s="242"/>
      <c r="I26" s="242"/>
      <c r="J26" s="242"/>
      <c r="K26" s="283"/>
      <c r="L26" s="210"/>
      <c r="M26" s="210"/>
      <c r="N26" s="210"/>
      <c r="O26" s="210"/>
      <c r="P26" s="210"/>
      <c r="Q26" s="210"/>
      <c r="R26" s="210"/>
      <c r="S26" s="210"/>
      <c r="T26" s="210"/>
      <c r="U26" s="210"/>
      <c r="V26" s="210"/>
      <c r="W26" s="210"/>
      <c r="X26" s="210"/>
      <c r="Y26" s="210"/>
    </row>
    <row r="27" spans="1:26" x14ac:dyDescent="0.25">
      <c r="A27" s="241"/>
      <c r="B27" s="240"/>
      <c r="C27" s="240"/>
      <c r="D27" s="242"/>
      <c r="E27" s="242"/>
      <c r="F27" s="242"/>
      <c r="G27" s="242"/>
      <c r="H27" s="242"/>
      <c r="I27" s="242"/>
      <c r="J27" s="242"/>
      <c r="K27" s="283"/>
      <c r="L27" s="210"/>
      <c r="M27" s="210"/>
      <c r="N27" s="210"/>
      <c r="O27" s="210"/>
      <c r="P27" s="210"/>
      <c r="Q27" s="210"/>
      <c r="R27" s="210"/>
      <c r="S27" s="210"/>
      <c r="T27" s="210"/>
      <c r="U27" s="210"/>
      <c r="V27" s="210"/>
      <c r="W27" s="210"/>
      <c r="X27" s="210"/>
      <c r="Y27" s="210"/>
    </row>
    <row r="28" spans="1:26" x14ac:dyDescent="0.25">
      <c r="A28" s="241"/>
      <c r="B28" s="241"/>
      <c r="C28" s="240"/>
      <c r="D28" s="242"/>
      <c r="E28" s="242"/>
      <c r="F28" s="242"/>
      <c r="G28" s="242"/>
      <c r="H28" s="242"/>
      <c r="I28" s="242"/>
      <c r="J28" s="242"/>
      <c r="K28" s="283"/>
      <c r="L28" s="210"/>
      <c r="M28" s="210"/>
      <c r="N28" s="210"/>
      <c r="O28" s="210"/>
      <c r="P28" s="210"/>
      <c r="Q28" s="210"/>
      <c r="R28" s="210"/>
      <c r="S28" s="210"/>
      <c r="T28" s="210"/>
      <c r="U28" s="210"/>
      <c r="V28" s="210"/>
      <c r="W28" s="210"/>
      <c r="X28" s="210"/>
      <c r="Y28" s="210"/>
    </row>
    <row r="29" spans="1:26" x14ac:dyDescent="0.25">
      <c r="A29" s="241"/>
      <c r="B29" s="240"/>
      <c r="C29" s="244"/>
      <c r="D29" s="242"/>
      <c r="E29" s="242"/>
      <c r="F29" s="242"/>
      <c r="G29" s="242"/>
      <c r="H29" s="242"/>
      <c r="I29" s="242"/>
      <c r="J29" s="242"/>
      <c r="K29" s="283"/>
      <c r="L29" s="210"/>
      <c r="M29" s="210"/>
      <c r="N29" s="210"/>
      <c r="O29" s="210"/>
      <c r="P29" s="210"/>
      <c r="Q29" s="210"/>
      <c r="R29" s="210"/>
      <c r="S29" s="210"/>
      <c r="T29" s="210"/>
      <c r="U29" s="210"/>
      <c r="V29" s="210"/>
      <c r="W29" s="210"/>
      <c r="X29" s="210"/>
      <c r="Y29" s="210"/>
    </row>
    <row r="30" spans="1:26" x14ac:dyDescent="0.25">
      <c r="A30" s="241"/>
      <c r="B30" s="240"/>
      <c r="C30" s="244"/>
      <c r="D30" s="242"/>
      <c r="E30" s="242"/>
      <c r="F30" s="242"/>
      <c r="G30" s="242"/>
      <c r="H30" s="242"/>
      <c r="I30" s="242"/>
      <c r="J30" s="242"/>
      <c r="K30" s="283"/>
      <c r="L30" s="210"/>
      <c r="M30" s="210"/>
      <c r="N30" s="210"/>
      <c r="O30" s="210"/>
      <c r="P30" s="210"/>
      <c r="Q30" s="210"/>
      <c r="R30" s="210"/>
      <c r="S30" s="210"/>
      <c r="T30" s="210"/>
      <c r="U30" s="210"/>
      <c r="V30" s="210"/>
      <c r="W30" s="210"/>
      <c r="X30" s="210"/>
      <c r="Y30" s="210"/>
    </row>
    <row r="31" spans="1:26" ht="15.75" x14ac:dyDescent="0.25">
      <c r="A31" s="237"/>
      <c r="B31" s="237"/>
      <c r="C31" s="237"/>
      <c r="D31" s="239"/>
      <c r="E31" s="239"/>
      <c r="F31" s="239"/>
      <c r="G31" s="239"/>
      <c r="H31" s="239"/>
      <c r="I31" s="239"/>
      <c r="J31" s="285"/>
      <c r="K31" s="306"/>
      <c r="L31" s="210"/>
      <c r="M31" s="210"/>
      <c r="N31" s="210"/>
      <c r="O31" s="210"/>
      <c r="P31" s="210"/>
      <c r="Q31" s="210"/>
      <c r="R31" s="210"/>
      <c r="S31" s="210"/>
      <c r="T31" s="210"/>
      <c r="U31" s="210"/>
      <c r="V31" s="210"/>
      <c r="W31" s="210"/>
      <c r="X31" s="210"/>
      <c r="Y31" s="210"/>
    </row>
    <row r="32" spans="1:26" x14ac:dyDescent="0.25">
      <c r="A32" s="241"/>
      <c r="B32" s="241"/>
      <c r="C32" s="240"/>
      <c r="D32" s="242"/>
      <c r="E32" s="242"/>
      <c r="F32" s="242"/>
      <c r="G32" s="242"/>
      <c r="H32" s="242"/>
      <c r="I32" s="242"/>
      <c r="J32" s="285"/>
      <c r="K32" s="283"/>
      <c r="L32" s="210"/>
      <c r="M32" s="210"/>
      <c r="N32" s="303"/>
      <c r="O32" s="303"/>
      <c r="P32" s="303"/>
      <c r="Q32" s="303"/>
      <c r="R32" s="303"/>
      <c r="S32" s="210"/>
      <c r="T32" s="210"/>
      <c r="U32" s="210"/>
      <c r="V32" s="210"/>
      <c r="W32" s="210"/>
      <c r="X32" s="210"/>
      <c r="Y32" s="210"/>
    </row>
    <row r="33" spans="1:25" x14ac:dyDescent="0.25">
      <c r="A33" s="241"/>
      <c r="B33" s="243"/>
      <c r="C33" s="240"/>
      <c r="D33" s="242"/>
      <c r="E33" s="242"/>
      <c r="F33" s="242"/>
      <c r="G33" s="242"/>
      <c r="H33" s="242"/>
      <c r="I33" s="242"/>
      <c r="J33" s="285"/>
      <c r="K33" s="283"/>
      <c r="L33" s="210"/>
      <c r="M33" s="210"/>
      <c r="N33" s="210"/>
      <c r="O33" s="210"/>
      <c r="P33" s="210"/>
      <c r="Q33" s="210"/>
      <c r="R33" s="210"/>
      <c r="S33" s="210"/>
      <c r="T33" s="210"/>
      <c r="U33" s="210"/>
      <c r="V33" s="210"/>
      <c r="W33" s="210"/>
      <c r="X33" s="210"/>
      <c r="Y33" s="210"/>
    </row>
    <row r="34" spans="1:25" x14ac:dyDescent="0.25">
      <c r="A34" s="241"/>
      <c r="B34" s="241"/>
      <c r="C34" s="240"/>
      <c r="D34" s="242"/>
      <c r="E34" s="242"/>
      <c r="F34" s="242"/>
      <c r="G34" s="242"/>
      <c r="H34" s="242"/>
      <c r="I34" s="242"/>
      <c r="J34" s="285"/>
      <c r="K34" s="283"/>
      <c r="L34" s="210"/>
      <c r="M34" s="210"/>
      <c r="N34" s="210"/>
      <c r="O34" s="210"/>
      <c r="P34" s="210"/>
      <c r="Q34" s="210"/>
      <c r="R34" s="210"/>
      <c r="S34" s="210"/>
      <c r="T34" s="210"/>
      <c r="U34" s="210"/>
      <c r="V34" s="210"/>
      <c r="W34" s="210"/>
      <c r="X34" s="210"/>
      <c r="Y34" s="210"/>
    </row>
    <row r="35" spans="1:25" x14ac:dyDescent="0.25">
      <c r="A35" s="241"/>
      <c r="B35" s="241"/>
      <c r="C35" s="240"/>
      <c r="D35" s="242"/>
      <c r="E35" s="242"/>
      <c r="F35" s="242"/>
      <c r="G35" s="242"/>
      <c r="H35" s="242"/>
      <c r="I35" s="242"/>
      <c r="J35" s="285"/>
      <c r="K35" s="283"/>
      <c r="L35" s="210"/>
      <c r="M35" s="210"/>
      <c r="N35" s="210"/>
      <c r="O35" s="210"/>
      <c r="P35" s="210"/>
      <c r="Q35" s="210"/>
      <c r="R35" s="210"/>
      <c r="S35" s="210"/>
      <c r="T35" s="210"/>
      <c r="U35" s="210"/>
      <c r="V35" s="210"/>
      <c r="W35" s="210"/>
      <c r="X35" s="210"/>
      <c r="Y35" s="210"/>
    </row>
    <row r="36" spans="1:25" x14ac:dyDescent="0.25">
      <c r="A36" s="241"/>
      <c r="B36" s="241"/>
      <c r="C36" s="240"/>
      <c r="D36" s="242"/>
      <c r="E36" s="242"/>
      <c r="F36" s="242"/>
      <c r="G36" s="242"/>
      <c r="H36" s="242"/>
      <c r="I36" s="242"/>
      <c r="J36" s="285"/>
      <c r="K36" s="283"/>
      <c r="L36" s="210"/>
      <c r="M36" s="210"/>
      <c r="N36" s="210"/>
      <c r="O36" s="210"/>
      <c r="P36" s="210"/>
      <c r="Q36" s="210"/>
      <c r="R36" s="210"/>
      <c r="S36" s="210"/>
      <c r="T36" s="210"/>
      <c r="U36" s="210"/>
      <c r="V36" s="210"/>
      <c r="W36" s="210"/>
      <c r="X36" s="210"/>
      <c r="Y36" s="210"/>
    </row>
    <row r="37" spans="1:25" x14ac:dyDescent="0.25">
      <c r="A37" s="241"/>
      <c r="B37" s="241"/>
      <c r="C37" s="240"/>
      <c r="D37" s="242"/>
      <c r="E37" s="242"/>
      <c r="F37" s="242"/>
      <c r="G37" s="242"/>
      <c r="H37" s="242"/>
      <c r="I37" s="242"/>
      <c r="J37" s="285"/>
      <c r="K37" s="283"/>
      <c r="L37" s="210"/>
      <c r="M37" s="210"/>
      <c r="N37" s="210"/>
      <c r="O37" s="210"/>
      <c r="P37" s="210"/>
      <c r="Q37" s="210"/>
      <c r="R37" s="210"/>
      <c r="S37" s="210"/>
      <c r="T37" s="210"/>
      <c r="U37" s="210"/>
      <c r="V37" s="210"/>
      <c r="W37" s="210"/>
      <c r="X37" s="210"/>
      <c r="Y37" s="210"/>
    </row>
    <row r="38" spans="1:25" x14ac:dyDescent="0.25">
      <c r="A38" s="241"/>
      <c r="B38" s="240"/>
      <c r="C38" s="240"/>
      <c r="D38" s="242"/>
      <c r="E38" s="242"/>
      <c r="F38" s="242"/>
      <c r="G38" s="242"/>
      <c r="H38" s="242"/>
      <c r="I38" s="242"/>
      <c r="J38" s="285"/>
      <c r="K38" s="283"/>
      <c r="L38" s="210"/>
      <c r="M38" s="210"/>
      <c r="N38" s="210"/>
      <c r="O38" s="210"/>
      <c r="P38" s="210"/>
      <c r="Q38" s="210"/>
      <c r="R38" s="210"/>
      <c r="S38" s="210"/>
      <c r="T38" s="210"/>
      <c r="U38" s="210"/>
      <c r="V38" s="210"/>
      <c r="W38" s="210"/>
      <c r="X38" s="210"/>
      <c r="Y38" s="210"/>
    </row>
    <row r="39" spans="1:25" x14ac:dyDescent="0.25">
      <c r="A39" s="241"/>
      <c r="B39" s="241"/>
      <c r="C39" s="240"/>
      <c r="D39" s="242"/>
      <c r="E39" s="242"/>
      <c r="F39" s="242"/>
      <c r="G39" s="242"/>
      <c r="H39" s="242"/>
      <c r="I39" s="242"/>
      <c r="J39" s="285"/>
      <c r="K39" s="283"/>
      <c r="L39" s="210"/>
      <c r="M39" s="210"/>
      <c r="N39" s="210"/>
      <c r="O39" s="210"/>
      <c r="P39" s="210"/>
      <c r="Q39" s="210"/>
      <c r="R39" s="210"/>
      <c r="S39" s="210"/>
      <c r="T39" s="210"/>
      <c r="U39" s="210"/>
      <c r="V39" s="210"/>
      <c r="W39" s="210"/>
      <c r="X39" s="210"/>
      <c r="Y39" s="210"/>
    </row>
    <row r="40" spans="1:25" x14ac:dyDescent="0.25">
      <c r="A40" s="241"/>
      <c r="B40" s="240"/>
      <c r="C40" s="244"/>
      <c r="D40" s="242"/>
      <c r="E40" s="242"/>
      <c r="F40" s="242"/>
      <c r="G40" s="242"/>
      <c r="H40" s="242"/>
      <c r="I40" s="242"/>
      <c r="J40" s="285"/>
      <c r="K40" s="283"/>
      <c r="L40" s="210"/>
      <c r="M40" s="210"/>
      <c r="N40" s="210"/>
      <c r="O40" s="210"/>
      <c r="P40" s="210"/>
      <c r="Q40" s="210"/>
      <c r="R40" s="210"/>
      <c r="S40" s="210"/>
      <c r="T40" s="210"/>
      <c r="U40" s="210"/>
      <c r="V40" s="210"/>
      <c r="W40" s="210"/>
      <c r="X40" s="210"/>
      <c r="Y40" s="210"/>
    </row>
    <row r="41" spans="1:25" x14ac:dyDescent="0.25">
      <c r="A41" s="241"/>
      <c r="B41" s="240"/>
      <c r="C41" s="244"/>
      <c r="D41" s="242"/>
      <c r="E41" s="242"/>
      <c r="F41" s="242"/>
      <c r="G41" s="242"/>
      <c r="H41" s="242"/>
      <c r="I41" s="242"/>
      <c r="J41" s="285"/>
      <c r="K41" s="283"/>
      <c r="L41" s="210"/>
      <c r="M41" s="210"/>
      <c r="N41" s="210"/>
      <c r="O41" s="210"/>
      <c r="P41" s="210"/>
      <c r="Q41" s="210"/>
      <c r="R41" s="210"/>
      <c r="S41" s="210"/>
      <c r="T41" s="210"/>
      <c r="U41" s="210"/>
      <c r="V41" s="210"/>
      <c r="W41" s="210"/>
      <c r="X41" s="210"/>
      <c r="Y41" s="210"/>
    </row>
    <row r="42" spans="1:25" ht="15.75" x14ac:dyDescent="0.25">
      <c r="A42" s="237"/>
      <c r="B42" s="237"/>
      <c r="C42" s="237"/>
      <c r="D42" s="239"/>
      <c r="E42" s="239"/>
      <c r="F42" s="239"/>
      <c r="G42" s="285"/>
      <c r="H42" s="285"/>
      <c r="I42" s="285"/>
      <c r="J42" s="285"/>
      <c r="K42" s="306"/>
      <c r="L42" s="210"/>
      <c r="M42" s="210"/>
      <c r="N42" s="210"/>
      <c r="O42" s="210"/>
      <c r="P42" s="210"/>
      <c r="Q42" s="210"/>
      <c r="R42" s="210"/>
      <c r="S42" s="210"/>
      <c r="T42" s="210"/>
      <c r="U42" s="210"/>
      <c r="V42" s="210"/>
      <c r="W42" s="210"/>
      <c r="X42" s="210"/>
      <c r="Y42" s="210"/>
    </row>
    <row r="43" spans="1:25" x14ac:dyDescent="0.25">
      <c r="A43" s="241"/>
      <c r="B43" s="241"/>
      <c r="C43" s="240"/>
      <c r="D43" s="242"/>
      <c r="E43" s="242"/>
      <c r="F43" s="242"/>
      <c r="G43" s="285"/>
      <c r="H43" s="285"/>
      <c r="I43" s="285"/>
      <c r="J43" s="285"/>
      <c r="K43" s="283"/>
      <c r="L43" s="210"/>
      <c r="M43" s="210"/>
      <c r="N43" s="303"/>
      <c r="O43" s="303"/>
      <c r="P43" s="303"/>
      <c r="Q43" s="210"/>
      <c r="R43" s="210"/>
      <c r="S43" s="210"/>
      <c r="T43" s="210"/>
      <c r="U43" s="210"/>
      <c r="V43" s="210"/>
      <c r="W43" s="210"/>
      <c r="X43" s="210"/>
      <c r="Y43" s="210"/>
    </row>
    <row r="44" spans="1:25" x14ac:dyDescent="0.25">
      <c r="A44" s="241"/>
      <c r="B44" s="243"/>
      <c r="C44" s="240"/>
      <c r="D44" s="242"/>
      <c r="E44" s="242"/>
      <c r="F44" s="242"/>
      <c r="G44" s="285"/>
      <c r="H44" s="285"/>
      <c r="I44" s="285"/>
      <c r="J44" s="285"/>
      <c r="K44" s="283"/>
      <c r="L44" s="210"/>
      <c r="M44" s="210"/>
      <c r="N44" s="210"/>
      <c r="O44" s="210"/>
      <c r="P44" s="210"/>
      <c r="Q44" s="210"/>
      <c r="R44" s="210"/>
      <c r="S44" s="210"/>
      <c r="T44" s="210"/>
      <c r="U44" s="210"/>
      <c r="V44" s="210"/>
      <c r="W44" s="210"/>
      <c r="X44" s="210"/>
      <c r="Y44" s="210"/>
    </row>
    <row r="45" spans="1:25" x14ac:dyDescent="0.25">
      <c r="A45" s="241"/>
      <c r="B45" s="241"/>
      <c r="C45" s="240"/>
      <c r="D45" s="242"/>
      <c r="E45" s="242"/>
      <c r="F45" s="242"/>
      <c r="G45" s="285"/>
      <c r="H45" s="285"/>
      <c r="I45" s="285"/>
      <c r="J45" s="285"/>
      <c r="K45" s="283"/>
      <c r="L45" s="210"/>
      <c r="M45" s="210"/>
      <c r="N45" s="210"/>
      <c r="O45" s="210"/>
      <c r="P45" s="210"/>
      <c r="Q45" s="210"/>
      <c r="R45" s="210"/>
      <c r="S45" s="210"/>
      <c r="T45" s="210"/>
      <c r="U45" s="210"/>
      <c r="V45" s="210"/>
      <c r="W45" s="210"/>
      <c r="X45" s="210"/>
      <c r="Y45" s="210"/>
    </row>
    <row r="46" spans="1:25" x14ac:dyDescent="0.25">
      <c r="A46" s="241"/>
      <c r="B46" s="241"/>
      <c r="C46" s="240"/>
      <c r="D46" s="242"/>
      <c r="E46" s="242"/>
      <c r="F46" s="242"/>
      <c r="G46" s="285"/>
      <c r="H46" s="285"/>
      <c r="I46" s="285"/>
      <c r="J46" s="285"/>
      <c r="K46" s="283"/>
      <c r="L46" s="210"/>
      <c r="M46" s="210"/>
      <c r="N46" s="210"/>
      <c r="O46" s="210"/>
      <c r="P46" s="210"/>
      <c r="Q46" s="210"/>
      <c r="R46" s="210"/>
      <c r="S46" s="210"/>
      <c r="T46" s="210"/>
      <c r="U46" s="210"/>
      <c r="V46" s="210"/>
      <c r="W46" s="210"/>
      <c r="X46" s="210"/>
      <c r="Y46" s="210"/>
    </row>
    <row r="47" spans="1:25" x14ac:dyDescent="0.25">
      <c r="A47" s="241"/>
      <c r="B47" s="241"/>
      <c r="C47" s="240"/>
      <c r="D47" s="242"/>
      <c r="E47" s="242"/>
      <c r="F47" s="242"/>
      <c r="G47" s="285"/>
      <c r="H47" s="285"/>
      <c r="I47" s="285"/>
      <c r="J47" s="285"/>
      <c r="K47" s="283"/>
      <c r="L47" s="210"/>
      <c r="M47" s="210"/>
      <c r="N47" s="210"/>
      <c r="O47" s="210"/>
      <c r="P47" s="210"/>
      <c r="Q47" s="210"/>
      <c r="R47" s="210"/>
      <c r="S47" s="210"/>
      <c r="T47" s="210"/>
      <c r="U47" s="210"/>
      <c r="V47" s="210"/>
      <c r="W47" s="210"/>
      <c r="X47" s="210"/>
      <c r="Y47" s="210"/>
    </row>
    <row r="48" spans="1:25" x14ac:dyDescent="0.25">
      <c r="A48" s="241"/>
      <c r="B48" s="241"/>
      <c r="C48" s="240"/>
      <c r="D48" s="242"/>
      <c r="E48" s="242"/>
      <c r="F48" s="242"/>
      <c r="G48" s="285"/>
      <c r="H48" s="285"/>
      <c r="I48" s="285"/>
      <c r="J48" s="285"/>
      <c r="K48" s="283"/>
      <c r="L48" s="210"/>
      <c r="M48" s="210"/>
      <c r="N48" s="210"/>
      <c r="O48" s="210"/>
      <c r="P48" s="210"/>
      <c r="Q48" s="210"/>
      <c r="R48" s="210"/>
      <c r="S48" s="210"/>
      <c r="T48" s="210"/>
      <c r="U48" s="210"/>
      <c r="V48" s="210"/>
      <c r="W48" s="210"/>
      <c r="X48" s="210"/>
      <c r="Y48" s="210"/>
    </row>
    <row r="49" spans="1:25" x14ac:dyDescent="0.25">
      <c r="A49" s="241"/>
      <c r="B49" s="240"/>
      <c r="C49" s="240"/>
      <c r="D49" s="242"/>
      <c r="E49" s="242"/>
      <c r="F49" s="242"/>
      <c r="G49" s="285"/>
      <c r="H49" s="285"/>
      <c r="I49" s="285"/>
      <c r="J49" s="285"/>
      <c r="K49" s="283"/>
      <c r="L49" s="210"/>
      <c r="M49" s="210"/>
      <c r="N49" s="210"/>
      <c r="O49" s="210"/>
      <c r="P49" s="210"/>
      <c r="Q49" s="210"/>
      <c r="R49" s="210"/>
      <c r="S49" s="210"/>
      <c r="T49" s="210"/>
      <c r="U49" s="210"/>
      <c r="V49" s="210"/>
      <c r="W49" s="210"/>
      <c r="X49" s="210"/>
      <c r="Y49" s="210"/>
    </row>
    <row r="50" spans="1:25" x14ac:dyDescent="0.25">
      <c r="A50" s="241"/>
      <c r="B50" s="241"/>
      <c r="C50" s="240"/>
      <c r="D50" s="242"/>
      <c r="E50" s="242"/>
      <c r="F50" s="242"/>
      <c r="G50" s="285"/>
      <c r="H50" s="285"/>
      <c r="I50" s="285"/>
      <c r="J50" s="285"/>
      <c r="K50" s="283"/>
      <c r="L50" s="210"/>
      <c r="M50" s="210"/>
      <c r="N50" s="210"/>
      <c r="O50" s="210"/>
      <c r="P50" s="210"/>
      <c r="Q50" s="210"/>
      <c r="R50" s="210"/>
      <c r="S50" s="210"/>
      <c r="T50" s="210"/>
      <c r="U50" s="210"/>
      <c r="V50" s="210"/>
      <c r="W50" s="210"/>
      <c r="X50" s="210"/>
      <c r="Y50" s="210"/>
    </row>
    <row r="51" spans="1:25" x14ac:dyDescent="0.25">
      <c r="A51" s="241"/>
      <c r="B51" s="240"/>
      <c r="C51" s="244"/>
      <c r="D51" s="242"/>
      <c r="E51" s="242"/>
      <c r="F51" s="242"/>
      <c r="G51" s="285"/>
      <c r="H51" s="285"/>
      <c r="I51" s="285"/>
      <c r="J51" s="285"/>
      <c r="K51" s="283"/>
      <c r="L51" s="210"/>
      <c r="M51" s="210"/>
      <c r="N51" s="210"/>
      <c r="O51" s="210"/>
      <c r="P51" s="210"/>
      <c r="Q51" s="210"/>
      <c r="R51" s="210"/>
      <c r="S51" s="210"/>
      <c r="T51" s="210"/>
      <c r="U51" s="210"/>
      <c r="V51" s="210"/>
      <c r="W51" s="210"/>
      <c r="X51" s="210"/>
      <c r="Y51" s="210"/>
    </row>
    <row r="52" spans="1:25" x14ac:dyDescent="0.25">
      <c r="A52" s="241"/>
      <c r="B52" s="240"/>
      <c r="C52" s="244"/>
      <c r="D52" s="242"/>
      <c r="E52" s="242"/>
      <c r="F52" s="242"/>
      <c r="G52" s="285"/>
      <c r="H52" s="285"/>
      <c r="I52" s="285"/>
      <c r="J52" s="285"/>
      <c r="K52" s="283"/>
      <c r="L52" s="210"/>
      <c r="M52" s="210"/>
      <c r="N52" s="210"/>
      <c r="O52" s="210"/>
      <c r="P52" s="210"/>
      <c r="Q52" s="210"/>
      <c r="R52" s="210"/>
      <c r="S52" s="210"/>
      <c r="T52" s="210"/>
      <c r="U52" s="210"/>
      <c r="V52" s="210"/>
      <c r="W52" s="210"/>
      <c r="X52" s="210"/>
      <c r="Y52" s="210"/>
    </row>
    <row r="53" spans="1:25" ht="15.75" x14ac:dyDescent="0.25">
      <c r="A53" s="237"/>
      <c r="B53" s="237"/>
      <c r="C53" s="237"/>
      <c r="D53" s="239"/>
      <c r="E53" s="239"/>
      <c r="F53" s="239"/>
      <c r="G53" s="239"/>
      <c r="H53" s="239"/>
      <c r="I53" s="285"/>
      <c r="J53" s="285"/>
      <c r="K53" s="306"/>
      <c r="L53" s="210"/>
      <c r="M53" s="210"/>
      <c r="N53" s="210"/>
      <c r="O53" s="210"/>
      <c r="P53" s="210"/>
      <c r="Q53" s="210"/>
      <c r="R53" s="210"/>
      <c r="S53" s="210"/>
      <c r="T53" s="210"/>
      <c r="U53" s="210"/>
      <c r="V53" s="210"/>
      <c r="W53" s="210"/>
      <c r="X53" s="210"/>
      <c r="Y53" s="210"/>
    </row>
    <row r="54" spans="1:25" x14ac:dyDescent="0.25">
      <c r="A54" s="241"/>
      <c r="B54" s="241"/>
      <c r="C54" s="240"/>
      <c r="D54" s="242"/>
      <c r="E54" s="242"/>
      <c r="F54" s="242"/>
      <c r="G54" s="242"/>
      <c r="H54" s="242"/>
      <c r="I54" s="285"/>
      <c r="J54" s="285"/>
      <c r="K54" s="283"/>
      <c r="L54" s="210"/>
      <c r="M54" s="210"/>
      <c r="N54" s="304"/>
      <c r="O54" s="304"/>
      <c r="P54" s="304"/>
      <c r="Q54" s="210"/>
      <c r="R54" s="210"/>
      <c r="S54" s="210"/>
      <c r="T54" s="210"/>
      <c r="U54" s="210"/>
      <c r="V54" s="210"/>
      <c r="W54" s="210"/>
      <c r="X54" s="210"/>
      <c r="Y54" s="210"/>
    </row>
    <row r="55" spans="1:25" x14ac:dyDescent="0.25">
      <c r="A55" s="241"/>
      <c r="B55" s="243"/>
      <c r="C55" s="240"/>
      <c r="D55" s="242"/>
      <c r="E55" s="242"/>
      <c r="F55" s="242"/>
      <c r="G55" s="242"/>
      <c r="H55" s="242"/>
      <c r="I55" s="285"/>
      <c r="J55" s="285"/>
      <c r="K55" s="283"/>
      <c r="L55" s="210"/>
      <c r="M55" s="210"/>
      <c r="N55" s="210"/>
      <c r="O55" s="210"/>
      <c r="P55" s="210"/>
      <c r="Q55" s="210"/>
      <c r="R55" s="210"/>
      <c r="S55" s="210"/>
      <c r="T55" s="210"/>
      <c r="U55" s="210"/>
      <c r="V55" s="210"/>
      <c r="W55" s="210"/>
      <c r="X55" s="210"/>
      <c r="Y55" s="210"/>
    </row>
    <row r="56" spans="1:25" x14ac:dyDescent="0.25">
      <c r="A56" s="241"/>
      <c r="B56" s="307"/>
      <c r="C56" s="240"/>
      <c r="D56" s="242"/>
      <c r="E56" s="242"/>
      <c r="F56" s="242"/>
      <c r="G56" s="242"/>
      <c r="H56" s="242"/>
      <c r="I56" s="285"/>
      <c r="J56" s="285"/>
      <c r="K56" s="283"/>
      <c r="L56" s="210"/>
      <c r="M56" s="210"/>
      <c r="N56" s="210"/>
      <c r="O56" s="210"/>
      <c r="P56" s="210"/>
      <c r="Q56" s="210"/>
      <c r="R56" s="210"/>
      <c r="S56" s="210"/>
      <c r="T56" s="210"/>
      <c r="U56" s="210"/>
      <c r="V56" s="210"/>
      <c r="W56" s="210"/>
      <c r="X56" s="210"/>
      <c r="Y56" s="210"/>
    </row>
    <row r="57" spans="1:25" x14ac:dyDescent="0.25">
      <c r="A57" s="241"/>
      <c r="B57" s="241"/>
      <c r="C57" s="244"/>
      <c r="D57" s="242"/>
      <c r="E57" s="242"/>
      <c r="F57" s="242"/>
      <c r="G57" s="242"/>
      <c r="H57" s="242"/>
      <c r="I57" s="285"/>
      <c r="J57" s="285"/>
      <c r="K57" s="283"/>
      <c r="L57" s="210"/>
      <c r="M57" s="210"/>
      <c r="N57" s="210"/>
      <c r="O57" s="210"/>
      <c r="P57" s="210"/>
      <c r="Q57" s="210"/>
      <c r="R57" s="210"/>
      <c r="S57" s="210"/>
      <c r="T57" s="210"/>
      <c r="U57" s="210"/>
      <c r="V57" s="210"/>
      <c r="W57" s="210"/>
      <c r="X57" s="210"/>
      <c r="Y57" s="210"/>
    </row>
    <row r="58" spans="1:25" x14ac:dyDescent="0.25">
      <c r="D58" s="210"/>
      <c r="E58" s="210"/>
      <c r="F58" s="210"/>
      <c r="G58" s="210"/>
      <c r="H58" s="210"/>
      <c r="I58" s="210"/>
      <c r="J58" s="210"/>
      <c r="K58" s="308"/>
      <c r="L58" s="210"/>
      <c r="M58" s="210"/>
      <c r="N58" s="210"/>
      <c r="O58" s="210"/>
      <c r="P58" s="210"/>
      <c r="Q58" s="210"/>
      <c r="R58" s="210"/>
      <c r="S58" s="210"/>
      <c r="T58" s="210"/>
      <c r="U58" s="210"/>
      <c r="V58" s="210"/>
      <c r="W58" s="210"/>
      <c r="X58" s="210"/>
      <c r="Y58" s="210"/>
    </row>
    <row r="59" spans="1:25" x14ac:dyDescent="0.25">
      <c r="D59" s="210"/>
      <c r="E59" s="210"/>
      <c r="F59" s="210"/>
      <c r="G59" s="210"/>
      <c r="H59" s="210"/>
      <c r="I59" s="210"/>
      <c r="J59" s="210"/>
      <c r="K59" s="308"/>
      <c r="L59" s="210"/>
      <c r="M59" s="210"/>
      <c r="N59" s="210"/>
      <c r="O59" s="210"/>
      <c r="P59" s="210"/>
      <c r="Q59" s="210"/>
      <c r="R59" s="210"/>
      <c r="S59" s="210"/>
      <c r="T59" s="210"/>
      <c r="U59" s="210"/>
      <c r="V59" s="210"/>
      <c r="W59" s="210"/>
      <c r="X59" s="210"/>
      <c r="Y59" s="210"/>
    </row>
    <row r="60" spans="1:25" x14ac:dyDescent="0.25">
      <c r="D60" s="210"/>
      <c r="E60" s="210"/>
      <c r="F60" s="210"/>
      <c r="G60" s="210"/>
      <c r="H60" s="210"/>
      <c r="I60" s="210"/>
      <c r="J60" s="210"/>
      <c r="K60" s="308"/>
      <c r="L60" s="210"/>
      <c r="M60" s="210"/>
      <c r="N60" s="210"/>
      <c r="O60" s="210"/>
      <c r="P60" s="210"/>
      <c r="Q60" s="210"/>
      <c r="R60" s="210"/>
      <c r="S60" s="210"/>
      <c r="T60" s="210"/>
      <c r="U60" s="210"/>
      <c r="V60" s="210"/>
      <c r="W60" s="210"/>
      <c r="X60" s="210"/>
      <c r="Y60" s="210"/>
    </row>
    <row r="61" spans="1:25" x14ac:dyDescent="0.25">
      <c r="D61" s="210"/>
      <c r="E61" s="210"/>
      <c r="F61" s="210"/>
      <c r="G61" s="210"/>
      <c r="H61" s="210"/>
      <c r="I61" s="210"/>
      <c r="J61" s="210"/>
      <c r="K61" s="308"/>
      <c r="L61" s="210"/>
      <c r="M61" s="210"/>
      <c r="N61" s="210"/>
      <c r="O61" s="210"/>
      <c r="P61" s="210"/>
      <c r="Q61" s="210"/>
      <c r="R61" s="210"/>
      <c r="S61" s="210"/>
      <c r="T61" s="210"/>
      <c r="U61" s="210"/>
      <c r="V61" s="210"/>
      <c r="W61" s="210"/>
      <c r="X61" s="210"/>
      <c r="Y61" s="210"/>
    </row>
    <row r="62" spans="1:25" x14ac:dyDescent="0.25">
      <c r="D62" s="210"/>
      <c r="E62" s="210"/>
      <c r="F62" s="210"/>
      <c r="G62" s="210"/>
      <c r="H62" s="210"/>
      <c r="I62" s="210"/>
      <c r="J62" s="210"/>
      <c r="K62" s="308"/>
      <c r="L62" s="210"/>
      <c r="M62" s="210"/>
      <c r="N62" s="210"/>
      <c r="O62" s="210"/>
      <c r="P62" s="210"/>
      <c r="Q62" s="210"/>
      <c r="R62" s="210"/>
      <c r="S62" s="210"/>
      <c r="T62" s="210"/>
      <c r="U62" s="210"/>
      <c r="V62" s="210"/>
      <c r="W62" s="210"/>
      <c r="X62" s="210"/>
      <c r="Y62" s="210"/>
    </row>
    <row r="63" spans="1:25" x14ac:dyDescent="0.25">
      <c r="D63" s="210"/>
      <c r="E63" s="210"/>
      <c r="F63" s="210"/>
      <c r="G63" s="210"/>
      <c r="H63" s="210"/>
      <c r="I63" s="210"/>
      <c r="J63" s="210"/>
      <c r="K63" s="308"/>
      <c r="L63" s="210"/>
      <c r="M63" s="210"/>
      <c r="N63" s="210"/>
      <c r="O63" s="210"/>
      <c r="P63" s="210"/>
      <c r="Q63" s="210"/>
      <c r="R63" s="210"/>
      <c r="S63" s="210"/>
      <c r="T63" s="210"/>
      <c r="U63" s="210"/>
      <c r="V63" s="210"/>
      <c r="W63" s="210"/>
      <c r="X63" s="210"/>
      <c r="Y63" s="210"/>
    </row>
    <row r="64" spans="1:25" x14ac:dyDescent="0.25">
      <c r="D64" s="210"/>
      <c r="E64" s="210"/>
      <c r="F64" s="210"/>
      <c r="G64" s="210"/>
      <c r="H64" s="210"/>
      <c r="I64" s="210"/>
      <c r="J64" s="210"/>
      <c r="K64" s="308"/>
      <c r="L64" s="210"/>
      <c r="M64" s="210"/>
      <c r="N64" s="210"/>
      <c r="O64" s="210"/>
      <c r="P64" s="210"/>
      <c r="Q64" s="210"/>
      <c r="R64" s="210"/>
      <c r="S64" s="210"/>
      <c r="T64" s="210"/>
      <c r="U64" s="210"/>
      <c r="V64" s="210"/>
      <c r="W64" s="210"/>
      <c r="X64" s="210"/>
      <c r="Y64" s="210"/>
    </row>
    <row r="65" spans="4:25" x14ac:dyDescent="0.25">
      <c r="D65" s="210"/>
      <c r="E65" s="210"/>
      <c r="F65" s="210"/>
      <c r="G65" s="210"/>
      <c r="H65" s="210"/>
      <c r="I65" s="210"/>
      <c r="J65" s="210"/>
      <c r="K65" s="308"/>
      <c r="L65" s="210"/>
      <c r="M65" s="210"/>
      <c r="N65" s="210"/>
      <c r="O65" s="210"/>
      <c r="P65" s="210"/>
      <c r="Q65" s="210"/>
      <c r="R65" s="210"/>
      <c r="S65" s="210"/>
      <c r="T65" s="210"/>
      <c r="U65" s="210"/>
      <c r="V65" s="210"/>
      <c r="W65" s="210"/>
      <c r="X65" s="210"/>
      <c r="Y65" s="210"/>
    </row>
    <row r="66" spans="4:25" x14ac:dyDescent="0.25">
      <c r="D66" s="210"/>
      <c r="E66" s="210"/>
      <c r="F66" s="210"/>
      <c r="G66" s="210"/>
      <c r="H66" s="210"/>
      <c r="I66" s="210"/>
      <c r="J66" s="210"/>
      <c r="K66" s="308"/>
      <c r="L66" s="210"/>
      <c r="M66" s="210"/>
      <c r="N66" s="210"/>
      <c r="O66" s="210"/>
      <c r="P66" s="210"/>
      <c r="Q66" s="210"/>
      <c r="R66" s="210"/>
      <c r="S66" s="210"/>
      <c r="T66" s="210"/>
      <c r="U66" s="210"/>
      <c r="V66" s="210"/>
      <c r="W66" s="210"/>
      <c r="X66" s="210"/>
      <c r="Y66" s="210"/>
    </row>
    <row r="67" spans="4:25" x14ac:dyDescent="0.25">
      <c r="D67" s="210"/>
      <c r="E67" s="210"/>
      <c r="F67" s="210"/>
      <c r="G67" s="210"/>
      <c r="H67" s="210"/>
      <c r="I67" s="210"/>
      <c r="J67" s="210"/>
      <c r="K67" s="308"/>
      <c r="L67" s="210"/>
      <c r="M67" s="210"/>
      <c r="N67" s="210"/>
      <c r="O67" s="210"/>
      <c r="P67" s="210"/>
      <c r="Q67" s="210"/>
      <c r="R67" s="210"/>
      <c r="S67" s="210"/>
      <c r="T67" s="210"/>
      <c r="U67" s="210"/>
      <c r="V67" s="210"/>
      <c r="W67" s="210"/>
      <c r="X67" s="210"/>
      <c r="Y67" s="210"/>
    </row>
    <row r="68" spans="4:25" x14ac:dyDescent="0.25">
      <c r="D68" s="210"/>
      <c r="E68" s="210"/>
      <c r="F68" s="210"/>
      <c r="G68" s="210"/>
      <c r="H68" s="210"/>
      <c r="I68" s="210"/>
      <c r="J68" s="210"/>
      <c r="K68" s="308"/>
      <c r="L68" s="210"/>
      <c r="M68" s="210"/>
      <c r="N68" s="210"/>
      <c r="O68" s="210"/>
      <c r="P68" s="210"/>
      <c r="Q68" s="210"/>
      <c r="R68" s="210"/>
      <c r="S68" s="210"/>
      <c r="T68" s="210"/>
      <c r="U68" s="210"/>
      <c r="V68" s="210"/>
      <c r="W68" s="210"/>
      <c r="X68" s="210"/>
      <c r="Y68" s="210"/>
    </row>
    <row r="69" spans="4:25" x14ac:dyDescent="0.25">
      <c r="D69" s="210"/>
      <c r="E69" s="210"/>
      <c r="F69" s="210"/>
      <c r="G69" s="210"/>
      <c r="H69" s="210"/>
      <c r="I69" s="210"/>
      <c r="J69" s="210"/>
      <c r="K69" s="308"/>
      <c r="L69" s="210"/>
      <c r="M69" s="210"/>
      <c r="N69" s="210"/>
      <c r="O69" s="210"/>
      <c r="P69" s="210"/>
      <c r="Q69" s="210"/>
      <c r="R69" s="210"/>
      <c r="S69" s="210"/>
      <c r="T69" s="210"/>
      <c r="U69" s="210"/>
      <c r="V69" s="210"/>
      <c r="W69" s="210"/>
      <c r="X69" s="210"/>
      <c r="Y69" s="210"/>
    </row>
    <row r="70" spans="4:25" x14ac:dyDescent="0.25">
      <c r="D70" s="210"/>
      <c r="E70" s="210"/>
      <c r="F70" s="210"/>
      <c r="G70" s="210"/>
      <c r="H70" s="210"/>
      <c r="I70" s="210"/>
      <c r="J70" s="210"/>
      <c r="K70" s="308"/>
      <c r="L70" s="210"/>
      <c r="M70" s="210"/>
      <c r="N70" s="210"/>
      <c r="O70" s="210"/>
      <c r="P70" s="210"/>
      <c r="Q70" s="210"/>
      <c r="R70" s="210"/>
      <c r="S70" s="210"/>
      <c r="T70" s="210"/>
      <c r="U70" s="210"/>
      <c r="V70" s="210"/>
      <c r="W70" s="210"/>
      <c r="X70" s="210"/>
      <c r="Y70" s="210"/>
    </row>
    <row r="71" spans="4:25" x14ac:dyDescent="0.25">
      <c r="D71" s="210"/>
      <c r="E71" s="210"/>
      <c r="F71" s="210"/>
      <c r="G71" s="210"/>
      <c r="H71" s="210"/>
      <c r="I71" s="210"/>
      <c r="J71" s="210"/>
      <c r="K71" s="308"/>
      <c r="L71" s="210"/>
      <c r="M71" s="210"/>
      <c r="N71" s="210"/>
      <c r="O71" s="210"/>
      <c r="P71" s="210"/>
      <c r="Q71" s="210"/>
      <c r="R71" s="210"/>
      <c r="S71" s="210"/>
      <c r="T71" s="210"/>
      <c r="U71" s="210"/>
      <c r="V71" s="210"/>
      <c r="W71" s="210"/>
      <c r="X71" s="210"/>
      <c r="Y71" s="210"/>
    </row>
    <row r="72" spans="4:25" x14ac:dyDescent="0.25">
      <c r="D72" s="210"/>
      <c r="E72" s="210"/>
      <c r="F72" s="210"/>
      <c r="G72" s="210"/>
      <c r="H72" s="210"/>
      <c r="I72" s="210"/>
      <c r="J72" s="210"/>
      <c r="K72" s="308"/>
      <c r="L72" s="210"/>
      <c r="M72" s="210"/>
      <c r="N72" s="210"/>
      <c r="O72" s="210"/>
      <c r="P72" s="210"/>
      <c r="Q72" s="210"/>
      <c r="R72" s="210"/>
      <c r="S72" s="210"/>
      <c r="T72" s="210"/>
      <c r="U72" s="210"/>
      <c r="V72" s="210"/>
      <c r="W72" s="210"/>
      <c r="X72" s="210"/>
      <c r="Y72" s="210"/>
    </row>
    <row r="73" spans="4:25" x14ac:dyDescent="0.25">
      <c r="D73" s="210"/>
      <c r="E73" s="210"/>
      <c r="F73" s="210"/>
      <c r="G73" s="210"/>
      <c r="H73" s="210"/>
      <c r="I73" s="210"/>
      <c r="J73" s="210"/>
      <c r="K73" s="308"/>
      <c r="L73" s="210"/>
      <c r="M73" s="210"/>
      <c r="N73" s="210"/>
      <c r="O73" s="210"/>
      <c r="P73" s="210"/>
      <c r="Q73" s="210"/>
      <c r="R73" s="210"/>
      <c r="S73" s="210"/>
      <c r="T73" s="210"/>
      <c r="U73" s="210"/>
      <c r="V73" s="210"/>
      <c r="W73" s="210"/>
      <c r="X73" s="210"/>
      <c r="Y73" s="210"/>
    </row>
    <row r="74" spans="4:25" x14ac:dyDescent="0.25">
      <c r="D74" s="210"/>
      <c r="E74" s="210"/>
      <c r="F74" s="210"/>
      <c r="G74" s="210"/>
      <c r="H74" s="210"/>
      <c r="I74" s="210"/>
      <c r="J74" s="210"/>
      <c r="K74" s="308"/>
      <c r="L74" s="210"/>
      <c r="M74" s="210"/>
      <c r="N74" s="210"/>
      <c r="O74" s="210"/>
      <c r="P74" s="210"/>
      <c r="Q74" s="210"/>
      <c r="R74" s="210"/>
      <c r="S74" s="210"/>
      <c r="T74" s="210"/>
      <c r="U74" s="210"/>
      <c r="V74" s="210"/>
      <c r="W74" s="210"/>
      <c r="X74" s="210"/>
      <c r="Y74" s="210"/>
    </row>
    <row r="75" spans="4:25" x14ac:dyDescent="0.25">
      <c r="D75" s="210"/>
      <c r="E75" s="210"/>
      <c r="F75" s="210"/>
      <c r="G75" s="210"/>
      <c r="H75" s="210"/>
      <c r="I75" s="210"/>
      <c r="J75" s="210"/>
      <c r="K75" s="308"/>
      <c r="L75" s="210"/>
      <c r="M75" s="210"/>
      <c r="N75" s="210"/>
      <c r="O75" s="210"/>
      <c r="P75" s="210"/>
      <c r="Q75" s="210"/>
      <c r="R75" s="210"/>
      <c r="S75" s="210"/>
      <c r="T75" s="210"/>
      <c r="U75" s="210"/>
      <c r="V75" s="210"/>
      <c r="W75" s="210"/>
      <c r="X75" s="210"/>
      <c r="Y75" s="210"/>
    </row>
    <row r="76" spans="4:25" x14ac:dyDescent="0.25">
      <c r="D76" s="210"/>
      <c r="E76" s="210"/>
      <c r="F76" s="210"/>
      <c r="G76" s="210"/>
      <c r="H76" s="210"/>
      <c r="I76" s="210"/>
      <c r="J76" s="210"/>
      <c r="K76" s="308"/>
      <c r="L76" s="210"/>
      <c r="M76" s="210"/>
      <c r="N76" s="210"/>
      <c r="O76" s="210"/>
      <c r="P76" s="210"/>
      <c r="Q76" s="210"/>
      <c r="R76" s="210"/>
      <c r="S76" s="210"/>
      <c r="T76" s="210"/>
      <c r="U76" s="210"/>
      <c r="V76" s="210"/>
      <c r="W76" s="210"/>
      <c r="X76" s="210"/>
      <c r="Y76" s="210"/>
    </row>
    <row r="77" spans="4:25" x14ac:dyDescent="0.25">
      <c r="D77" s="210"/>
      <c r="E77" s="210"/>
      <c r="F77" s="210"/>
      <c r="G77" s="210"/>
      <c r="H77" s="210"/>
      <c r="I77" s="210"/>
      <c r="J77" s="210"/>
      <c r="K77" s="308"/>
      <c r="L77" s="210"/>
      <c r="M77" s="210"/>
      <c r="N77" s="210"/>
      <c r="O77" s="210"/>
      <c r="P77" s="210"/>
      <c r="Q77" s="210"/>
      <c r="R77" s="210"/>
      <c r="S77" s="210"/>
      <c r="T77" s="210"/>
      <c r="U77" s="210"/>
      <c r="V77" s="210"/>
      <c r="W77" s="210"/>
      <c r="X77" s="210"/>
      <c r="Y77" s="210"/>
    </row>
    <row r="78" spans="4:25" x14ac:dyDescent="0.25">
      <c r="D78" s="210"/>
      <c r="E78" s="210"/>
      <c r="F78" s="210"/>
      <c r="G78" s="210"/>
      <c r="H78" s="210"/>
      <c r="I78" s="210"/>
      <c r="J78" s="210"/>
      <c r="K78" s="308"/>
      <c r="L78" s="210"/>
      <c r="M78" s="210"/>
      <c r="N78" s="210"/>
      <c r="O78" s="210"/>
      <c r="P78" s="210"/>
      <c r="Q78" s="210"/>
      <c r="R78" s="210"/>
      <c r="S78" s="210"/>
      <c r="T78" s="210"/>
      <c r="U78" s="210"/>
      <c r="V78" s="210"/>
      <c r="W78" s="210"/>
      <c r="X78" s="210"/>
      <c r="Y78" s="210"/>
    </row>
    <row r="79" spans="4:25" x14ac:dyDescent="0.25">
      <c r="D79" s="210"/>
      <c r="E79" s="210"/>
      <c r="F79" s="210"/>
      <c r="G79" s="210"/>
      <c r="H79" s="210"/>
      <c r="I79" s="210"/>
      <c r="J79" s="210"/>
      <c r="K79" s="308"/>
      <c r="L79" s="210"/>
      <c r="M79" s="210"/>
      <c r="N79" s="210"/>
      <c r="O79" s="210"/>
      <c r="P79" s="210"/>
      <c r="Q79" s="210"/>
      <c r="R79" s="210"/>
      <c r="S79" s="210"/>
      <c r="T79" s="210"/>
      <c r="U79" s="210"/>
      <c r="V79" s="210"/>
      <c r="W79" s="210"/>
      <c r="X79" s="210"/>
      <c r="Y79" s="210"/>
    </row>
    <row r="80" spans="4:25" x14ac:dyDescent="0.25">
      <c r="D80" s="210"/>
      <c r="E80" s="210"/>
      <c r="F80" s="210"/>
      <c r="G80" s="210"/>
      <c r="H80" s="210"/>
      <c r="I80" s="210"/>
      <c r="J80" s="210"/>
      <c r="K80" s="308"/>
      <c r="L80" s="210"/>
      <c r="M80" s="210"/>
      <c r="N80" s="210"/>
      <c r="O80" s="210"/>
      <c r="P80" s="210"/>
      <c r="Q80" s="210"/>
      <c r="R80" s="210"/>
      <c r="S80" s="210"/>
      <c r="T80" s="210"/>
      <c r="U80" s="210"/>
      <c r="V80" s="210"/>
      <c r="W80" s="210"/>
      <c r="X80" s="210"/>
      <c r="Y80" s="210"/>
    </row>
    <row r="81" spans="4:25" x14ac:dyDescent="0.25">
      <c r="D81" s="210"/>
      <c r="E81" s="210"/>
      <c r="F81" s="210"/>
      <c r="G81" s="210"/>
      <c r="H81" s="210"/>
      <c r="I81" s="210"/>
      <c r="J81" s="210"/>
      <c r="K81" s="308"/>
      <c r="L81" s="210"/>
      <c r="M81" s="210"/>
      <c r="N81" s="210"/>
      <c r="O81" s="210"/>
      <c r="P81" s="210"/>
      <c r="Q81" s="210"/>
      <c r="R81" s="210"/>
      <c r="S81" s="210"/>
      <c r="T81" s="210"/>
      <c r="U81" s="210"/>
      <c r="V81" s="210"/>
      <c r="W81" s="210"/>
      <c r="X81" s="210"/>
      <c r="Y81" s="210"/>
    </row>
    <row r="82" spans="4:25" x14ac:dyDescent="0.25">
      <c r="D82" s="210"/>
      <c r="E82" s="210"/>
      <c r="F82" s="210"/>
      <c r="G82" s="210"/>
      <c r="H82" s="210"/>
      <c r="I82" s="210"/>
      <c r="J82" s="210"/>
      <c r="K82" s="308"/>
      <c r="L82" s="210"/>
      <c r="M82" s="210"/>
      <c r="N82" s="210"/>
      <c r="O82" s="210"/>
      <c r="P82" s="210"/>
      <c r="Q82" s="210"/>
      <c r="R82" s="210"/>
      <c r="S82" s="210"/>
      <c r="T82" s="210"/>
      <c r="U82" s="210"/>
      <c r="V82" s="210"/>
      <c r="W82" s="210"/>
      <c r="X82" s="210"/>
      <c r="Y82" s="210"/>
    </row>
    <row r="83" spans="4:25" x14ac:dyDescent="0.25">
      <c r="D83" s="210"/>
      <c r="E83" s="210"/>
      <c r="F83" s="210"/>
      <c r="G83" s="210"/>
      <c r="H83" s="210"/>
      <c r="I83" s="210"/>
      <c r="J83" s="210"/>
      <c r="K83" s="308"/>
      <c r="L83" s="210"/>
      <c r="M83" s="210"/>
      <c r="N83" s="210"/>
      <c r="O83" s="210"/>
      <c r="P83" s="210"/>
      <c r="Q83" s="210"/>
      <c r="R83" s="210"/>
      <c r="S83" s="210"/>
      <c r="T83" s="210"/>
      <c r="U83" s="210"/>
      <c r="V83" s="210"/>
      <c r="W83" s="210"/>
      <c r="X83" s="210"/>
      <c r="Y83" s="210"/>
    </row>
    <row r="84" spans="4:25" x14ac:dyDescent="0.25">
      <c r="D84" s="210"/>
      <c r="E84" s="210"/>
      <c r="F84" s="210"/>
      <c r="G84" s="210"/>
      <c r="H84" s="210"/>
      <c r="I84" s="210"/>
      <c r="J84" s="210"/>
      <c r="K84" s="308"/>
      <c r="L84" s="210"/>
      <c r="M84" s="210"/>
      <c r="N84" s="210"/>
      <c r="O84" s="210"/>
      <c r="P84" s="210"/>
      <c r="Q84" s="210"/>
      <c r="R84" s="210"/>
      <c r="S84" s="210"/>
      <c r="T84" s="210"/>
      <c r="U84" s="210"/>
      <c r="V84" s="210"/>
      <c r="W84" s="210"/>
      <c r="X84" s="210"/>
      <c r="Y84" s="210"/>
    </row>
    <row r="85" spans="4:25" x14ac:dyDescent="0.25">
      <c r="D85" s="210"/>
      <c r="E85" s="210"/>
      <c r="F85" s="210"/>
      <c r="G85" s="210"/>
      <c r="H85" s="210"/>
      <c r="I85" s="210"/>
      <c r="J85" s="210"/>
      <c r="K85" s="308"/>
      <c r="L85" s="210"/>
      <c r="M85" s="210"/>
      <c r="N85" s="210"/>
      <c r="O85" s="210"/>
      <c r="P85" s="210"/>
      <c r="Q85" s="210"/>
      <c r="R85" s="210"/>
      <c r="S85" s="210"/>
      <c r="T85" s="210"/>
      <c r="U85" s="210"/>
      <c r="V85" s="210"/>
      <c r="W85" s="210"/>
      <c r="X85" s="210"/>
      <c r="Y85" s="210"/>
    </row>
    <row r="86" spans="4:25" x14ac:dyDescent="0.25">
      <c r="D86" s="210"/>
      <c r="E86" s="210"/>
      <c r="F86" s="210"/>
      <c r="G86" s="210"/>
      <c r="H86" s="210"/>
      <c r="I86" s="210"/>
      <c r="J86" s="210"/>
      <c r="K86" s="308"/>
      <c r="L86" s="210"/>
      <c r="M86" s="210"/>
      <c r="N86" s="210"/>
      <c r="O86" s="210"/>
      <c r="P86" s="210"/>
      <c r="Q86" s="210"/>
      <c r="R86" s="210"/>
      <c r="S86" s="210"/>
      <c r="T86" s="210"/>
      <c r="U86" s="210"/>
      <c r="V86" s="210"/>
      <c r="W86" s="210"/>
      <c r="X86" s="210"/>
      <c r="Y86" s="210"/>
    </row>
    <row r="87" spans="4:25" x14ac:dyDescent="0.25">
      <c r="D87" s="210"/>
      <c r="E87" s="210"/>
      <c r="F87" s="210"/>
      <c r="G87" s="210"/>
      <c r="H87" s="210"/>
      <c r="I87" s="210"/>
      <c r="J87" s="210"/>
      <c r="K87" s="308"/>
      <c r="L87" s="210"/>
      <c r="M87" s="210"/>
      <c r="N87" s="210"/>
      <c r="O87" s="210"/>
      <c r="P87" s="210"/>
      <c r="Q87" s="210"/>
      <c r="R87" s="210"/>
      <c r="S87" s="210"/>
      <c r="T87" s="210"/>
      <c r="U87" s="210"/>
      <c r="V87" s="210"/>
      <c r="W87" s="210"/>
      <c r="X87" s="210"/>
      <c r="Y87" s="210"/>
    </row>
    <row r="88" spans="4:25" x14ac:dyDescent="0.25">
      <c r="D88" s="210"/>
      <c r="E88" s="210"/>
      <c r="F88" s="210"/>
      <c r="G88" s="210"/>
      <c r="H88" s="210"/>
      <c r="I88" s="210"/>
      <c r="J88" s="210"/>
      <c r="K88" s="308"/>
      <c r="L88" s="210"/>
      <c r="M88" s="210"/>
      <c r="N88" s="210"/>
      <c r="O88" s="210"/>
      <c r="P88" s="210"/>
      <c r="Q88" s="210"/>
      <c r="R88" s="210"/>
      <c r="S88" s="210"/>
      <c r="T88" s="210"/>
      <c r="U88" s="210"/>
      <c r="V88" s="210"/>
      <c r="W88" s="210"/>
      <c r="X88" s="210"/>
      <c r="Y88" s="210"/>
    </row>
    <row r="89" spans="4:25" x14ac:dyDescent="0.25">
      <c r="D89" s="210"/>
      <c r="E89" s="210"/>
      <c r="F89" s="210"/>
      <c r="G89" s="210"/>
      <c r="H89" s="210"/>
      <c r="I89" s="210"/>
      <c r="J89" s="210"/>
      <c r="K89" s="308"/>
      <c r="L89" s="210"/>
      <c r="M89" s="210"/>
      <c r="N89" s="210"/>
      <c r="O89" s="210"/>
      <c r="P89" s="210"/>
      <c r="Q89" s="210"/>
      <c r="R89" s="210"/>
      <c r="S89" s="210"/>
      <c r="T89" s="210"/>
      <c r="U89" s="210"/>
      <c r="V89" s="210"/>
      <c r="W89" s="210"/>
      <c r="X89" s="210"/>
      <c r="Y89" s="210"/>
    </row>
    <row r="90" spans="4:25" x14ac:dyDescent="0.25">
      <c r="D90" s="210"/>
      <c r="E90" s="210"/>
      <c r="F90" s="210"/>
      <c r="G90" s="210"/>
      <c r="H90" s="210"/>
      <c r="I90" s="210"/>
      <c r="J90" s="210"/>
      <c r="K90" s="308"/>
      <c r="L90" s="210"/>
      <c r="M90" s="210"/>
      <c r="N90" s="210"/>
      <c r="O90" s="210"/>
      <c r="P90" s="210"/>
      <c r="Q90" s="210"/>
      <c r="R90" s="210"/>
      <c r="S90" s="210"/>
      <c r="T90" s="210"/>
      <c r="U90" s="210"/>
      <c r="V90" s="210"/>
      <c r="W90" s="210"/>
      <c r="X90" s="210"/>
      <c r="Y90" s="210"/>
    </row>
    <row r="91" spans="4:25" x14ac:dyDescent="0.25">
      <c r="D91" s="210"/>
      <c r="E91" s="210"/>
      <c r="F91" s="210"/>
      <c r="G91" s="210"/>
      <c r="H91" s="210"/>
      <c r="I91" s="210"/>
      <c r="J91" s="210"/>
      <c r="K91" s="308"/>
      <c r="L91" s="210"/>
      <c r="M91" s="210"/>
      <c r="N91" s="210"/>
      <c r="O91" s="210"/>
      <c r="P91" s="210"/>
      <c r="Q91" s="210"/>
      <c r="R91" s="210"/>
      <c r="S91" s="210"/>
      <c r="T91" s="210"/>
      <c r="U91" s="210"/>
      <c r="V91" s="210"/>
      <c r="W91" s="210"/>
      <c r="X91" s="210"/>
      <c r="Y91" s="210"/>
    </row>
    <row r="92" spans="4:25" x14ac:dyDescent="0.25">
      <c r="D92" s="210"/>
      <c r="E92" s="210"/>
      <c r="F92" s="210"/>
      <c r="G92" s="210"/>
      <c r="H92" s="210"/>
      <c r="I92" s="210"/>
      <c r="J92" s="210"/>
      <c r="K92" s="308"/>
      <c r="L92" s="210"/>
      <c r="M92" s="210"/>
      <c r="N92" s="210"/>
      <c r="O92" s="210"/>
      <c r="P92" s="210"/>
      <c r="Q92" s="210"/>
      <c r="R92" s="210"/>
      <c r="S92" s="210"/>
      <c r="T92" s="210"/>
      <c r="U92" s="210"/>
      <c r="V92" s="210"/>
      <c r="W92" s="210"/>
      <c r="X92" s="210"/>
      <c r="Y92" s="210"/>
    </row>
    <row r="93" spans="4:25" x14ac:dyDescent="0.25">
      <c r="D93" s="210"/>
      <c r="E93" s="210"/>
      <c r="F93" s="210"/>
      <c r="G93" s="210"/>
      <c r="H93" s="210"/>
      <c r="I93" s="210"/>
      <c r="J93" s="210"/>
      <c r="K93" s="308"/>
      <c r="L93" s="210"/>
      <c r="M93" s="210"/>
      <c r="N93" s="210"/>
      <c r="O93" s="210"/>
      <c r="P93" s="210"/>
      <c r="Q93" s="210"/>
      <c r="R93" s="210"/>
      <c r="S93" s="210"/>
      <c r="T93" s="210"/>
      <c r="U93" s="210"/>
      <c r="V93" s="210"/>
      <c r="W93" s="210"/>
      <c r="X93" s="210"/>
      <c r="Y93" s="210"/>
    </row>
    <row r="94" spans="4:25" x14ac:dyDescent="0.25">
      <c r="D94" s="210"/>
      <c r="E94" s="210"/>
      <c r="F94" s="210"/>
      <c r="G94" s="210"/>
      <c r="H94" s="210"/>
      <c r="I94" s="210"/>
      <c r="J94" s="210"/>
      <c r="K94" s="308"/>
      <c r="L94" s="210"/>
      <c r="M94" s="210"/>
      <c r="N94" s="210"/>
      <c r="O94" s="210"/>
      <c r="P94" s="210"/>
      <c r="Q94" s="210"/>
      <c r="R94" s="210"/>
      <c r="S94" s="210"/>
      <c r="T94" s="210"/>
      <c r="U94" s="210"/>
      <c r="V94" s="210"/>
      <c r="W94" s="210"/>
      <c r="X94" s="210"/>
      <c r="Y94" s="210"/>
    </row>
    <row r="95" spans="4:25" x14ac:dyDescent="0.25">
      <c r="D95" s="210"/>
      <c r="E95" s="210"/>
      <c r="F95" s="210"/>
      <c r="G95" s="210"/>
      <c r="H95" s="210"/>
      <c r="I95" s="210"/>
      <c r="J95" s="210"/>
      <c r="K95" s="308"/>
      <c r="L95" s="210"/>
      <c r="M95" s="210"/>
      <c r="N95" s="210"/>
      <c r="O95" s="210"/>
      <c r="P95" s="210"/>
      <c r="Q95" s="210"/>
      <c r="R95" s="210"/>
      <c r="S95" s="210"/>
      <c r="T95" s="210"/>
      <c r="U95" s="210"/>
      <c r="V95" s="210"/>
      <c r="W95" s="210"/>
      <c r="X95" s="210"/>
      <c r="Y95" s="210"/>
    </row>
    <row r="96" spans="4:25" x14ac:dyDescent="0.25">
      <c r="D96" s="210"/>
      <c r="E96" s="210"/>
      <c r="F96" s="210"/>
      <c r="G96" s="210"/>
      <c r="H96" s="210"/>
      <c r="I96" s="210"/>
      <c r="J96" s="210"/>
      <c r="K96" s="308"/>
      <c r="L96" s="210"/>
      <c r="M96" s="210"/>
      <c r="N96" s="210"/>
      <c r="O96" s="210"/>
      <c r="P96" s="210"/>
      <c r="Q96" s="210"/>
      <c r="R96" s="210"/>
      <c r="S96" s="210"/>
      <c r="T96" s="210"/>
      <c r="U96" s="210"/>
      <c r="V96" s="210"/>
      <c r="W96" s="210"/>
      <c r="X96" s="210"/>
      <c r="Y96" s="210"/>
    </row>
    <row r="97" spans="4:25" x14ac:dyDescent="0.25">
      <c r="D97" s="210"/>
      <c r="E97" s="210"/>
      <c r="F97" s="210"/>
      <c r="G97" s="210"/>
      <c r="H97" s="210"/>
      <c r="I97" s="210"/>
      <c r="J97" s="210"/>
      <c r="K97" s="308"/>
      <c r="L97" s="210"/>
      <c r="M97" s="210"/>
      <c r="N97" s="210"/>
      <c r="O97" s="210"/>
      <c r="P97" s="210"/>
      <c r="Q97" s="210"/>
      <c r="R97" s="210"/>
      <c r="S97" s="210"/>
      <c r="T97" s="210"/>
      <c r="U97" s="210"/>
      <c r="V97" s="210"/>
      <c r="W97" s="210"/>
      <c r="X97" s="210"/>
      <c r="Y97" s="210"/>
    </row>
    <row r="98" spans="4:25" x14ac:dyDescent="0.25">
      <c r="D98" s="210"/>
      <c r="E98" s="210"/>
      <c r="F98" s="210"/>
      <c r="G98" s="210"/>
      <c r="H98" s="210"/>
      <c r="I98" s="210"/>
      <c r="J98" s="210"/>
      <c r="K98" s="308"/>
      <c r="L98" s="210"/>
      <c r="M98" s="210"/>
      <c r="N98" s="210"/>
      <c r="O98" s="210"/>
      <c r="P98" s="210"/>
      <c r="Q98" s="210"/>
      <c r="R98" s="210"/>
      <c r="S98" s="210"/>
      <c r="T98" s="210"/>
      <c r="U98" s="210"/>
      <c r="V98" s="210"/>
      <c r="W98" s="210"/>
      <c r="X98" s="210"/>
      <c r="Y98" s="210"/>
    </row>
    <row r="99" spans="4:25" x14ac:dyDescent="0.25">
      <c r="D99" s="210"/>
      <c r="E99" s="210"/>
      <c r="F99" s="210"/>
      <c r="G99" s="210"/>
      <c r="H99" s="210"/>
      <c r="I99" s="210"/>
      <c r="J99" s="210"/>
      <c r="K99" s="308"/>
      <c r="L99" s="210"/>
      <c r="M99" s="210"/>
      <c r="N99" s="210"/>
      <c r="O99" s="210"/>
      <c r="P99" s="210"/>
      <c r="Q99" s="210"/>
      <c r="R99" s="210"/>
      <c r="S99" s="210"/>
      <c r="T99" s="210"/>
      <c r="U99" s="210"/>
      <c r="V99" s="210"/>
      <c r="W99" s="210"/>
      <c r="X99" s="210"/>
      <c r="Y99" s="210"/>
    </row>
    <row r="100" spans="4:25" x14ac:dyDescent="0.25">
      <c r="D100" s="210"/>
      <c r="E100" s="210"/>
      <c r="F100" s="210"/>
      <c r="G100" s="210"/>
      <c r="H100" s="210"/>
      <c r="I100" s="210"/>
      <c r="J100" s="210"/>
      <c r="K100" s="308"/>
      <c r="L100" s="210"/>
      <c r="M100" s="210"/>
      <c r="N100" s="210"/>
      <c r="O100" s="210"/>
      <c r="P100" s="210"/>
      <c r="Q100" s="210"/>
      <c r="R100" s="210"/>
      <c r="S100" s="210"/>
      <c r="T100" s="210"/>
      <c r="U100" s="210"/>
      <c r="V100" s="210"/>
      <c r="W100" s="210"/>
      <c r="X100" s="210"/>
      <c r="Y100" s="210"/>
    </row>
    <row r="101" spans="4:25" x14ac:dyDescent="0.25">
      <c r="D101" s="210"/>
      <c r="E101" s="210"/>
      <c r="F101" s="210"/>
      <c r="G101" s="210"/>
      <c r="H101" s="210"/>
      <c r="I101" s="210"/>
      <c r="J101" s="210"/>
      <c r="K101" s="308"/>
      <c r="L101" s="210"/>
      <c r="M101" s="210"/>
      <c r="N101" s="210"/>
      <c r="O101" s="210"/>
      <c r="P101" s="210"/>
      <c r="Q101" s="210"/>
      <c r="R101" s="210"/>
      <c r="S101" s="210"/>
      <c r="T101" s="210"/>
      <c r="U101" s="210"/>
      <c r="V101" s="210"/>
      <c r="W101" s="210"/>
      <c r="X101" s="210"/>
      <c r="Y101" s="210"/>
    </row>
    <row r="102" spans="4:25" x14ac:dyDescent="0.25">
      <c r="D102" s="210"/>
      <c r="E102" s="210"/>
      <c r="F102" s="210"/>
      <c r="G102" s="210"/>
      <c r="H102" s="210"/>
      <c r="I102" s="210"/>
      <c r="J102" s="210"/>
      <c r="K102" s="308"/>
      <c r="L102" s="210"/>
      <c r="M102" s="210"/>
      <c r="N102" s="210"/>
      <c r="O102" s="210"/>
      <c r="P102" s="210"/>
      <c r="Q102" s="210"/>
      <c r="R102" s="210"/>
      <c r="S102" s="210"/>
      <c r="T102" s="210"/>
      <c r="U102" s="210"/>
      <c r="V102" s="210"/>
      <c r="W102" s="210"/>
      <c r="X102" s="210"/>
      <c r="Y102" s="210"/>
    </row>
    <row r="103" spans="4:25" x14ac:dyDescent="0.25">
      <c r="D103" s="210"/>
      <c r="E103" s="210"/>
      <c r="F103" s="210"/>
      <c r="G103" s="210"/>
      <c r="H103" s="210"/>
      <c r="I103" s="210"/>
      <c r="J103" s="210"/>
      <c r="K103" s="308"/>
      <c r="L103" s="210"/>
      <c r="M103" s="210"/>
      <c r="N103" s="210"/>
      <c r="O103" s="210"/>
      <c r="P103" s="210"/>
      <c r="Q103" s="210"/>
      <c r="R103" s="210"/>
      <c r="S103" s="210"/>
      <c r="T103" s="210"/>
      <c r="U103" s="210"/>
      <c r="V103" s="210"/>
      <c r="W103" s="210"/>
      <c r="X103" s="210"/>
      <c r="Y103" s="210"/>
    </row>
    <row r="104" spans="4:25" x14ac:dyDescent="0.25">
      <c r="D104" s="210"/>
      <c r="E104" s="210"/>
      <c r="F104" s="210"/>
      <c r="G104" s="210"/>
      <c r="H104" s="210"/>
      <c r="I104" s="210"/>
      <c r="J104" s="210"/>
      <c r="K104" s="308"/>
      <c r="L104" s="210"/>
      <c r="M104" s="210"/>
      <c r="N104" s="210"/>
      <c r="O104" s="210"/>
      <c r="P104" s="210"/>
      <c r="Q104" s="210"/>
      <c r="R104" s="210"/>
      <c r="S104" s="210"/>
      <c r="T104" s="210"/>
      <c r="U104" s="210"/>
      <c r="V104" s="210"/>
      <c r="W104" s="210"/>
      <c r="X104" s="210"/>
      <c r="Y104" s="210"/>
    </row>
    <row r="105" spans="4:25" x14ac:dyDescent="0.25">
      <c r="D105" s="210"/>
      <c r="E105" s="210"/>
      <c r="F105" s="210"/>
      <c r="G105" s="210"/>
      <c r="H105" s="210"/>
      <c r="I105" s="210"/>
      <c r="J105" s="210"/>
      <c r="K105" s="308"/>
      <c r="L105" s="210"/>
      <c r="M105" s="210"/>
      <c r="N105" s="210"/>
      <c r="O105" s="210"/>
      <c r="P105" s="210"/>
      <c r="Q105" s="210"/>
      <c r="R105" s="210"/>
      <c r="S105" s="210"/>
      <c r="T105" s="210"/>
      <c r="U105" s="210"/>
      <c r="V105" s="210"/>
      <c r="W105" s="210"/>
      <c r="X105" s="210"/>
      <c r="Y105" s="210"/>
    </row>
    <row r="106" spans="4:25" x14ac:dyDescent="0.25">
      <c r="D106" s="210"/>
      <c r="E106" s="210"/>
      <c r="F106" s="210"/>
      <c r="G106" s="210"/>
      <c r="H106" s="210"/>
      <c r="I106" s="210"/>
      <c r="J106" s="210"/>
      <c r="K106" s="308"/>
      <c r="L106" s="210"/>
      <c r="M106" s="210"/>
      <c r="N106" s="210"/>
      <c r="O106" s="210"/>
      <c r="P106" s="210"/>
      <c r="Q106" s="210"/>
      <c r="R106" s="210"/>
      <c r="S106" s="210"/>
      <c r="T106" s="210"/>
      <c r="U106" s="210"/>
      <c r="V106" s="210"/>
      <c r="W106" s="210"/>
      <c r="X106" s="210"/>
      <c r="Y106" s="210"/>
    </row>
    <row r="107" spans="4:25" x14ac:dyDescent="0.25">
      <c r="D107" s="210"/>
      <c r="E107" s="210"/>
      <c r="F107" s="210"/>
      <c r="G107" s="210"/>
      <c r="H107" s="210"/>
      <c r="I107" s="210"/>
      <c r="J107" s="210"/>
      <c r="K107" s="308"/>
      <c r="L107" s="210"/>
      <c r="M107" s="210"/>
      <c r="N107" s="210"/>
      <c r="O107" s="210"/>
      <c r="P107" s="210"/>
      <c r="Q107" s="210"/>
      <c r="R107" s="210"/>
      <c r="S107" s="210"/>
      <c r="T107" s="210"/>
      <c r="U107" s="210"/>
      <c r="V107" s="210"/>
      <c r="W107" s="210"/>
      <c r="X107" s="210"/>
      <c r="Y107" s="210"/>
    </row>
    <row r="108" spans="4:25" x14ac:dyDescent="0.25">
      <c r="D108" s="210"/>
      <c r="E108" s="210"/>
      <c r="F108" s="210"/>
      <c r="G108" s="210"/>
      <c r="H108" s="210"/>
      <c r="I108" s="210"/>
      <c r="J108" s="210"/>
      <c r="K108" s="308"/>
      <c r="L108" s="210"/>
      <c r="M108" s="210"/>
      <c r="N108" s="210"/>
      <c r="O108" s="210"/>
      <c r="P108" s="210"/>
      <c r="Q108" s="210"/>
      <c r="R108" s="210"/>
      <c r="S108" s="210"/>
      <c r="T108" s="210"/>
      <c r="U108" s="210"/>
      <c r="V108" s="210"/>
      <c r="W108" s="210"/>
      <c r="X108" s="210"/>
      <c r="Y108" s="210"/>
    </row>
    <row r="109" spans="4:25" x14ac:dyDescent="0.25">
      <c r="D109" s="210"/>
      <c r="E109" s="210"/>
      <c r="F109" s="210"/>
      <c r="G109" s="210"/>
      <c r="H109" s="210"/>
      <c r="I109" s="210"/>
      <c r="J109" s="210"/>
      <c r="K109" s="308"/>
      <c r="L109" s="210"/>
      <c r="M109" s="210"/>
      <c r="N109" s="210"/>
      <c r="O109" s="210"/>
      <c r="P109" s="210"/>
      <c r="Q109" s="210"/>
      <c r="R109" s="210"/>
      <c r="S109" s="210"/>
      <c r="T109" s="210"/>
      <c r="U109" s="210"/>
      <c r="V109" s="210"/>
      <c r="W109" s="210"/>
      <c r="X109" s="210"/>
      <c r="Y109" s="210"/>
    </row>
    <row r="110" spans="4:25" x14ac:dyDescent="0.25">
      <c r="D110" s="210"/>
      <c r="E110" s="210"/>
      <c r="F110" s="210"/>
      <c r="G110" s="210"/>
      <c r="H110" s="210"/>
      <c r="I110" s="210"/>
      <c r="J110" s="210"/>
      <c r="K110" s="308"/>
      <c r="L110" s="210"/>
      <c r="M110" s="210"/>
      <c r="N110" s="210"/>
      <c r="O110" s="210"/>
      <c r="P110" s="210"/>
      <c r="Q110" s="210"/>
      <c r="R110" s="210"/>
      <c r="S110" s="210"/>
      <c r="T110" s="210"/>
      <c r="U110" s="210"/>
      <c r="V110" s="210"/>
      <c r="W110" s="210"/>
      <c r="X110" s="210"/>
      <c r="Y110" s="210"/>
    </row>
    <row r="111" spans="4:25" x14ac:dyDescent="0.25">
      <c r="D111" s="210"/>
      <c r="E111" s="210"/>
      <c r="F111" s="210"/>
      <c r="G111" s="210"/>
      <c r="H111" s="210"/>
      <c r="I111" s="210"/>
      <c r="J111" s="210"/>
      <c r="K111" s="308"/>
      <c r="L111" s="210"/>
      <c r="M111" s="210"/>
      <c r="N111" s="210"/>
      <c r="O111" s="210"/>
      <c r="P111" s="210"/>
      <c r="Q111" s="210"/>
      <c r="R111" s="210"/>
      <c r="S111" s="210"/>
      <c r="T111" s="210"/>
      <c r="U111" s="210"/>
      <c r="V111" s="210"/>
      <c r="W111" s="210"/>
      <c r="X111" s="210"/>
      <c r="Y111" s="210"/>
    </row>
    <row r="112" spans="4:25" x14ac:dyDescent="0.25">
      <c r="D112" s="210"/>
      <c r="E112" s="210"/>
      <c r="F112" s="210"/>
      <c r="G112" s="210"/>
      <c r="H112" s="210"/>
      <c r="I112" s="210"/>
      <c r="J112" s="210"/>
      <c r="K112" s="308"/>
      <c r="L112" s="210"/>
      <c r="M112" s="210"/>
      <c r="N112" s="210"/>
      <c r="O112" s="210"/>
      <c r="P112" s="210"/>
      <c r="Q112" s="210"/>
      <c r="R112" s="210"/>
      <c r="S112" s="210"/>
      <c r="T112" s="210"/>
      <c r="U112" s="210"/>
      <c r="V112" s="210"/>
      <c r="W112" s="210"/>
      <c r="X112" s="210"/>
      <c r="Y112" s="210"/>
    </row>
    <row r="113" spans="4:25" x14ac:dyDescent="0.25">
      <c r="D113" s="210"/>
      <c r="E113" s="210"/>
      <c r="F113" s="210"/>
      <c r="G113" s="210"/>
      <c r="H113" s="210"/>
      <c r="I113" s="210"/>
      <c r="J113" s="210"/>
      <c r="K113" s="308"/>
      <c r="L113" s="210"/>
      <c r="M113" s="210"/>
      <c r="N113" s="210"/>
      <c r="O113" s="210"/>
      <c r="P113" s="210"/>
      <c r="Q113" s="210"/>
      <c r="R113" s="210"/>
      <c r="S113" s="210"/>
      <c r="T113" s="210"/>
      <c r="U113" s="210"/>
      <c r="V113" s="210"/>
      <c r="W113" s="210"/>
      <c r="X113" s="210"/>
      <c r="Y113" s="210"/>
    </row>
    <row r="114" spans="4:25" x14ac:dyDescent="0.25">
      <c r="D114" s="210"/>
      <c r="E114" s="210"/>
      <c r="F114" s="210"/>
      <c r="G114" s="210"/>
      <c r="H114" s="210"/>
      <c r="I114" s="210"/>
      <c r="J114" s="210"/>
      <c r="K114" s="308"/>
      <c r="L114" s="210"/>
      <c r="M114" s="210"/>
      <c r="N114" s="210"/>
      <c r="O114" s="210"/>
      <c r="P114" s="210"/>
      <c r="Q114" s="210"/>
      <c r="R114" s="210"/>
      <c r="S114" s="210"/>
      <c r="T114" s="210"/>
      <c r="U114" s="210"/>
      <c r="V114" s="210"/>
      <c r="W114" s="210"/>
      <c r="X114" s="210"/>
      <c r="Y114" s="210"/>
    </row>
    <row r="115" spans="4:25" x14ac:dyDescent="0.25">
      <c r="D115" s="210"/>
      <c r="E115" s="210"/>
      <c r="F115" s="210"/>
      <c r="G115" s="210"/>
      <c r="H115" s="210"/>
      <c r="I115" s="210"/>
      <c r="J115" s="210"/>
      <c r="K115" s="308"/>
      <c r="L115" s="210"/>
      <c r="M115" s="210"/>
      <c r="N115" s="210"/>
      <c r="O115" s="210"/>
      <c r="P115" s="210"/>
      <c r="Q115" s="210"/>
      <c r="R115" s="210"/>
      <c r="S115" s="210"/>
      <c r="T115" s="210"/>
      <c r="U115" s="210"/>
      <c r="V115" s="210"/>
      <c r="W115" s="210"/>
      <c r="X115" s="210"/>
      <c r="Y115" s="210"/>
    </row>
    <row r="116" spans="4:25" x14ac:dyDescent="0.25">
      <c r="D116" s="210"/>
      <c r="E116" s="210"/>
      <c r="F116" s="210"/>
      <c r="G116" s="210"/>
      <c r="H116" s="210"/>
      <c r="I116" s="210"/>
      <c r="J116" s="210"/>
      <c r="K116" s="308"/>
      <c r="L116" s="210"/>
      <c r="M116" s="210"/>
      <c r="N116" s="210"/>
      <c r="O116" s="210"/>
      <c r="P116" s="210"/>
      <c r="Q116" s="210"/>
      <c r="R116" s="210"/>
      <c r="S116" s="210"/>
      <c r="T116" s="210"/>
      <c r="U116" s="210"/>
      <c r="V116" s="210"/>
      <c r="W116" s="210"/>
      <c r="X116" s="210"/>
      <c r="Y116" s="210"/>
    </row>
    <row r="117" spans="4:25" x14ac:dyDescent="0.25">
      <c r="D117" s="210"/>
      <c r="E117" s="210"/>
      <c r="F117" s="210"/>
      <c r="G117" s="210"/>
      <c r="H117" s="210"/>
      <c r="I117" s="210"/>
      <c r="J117" s="210"/>
      <c r="K117" s="308"/>
      <c r="L117" s="210"/>
      <c r="M117" s="210"/>
      <c r="N117" s="210"/>
      <c r="O117" s="210"/>
      <c r="P117" s="210"/>
      <c r="Q117" s="210"/>
      <c r="R117" s="210"/>
      <c r="S117" s="210"/>
      <c r="T117" s="210"/>
      <c r="U117" s="210"/>
      <c r="V117" s="210"/>
      <c r="W117" s="210"/>
      <c r="X117" s="210"/>
      <c r="Y117" s="210"/>
    </row>
    <row r="118" spans="4:25" x14ac:dyDescent="0.25">
      <c r="D118" s="210"/>
      <c r="E118" s="210"/>
      <c r="F118" s="210"/>
      <c r="G118" s="210"/>
      <c r="H118" s="210"/>
      <c r="I118" s="210"/>
      <c r="J118" s="210"/>
      <c r="K118" s="308"/>
      <c r="L118" s="210"/>
      <c r="M118" s="210"/>
      <c r="N118" s="210"/>
      <c r="O118" s="210"/>
      <c r="P118" s="210"/>
      <c r="Q118" s="210"/>
      <c r="R118" s="210"/>
      <c r="S118" s="210"/>
      <c r="T118" s="210"/>
      <c r="U118" s="210"/>
      <c r="V118" s="210"/>
      <c r="W118" s="210"/>
      <c r="X118" s="210"/>
      <c r="Y118" s="210"/>
    </row>
    <row r="119" spans="4:25" x14ac:dyDescent="0.25">
      <c r="D119" s="210"/>
      <c r="E119" s="210"/>
      <c r="F119" s="210"/>
      <c r="G119" s="210"/>
      <c r="H119" s="210"/>
      <c r="I119" s="210"/>
      <c r="J119" s="210"/>
      <c r="K119" s="308"/>
      <c r="L119" s="210"/>
      <c r="M119" s="210"/>
      <c r="N119" s="210"/>
      <c r="O119" s="210"/>
      <c r="P119" s="210"/>
      <c r="Q119" s="210"/>
      <c r="R119" s="210"/>
      <c r="S119" s="210"/>
      <c r="T119" s="210"/>
      <c r="U119" s="210"/>
      <c r="V119" s="210"/>
      <c r="W119" s="210"/>
      <c r="X119" s="210"/>
      <c r="Y119" s="210"/>
    </row>
    <row r="120" spans="4:25" x14ac:dyDescent="0.25">
      <c r="D120" s="210"/>
      <c r="E120" s="210"/>
      <c r="F120" s="210"/>
      <c r="G120" s="210"/>
      <c r="H120" s="210"/>
      <c r="I120" s="210"/>
      <c r="J120" s="210"/>
      <c r="K120" s="308"/>
      <c r="L120" s="210"/>
      <c r="M120" s="210"/>
      <c r="N120" s="210"/>
      <c r="O120" s="210"/>
      <c r="P120" s="210"/>
      <c r="Q120" s="210"/>
      <c r="R120" s="210"/>
      <c r="S120" s="210"/>
      <c r="T120" s="210"/>
      <c r="U120" s="210"/>
      <c r="V120" s="210"/>
      <c r="W120" s="210"/>
      <c r="X120" s="210"/>
      <c r="Y120" s="210"/>
    </row>
    <row r="121" spans="4:25" x14ac:dyDescent="0.25">
      <c r="D121" s="210"/>
      <c r="E121" s="210"/>
      <c r="F121" s="210"/>
      <c r="G121" s="210"/>
      <c r="H121" s="210"/>
      <c r="I121" s="210"/>
      <c r="J121" s="210"/>
      <c r="K121" s="308"/>
      <c r="L121" s="210"/>
      <c r="M121" s="210"/>
      <c r="N121" s="210"/>
      <c r="O121" s="210"/>
      <c r="P121" s="210"/>
      <c r="Q121" s="210"/>
      <c r="R121" s="210"/>
      <c r="S121" s="210"/>
      <c r="T121" s="210"/>
      <c r="U121" s="210"/>
      <c r="V121" s="210"/>
      <c r="W121" s="210"/>
      <c r="X121" s="210"/>
      <c r="Y121" s="210"/>
    </row>
    <row r="122" spans="4:25" x14ac:dyDescent="0.25">
      <c r="D122" s="210"/>
      <c r="E122" s="210"/>
      <c r="F122" s="210"/>
      <c r="G122" s="210"/>
      <c r="H122" s="210"/>
      <c r="I122" s="210"/>
      <c r="J122" s="210"/>
      <c r="K122" s="308"/>
      <c r="L122" s="210"/>
      <c r="M122" s="210"/>
      <c r="N122" s="210"/>
      <c r="O122" s="210"/>
      <c r="P122" s="210"/>
      <c r="Q122" s="210"/>
      <c r="R122" s="210"/>
      <c r="S122" s="210"/>
      <c r="T122" s="210"/>
      <c r="U122" s="210"/>
      <c r="V122" s="210"/>
      <c r="W122" s="210"/>
      <c r="X122" s="210"/>
      <c r="Y122" s="210"/>
    </row>
    <row r="123" spans="4:25" x14ac:dyDescent="0.25">
      <c r="D123" s="210"/>
      <c r="E123" s="210"/>
      <c r="F123" s="210"/>
      <c r="G123" s="210"/>
      <c r="H123" s="210"/>
      <c r="I123" s="210"/>
      <c r="J123" s="210"/>
      <c r="K123" s="308"/>
      <c r="L123" s="210"/>
      <c r="M123" s="210"/>
      <c r="N123" s="210"/>
      <c r="O123" s="210"/>
      <c r="P123" s="210"/>
      <c r="Q123" s="210"/>
      <c r="R123" s="210"/>
      <c r="S123" s="210"/>
      <c r="T123" s="210"/>
      <c r="U123" s="210"/>
      <c r="V123" s="210"/>
      <c r="W123" s="210"/>
      <c r="X123" s="210"/>
      <c r="Y123" s="210"/>
    </row>
    <row r="124" spans="4:25" x14ac:dyDescent="0.25">
      <c r="D124" s="210"/>
      <c r="E124" s="210"/>
      <c r="F124" s="210"/>
      <c r="G124" s="210"/>
      <c r="H124" s="210"/>
      <c r="I124" s="210"/>
      <c r="J124" s="210"/>
      <c r="K124" s="308"/>
      <c r="L124" s="210"/>
      <c r="M124" s="210"/>
      <c r="N124" s="210"/>
      <c r="O124" s="210"/>
      <c r="P124" s="210"/>
      <c r="Q124" s="210"/>
      <c r="R124" s="210"/>
      <c r="S124" s="210"/>
      <c r="T124" s="210"/>
      <c r="U124" s="210"/>
      <c r="V124" s="210"/>
      <c r="W124" s="210"/>
      <c r="X124" s="210"/>
      <c r="Y124" s="210"/>
    </row>
    <row r="125" spans="4:25" x14ac:dyDescent="0.25">
      <c r="D125" s="210"/>
      <c r="E125" s="210"/>
      <c r="F125" s="210"/>
      <c r="G125" s="210"/>
      <c r="H125" s="210"/>
      <c r="I125" s="210"/>
      <c r="J125" s="210"/>
      <c r="K125" s="308"/>
      <c r="L125" s="210"/>
      <c r="M125" s="210"/>
      <c r="N125" s="210"/>
      <c r="O125" s="210"/>
      <c r="P125" s="210"/>
      <c r="Q125" s="210"/>
      <c r="R125" s="210"/>
      <c r="S125" s="210"/>
      <c r="T125" s="210"/>
      <c r="U125" s="210"/>
      <c r="V125" s="210"/>
      <c r="W125" s="210"/>
      <c r="X125" s="210"/>
      <c r="Y125" s="210"/>
    </row>
    <row r="126" spans="4:25" x14ac:dyDescent="0.25">
      <c r="D126" s="210"/>
      <c r="E126" s="210"/>
      <c r="F126" s="210"/>
      <c r="G126" s="210"/>
      <c r="H126" s="210"/>
      <c r="I126" s="210"/>
      <c r="J126" s="210"/>
      <c r="K126" s="308"/>
      <c r="L126" s="210"/>
      <c r="M126" s="210"/>
      <c r="N126" s="210"/>
      <c r="O126" s="210"/>
      <c r="P126" s="210"/>
      <c r="Q126" s="210"/>
      <c r="R126" s="210"/>
      <c r="S126" s="210"/>
      <c r="T126" s="210"/>
      <c r="U126" s="210"/>
      <c r="V126" s="210"/>
      <c r="W126" s="210"/>
      <c r="X126" s="210"/>
      <c r="Y126" s="210"/>
    </row>
    <row r="127" spans="4:25" x14ac:dyDescent="0.25">
      <c r="D127" s="210"/>
      <c r="E127" s="210"/>
      <c r="F127" s="210"/>
      <c r="G127" s="210"/>
      <c r="H127" s="210"/>
      <c r="I127" s="210"/>
      <c r="J127" s="210"/>
      <c r="K127" s="308"/>
      <c r="L127" s="210"/>
      <c r="M127" s="210"/>
      <c r="N127" s="210"/>
      <c r="O127" s="210"/>
      <c r="P127" s="210"/>
      <c r="Q127" s="210"/>
      <c r="R127" s="210"/>
      <c r="S127" s="210"/>
      <c r="T127" s="210"/>
      <c r="U127" s="210"/>
      <c r="V127" s="210"/>
      <c r="W127" s="210"/>
      <c r="X127" s="210"/>
      <c r="Y127" s="210"/>
    </row>
    <row r="128" spans="4:25" x14ac:dyDescent="0.25">
      <c r="D128" s="210"/>
      <c r="E128" s="210"/>
      <c r="F128" s="210"/>
      <c r="G128" s="210"/>
      <c r="H128" s="210"/>
      <c r="I128" s="210"/>
      <c r="J128" s="210"/>
      <c r="K128" s="308"/>
      <c r="L128" s="210"/>
      <c r="M128" s="210"/>
      <c r="N128" s="210"/>
      <c r="O128" s="210"/>
      <c r="P128" s="210"/>
      <c r="Q128" s="210"/>
      <c r="R128" s="210"/>
      <c r="S128" s="210"/>
      <c r="T128" s="210"/>
      <c r="U128" s="210"/>
      <c r="V128" s="210"/>
      <c r="W128" s="210"/>
      <c r="X128" s="210"/>
      <c r="Y128" s="210"/>
    </row>
    <row r="129" spans="4:25" x14ac:dyDescent="0.25">
      <c r="D129" s="210"/>
      <c r="E129" s="210"/>
      <c r="F129" s="210"/>
      <c r="G129" s="210"/>
      <c r="H129" s="210"/>
      <c r="I129" s="210"/>
      <c r="J129" s="210"/>
      <c r="K129" s="308"/>
      <c r="L129" s="210"/>
      <c r="M129" s="210"/>
      <c r="N129" s="210"/>
      <c r="O129" s="210"/>
      <c r="P129" s="210"/>
      <c r="Q129" s="210"/>
      <c r="R129" s="210"/>
      <c r="S129" s="210"/>
      <c r="T129" s="210"/>
      <c r="U129" s="210"/>
      <c r="V129" s="210"/>
      <c r="W129" s="210"/>
      <c r="X129" s="210"/>
      <c r="Y129" s="210"/>
    </row>
    <row r="130" spans="4:25" x14ac:dyDescent="0.25">
      <c r="D130" s="210"/>
      <c r="E130" s="210"/>
      <c r="F130" s="210"/>
      <c r="G130" s="210"/>
      <c r="H130" s="210"/>
      <c r="I130" s="210"/>
      <c r="J130" s="210"/>
      <c r="K130" s="308"/>
      <c r="L130" s="210"/>
      <c r="M130" s="210"/>
      <c r="N130" s="210"/>
      <c r="O130" s="210"/>
      <c r="P130" s="210"/>
      <c r="Q130" s="210"/>
      <c r="R130" s="210"/>
      <c r="S130" s="210"/>
      <c r="T130" s="210"/>
      <c r="U130" s="210"/>
      <c r="V130" s="210"/>
      <c r="W130" s="210"/>
      <c r="X130" s="210"/>
      <c r="Y130" s="210"/>
    </row>
    <row r="131" spans="4:25" x14ac:dyDescent="0.25">
      <c r="D131" s="210"/>
      <c r="E131" s="210"/>
      <c r="F131" s="210"/>
      <c r="G131" s="210"/>
      <c r="H131" s="210"/>
      <c r="I131" s="210"/>
      <c r="J131" s="210"/>
      <c r="K131" s="308"/>
      <c r="L131" s="210"/>
      <c r="M131" s="210"/>
      <c r="N131" s="210"/>
      <c r="O131" s="210"/>
      <c r="P131" s="210"/>
      <c r="Q131" s="210"/>
      <c r="R131" s="210"/>
      <c r="S131" s="210"/>
      <c r="T131" s="210"/>
      <c r="U131" s="210"/>
      <c r="V131" s="210"/>
      <c r="W131" s="210"/>
      <c r="X131" s="210"/>
      <c r="Y131" s="210"/>
    </row>
    <row r="132" spans="4:25" x14ac:dyDescent="0.25">
      <c r="D132" s="210"/>
      <c r="E132" s="210"/>
      <c r="F132" s="210"/>
      <c r="G132" s="210"/>
      <c r="H132" s="210"/>
      <c r="I132" s="210"/>
      <c r="J132" s="210"/>
      <c r="K132" s="308"/>
      <c r="L132" s="210"/>
      <c r="M132" s="210"/>
      <c r="N132" s="210"/>
      <c r="O132" s="210"/>
      <c r="P132" s="210"/>
      <c r="Q132" s="210"/>
      <c r="R132" s="210"/>
      <c r="S132" s="210"/>
      <c r="T132" s="210"/>
      <c r="U132" s="210"/>
      <c r="V132" s="210"/>
      <c r="W132" s="210"/>
      <c r="X132" s="210"/>
      <c r="Y132" s="210"/>
    </row>
    <row r="133" spans="4:25" x14ac:dyDescent="0.25">
      <c r="D133" s="210"/>
      <c r="E133" s="210"/>
      <c r="F133" s="210"/>
      <c r="G133" s="210"/>
      <c r="H133" s="210"/>
      <c r="I133" s="210"/>
      <c r="J133" s="210"/>
      <c r="K133" s="308"/>
      <c r="L133" s="210"/>
      <c r="M133" s="210"/>
      <c r="N133" s="210"/>
      <c r="O133" s="210"/>
      <c r="P133" s="210"/>
      <c r="Q133" s="210"/>
      <c r="R133" s="210"/>
      <c r="S133" s="210"/>
      <c r="T133" s="210"/>
      <c r="U133" s="210"/>
      <c r="V133" s="210"/>
      <c r="W133" s="210"/>
      <c r="X133" s="210"/>
      <c r="Y133" s="210"/>
    </row>
    <row r="134" spans="4:25" x14ac:dyDescent="0.25">
      <c r="D134" s="210"/>
      <c r="E134" s="210"/>
      <c r="F134" s="210"/>
      <c r="G134" s="210"/>
      <c r="H134" s="210"/>
      <c r="I134" s="210"/>
      <c r="J134" s="210"/>
      <c r="K134" s="308"/>
      <c r="L134" s="210"/>
      <c r="M134" s="210"/>
      <c r="N134" s="210"/>
      <c r="O134" s="210"/>
      <c r="P134" s="210"/>
      <c r="Q134" s="210"/>
      <c r="R134" s="210"/>
      <c r="S134" s="210"/>
      <c r="T134" s="210"/>
      <c r="U134" s="210"/>
      <c r="V134" s="210"/>
      <c r="W134" s="210"/>
      <c r="X134" s="210"/>
      <c r="Y134" s="210"/>
    </row>
    <row r="135" spans="4:25" x14ac:dyDescent="0.25">
      <c r="D135" s="210"/>
      <c r="E135" s="210"/>
      <c r="F135" s="210"/>
      <c r="G135" s="210"/>
      <c r="H135" s="210"/>
      <c r="I135" s="210"/>
      <c r="J135" s="210"/>
      <c r="K135" s="308"/>
      <c r="L135" s="210"/>
      <c r="M135" s="210"/>
      <c r="N135" s="210"/>
      <c r="O135" s="210"/>
      <c r="P135" s="210"/>
      <c r="Q135" s="210"/>
      <c r="R135" s="210"/>
      <c r="S135" s="210"/>
      <c r="T135" s="210"/>
      <c r="U135" s="210"/>
      <c r="V135" s="210"/>
      <c r="W135" s="210"/>
      <c r="X135" s="210"/>
      <c r="Y135" s="210"/>
    </row>
    <row r="136" spans="4:25" x14ac:dyDescent="0.25">
      <c r="D136" s="210"/>
      <c r="E136" s="210"/>
      <c r="F136" s="210"/>
      <c r="G136" s="210"/>
      <c r="H136" s="210"/>
      <c r="I136" s="210"/>
      <c r="J136" s="210"/>
      <c r="K136" s="308"/>
      <c r="L136" s="210"/>
      <c r="M136" s="210"/>
      <c r="N136" s="210"/>
      <c r="O136" s="210"/>
      <c r="P136" s="210"/>
      <c r="Q136" s="210"/>
      <c r="R136" s="210"/>
      <c r="S136" s="210"/>
      <c r="T136" s="210"/>
      <c r="U136" s="210"/>
      <c r="V136" s="210"/>
      <c r="W136" s="210"/>
      <c r="X136" s="210"/>
      <c r="Y136" s="210"/>
    </row>
    <row r="137" spans="4:25" x14ac:dyDescent="0.25">
      <c r="D137" s="210"/>
      <c r="E137" s="210"/>
      <c r="F137" s="210"/>
      <c r="G137" s="210"/>
      <c r="H137" s="210"/>
      <c r="I137" s="210"/>
      <c r="J137" s="210"/>
      <c r="K137" s="308"/>
      <c r="L137" s="210"/>
      <c r="M137" s="210"/>
      <c r="N137" s="210"/>
      <c r="O137" s="210"/>
      <c r="P137" s="210"/>
      <c r="Q137" s="210"/>
      <c r="R137" s="210"/>
      <c r="S137" s="210"/>
      <c r="T137" s="210"/>
      <c r="U137" s="210"/>
      <c r="V137" s="210"/>
      <c r="W137" s="210"/>
      <c r="X137" s="210"/>
      <c r="Y137" s="210"/>
    </row>
    <row r="138" spans="4:25" x14ac:dyDescent="0.25">
      <c r="D138" s="210"/>
      <c r="E138" s="210"/>
      <c r="F138" s="210"/>
      <c r="G138" s="210"/>
      <c r="H138" s="210"/>
      <c r="I138" s="210"/>
      <c r="J138" s="210"/>
      <c r="K138" s="308"/>
      <c r="L138" s="210"/>
      <c r="M138" s="210"/>
      <c r="N138" s="210"/>
      <c r="O138" s="210"/>
      <c r="P138" s="210"/>
      <c r="Q138" s="210"/>
      <c r="R138" s="210"/>
      <c r="S138" s="210"/>
      <c r="T138" s="210"/>
      <c r="U138" s="210"/>
      <c r="V138" s="210"/>
      <c r="W138" s="210"/>
      <c r="X138" s="210"/>
      <c r="Y138" s="210"/>
    </row>
    <row r="139" spans="4:25" x14ac:dyDescent="0.25">
      <c r="D139" s="210"/>
      <c r="E139" s="210"/>
      <c r="F139" s="210"/>
      <c r="G139" s="210"/>
      <c r="H139" s="210"/>
      <c r="I139" s="210"/>
      <c r="J139" s="210"/>
      <c r="K139" s="308"/>
      <c r="L139" s="210"/>
      <c r="M139" s="210"/>
      <c r="N139" s="210"/>
      <c r="O139" s="210"/>
      <c r="P139" s="210"/>
      <c r="Q139" s="210"/>
      <c r="R139" s="210"/>
      <c r="S139" s="210"/>
      <c r="T139" s="210"/>
      <c r="U139" s="210"/>
      <c r="V139" s="210"/>
      <c r="W139" s="210"/>
      <c r="X139" s="210"/>
      <c r="Y139" s="210"/>
    </row>
    <row r="140" spans="4:25" x14ac:dyDescent="0.25">
      <c r="D140" s="210"/>
      <c r="E140" s="210"/>
      <c r="F140" s="210"/>
      <c r="G140" s="210"/>
      <c r="H140" s="210"/>
      <c r="I140" s="210"/>
      <c r="J140" s="210"/>
      <c r="K140" s="308"/>
      <c r="L140" s="210"/>
      <c r="M140" s="210"/>
      <c r="N140" s="210"/>
      <c r="O140" s="210"/>
      <c r="P140" s="210"/>
      <c r="Q140" s="210"/>
      <c r="R140" s="210"/>
      <c r="S140" s="210"/>
      <c r="T140" s="210"/>
      <c r="U140" s="210"/>
      <c r="V140" s="210"/>
      <c r="W140" s="210"/>
      <c r="X140" s="210"/>
      <c r="Y140" s="210"/>
    </row>
    <row r="141" spans="4:25" x14ac:dyDescent="0.25">
      <c r="D141" s="210"/>
      <c r="E141" s="210"/>
      <c r="F141" s="210"/>
      <c r="G141" s="210"/>
      <c r="H141" s="210"/>
      <c r="I141" s="210"/>
      <c r="J141" s="210"/>
      <c r="K141" s="308"/>
      <c r="L141" s="210"/>
      <c r="M141" s="210"/>
      <c r="N141" s="210"/>
      <c r="O141" s="210"/>
      <c r="P141" s="210"/>
      <c r="Q141" s="210"/>
      <c r="R141" s="210"/>
      <c r="S141" s="210"/>
      <c r="T141" s="210"/>
      <c r="U141" s="210"/>
      <c r="V141" s="210"/>
      <c r="W141" s="210"/>
      <c r="X141" s="210"/>
      <c r="Y141" s="210"/>
    </row>
    <row r="142" spans="4:25" x14ac:dyDescent="0.25">
      <c r="D142" s="210"/>
      <c r="E142" s="210"/>
      <c r="F142" s="210"/>
      <c r="G142" s="210"/>
      <c r="H142" s="210"/>
      <c r="I142" s="210"/>
      <c r="J142" s="210"/>
      <c r="K142" s="308"/>
      <c r="L142" s="210"/>
      <c r="M142" s="210"/>
      <c r="N142" s="210"/>
      <c r="O142" s="210"/>
      <c r="P142" s="210"/>
      <c r="Q142" s="210"/>
      <c r="R142" s="210"/>
      <c r="S142" s="210"/>
      <c r="T142" s="210"/>
      <c r="U142" s="210"/>
      <c r="V142" s="210"/>
      <c r="W142" s="210"/>
      <c r="X142" s="210"/>
      <c r="Y142" s="210"/>
    </row>
    <row r="143" spans="4:25" x14ac:dyDescent="0.25">
      <c r="D143" s="210"/>
      <c r="E143" s="210"/>
      <c r="F143" s="210"/>
      <c r="G143" s="210"/>
      <c r="H143" s="210"/>
      <c r="I143" s="210"/>
      <c r="J143" s="210"/>
      <c r="K143" s="308"/>
      <c r="L143" s="210"/>
      <c r="M143" s="210"/>
      <c r="N143" s="210"/>
      <c r="O143" s="210"/>
      <c r="P143" s="210"/>
      <c r="Q143" s="210"/>
      <c r="R143" s="210"/>
      <c r="S143" s="210"/>
      <c r="T143" s="210"/>
      <c r="U143" s="210"/>
      <c r="V143" s="210"/>
      <c r="W143" s="210"/>
      <c r="X143" s="210"/>
      <c r="Y143" s="210"/>
    </row>
    <row r="144" spans="4:25" x14ac:dyDescent="0.25">
      <c r="D144" s="210"/>
      <c r="E144" s="210"/>
      <c r="F144" s="210"/>
      <c r="G144" s="210"/>
      <c r="H144" s="210"/>
      <c r="I144" s="210"/>
      <c r="J144" s="210"/>
      <c r="K144" s="308"/>
      <c r="L144" s="210"/>
      <c r="M144" s="210"/>
      <c r="N144" s="210"/>
      <c r="O144" s="210"/>
      <c r="P144" s="210"/>
      <c r="Q144" s="210"/>
      <c r="R144" s="210"/>
      <c r="S144" s="210"/>
      <c r="T144" s="210"/>
      <c r="U144" s="210"/>
      <c r="V144" s="210"/>
      <c r="W144" s="210"/>
      <c r="X144" s="210"/>
      <c r="Y144" s="210"/>
    </row>
    <row r="145" spans="4:25" x14ac:dyDescent="0.25">
      <c r="D145" s="210"/>
      <c r="E145" s="210"/>
      <c r="F145" s="210"/>
      <c r="G145" s="210"/>
      <c r="H145" s="210"/>
      <c r="I145" s="210"/>
      <c r="J145" s="210"/>
      <c r="K145" s="308"/>
      <c r="L145" s="210"/>
      <c r="M145" s="210"/>
      <c r="N145" s="210"/>
      <c r="O145" s="210"/>
      <c r="P145" s="210"/>
      <c r="Q145" s="210"/>
      <c r="R145" s="210"/>
      <c r="S145" s="210"/>
      <c r="T145" s="210"/>
      <c r="U145" s="210"/>
      <c r="V145" s="210"/>
      <c r="W145" s="210"/>
      <c r="X145" s="210"/>
      <c r="Y145" s="210"/>
    </row>
    <row r="146" spans="4:25" x14ac:dyDescent="0.25">
      <c r="D146" s="210"/>
      <c r="E146" s="210"/>
      <c r="F146" s="210"/>
      <c r="G146" s="210"/>
      <c r="H146" s="210"/>
      <c r="I146" s="210"/>
      <c r="J146" s="210"/>
      <c r="K146" s="308"/>
      <c r="L146" s="210"/>
      <c r="M146" s="210"/>
      <c r="N146" s="210"/>
      <c r="O146" s="210"/>
      <c r="P146" s="210"/>
      <c r="Q146" s="210"/>
      <c r="R146" s="210"/>
      <c r="S146" s="210"/>
      <c r="T146" s="210"/>
      <c r="U146" s="210"/>
      <c r="V146" s="210"/>
      <c r="W146" s="210"/>
      <c r="X146" s="210"/>
      <c r="Y146" s="210"/>
    </row>
    <row r="147" spans="4:25" x14ac:dyDescent="0.25">
      <c r="D147" s="210"/>
      <c r="E147" s="210"/>
      <c r="F147" s="210"/>
      <c r="G147" s="210"/>
      <c r="H147" s="210"/>
      <c r="I147" s="210"/>
      <c r="J147" s="210"/>
      <c r="K147" s="308"/>
      <c r="L147" s="210"/>
      <c r="M147" s="210"/>
      <c r="N147" s="210"/>
      <c r="O147" s="210"/>
      <c r="P147" s="210"/>
      <c r="Q147" s="210"/>
      <c r="R147" s="210"/>
      <c r="S147" s="210"/>
      <c r="T147" s="210"/>
      <c r="U147" s="210"/>
      <c r="V147" s="210"/>
      <c r="W147" s="210"/>
      <c r="X147" s="210"/>
      <c r="Y147" s="210"/>
    </row>
    <row r="148" spans="4:25" x14ac:dyDescent="0.25">
      <c r="D148" s="210"/>
      <c r="E148" s="210"/>
      <c r="F148" s="210"/>
      <c r="G148" s="210"/>
      <c r="H148" s="210"/>
      <c r="I148" s="210"/>
      <c r="J148" s="210"/>
      <c r="K148" s="308"/>
      <c r="L148" s="210"/>
      <c r="M148" s="210"/>
      <c r="N148" s="210"/>
      <c r="O148" s="210"/>
      <c r="P148" s="210"/>
      <c r="Q148" s="210"/>
      <c r="R148" s="210"/>
      <c r="S148" s="210"/>
      <c r="T148" s="210"/>
      <c r="U148" s="210"/>
      <c r="V148" s="210"/>
      <c r="W148" s="210"/>
      <c r="X148" s="210"/>
      <c r="Y148" s="210"/>
    </row>
    <row r="149" spans="4:25" x14ac:dyDescent="0.25">
      <c r="D149" s="210"/>
      <c r="E149" s="210"/>
      <c r="F149" s="210"/>
      <c r="G149" s="210"/>
      <c r="H149" s="210"/>
      <c r="I149" s="210"/>
      <c r="J149" s="210"/>
      <c r="K149" s="308"/>
      <c r="L149" s="210"/>
      <c r="M149" s="210"/>
      <c r="N149" s="210"/>
      <c r="O149" s="210"/>
      <c r="P149" s="210"/>
      <c r="Q149" s="210"/>
      <c r="R149" s="210"/>
      <c r="S149" s="210"/>
      <c r="T149" s="210"/>
      <c r="U149" s="210"/>
      <c r="V149" s="210"/>
      <c r="W149" s="210"/>
      <c r="X149" s="210"/>
      <c r="Y149" s="210"/>
    </row>
    <row r="150" spans="4:25" x14ac:dyDescent="0.25">
      <c r="D150" s="210"/>
      <c r="E150" s="210"/>
      <c r="F150" s="210"/>
      <c r="G150" s="210"/>
      <c r="H150" s="210"/>
      <c r="I150" s="210"/>
      <c r="J150" s="210"/>
      <c r="K150" s="308"/>
      <c r="L150" s="210"/>
      <c r="M150" s="210"/>
      <c r="N150" s="210"/>
      <c r="O150" s="210"/>
      <c r="P150" s="210"/>
      <c r="Q150" s="210"/>
      <c r="R150" s="210"/>
      <c r="S150" s="210"/>
      <c r="T150" s="210"/>
      <c r="U150" s="210"/>
      <c r="V150" s="210"/>
      <c r="W150" s="210"/>
      <c r="X150" s="210"/>
      <c r="Y150" s="210"/>
    </row>
    <row r="151" spans="4:25" x14ac:dyDescent="0.25">
      <c r="D151" s="210"/>
      <c r="E151" s="210"/>
      <c r="F151" s="210"/>
      <c r="G151" s="210"/>
      <c r="H151" s="210"/>
      <c r="I151" s="210"/>
      <c r="J151" s="210"/>
      <c r="K151" s="308"/>
      <c r="L151" s="210"/>
      <c r="M151" s="210"/>
      <c r="N151" s="210"/>
      <c r="O151" s="210"/>
      <c r="P151" s="210"/>
      <c r="Q151" s="210"/>
      <c r="R151" s="210"/>
      <c r="S151" s="210"/>
      <c r="T151" s="210"/>
      <c r="U151" s="210"/>
      <c r="V151" s="210"/>
      <c r="W151" s="210"/>
      <c r="X151" s="210"/>
      <c r="Y151" s="210"/>
    </row>
    <row r="152" spans="4:25" x14ac:dyDescent="0.25">
      <c r="D152" s="210"/>
      <c r="E152" s="210"/>
      <c r="F152" s="210"/>
      <c r="G152" s="210"/>
      <c r="H152" s="210"/>
      <c r="I152" s="210"/>
      <c r="J152" s="210"/>
      <c r="K152" s="308"/>
      <c r="L152" s="210"/>
      <c r="M152" s="210"/>
      <c r="N152" s="210"/>
      <c r="O152" s="210"/>
      <c r="P152" s="210"/>
      <c r="Q152" s="210"/>
      <c r="R152" s="210"/>
      <c r="S152" s="210"/>
      <c r="T152" s="210"/>
      <c r="U152" s="210"/>
      <c r="V152" s="210"/>
      <c r="W152" s="210"/>
      <c r="X152" s="210"/>
      <c r="Y152" s="210"/>
    </row>
    <row r="153" spans="4:25" x14ac:dyDescent="0.25">
      <c r="D153" s="210"/>
      <c r="E153" s="210"/>
      <c r="F153" s="210"/>
      <c r="G153" s="210"/>
      <c r="H153" s="210"/>
      <c r="I153" s="210"/>
      <c r="J153" s="210"/>
      <c r="K153" s="308"/>
      <c r="L153" s="210"/>
      <c r="M153" s="210"/>
      <c r="N153" s="210"/>
      <c r="O153" s="210"/>
      <c r="P153" s="210"/>
      <c r="Q153" s="210"/>
      <c r="R153" s="210"/>
      <c r="S153" s="210"/>
      <c r="T153" s="210"/>
      <c r="U153" s="210"/>
      <c r="V153" s="210"/>
      <c r="W153" s="210"/>
      <c r="X153" s="210"/>
      <c r="Y153" s="210"/>
    </row>
    <row r="154" spans="4:25" x14ac:dyDescent="0.25">
      <c r="D154" s="210"/>
      <c r="E154" s="210"/>
      <c r="F154" s="210"/>
      <c r="G154" s="210"/>
      <c r="H154" s="210"/>
      <c r="I154" s="210"/>
      <c r="J154" s="210"/>
      <c r="K154" s="308"/>
      <c r="L154" s="210"/>
      <c r="M154" s="210"/>
      <c r="N154" s="210"/>
      <c r="O154" s="210"/>
      <c r="P154" s="210"/>
      <c r="Q154" s="210"/>
      <c r="R154" s="210"/>
      <c r="S154" s="210"/>
      <c r="T154" s="210"/>
      <c r="U154" s="210"/>
      <c r="V154" s="210"/>
      <c r="W154" s="210"/>
      <c r="X154" s="210"/>
      <c r="Y154" s="210"/>
    </row>
    <row r="155" spans="4:25" x14ac:dyDescent="0.25">
      <c r="D155" s="210"/>
      <c r="E155" s="210"/>
      <c r="F155" s="210"/>
      <c r="G155" s="210"/>
      <c r="H155" s="210"/>
      <c r="I155" s="210"/>
      <c r="J155" s="210"/>
      <c r="K155" s="308"/>
      <c r="L155" s="210"/>
      <c r="M155" s="210"/>
      <c r="N155" s="210"/>
      <c r="O155" s="210"/>
      <c r="P155" s="210"/>
      <c r="Q155" s="210"/>
      <c r="R155" s="210"/>
      <c r="S155" s="210"/>
      <c r="T155" s="210"/>
      <c r="U155" s="210"/>
      <c r="V155" s="210"/>
      <c r="W155" s="210"/>
      <c r="X155" s="210"/>
      <c r="Y155" s="210"/>
    </row>
    <row r="156" spans="4:25" x14ac:dyDescent="0.25">
      <c r="D156" s="210"/>
      <c r="E156" s="210"/>
      <c r="F156" s="210"/>
      <c r="G156" s="210"/>
      <c r="H156" s="210"/>
      <c r="I156" s="210"/>
      <c r="J156" s="210"/>
      <c r="K156" s="308"/>
      <c r="L156" s="210"/>
      <c r="M156" s="210"/>
      <c r="N156" s="210"/>
      <c r="O156" s="210"/>
      <c r="P156" s="210"/>
      <c r="Q156" s="210"/>
      <c r="R156" s="210"/>
      <c r="S156" s="210"/>
      <c r="T156" s="210"/>
      <c r="U156" s="210"/>
      <c r="V156" s="210"/>
      <c r="W156" s="210"/>
      <c r="X156" s="210"/>
      <c r="Y156" s="210"/>
    </row>
    <row r="157" spans="4:25" x14ac:dyDescent="0.25">
      <c r="D157" s="210"/>
      <c r="E157" s="210"/>
      <c r="F157" s="210"/>
      <c r="G157" s="210"/>
      <c r="H157" s="210"/>
      <c r="I157" s="210"/>
      <c r="J157" s="210"/>
      <c r="K157" s="308"/>
      <c r="L157" s="210"/>
      <c r="M157" s="210"/>
      <c r="N157" s="210"/>
      <c r="O157" s="210"/>
      <c r="P157" s="210"/>
      <c r="Q157" s="210"/>
      <c r="R157" s="210"/>
      <c r="S157" s="210"/>
      <c r="T157" s="210"/>
      <c r="U157" s="210"/>
      <c r="V157" s="210"/>
      <c r="W157" s="210"/>
      <c r="X157" s="210"/>
      <c r="Y157" s="210"/>
    </row>
    <row r="158" spans="4:25" x14ac:dyDescent="0.25">
      <c r="D158" s="210"/>
      <c r="E158" s="210"/>
      <c r="F158" s="210"/>
      <c r="G158" s="210"/>
      <c r="H158" s="210"/>
      <c r="I158" s="210"/>
      <c r="J158" s="210"/>
      <c r="K158" s="308"/>
      <c r="L158" s="210"/>
      <c r="M158" s="210"/>
      <c r="N158" s="210"/>
      <c r="O158" s="210"/>
      <c r="P158" s="210"/>
      <c r="Q158" s="210"/>
      <c r="R158" s="210"/>
      <c r="S158" s="210"/>
      <c r="T158" s="210"/>
      <c r="U158" s="210"/>
      <c r="V158" s="210"/>
      <c r="W158" s="210"/>
      <c r="X158" s="210"/>
      <c r="Y158" s="210"/>
    </row>
    <row r="159" spans="4:25" x14ac:dyDescent="0.25">
      <c r="D159" s="210"/>
      <c r="E159" s="210"/>
      <c r="F159" s="210"/>
      <c r="G159" s="210"/>
      <c r="H159" s="210"/>
      <c r="I159" s="210"/>
      <c r="J159" s="210"/>
      <c r="K159" s="308"/>
      <c r="L159" s="210"/>
      <c r="M159" s="210"/>
      <c r="N159" s="210"/>
      <c r="O159" s="210"/>
      <c r="P159" s="210"/>
      <c r="Q159" s="210"/>
      <c r="R159" s="210"/>
      <c r="S159" s="210"/>
      <c r="T159" s="210"/>
      <c r="U159" s="210"/>
      <c r="V159" s="210"/>
      <c r="W159" s="210"/>
      <c r="X159" s="210"/>
      <c r="Y159" s="210"/>
    </row>
    <row r="160" spans="4:25" x14ac:dyDescent="0.25">
      <c r="D160" s="210"/>
      <c r="E160" s="210"/>
      <c r="F160" s="210"/>
      <c r="G160" s="210"/>
      <c r="H160" s="210"/>
      <c r="I160" s="210"/>
      <c r="J160" s="210"/>
      <c r="K160" s="308"/>
      <c r="L160" s="210"/>
      <c r="M160" s="210"/>
      <c r="N160" s="210"/>
      <c r="O160" s="210"/>
      <c r="P160" s="210"/>
      <c r="Q160" s="210"/>
      <c r="R160" s="210"/>
      <c r="S160" s="210"/>
      <c r="T160" s="210"/>
      <c r="U160" s="210"/>
      <c r="V160" s="210"/>
      <c r="W160" s="210"/>
      <c r="X160" s="210"/>
      <c r="Y160" s="210"/>
    </row>
    <row r="161" spans="4:25" x14ac:dyDescent="0.25">
      <c r="D161" s="210"/>
      <c r="E161" s="210"/>
      <c r="F161" s="210"/>
      <c r="G161" s="210"/>
      <c r="H161" s="210"/>
      <c r="I161" s="210"/>
      <c r="J161" s="210"/>
      <c r="K161" s="308"/>
      <c r="L161" s="210"/>
      <c r="M161" s="210"/>
      <c r="N161" s="210"/>
      <c r="O161" s="210"/>
      <c r="P161" s="210"/>
      <c r="Q161" s="210"/>
      <c r="R161" s="210"/>
      <c r="S161" s="210"/>
      <c r="T161" s="210"/>
      <c r="U161" s="210"/>
      <c r="V161" s="210"/>
      <c r="W161" s="210"/>
      <c r="X161" s="210"/>
      <c r="Y161" s="210"/>
    </row>
    <row r="162" spans="4:25" x14ac:dyDescent="0.25">
      <c r="D162" s="210"/>
      <c r="E162" s="210"/>
      <c r="F162" s="210"/>
      <c r="G162" s="210"/>
      <c r="H162" s="210"/>
      <c r="I162" s="210"/>
      <c r="J162" s="210"/>
      <c r="K162" s="308"/>
      <c r="L162" s="210"/>
      <c r="M162" s="210"/>
      <c r="N162" s="210"/>
      <c r="O162" s="210"/>
      <c r="P162" s="210"/>
      <c r="Q162" s="210"/>
      <c r="R162" s="210"/>
      <c r="S162" s="210"/>
      <c r="T162" s="210"/>
      <c r="U162" s="210"/>
      <c r="V162" s="210"/>
      <c r="W162" s="210"/>
      <c r="X162" s="210"/>
      <c r="Y162" s="210"/>
    </row>
    <row r="163" spans="4:25" x14ac:dyDescent="0.25">
      <c r="D163" s="210"/>
      <c r="E163" s="210"/>
      <c r="F163" s="210"/>
      <c r="G163" s="210"/>
      <c r="H163" s="210"/>
      <c r="I163" s="210"/>
      <c r="J163" s="210"/>
      <c r="K163" s="308"/>
      <c r="L163" s="210"/>
      <c r="M163" s="210"/>
      <c r="N163" s="210"/>
      <c r="O163" s="210"/>
      <c r="P163" s="210"/>
      <c r="Q163" s="210"/>
      <c r="R163" s="210"/>
      <c r="S163" s="210"/>
      <c r="T163" s="210"/>
      <c r="U163" s="210"/>
      <c r="V163" s="210"/>
      <c r="W163" s="210"/>
      <c r="X163" s="210"/>
      <c r="Y163" s="210"/>
    </row>
    <row r="164" spans="4:25" x14ac:dyDescent="0.25">
      <c r="D164" s="210"/>
      <c r="E164" s="210"/>
      <c r="F164" s="210"/>
      <c r="G164" s="210"/>
      <c r="H164" s="210"/>
      <c r="I164" s="210"/>
      <c r="J164" s="210"/>
      <c r="K164" s="308"/>
      <c r="L164" s="210"/>
      <c r="M164" s="210"/>
      <c r="N164" s="210"/>
      <c r="O164" s="210"/>
      <c r="P164" s="210"/>
      <c r="Q164" s="210"/>
      <c r="R164" s="210"/>
      <c r="S164" s="210"/>
      <c r="T164" s="210"/>
      <c r="U164" s="210"/>
      <c r="V164" s="210"/>
      <c r="W164" s="210"/>
      <c r="X164" s="210"/>
      <c r="Y164" s="210"/>
    </row>
    <row r="165" spans="4:25" x14ac:dyDescent="0.25">
      <c r="D165" s="210"/>
      <c r="E165" s="210"/>
      <c r="F165" s="210"/>
      <c r="G165" s="210"/>
      <c r="H165" s="210"/>
      <c r="I165" s="210"/>
      <c r="J165" s="210"/>
      <c r="K165" s="308"/>
      <c r="L165" s="210"/>
      <c r="M165" s="210"/>
      <c r="N165" s="210"/>
      <c r="O165" s="210"/>
      <c r="P165" s="210"/>
      <c r="Q165" s="210"/>
      <c r="R165" s="210"/>
      <c r="S165" s="210"/>
      <c r="T165" s="210"/>
      <c r="U165" s="210"/>
      <c r="V165" s="210"/>
      <c r="W165" s="210"/>
      <c r="X165" s="210"/>
      <c r="Y165" s="210"/>
    </row>
    <row r="166" spans="4:25" x14ac:dyDescent="0.25">
      <c r="D166" s="210"/>
      <c r="E166" s="210"/>
      <c r="F166" s="210"/>
      <c r="G166" s="210"/>
      <c r="H166" s="210"/>
      <c r="I166" s="210"/>
      <c r="J166" s="210"/>
      <c r="K166" s="308"/>
      <c r="L166" s="210"/>
      <c r="M166" s="210"/>
      <c r="N166" s="210"/>
      <c r="O166" s="210"/>
      <c r="P166" s="210"/>
      <c r="Q166" s="210"/>
      <c r="R166" s="210"/>
      <c r="S166" s="210"/>
      <c r="T166" s="210"/>
      <c r="U166" s="210"/>
      <c r="V166" s="210"/>
      <c r="W166" s="210"/>
      <c r="X166" s="210"/>
      <c r="Y166" s="210"/>
    </row>
    <row r="167" spans="4:25" x14ac:dyDescent="0.25">
      <c r="D167" s="210"/>
      <c r="E167" s="210"/>
      <c r="F167" s="210"/>
      <c r="G167" s="210"/>
      <c r="H167" s="210"/>
      <c r="I167" s="210"/>
      <c r="J167" s="210"/>
      <c r="K167" s="308"/>
      <c r="L167" s="210"/>
      <c r="M167" s="210"/>
      <c r="N167" s="210"/>
      <c r="O167" s="210"/>
      <c r="P167" s="210"/>
      <c r="Q167" s="210"/>
      <c r="R167" s="210"/>
      <c r="S167" s="210"/>
      <c r="T167" s="210"/>
      <c r="U167" s="210"/>
      <c r="V167" s="210"/>
      <c r="W167" s="210"/>
      <c r="X167" s="210"/>
      <c r="Y167" s="210"/>
    </row>
    <row r="168" spans="4:25" x14ac:dyDescent="0.25">
      <c r="D168" s="210"/>
      <c r="E168" s="210"/>
      <c r="F168" s="210"/>
      <c r="G168" s="210"/>
      <c r="H168" s="210"/>
      <c r="I168" s="210"/>
      <c r="J168" s="210"/>
      <c r="K168" s="308"/>
      <c r="L168" s="210"/>
      <c r="M168" s="210"/>
      <c r="N168" s="210"/>
      <c r="O168" s="210"/>
      <c r="P168" s="210"/>
      <c r="Q168" s="210"/>
      <c r="R168" s="210"/>
      <c r="S168" s="210"/>
      <c r="T168" s="210"/>
      <c r="U168" s="210"/>
      <c r="V168" s="210"/>
      <c r="W168" s="210"/>
      <c r="X168" s="210"/>
      <c r="Y168" s="210"/>
    </row>
    <row r="169" spans="4:25" x14ac:dyDescent="0.25">
      <c r="D169" s="210"/>
      <c r="E169" s="210"/>
      <c r="F169" s="210"/>
      <c r="G169" s="210"/>
      <c r="H169" s="210"/>
      <c r="I169" s="210"/>
      <c r="J169" s="210"/>
      <c r="K169" s="308"/>
      <c r="L169" s="210"/>
      <c r="M169" s="210"/>
      <c r="N169" s="210"/>
      <c r="O169" s="210"/>
      <c r="P169" s="210"/>
      <c r="Q169" s="210"/>
      <c r="R169" s="210"/>
      <c r="S169" s="210"/>
      <c r="T169" s="210"/>
      <c r="U169" s="210"/>
      <c r="V169" s="210"/>
      <c r="W169" s="210"/>
      <c r="X169" s="210"/>
      <c r="Y169" s="210"/>
    </row>
    <row r="170" spans="4:25" x14ac:dyDescent="0.25">
      <c r="D170" s="210"/>
      <c r="E170" s="210"/>
      <c r="F170" s="210"/>
      <c r="G170" s="210"/>
      <c r="H170" s="210"/>
      <c r="I170" s="210"/>
      <c r="J170" s="210"/>
      <c r="K170" s="308"/>
      <c r="L170" s="210"/>
      <c r="M170" s="210"/>
      <c r="N170" s="210"/>
      <c r="O170" s="210"/>
      <c r="P170" s="210"/>
      <c r="Q170" s="210"/>
      <c r="R170" s="210"/>
      <c r="S170" s="210"/>
      <c r="T170" s="210"/>
      <c r="U170" s="210"/>
      <c r="V170" s="210"/>
      <c r="W170" s="210"/>
      <c r="X170" s="210"/>
      <c r="Y170" s="210"/>
    </row>
    <row r="171" spans="4:25" x14ac:dyDescent="0.25">
      <c r="D171" s="210"/>
      <c r="E171" s="210"/>
      <c r="F171" s="210"/>
      <c r="G171" s="210"/>
      <c r="H171" s="210"/>
      <c r="I171" s="210"/>
      <c r="J171" s="210"/>
      <c r="K171" s="308"/>
      <c r="L171" s="210"/>
      <c r="M171" s="210"/>
      <c r="N171" s="210"/>
      <c r="O171" s="210"/>
      <c r="P171" s="210"/>
      <c r="Q171" s="210"/>
      <c r="R171" s="210"/>
      <c r="S171" s="210"/>
      <c r="T171" s="210"/>
      <c r="U171" s="210"/>
      <c r="V171" s="210"/>
      <c r="W171" s="210"/>
      <c r="X171" s="210"/>
      <c r="Y171" s="210"/>
    </row>
    <row r="172" spans="4:25" x14ac:dyDescent="0.25">
      <c r="D172" s="210"/>
      <c r="E172" s="210"/>
      <c r="F172" s="210"/>
      <c r="G172" s="210"/>
      <c r="H172" s="210"/>
      <c r="I172" s="210"/>
      <c r="J172" s="210"/>
      <c r="K172" s="308"/>
      <c r="L172" s="210"/>
      <c r="M172" s="210"/>
      <c r="N172" s="210"/>
      <c r="O172" s="210"/>
      <c r="P172" s="210"/>
      <c r="Q172" s="210"/>
      <c r="R172" s="210"/>
      <c r="S172" s="210"/>
      <c r="T172" s="210"/>
      <c r="U172" s="210"/>
      <c r="V172" s="210"/>
      <c r="W172" s="210"/>
      <c r="X172" s="210"/>
      <c r="Y172" s="210"/>
    </row>
    <row r="173" spans="4:25" x14ac:dyDescent="0.25">
      <c r="D173" s="210"/>
      <c r="E173" s="210"/>
      <c r="F173" s="210"/>
      <c r="G173" s="210"/>
      <c r="H173" s="210"/>
      <c r="I173" s="210"/>
      <c r="J173" s="210"/>
      <c r="K173" s="308"/>
      <c r="L173" s="210"/>
      <c r="M173" s="210"/>
      <c r="N173" s="210"/>
      <c r="O173" s="210"/>
      <c r="P173" s="210"/>
      <c r="Q173" s="210"/>
      <c r="R173" s="210"/>
      <c r="S173" s="210"/>
      <c r="T173" s="210"/>
      <c r="U173" s="210"/>
      <c r="V173" s="210"/>
      <c r="W173" s="210"/>
      <c r="X173" s="210"/>
      <c r="Y173" s="210"/>
    </row>
    <row r="174" spans="4:25" x14ac:dyDescent="0.25">
      <c r="D174" s="210"/>
      <c r="E174" s="210"/>
      <c r="F174" s="210"/>
      <c r="G174" s="210"/>
      <c r="H174" s="210"/>
      <c r="I174" s="210"/>
      <c r="J174" s="210"/>
      <c r="K174" s="308"/>
      <c r="L174" s="210"/>
      <c r="M174" s="210"/>
      <c r="N174" s="210"/>
      <c r="O174" s="210"/>
      <c r="P174" s="210"/>
      <c r="Q174" s="210"/>
      <c r="R174" s="210"/>
      <c r="S174" s="210"/>
      <c r="T174" s="210"/>
      <c r="U174" s="210"/>
      <c r="V174" s="210"/>
      <c r="W174" s="210"/>
      <c r="X174" s="210"/>
      <c r="Y174" s="210"/>
    </row>
    <row r="175" spans="4:25" x14ac:dyDescent="0.25">
      <c r="D175" s="210"/>
      <c r="E175" s="210"/>
      <c r="F175" s="210"/>
      <c r="G175" s="210"/>
      <c r="H175" s="210"/>
      <c r="I175" s="210"/>
      <c r="J175" s="210"/>
      <c r="K175" s="308"/>
      <c r="L175" s="210"/>
      <c r="M175" s="210"/>
      <c r="N175" s="210"/>
      <c r="O175" s="210"/>
      <c r="P175" s="210"/>
      <c r="Q175" s="210"/>
      <c r="R175" s="210"/>
      <c r="S175" s="210"/>
      <c r="T175" s="210"/>
      <c r="U175" s="210"/>
      <c r="V175" s="210"/>
      <c r="W175" s="210"/>
      <c r="X175" s="210"/>
      <c r="Y175" s="210"/>
    </row>
    <row r="176" spans="4:25" x14ac:dyDescent="0.25">
      <c r="D176" s="210"/>
      <c r="E176" s="210"/>
      <c r="F176" s="210"/>
      <c r="G176" s="210"/>
      <c r="H176" s="210"/>
      <c r="I176" s="210"/>
      <c r="J176" s="210"/>
      <c r="K176" s="308"/>
      <c r="L176" s="210"/>
      <c r="M176" s="210"/>
      <c r="N176" s="210"/>
      <c r="O176" s="210"/>
      <c r="P176" s="210"/>
      <c r="Q176" s="210"/>
      <c r="R176" s="210"/>
      <c r="S176" s="210"/>
      <c r="T176" s="210"/>
      <c r="U176" s="210"/>
      <c r="V176" s="210"/>
      <c r="W176" s="210"/>
      <c r="X176" s="210"/>
      <c r="Y176" s="210"/>
    </row>
    <row r="177" spans="4:25" x14ac:dyDescent="0.25">
      <c r="D177" s="210"/>
      <c r="E177" s="210"/>
      <c r="F177" s="210"/>
      <c r="G177" s="210"/>
      <c r="H177" s="210"/>
      <c r="I177" s="210"/>
      <c r="J177" s="210"/>
      <c r="K177" s="308"/>
      <c r="L177" s="210"/>
      <c r="M177" s="210"/>
      <c r="N177" s="210"/>
      <c r="O177" s="210"/>
      <c r="P177" s="210"/>
      <c r="Q177" s="210"/>
      <c r="R177" s="210"/>
      <c r="S177" s="210"/>
      <c r="T177" s="210"/>
      <c r="U177" s="210"/>
      <c r="V177" s="210"/>
      <c r="W177" s="210"/>
      <c r="X177" s="210"/>
      <c r="Y177" s="210"/>
    </row>
    <row r="178" spans="4:25" x14ac:dyDescent="0.25">
      <c r="D178" s="210"/>
      <c r="E178" s="210"/>
      <c r="F178" s="210"/>
      <c r="G178" s="210"/>
      <c r="H178" s="210"/>
      <c r="I178" s="210"/>
      <c r="J178" s="210"/>
      <c r="K178" s="308"/>
      <c r="L178" s="210"/>
      <c r="M178" s="210"/>
      <c r="N178" s="210"/>
      <c r="O178" s="210"/>
      <c r="P178" s="210"/>
      <c r="Q178" s="210"/>
      <c r="R178" s="210"/>
      <c r="S178" s="210"/>
      <c r="T178" s="210"/>
      <c r="U178" s="210"/>
      <c r="V178" s="210"/>
      <c r="W178" s="210"/>
      <c r="X178" s="210"/>
      <c r="Y178" s="210"/>
    </row>
    <row r="179" spans="4:25" x14ac:dyDescent="0.25">
      <c r="D179" s="210"/>
      <c r="E179" s="210"/>
      <c r="F179" s="210"/>
      <c r="G179" s="210"/>
      <c r="H179" s="210"/>
      <c r="I179" s="210"/>
      <c r="J179" s="210"/>
      <c r="K179" s="308"/>
      <c r="L179" s="210"/>
      <c r="M179" s="210"/>
      <c r="N179" s="210"/>
      <c r="O179" s="210"/>
      <c r="P179" s="210"/>
      <c r="Q179" s="210"/>
      <c r="R179" s="210"/>
      <c r="S179" s="210"/>
      <c r="T179" s="210"/>
      <c r="U179" s="210"/>
      <c r="V179" s="210"/>
      <c r="W179" s="210"/>
      <c r="X179" s="210"/>
      <c r="Y179" s="210"/>
    </row>
    <row r="180" spans="4:25" x14ac:dyDescent="0.25">
      <c r="D180" s="210"/>
      <c r="E180" s="210"/>
      <c r="F180" s="210"/>
      <c r="G180" s="210"/>
      <c r="H180" s="210"/>
      <c r="I180" s="210"/>
      <c r="J180" s="210"/>
      <c r="K180" s="308"/>
      <c r="L180" s="210"/>
      <c r="M180" s="210"/>
      <c r="N180" s="210"/>
      <c r="O180" s="210"/>
      <c r="P180" s="210"/>
      <c r="Q180" s="210"/>
      <c r="R180" s="210"/>
      <c r="S180" s="210"/>
      <c r="T180" s="210"/>
      <c r="U180" s="210"/>
      <c r="V180" s="210"/>
      <c r="W180" s="210"/>
      <c r="X180" s="210"/>
      <c r="Y180" s="210"/>
    </row>
    <row r="181" spans="4:25" x14ac:dyDescent="0.25">
      <c r="D181" s="210"/>
      <c r="E181" s="210"/>
      <c r="F181" s="210"/>
      <c r="G181" s="210"/>
      <c r="H181" s="210"/>
      <c r="I181" s="210"/>
      <c r="J181" s="210"/>
      <c r="K181" s="308"/>
      <c r="L181" s="210"/>
      <c r="M181" s="210"/>
      <c r="N181" s="210"/>
      <c r="O181" s="210"/>
      <c r="P181" s="210"/>
      <c r="Q181" s="210"/>
      <c r="R181" s="210"/>
      <c r="S181" s="210"/>
      <c r="T181" s="210"/>
      <c r="U181" s="210"/>
      <c r="V181" s="210"/>
      <c r="W181" s="210"/>
      <c r="X181" s="210"/>
      <c r="Y181" s="210"/>
    </row>
    <row r="182" spans="4:25" x14ac:dyDescent="0.25">
      <c r="D182" s="210"/>
      <c r="E182" s="210"/>
      <c r="F182" s="210"/>
      <c r="G182" s="210"/>
      <c r="H182" s="210"/>
      <c r="I182" s="210"/>
      <c r="J182" s="210"/>
      <c r="K182" s="308"/>
      <c r="L182" s="210"/>
      <c r="M182" s="210"/>
      <c r="N182" s="210"/>
      <c r="O182" s="210"/>
      <c r="P182" s="210"/>
      <c r="Q182" s="210"/>
      <c r="R182" s="210"/>
      <c r="S182" s="210"/>
      <c r="T182" s="210"/>
      <c r="U182" s="210"/>
      <c r="V182" s="210"/>
      <c r="W182" s="210"/>
      <c r="X182" s="210"/>
      <c r="Y182" s="210"/>
    </row>
    <row r="183" spans="4:25" x14ac:dyDescent="0.25">
      <c r="D183" s="210"/>
      <c r="E183" s="210"/>
      <c r="F183" s="210"/>
      <c r="G183" s="210"/>
      <c r="H183" s="210"/>
      <c r="I183" s="210"/>
      <c r="J183" s="210"/>
      <c r="K183" s="308"/>
      <c r="L183" s="210"/>
      <c r="M183" s="210"/>
      <c r="N183" s="210"/>
      <c r="O183" s="210"/>
      <c r="P183" s="210"/>
      <c r="Q183" s="210"/>
      <c r="R183" s="210"/>
      <c r="S183" s="210"/>
      <c r="T183" s="210"/>
      <c r="U183" s="210"/>
      <c r="V183" s="210"/>
      <c r="W183" s="210"/>
      <c r="X183" s="210"/>
      <c r="Y183" s="210"/>
    </row>
    <row r="184" spans="4:25" x14ac:dyDescent="0.25">
      <c r="D184" s="210"/>
      <c r="E184" s="210"/>
      <c r="F184" s="210"/>
      <c r="G184" s="210"/>
      <c r="H184" s="210"/>
      <c r="I184" s="210"/>
      <c r="J184" s="210"/>
      <c r="K184" s="308"/>
      <c r="L184" s="210"/>
      <c r="M184" s="210"/>
      <c r="N184" s="210"/>
      <c r="O184" s="210"/>
      <c r="P184" s="210"/>
      <c r="Q184" s="210"/>
      <c r="R184" s="210"/>
      <c r="S184" s="210"/>
      <c r="T184" s="210"/>
      <c r="U184" s="210"/>
      <c r="V184" s="210"/>
      <c r="W184" s="210"/>
      <c r="X184" s="210"/>
      <c r="Y184" s="210"/>
    </row>
    <row r="185" spans="4:25" x14ac:dyDescent="0.25">
      <c r="D185" s="210"/>
      <c r="E185" s="210"/>
      <c r="F185" s="210"/>
      <c r="G185" s="210"/>
      <c r="H185" s="210"/>
      <c r="I185" s="210"/>
      <c r="J185" s="210"/>
      <c r="K185" s="308"/>
      <c r="L185" s="210"/>
      <c r="M185" s="210"/>
      <c r="N185" s="210"/>
      <c r="O185" s="210"/>
      <c r="P185" s="210"/>
      <c r="Q185" s="210"/>
      <c r="R185" s="210"/>
      <c r="S185" s="210"/>
      <c r="T185" s="210"/>
      <c r="U185" s="210"/>
      <c r="V185" s="210"/>
      <c r="W185" s="210"/>
      <c r="X185" s="210"/>
      <c r="Y185" s="210"/>
    </row>
    <row r="186" spans="4:25" x14ac:dyDescent="0.25">
      <c r="D186" s="210"/>
      <c r="E186" s="210"/>
      <c r="F186" s="210"/>
      <c r="G186" s="210"/>
      <c r="H186" s="210"/>
      <c r="I186" s="210"/>
      <c r="J186" s="210"/>
      <c r="K186" s="308"/>
      <c r="L186" s="210"/>
      <c r="M186" s="210"/>
      <c r="N186" s="210"/>
      <c r="O186" s="210"/>
      <c r="P186" s="210"/>
      <c r="Q186" s="210"/>
      <c r="R186" s="210"/>
      <c r="S186" s="210"/>
      <c r="T186" s="210"/>
      <c r="U186" s="210"/>
      <c r="V186" s="210"/>
      <c r="W186" s="210"/>
      <c r="X186" s="210"/>
      <c r="Y186" s="210"/>
    </row>
    <row r="187" spans="4:25" x14ac:dyDescent="0.25">
      <c r="D187" s="210"/>
      <c r="E187" s="210"/>
      <c r="F187" s="210"/>
      <c r="G187" s="210"/>
      <c r="H187" s="210"/>
      <c r="I187" s="210"/>
      <c r="J187" s="210"/>
      <c r="K187" s="308"/>
      <c r="L187" s="210"/>
      <c r="M187" s="210"/>
      <c r="N187" s="210"/>
      <c r="O187" s="210"/>
      <c r="P187" s="210"/>
      <c r="Q187" s="210"/>
      <c r="R187" s="210"/>
      <c r="S187" s="210"/>
      <c r="T187" s="210"/>
      <c r="U187" s="210"/>
      <c r="V187" s="210"/>
      <c r="W187" s="210"/>
      <c r="X187" s="210"/>
      <c r="Y187" s="210"/>
    </row>
    <row r="188" spans="4:25" x14ac:dyDescent="0.25">
      <c r="D188" s="210"/>
      <c r="E188" s="210"/>
      <c r="F188" s="210"/>
      <c r="G188" s="210"/>
      <c r="H188" s="210"/>
      <c r="I188" s="210"/>
      <c r="J188" s="210"/>
      <c r="K188" s="308"/>
      <c r="L188" s="210"/>
      <c r="M188" s="210"/>
      <c r="N188" s="210"/>
      <c r="O188" s="210"/>
      <c r="P188" s="210"/>
      <c r="Q188" s="210"/>
      <c r="R188" s="210"/>
      <c r="S188" s="210"/>
      <c r="T188" s="210"/>
      <c r="U188" s="210"/>
      <c r="V188" s="210"/>
      <c r="W188" s="210"/>
      <c r="X188" s="210"/>
      <c r="Y188" s="210"/>
    </row>
    <row r="189" spans="4:25" x14ac:dyDescent="0.25">
      <c r="D189" s="210"/>
      <c r="E189" s="210"/>
      <c r="F189" s="210"/>
      <c r="G189" s="210"/>
      <c r="H189" s="210"/>
      <c r="I189" s="210"/>
      <c r="J189" s="210"/>
      <c r="K189" s="308"/>
      <c r="L189" s="210"/>
      <c r="M189" s="210"/>
      <c r="N189" s="210"/>
      <c r="O189" s="210"/>
      <c r="P189" s="210"/>
      <c r="Q189" s="210"/>
      <c r="R189" s="210"/>
      <c r="S189" s="210"/>
      <c r="T189" s="210"/>
      <c r="U189" s="210"/>
      <c r="V189" s="210"/>
      <c r="W189" s="210"/>
      <c r="X189" s="210"/>
      <c r="Y189" s="210"/>
    </row>
    <row r="190" spans="4:25" x14ac:dyDescent="0.25">
      <c r="D190" s="210"/>
      <c r="E190" s="210"/>
      <c r="F190" s="210"/>
      <c r="G190" s="210"/>
      <c r="H190" s="210"/>
      <c r="I190" s="210"/>
      <c r="J190" s="210"/>
      <c r="K190" s="308"/>
      <c r="L190" s="210"/>
      <c r="M190" s="210"/>
      <c r="N190" s="210"/>
      <c r="O190" s="210"/>
      <c r="P190" s="210"/>
      <c r="Q190" s="210"/>
      <c r="R190" s="210"/>
      <c r="S190" s="210"/>
      <c r="T190" s="210"/>
      <c r="U190" s="210"/>
      <c r="V190" s="210"/>
      <c r="W190" s="210"/>
      <c r="X190" s="210"/>
      <c r="Y190" s="210"/>
    </row>
    <row r="191" spans="4:25" x14ac:dyDescent="0.25">
      <c r="D191" s="210"/>
      <c r="E191" s="210"/>
      <c r="F191" s="210"/>
      <c r="G191" s="210"/>
      <c r="H191" s="210"/>
      <c r="I191" s="210"/>
      <c r="J191" s="210"/>
      <c r="K191" s="308"/>
      <c r="L191" s="210"/>
      <c r="M191" s="210"/>
      <c r="N191" s="210"/>
      <c r="O191" s="210"/>
      <c r="P191" s="210"/>
      <c r="Q191" s="210"/>
      <c r="R191" s="210"/>
      <c r="S191" s="210"/>
      <c r="T191" s="210"/>
      <c r="U191" s="210"/>
      <c r="V191" s="210"/>
      <c r="W191" s="210"/>
      <c r="X191" s="210"/>
      <c r="Y191" s="210"/>
    </row>
    <row r="192" spans="4:25" x14ac:dyDescent="0.25">
      <c r="D192" s="210"/>
      <c r="E192" s="210"/>
      <c r="F192" s="210"/>
      <c r="G192" s="210"/>
      <c r="H192" s="210"/>
      <c r="I192" s="210"/>
      <c r="J192" s="210"/>
      <c r="K192" s="308"/>
      <c r="L192" s="210"/>
      <c r="M192" s="210"/>
      <c r="N192" s="210"/>
      <c r="O192" s="210"/>
      <c r="P192" s="210"/>
      <c r="Q192" s="210"/>
      <c r="R192" s="210"/>
      <c r="S192" s="210"/>
      <c r="T192" s="210"/>
      <c r="U192" s="210"/>
      <c r="V192" s="210"/>
      <c r="W192" s="210"/>
      <c r="X192" s="210"/>
      <c r="Y192" s="210"/>
    </row>
    <row r="193" spans="4:25" x14ac:dyDescent="0.25">
      <c r="D193" s="210"/>
      <c r="E193" s="210"/>
      <c r="F193" s="210"/>
      <c r="G193" s="210"/>
      <c r="H193" s="210"/>
      <c r="I193" s="210"/>
      <c r="J193" s="210"/>
      <c r="K193" s="308"/>
      <c r="L193" s="210"/>
      <c r="M193" s="210"/>
      <c r="N193" s="210"/>
      <c r="O193" s="210"/>
      <c r="P193" s="210"/>
      <c r="Q193" s="210"/>
      <c r="R193" s="210"/>
      <c r="S193" s="210"/>
      <c r="T193" s="210"/>
      <c r="U193" s="210"/>
      <c r="V193" s="210"/>
      <c r="W193" s="210"/>
      <c r="X193" s="210"/>
      <c r="Y193" s="210"/>
    </row>
    <row r="194" spans="4:25" x14ac:dyDescent="0.25">
      <c r="D194" s="210"/>
      <c r="E194" s="210"/>
      <c r="F194" s="210"/>
      <c r="G194" s="210"/>
      <c r="H194" s="210"/>
      <c r="I194" s="210"/>
      <c r="J194" s="210"/>
      <c r="K194" s="308"/>
      <c r="L194" s="210"/>
      <c r="M194" s="210"/>
      <c r="N194" s="210"/>
      <c r="O194" s="210"/>
      <c r="P194" s="210"/>
      <c r="Q194" s="210"/>
      <c r="R194" s="210"/>
      <c r="S194" s="210"/>
      <c r="T194" s="210"/>
      <c r="U194" s="210"/>
      <c r="V194" s="210"/>
      <c r="W194" s="210"/>
      <c r="X194" s="210"/>
      <c r="Y194" s="210"/>
    </row>
    <row r="195" spans="4:25" x14ac:dyDescent="0.25">
      <c r="D195" s="210"/>
      <c r="E195" s="210"/>
      <c r="F195" s="210"/>
      <c r="G195" s="210"/>
      <c r="H195" s="210"/>
      <c r="I195" s="210"/>
      <c r="J195" s="210"/>
      <c r="K195" s="308"/>
      <c r="L195" s="210"/>
      <c r="M195" s="210"/>
      <c r="N195" s="210"/>
      <c r="O195" s="210"/>
      <c r="P195" s="210"/>
      <c r="Q195" s="210"/>
      <c r="R195" s="210"/>
      <c r="S195" s="210"/>
      <c r="T195" s="210"/>
      <c r="U195" s="210"/>
      <c r="V195" s="210"/>
      <c r="W195" s="210"/>
      <c r="X195" s="210"/>
      <c r="Y195" s="210"/>
    </row>
    <row r="196" spans="4:25" x14ac:dyDescent="0.25">
      <c r="D196" s="210"/>
      <c r="E196" s="210"/>
      <c r="F196" s="210"/>
      <c r="G196" s="210"/>
      <c r="H196" s="210"/>
      <c r="I196" s="210"/>
      <c r="J196" s="210"/>
      <c r="K196" s="308"/>
      <c r="L196" s="210"/>
      <c r="M196" s="210"/>
      <c r="N196" s="210"/>
      <c r="O196" s="210"/>
      <c r="P196" s="210"/>
      <c r="Q196" s="210"/>
      <c r="R196" s="210"/>
      <c r="S196" s="210"/>
      <c r="T196" s="210"/>
      <c r="U196" s="210"/>
      <c r="V196" s="210"/>
      <c r="W196" s="210"/>
      <c r="X196" s="210"/>
      <c r="Y196" s="210"/>
    </row>
    <row r="197" spans="4:25" x14ac:dyDescent="0.25">
      <c r="D197" s="210"/>
      <c r="E197" s="210"/>
      <c r="F197" s="210"/>
      <c r="G197" s="210"/>
      <c r="H197" s="210"/>
      <c r="I197" s="210"/>
      <c r="J197" s="210"/>
      <c r="K197" s="308"/>
      <c r="L197" s="210"/>
      <c r="M197" s="210"/>
      <c r="N197" s="210"/>
      <c r="O197" s="210"/>
      <c r="P197" s="210"/>
      <c r="Q197" s="210"/>
      <c r="R197" s="210"/>
      <c r="S197" s="210"/>
      <c r="T197" s="210"/>
      <c r="U197" s="210"/>
      <c r="V197" s="210"/>
      <c r="W197" s="210"/>
      <c r="X197" s="210"/>
      <c r="Y197" s="210"/>
    </row>
    <row r="198" spans="4:25" x14ac:dyDescent="0.25">
      <c r="D198" s="210"/>
      <c r="E198" s="210"/>
      <c r="F198" s="210"/>
      <c r="G198" s="210"/>
      <c r="H198" s="210"/>
      <c r="I198" s="210"/>
      <c r="J198" s="210"/>
      <c r="K198" s="308"/>
      <c r="L198" s="210"/>
      <c r="M198" s="210"/>
      <c r="N198" s="210"/>
      <c r="O198" s="210"/>
      <c r="P198" s="210"/>
      <c r="Q198" s="210"/>
      <c r="R198" s="210"/>
      <c r="S198" s="210"/>
      <c r="T198" s="210"/>
      <c r="U198" s="210"/>
      <c r="V198" s="210"/>
      <c r="W198" s="210"/>
      <c r="X198" s="210"/>
      <c r="Y198" s="210"/>
    </row>
    <row r="199" spans="4:25" x14ac:dyDescent="0.25">
      <c r="D199" s="210"/>
      <c r="E199" s="210"/>
      <c r="F199" s="210"/>
      <c r="G199" s="210"/>
      <c r="H199" s="210"/>
      <c r="I199" s="210"/>
      <c r="J199" s="210"/>
      <c r="K199" s="308"/>
      <c r="L199" s="210"/>
      <c r="M199" s="210"/>
      <c r="N199" s="210"/>
      <c r="O199" s="210"/>
      <c r="P199" s="210"/>
      <c r="Q199" s="210"/>
      <c r="R199" s="210"/>
      <c r="S199" s="210"/>
      <c r="T199" s="210"/>
      <c r="U199" s="210"/>
      <c r="V199" s="210"/>
      <c r="W199" s="210"/>
      <c r="X199" s="210"/>
      <c r="Y199" s="210"/>
    </row>
    <row r="200" spans="4:25" x14ac:dyDescent="0.25">
      <c r="D200" s="210"/>
      <c r="E200" s="210"/>
      <c r="F200" s="210"/>
      <c r="G200" s="210"/>
      <c r="H200" s="210"/>
      <c r="I200" s="210"/>
      <c r="J200" s="210"/>
      <c r="K200" s="308"/>
      <c r="L200" s="210"/>
      <c r="M200" s="210"/>
      <c r="N200" s="210"/>
      <c r="O200" s="210"/>
      <c r="P200" s="210"/>
      <c r="Q200" s="210"/>
      <c r="R200" s="210"/>
      <c r="S200" s="210"/>
      <c r="T200" s="210"/>
      <c r="U200" s="210"/>
      <c r="V200" s="210"/>
      <c r="W200" s="210"/>
      <c r="X200" s="210"/>
      <c r="Y200" s="210"/>
    </row>
    <row r="201" spans="4:25" x14ac:dyDescent="0.25">
      <c r="D201" s="210"/>
      <c r="E201" s="210"/>
      <c r="F201" s="210"/>
      <c r="G201" s="210"/>
      <c r="H201" s="210"/>
      <c r="I201" s="210"/>
      <c r="J201" s="210"/>
      <c r="K201" s="308"/>
      <c r="L201" s="210"/>
      <c r="M201" s="210"/>
      <c r="N201" s="210"/>
      <c r="O201" s="210"/>
      <c r="P201" s="210"/>
      <c r="Q201" s="210"/>
      <c r="R201" s="210"/>
      <c r="S201" s="210"/>
      <c r="T201" s="210"/>
      <c r="U201" s="210"/>
      <c r="V201" s="210"/>
      <c r="W201" s="210"/>
      <c r="X201" s="210"/>
      <c r="Y201" s="210"/>
    </row>
    <row r="202" spans="4:25" x14ac:dyDescent="0.25">
      <c r="D202" s="210"/>
      <c r="E202" s="210"/>
      <c r="F202" s="210"/>
      <c r="G202" s="210"/>
      <c r="H202" s="210"/>
      <c r="I202" s="210"/>
      <c r="J202" s="210"/>
      <c r="K202" s="308"/>
      <c r="L202" s="210"/>
      <c r="M202" s="210"/>
      <c r="N202" s="210"/>
      <c r="O202" s="210"/>
      <c r="P202" s="210"/>
      <c r="Q202" s="210"/>
      <c r="R202" s="210"/>
      <c r="S202" s="210"/>
      <c r="T202" s="210"/>
      <c r="U202" s="210"/>
      <c r="V202" s="210"/>
      <c r="W202" s="210"/>
      <c r="X202" s="210"/>
      <c r="Y202" s="210"/>
    </row>
    <row r="203" spans="4:25" x14ac:dyDescent="0.25">
      <c r="D203" s="210"/>
      <c r="E203" s="210"/>
      <c r="F203" s="210"/>
      <c r="G203" s="210"/>
      <c r="H203" s="210"/>
      <c r="I203" s="210"/>
      <c r="J203" s="210"/>
      <c r="K203" s="308"/>
      <c r="L203" s="210"/>
      <c r="M203" s="210"/>
      <c r="N203" s="210"/>
      <c r="O203" s="210"/>
      <c r="P203" s="210"/>
      <c r="Q203" s="210"/>
      <c r="R203" s="210"/>
      <c r="S203" s="210"/>
      <c r="T203" s="210"/>
      <c r="U203" s="210"/>
      <c r="V203" s="210"/>
      <c r="W203" s="210"/>
      <c r="X203" s="210"/>
      <c r="Y203" s="210"/>
    </row>
    <row r="204" spans="4:25" x14ac:dyDescent="0.25">
      <c r="D204" s="210"/>
      <c r="E204" s="210"/>
      <c r="F204" s="210"/>
      <c r="G204" s="210"/>
      <c r="H204" s="210"/>
      <c r="I204" s="210"/>
      <c r="J204" s="210"/>
      <c r="K204" s="308"/>
      <c r="L204" s="210"/>
      <c r="M204" s="210"/>
      <c r="N204" s="210"/>
      <c r="O204" s="210"/>
      <c r="P204" s="210"/>
      <c r="Q204" s="210"/>
      <c r="R204" s="210"/>
      <c r="S204" s="210"/>
      <c r="T204" s="210"/>
      <c r="U204" s="210"/>
      <c r="V204" s="210"/>
      <c r="W204" s="210"/>
      <c r="X204" s="210"/>
      <c r="Y204" s="210"/>
    </row>
    <row r="205" spans="4:25" x14ac:dyDescent="0.25">
      <c r="D205" s="210"/>
      <c r="E205" s="210"/>
      <c r="F205" s="210"/>
      <c r="G205" s="210"/>
      <c r="H205" s="210"/>
      <c r="I205" s="210"/>
      <c r="J205" s="210"/>
      <c r="K205" s="308"/>
      <c r="L205" s="210"/>
      <c r="M205" s="210"/>
      <c r="N205" s="210"/>
      <c r="O205" s="210"/>
      <c r="P205" s="210"/>
      <c r="Q205" s="210"/>
      <c r="R205" s="210"/>
      <c r="S205" s="210"/>
      <c r="T205" s="210"/>
      <c r="U205" s="210"/>
      <c r="V205" s="210"/>
      <c r="W205" s="210"/>
      <c r="X205" s="210"/>
      <c r="Y205" s="210"/>
    </row>
    <row r="206" spans="4:25" x14ac:dyDescent="0.25">
      <c r="D206" s="210"/>
      <c r="E206" s="210"/>
      <c r="F206" s="210"/>
      <c r="G206" s="210"/>
      <c r="H206" s="210"/>
      <c r="I206" s="210"/>
      <c r="J206" s="210"/>
      <c r="K206" s="308"/>
      <c r="L206" s="210"/>
      <c r="M206" s="210"/>
      <c r="N206" s="210"/>
      <c r="O206" s="210"/>
      <c r="P206" s="210"/>
      <c r="Q206" s="210"/>
      <c r="R206" s="210"/>
      <c r="S206" s="210"/>
      <c r="T206" s="210"/>
      <c r="U206" s="210"/>
      <c r="V206" s="210"/>
      <c r="W206" s="210"/>
      <c r="X206" s="210"/>
      <c r="Y206" s="210"/>
    </row>
    <row r="207" spans="4:25" x14ac:dyDescent="0.25">
      <c r="D207" s="210"/>
      <c r="E207" s="210"/>
      <c r="F207" s="210"/>
      <c r="G207" s="210"/>
      <c r="H207" s="210"/>
      <c r="I207" s="210"/>
      <c r="J207" s="210"/>
      <c r="K207" s="308"/>
      <c r="L207" s="210"/>
      <c r="M207" s="210"/>
      <c r="N207" s="210"/>
      <c r="O207" s="210"/>
      <c r="P207" s="210"/>
      <c r="Q207" s="210"/>
      <c r="R207" s="210"/>
      <c r="S207" s="210"/>
      <c r="T207" s="210"/>
      <c r="U207" s="210"/>
      <c r="V207" s="210"/>
      <c r="W207" s="210"/>
      <c r="X207" s="210"/>
      <c r="Y207" s="210"/>
    </row>
    <row r="208" spans="4:25" x14ac:dyDescent="0.25">
      <c r="D208" s="210"/>
      <c r="E208" s="210"/>
      <c r="F208" s="210"/>
      <c r="G208" s="210"/>
      <c r="H208" s="210"/>
      <c r="I208" s="210"/>
      <c r="J208" s="210"/>
      <c r="K208" s="308"/>
      <c r="L208" s="210"/>
      <c r="M208" s="210"/>
      <c r="N208" s="210"/>
      <c r="O208" s="210"/>
      <c r="P208" s="210"/>
      <c r="Q208" s="210"/>
      <c r="R208" s="210"/>
      <c r="S208" s="210"/>
      <c r="T208" s="210"/>
      <c r="U208" s="210"/>
      <c r="V208" s="210"/>
      <c r="W208" s="210"/>
      <c r="X208" s="210"/>
      <c r="Y208" s="210"/>
    </row>
    <row r="209" spans="4:25" x14ac:dyDescent="0.25">
      <c r="D209" s="210"/>
      <c r="E209" s="210"/>
      <c r="F209" s="210"/>
      <c r="G209" s="210"/>
      <c r="H209" s="210"/>
      <c r="I209" s="210"/>
      <c r="J209" s="210"/>
      <c r="K209" s="308"/>
      <c r="L209" s="210"/>
      <c r="M209" s="210"/>
      <c r="N209" s="210"/>
      <c r="O209" s="210"/>
      <c r="P209" s="210"/>
      <c r="Q209" s="210"/>
      <c r="R209" s="210"/>
      <c r="S209" s="210"/>
      <c r="T209" s="210"/>
      <c r="U209" s="210"/>
      <c r="V209" s="210"/>
      <c r="W209" s="210"/>
      <c r="X209" s="210"/>
      <c r="Y209" s="210"/>
    </row>
    <row r="210" spans="4:25" x14ac:dyDescent="0.25">
      <c r="D210" s="210"/>
      <c r="E210" s="210"/>
      <c r="F210" s="210"/>
      <c r="G210" s="210"/>
      <c r="H210" s="210"/>
      <c r="I210" s="210"/>
      <c r="J210" s="210"/>
      <c r="K210" s="308"/>
      <c r="L210" s="210"/>
      <c r="M210" s="210"/>
      <c r="N210" s="210"/>
      <c r="O210" s="210"/>
      <c r="P210" s="210"/>
      <c r="Q210" s="210"/>
      <c r="R210" s="210"/>
      <c r="S210" s="210"/>
      <c r="T210" s="210"/>
      <c r="U210" s="210"/>
      <c r="V210" s="210"/>
      <c r="W210" s="210"/>
      <c r="X210" s="210"/>
      <c r="Y210" s="210"/>
    </row>
    <row r="211" spans="4:25" x14ac:dyDescent="0.25">
      <c r="D211" s="210"/>
      <c r="E211" s="210"/>
      <c r="F211" s="210"/>
      <c r="G211" s="210"/>
      <c r="H211" s="210"/>
      <c r="I211" s="210"/>
      <c r="J211" s="210"/>
      <c r="K211" s="308"/>
      <c r="L211" s="210"/>
      <c r="M211" s="210"/>
      <c r="N211" s="210"/>
      <c r="O211" s="210"/>
      <c r="P211" s="210"/>
      <c r="Q211" s="210"/>
      <c r="R211" s="210"/>
      <c r="S211" s="210"/>
      <c r="T211" s="210"/>
      <c r="U211" s="210"/>
      <c r="V211" s="210"/>
      <c r="W211" s="210"/>
      <c r="X211" s="210"/>
      <c r="Y211" s="210"/>
    </row>
    <row r="212" spans="4:25" x14ac:dyDescent="0.25">
      <c r="D212" s="210"/>
      <c r="E212" s="210"/>
      <c r="F212" s="210"/>
      <c r="G212" s="210"/>
      <c r="H212" s="210"/>
      <c r="I212" s="210"/>
      <c r="J212" s="210"/>
      <c r="K212" s="308"/>
      <c r="L212" s="210"/>
      <c r="M212" s="210"/>
      <c r="N212" s="210"/>
      <c r="O212" s="210"/>
      <c r="P212" s="210"/>
      <c r="Q212" s="210"/>
      <c r="R212" s="210"/>
      <c r="S212" s="210"/>
      <c r="T212" s="210"/>
      <c r="U212" s="210"/>
      <c r="V212" s="210"/>
      <c r="W212" s="210"/>
      <c r="X212" s="210"/>
      <c r="Y212" s="210"/>
    </row>
    <row r="213" spans="4:25" x14ac:dyDescent="0.25">
      <c r="D213" s="210"/>
      <c r="E213" s="210"/>
      <c r="F213" s="210"/>
      <c r="G213" s="210"/>
      <c r="H213" s="210"/>
      <c r="I213" s="210"/>
      <c r="J213" s="210"/>
      <c r="K213" s="308"/>
      <c r="L213" s="210"/>
      <c r="M213" s="210"/>
      <c r="N213" s="210"/>
      <c r="O213" s="210"/>
      <c r="P213" s="210"/>
      <c r="Q213" s="210"/>
      <c r="R213" s="210"/>
      <c r="S213" s="210"/>
      <c r="T213" s="210"/>
      <c r="U213" s="210"/>
      <c r="V213" s="210"/>
      <c r="W213" s="210"/>
      <c r="X213" s="210"/>
      <c r="Y213" s="210"/>
    </row>
    <row r="214" spans="4:25" x14ac:dyDescent="0.25">
      <c r="D214" s="210"/>
      <c r="E214" s="210"/>
      <c r="F214" s="210"/>
      <c r="G214" s="210"/>
      <c r="H214" s="210"/>
      <c r="I214" s="210"/>
      <c r="J214" s="210"/>
      <c r="K214" s="308"/>
      <c r="L214" s="210"/>
      <c r="M214" s="210"/>
      <c r="N214" s="210"/>
      <c r="O214" s="210"/>
      <c r="P214" s="210"/>
      <c r="Q214" s="210"/>
      <c r="R214" s="210"/>
      <c r="S214" s="210"/>
      <c r="T214" s="210"/>
      <c r="U214" s="210"/>
      <c r="V214" s="210"/>
      <c r="W214" s="210"/>
      <c r="X214" s="210"/>
      <c r="Y214" s="210"/>
    </row>
    <row r="215" spans="4:25" x14ac:dyDescent="0.25">
      <c r="D215" s="210"/>
      <c r="E215" s="210"/>
      <c r="F215" s="210"/>
      <c r="G215" s="210"/>
      <c r="H215" s="210"/>
      <c r="I215" s="210"/>
      <c r="J215" s="210"/>
      <c r="K215" s="308"/>
      <c r="L215" s="210"/>
      <c r="M215" s="210"/>
      <c r="N215" s="210"/>
      <c r="O215" s="210"/>
      <c r="P215" s="210"/>
      <c r="Q215" s="210"/>
      <c r="R215" s="210"/>
      <c r="S215" s="210"/>
      <c r="T215" s="210"/>
      <c r="U215" s="210"/>
      <c r="V215" s="210"/>
      <c r="W215" s="210"/>
      <c r="X215" s="210"/>
      <c r="Y215" s="210"/>
    </row>
    <row r="216" spans="4:25" x14ac:dyDescent="0.25">
      <c r="D216" s="210"/>
      <c r="E216" s="210"/>
      <c r="F216" s="210"/>
      <c r="G216" s="210"/>
      <c r="H216" s="210"/>
      <c r="I216" s="210"/>
      <c r="J216" s="210"/>
      <c r="K216" s="308"/>
      <c r="L216" s="210"/>
      <c r="M216" s="210"/>
      <c r="N216" s="210"/>
      <c r="O216" s="210"/>
      <c r="P216" s="210"/>
      <c r="Q216" s="210"/>
      <c r="R216" s="210"/>
      <c r="S216" s="210"/>
      <c r="T216" s="210"/>
      <c r="U216" s="210"/>
      <c r="V216" s="210"/>
      <c r="W216" s="210"/>
      <c r="X216" s="210"/>
      <c r="Y216" s="210"/>
    </row>
    <row r="217" spans="4:25" x14ac:dyDescent="0.25">
      <c r="D217" s="210"/>
      <c r="E217" s="210"/>
      <c r="F217" s="210"/>
      <c r="G217" s="210"/>
      <c r="H217" s="210"/>
      <c r="I217" s="210"/>
      <c r="J217" s="210"/>
      <c r="K217" s="308"/>
      <c r="L217" s="210"/>
      <c r="M217" s="210"/>
      <c r="N217" s="210"/>
      <c r="O217" s="210"/>
      <c r="P217" s="210"/>
      <c r="Q217" s="210"/>
      <c r="R217" s="210"/>
      <c r="S217" s="210"/>
      <c r="T217" s="210"/>
      <c r="U217" s="210"/>
      <c r="V217" s="210"/>
      <c r="W217" s="210"/>
      <c r="X217" s="210"/>
      <c r="Y217" s="210"/>
    </row>
    <row r="218" spans="4:25" x14ac:dyDescent="0.25">
      <c r="D218" s="210"/>
      <c r="E218" s="210"/>
      <c r="F218" s="210"/>
      <c r="G218" s="210"/>
      <c r="H218" s="210"/>
      <c r="I218" s="210"/>
      <c r="J218" s="210"/>
      <c r="K218" s="308"/>
      <c r="L218" s="210"/>
      <c r="M218" s="210"/>
      <c r="N218" s="210"/>
      <c r="O218" s="210"/>
      <c r="P218" s="210"/>
      <c r="Q218" s="210"/>
      <c r="R218" s="210"/>
      <c r="S218" s="210"/>
      <c r="T218" s="210"/>
      <c r="U218" s="210"/>
      <c r="V218" s="210"/>
      <c r="W218" s="210"/>
      <c r="X218" s="210"/>
      <c r="Y218" s="210"/>
    </row>
    <row r="219" spans="4:25" x14ac:dyDescent="0.25">
      <c r="D219" s="210"/>
      <c r="E219" s="210"/>
      <c r="F219" s="210"/>
      <c r="G219" s="210"/>
      <c r="H219" s="210"/>
      <c r="I219" s="210"/>
      <c r="J219" s="210"/>
      <c r="K219" s="308"/>
      <c r="L219" s="210"/>
      <c r="M219" s="210"/>
      <c r="N219" s="210"/>
      <c r="O219" s="210"/>
      <c r="P219" s="210"/>
      <c r="Q219" s="210"/>
      <c r="R219" s="210"/>
      <c r="S219" s="210"/>
      <c r="T219" s="210"/>
      <c r="U219" s="210"/>
      <c r="V219" s="210"/>
      <c r="W219" s="210"/>
      <c r="X219" s="210"/>
      <c r="Y219" s="210"/>
    </row>
    <row r="220" spans="4:25" x14ac:dyDescent="0.25">
      <c r="D220" s="210"/>
      <c r="E220" s="210"/>
      <c r="F220" s="210"/>
      <c r="G220" s="210"/>
      <c r="H220" s="210"/>
      <c r="I220" s="210"/>
      <c r="J220" s="210"/>
      <c r="K220" s="308"/>
      <c r="L220" s="210"/>
      <c r="M220" s="210"/>
      <c r="N220" s="210"/>
      <c r="O220" s="210"/>
      <c r="P220" s="210"/>
      <c r="Q220" s="210"/>
      <c r="R220" s="210"/>
      <c r="S220" s="210"/>
      <c r="T220" s="210"/>
      <c r="U220" s="210"/>
      <c r="V220" s="210"/>
      <c r="W220" s="210"/>
      <c r="X220" s="210"/>
      <c r="Y220" s="210"/>
    </row>
    <row r="221" spans="4:25" x14ac:dyDescent="0.25">
      <c r="D221" s="210"/>
      <c r="E221" s="210"/>
      <c r="F221" s="210"/>
      <c r="G221" s="210"/>
      <c r="H221" s="210"/>
      <c r="I221" s="210"/>
      <c r="J221" s="210"/>
      <c r="K221" s="308"/>
      <c r="L221" s="210"/>
      <c r="M221" s="210"/>
      <c r="N221" s="210"/>
      <c r="O221" s="210"/>
      <c r="P221" s="210"/>
      <c r="Q221" s="210"/>
      <c r="R221" s="210"/>
      <c r="S221" s="210"/>
      <c r="T221" s="210"/>
      <c r="U221" s="210"/>
      <c r="V221" s="210"/>
      <c r="W221" s="210"/>
      <c r="X221" s="210"/>
      <c r="Y221" s="210"/>
    </row>
    <row r="222" spans="4:25" x14ac:dyDescent="0.25">
      <c r="D222" s="210"/>
      <c r="E222" s="210"/>
      <c r="F222" s="210"/>
      <c r="G222" s="210"/>
      <c r="H222" s="210"/>
      <c r="I222" s="210"/>
      <c r="J222" s="210"/>
      <c r="K222" s="308"/>
      <c r="L222" s="210"/>
      <c r="M222" s="210"/>
      <c r="N222" s="210"/>
      <c r="O222" s="210"/>
      <c r="P222" s="210"/>
      <c r="Q222" s="210"/>
      <c r="R222" s="210"/>
      <c r="S222" s="210"/>
      <c r="T222" s="210"/>
      <c r="U222" s="210"/>
      <c r="V222" s="210"/>
      <c r="W222" s="210"/>
      <c r="X222" s="210"/>
      <c r="Y222" s="210"/>
    </row>
    <row r="223" spans="4:25" x14ac:dyDescent="0.25">
      <c r="D223" s="210"/>
      <c r="E223" s="210"/>
      <c r="F223" s="210"/>
      <c r="G223" s="210"/>
      <c r="H223" s="210"/>
      <c r="I223" s="210"/>
      <c r="J223" s="210"/>
      <c r="K223" s="308"/>
      <c r="L223" s="210"/>
      <c r="M223" s="210"/>
      <c r="N223" s="210"/>
      <c r="O223" s="210"/>
      <c r="P223" s="210"/>
      <c r="Q223" s="210"/>
      <c r="R223" s="210"/>
      <c r="S223" s="210"/>
      <c r="T223" s="210"/>
      <c r="U223" s="210"/>
      <c r="V223" s="210"/>
      <c r="W223" s="210"/>
      <c r="X223" s="210"/>
      <c r="Y223" s="210"/>
    </row>
    <row r="224" spans="4:25" x14ac:dyDescent="0.25">
      <c r="D224" s="210"/>
      <c r="E224" s="210"/>
      <c r="F224" s="210"/>
      <c r="G224" s="210"/>
      <c r="H224" s="210"/>
      <c r="I224" s="210"/>
      <c r="J224" s="210"/>
      <c r="K224" s="308"/>
      <c r="L224" s="210"/>
      <c r="M224" s="210"/>
      <c r="N224" s="210"/>
      <c r="O224" s="210"/>
      <c r="P224" s="210"/>
      <c r="Q224" s="210"/>
      <c r="R224" s="210"/>
      <c r="S224" s="210"/>
      <c r="T224" s="210"/>
      <c r="U224" s="210"/>
      <c r="V224" s="210"/>
      <c r="W224" s="210"/>
      <c r="X224" s="210"/>
      <c r="Y224" s="210"/>
    </row>
    <row r="225" spans="4:25" x14ac:dyDescent="0.25">
      <c r="D225" s="210"/>
      <c r="E225" s="210"/>
      <c r="F225" s="210"/>
      <c r="G225" s="210"/>
      <c r="H225" s="210"/>
      <c r="I225" s="210"/>
      <c r="J225" s="210"/>
      <c r="K225" s="308"/>
      <c r="L225" s="210"/>
      <c r="M225" s="210"/>
      <c r="N225" s="210"/>
      <c r="O225" s="210"/>
      <c r="P225" s="210"/>
      <c r="Q225" s="210"/>
      <c r="R225" s="210"/>
      <c r="S225" s="210"/>
      <c r="T225" s="210"/>
      <c r="U225" s="210"/>
      <c r="V225" s="210"/>
      <c r="W225" s="210"/>
      <c r="X225" s="210"/>
      <c r="Y225" s="210"/>
    </row>
    <row r="226" spans="4:25" x14ac:dyDescent="0.25">
      <c r="D226" s="210"/>
      <c r="E226" s="210"/>
      <c r="F226" s="210"/>
      <c r="G226" s="210"/>
      <c r="H226" s="210"/>
      <c r="I226" s="210"/>
      <c r="J226" s="210"/>
      <c r="K226" s="308"/>
      <c r="L226" s="210"/>
      <c r="M226" s="210"/>
      <c r="N226" s="210"/>
      <c r="O226" s="210"/>
      <c r="P226" s="210"/>
      <c r="Q226" s="210"/>
      <c r="R226" s="210"/>
      <c r="S226" s="210"/>
      <c r="T226" s="210"/>
      <c r="U226" s="210"/>
      <c r="V226" s="210"/>
      <c r="W226" s="210"/>
      <c r="X226" s="210"/>
      <c r="Y226" s="210"/>
    </row>
    <row r="227" spans="4:25" x14ac:dyDescent="0.25">
      <c r="D227" s="210"/>
      <c r="E227" s="210"/>
      <c r="F227" s="210"/>
      <c r="G227" s="210"/>
      <c r="H227" s="210"/>
      <c r="I227" s="210"/>
      <c r="J227" s="210"/>
      <c r="K227" s="308"/>
      <c r="L227" s="210"/>
      <c r="M227" s="210"/>
      <c r="N227" s="210"/>
      <c r="O227" s="210"/>
      <c r="P227" s="210"/>
      <c r="Q227" s="210"/>
      <c r="R227" s="210"/>
      <c r="S227" s="210"/>
      <c r="T227" s="210"/>
      <c r="U227" s="210"/>
      <c r="V227" s="210"/>
      <c r="W227" s="210"/>
      <c r="X227" s="210"/>
      <c r="Y227" s="210"/>
    </row>
    <row r="228" spans="4:25" x14ac:dyDescent="0.25">
      <c r="D228" s="210"/>
      <c r="E228" s="210"/>
      <c r="F228" s="210"/>
      <c r="G228" s="210"/>
      <c r="H228" s="210"/>
      <c r="I228" s="210"/>
      <c r="J228" s="210"/>
      <c r="K228" s="308"/>
      <c r="L228" s="210"/>
      <c r="M228" s="210"/>
      <c r="N228" s="210"/>
      <c r="O228" s="210"/>
      <c r="P228" s="210"/>
      <c r="Q228" s="210"/>
      <c r="R228" s="210"/>
      <c r="S228" s="210"/>
      <c r="T228" s="210"/>
      <c r="U228" s="210"/>
      <c r="V228" s="210"/>
      <c r="W228" s="210"/>
      <c r="X228" s="210"/>
      <c r="Y228" s="210"/>
    </row>
    <row r="229" spans="4:25" x14ac:dyDescent="0.25">
      <c r="D229" s="210"/>
      <c r="E229" s="210"/>
      <c r="F229" s="210"/>
      <c r="G229" s="210"/>
      <c r="H229" s="210"/>
      <c r="I229" s="210"/>
      <c r="J229" s="210"/>
      <c r="K229" s="308"/>
      <c r="L229" s="210"/>
      <c r="M229" s="210"/>
      <c r="N229" s="210"/>
      <c r="O229" s="210"/>
      <c r="P229" s="210"/>
      <c r="Q229" s="210"/>
      <c r="R229" s="210"/>
      <c r="S229" s="210"/>
      <c r="T229" s="210"/>
      <c r="U229" s="210"/>
      <c r="V229" s="210"/>
      <c r="W229" s="210"/>
      <c r="X229" s="210"/>
      <c r="Y229" s="210"/>
    </row>
    <row r="230" spans="4:25" x14ac:dyDescent="0.25">
      <c r="D230" s="210"/>
      <c r="E230" s="210"/>
      <c r="F230" s="210"/>
      <c r="G230" s="210"/>
      <c r="H230" s="210"/>
      <c r="I230" s="210"/>
      <c r="J230" s="210"/>
      <c r="K230" s="308"/>
      <c r="L230" s="210"/>
      <c r="M230" s="210"/>
      <c r="N230" s="210"/>
      <c r="O230" s="210"/>
      <c r="P230" s="210"/>
      <c r="Q230" s="210"/>
      <c r="R230" s="210"/>
      <c r="S230" s="210"/>
      <c r="T230" s="210"/>
      <c r="U230" s="210"/>
      <c r="V230" s="210"/>
      <c r="W230" s="210"/>
      <c r="X230" s="210"/>
      <c r="Y230" s="210"/>
    </row>
    <row r="231" spans="4:25" x14ac:dyDescent="0.25">
      <c r="D231" s="210"/>
      <c r="E231" s="210"/>
      <c r="F231" s="210"/>
      <c r="G231" s="210"/>
      <c r="H231" s="210"/>
      <c r="I231" s="210"/>
      <c r="J231" s="210"/>
      <c r="K231" s="308"/>
      <c r="L231" s="210"/>
      <c r="M231" s="210"/>
      <c r="N231" s="210"/>
      <c r="O231" s="210"/>
      <c r="P231" s="210"/>
      <c r="Q231" s="210"/>
      <c r="R231" s="210"/>
      <c r="S231" s="210"/>
      <c r="T231" s="210"/>
      <c r="U231" s="210"/>
      <c r="V231" s="210"/>
      <c r="W231" s="210"/>
      <c r="X231" s="210"/>
      <c r="Y231" s="210"/>
    </row>
    <row r="232" spans="4:25" x14ac:dyDescent="0.25">
      <c r="D232" s="210"/>
      <c r="E232" s="210"/>
      <c r="F232" s="210"/>
      <c r="G232" s="210"/>
      <c r="H232" s="210"/>
      <c r="I232" s="210"/>
      <c r="J232" s="210"/>
      <c r="K232" s="308"/>
      <c r="L232" s="210"/>
      <c r="M232" s="210"/>
      <c r="N232" s="210"/>
      <c r="O232" s="210"/>
      <c r="P232" s="210"/>
      <c r="Q232" s="210"/>
      <c r="R232" s="210"/>
      <c r="S232" s="210"/>
      <c r="T232" s="210"/>
      <c r="U232" s="210"/>
      <c r="V232" s="210"/>
      <c r="W232" s="210"/>
      <c r="X232" s="210"/>
      <c r="Y232" s="210"/>
    </row>
    <row r="233" spans="4:25" x14ac:dyDescent="0.25">
      <c r="D233" s="210"/>
      <c r="E233" s="210"/>
      <c r="F233" s="210"/>
      <c r="G233" s="210"/>
      <c r="H233" s="210"/>
      <c r="I233" s="210"/>
      <c r="J233" s="210"/>
      <c r="K233" s="308"/>
      <c r="L233" s="210"/>
      <c r="M233" s="210"/>
      <c r="N233" s="210"/>
      <c r="O233" s="210"/>
      <c r="P233" s="210"/>
      <c r="Q233" s="210"/>
      <c r="R233" s="210"/>
      <c r="S233" s="210"/>
      <c r="T233" s="210"/>
      <c r="U233" s="210"/>
      <c r="V233" s="210"/>
      <c r="W233" s="210"/>
      <c r="X233" s="210"/>
      <c r="Y233" s="210"/>
    </row>
    <row r="234" spans="4:25" x14ac:dyDescent="0.25">
      <c r="D234" s="210"/>
      <c r="E234" s="210"/>
      <c r="F234" s="210"/>
      <c r="G234" s="210"/>
      <c r="H234" s="210"/>
      <c r="I234" s="210"/>
      <c r="J234" s="210"/>
      <c r="K234" s="308"/>
      <c r="L234" s="210"/>
      <c r="M234" s="210"/>
      <c r="N234" s="210"/>
      <c r="O234" s="210"/>
      <c r="P234" s="210"/>
      <c r="Q234" s="210"/>
      <c r="R234" s="210"/>
      <c r="S234" s="210"/>
      <c r="T234" s="210"/>
      <c r="U234" s="210"/>
      <c r="V234" s="210"/>
      <c r="W234" s="210"/>
      <c r="X234" s="210"/>
      <c r="Y234" s="210"/>
    </row>
    <row r="235" spans="4:25" x14ac:dyDescent="0.25">
      <c r="D235" s="210"/>
      <c r="E235" s="210"/>
      <c r="F235" s="210"/>
      <c r="G235" s="210"/>
      <c r="H235" s="210"/>
      <c r="I235" s="210"/>
      <c r="J235" s="210"/>
      <c r="K235" s="308"/>
      <c r="L235" s="210"/>
      <c r="M235" s="210"/>
      <c r="N235" s="210"/>
      <c r="O235" s="210"/>
      <c r="P235" s="210"/>
      <c r="Q235" s="210"/>
      <c r="R235" s="210"/>
      <c r="S235" s="210"/>
      <c r="T235" s="210"/>
      <c r="U235" s="210"/>
      <c r="V235" s="210"/>
      <c r="W235" s="210"/>
      <c r="X235" s="210"/>
      <c r="Y235" s="210"/>
    </row>
    <row r="236" spans="4:25" x14ac:dyDescent="0.25">
      <c r="D236" s="210"/>
      <c r="E236" s="210"/>
      <c r="F236" s="210"/>
      <c r="G236" s="210"/>
      <c r="H236" s="210"/>
      <c r="I236" s="210"/>
      <c r="J236" s="210"/>
      <c r="K236" s="308"/>
      <c r="L236" s="210"/>
      <c r="M236" s="210"/>
      <c r="N236" s="210"/>
      <c r="O236" s="210"/>
      <c r="P236" s="210"/>
      <c r="Q236" s="210"/>
      <c r="R236" s="210"/>
      <c r="S236" s="210"/>
      <c r="T236" s="210"/>
      <c r="U236" s="210"/>
      <c r="V236" s="210"/>
      <c r="W236" s="210"/>
      <c r="X236" s="210"/>
      <c r="Y236" s="210"/>
    </row>
    <row r="237" spans="4:25" x14ac:dyDescent="0.25">
      <c r="D237" s="210"/>
      <c r="E237" s="210"/>
      <c r="F237" s="210"/>
      <c r="G237" s="210"/>
      <c r="H237" s="210"/>
      <c r="I237" s="210"/>
      <c r="J237" s="210"/>
      <c r="K237" s="308"/>
      <c r="L237" s="210"/>
      <c r="M237" s="210"/>
      <c r="N237" s="210"/>
      <c r="O237" s="210"/>
      <c r="P237" s="210"/>
      <c r="Q237" s="210"/>
      <c r="R237" s="210"/>
      <c r="S237" s="210"/>
      <c r="T237" s="210"/>
      <c r="U237" s="210"/>
      <c r="V237" s="210"/>
      <c r="W237" s="210"/>
      <c r="X237" s="210"/>
      <c r="Y237" s="210"/>
    </row>
    <row r="238" spans="4:25" x14ac:dyDescent="0.25">
      <c r="D238" s="210"/>
      <c r="E238" s="210"/>
      <c r="F238" s="210"/>
      <c r="G238" s="210"/>
      <c r="H238" s="210"/>
      <c r="I238" s="210"/>
      <c r="J238" s="210"/>
      <c r="K238" s="308"/>
      <c r="L238" s="210"/>
      <c r="M238" s="210"/>
      <c r="N238" s="210"/>
      <c r="O238" s="210"/>
      <c r="P238" s="210"/>
      <c r="Q238" s="210"/>
      <c r="R238" s="210"/>
      <c r="S238" s="210"/>
      <c r="T238" s="210"/>
      <c r="U238" s="210"/>
      <c r="V238" s="210"/>
      <c r="W238" s="210"/>
      <c r="X238" s="210"/>
      <c r="Y238" s="210"/>
    </row>
    <row r="239" spans="4:25" x14ac:dyDescent="0.25">
      <c r="D239" s="210"/>
      <c r="E239" s="210"/>
      <c r="F239" s="210"/>
      <c r="G239" s="210"/>
      <c r="H239" s="210"/>
      <c r="I239" s="210"/>
      <c r="J239" s="210"/>
      <c r="K239" s="308"/>
      <c r="L239" s="210"/>
      <c r="M239" s="210"/>
      <c r="N239" s="210"/>
      <c r="O239" s="210"/>
      <c r="P239" s="210"/>
      <c r="Q239" s="210"/>
      <c r="R239" s="210"/>
      <c r="S239" s="210"/>
      <c r="T239" s="210"/>
      <c r="U239" s="210"/>
      <c r="V239" s="210"/>
      <c r="W239" s="210"/>
      <c r="X239" s="210"/>
      <c r="Y239" s="210"/>
    </row>
    <row r="240" spans="4:25" x14ac:dyDescent="0.25">
      <c r="D240" s="210"/>
      <c r="E240" s="210"/>
      <c r="F240" s="210"/>
      <c r="G240" s="210"/>
      <c r="H240" s="210"/>
      <c r="I240" s="210"/>
      <c r="J240" s="210"/>
      <c r="K240" s="308"/>
      <c r="L240" s="210"/>
      <c r="M240" s="210"/>
      <c r="N240" s="210"/>
      <c r="O240" s="210"/>
      <c r="P240" s="210"/>
      <c r="Q240" s="210"/>
      <c r="R240" s="210"/>
      <c r="S240" s="210"/>
      <c r="T240" s="210"/>
      <c r="U240" s="210"/>
      <c r="V240" s="210"/>
      <c r="W240" s="210"/>
      <c r="X240" s="210"/>
      <c r="Y240" s="210"/>
    </row>
    <row r="241" spans="4:25" x14ac:dyDescent="0.25">
      <c r="D241" s="210"/>
      <c r="E241" s="210"/>
      <c r="F241" s="210"/>
      <c r="G241" s="210"/>
      <c r="H241" s="210"/>
      <c r="I241" s="210"/>
      <c r="J241" s="210"/>
      <c r="K241" s="308"/>
      <c r="L241" s="210"/>
      <c r="M241" s="210"/>
      <c r="N241" s="210"/>
      <c r="O241" s="210"/>
      <c r="P241" s="210"/>
      <c r="Q241" s="210"/>
      <c r="R241" s="210"/>
      <c r="S241" s="210"/>
      <c r="T241" s="210"/>
      <c r="U241" s="210"/>
      <c r="V241" s="210"/>
      <c r="W241" s="210"/>
      <c r="X241" s="210"/>
      <c r="Y241" s="210"/>
    </row>
    <row r="242" spans="4:25" x14ac:dyDescent="0.25">
      <c r="D242" s="210"/>
      <c r="E242" s="210"/>
      <c r="F242" s="210"/>
      <c r="G242" s="210"/>
      <c r="H242" s="210"/>
      <c r="I242" s="210"/>
      <c r="J242" s="210"/>
      <c r="K242" s="308"/>
      <c r="L242" s="210"/>
      <c r="M242" s="210"/>
      <c r="N242" s="210"/>
      <c r="O242" s="210"/>
      <c r="P242" s="210"/>
      <c r="Q242" s="210"/>
      <c r="R242" s="210"/>
      <c r="S242" s="210"/>
      <c r="T242" s="210"/>
      <c r="U242" s="210"/>
      <c r="V242" s="210"/>
      <c r="W242" s="210"/>
      <c r="X242" s="210"/>
      <c r="Y242" s="210"/>
    </row>
    <row r="243" spans="4:25" x14ac:dyDescent="0.25">
      <c r="D243" s="210"/>
      <c r="E243" s="210"/>
      <c r="F243" s="210"/>
      <c r="G243" s="210"/>
      <c r="H243" s="210"/>
      <c r="I243" s="210"/>
      <c r="J243" s="210"/>
      <c r="K243" s="308"/>
      <c r="L243" s="210"/>
      <c r="M243" s="210"/>
      <c r="N243" s="210"/>
      <c r="O243" s="210"/>
      <c r="P243" s="210"/>
      <c r="Q243" s="210"/>
      <c r="R243" s="210"/>
      <c r="S243" s="210"/>
      <c r="T243" s="210"/>
      <c r="U243" s="210"/>
      <c r="V243" s="210"/>
      <c r="W243" s="210"/>
      <c r="X243" s="210"/>
      <c r="Y243" s="210"/>
    </row>
    <row r="244" spans="4:25" x14ac:dyDescent="0.25">
      <c r="D244" s="210"/>
      <c r="E244" s="210"/>
      <c r="F244" s="210"/>
      <c r="G244" s="210"/>
      <c r="H244" s="210"/>
      <c r="I244" s="210"/>
      <c r="J244" s="210"/>
      <c r="K244" s="308"/>
      <c r="L244" s="210"/>
      <c r="M244" s="210"/>
      <c r="N244" s="210"/>
      <c r="O244" s="210"/>
      <c r="P244" s="210"/>
      <c r="Q244" s="210"/>
      <c r="R244" s="210"/>
      <c r="S244" s="210"/>
      <c r="T244" s="210"/>
      <c r="U244" s="210"/>
      <c r="V244" s="210"/>
      <c r="W244" s="210"/>
      <c r="X244" s="210"/>
      <c r="Y244" s="210"/>
    </row>
    <row r="245" spans="4:25" x14ac:dyDescent="0.25">
      <c r="D245" s="210"/>
      <c r="E245" s="210"/>
      <c r="F245" s="210"/>
      <c r="G245" s="210"/>
      <c r="H245" s="210"/>
      <c r="I245" s="210"/>
      <c r="J245" s="210"/>
      <c r="K245" s="308"/>
      <c r="L245" s="210"/>
      <c r="M245" s="210"/>
      <c r="N245" s="210"/>
      <c r="O245" s="210"/>
      <c r="P245" s="210"/>
      <c r="Q245" s="210"/>
      <c r="R245" s="210"/>
      <c r="S245" s="210"/>
      <c r="T245" s="210"/>
      <c r="U245" s="210"/>
      <c r="V245" s="210"/>
      <c r="W245" s="210"/>
      <c r="X245" s="210"/>
      <c r="Y245" s="210"/>
    </row>
    <row r="246" spans="4:25" x14ac:dyDescent="0.25">
      <c r="D246" s="210"/>
      <c r="E246" s="210"/>
      <c r="F246" s="210"/>
      <c r="G246" s="210"/>
      <c r="H246" s="210"/>
      <c r="I246" s="210"/>
      <c r="J246" s="210"/>
      <c r="K246" s="308"/>
      <c r="L246" s="210"/>
      <c r="M246" s="210"/>
      <c r="N246" s="210"/>
      <c r="O246" s="210"/>
      <c r="P246" s="210"/>
      <c r="Q246" s="210"/>
      <c r="R246" s="210"/>
      <c r="S246" s="210"/>
      <c r="T246" s="210"/>
      <c r="U246" s="210"/>
      <c r="V246" s="210"/>
      <c r="W246" s="210"/>
      <c r="X246" s="210"/>
      <c r="Y246" s="210"/>
    </row>
    <row r="247" spans="4:25" x14ac:dyDescent="0.25">
      <c r="D247" s="210"/>
      <c r="E247" s="210"/>
      <c r="F247" s="210"/>
      <c r="G247" s="210"/>
      <c r="H247" s="210"/>
      <c r="I247" s="210"/>
      <c r="J247" s="210"/>
      <c r="K247" s="308"/>
      <c r="L247" s="210"/>
      <c r="M247" s="210"/>
      <c r="N247" s="210"/>
      <c r="O247" s="210"/>
      <c r="P247" s="210"/>
      <c r="Q247" s="210"/>
      <c r="R247" s="210"/>
      <c r="S247" s="210"/>
      <c r="T247" s="210"/>
      <c r="U247" s="210"/>
      <c r="V247" s="210"/>
      <c r="W247" s="210"/>
      <c r="X247" s="210"/>
      <c r="Y247" s="210"/>
    </row>
    <row r="248" spans="4:25" x14ac:dyDescent="0.25">
      <c r="D248" s="210"/>
      <c r="E248" s="210"/>
      <c r="F248" s="210"/>
      <c r="G248" s="210"/>
      <c r="H248" s="210"/>
      <c r="I248" s="210"/>
      <c r="J248" s="210"/>
      <c r="K248" s="308"/>
      <c r="L248" s="210"/>
      <c r="M248" s="210"/>
      <c r="N248" s="210"/>
      <c r="O248" s="210"/>
      <c r="P248" s="210"/>
      <c r="Q248" s="210"/>
      <c r="R248" s="210"/>
      <c r="S248" s="210"/>
      <c r="T248" s="210"/>
      <c r="U248" s="210"/>
      <c r="V248" s="210"/>
      <c r="W248" s="210"/>
      <c r="X248" s="210"/>
      <c r="Y248" s="210"/>
    </row>
    <row r="249" spans="4:25" x14ac:dyDescent="0.25">
      <c r="D249" s="210"/>
      <c r="E249" s="210"/>
      <c r="F249" s="210"/>
      <c r="G249" s="210"/>
      <c r="H249" s="210"/>
      <c r="I249" s="210"/>
      <c r="J249" s="210"/>
      <c r="K249" s="308"/>
      <c r="L249" s="210"/>
      <c r="M249" s="210"/>
      <c r="N249" s="210"/>
      <c r="O249" s="210"/>
      <c r="P249" s="210"/>
      <c r="Q249" s="210"/>
      <c r="R249" s="210"/>
      <c r="S249" s="210"/>
      <c r="T249" s="210"/>
      <c r="U249" s="210"/>
      <c r="V249" s="210"/>
      <c r="W249" s="210"/>
      <c r="X249" s="210"/>
      <c r="Y249" s="210"/>
    </row>
    <row r="250" spans="4:25" x14ac:dyDescent="0.25">
      <c r="D250" s="210"/>
      <c r="E250" s="210"/>
      <c r="F250" s="210"/>
      <c r="G250" s="210"/>
      <c r="H250" s="210"/>
      <c r="I250" s="210"/>
      <c r="J250" s="210"/>
      <c r="K250" s="308"/>
      <c r="L250" s="210"/>
      <c r="M250" s="210"/>
      <c r="N250" s="210"/>
      <c r="O250" s="210"/>
      <c r="P250" s="210"/>
      <c r="Q250" s="210"/>
      <c r="R250" s="210"/>
      <c r="S250" s="210"/>
      <c r="T250" s="210"/>
      <c r="U250" s="210"/>
      <c r="V250" s="210"/>
      <c r="W250" s="210"/>
      <c r="X250" s="210"/>
      <c r="Y250" s="210"/>
    </row>
    <row r="251" spans="4:25" x14ac:dyDescent="0.25">
      <c r="D251" s="210"/>
      <c r="E251" s="210"/>
      <c r="F251" s="210"/>
      <c r="G251" s="210"/>
      <c r="H251" s="210"/>
      <c r="I251" s="210"/>
      <c r="J251" s="210"/>
      <c r="K251" s="308"/>
      <c r="L251" s="210"/>
      <c r="M251" s="210"/>
      <c r="N251" s="210"/>
      <c r="O251" s="210"/>
      <c r="P251" s="210"/>
      <c r="Q251" s="210"/>
      <c r="R251" s="210"/>
      <c r="S251" s="210"/>
      <c r="T251" s="210"/>
      <c r="U251" s="210"/>
      <c r="V251" s="210"/>
      <c r="W251" s="210"/>
      <c r="X251" s="210"/>
      <c r="Y251" s="210"/>
    </row>
    <row r="252" spans="4:25" x14ac:dyDescent="0.25">
      <c r="D252" s="210"/>
      <c r="E252" s="210"/>
      <c r="F252" s="210"/>
      <c r="G252" s="210"/>
      <c r="H252" s="210"/>
      <c r="I252" s="210"/>
      <c r="J252" s="210"/>
      <c r="K252" s="308"/>
      <c r="L252" s="210"/>
      <c r="M252" s="210"/>
      <c r="N252" s="210"/>
      <c r="O252" s="210"/>
      <c r="P252" s="210"/>
      <c r="Q252" s="210"/>
      <c r="R252" s="210"/>
      <c r="S252" s="210"/>
      <c r="T252" s="210"/>
      <c r="U252" s="210"/>
      <c r="V252" s="210"/>
      <c r="W252" s="210"/>
      <c r="X252" s="210"/>
      <c r="Y252" s="210"/>
    </row>
    <row r="253" spans="4:25" x14ac:dyDescent="0.25">
      <c r="D253" s="210"/>
      <c r="E253" s="210"/>
      <c r="F253" s="210"/>
      <c r="G253" s="210"/>
      <c r="H253" s="210"/>
      <c r="I253" s="210"/>
      <c r="J253" s="210"/>
      <c r="K253" s="308"/>
      <c r="L253" s="210"/>
      <c r="M253" s="210"/>
      <c r="N253" s="210"/>
      <c r="O253" s="210"/>
      <c r="P253" s="210"/>
      <c r="Q253" s="210"/>
      <c r="R253" s="210"/>
      <c r="S253" s="210"/>
      <c r="T253" s="210"/>
      <c r="U253" s="210"/>
      <c r="V253" s="210"/>
      <c r="W253" s="210"/>
      <c r="X253" s="210"/>
      <c r="Y253" s="210"/>
    </row>
    <row r="254" spans="4:25" x14ac:dyDescent="0.25">
      <c r="D254" s="210"/>
      <c r="E254" s="210"/>
      <c r="F254" s="210"/>
      <c r="G254" s="210"/>
      <c r="H254" s="210"/>
      <c r="I254" s="210"/>
      <c r="J254" s="210"/>
      <c r="K254" s="308"/>
      <c r="L254" s="210"/>
      <c r="M254" s="210"/>
      <c r="N254" s="210"/>
      <c r="O254" s="210"/>
      <c r="P254" s="210"/>
      <c r="Q254" s="210"/>
      <c r="R254" s="210"/>
      <c r="S254" s="210"/>
      <c r="T254" s="210"/>
      <c r="U254" s="210"/>
      <c r="V254" s="210"/>
      <c r="W254" s="210"/>
      <c r="X254" s="210"/>
      <c r="Y254" s="210"/>
    </row>
    <row r="255" spans="4:25" x14ac:dyDescent="0.25">
      <c r="D255" s="210"/>
      <c r="E255" s="210"/>
      <c r="F255" s="210"/>
      <c r="G255" s="210"/>
      <c r="H255" s="210"/>
      <c r="I255" s="210"/>
      <c r="J255" s="210"/>
      <c r="K255" s="308"/>
      <c r="L255" s="210"/>
      <c r="M255" s="210"/>
      <c r="N255" s="210"/>
      <c r="O255" s="210"/>
      <c r="P255" s="210"/>
      <c r="Q255" s="210"/>
      <c r="R255" s="210"/>
      <c r="S255" s="210"/>
      <c r="T255" s="210"/>
      <c r="U255" s="210"/>
      <c r="V255" s="210"/>
      <c r="W255" s="210"/>
      <c r="X255" s="210"/>
      <c r="Y255" s="210"/>
    </row>
    <row r="256" spans="4:25" x14ac:dyDescent="0.25">
      <c r="D256" s="210"/>
      <c r="E256" s="210"/>
      <c r="F256" s="210"/>
      <c r="G256" s="210"/>
      <c r="H256" s="210"/>
      <c r="I256" s="210"/>
      <c r="J256" s="210"/>
      <c r="K256" s="308"/>
      <c r="L256" s="210"/>
      <c r="M256" s="210"/>
      <c r="N256" s="210"/>
      <c r="O256" s="210"/>
      <c r="P256" s="210"/>
      <c r="Q256" s="210"/>
      <c r="R256" s="210"/>
      <c r="S256" s="210"/>
      <c r="T256" s="210"/>
      <c r="U256" s="210"/>
      <c r="V256" s="210"/>
      <c r="W256" s="210"/>
      <c r="X256" s="210"/>
      <c r="Y256" s="210"/>
    </row>
    <row r="257" spans="4:25" x14ac:dyDescent="0.25">
      <c r="D257" s="210"/>
      <c r="E257" s="210"/>
      <c r="F257" s="210"/>
      <c r="G257" s="210"/>
      <c r="H257" s="210"/>
      <c r="I257" s="210"/>
      <c r="J257" s="210"/>
      <c r="K257" s="308"/>
      <c r="L257" s="210"/>
      <c r="M257" s="210"/>
      <c r="N257" s="210"/>
      <c r="O257" s="210"/>
      <c r="P257" s="210"/>
      <c r="Q257" s="210"/>
      <c r="R257" s="210"/>
      <c r="S257" s="210"/>
      <c r="T257" s="210"/>
      <c r="U257" s="210"/>
      <c r="V257" s="210"/>
      <c r="W257" s="210"/>
      <c r="X257" s="210"/>
      <c r="Y257" s="210"/>
    </row>
    <row r="258" spans="4:25" x14ac:dyDescent="0.25">
      <c r="D258" s="210"/>
      <c r="E258" s="210"/>
      <c r="F258" s="210"/>
      <c r="G258" s="210"/>
      <c r="H258" s="210"/>
      <c r="I258" s="210"/>
      <c r="J258" s="210"/>
      <c r="K258" s="308"/>
      <c r="L258" s="210"/>
      <c r="M258" s="210"/>
      <c r="N258" s="210"/>
      <c r="O258" s="210"/>
      <c r="P258" s="210"/>
      <c r="Q258" s="210"/>
      <c r="R258" s="210"/>
      <c r="S258" s="210"/>
      <c r="T258" s="210"/>
      <c r="U258" s="210"/>
      <c r="V258" s="210"/>
      <c r="W258" s="210"/>
      <c r="X258" s="210"/>
      <c r="Y258" s="210"/>
    </row>
    <row r="259" spans="4:25" x14ac:dyDescent="0.25">
      <c r="D259" s="210"/>
      <c r="E259" s="210"/>
      <c r="F259" s="210"/>
      <c r="G259" s="210"/>
      <c r="H259" s="210"/>
      <c r="I259" s="210"/>
      <c r="J259" s="210"/>
      <c r="K259" s="308"/>
      <c r="L259" s="210"/>
      <c r="M259" s="210"/>
      <c r="N259" s="210"/>
      <c r="O259" s="210"/>
      <c r="P259" s="210"/>
      <c r="Q259" s="210"/>
      <c r="R259" s="210"/>
      <c r="S259" s="210"/>
      <c r="T259" s="210"/>
      <c r="U259" s="210"/>
      <c r="V259" s="210"/>
      <c r="W259" s="210"/>
      <c r="X259" s="210"/>
      <c r="Y259" s="210"/>
    </row>
    <row r="260" spans="4:25" x14ac:dyDescent="0.25">
      <c r="D260" s="210"/>
      <c r="E260" s="210"/>
      <c r="F260" s="210"/>
      <c r="G260" s="210"/>
      <c r="H260" s="210"/>
      <c r="I260" s="210"/>
      <c r="J260" s="210"/>
      <c r="K260" s="308"/>
      <c r="L260" s="210"/>
      <c r="M260" s="210"/>
      <c r="N260" s="210"/>
      <c r="O260" s="210"/>
      <c r="P260" s="210"/>
      <c r="Q260" s="210"/>
      <c r="R260" s="210"/>
      <c r="S260" s="210"/>
      <c r="T260" s="210"/>
      <c r="U260" s="210"/>
      <c r="V260" s="210"/>
      <c r="W260" s="210"/>
      <c r="X260" s="210"/>
      <c r="Y260" s="210"/>
    </row>
    <row r="261" spans="4:25" x14ac:dyDescent="0.25">
      <c r="D261" s="210"/>
      <c r="E261" s="210"/>
      <c r="F261" s="210"/>
      <c r="G261" s="210"/>
      <c r="H261" s="210"/>
      <c r="I261" s="210"/>
      <c r="J261" s="210"/>
      <c r="K261" s="308"/>
      <c r="L261" s="210"/>
      <c r="M261" s="210"/>
      <c r="N261" s="210"/>
      <c r="O261" s="210"/>
      <c r="P261" s="210"/>
      <c r="Q261" s="210"/>
      <c r="R261" s="210"/>
      <c r="S261" s="210"/>
      <c r="T261" s="210"/>
      <c r="U261" s="210"/>
      <c r="V261" s="210"/>
      <c r="W261" s="210"/>
      <c r="X261" s="210"/>
      <c r="Y261" s="210"/>
    </row>
    <row r="262" spans="4:25" x14ac:dyDescent="0.25">
      <c r="D262" s="210"/>
      <c r="E262" s="210"/>
      <c r="F262" s="210"/>
      <c r="G262" s="210"/>
      <c r="H262" s="210"/>
      <c r="I262" s="210"/>
      <c r="J262" s="210"/>
      <c r="K262" s="308"/>
      <c r="L262" s="210"/>
      <c r="M262" s="210"/>
      <c r="N262" s="210"/>
      <c r="O262" s="210"/>
      <c r="P262" s="210"/>
      <c r="Q262" s="210"/>
      <c r="R262" s="210"/>
      <c r="S262" s="210"/>
      <c r="T262" s="210"/>
      <c r="U262" s="210"/>
      <c r="V262" s="210"/>
      <c r="W262" s="210"/>
      <c r="X262" s="210"/>
      <c r="Y262" s="210"/>
    </row>
    <row r="263" spans="4:25" x14ac:dyDescent="0.25">
      <c r="D263" s="210"/>
      <c r="E263" s="210"/>
      <c r="F263" s="210"/>
      <c r="G263" s="210"/>
      <c r="H263" s="210"/>
      <c r="I263" s="210"/>
      <c r="J263" s="210"/>
      <c r="K263" s="308"/>
      <c r="L263" s="210"/>
      <c r="M263" s="210"/>
      <c r="N263" s="210"/>
      <c r="O263" s="210"/>
      <c r="P263" s="210"/>
      <c r="Q263" s="210"/>
      <c r="R263" s="210"/>
      <c r="S263" s="210"/>
      <c r="T263" s="210"/>
      <c r="U263" s="210"/>
      <c r="V263" s="210"/>
      <c r="W263" s="210"/>
      <c r="X263" s="210"/>
      <c r="Y263" s="210"/>
    </row>
    <row r="264" spans="4:25" x14ac:dyDescent="0.25">
      <c r="D264" s="210"/>
      <c r="E264" s="210"/>
      <c r="F264" s="210"/>
      <c r="G264" s="210"/>
      <c r="H264" s="210"/>
      <c r="I264" s="210"/>
      <c r="J264" s="210"/>
      <c r="K264" s="308"/>
      <c r="L264" s="210"/>
      <c r="M264" s="210"/>
      <c r="N264" s="210"/>
      <c r="O264" s="210"/>
      <c r="P264" s="210"/>
      <c r="Q264" s="210"/>
      <c r="R264" s="210"/>
      <c r="S264" s="210"/>
      <c r="T264" s="210"/>
      <c r="U264" s="210"/>
      <c r="V264" s="210"/>
      <c r="W264" s="210"/>
      <c r="X264" s="210"/>
      <c r="Y264" s="210"/>
    </row>
    <row r="265" spans="4:25" x14ac:dyDescent="0.25">
      <c r="D265" s="210"/>
      <c r="E265" s="210"/>
      <c r="F265" s="210"/>
      <c r="G265" s="210"/>
      <c r="H265" s="210"/>
      <c r="I265" s="210"/>
      <c r="J265" s="210"/>
      <c r="K265" s="308"/>
      <c r="L265" s="210"/>
      <c r="M265" s="210"/>
      <c r="N265" s="210"/>
      <c r="O265" s="210"/>
      <c r="P265" s="210"/>
      <c r="Q265" s="210"/>
      <c r="R265" s="210"/>
      <c r="S265" s="210"/>
      <c r="T265" s="210"/>
      <c r="U265" s="210"/>
      <c r="V265" s="210"/>
      <c r="W265" s="210"/>
      <c r="X265" s="210"/>
      <c r="Y265" s="210"/>
    </row>
    <row r="266" spans="4:25" x14ac:dyDescent="0.25">
      <c r="D266" s="210"/>
      <c r="E266" s="210"/>
      <c r="F266" s="210"/>
      <c r="G266" s="210"/>
      <c r="H266" s="210"/>
      <c r="I266" s="210"/>
      <c r="J266" s="210"/>
      <c r="K266" s="308"/>
      <c r="L266" s="210"/>
      <c r="M266" s="210"/>
      <c r="N266" s="210"/>
      <c r="O266" s="210"/>
      <c r="P266" s="210"/>
      <c r="Q266" s="210"/>
      <c r="R266" s="210"/>
      <c r="S266" s="210"/>
      <c r="T266" s="210"/>
      <c r="U266" s="210"/>
      <c r="V266" s="210"/>
      <c r="W266" s="210"/>
      <c r="X266" s="210"/>
      <c r="Y266" s="210"/>
    </row>
    <row r="267" spans="4:25" x14ac:dyDescent="0.25">
      <c r="D267" s="210"/>
      <c r="E267" s="210"/>
      <c r="F267" s="210"/>
      <c r="G267" s="210"/>
      <c r="H267" s="210"/>
      <c r="I267" s="210"/>
      <c r="J267" s="210"/>
      <c r="K267" s="308"/>
      <c r="L267" s="210"/>
      <c r="M267" s="210"/>
      <c r="N267" s="210"/>
      <c r="O267" s="210"/>
      <c r="P267" s="210"/>
      <c r="Q267" s="210"/>
      <c r="R267" s="210"/>
      <c r="S267" s="210"/>
      <c r="T267" s="210"/>
      <c r="U267" s="210"/>
      <c r="V267" s="210"/>
      <c r="W267" s="210"/>
      <c r="X267" s="210"/>
      <c r="Y267" s="210"/>
    </row>
    <row r="268" spans="4:25" x14ac:dyDescent="0.25">
      <c r="D268" s="210"/>
      <c r="E268" s="210"/>
      <c r="F268" s="210"/>
      <c r="G268" s="210"/>
      <c r="H268" s="210"/>
      <c r="I268" s="210"/>
      <c r="J268" s="210"/>
      <c r="K268" s="308"/>
      <c r="L268" s="210"/>
      <c r="M268" s="210"/>
      <c r="N268" s="210"/>
      <c r="O268" s="210"/>
      <c r="P268" s="210"/>
      <c r="Q268" s="210"/>
      <c r="R268" s="210"/>
      <c r="S268" s="210"/>
      <c r="T268" s="210"/>
      <c r="U268" s="210"/>
      <c r="V268" s="210"/>
      <c r="W268" s="210"/>
      <c r="X268" s="210"/>
      <c r="Y268" s="210"/>
    </row>
    <row r="269" spans="4:25" x14ac:dyDescent="0.25">
      <c r="D269" s="210"/>
      <c r="E269" s="210"/>
      <c r="F269" s="210"/>
      <c r="G269" s="210"/>
      <c r="H269" s="210"/>
      <c r="I269" s="210"/>
      <c r="J269" s="210"/>
      <c r="K269" s="308"/>
      <c r="L269" s="210"/>
      <c r="M269" s="210"/>
      <c r="N269" s="210"/>
      <c r="O269" s="210"/>
      <c r="P269" s="210"/>
      <c r="Q269" s="210"/>
      <c r="R269" s="210"/>
      <c r="S269" s="210"/>
      <c r="T269" s="210"/>
      <c r="U269" s="210"/>
      <c r="V269" s="210"/>
      <c r="W269" s="210"/>
      <c r="X269" s="210"/>
      <c r="Y269" s="210"/>
    </row>
    <row r="270" spans="4:25" x14ac:dyDescent="0.25">
      <c r="D270" s="210"/>
      <c r="E270" s="210"/>
      <c r="F270" s="210"/>
      <c r="G270" s="210"/>
      <c r="H270" s="210"/>
      <c r="I270" s="210"/>
      <c r="J270" s="210"/>
      <c r="K270" s="308"/>
      <c r="L270" s="210"/>
      <c r="M270" s="210"/>
      <c r="N270" s="210"/>
      <c r="O270" s="210"/>
      <c r="P270" s="210"/>
      <c r="Q270" s="210"/>
      <c r="R270" s="210"/>
      <c r="S270" s="210"/>
      <c r="T270" s="210"/>
      <c r="U270" s="210"/>
      <c r="V270" s="210"/>
      <c r="W270" s="210"/>
      <c r="X270" s="210"/>
      <c r="Y270" s="210"/>
    </row>
    <row r="271" spans="4:25" x14ac:dyDescent="0.25">
      <c r="D271" s="210"/>
      <c r="E271" s="210"/>
      <c r="F271" s="210"/>
      <c r="G271" s="210"/>
      <c r="H271" s="210"/>
      <c r="I271" s="210"/>
      <c r="J271" s="210"/>
      <c r="K271" s="308"/>
      <c r="L271" s="210"/>
      <c r="M271" s="210"/>
      <c r="N271" s="210"/>
      <c r="O271" s="210"/>
      <c r="P271" s="210"/>
      <c r="Q271" s="210"/>
      <c r="R271" s="210"/>
      <c r="S271" s="210"/>
      <c r="T271" s="210"/>
      <c r="U271" s="210"/>
      <c r="V271" s="210"/>
      <c r="W271" s="210"/>
      <c r="X271" s="210"/>
      <c r="Y271" s="210"/>
    </row>
    <row r="272" spans="4:25" x14ac:dyDescent="0.25">
      <c r="D272" s="210"/>
      <c r="E272" s="210"/>
      <c r="F272" s="210"/>
      <c r="G272" s="210"/>
      <c r="H272" s="210"/>
      <c r="I272" s="210"/>
      <c r="J272" s="210"/>
      <c r="K272" s="308"/>
      <c r="L272" s="210"/>
      <c r="M272" s="210"/>
      <c r="N272" s="210"/>
      <c r="O272" s="210"/>
      <c r="P272" s="210"/>
      <c r="Q272" s="210"/>
      <c r="R272" s="210"/>
      <c r="S272" s="210"/>
      <c r="T272" s="210"/>
      <c r="U272" s="210"/>
      <c r="V272" s="210"/>
      <c r="W272" s="210"/>
      <c r="X272" s="210"/>
      <c r="Y272" s="210"/>
    </row>
    <row r="273" spans="4:25" x14ac:dyDescent="0.25">
      <c r="D273" s="210"/>
      <c r="E273" s="210"/>
      <c r="F273" s="210"/>
      <c r="G273" s="210"/>
      <c r="H273" s="210"/>
      <c r="I273" s="210"/>
      <c r="J273" s="210"/>
      <c r="K273" s="308"/>
      <c r="L273" s="210"/>
      <c r="M273" s="210"/>
      <c r="N273" s="210"/>
      <c r="O273" s="210"/>
      <c r="P273" s="210"/>
      <c r="Q273" s="210"/>
      <c r="R273" s="210"/>
      <c r="S273" s="210"/>
      <c r="T273" s="210"/>
      <c r="U273" s="210"/>
      <c r="V273" s="210"/>
      <c r="W273" s="210"/>
      <c r="X273" s="210"/>
      <c r="Y273" s="210"/>
    </row>
    <row r="274" spans="4:25" x14ac:dyDescent="0.25">
      <c r="D274" s="210"/>
      <c r="E274" s="210"/>
      <c r="F274" s="210"/>
      <c r="G274" s="210"/>
      <c r="H274" s="210"/>
      <c r="I274" s="210"/>
      <c r="J274" s="210"/>
      <c r="K274" s="308"/>
      <c r="L274" s="210"/>
      <c r="M274" s="210"/>
      <c r="N274" s="210"/>
      <c r="O274" s="210"/>
      <c r="P274" s="210"/>
      <c r="Q274" s="210"/>
      <c r="R274" s="210"/>
      <c r="S274" s="210"/>
      <c r="T274" s="210"/>
      <c r="U274" s="210"/>
      <c r="V274" s="210"/>
      <c r="W274" s="210"/>
      <c r="X274" s="210"/>
      <c r="Y274" s="210"/>
    </row>
    <row r="275" spans="4:25" x14ac:dyDescent="0.25">
      <c r="D275" s="210"/>
      <c r="E275" s="210"/>
      <c r="F275" s="210"/>
      <c r="G275" s="210"/>
      <c r="H275" s="210"/>
      <c r="I275" s="210"/>
      <c r="J275" s="210"/>
      <c r="K275" s="308"/>
      <c r="L275" s="210"/>
      <c r="M275" s="210"/>
      <c r="N275" s="210"/>
      <c r="O275" s="210"/>
      <c r="P275" s="210"/>
      <c r="Q275" s="210"/>
      <c r="R275" s="210"/>
      <c r="S275" s="210"/>
      <c r="T275" s="210"/>
      <c r="U275" s="210"/>
      <c r="V275" s="210"/>
      <c r="W275" s="210"/>
      <c r="X275" s="210"/>
      <c r="Y275" s="210"/>
    </row>
    <row r="276" spans="4:25" x14ac:dyDescent="0.25">
      <c r="D276" s="210"/>
      <c r="E276" s="210"/>
      <c r="F276" s="210"/>
      <c r="G276" s="210"/>
      <c r="H276" s="210"/>
      <c r="I276" s="210"/>
      <c r="J276" s="210"/>
      <c r="K276" s="308"/>
      <c r="L276" s="210"/>
      <c r="M276" s="210"/>
      <c r="N276" s="210"/>
      <c r="O276" s="210"/>
      <c r="P276" s="210"/>
      <c r="Q276" s="210"/>
      <c r="R276" s="210"/>
      <c r="S276" s="210"/>
      <c r="T276" s="210"/>
      <c r="U276" s="210"/>
      <c r="V276" s="210"/>
      <c r="W276" s="210"/>
      <c r="X276" s="210"/>
      <c r="Y276" s="210"/>
    </row>
    <row r="277" spans="4:25" x14ac:dyDescent="0.25">
      <c r="D277" s="210"/>
      <c r="E277" s="210"/>
      <c r="F277" s="210"/>
      <c r="G277" s="210"/>
      <c r="H277" s="210"/>
      <c r="I277" s="210"/>
      <c r="J277" s="210"/>
      <c r="K277" s="308"/>
      <c r="L277" s="210"/>
      <c r="M277" s="210"/>
      <c r="N277" s="210"/>
      <c r="O277" s="210"/>
      <c r="P277" s="210"/>
      <c r="Q277" s="210"/>
      <c r="R277" s="210"/>
      <c r="S277" s="210"/>
      <c r="T277" s="210"/>
      <c r="U277" s="210"/>
      <c r="V277" s="210"/>
      <c r="W277" s="210"/>
      <c r="X277" s="210"/>
      <c r="Y277" s="210"/>
    </row>
    <row r="278" spans="4:25" x14ac:dyDescent="0.25">
      <c r="D278" s="210"/>
      <c r="E278" s="210"/>
      <c r="F278" s="210"/>
      <c r="G278" s="210"/>
      <c r="H278" s="210"/>
      <c r="I278" s="210"/>
      <c r="J278" s="210"/>
      <c r="K278" s="308"/>
      <c r="L278" s="210"/>
      <c r="M278" s="210"/>
      <c r="N278" s="210"/>
      <c r="O278" s="210"/>
      <c r="P278" s="210"/>
      <c r="Q278" s="210"/>
      <c r="R278" s="210"/>
      <c r="S278" s="210"/>
      <c r="T278" s="210"/>
      <c r="U278" s="210"/>
      <c r="V278" s="210"/>
      <c r="W278" s="210"/>
      <c r="X278" s="210"/>
      <c r="Y278" s="210"/>
    </row>
    <row r="279" spans="4:25" x14ac:dyDescent="0.25">
      <c r="D279" s="210"/>
      <c r="E279" s="210"/>
      <c r="F279" s="210"/>
      <c r="G279" s="210"/>
      <c r="H279" s="210"/>
      <c r="I279" s="210"/>
      <c r="J279" s="210"/>
      <c r="K279" s="308"/>
      <c r="L279" s="210"/>
      <c r="M279" s="210"/>
      <c r="N279" s="210"/>
      <c r="O279" s="210"/>
      <c r="P279" s="210"/>
      <c r="Q279" s="210"/>
      <c r="R279" s="210"/>
      <c r="S279" s="210"/>
      <c r="T279" s="210"/>
      <c r="U279" s="210"/>
      <c r="V279" s="210"/>
      <c r="W279" s="210"/>
      <c r="X279" s="210"/>
      <c r="Y279" s="210"/>
    </row>
    <row r="280" spans="4:25" x14ac:dyDescent="0.25">
      <c r="D280" s="210"/>
      <c r="E280" s="210"/>
      <c r="F280" s="210"/>
      <c r="G280" s="210"/>
      <c r="H280" s="210"/>
      <c r="I280" s="210"/>
      <c r="J280" s="210"/>
      <c r="K280" s="308"/>
      <c r="L280" s="210"/>
      <c r="M280" s="210"/>
      <c r="N280" s="210"/>
      <c r="O280" s="210"/>
      <c r="P280" s="210"/>
      <c r="Q280" s="210"/>
      <c r="R280" s="210"/>
      <c r="S280" s="210"/>
      <c r="T280" s="210"/>
      <c r="U280" s="210"/>
      <c r="V280" s="210"/>
      <c r="W280" s="210"/>
      <c r="X280" s="210"/>
      <c r="Y280" s="210"/>
    </row>
    <row r="281" spans="4:25" x14ac:dyDescent="0.25">
      <c r="D281" s="210"/>
      <c r="E281" s="210"/>
      <c r="F281" s="210"/>
      <c r="G281" s="210"/>
      <c r="H281" s="210"/>
      <c r="I281" s="210"/>
      <c r="J281" s="210"/>
      <c r="K281" s="308"/>
      <c r="L281" s="210"/>
      <c r="M281" s="210"/>
      <c r="N281" s="210"/>
      <c r="O281" s="210"/>
      <c r="P281" s="210"/>
      <c r="Q281" s="210"/>
      <c r="R281" s="210"/>
      <c r="S281" s="210"/>
      <c r="T281" s="210"/>
      <c r="U281" s="210"/>
      <c r="V281" s="210"/>
      <c r="W281" s="210"/>
      <c r="X281" s="210"/>
      <c r="Y281" s="210"/>
    </row>
    <row r="282" spans="4:25" x14ac:dyDescent="0.25">
      <c r="D282" s="210"/>
      <c r="E282" s="210"/>
      <c r="F282" s="210"/>
      <c r="G282" s="210"/>
      <c r="H282" s="210"/>
      <c r="I282" s="210"/>
      <c r="J282" s="210"/>
      <c r="K282" s="308"/>
      <c r="L282" s="210"/>
      <c r="M282" s="210"/>
      <c r="N282" s="210"/>
      <c r="O282" s="210"/>
      <c r="P282" s="210"/>
      <c r="Q282" s="210"/>
      <c r="R282" s="210"/>
      <c r="S282" s="210"/>
      <c r="T282" s="210"/>
      <c r="U282" s="210"/>
      <c r="V282" s="210"/>
      <c r="W282" s="210"/>
      <c r="X282" s="210"/>
      <c r="Y282" s="210"/>
    </row>
    <row r="283" spans="4:25" x14ac:dyDescent="0.25">
      <c r="D283" s="210"/>
      <c r="E283" s="210"/>
      <c r="F283" s="210"/>
      <c r="G283" s="210"/>
      <c r="H283" s="210"/>
      <c r="I283" s="210"/>
      <c r="J283" s="210"/>
      <c r="K283" s="308"/>
      <c r="L283" s="210"/>
      <c r="M283" s="210"/>
      <c r="N283" s="210"/>
      <c r="O283" s="210"/>
      <c r="P283" s="210"/>
      <c r="Q283" s="210"/>
      <c r="R283" s="210"/>
      <c r="S283" s="210"/>
      <c r="T283" s="210"/>
      <c r="U283" s="210"/>
      <c r="V283" s="210"/>
      <c r="W283" s="210"/>
      <c r="X283" s="210"/>
      <c r="Y283" s="210"/>
    </row>
    <row r="284" spans="4:25" x14ac:dyDescent="0.25">
      <c r="D284" s="210"/>
      <c r="E284" s="210"/>
      <c r="F284" s="210"/>
      <c r="G284" s="210"/>
      <c r="H284" s="210"/>
      <c r="I284" s="210"/>
      <c r="J284" s="210"/>
      <c r="K284" s="308"/>
      <c r="L284" s="210"/>
      <c r="M284" s="210"/>
      <c r="N284" s="210"/>
      <c r="O284" s="210"/>
      <c r="P284" s="210"/>
      <c r="Q284" s="210"/>
      <c r="R284" s="210"/>
      <c r="S284" s="210"/>
      <c r="T284" s="210"/>
      <c r="U284" s="210"/>
      <c r="V284" s="210"/>
      <c r="W284" s="210"/>
      <c r="X284" s="210"/>
      <c r="Y284" s="210"/>
    </row>
    <row r="285" spans="4:25" x14ac:dyDescent="0.25">
      <c r="D285" s="210"/>
      <c r="E285" s="210"/>
      <c r="F285" s="210"/>
      <c r="G285" s="210"/>
      <c r="H285" s="210"/>
      <c r="I285" s="210"/>
      <c r="J285" s="210"/>
      <c r="K285" s="308"/>
      <c r="L285" s="210"/>
      <c r="M285" s="210"/>
      <c r="N285" s="210"/>
      <c r="O285" s="210"/>
      <c r="P285" s="210"/>
      <c r="Q285" s="210"/>
      <c r="R285" s="210"/>
      <c r="S285" s="210"/>
      <c r="T285" s="210"/>
      <c r="U285" s="210"/>
      <c r="V285" s="210"/>
      <c r="W285" s="210"/>
      <c r="X285" s="210"/>
      <c r="Y285" s="210"/>
    </row>
    <row r="286" spans="4:25" x14ac:dyDescent="0.25">
      <c r="D286" s="210"/>
      <c r="E286" s="210"/>
      <c r="F286" s="210"/>
      <c r="G286" s="210"/>
      <c r="H286" s="210"/>
      <c r="I286" s="210"/>
      <c r="J286" s="210"/>
      <c r="K286" s="308"/>
      <c r="L286" s="210"/>
      <c r="M286" s="210"/>
      <c r="N286" s="210"/>
      <c r="O286" s="210"/>
      <c r="P286" s="210"/>
      <c r="Q286" s="210"/>
      <c r="R286" s="210"/>
      <c r="S286" s="210"/>
      <c r="T286" s="210"/>
      <c r="U286" s="210"/>
      <c r="V286" s="210"/>
      <c r="W286" s="210"/>
      <c r="X286" s="210"/>
      <c r="Y286" s="210"/>
    </row>
    <row r="287" spans="4:25" x14ac:dyDescent="0.25">
      <c r="D287" s="210"/>
      <c r="E287" s="210"/>
      <c r="F287" s="210"/>
      <c r="G287" s="210"/>
      <c r="H287" s="210"/>
      <c r="I287" s="210"/>
      <c r="J287" s="210"/>
      <c r="K287" s="308"/>
      <c r="L287" s="210"/>
      <c r="M287" s="210"/>
      <c r="N287" s="210"/>
      <c r="O287" s="210"/>
      <c r="P287" s="210"/>
      <c r="Q287" s="210"/>
      <c r="R287" s="210"/>
      <c r="S287" s="210"/>
      <c r="T287" s="210"/>
      <c r="U287" s="210"/>
      <c r="V287" s="210"/>
      <c r="W287" s="210"/>
      <c r="X287" s="210"/>
      <c r="Y287" s="210"/>
    </row>
    <row r="288" spans="4:25" x14ac:dyDescent="0.25">
      <c r="D288" s="210"/>
      <c r="E288" s="210"/>
      <c r="F288" s="210"/>
      <c r="G288" s="210"/>
      <c r="H288" s="210"/>
      <c r="I288" s="210"/>
      <c r="J288" s="210"/>
      <c r="K288" s="308"/>
      <c r="L288" s="210"/>
      <c r="M288" s="210"/>
      <c r="N288" s="210"/>
      <c r="O288" s="210"/>
      <c r="P288" s="210"/>
      <c r="Q288" s="210"/>
      <c r="R288" s="210"/>
      <c r="S288" s="210"/>
      <c r="T288" s="210"/>
      <c r="U288" s="210"/>
      <c r="V288" s="210"/>
      <c r="W288" s="210"/>
      <c r="X288" s="210"/>
      <c r="Y288" s="210"/>
    </row>
    <row r="289" spans="4:25" x14ac:dyDescent="0.25">
      <c r="D289" s="210"/>
      <c r="E289" s="210"/>
      <c r="F289" s="210"/>
      <c r="G289" s="210"/>
      <c r="H289" s="210"/>
      <c r="I289" s="210"/>
      <c r="J289" s="210"/>
      <c r="K289" s="308"/>
      <c r="L289" s="210"/>
      <c r="M289" s="210"/>
      <c r="N289" s="210"/>
      <c r="O289" s="210"/>
      <c r="P289" s="210"/>
      <c r="Q289" s="210"/>
      <c r="R289" s="210"/>
      <c r="S289" s="210"/>
      <c r="T289" s="210"/>
      <c r="U289" s="210"/>
      <c r="V289" s="210"/>
      <c r="W289" s="210"/>
      <c r="X289" s="210"/>
      <c r="Y289" s="210"/>
    </row>
    <row r="290" spans="4:25" x14ac:dyDescent="0.25">
      <c r="D290" s="210"/>
      <c r="E290" s="210"/>
      <c r="F290" s="210"/>
      <c r="G290" s="210"/>
      <c r="H290" s="210"/>
      <c r="I290" s="210"/>
      <c r="J290" s="210"/>
      <c r="K290" s="308"/>
      <c r="L290" s="210"/>
      <c r="M290" s="210"/>
      <c r="N290" s="210"/>
      <c r="O290" s="210"/>
      <c r="P290" s="210"/>
      <c r="Q290" s="210"/>
      <c r="R290" s="210"/>
      <c r="S290" s="210"/>
      <c r="T290" s="210"/>
      <c r="U290" s="210"/>
      <c r="V290" s="210"/>
      <c r="W290" s="210"/>
      <c r="X290" s="210"/>
      <c r="Y290" s="210"/>
    </row>
    <row r="291" spans="4:25" x14ac:dyDescent="0.25">
      <c r="D291" s="210"/>
      <c r="E291" s="210"/>
      <c r="F291" s="210"/>
      <c r="G291" s="210"/>
      <c r="H291" s="210"/>
      <c r="I291" s="210"/>
      <c r="J291" s="210"/>
      <c r="K291" s="308"/>
      <c r="L291" s="210"/>
      <c r="M291" s="210"/>
      <c r="N291" s="210"/>
      <c r="O291" s="210"/>
      <c r="P291" s="210"/>
      <c r="Q291" s="210"/>
      <c r="R291" s="210"/>
      <c r="S291" s="210"/>
      <c r="T291" s="210"/>
      <c r="U291" s="210"/>
      <c r="V291" s="210"/>
      <c r="W291" s="210"/>
      <c r="X291" s="210"/>
      <c r="Y291" s="210"/>
    </row>
    <row r="292" spans="4:25" x14ac:dyDescent="0.25">
      <c r="D292" s="210"/>
      <c r="E292" s="210"/>
      <c r="F292" s="210"/>
      <c r="G292" s="210"/>
      <c r="H292" s="210"/>
      <c r="I292" s="210"/>
      <c r="J292" s="210"/>
      <c r="K292" s="308"/>
      <c r="L292" s="210"/>
      <c r="M292" s="210"/>
      <c r="N292" s="210"/>
      <c r="O292" s="210"/>
      <c r="P292" s="210"/>
      <c r="Q292" s="210"/>
      <c r="R292" s="210"/>
      <c r="S292" s="210"/>
      <c r="T292" s="210"/>
      <c r="U292" s="210"/>
      <c r="V292" s="210"/>
      <c r="W292" s="210"/>
      <c r="X292" s="210"/>
      <c r="Y292" s="210"/>
    </row>
    <row r="293" spans="4:25" x14ac:dyDescent="0.25">
      <c r="D293" s="210"/>
      <c r="E293" s="210"/>
      <c r="F293" s="210"/>
      <c r="G293" s="210"/>
      <c r="H293" s="210"/>
      <c r="I293" s="210"/>
      <c r="J293" s="210"/>
      <c r="K293" s="308"/>
      <c r="L293" s="210"/>
      <c r="M293" s="210"/>
      <c r="N293" s="210"/>
      <c r="O293" s="210"/>
      <c r="P293" s="210"/>
      <c r="Q293" s="210"/>
      <c r="R293" s="210"/>
      <c r="S293" s="210"/>
      <c r="T293" s="210"/>
      <c r="U293" s="210"/>
      <c r="V293" s="210"/>
      <c r="W293" s="210"/>
      <c r="X293" s="210"/>
      <c r="Y293" s="210"/>
    </row>
    <row r="294" spans="4:25" x14ac:dyDescent="0.25">
      <c r="D294" s="210"/>
      <c r="E294" s="210"/>
      <c r="F294" s="210"/>
      <c r="G294" s="210"/>
      <c r="H294" s="210"/>
      <c r="I294" s="210"/>
      <c r="J294" s="210"/>
      <c r="K294" s="308"/>
      <c r="L294" s="210"/>
      <c r="M294" s="210"/>
      <c r="N294" s="210"/>
      <c r="O294" s="210"/>
      <c r="P294" s="210"/>
      <c r="Q294" s="210"/>
      <c r="R294" s="210"/>
      <c r="S294" s="210"/>
      <c r="T294" s="210"/>
      <c r="U294" s="210"/>
      <c r="V294" s="210"/>
      <c r="W294" s="210"/>
      <c r="X294" s="210"/>
      <c r="Y294" s="210"/>
    </row>
    <row r="295" spans="4:25" x14ac:dyDescent="0.25">
      <c r="D295" s="210"/>
      <c r="E295" s="210"/>
      <c r="F295" s="210"/>
      <c r="G295" s="210"/>
      <c r="H295" s="210"/>
      <c r="I295" s="210"/>
      <c r="J295" s="210"/>
      <c r="K295" s="308"/>
      <c r="L295" s="210"/>
      <c r="M295" s="210"/>
      <c r="N295" s="210"/>
      <c r="O295" s="210"/>
      <c r="P295" s="210"/>
      <c r="Q295" s="210"/>
      <c r="R295" s="210"/>
      <c r="S295" s="210"/>
      <c r="T295" s="210"/>
      <c r="U295" s="210"/>
      <c r="V295" s="210"/>
      <c r="W295" s="210"/>
      <c r="X295" s="210"/>
      <c r="Y295" s="210"/>
    </row>
    <row r="296" spans="4:25" x14ac:dyDescent="0.25">
      <c r="D296" s="210"/>
      <c r="E296" s="210"/>
      <c r="F296" s="210"/>
      <c r="G296" s="210"/>
      <c r="H296" s="210"/>
      <c r="I296" s="210"/>
      <c r="J296" s="210"/>
      <c r="K296" s="308"/>
      <c r="L296" s="210"/>
      <c r="M296" s="210"/>
      <c r="N296" s="210"/>
      <c r="O296" s="210"/>
      <c r="P296" s="210"/>
      <c r="Q296" s="210"/>
      <c r="R296" s="210"/>
      <c r="S296" s="210"/>
      <c r="T296" s="210"/>
      <c r="U296" s="210"/>
      <c r="V296" s="210"/>
      <c r="W296" s="210"/>
      <c r="X296" s="210"/>
      <c r="Y296" s="210"/>
    </row>
    <row r="297" spans="4:25" x14ac:dyDescent="0.25">
      <c r="D297" s="210"/>
      <c r="E297" s="210"/>
      <c r="F297" s="210"/>
      <c r="G297" s="210"/>
      <c r="H297" s="210"/>
      <c r="I297" s="210"/>
      <c r="J297" s="210"/>
      <c r="K297" s="308"/>
      <c r="L297" s="210"/>
      <c r="M297" s="210"/>
      <c r="N297" s="210"/>
      <c r="O297" s="210"/>
      <c r="P297" s="210"/>
      <c r="Q297" s="210"/>
      <c r="R297" s="210"/>
      <c r="S297" s="210"/>
      <c r="T297" s="210"/>
      <c r="U297" s="210"/>
      <c r="V297" s="210"/>
      <c r="W297" s="210"/>
      <c r="X297" s="210"/>
      <c r="Y297" s="210"/>
    </row>
    <row r="298" spans="4:25" x14ac:dyDescent="0.25">
      <c r="D298" s="210"/>
      <c r="E298" s="210"/>
      <c r="F298" s="210"/>
      <c r="G298" s="210"/>
      <c r="H298" s="210"/>
      <c r="I298" s="210"/>
      <c r="J298" s="210"/>
      <c r="K298" s="308"/>
      <c r="L298" s="210"/>
      <c r="M298" s="210"/>
      <c r="N298" s="210"/>
      <c r="O298" s="210"/>
      <c r="P298" s="210"/>
      <c r="Q298" s="210"/>
      <c r="R298" s="210"/>
      <c r="S298" s="210"/>
      <c r="T298" s="210"/>
      <c r="U298" s="210"/>
      <c r="V298" s="210"/>
      <c r="W298" s="210"/>
      <c r="X298" s="210"/>
      <c r="Y298" s="210"/>
    </row>
    <row r="299" spans="4:25" x14ac:dyDescent="0.25">
      <c r="D299" s="210"/>
      <c r="E299" s="210"/>
      <c r="F299" s="210"/>
      <c r="G299" s="210"/>
      <c r="H299" s="210"/>
      <c r="I299" s="210"/>
      <c r="J299" s="210"/>
      <c r="K299" s="308"/>
      <c r="L299" s="210"/>
      <c r="M299" s="210"/>
      <c r="N299" s="210"/>
      <c r="O299" s="210"/>
      <c r="P299" s="210"/>
      <c r="Q299" s="210"/>
      <c r="R299" s="210"/>
      <c r="S299" s="210"/>
      <c r="T299" s="210"/>
      <c r="U299" s="210"/>
      <c r="V299" s="210"/>
      <c r="W299" s="210"/>
      <c r="X299" s="210"/>
      <c r="Y299" s="210"/>
    </row>
    <row r="300" spans="4:25" x14ac:dyDescent="0.25">
      <c r="D300" s="210"/>
      <c r="E300" s="210"/>
      <c r="F300" s="210"/>
      <c r="G300" s="210"/>
      <c r="H300" s="210"/>
      <c r="I300" s="210"/>
      <c r="J300" s="210"/>
      <c r="K300" s="308"/>
      <c r="L300" s="210"/>
      <c r="M300" s="210"/>
      <c r="N300" s="210"/>
      <c r="O300" s="210"/>
      <c r="P300" s="210"/>
      <c r="Q300" s="210"/>
      <c r="R300" s="210"/>
      <c r="S300" s="210"/>
      <c r="T300" s="210"/>
      <c r="U300" s="210"/>
      <c r="V300" s="210"/>
      <c r="W300" s="210"/>
      <c r="X300" s="210"/>
      <c r="Y300" s="210"/>
    </row>
    <row r="301" spans="4:25" x14ac:dyDescent="0.25">
      <c r="D301" s="210"/>
      <c r="E301" s="210"/>
      <c r="F301" s="210"/>
      <c r="G301" s="210"/>
      <c r="H301" s="210"/>
      <c r="I301" s="210"/>
      <c r="J301" s="210"/>
      <c r="K301" s="308"/>
      <c r="L301" s="210"/>
      <c r="M301" s="210"/>
      <c r="N301" s="210"/>
      <c r="O301" s="210"/>
      <c r="P301" s="210"/>
      <c r="Q301" s="210"/>
      <c r="R301" s="210"/>
      <c r="S301" s="210"/>
      <c r="T301" s="210"/>
      <c r="U301" s="210"/>
      <c r="V301" s="210"/>
      <c r="W301" s="210"/>
      <c r="X301" s="210"/>
      <c r="Y301" s="210"/>
    </row>
    <row r="302" spans="4:25" x14ac:dyDescent="0.25">
      <c r="D302" s="210"/>
      <c r="E302" s="210"/>
      <c r="F302" s="210"/>
      <c r="G302" s="210"/>
      <c r="H302" s="210"/>
      <c r="I302" s="210"/>
      <c r="J302" s="210"/>
      <c r="K302" s="308"/>
      <c r="L302" s="210"/>
      <c r="M302" s="210"/>
      <c r="N302" s="210"/>
      <c r="O302" s="210"/>
      <c r="P302" s="210"/>
      <c r="Q302" s="210"/>
      <c r="R302" s="210"/>
      <c r="S302" s="210"/>
      <c r="T302" s="210"/>
      <c r="U302" s="210"/>
      <c r="V302" s="210"/>
      <c r="W302" s="210"/>
      <c r="X302" s="210"/>
      <c r="Y302" s="210"/>
    </row>
    <row r="303" spans="4:25" x14ac:dyDescent="0.25">
      <c r="D303" s="210"/>
      <c r="E303" s="210"/>
      <c r="F303" s="210"/>
      <c r="G303" s="210"/>
      <c r="H303" s="210"/>
      <c r="I303" s="210"/>
      <c r="J303" s="210"/>
      <c r="K303" s="308"/>
      <c r="L303" s="210"/>
      <c r="M303" s="210"/>
      <c r="N303" s="210"/>
      <c r="O303" s="210"/>
      <c r="P303" s="210"/>
      <c r="Q303" s="210"/>
      <c r="R303" s="210"/>
      <c r="S303" s="210"/>
      <c r="T303" s="210"/>
      <c r="U303" s="210"/>
      <c r="V303" s="210"/>
      <c r="W303" s="210"/>
      <c r="X303" s="210"/>
      <c r="Y303" s="210"/>
    </row>
    <row r="304" spans="4:25" x14ac:dyDescent="0.25">
      <c r="D304" s="210"/>
      <c r="E304" s="210"/>
      <c r="F304" s="210"/>
      <c r="G304" s="210"/>
      <c r="H304" s="210"/>
      <c r="I304" s="210"/>
      <c r="J304" s="210"/>
      <c r="K304" s="308"/>
      <c r="L304" s="210"/>
      <c r="M304" s="210"/>
      <c r="N304" s="210"/>
      <c r="O304" s="210"/>
      <c r="P304" s="210"/>
      <c r="Q304" s="210"/>
      <c r="R304" s="210"/>
      <c r="S304" s="210"/>
      <c r="T304" s="210"/>
      <c r="U304" s="210"/>
      <c r="V304" s="210"/>
      <c r="W304" s="210"/>
      <c r="X304" s="210"/>
      <c r="Y304" s="210"/>
    </row>
    <row r="305" spans="4:25" x14ac:dyDescent="0.25">
      <c r="D305" s="210"/>
      <c r="E305" s="210"/>
      <c r="F305" s="210"/>
      <c r="G305" s="210"/>
      <c r="H305" s="210"/>
      <c r="I305" s="210"/>
      <c r="J305" s="210"/>
      <c r="K305" s="308"/>
      <c r="L305" s="210"/>
      <c r="M305" s="210"/>
      <c r="N305" s="210"/>
      <c r="O305" s="210"/>
      <c r="P305" s="210"/>
      <c r="Q305" s="210"/>
      <c r="R305" s="210"/>
      <c r="S305" s="210"/>
      <c r="T305" s="210"/>
      <c r="U305" s="210"/>
      <c r="V305" s="210"/>
      <c r="W305" s="210"/>
      <c r="X305" s="210"/>
      <c r="Y305" s="210"/>
    </row>
    <row r="306" spans="4:25" x14ac:dyDescent="0.25">
      <c r="D306" s="210"/>
      <c r="E306" s="210"/>
      <c r="F306" s="210"/>
      <c r="G306" s="210"/>
      <c r="H306" s="210"/>
      <c r="I306" s="210"/>
      <c r="J306" s="210"/>
      <c r="K306" s="308"/>
      <c r="L306" s="210"/>
      <c r="M306" s="210"/>
      <c r="N306" s="210"/>
      <c r="O306" s="210"/>
      <c r="P306" s="210"/>
      <c r="Q306" s="210"/>
      <c r="R306" s="210"/>
      <c r="S306" s="210"/>
      <c r="T306" s="210"/>
      <c r="U306" s="210"/>
      <c r="V306" s="210"/>
      <c r="W306" s="210"/>
      <c r="X306" s="210"/>
      <c r="Y306" s="210"/>
    </row>
    <row r="307" spans="4:25" x14ac:dyDescent="0.25">
      <c r="D307" s="210"/>
      <c r="E307" s="210"/>
      <c r="F307" s="210"/>
      <c r="G307" s="210"/>
      <c r="H307" s="210"/>
      <c r="I307" s="210"/>
      <c r="J307" s="210"/>
      <c r="K307" s="308"/>
      <c r="L307" s="210"/>
      <c r="M307" s="210"/>
      <c r="N307" s="210"/>
      <c r="O307" s="210"/>
      <c r="P307" s="210"/>
      <c r="Q307" s="210"/>
      <c r="R307" s="210"/>
      <c r="S307" s="210"/>
      <c r="T307" s="210"/>
      <c r="U307" s="210"/>
      <c r="V307" s="210"/>
      <c r="W307" s="210"/>
      <c r="X307" s="210"/>
      <c r="Y307" s="210"/>
    </row>
    <row r="308" spans="4:25" x14ac:dyDescent="0.25">
      <c r="D308" s="210"/>
      <c r="E308" s="210"/>
      <c r="F308" s="210"/>
      <c r="G308" s="210"/>
      <c r="H308" s="210"/>
      <c r="I308" s="210"/>
      <c r="J308" s="210"/>
      <c r="K308" s="308"/>
      <c r="L308" s="210"/>
      <c r="M308" s="210"/>
      <c r="N308" s="210"/>
      <c r="O308" s="210"/>
      <c r="P308" s="210"/>
      <c r="Q308" s="210"/>
      <c r="R308" s="210"/>
      <c r="S308" s="210"/>
      <c r="T308" s="210"/>
      <c r="U308" s="210"/>
      <c r="V308" s="210"/>
      <c r="W308" s="210"/>
      <c r="X308" s="210"/>
      <c r="Y308" s="210"/>
    </row>
    <row r="309" spans="4:25" x14ac:dyDescent="0.25">
      <c r="D309" s="210"/>
      <c r="E309" s="210"/>
      <c r="F309" s="210"/>
      <c r="G309" s="210"/>
      <c r="H309" s="210"/>
      <c r="I309" s="210"/>
      <c r="J309" s="210"/>
      <c r="K309" s="308"/>
      <c r="L309" s="210"/>
      <c r="M309" s="210"/>
      <c r="N309" s="210"/>
      <c r="O309" s="210"/>
      <c r="P309" s="210"/>
      <c r="Q309" s="210"/>
      <c r="R309" s="210"/>
      <c r="S309" s="210"/>
      <c r="T309" s="210"/>
      <c r="U309" s="210"/>
      <c r="V309" s="210"/>
      <c r="W309" s="210"/>
      <c r="X309" s="210"/>
      <c r="Y309" s="210"/>
    </row>
    <row r="310" spans="4:25" x14ac:dyDescent="0.25">
      <c r="D310" s="210"/>
      <c r="E310" s="210"/>
      <c r="F310" s="210"/>
      <c r="G310" s="210"/>
      <c r="H310" s="210"/>
      <c r="I310" s="210"/>
      <c r="J310" s="210"/>
      <c r="K310" s="308"/>
      <c r="L310" s="210"/>
      <c r="M310" s="210"/>
      <c r="N310" s="210"/>
      <c r="O310" s="210"/>
      <c r="P310" s="210"/>
      <c r="Q310" s="210"/>
      <c r="R310" s="210"/>
      <c r="S310" s="210"/>
      <c r="T310" s="210"/>
      <c r="U310" s="210"/>
      <c r="V310" s="210"/>
      <c r="W310" s="210"/>
      <c r="X310" s="210"/>
      <c r="Y310" s="210"/>
    </row>
    <row r="311" spans="4:25" x14ac:dyDescent="0.25">
      <c r="D311" s="210"/>
      <c r="E311" s="210"/>
      <c r="F311" s="210"/>
      <c r="G311" s="210"/>
      <c r="H311" s="210"/>
      <c r="I311" s="210"/>
      <c r="J311" s="210"/>
      <c r="K311" s="308"/>
      <c r="L311" s="210"/>
      <c r="M311" s="210"/>
      <c r="N311" s="210"/>
      <c r="O311" s="210"/>
      <c r="P311" s="210"/>
      <c r="Q311" s="210"/>
      <c r="R311" s="210"/>
      <c r="S311" s="210"/>
      <c r="T311" s="210"/>
      <c r="U311" s="210"/>
      <c r="V311" s="210"/>
      <c r="W311" s="210"/>
      <c r="X311" s="210"/>
      <c r="Y311" s="210"/>
    </row>
    <row r="312" spans="4:25" x14ac:dyDescent="0.25">
      <c r="D312" s="210"/>
      <c r="E312" s="210"/>
      <c r="F312" s="210"/>
      <c r="G312" s="210"/>
      <c r="H312" s="210"/>
      <c r="I312" s="210"/>
      <c r="J312" s="210"/>
      <c r="K312" s="308"/>
      <c r="L312" s="210"/>
      <c r="M312" s="210"/>
      <c r="N312" s="210"/>
      <c r="O312" s="210"/>
      <c r="P312" s="210"/>
      <c r="Q312" s="210"/>
      <c r="R312" s="210"/>
      <c r="S312" s="210"/>
      <c r="T312" s="210"/>
      <c r="U312" s="210"/>
      <c r="V312" s="210"/>
      <c r="W312" s="210"/>
      <c r="X312" s="210"/>
      <c r="Y312" s="210"/>
    </row>
    <row r="313" spans="4:25" x14ac:dyDescent="0.25">
      <c r="D313" s="210"/>
      <c r="E313" s="210"/>
      <c r="F313" s="210"/>
      <c r="G313" s="210"/>
      <c r="H313" s="210"/>
      <c r="I313" s="210"/>
      <c r="J313" s="210"/>
      <c r="K313" s="308"/>
      <c r="L313" s="210"/>
      <c r="M313" s="210"/>
      <c r="N313" s="210"/>
      <c r="O313" s="210"/>
      <c r="P313" s="210"/>
      <c r="Q313" s="210"/>
      <c r="R313" s="210"/>
      <c r="S313" s="210"/>
      <c r="T313" s="210"/>
      <c r="U313" s="210"/>
      <c r="V313" s="210"/>
      <c r="W313" s="210"/>
      <c r="X313" s="210"/>
      <c r="Y313" s="210"/>
    </row>
    <row r="314" spans="4:25" x14ac:dyDescent="0.25">
      <c r="D314" s="210"/>
      <c r="E314" s="210"/>
      <c r="F314" s="210"/>
      <c r="G314" s="210"/>
      <c r="H314" s="210"/>
      <c r="I314" s="210"/>
      <c r="J314" s="210"/>
      <c r="K314" s="308"/>
      <c r="L314" s="210"/>
      <c r="M314" s="210"/>
      <c r="N314" s="210"/>
      <c r="O314" s="210"/>
      <c r="P314" s="210"/>
      <c r="Q314" s="210"/>
      <c r="R314" s="210"/>
      <c r="S314" s="210"/>
      <c r="T314" s="210"/>
      <c r="U314" s="210"/>
      <c r="V314" s="210"/>
      <c r="W314" s="210"/>
      <c r="X314" s="210"/>
      <c r="Y314" s="210"/>
    </row>
    <row r="315" spans="4:25" x14ac:dyDescent="0.25">
      <c r="D315" s="210"/>
      <c r="E315" s="210"/>
      <c r="F315" s="210"/>
      <c r="G315" s="210"/>
      <c r="H315" s="210"/>
      <c r="I315" s="210"/>
      <c r="J315" s="210"/>
      <c r="K315" s="308"/>
      <c r="L315" s="210"/>
      <c r="M315" s="210"/>
      <c r="N315" s="210"/>
      <c r="O315" s="210"/>
      <c r="P315" s="210"/>
      <c r="Q315" s="210"/>
      <c r="R315" s="210"/>
      <c r="S315" s="210"/>
      <c r="T315" s="210"/>
      <c r="U315" s="210"/>
      <c r="V315" s="210"/>
      <c r="W315" s="210"/>
      <c r="X315" s="210"/>
      <c r="Y315" s="210"/>
    </row>
    <row r="316" spans="4:25" x14ac:dyDescent="0.25">
      <c r="D316" s="210"/>
      <c r="E316" s="210"/>
      <c r="F316" s="210"/>
      <c r="G316" s="210"/>
      <c r="H316" s="210"/>
      <c r="I316" s="210"/>
      <c r="J316" s="210"/>
      <c r="K316" s="308"/>
      <c r="L316" s="210"/>
      <c r="M316" s="210"/>
      <c r="N316" s="210"/>
      <c r="O316" s="210"/>
      <c r="P316" s="210"/>
      <c r="Q316" s="210"/>
      <c r="R316" s="210"/>
      <c r="S316" s="210"/>
      <c r="T316" s="210"/>
      <c r="U316" s="210"/>
      <c r="V316" s="210"/>
      <c r="W316" s="210"/>
      <c r="X316" s="210"/>
      <c r="Y316" s="210"/>
    </row>
    <row r="317" spans="4:25" x14ac:dyDescent="0.25">
      <c r="D317" s="210"/>
      <c r="E317" s="210"/>
      <c r="F317" s="210"/>
      <c r="G317" s="210"/>
      <c r="H317" s="210"/>
      <c r="I317" s="210"/>
      <c r="J317" s="210"/>
      <c r="K317" s="308"/>
      <c r="L317" s="210"/>
      <c r="M317" s="210"/>
      <c r="N317" s="210"/>
      <c r="O317" s="210"/>
      <c r="P317" s="210"/>
      <c r="Q317" s="210"/>
      <c r="R317" s="210"/>
      <c r="S317" s="210"/>
      <c r="T317" s="210"/>
      <c r="U317" s="210"/>
      <c r="V317" s="210"/>
      <c r="W317" s="210"/>
      <c r="X317" s="210"/>
      <c r="Y317" s="210"/>
    </row>
    <row r="318" spans="4:25" x14ac:dyDescent="0.25">
      <c r="D318" s="210"/>
      <c r="E318" s="210"/>
      <c r="F318" s="210"/>
      <c r="G318" s="210"/>
      <c r="H318" s="210"/>
      <c r="I318" s="210"/>
      <c r="J318" s="210"/>
      <c r="K318" s="308"/>
      <c r="L318" s="210"/>
      <c r="M318" s="210"/>
      <c r="N318" s="210"/>
      <c r="O318" s="210"/>
      <c r="P318" s="210"/>
      <c r="Q318" s="210"/>
      <c r="R318" s="210"/>
      <c r="S318" s="210"/>
      <c r="T318" s="210"/>
      <c r="U318" s="210"/>
      <c r="V318" s="210"/>
      <c r="W318" s="210"/>
      <c r="X318" s="210"/>
      <c r="Y318" s="210"/>
    </row>
    <row r="319" spans="4:25" x14ac:dyDescent="0.25">
      <c r="D319" s="210"/>
      <c r="E319" s="210"/>
      <c r="F319" s="210"/>
      <c r="G319" s="210"/>
      <c r="H319" s="210"/>
      <c r="I319" s="210"/>
      <c r="J319" s="210"/>
      <c r="K319" s="308"/>
      <c r="L319" s="210"/>
      <c r="M319" s="210"/>
      <c r="N319" s="210"/>
      <c r="O319" s="210"/>
      <c r="P319" s="210"/>
      <c r="Q319" s="210"/>
      <c r="R319" s="210"/>
      <c r="S319" s="210"/>
      <c r="T319" s="210"/>
      <c r="U319" s="210"/>
      <c r="V319" s="210"/>
      <c r="W319" s="210"/>
      <c r="X319" s="210"/>
      <c r="Y319" s="210"/>
    </row>
    <row r="320" spans="4:25" x14ac:dyDescent="0.25">
      <c r="D320" s="210"/>
      <c r="E320" s="210"/>
      <c r="F320" s="210"/>
      <c r="G320" s="210"/>
      <c r="H320" s="210"/>
      <c r="I320" s="210"/>
      <c r="J320" s="210"/>
      <c r="K320" s="308"/>
      <c r="L320" s="210"/>
      <c r="M320" s="210"/>
      <c r="N320" s="210"/>
      <c r="O320" s="210"/>
      <c r="P320" s="210"/>
      <c r="Q320" s="210"/>
      <c r="R320" s="210"/>
      <c r="S320" s="210"/>
      <c r="T320" s="210"/>
      <c r="U320" s="210"/>
      <c r="V320" s="210"/>
      <c r="W320" s="210"/>
      <c r="X320" s="210"/>
      <c r="Y320" s="210"/>
    </row>
    <row r="321" spans="4:25" x14ac:dyDescent="0.25">
      <c r="D321" s="210"/>
      <c r="E321" s="210"/>
      <c r="F321" s="210"/>
      <c r="G321" s="210"/>
      <c r="H321" s="210"/>
      <c r="I321" s="210"/>
      <c r="J321" s="210"/>
      <c r="K321" s="308"/>
      <c r="L321" s="210"/>
      <c r="M321" s="210"/>
      <c r="N321" s="210"/>
      <c r="O321" s="210"/>
      <c r="P321" s="210"/>
      <c r="Q321" s="210"/>
      <c r="R321" s="210"/>
      <c r="S321" s="210"/>
      <c r="T321" s="210"/>
      <c r="U321" s="210"/>
      <c r="V321" s="210"/>
      <c r="W321" s="210"/>
      <c r="X321" s="210"/>
      <c r="Y321" s="210"/>
    </row>
    <row r="322" spans="4:25" x14ac:dyDescent="0.25">
      <c r="D322" s="210"/>
      <c r="E322" s="210"/>
      <c r="F322" s="210"/>
      <c r="G322" s="210"/>
      <c r="H322" s="210"/>
      <c r="I322" s="210"/>
      <c r="J322" s="210"/>
      <c r="K322" s="308"/>
      <c r="L322" s="210"/>
      <c r="M322" s="210"/>
      <c r="N322" s="210"/>
      <c r="O322" s="210"/>
      <c r="P322" s="210"/>
      <c r="Q322" s="210"/>
      <c r="R322" s="210"/>
      <c r="S322" s="210"/>
      <c r="T322" s="210"/>
      <c r="U322" s="210"/>
      <c r="V322" s="210"/>
      <c r="W322" s="210"/>
      <c r="X322" s="210"/>
      <c r="Y322" s="210"/>
    </row>
    <row r="323" spans="4:25" x14ac:dyDescent="0.25">
      <c r="D323" s="210"/>
      <c r="E323" s="210"/>
      <c r="F323" s="210"/>
      <c r="G323" s="210"/>
      <c r="H323" s="210"/>
      <c r="I323" s="210"/>
      <c r="J323" s="210"/>
      <c r="K323" s="308"/>
      <c r="L323" s="210"/>
      <c r="M323" s="210"/>
      <c r="N323" s="210"/>
      <c r="O323" s="210"/>
      <c r="P323" s="210"/>
      <c r="Q323" s="210"/>
      <c r="R323" s="210"/>
      <c r="S323" s="210"/>
      <c r="T323" s="210"/>
      <c r="U323" s="210"/>
      <c r="V323" s="210"/>
      <c r="W323" s="210"/>
      <c r="X323" s="210"/>
      <c r="Y323" s="210"/>
    </row>
    <row r="324" spans="4:25" x14ac:dyDescent="0.25">
      <c r="D324" s="210"/>
      <c r="E324" s="210"/>
      <c r="F324" s="210"/>
      <c r="G324" s="210"/>
      <c r="H324" s="210"/>
      <c r="I324" s="210"/>
      <c r="J324" s="210"/>
      <c r="K324" s="308"/>
      <c r="L324" s="210"/>
      <c r="M324" s="210"/>
      <c r="N324" s="210"/>
      <c r="O324" s="210"/>
      <c r="P324" s="210"/>
      <c r="Q324" s="210"/>
      <c r="R324" s="210"/>
      <c r="S324" s="210"/>
      <c r="T324" s="210"/>
      <c r="U324" s="210"/>
      <c r="V324" s="210"/>
      <c r="W324" s="210"/>
      <c r="X324" s="210"/>
      <c r="Y324" s="210"/>
    </row>
    <row r="325" spans="4:25" x14ac:dyDescent="0.25">
      <c r="D325" s="210"/>
      <c r="E325" s="210"/>
      <c r="F325" s="210"/>
      <c r="G325" s="210"/>
      <c r="H325" s="210"/>
      <c r="I325" s="210"/>
      <c r="J325" s="210"/>
      <c r="K325" s="308"/>
      <c r="L325" s="210"/>
      <c r="M325" s="210"/>
      <c r="N325" s="210"/>
      <c r="O325" s="210"/>
      <c r="P325" s="210"/>
      <c r="Q325" s="210"/>
      <c r="R325" s="210"/>
      <c r="S325" s="210"/>
      <c r="T325" s="210"/>
      <c r="U325" s="210"/>
      <c r="V325" s="210"/>
      <c r="W325" s="210"/>
      <c r="X325" s="210"/>
      <c r="Y325" s="210"/>
    </row>
    <row r="326" spans="4:25" x14ac:dyDescent="0.25">
      <c r="D326" s="210"/>
      <c r="E326" s="210"/>
      <c r="F326" s="210"/>
      <c r="G326" s="210"/>
      <c r="H326" s="210"/>
      <c r="I326" s="210"/>
      <c r="J326" s="210"/>
      <c r="K326" s="308"/>
      <c r="L326" s="210"/>
      <c r="M326" s="210"/>
      <c r="N326" s="210"/>
      <c r="O326" s="210"/>
      <c r="P326" s="210"/>
      <c r="Q326" s="210"/>
      <c r="R326" s="210"/>
      <c r="S326" s="210"/>
      <c r="T326" s="210"/>
      <c r="U326" s="210"/>
      <c r="V326" s="210"/>
      <c r="W326" s="210"/>
      <c r="X326" s="210"/>
      <c r="Y326" s="210"/>
    </row>
    <row r="327" spans="4:25" x14ac:dyDescent="0.25">
      <c r="D327" s="210"/>
      <c r="E327" s="210"/>
      <c r="F327" s="210"/>
      <c r="G327" s="210"/>
      <c r="H327" s="210"/>
      <c r="I327" s="210"/>
      <c r="J327" s="210"/>
      <c r="K327" s="308"/>
      <c r="L327" s="210"/>
      <c r="M327" s="210"/>
      <c r="N327" s="210"/>
      <c r="O327" s="210"/>
      <c r="P327" s="210"/>
      <c r="Q327" s="210"/>
      <c r="R327" s="210"/>
      <c r="S327" s="210"/>
      <c r="T327" s="210"/>
      <c r="U327" s="210"/>
      <c r="V327" s="210"/>
      <c r="W327" s="210"/>
      <c r="X327" s="210"/>
      <c r="Y327" s="210"/>
    </row>
    <row r="328" spans="4:25" x14ac:dyDescent="0.25">
      <c r="D328" s="210"/>
      <c r="E328" s="210"/>
      <c r="F328" s="210"/>
      <c r="G328" s="210"/>
      <c r="H328" s="210"/>
      <c r="I328" s="210"/>
      <c r="J328" s="210"/>
      <c r="K328" s="308"/>
      <c r="L328" s="210"/>
      <c r="M328" s="210"/>
      <c r="N328" s="210"/>
      <c r="O328" s="210"/>
      <c r="P328" s="210"/>
      <c r="Q328" s="210"/>
      <c r="R328" s="210"/>
      <c r="S328" s="210"/>
      <c r="T328" s="210"/>
      <c r="U328" s="210"/>
      <c r="V328" s="210"/>
      <c r="W328" s="210"/>
      <c r="X328" s="210"/>
      <c r="Y328" s="210"/>
    </row>
    <row r="329" spans="4:25" x14ac:dyDescent="0.25">
      <c r="D329" s="210"/>
      <c r="E329" s="210"/>
      <c r="F329" s="210"/>
      <c r="G329" s="210"/>
      <c r="H329" s="210"/>
      <c r="I329" s="210"/>
      <c r="J329" s="210"/>
      <c r="K329" s="308"/>
      <c r="L329" s="210"/>
      <c r="M329" s="210"/>
      <c r="N329" s="210"/>
      <c r="O329" s="210"/>
      <c r="P329" s="210"/>
      <c r="Q329" s="210"/>
      <c r="R329" s="210"/>
      <c r="S329" s="210"/>
      <c r="T329" s="210"/>
      <c r="U329" s="210"/>
      <c r="V329" s="210"/>
      <c r="W329" s="210"/>
      <c r="X329" s="210"/>
      <c r="Y329" s="210"/>
    </row>
    <row r="330" spans="4:25" x14ac:dyDescent="0.25">
      <c r="D330" s="210"/>
      <c r="E330" s="210"/>
      <c r="F330" s="210"/>
      <c r="G330" s="210"/>
      <c r="H330" s="210"/>
      <c r="I330" s="210"/>
      <c r="J330" s="210"/>
      <c r="K330" s="308"/>
      <c r="L330" s="210"/>
      <c r="M330" s="210"/>
      <c r="N330" s="210"/>
      <c r="O330" s="210"/>
      <c r="P330" s="210"/>
      <c r="Q330" s="210"/>
      <c r="R330" s="210"/>
      <c r="S330" s="210"/>
      <c r="T330" s="210"/>
      <c r="U330" s="210"/>
      <c r="V330" s="210"/>
      <c r="W330" s="210"/>
      <c r="X330" s="210"/>
      <c r="Y330" s="210"/>
    </row>
    <row r="331" spans="4:25" x14ac:dyDescent="0.25">
      <c r="D331" s="210"/>
      <c r="E331" s="210"/>
      <c r="F331" s="210"/>
      <c r="G331" s="210"/>
      <c r="H331" s="210"/>
      <c r="I331" s="210"/>
      <c r="J331" s="210"/>
      <c r="K331" s="308"/>
      <c r="L331" s="210"/>
      <c r="M331" s="210"/>
      <c r="N331" s="210"/>
      <c r="O331" s="210"/>
      <c r="P331" s="210"/>
      <c r="Q331" s="210"/>
      <c r="R331" s="210"/>
      <c r="S331" s="210"/>
      <c r="T331" s="210"/>
      <c r="U331" s="210"/>
      <c r="V331" s="210"/>
      <c r="W331" s="210"/>
      <c r="X331" s="210"/>
      <c r="Y331" s="210"/>
    </row>
    <row r="332" spans="4:25" x14ac:dyDescent="0.25">
      <c r="D332" s="210"/>
      <c r="E332" s="210"/>
      <c r="F332" s="210"/>
      <c r="G332" s="210"/>
      <c r="H332" s="210"/>
      <c r="I332" s="210"/>
      <c r="J332" s="210"/>
      <c r="K332" s="308"/>
      <c r="L332" s="210"/>
      <c r="M332" s="210"/>
      <c r="N332" s="210"/>
      <c r="O332" s="210"/>
      <c r="P332" s="210"/>
      <c r="Q332" s="210"/>
      <c r="R332" s="210"/>
      <c r="S332" s="210"/>
      <c r="T332" s="210"/>
      <c r="U332" s="210"/>
      <c r="V332" s="210"/>
      <c r="W332" s="210"/>
      <c r="X332" s="210"/>
      <c r="Y332" s="210"/>
    </row>
    <row r="333" spans="4:25" x14ac:dyDescent="0.25">
      <c r="D333" s="210"/>
      <c r="E333" s="210"/>
      <c r="F333" s="210"/>
      <c r="G333" s="210"/>
      <c r="H333" s="210"/>
      <c r="I333" s="210"/>
      <c r="J333" s="210"/>
      <c r="K333" s="308"/>
      <c r="L333" s="210"/>
      <c r="M333" s="210"/>
      <c r="N333" s="210"/>
      <c r="O333" s="210"/>
      <c r="P333" s="210"/>
      <c r="Q333" s="210"/>
      <c r="R333" s="210"/>
      <c r="S333" s="210"/>
      <c r="T333" s="210"/>
      <c r="U333" s="210"/>
      <c r="V333" s="210"/>
      <c r="W333" s="210"/>
      <c r="X333" s="210"/>
      <c r="Y333" s="210"/>
    </row>
    <row r="334" spans="4:25" x14ac:dyDescent="0.25">
      <c r="D334" s="210"/>
      <c r="E334" s="210"/>
      <c r="F334" s="210"/>
      <c r="G334" s="210"/>
      <c r="H334" s="210"/>
      <c r="I334" s="210"/>
      <c r="J334" s="210"/>
      <c r="K334" s="308"/>
      <c r="L334" s="210"/>
      <c r="M334" s="210"/>
      <c r="N334" s="210"/>
      <c r="O334" s="210"/>
      <c r="P334" s="210"/>
      <c r="Q334" s="210"/>
      <c r="R334" s="210"/>
      <c r="S334" s="210"/>
      <c r="T334" s="210"/>
      <c r="U334" s="210"/>
      <c r="V334" s="210"/>
      <c r="W334" s="210"/>
      <c r="X334" s="210"/>
      <c r="Y334" s="210"/>
    </row>
    <row r="335" spans="4:25" x14ac:dyDescent="0.25">
      <c r="D335" s="210"/>
      <c r="E335" s="210"/>
      <c r="F335" s="210"/>
      <c r="G335" s="210"/>
      <c r="H335" s="210"/>
      <c r="I335" s="210"/>
      <c r="J335" s="210"/>
      <c r="K335" s="308"/>
      <c r="L335" s="210"/>
      <c r="M335" s="210"/>
      <c r="N335" s="210"/>
      <c r="O335" s="210"/>
      <c r="P335" s="210"/>
      <c r="Q335" s="210"/>
      <c r="R335" s="210"/>
      <c r="S335" s="210"/>
      <c r="T335" s="210"/>
      <c r="U335" s="210"/>
      <c r="V335" s="210"/>
      <c r="W335" s="210"/>
      <c r="X335" s="210"/>
      <c r="Y335" s="210"/>
    </row>
    <row r="336" spans="4:25" x14ac:dyDescent="0.25">
      <c r="D336" s="210"/>
      <c r="E336" s="210"/>
      <c r="F336" s="210"/>
      <c r="G336" s="210"/>
      <c r="H336" s="210"/>
      <c r="I336" s="210"/>
      <c r="J336" s="210"/>
      <c r="K336" s="308"/>
      <c r="L336" s="210"/>
      <c r="M336" s="210"/>
      <c r="N336" s="210"/>
      <c r="O336" s="210"/>
      <c r="P336" s="210"/>
      <c r="Q336" s="210"/>
      <c r="R336" s="210"/>
      <c r="S336" s="210"/>
      <c r="T336" s="210"/>
      <c r="U336" s="210"/>
      <c r="V336" s="210"/>
      <c r="W336" s="210"/>
      <c r="X336" s="210"/>
      <c r="Y336" s="210"/>
    </row>
    <row r="337" spans="4:25" x14ac:dyDescent="0.25">
      <c r="D337" s="210"/>
      <c r="E337" s="210"/>
      <c r="F337" s="210"/>
      <c r="G337" s="210"/>
      <c r="H337" s="210"/>
      <c r="I337" s="210"/>
      <c r="J337" s="210"/>
      <c r="K337" s="308"/>
      <c r="L337" s="210"/>
      <c r="M337" s="210"/>
      <c r="N337" s="210"/>
      <c r="O337" s="210"/>
      <c r="P337" s="210"/>
      <c r="Q337" s="210"/>
      <c r="R337" s="210"/>
      <c r="S337" s="210"/>
      <c r="T337" s="210"/>
      <c r="U337" s="210"/>
      <c r="V337" s="210"/>
      <c r="W337" s="210"/>
      <c r="X337" s="210"/>
      <c r="Y337" s="210"/>
    </row>
    <row r="338" spans="4:25" x14ac:dyDescent="0.25">
      <c r="D338" s="210"/>
      <c r="E338" s="210"/>
      <c r="F338" s="210"/>
      <c r="G338" s="210"/>
      <c r="H338" s="210"/>
      <c r="I338" s="210"/>
      <c r="J338" s="210"/>
      <c r="K338" s="308"/>
      <c r="L338" s="210"/>
      <c r="M338" s="210"/>
      <c r="N338" s="210"/>
      <c r="O338" s="210"/>
      <c r="P338" s="210"/>
      <c r="Q338" s="210"/>
      <c r="R338" s="210"/>
      <c r="S338" s="210"/>
      <c r="T338" s="210"/>
      <c r="U338" s="210"/>
      <c r="V338" s="210"/>
      <c r="W338" s="210"/>
      <c r="X338" s="210"/>
      <c r="Y338" s="210"/>
    </row>
    <row r="339" spans="4:25" x14ac:dyDescent="0.25">
      <c r="D339" s="210"/>
      <c r="E339" s="210"/>
      <c r="F339" s="210"/>
      <c r="G339" s="210"/>
      <c r="H339" s="210"/>
      <c r="I339" s="210"/>
      <c r="J339" s="210"/>
      <c r="K339" s="308"/>
      <c r="L339" s="210"/>
      <c r="M339" s="210"/>
      <c r="N339" s="210"/>
      <c r="O339" s="210"/>
      <c r="P339" s="210"/>
      <c r="Q339" s="210"/>
      <c r="R339" s="210"/>
      <c r="S339" s="210"/>
      <c r="T339" s="210"/>
      <c r="U339" s="210"/>
      <c r="V339" s="210"/>
      <c r="W339" s="210"/>
      <c r="X339" s="210"/>
      <c r="Y339" s="210"/>
    </row>
    <row r="340" spans="4:25" x14ac:dyDescent="0.25">
      <c r="D340" s="210"/>
      <c r="E340" s="210"/>
      <c r="F340" s="210"/>
      <c r="G340" s="210"/>
      <c r="H340" s="210"/>
      <c r="I340" s="210"/>
      <c r="J340" s="210"/>
      <c r="K340" s="308"/>
      <c r="L340" s="210"/>
      <c r="M340" s="210"/>
      <c r="N340" s="210"/>
      <c r="O340" s="210"/>
      <c r="P340" s="210"/>
      <c r="Q340" s="210"/>
      <c r="R340" s="210"/>
      <c r="S340" s="210"/>
      <c r="T340" s="210"/>
      <c r="U340" s="210"/>
      <c r="V340" s="210"/>
      <c r="W340" s="210"/>
      <c r="X340" s="210"/>
      <c r="Y340" s="210"/>
    </row>
    <row r="341" spans="4:25" x14ac:dyDescent="0.25">
      <c r="D341" s="210"/>
      <c r="E341" s="210"/>
      <c r="F341" s="210"/>
      <c r="G341" s="210"/>
      <c r="H341" s="210"/>
      <c r="I341" s="210"/>
      <c r="J341" s="210"/>
      <c r="K341" s="308"/>
      <c r="L341" s="210"/>
      <c r="M341" s="210"/>
      <c r="N341" s="210"/>
      <c r="O341" s="210"/>
      <c r="P341" s="210"/>
      <c r="Q341" s="210"/>
      <c r="R341" s="210"/>
      <c r="S341" s="210"/>
      <c r="T341" s="210"/>
      <c r="U341" s="210"/>
      <c r="V341" s="210"/>
      <c r="W341" s="210"/>
      <c r="X341" s="210"/>
      <c r="Y341" s="210"/>
    </row>
    <row r="342" spans="4:25" x14ac:dyDescent="0.25">
      <c r="D342" s="210"/>
      <c r="E342" s="210"/>
      <c r="F342" s="210"/>
      <c r="G342" s="210"/>
      <c r="H342" s="210"/>
      <c r="I342" s="210"/>
      <c r="J342" s="210"/>
      <c r="K342" s="308"/>
      <c r="L342" s="210"/>
      <c r="M342" s="210"/>
      <c r="N342" s="210"/>
      <c r="O342" s="210"/>
      <c r="P342" s="210"/>
      <c r="Q342" s="210"/>
      <c r="R342" s="210"/>
      <c r="S342" s="210"/>
      <c r="T342" s="210"/>
      <c r="U342" s="210"/>
      <c r="V342" s="210"/>
      <c r="W342" s="210"/>
      <c r="X342" s="210"/>
      <c r="Y342" s="210"/>
    </row>
    <row r="343" spans="4:25" x14ac:dyDescent="0.25">
      <c r="D343" s="210"/>
      <c r="E343" s="210"/>
      <c r="F343" s="210"/>
      <c r="G343" s="210"/>
      <c r="H343" s="210"/>
      <c r="I343" s="210"/>
      <c r="J343" s="210"/>
      <c r="K343" s="308"/>
      <c r="L343" s="210"/>
      <c r="M343" s="210"/>
      <c r="N343" s="210"/>
      <c r="O343" s="210"/>
      <c r="P343" s="210"/>
      <c r="Q343" s="210"/>
      <c r="R343" s="210"/>
      <c r="S343" s="210"/>
      <c r="T343" s="210"/>
      <c r="U343" s="210"/>
      <c r="V343" s="210"/>
      <c r="W343" s="210"/>
      <c r="X343" s="210"/>
      <c r="Y343" s="210"/>
    </row>
    <row r="344" spans="4:25" x14ac:dyDescent="0.25">
      <c r="D344" s="210"/>
      <c r="E344" s="210"/>
      <c r="F344" s="210"/>
      <c r="G344" s="210"/>
      <c r="H344" s="210"/>
      <c r="I344" s="210"/>
      <c r="J344" s="210"/>
      <c r="K344" s="308"/>
      <c r="L344" s="210"/>
      <c r="M344" s="210"/>
      <c r="N344" s="210"/>
      <c r="O344" s="210"/>
      <c r="P344" s="210"/>
      <c r="Q344" s="210"/>
      <c r="R344" s="210"/>
      <c r="S344" s="210"/>
      <c r="T344" s="210"/>
      <c r="U344" s="210"/>
      <c r="V344" s="210"/>
      <c r="W344" s="210"/>
      <c r="X344" s="210"/>
      <c r="Y344" s="210"/>
    </row>
    <row r="345" spans="4:25" x14ac:dyDescent="0.25">
      <c r="D345" s="210"/>
      <c r="E345" s="210"/>
      <c r="F345" s="210"/>
      <c r="G345" s="210"/>
      <c r="H345" s="210"/>
      <c r="I345" s="210"/>
      <c r="J345" s="210"/>
      <c r="K345" s="308"/>
      <c r="L345" s="210"/>
      <c r="M345" s="210"/>
      <c r="N345" s="210"/>
      <c r="O345" s="210"/>
      <c r="P345" s="210"/>
      <c r="Q345" s="210"/>
      <c r="R345" s="210"/>
      <c r="S345" s="210"/>
      <c r="T345" s="210"/>
      <c r="U345" s="210"/>
      <c r="V345" s="210"/>
      <c r="W345" s="210"/>
      <c r="X345" s="210"/>
      <c r="Y345" s="210"/>
    </row>
    <row r="346" spans="4:25" x14ac:dyDescent="0.25">
      <c r="D346" s="210"/>
      <c r="E346" s="210"/>
      <c r="F346" s="210"/>
      <c r="G346" s="210"/>
      <c r="H346" s="210"/>
      <c r="I346" s="210"/>
      <c r="J346" s="210"/>
      <c r="K346" s="308"/>
      <c r="L346" s="210"/>
      <c r="M346" s="210"/>
      <c r="N346" s="210"/>
      <c r="O346" s="210"/>
      <c r="P346" s="210"/>
      <c r="Q346" s="210"/>
      <c r="R346" s="210"/>
      <c r="S346" s="210"/>
      <c r="T346" s="210"/>
      <c r="U346" s="210"/>
      <c r="V346" s="210"/>
      <c r="W346" s="210"/>
      <c r="X346" s="210"/>
      <c r="Y346" s="210"/>
    </row>
    <row r="347" spans="4:25" x14ac:dyDescent="0.25">
      <c r="D347" s="210"/>
      <c r="E347" s="210"/>
      <c r="F347" s="210"/>
      <c r="G347" s="210"/>
      <c r="H347" s="210"/>
      <c r="I347" s="210"/>
      <c r="J347" s="210"/>
      <c r="K347" s="308"/>
      <c r="L347" s="210"/>
      <c r="M347" s="210"/>
      <c r="N347" s="210"/>
      <c r="O347" s="210"/>
      <c r="P347" s="210"/>
      <c r="Q347" s="210"/>
      <c r="R347" s="210"/>
      <c r="S347" s="210"/>
      <c r="T347" s="210"/>
      <c r="U347" s="210"/>
      <c r="V347" s="210"/>
      <c r="W347" s="210"/>
      <c r="X347" s="210"/>
      <c r="Y347" s="210"/>
    </row>
    <row r="348" spans="4:25" x14ac:dyDescent="0.25">
      <c r="D348" s="210"/>
      <c r="E348" s="210"/>
      <c r="F348" s="210"/>
      <c r="G348" s="210"/>
      <c r="H348" s="210"/>
      <c r="I348" s="210"/>
      <c r="J348" s="210"/>
      <c r="K348" s="308"/>
      <c r="L348" s="210"/>
      <c r="M348" s="210"/>
      <c r="N348" s="210"/>
      <c r="O348" s="210"/>
      <c r="P348" s="210"/>
      <c r="Q348" s="210"/>
      <c r="R348" s="210"/>
      <c r="S348" s="210"/>
      <c r="T348" s="210"/>
      <c r="U348" s="210"/>
      <c r="V348" s="210"/>
      <c r="W348" s="210"/>
      <c r="X348" s="210"/>
      <c r="Y348" s="210"/>
    </row>
    <row r="349" spans="4:25" x14ac:dyDescent="0.25">
      <c r="D349" s="210"/>
      <c r="E349" s="210"/>
      <c r="F349" s="210"/>
      <c r="G349" s="210"/>
      <c r="H349" s="210"/>
      <c r="I349" s="210"/>
      <c r="J349" s="210"/>
      <c r="K349" s="308"/>
      <c r="L349" s="210"/>
      <c r="M349" s="210"/>
      <c r="N349" s="210"/>
      <c r="O349" s="210"/>
      <c r="P349" s="210"/>
      <c r="Q349" s="210"/>
      <c r="R349" s="210"/>
      <c r="S349" s="210"/>
      <c r="T349" s="210"/>
      <c r="U349" s="210"/>
      <c r="V349" s="210"/>
      <c r="W349" s="210"/>
      <c r="X349" s="210"/>
      <c r="Y349" s="210"/>
    </row>
    <row r="350" spans="4:25" x14ac:dyDescent="0.25">
      <c r="D350" s="210"/>
      <c r="E350" s="210"/>
      <c r="F350" s="210"/>
      <c r="G350" s="210"/>
      <c r="H350" s="210"/>
      <c r="I350" s="210"/>
      <c r="J350" s="210"/>
      <c r="K350" s="308"/>
      <c r="L350" s="210"/>
      <c r="M350" s="210"/>
      <c r="N350" s="210"/>
      <c r="O350" s="210"/>
      <c r="P350" s="210"/>
      <c r="Q350" s="210"/>
      <c r="R350" s="210"/>
      <c r="S350" s="210"/>
      <c r="T350" s="210"/>
      <c r="U350" s="210"/>
      <c r="V350" s="210"/>
      <c r="W350" s="210"/>
      <c r="X350" s="210"/>
      <c r="Y350" s="210"/>
    </row>
    <row r="351" spans="4:25" x14ac:dyDescent="0.25">
      <c r="D351" s="210"/>
      <c r="E351" s="210"/>
      <c r="F351" s="210"/>
      <c r="G351" s="210"/>
      <c r="H351" s="210"/>
      <c r="I351" s="210"/>
      <c r="J351" s="210"/>
      <c r="K351" s="308"/>
      <c r="L351" s="210"/>
      <c r="M351" s="210"/>
      <c r="N351" s="210"/>
      <c r="O351" s="210"/>
      <c r="P351" s="210"/>
      <c r="Q351" s="210"/>
      <c r="R351" s="210"/>
      <c r="S351" s="210"/>
      <c r="T351" s="210"/>
      <c r="U351" s="210"/>
      <c r="V351" s="210"/>
      <c r="W351" s="210"/>
      <c r="X351" s="210"/>
      <c r="Y351" s="210"/>
    </row>
    <row r="352" spans="4:25" x14ac:dyDescent="0.25">
      <c r="D352" s="210"/>
      <c r="E352" s="210"/>
      <c r="F352" s="210"/>
      <c r="G352" s="210"/>
      <c r="H352" s="210"/>
      <c r="I352" s="210"/>
      <c r="J352" s="210"/>
      <c r="K352" s="308"/>
      <c r="L352" s="210"/>
      <c r="M352" s="210"/>
      <c r="N352" s="210"/>
      <c r="O352" s="210"/>
      <c r="P352" s="210"/>
      <c r="Q352" s="210"/>
      <c r="R352" s="210"/>
      <c r="S352" s="210"/>
      <c r="T352" s="210"/>
      <c r="U352" s="210"/>
      <c r="V352" s="210"/>
      <c r="W352" s="210"/>
      <c r="X352" s="210"/>
      <c r="Y352" s="210"/>
    </row>
    <row r="353" spans="4:25" x14ac:dyDescent="0.25">
      <c r="D353" s="210"/>
      <c r="E353" s="210"/>
      <c r="F353" s="210"/>
      <c r="G353" s="210"/>
      <c r="H353" s="210"/>
      <c r="I353" s="210"/>
      <c r="J353" s="210"/>
      <c r="K353" s="308"/>
      <c r="L353" s="210"/>
      <c r="M353" s="210"/>
      <c r="N353" s="210"/>
      <c r="O353" s="210"/>
      <c r="P353" s="210"/>
      <c r="Q353" s="210"/>
      <c r="R353" s="210"/>
      <c r="S353" s="210"/>
      <c r="T353" s="210"/>
      <c r="U353" s="210"/>
      <c r="V353" s="210"/>
      <c r="W353" s="210"/>
      <c r="X353" s="210"/>
      <c r="Y353" s="210"/>
    </row>
    <row r="354" spans="4:25" x14ac:dyDescent="0.25">
      <c r="D354" s="210"/>
      <c r="E354" s="210"/>
      <c r="F354" s="210"/>
      <c r="G354" s="210"/>
      <c r="H354" s="210"/>
      <c r="I354" s="210"/>
      <c r="J354" s="210"/>
      <c r="K354" s="308"/>
      <c r="L354" s="210"/>
      <c r="M354" s="210"/>
      <c r="N354" s="210"/>
      <c r="O354" s="210"/>
      <c r="P354" s="210"/>
      <c r="Q354" s="210"/>
      <c r="R354" s="210"/>
      <c r="S354" s="210"/>
      <c r="T354" s="210"/>
      <c r="U354" s="210"/>
      <c r="V354" s="210"/>
      <c r="W354" s="210"/>
      <c r="X354" s="210"/>
      <c r="Y354" s="210"/>
    </row>
    <row r="355" spans="4:25" x14ac:dyDescent="0.25">
      <c r="D355" s="210"/>
      <c r="E355" s="210"/>
      <c r="F355" s="210"/>
      <c r="G355" s="210"/>
      <c r="H355" s="210"/>
      <c r="I355" s="210"/>
      <c r="J355" s="210"/>
      <c r="K355" s="308"/>
      <c r="L355" s="210"/>
      <c r="M355" s="210"/>
      <c r="N355" s="210"/>
      <c r="O355" s="210"/>
      <c r="P355" s="210"/>
      <c r="Q355" s="210"/>
      <c r="R355" s="210"/>
      <c r="S355" s="210"/>
      <c r="T355" s="210"/>
      <c r="U355" s="210"/>
      <c r="V355" s="210"/>
      <c r="W355" s="210"/>
      <c r="X355" s="210"/>
      <c r="Y355" s="210"/>
    </row>
    <row r="356" spans="4:25" x14ac:dyDescent="0.25">
      <c r="D356" s="210"/>
      <c r="E356" s="210"/>
      <c r="F356" s="210"/>
      <c r="G356" s="210"/>
      <c r="H356" s="210"/>
      <c r="I356" s="210"/>
      <c r="J356" s="210"/>
      <c r="K356" s="308"/>
      <c r="L356" s="210"/>
      <c r="M356" s="210"/>
      <c r="N356" s="210"/>
      <c r="O356" s="210"/>
      <c r="P356" s="210"/>
      <c r="Q356" s="210"/>
      <c r="R356" s="210"/>
      <c r="S356" s="210"/>
      <c r="T356" s="210"/>
      <c r="U356" s="210"/>
      <c r="V356" s="210"/>
      <c r="W356" s="210"/>
      <c r="X356" s="210"/>
      <c r="Y356" s="210"/>
    </row>
    <row r="357" spans="4:25" x14ac:dyDescent="0.25">
      <c r="D357" s="210"/>
      <c r="E357" s="210"/>
      <c r="F357" s="210"/>
      <c r="G357" s="210"/>
      <c r="H357" s="210"/>
      <c r="I357" s="210"/>
      <c r="J357" s="210"/>
      <c r="K357" s="308"/>
      <c r="L357" s="210"/>
      <c r="M357" s="210"/>
      <c r="N357" s="210"/>
      <c r="O357" s="210"/>
      <c r="P357" s="210"/>
      <c r="Q357" s="210"/>
      <c r="R357" s="210"/>
      <c r="S357" s="210"/>
      <c r="T357" s="210"/>
      <c r="U357" s="210"/>
      <c r="V357" s="210"/>
      <c r="W357" s="210"/>
      <c r="X357" s="210"/>
      <c r="Y357" s="210"/>
    </row>
    <row r="358" spans="4:25" x14ac:dyDescent="0.25">
      <c r="D358" s="210"/>
      <c r="E358" s="210"/>
      <c r="F358" s="210"/>
      <c r="G358" s="210"/>
      <c r="H358" s="210"/>
      <c r="I358" s="210"/>
      <c r="J358" s="210"/>
      <c r="K358" s="308"/>
      <c r="L358" s="210"/>
      <c r="M358" s="210"/>
      <c r="N358" s="210"/>
      <c r="O358" s="210"/>
      <c r="P358" s="210"/>
      <c r="Q358" s="210"/>
      <c r="R358" s="210"/>
      <c r="S358" s="210"/>
      <c r="T358" s="210"/>
      <c r="U358" s="210"/>
      <c r="V358" s="210"/>
      <c r="W358" s="210"/>
      <c r="X358" s="210"/>
      <c r="Y358" s="210"/>
    </row>
  </sheetData>
  <mergeCells count="6">
    <mergeCell ref="A2:C2"/>
    <mergeCell ref="A4:F4"/>
    <mergeCell ref="A5:F5"/>
    <mergeCell ref="A6:F6"/>
    <mergeCell ref="A8:D8"/>
    <mergeCell ref="A7:D7"/>
  </mergeCells>
  <conditionalFormatting sqref="D41:E41 E32:E40 F32:I41 E43:F52 E54:H57 E10:E19 K21:L24 E21:J30">
    <cfRule type="cellIs" dxfId="2013" priority="151" operator="equal">
      <formula>"fail"</formula>
    </cfRule>
  </conditionalFormatting>
  <conditionalFormatting sqref="F32:H41 F54:H57 E10:E19 E21:E57 F21:I30">
    <cfRule type="cellIs" dxfId="2012" priority="150" operator="equal">
      <formula>"fail"</formula>
    </cfRule>
  </conditionalFormatting>
  <conditionalFormatting sqref="F32:H41 F54:H57 E10:E19 E21:E57 F21:I30">
    <cfRule type="cellIs" dxfId="2011" priority="149" operator="equal">
      <formula>"fail"</formula>
    </cfRule>
  </conditionalFormatting>
  <conditionalFormatting sqref="F32:H41 F54:H57 E10:E19 E21:E57 F21:I30">
    <cfRule type="cellIs" dxfId="2010" priority="148" operator="equal">
      <formula>"fail"</formula>
    </cfRule>
  </conditionalFormatting>
  <conditionalFormatting sqref="F32:H41 F54:H57 E10:E19 E21:E57 F21:I30">
    <cfRule type="cellIs" dxfId="2009" priority="147" operator="equal">
      <formula>"fail"</formula>
    </cfRule>
  </conditionalFormatting>
  <conditionalFormatting sqref="F32:H41 F54:H57 E10:E19 E21:E57 F21:I30">
    <cfRule type="cellIs" dxfId="2008" priority="146" operator="equal">
      <formula>"fail"</formula>
    </cfRule>
  </conditionalFormatting>
  <conditionalFormatting sqref="F32:H41 F54:H57 E10:E19 E21:E57 F21:I30">
    <cfRule type="cellIs" dxfId="2007" priority="145" operator="equal">
      <formula>"fail"</formula>
    </cfRule>
  </conditionalFormatting>
  <conditionalFormatting sqref="E10:E19">
    <cfRule type="cellIs" dxfId="2006" priority="142" operator="equal">
      <formula>"n/a"</formula>
    </cfRule>
    <cfRule type="cellIs" dxfId="2005" priority="143" operator="equal">
      <formula>"pass"</formula>
    </cfRule>
    <cfRule type="cellIs" dxfId="2004" priority="144" operator="equal">
      <formula>"fail"</formula>
    </cfRule>
  </conditionalFormatting>
  <conditionalFormatting sqref="F32:H41 F54:H57 E10:E19 E21:E57 F21:I30">
    <cfRule type="cellIs" dxfId="2003" priority="139" operator="equal">
      <formula>"n/a"</formula>
    </cfRule>
    <cfRule type="cellIs" dxfId="2002" priority="140" operator="equal">
      <formula>"pass"</formula>
    </cfRule>
    <cfRule type="cellIs" dxfId="2001" priority="141" operator="equal">
      <formula>"fail"</formula>
    </cfRule>
  </conditionalFormatting>
  <conditionalFormatting sqref="K21:L24 E21:J30">
    <cfRule type="cellIs" dxfId="2000" priority="138" operator="equal">
      <formula>"fail"</formula>
    </cfRule>
  </conditionalFormatting>
  <conditionalFormatting sqref="K21:L24 E21:J30">
    <cfRule type="cellIs" dxfId="1999" priority="137" operator="equal">
      <formula>"fail"</formula>
    </cfRule>
  </conditionalFormatting>
  <conditionalFormatting sqref="K21:L24 E21:J30">
    <cfRule type="cellIs" dxfId="1998" priority="136" operator="equal">
      <formula>"fail"</formula>
    </cfRule>
  </conditionalFormatting>
  <conditionalFormatting sqref="K21:L24 E21:J30">
    <cfRule type="cellIs" dxfId="1997" priority="135" operator="equal">
      <formula>"fail"</formula>
    </cfRule>
  </conditionalFormatting>
  <conditionalFormatting sqref="E21:I30">
    <cfRule type="cellIs" dxfId="1996" priority="134" operator="equal">
      <formula>"fail"</formula>
    </cfRule>
  </conditionalFormatting>
  <conditionalFormatting sqref="E21:I30">
    <cfRule type="cellIs" dxfId="1995" priority="133" operator="equal">
      <formula>"fail"</formula>
    </cfRule>
  </conditionalFormatting>
  <conditionalFormatting sqref="E21:I30">
    <cfRule type="cellIs" dxfId="1994" priority="130" operator="equal">
      <formula>"n/a"</formula>
    </cfRule>
    <cfRule type="cellIs" dxfId="1993" priority="131" operator="equal">
      <formula>"pass"</formula>
    </cfRule>
    <cfRule type="cellIs" dxfId="1992" priority="132" operator="equal">
      <formula>"fail"</formula>
    </cfRule>
  </conditionalFormatting>
  <conditionalFormatting sqref="E21:I30">
    <cfRule type="cellIs" dxfId="1991" priority="127" operator="equal">
      <formula>"n/a"</formula>
    </cfRule>
    <cfRule type="cellIs" dxfId="1990" priority="128" operator="equal">
      <formula>"pass"</formula>
    </cfRule>
    <cfRule type="cellIs" dxfId="1989" priority="129" operator="equal">
      <formula>"fail"</formula>
    </cfRule>
  </conditionalFormatting>
  <conditionalFormatting sqref="F21:F30">
    <cfRule type="cellIs" dxfId="1988" priority="126" operator="equal">
      <formula>"fail"</formula>
    </cfRule>
  </conditionalFormatting>
  <conditionalFormatting sqref="F21:F30">
    <cfRule type="cellIs" dxfId="1987" priority="125" operator="equal">
      <formula>"fail"</formula>
    </cfRule>
  </conditionalFormatting>
  <conditionalFormatting sqref="F21:F30">
    <cfRule type="cellIs" dxfId="1986" priority="122" operator="equal">
      <formula>"n/a"</formula>
    </cfRule>
    <cfRule type="cellIs" dxfId="1985" priority="123" operator="equal">
      <formula>"pass"</formula>
    </cfRule>
    <cfRule type="cellIs" dxfId="1984" priority="124" operator="equal">
      <formula>"fail"</formula>
    </cfRule>
  </conditionalFormatting>
  <conditionalFormatting sqref="F21:F30">
    <cfRule type="cellIs" dxfId="1983" priority="119" operator="equal">
      <formula>"n/a"</formula>
    </cfRule>
    <cfRule type="cellIs" dxfId="1982" priority="120" operator="equal">
      <formula>"pass"</formula>
    </cfRule>
    <cfRule type="cellIs" dxfId="1981" priority="121" operator="equal">
      <formula>"fail"</formula>
    </cfRule>
  </conditionalFormatting>
  <conditionalFormatting sqref="G21:H30 I21:I24">
    <cfRule type="cellIs" dxfId="1980" priority="118" operator="equal">
      <formula>"fail"</formula>
    </cfRule>
  </conditionalFormatting>
  <conditionalFormatting sqref="G21:H30 I21:I24">
    <cfRule type="cellIs" dxfId="1979" priority="117" operator="equal">
      <formula>"fail"</formula>
    </cfRule>
  </conditionalFormatting>
  <conditionalFormatting sqref="G21:H30 I21:I24">
    <cfRule type="cellIs" dxfId="1978" priority="114" operator="equal">
      <formula>"n/a"</formula>
    </cfRule>
    <cfRule type="cellIs" dxfId="1977" priority="115" operator="equal">
      <formula>"pass"</formula>
    </cfRule>
    <cfRule type="cellIs" dxfId="1976" priority="116" operator="equal">
      <formula>"fail"</formula>
    </cfRule>
  </conditionalFormatting>
  <conditionalFormatting sqref="G21:H30 I21:I24">
    <cfRule type="cellIs" dxfId="1975" priority="111" operator="equal">
      <formula>"n/a"</formula>
    </cfRule>
    <cfRule type="cellIs" dxfId="1974" priority="112" operator="equal">
      <formula>"pass"</formula>
    </cfRule>
    <cfRule type="cellIs" dxfId="1973" priority="113" operator="equal">
      <formula>"fail"</formula>
    </cfRule>
  </conditionalFormatting>
  <conditionalFormatting sqref="I21:I30">
    <cfRule type="cellIs" dxfId="1972" priority="110" operator="equal">
      <formula>"fail"</formula>
    </cfRule>
  </conditionalFormatting>
  <conditionalFormatting sqref="I21:I30">
    <cfRule type="cellIs" dxfId="1971" priority="109" operator="equal">
      <formula>"fail"</formula>
    </cfRule>
  </conditionalFormatting>
  <conditionalFormatting sqref="I21:I30">
    <cfRule type="cellIs" dxfId="1970" priority="106" operator="equal">
      <formula>"n/a"</formula>
    </cfRule>
    <cfRule type="cellIs" dxfId="1969" priority="107" operator="equal">
      <formula>"pass"</formula>
    </cfRule>
    <cfRule type="cellIs" dxfId="1968" priority="108" operator="equal">
      <formula>"fail"</formula>
    </cfRule>
  </conditionalFormatting>
  <conditionalFormatting sqref="I21:I30">
    <cfRule type="cellIs" dxfId="1967" priority="103" operator="equal">
      <formula>"n/a"</formula>
    </cfRule>
    <cfRule type="cellIs" dxfId="1966" priority="104" operator="equal">
      <formula>"pass"</formula>
    </cfRule>
    <cfRule type="cellIs" dxfId="1965" priority="105" operator="equal">
      <formula>"fail"</formula>
    </cfRule>
  </conditionalFormatting>
  <conditionalFormatting sqref="J21:J30 K21:L24">
    <cfRule type="cellIs" dxfId="1964" priority="102" operator="equal">
      <formula>"fail"</formula>
    </cfRule>
  </conditionalFormatting>
  <conditionalFormatting sqref="J21:J30 K21:L24">
    <cfRule type="cellIs" dxfId="1963" priority="101" operator="equal">
      <formula>"fail"</formula>
    </cfRule>
  </conditionalFormatting>
  <conditionalFormatting sqref="J21:J30 K21:L24">
    <cfRule type="cellIs" dxfId="1962" priority="98" operator="equal">
      <formula>"n/a"</formula>
    </cfRule>
    <cfRule type="cellIs" dxfId="1961" priority="99" operator="equal">
      <formula>"pass"</formula>
    </cfRule>
    <cfRule type="cellIs" dxfId="1960" priority="100" operator="equal">
      <formula>"fail"</formula>
    </cfRule>
  </conditionalFormatting>
  <conditionalFormatting sqref="J21:J30 K21:L24">
    <cfRule type="cellIs" dxfId="1959" priority="95" operator="equal">
      <formula>"n/a"</formula>
    </cfRule>
    <cfRule type="cellIs" dxfId="1958" priority="96" operator="equal">
      <formula>"pass"</formula>
    </cfRule>
    <cfRule type="cellIs" dxfId="1957" priority="97" operator="equal">
      <formula>"fail"</formula>
    </cfRule>
  </conditionalFormatting>
  <conditionalFormatting sqref="E32:I41">
    <cfRule type="cellIs" dxfId="1956" priority="94" operator="equal">
      <formula>"fail"</formula>
    </cfRule>
  </conditionalFormatting>
  <conditionalFormatting sqref="E32:I41">
    <cfRule type="cellIs" dxfId="1955" priority="93" operator="equal">
      <formula>"fail"</formula>
    </cfRule>
  </conditionalFormatting>
  <conditionalFormatting sqref="E32:I41">
    <cfRule type="cellIs" dxfId="1954" priority="92" operator="equal">
      <formula>"fail"</formula>
    </cfRule>
  </conditionalFormatting>
  <conditionalFormatting sqref="E32:I41">
    <cfRule type="cellIs" dxfId="1953" priority="91" operator="equal">
      <formula>"fail"</formula>
    </cfRule>
  </conditionalFormatting>
  <conditionalFormatting sqref="E32:H41">
    <cfRule type="cellIs" dxfId="1952" priority="90" operator="equal">
      <formula>"fail"</formula>
    </cfRule>
  </conditionalFormatting>
  <conditionalFormatting sqref="E32:H41">
    <cfRule type="cellIs" dxfId="1951" priority="89" operator="equal">
      <formula>"fail"</formula>
    </cfRule>
  </conditionalFormatting>
  <conditionalFormatting sqref="E32:H41">
    <cfRule type="cellIs" dxfId="1950" priority="86" operator="equal">
      <formula>"n/a"</formula>
    </cfRule>
    <cfRule type="cellIs" dxfId="1949" priority="87" operator="equal">
      <formula>"pass"</formula>
    </cfRule>
    <cfRule type="cellIs" dxfId="1948" priority="88" operator="equal">
      <formula>"fail"</formula>
    </cfRule>
  </conditionalFormatting>
  <conditionalFormatting sqref="E32:H41">
    <cfRule type="cellIs" dxfId="1947" priority="83" operator="equal">
      <formula>"n/a"</formula>
    </cfRule>
    <cfRule type="cellIs" dxfId="1946" priority="84" operator="equal">
      <formula>"pass"</formula>
    </cfRule>
    <cfRule type="cellIs" dxfId="1945" priority="85" operator="equal">
      <formula>"fail"</formula>
    </cfRule>
  </conditionalFormatting>
  <conditionalFormatting sqref="F32:F41">
    <cfRule type="cellIs" dxfId="1944" priority="82" operator="equal">
      <formula>"fail"</formula>
    </cfRule>
  </conditionalFormatting>
  <conditionalFormatting sqref="F32:F41">
    <cfRule type="cellIs" dxfId="1943" priority="81" operator="equal">
      <formula>"fail"</formula>
    </cfRule>
  </conditionalFormatting>
  <conditionalFormatting sqref="F32:F41">
    <cfRule type="cellIs" dxfId="1942" priority="78" operator="equal">
      <formula>"n/a"</formula>
    </cfRule>
    <cfRule type="cellIs" dxfId="1941" priority="79" operator="equal">
      <formula>"pass"</formula>
    </cfRule>
    <cfRule type="cellIs" dxfId="1940" priority="80" operator="equal">
      <formula>"fail"</formula>
    </cfRule>
  </conditionalFormatting>
  <conditionalFormatting sqref="F32:F41">
    <cfRule type="cellIs" dxfId="1939" priority="75" operator="equal">
      <formula>"n/a"</formula>
    </cfRule>
    <cfRule type="cellIs" dxfId="1938" priority="76" operator="equal">
      <formula>"pass"</formula>
    </cfRule>
    <cfRule type="cellIs" dxfId="1937" priority="77" operator="equal">
      <formula>"fail"</formula>
    </cfRule>
  </conditionalFormatting>
  <conditionalFormatting sqref="G32:H41">
    <cfRule type="cellIs" dxfId="1936" priority="74" operator="equal">
      <formula>"fail"</formula>
    </cfRule>
  </conditionalFormatting>
  <conditionalFormatting sqref="G32:H41">
    <cfRule type="cellIs" dxfId="1935" priority="73" operator="equal">
      <formula>"fail"</formula>
    </cfRule>
  </conditionalFormatting>
  <conditionalFormatting sqref="G32:H41">
    <cfRule type="cellIs" dxfId="1934" priority="70" operator="equal">
      <formula>"n/a"</formula>
    </cfRule>
    <cfRule type="cellIs" dxfId="1933" priority="71" operator="equal">
      <formula>"pass"</formula>
    </cfRule>
    <cfRule type="cellIs" dxfId="1932" priority="72" operator="equal">
      <formula>"fail"</formula>
    </cfRule>
  </conditionalFormatting>
  <conditionalFormatting sqref="G32:H41">
    <cfRule type="cellIs" dxfId="1931" priority="67" operator="equal">
      <formula>"n/a"</formula>
    </cfRule>
    <cfRule type="cellIs" dxfId="1930" priority="68" operator="equal">
      <formula>"pass"</formula>
    </cfRule>
    <cfRule type="cellIs" dxfId="1929" priority="69" operator="equal">
      <formula>"fail"</formula>
    </cfRule>
  </conditionalFormatting>
  <conditionalFormatting sqref="I32:I41">
    <cfRule type="cellIs" dxfId="1928" priority="66" operator="equal">
      <formula>"fail"</formula>
    </cfRule>
  </conditionalFormatting>
  <conditionalFormatting sqref="I32:I41">
    <cfRule type="cellIs" dxfId="1927" priority="65" operator="equal">
      <formula>"fail"</formula>
    </cfRule>
  </conditionalFormatting>
  <conditionalFormatting sqref="I32:I41">
    <cfRule type="cellIs" dxfId="1926" priority="62" operator="equal">
      <formula>"n/a"</formula>
    </cfRule>
    <cfRule type="cellIs" dxfId="1925" priority="63" operator="equal">
      <formula>"pass"</formula>
    </cfRule>
    <cfRule type="cellIs" dxfId="1924" priority="64" operator="equal">
      <formula>"fail"</formula>
    </cfRule>
  </conditionalFormatting>
  <conditionalFormatting sqref="I32:I41">
    <cfRule type="cellIs" dxfId="1923" priority="59" operator="equal">
      <formula>"n/a"</formula>
    </cfRule>
    <cfRule type="cellIs" dxfId="1922" priority="60" operator="equal">
      <formula>"pass"</formula>
    </cfRule>
    <cfRule type="cellIs" dxfId="1921" priority="61" operator="equal">
      <formula>"fail"</formula>
    </cfRule>
  </conditionalFormatting>
  <conditionalFormatting sqref="E43:F52">
    <cfRule type="cellIs" dxfId="1920" priority="58" operator="equal">
      <formula>"fail"</formula>
    </cfRule>
  </conditionalFormatting>
  <conditionalFormatting sqref="E43:F52">
    <cfRule type="cellIs" dxfId="1919" priority="57" operator="equal">
      <formula>"fail"</formula>
    </cfRule>
  </conditionalFormatting>
  <conditionalFormatting sqref="E43:F52">
    <cfRule type="cellIs" dxfId="1918" priority="56" operator="equal">
      <formula>"fail"</formula>
    </cfRule>
  </conditionalFormatting>
  <conditionalFormatting sqref="E43:F52">
    <cfRule type="cellIs" dxfId="1917" priority="55" operator="equal">
      <formula>"fail"</formula>
    </cfRule>
  </conditionalFormatting>
  <conditionalFormatting sqref="E43:E52">
    <cfRule type="cellIs" dxfId="1916" priority="54" operator="equal">
      <formula>"fail"</formula>
    </cfRule>
  </conditionalFormatting>
  <conditionalFormatting sqref="E43:E52">
    <cfRule type="cellIs" dxfId="1915" priority="53" operator="equal">
      <formula>"fail"</formula>
    </cfRule>
  </conditionalFormatting>
  <conditionalFormatting sqref="E43:E52">
    <cfRule type="cellIs" dxfId="1914" priority="50" operator="equal">
      <formula>"n/a"</formula>
    </cfRule>
    <cfRule type="cellIs" dxfId="1913" priority="51" operator="equal">
      <formula>"pass"</formula>
    </cfRule>
    <cfRule type="cellIs" dxfId="1912" priority="52" operator="equal">
      <formula>"fail"</formula>
    </cfRule>
  </conditionalFormatting>
  <conditionalFormatting sqref="E43:E52">
    <cfRule type="cellIs" dxfId="1911" priority="47" operator="equal">
      <formula>"n/a"</formula>
    </cfRule>
    <cfRule type="cellIs" dxfId="1910" priority="48" operator="equal">
      <formula>"pass"</formula>
    </cfRule>
    <cfRule type="cellIs" dxfId="1909" priority="49" operator="equal">
      <formula>"fail"</formula>
    </cfRule>
  </conditionalFormatting>
  <conditionalFormatting sqref="F43:F52">
    <cfRule type="cellIs" dxfId="1908" priority="46" operator="equal">
      <formula>"fail"</formula>
    </cfRule>
  </conditionalFormatting>
  <conditionalFormatting sqref="F43:F52">
    <cfRule type="cellIs" dxfId="1907" priority="45" operator="equal">
      <formula>"fail"</formula>
    </cfRule>
  </conditionalFormatting>
  <conditionalFormatting sqref="F43:F52">
    <cfRule type="cellIs" dxfId="1906" priority="42" operator="equal">
      <formula>"n/a"</formula>
    </cfRule>
    <cfRule type="cellIs" dxfId="1905" priority="43" operator="equal">
      <formula>"pass"</formula>
    </cfRule>
    <cfRule type="cellIs" dxfId="1904" priority="44" operator="equal">
      <formula>"fail"</formula>
    </cfRule>
  </conditionalFormatting>
  <conditionalFormatting sqref="F43:F52">
    <cfRule type="cellIs" dxfId="1903" priority="39" operator="equal">
      <formula>"n/a"</formula>
    </cfRule>
    <cfRule type="cellIs" dxfId="1902" priority="40" operator="equal">
      <formula>"pass"</formula>
    </cfRule>
    <cfRule type="cellIs" dxfId="1901" priority="41" operator="equal">
      <formula>"fail"</formula>
    </cfRule>
  </conditionalFormatting>
  <conditionalFormatting sqref="E54:H57">
    <cfRule type="cellIs" dxfId="1900" priority="38" operator="equal">
      <formula>"fail"</formula>
    </cfRule>
  </conditionalFormatting>
  <conditionalFormatting sqref="E54:H57">
    <cfRule type="cellIs" dxfId="1899" priority="37" operator="equal">
      <formula>"fail"</formula>
    </cfRule>
  </conditionalFormatting>
  <conditionalFormatting sqref="E54:H57">
    <cfRule type="cellIs" dxfId="1898" priority="36" operator="equal">
      <formula>"fail"</formula>
    </cfRule>
  </conditionalFormatting>
  <conditionalFormatting sqref="E54:H57">
    <cfRule type="cellIs" dxfId="1897" priority="35" operator="equal">
      <formula>"fail"</formula>
    </cfRule>
  </conditionalFormatting>
  <conditionalFormatting sqref="E54:H57">
    <cfRule type="cellIs" dxfId="1896" priority="34" operator="equal">
      <formula>"fail"</formula>
    </cfRule>
  </conditionalFormatting>
  <conditionalFormatting sqref="E54:H57">
    <cfRule type="cellIs" dxfId="1895" priority="33" operator="equal">
      <formula>"fail"</formula>
    </cfRule>
  </conditionalFormatting>
  <conditionalFormatting sqref="E54:H57">
    <cfRule type="cellIs" dxfId="1894" priority="30" operator="equal">
      <formula>"n/a"</formula>
    </cfRule>
    <cfRule type="cellIs" dxfId="1893" priority="31" operator="equal">
      <formula>"pass"</formula>
    </cfRule>
    <cfRule type="cellIs" dxfId="1892" priority="32" operator="equal">
      <formula>"fail"</formula>
    </cfRule>
  </conditionalFormatting>
  <conditionalFormatting sqref="E54:H57">
    <cfRule type="cellIs" dxfId="1891" priority="27" operator="equal">
      <formula>"n/a"</formula>
    </cfRule>
    <cfRule type="cellIs" dxfId="1890" priority="28" operator="equal">
      <formula>"pass"</formula>
    </cfRule>
    <cfRule type="cellIs" dxfId="1889" priority="29" operator="equal">
      <formula>"fail"</formula>
    </cfRule>
  </conditionalFormatting>
  <conditionalFormatting sqref="F54:F57">
    <cfRule type="cellIs" dxfId="1888" priority="26" operator="equal">
      <formula>"fail"</formula>
    </cfRule>
  </conditionalFormatting>
  <conditionalFormatting sqref="F54:F57">
    <cfRule type="cellIs" dxfId="1887" priority="25" operator="equal">
      <formula>"fail"</formula>
    </cfRule>
  </conditionalFormatting>
  <conditionalFormatting sqref="F54:F57">
    <cfRule type="cellIs" dxfId="1886" priority="22" operator="equal">
      <formula>"n/a"</formula>
    </cfRule>
    <cfRule type="cellIs" dxfId="1885" priority="23" operator="equal">
      <formula>"pass"</formula>
    </cfRule>
    <cfRule type="cellIs" dxfId="1884" priority="24" operator="equal">
      <formula>"fail"</formula>
    </cfRule>
  </conditionalFormatting>
  <conditionalFormatting sqref="F54:F57">
    <cfRule type="cellIs" dxfId="1883" priority="19" operator="equal">
      <formula>"n/a"</formula>
    </cfRule>
    <cfRule type="cellIs" dxfId="1882" priority="20" operator="equal">
      <formula>"pass"</formula>
    </cfRule>
    <cfRule type="cellIs" dxfId="1881" priority="21" operator="equal">
      <formula>"fail"</formula>
    </cfRule>
  </conditionalFormatting>
  <conditionalFormatting sqref="F54:H57 E21:E57 E10:L19 I21:J57 K21:L24 F21:H52">
    <cfRule type="cellIs" dxfId="1880" priority="14" operator="equal">
      <formula>"n/s"</formula>
    </cfRule>
    <cfRule type="cellIs" dxfId="1879" priority="15" operator="equal">
      <formula>"n/a"</formula>
    </cfRule>
    <cfRule type="cellIs" dxfId="1878" priority="16" operator="equal">
      <formula>"warn"</formula>
    </cfRule>
    <cfRule type="cellIs" dxfId="1877" priority="17" operator="equal">
      <formula>"fail"</formula>
    </cfRule>
    <cfRule type="cellIs" dxfId="1876" priority="18" operator="equal">
      <formula>"pass"</formula>
    </cfRule>
  </conditionalFormatting>
  <conditionalFormatting sqref="E9">
    <cfRule type="cellIs" dxfId="1875" priority="13" operator="equal">
      <formula>"fail"</formula>
    </cfRule>
  </conditionalFormatting>
  <conditionalFormatting sqref="E9">
    <cfRule type="cellIs" dxfId="1874" priority="10" operator="equal">
      <formula>"n/a"</formula>
    </cfRule>
    <cfRule type="cellIs" dxfId="1873" priority="11" operator="equal">
      <formula>"pass"</formula>
    </cfRule>
    <cfRule type="cellIs" dxfId="1872" priority="12" operator="equal">
      <formula>"fail"</formula>
    </cfRule>
  </conditionalFormatting>
  <conditionalFormatting sqref="D9">
    <cfRule type="cellIs" dxfId="1871" priority="9" operator="equal">
      <formula>"fail"</formula>
    </cfRule>
  </conditionalFormatting>
  <conditionalFormatting sqref="D9">
    <cfRule type="cellIs" dxfId="1870" priority="6" operator="equal">
      <formula>"n/a"</formula>
    </cfRule>
    <cfRule type="cellIs" dxfId="1869" priority="7" operator="equal">
      <formula>"pass"</formula>
    </cfRule>
    <cfRule type="cellIs" dxfId="1868" priority="8" operator="equal">
      <formula>"fail"</formula>
    </cfRule>
  </conditionalFormatting>
  <conditionalFormatting sqref="E10:Y24">
    <cfRule type="cellIs" dxfId="1867" priority="1" operator="equal">
      <formula>"black"</formula>
    </cfRule>
    <cfRule type="cellIs" dxfId="1866" priority="2" operator="equal">
      <formula>"n/s"</formula>
    </cfRule>
    <cfRule type="cellIs" dxfId="1865" priority="3" operator="equal">
      <formula>"n/a"</formula>
    </cfRule>
    <cfRule type="cellIs" dxfId="1864" priority="4" operator="equal">
      <formula>"fail"</formula>
    </cfRule>
    <cfRule type="cellIs" dxfId="1863" priority="5" operator="equal">
      <formula>"pass"</formula>
    </cfRule>
  </conditionalFormatting>
  <dataValidations count="2">
    <dataValidation type="list" allowBlank="1" showInputMessage="1" showErrorMessage="1" sqref="F25:I30 J25:J57 F31:H52 I31:I57 F54:H57 E25:E57">
      <formula1>$AK$3:$AK$7</formula1>
    </dataValidation>
    <dataValidation type="list" allowBlank="1" showInputMessage="1" showErrorMessage="1" sqref="E10:Y24">
      <formula1>$AN$10:$AN$14</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AO356"/>
  <sheetViews>
    <sheetView topLeftCell="A310" zoomScale="73" zoomScaleNormal="73" workbookViewId="0">
      <selection activeCell="F336" sqref="F336"/>
    </sheetView>
  </sheetViews>
  <sheetFormatPr defaultRowHeight="15" x14ac:dyDescent="0.25"/>
  <cols>
    <col min="1" max="1" width="10.28515625" style="138" bestFit="1" customWidth="1"/>
    <col min="2" max="2" width="36" style="138" bestFit="1" customWidth="1"/>
    <col min="3" max="3" width="111.5703125" style="138" bestFit="1" customWidth="1"/>
    <col min="4" max="4" width="6" style="138" customWidth="1"/>
    <col min="5" max="5" width="6.7109375" style="138" hidden="1" customWidth="1"/>
    <col min="6" max="6" width="6.7109375" style="138" bestFit="1" customWidth="1"/>
    <col min="7" max="10" width="6.7109375" style="138" hidden="1" customWidth="1"/>
    <col min="11" max="11" width="5.28515625" style="274" hidden="1" customWidth="1"/>
    <col min="12" max="12" width="5.28515625" style="138" hidden="1" customWidth="1"/>
    <col min="13" max="13" width="5.28515625" style="138" customWidth="1"/>
    <col min="14" max="20" width="5.28515625" style="138" hidden="1" customWidth="1"/>
    <col min="21" max="21" width="5.28515625" style="138" customWidth="1"/>
    <col min="22" max="25" width="5.28515625" style="138" hidden="1" customWidth="1"/>
    <col min="26" max="26" width="62.42578125" style="138" customWidth="1"/>
    <col min="27" max="16384" width="9.140625" style="138"/>
  </cols>
  <sheetData>
    <row r="1" spans="1:26" ht="21" x14ac:dyDescent="0.35">
      <c r="A1" s="103"/>
      <c r="B1" s="103"/>
      <c r="C1" s="103"/>
      <c r="D1" s="103"/>
      <c r="E1" s="103"/>
      <c r="G1" s="29" t="s">
        <v>46</v>
      </c>
      <c r="H1" s="29"/>
      <c r="I1" s="102"/>
    </row>
    <row r="2" spans="1:26" ht="21" x14ac:dyDescent="0.35">
      <c r="A2" s="608" t="s">
        <v>1320</v>
      </c>
      <c r="B2" s="608"/>
      <c r="C2" s="608"/>
      <c r="D2" s="103"/>
      <c r="E2" s="103"/>
      <c r="G2" s="29" t="s">
        <v>45</v>
      </c>
      <c r="H2" s="29"/>
      <c r="I2" s="102"/>
    </row>
    <row r="3" spans="1:26" ht="21" x14ac:dyDescent="0.35">
      <c r="A3" s="103"/>
      <c r="B3" s="103"/>
      <c r="C3" s="103"/>
      <c r="D3" s="103"/>
      <c r="E3" s="103"/>
      <c r="G3" s="29" t="s">
        <v>47</v>
      </c>
      <c r="H3" s="29"/>
      <c r="I3" s="102"/>
    </row>
    <row r="4" spans="1:26" x14ac:dyDescent="0.25">
      <c r="A4" s="625" t="s">
        <v>462</v>
      </c>
      <c r="B4" s="626"/>
      <c r="C4" s="626"/>
      <c r="D4" s="626"/>
      <c r="E4" s="626"/>
      <c r="F4" s="626"/>
      <c r="G4" s="29"/>
      <c r="H4" s="29"/>
      <c r="I4" s="102"/>
    </row>
    <row r="5" spans="1:26" x14ac:dyDescent="0.25">
      <c r="A5" s="625" t="s">
        <v>463</v>
      </c>
      <c r="B5" s="625"/>
      <c r="C5" s="625"/>
      <c r="D5" s="625"/>
      <c r="E5" s="625"/>
      <c r="F5" s="625"/>
      <c r="G5" s="29"/>
      <c r="H5" s="29"/>
      <c r="I5" s="102"/>
    </row>
    <row r="6" spans="1:26" x14ac:dyDescent="0.25">
      <c r="A6" s="625" t="s">
        <v>464</v>
      </c>
      <c r="B6" s="625"/>
      <c r="C6" s="625"/>
      <c r="D6" s="625"/>
      <c r="E6" s="625"/>
      <c r="F6" s="625"/>
      <c r="G6" s="29"/>
      <c r="H6" s="29"/>
      <c r="I6" s="102"/>
    </row>
    <row r="7" spans="1:26" x14ac:dyDescent="0.25">
      <c r="A7" s="628" t="s">
        <v>3402</v>
      </c>
      <c r="B7" s="628"/>
      <c r="C7" s="628"/>
      <c r="D7" s="217"/>
      <c r="E7" s="220"/>
      <c r="F7" s="220"/>
      <c r="G7" s="29"/>
      <c r="H7" s="29"/>
      <c r="I7" s="102"/>
    </row>
    <row r="8" spans="1:26" x14ac:dyDescent="0.25">
      <c r="A8" s="627" t="s">
        <v>465</v>
      </c>
      <c r="B8" s="627"/>
      <c r="C8" s="627"/>
      <c r="D8" s="627"/>
      <c r="E8" s="220"/>
      <c r="F8" s="220"/>
      <c r="G8" s="29"/>
      <c r="H8" s="29"/>
      <c r="I8" s="102"/>
    </row>
    <row r="9" spans="1:26" ht="60.75" x14ac:dyDescent="0.25">
      <c r="A9" s="122" t="s">
        <v>147</v>
      </c>
      <c r="B9" s="122" t="s">
        <v>148</v>
      </c>
      <c r="C9" s="122" t="s">
        <v>149</v>
      </c>
      <c r="D9" s="109" t="s">
        <v>249</v>
      </c>
      <c r="E9" s="109" t="s">
        <v>328</v>
      </c>
      <c r="F9" s="109" t="s">
        <v>329</v>
      </c>
      <c r="G9" s="109" t="s">
        <v>1626</v>
      </c>
      <c r="H9" s="109" t="s">
        <v>1627</v>
      </c>
      <c r="I9" s="109" t="s">
        <v>1628</v>
      </c>
      <c r="J9" s="109" t="s">
        <v>325</v>
      </c>
      <c r="K9" s="109" t="s">
        <v>326</v>
      </c>
      <c r="L9" s="109" t="s">
        <v>1302</v>
      </c>
      <c r="M9" s="109" t="s">
        <v>327</v>
      </c>
      <c r="N9" s="109" t="s">
        <v>1629</v>
      </c>
      <c r="O9" s="109" t="s">
        <v>1640</v>
      </c>
      <c r="P9" s="109" t="s">
        <v>1631</v>
      </c>
      <c r="Q9" s="109" t="s">
        <v>324</v>
      </c>
      <c r="R9" s="109" t="s">
        <v>320</v>
      </c>
      <c r="S9" s="109" t="s">
        <v>321</v>
      </c>
      <c r="T9" s="109" t="s">
        <v>322</v>
      </c>
      <c r="U9" s="109" t="s">
        <v>323</v>
      </c>
      <c r="V9" s="109" t="s">
        <v>14</v>
      </c>
      <c r="W9" s="109" t="s">
        <v>1632</v>
      </c>
      <c r="X9" s="109" t="s">
        <v>15</v>
      </c>
      <c r="Y9" s="109" t="s">
        <v>6</v>
      </c>
      <c r="Z9" s="182" t="s">
        <v>958</v>
      </c>
    </row>
    <row r="10" spans="1:26" x14ac:dyDescent="0.25">
      <c r="A10" s="125" t="s">
        <v>466</v>
      </c>
      <c r="B10" s="125" t="s">
        <v>467</v>
      </c>
      <c r="C10" s="126" t="s">
        <v>474</v>
      </c>
      <c r="D10" s="227"/>
      <c r="E10" s="186" t="s">
        <v>1625</v>
      </c>
      <c r="F10" s="202"/>
      <c r="G10" s="234"/>
      <c r="H10" s="234"/>
      <c r="I10" s="234"/>
      <c r="J10" s="234"/>
      <c r="K10" s="234"/>
      <c r="L10" s="234"/>
      <c r="M10" s="202"/>
      <c r="N10" s="235"/>
      <c r="O10" s="235"/>
      <c r="P10" s="235"/>
      <c r="Q10" s="235"/>
      <c r="R10" s="235"/>
      <c r="S10" s="235"/>
      <c r="T10" s="235"/>
      <c r="U10" s="202"/>
      <c r="V10" s="234"/>
      <c r="W10" s="234"/>
      <c r="X10" s="234"/>
      <c r="Y10" s="202"/>
      <c r="Z10" s="203"/>
    </row>
    <row r="11" spans="1:26" x14ac:dyDescent="0.25">
      <c r="A11" s="125"/>
      <c r="B11" s="106"/>
      <c r="C11" s="126" t="s">
        <v>475</v>
      </c>
      <c r="D11" s="227"/>
      <c r="E11" s="186" t="s">
        <v>1625</v>
      </c>
      <c r="F11" s="202"/>
      <c r="G11" s="234"/>
      <c r="H11" s="234"/>
      <c r="I11" s="234"/>
      <c r="J11" s="234"/>
      <c r="K11" s="234"/>
      <c r="L11" s="234"/>
      <c r="M11" s="202"/>
      <c r="N11" s="235"/>
      <c r="O11" s="235"/>
      <c r="P11" s="235"/>
      <c r="Q11" s="235"/>
      <c r="R11" s="235"/>
      <c r="S11" s="235"/>
      <c r="T11" s="235"/>
      <c r="U11" s="202"/>
      <c r="V11" s="234"/>
      <c r="W11" s="234"/>
      <c r="X11" s="234"/>
      <c r="Y11" s="202"/>
      <c r="Z11" s="203"/>
    </row>
    <row r="12" spans="1:26" x14ac:dyDescent="0.25">
      <c r="A12" s="125"/>
      <c r="B12" s="123" t="s">
        <v>1324</v>
      </c>
      <c r="C12" s="126" t="s">
        <v>476</v>
      </c>
      <c r="D12" s="227"/>
      <c r="E12" s="186" t="s">
        <v>1625</v>
      </c>
      <c r="F12" s="202"/>
      <c r="G12" s="234"/>
      <c r="H12" s="234"/>
      <c r="I12" s="234"/>
      <c r="J12" s="234"/>
      <c r="K12" s="234"/>
      <c r="L12" s="234"/>
      <c r="M12" s="202"/>
      <c r="N12" s="235"/>
      <c r="O12" s="235"/>
      <c r="P12" s="235"/>
      <c r="Q12" s="235"/>
      <c r="R12" s="235"/>
      <c r="S12" s="235"/>
      <c r="T12" s="235"/>
      <c r="U12" s="202"/>
      <c r="V12" s="234"/>
      <c r="W12" s="234"/>
      <c r="X12" s="234"/>
      <c r="Y12" s="202"/>
      <c r="Z12" s="203"/>
    </row>
    <row r="13" spans="1:26" x14ac:dyDescent="0.25">
      <c r="A13" s="125"/>
      <c r="B13" s="125"/>
      <c r="C13" s="126" t="s">
        <v>477</v>
      </c>
      <c r="D13" s="227"/>
      <c r="E13" s="186" t="s">
        <v>1625</v>
      </c>
      <c r="F13" s="202"/>
      <c r="G13" s="234"/>
      <c r="H13" s="234"/>
      <c r="I13" s="234"/>
      <c r="J13" s="234"/>
      <c r="K13" s="234"/>
      <c r="L13" s="234"/>
      <c r="M13" s="202"/>
      <c r="N13" s="235"/>
      <c r="O13" s="235"/>
      <c r="P13" s="235"/>
      <c r="Q13" s="235"/>
      <c r="R13" s="235"/>
      <c r="S13" s="235"/>
      <c r="T13" s="235"/>
      <c r="U13" s="202"/>
      <c r="V13" s="234"/>
      <c r="W13" s="234"/>
      <c r="X13" s="234"/>
      <c r="Y13" s="202"/>
      <c r="Z13" s="203"/>
    </row>
    <row r="14" spans="1:26" x14ac:dyDescent="0.25">
      <c r="A14" s="125"/>
      <c r="B14" s="125"/>
      <c r="C14" s="126" t="s">
        <v>478</v>
      </c>
      <c r="D14" s="227"/>
      <c r="E14" s="186" t="s">
        <v>1625</v>
      </c>
      <c r="F14" s="202"/>
      <c r="G14" s="234"/>
      <c r="H14" s="234"/>
      <c r="I14" s="234"/>
      <c r="J14" s="234"/>
      <c r="K14" s="234"/>
      <c r="L14" s="234"/>
      <c r="M14" s="202"/>
      <c r="N14" s="235"/>
      <c r="O14" s="235"/>
      <c r="P14" s="235"/>
      <c r="Q14" s="235"/>
      <c r="R14" s="235"/>
      <c r="S14" s="235"/>
      <c r="T14" s="235"/>
      <c r="U14" s="202"/>
      <c r="V14" s="234"/>
      <c r="W14" s="234"/>
      <c r="X14" s="234"/>
      <c r="Y14" s="202"/>
      <c r="Z14" s="203"/>
    </row>
    <row r="15" spans="1:26" x14ac:dyDescent="0.25">
      <c r="A15" s="125"/>
      <c r="B15" s="125"/>
      <c r="C15" s="126" t="s">
        <v>479</v>
      </c>
      <c r="D15" s="227"/>
      <c r="E15" s="186" t="s">
        <v>1625</v>
      </c>
      <c r="F15" s="202"/>
      <c r="G15" s="234"/>
      <c r="H15" s="234"/>
      <c r="I15" s="234"/>
      <c r="J15" s="234"/>
      <c r="K15" s="234"/>
      <c r="L15" s="234"/>
      <c r="M15" s="202"/>
      <c r="N15" s="235"/>
      <c r="O15" s="235"/>
      <c r="P15" s="235"/>
      <c r="Q15" s="235"/>
      <c r="R15" s="235"/>
      <c r="S15" s="235"/>
      <c r="T15" s="235"/>
      <c r="U15" s="202"/>
      <c r="V15" s="234"/>
      <c r="W15" s="234"/>
      <c r="X15" s="234"/>
      <c r="Y15" s="202"/>
      <c r="Z15" s="203"/>
    </row>
    <row r="16" spans="1:26" x14ac:dyDescent="0.25">
      <c r="A16" s="125"/>
      <c r="B16" s="126"/>
      <c r="C16" s="126" t="s">
        <v>480</v>
      </c>
      <c r="D16" s="227"/>
      <c r="E16" s="186" t="s">
        <v>1625</v>
      </c>
      <c r="F16" s="202"/>
      <c r="G16" s="234"/>
      <c r="H16" s="234"/>
      <c r="I16" s="234"/>
      <c r="J16" s="234"/>
      <c r="K16" s="234"/>
      <c r="L16" s="234"/>
      <c r="M16" s="202"/>
      <c r="N16" s="235"/>
      <c r="O16" s="235"/>
      <c r="P16" s="235"/>
      <c r="Q16" s="235"/>
      <c r="R16" s="235"/>
      <c r="S16" s="235"/>
      <c r="T16" s="235"/>
      <c r="U16" s="202"/>
      <c r="V16" s="234"/>
      <c r="W16" s="234"/>
      <c r="X16" s="234"/>
      <c r="Y16" s="202"/>
      <c r="Z16" s="203"/>
    </row>
    <row r="17" spans="1:26" x14ac:dyDescent="0.25">
      <c r="A17" s="125"/>
      <c r="B17" s="125"/>
      <c r="C17" s="126" t="s">
        <v>481</v>
      </c>
      <c r="D17" s="201"/>
      <c r="E17" s="186" t="s">
        <v>1625</v>
      </c>
      <c r="F17" s="202"/>
      <c r="G17" s="234"/>
      <c r="H17" s="234"/>
      <c r="I17" s="234"/>
      <c r="J17" s="234"/>
      <c r="K17" s="234"/>
      <c r="L17" s="234"/>
      <c r="M17" s="202"/>
      <c r="N17" s="235"/>
      <c r="O17" s="235"/>
      <c r="P17" s="235"/>
      <c r="Q17" s="235"/>
      <c r="R17" s="235"/>
      <c r="S17" s="235"/>
      <c r="T17" s="235"/>
      <c r="U17" s="202"/>
      <c r="V17" s="234"/>
      <c r="W17" s="234"/>
      <c r="X17" s="234"/>
      <c r="Y17" s="202"/>
      <c r="Z17" s="203"/>
    </row>
    <row r="18" spans="1:26" x14ac:dyDescent="0.25">
      <c r="A18" s="125"/>
      <c r="B18" s="126"/>
      <c r="C18" s="126" t="s">
        <v>482</v>
      </c>
      <c r="D18" s="201"/>
      <c r="E18" s="186" t="s">
        <v>1625</v>
      </c>
      <c r="F18" s="202"/>
      <c r="G18" s="234"/>
      <c r="H18" s="234"/>
      <c r="I18" s="234"/>
      <c r="J18" s="234"/>
      <c r="K18" s="234"/>
      <c r="L18" s="234"/>
      <c r="M18" s="202"/>
      <c r="N18" s="235"/>
      <c r="O18" s="235"/>
      <c r="P18" s="235"/>
      <c r="Q18" s="235"/>
      <c r="R18" s="235"/>
      <c r="S18" s="235"/>
      <c r="T18" s="235"/>
      <c r="U18" s="202"/>
      <c r="V18" s="234"/>
      <c r="W18" s="234"/>
      <c r="X18" s="234"/>
      <c r="Y18" s="202"/>
      <c r="Z18" s="203"/>
    </row>
    <row r="19" spans="1:26" ht="15.75" x14ac:dyDescent="0.25">
      <c r="A19" s="261"/>
      <c r="B19" s="261"/>
      <c r="C19" s="261"/>
      <c r="D19" s="261"/>
      <c r="E19" s="278"/>
      <c r="F19" s="278"/>
      <c r="G19" s="278"/>
      <c r="H19" s="278"/>
      <c r="I19" s="278"/>
      <c r="J19" s="278"/>
      <c r="K19" s="278"/>
      <c r="L19" s="278"/>
      <c r="M19" s="278"/>
      <c r="N19" s="278"/>
      <c r="O19" s="278"/>
      <c r="P19" s="278"/>
      <c r="Q19" s="278"/>
      <c r="R19" s="278"/>
      <c r="S19" s="278"/>
      <c r="T19" s="278"/>
      <c r="U19" s="278"/>
      <c r="V19" s="278"/>
      <c r="W19" s="278"/>
      <c r="X19" s="278"/>
      <c r="Y19" s="278"/>
      <c r="Z19" s="261"/>
    </row>
    <row r="20" spans="1:26" x14ac:dyDescent="0.25">
      <c r="A20" s="125" t="s">
        <v>468</v>
      </c>
      <c r="B20" s="125" t="s">
        <v>469</v>
      </c>
      <c r="C20" s="126" t="s">
        <v>483</v>
      </c>
      <c r="D20" s="227"/>
      <c r="E20" s="186" t="s">
        <v>1625</v>
      </c>
      <c r="F20" s="186"/>
      <c r="G20" s="238"/>
      <c r="H20" s="238"/>
      <c r="I20" s="238"/>
      <c r="J20" s="238"/>
      <c r="K20" s="238"/>
      <c r="L20" s="238"/>
      <c r="M20" s="202"/>
      <c r="N20" s="235"/>
      <c r="O20" s="235"/>
      <c r="P20" s="235"/>
      <c r="Q20" s="235"/>
      <c r="R20" s="235"/>
      <c r="S20" s="235"/>
      <c r="T20" s="235"/>
      <c r="U20" s="202"/>
      <c r="V20" s="234"/>
      <c r="W20" s="234"/>
      <c r="X20" s="234"/>
      <c r="Y20" s="202"/>
      <c r="Z20" s="203"/>
    </row>
    <row r="21" spans="1:26" x14ac:dyDescent="0.25">
      <c r="A21" s="125"/>
      <c r="B21" s="106"/>
      <c r="C21" s="126" t="s">
        <v>484</v>
      </c>
      <c r="D21" s="227"/>
      <c r="E21" s="186" t="s">
        <v>1625</v>
      </c>
      <c r="F21" s="186"/>
      <c r="G21" s="238"/>
      <c r="H21" s="238"/>
      <c r="I21" s="238"/>
      <c r="J21" s="238"/>
      <c r="K21" s="238"/>
      <c r="L21" s="238"/>
      <c r="M21" s="202"/>
      <c r="N21" s="235"/>
      <c r="O21" s="235"/>
      <c r="P21" s="235"/>
      <c r="Q21" s="235"/>
      <c r="R21" s="235"/>
      <c r="S21" s="235"/>
      <c r="T21" s="235"/>
      <c r="U21" s="202"/>
      <c r="V21" s="234"/>
      <c r="W21" s="234"/>
      <c r="X21" s="234"/>
      <c r="Y21" s="202"/>
      <c r="Z21" s="203"/>
    </row>
    <row r="22" spans="1:26" x14ac:dyDescent="0.25">
      <c r="A22" s="125"/>
      <c r="B22" s="123" t="s">
        <v>1324</v>
      </c>
      <c r="C22" s="126" t="s">
        <v>485</v>
      </c>
      <c r="D22" s="227"/>
      <c r="E22" s="186" t="s">
        <v>1625</v>
      </c>
      <c r="F22" s="186"/>
      <c r="G22" s="238"/>
      <c r="H22" s="238"/>
      <c r="I22" s="238"/>
      <c r="J22" s="238"/>
      <c r="K22" s="238"/>
      <c r="L22" s="238"/>
      <c r="M22" s="202"/>
      <c r="N22" s="235"/>
      <c r="O22" s="235"/>
      <c r="P22" s="235"/>
      <c r="Q22" s="235"/>
      <c r="R22" s="235"/>
      <c r="S22" s="235"/>
      <c r="T22" s="235"/>
      <c r="U22" s="202"/>
      <c r="V22" s="234"/>
      <c r="W22" s="234"/>
      <c r="X22" s="234"/>
      <c r="Y22" s="202"/>
      <c r="Z22" s="203"/>
    </row>
    <row r="23" spans="1:26" x14ac:dyDescent="0.25">
      <c r="A23" s="125"/>
      <c r="B23" s="125"/>
      <c r="C23" s="126" t="s">
        <v>486</v>
      </c>
      <c r="D23" s="227"/>
      <c r="E23" s="186" t="s">
        <v>1625</v>
      </c>
      <c r="F23" s="186"/>
      <c r="G23" s="238"/>
      <c r="H23" s="238"/>
      <c r="I23" s="238"/>
      <c r="J23" s="238"/>
      <c r="K23" s="238"/>
      <c r="L23" s="238"/>
      <c r="M23" s="202"/>
      <c r="N23" s="235"/>
      <c r="O23" s="235"/>
      <c r="P23" s="235"/>
      <c r="Q23" s="235"/>
      <c r="R23" s="235"/>
      <c r="S23" s="235"/>
      <c r="T23" s="235"/>
      <c r="U23" s="202"/>
      <c r="V23" s="234"/>
      <c r="W23" s="234"/>
      <c r="X23" s="234"/>
      <c r="Y23" s="202"/>
      <c r="Z23" s="203"/>
    </row>
    <row r="24" spans="1:26" x14ac:dyDescent="0.25">
      <c r="A24" s="125"/>
      <c r="B24" s="125"/>
      <c r="C24" s="126" t="s">
        <v>487</v>
      </c>
      <c r="D24" s="227"/>
      <c r="E24" s="186" t="s">
        <v>1625</v>
      </c>
      <c r="F24" s="186"/>
      <c r="G24" s="238"/>
      <c r="H24" s="238"/>
      <c r="I24" s="238"/>
      <c r="J24" s="238"/>
      <c r="K24" s="238"/>
      <c r="L24" s="238"/>
      <c r="M24" s="202"/>
      <c r="N24" s="235"/>
      <c r="O24" s="235"/>
      <c r="P24" s="235"/>
      <c r="Q24" s="235"/>
      <c r="R24" s="235"/>
      <c r="S24" s="235"/>
      <c r="T24" s="235"/>
      <c r="U24" s="202"/>
      <c r="V24" s="234"/>
      <c r="W24" s="234"/>
      <c r="X24" s="234"/>
      <c r="Y24" s="202"/>
      <c r="Z24" s="203"/>
    </row>
    <row r="25" spans="1:26" x14ac:dyDescent="0.25">
      <c r="A25" s="125"/>
      <c r="B25" s="125"/>
      <c r="C25" s="126" t="s">
        <v>488</v>
      </c>
      <c r="D25" s="227"/>
      <c r="E25" s="186" t="s">
        <v>1625</v>
      </c>
      <c r="F25" s="186"/>
      <c r="G25" s="238"/>
      <c r="H25" s="238"/>
      <c r="I25" s="238"/>
      <c r="J25" s="238"/>
      <c r="K25" s="238"/>
      <c r="L25" s="238"/>
      <c r="M25" s="202"/>
      <c r="N25" s="235"/>
      <c r="O25" s="235"/>
      <c r="P25" s="235"/>
      <c r="Q25" s="235"/>
      <c r="R25" s="235"/>
      <c r="S25" s="235"/>
      <c r="T25" s="235"/>
      <c r="U25" s="202"/>
      <c r="V25" s="234"/>
      <c r="W25" s="234"/>
      <c r="X25" s="234"/>
      <c r="Y25" s="202"/>
      <c r="Z25" s="203"/>
    </row>
    <row r="26" spans="1:26" x14ac:dyDescent="0.25">
      <c r="A26" s="196"/>
      <c r="B26" s="177"/>
      <c r="C26" s="177"/>
      <c r="D26" s="177"/>
      <c r="E26" s="230"/>
      <c r="F26" s="230"/>
      <c r="G26" s="230"/>
      <c r="H26" s="230"/>
      <c r="I26" s="230"/>
      <c r="J26" s="230"/>
      <c r="K26" s="230"/>
      <c r="L26" s="230"/>
      <c r="M26" s="230"/>
      <c r="N26" s="230"/>
      <c r="O26" s="230"/>
      <c r="P26" s="230"/>
      <c r="Q26" s="230"/>
      <c r="R26" s="230"/>
      <c r="S26" s="230"/>
      <c r="T26" s="230"/>
      <c r="U26" s="230"/>
      <c r="V26" s="230"/>
      <c r="W26" s="230"/>
      <c r="X26" s="230"/>
      <c r="Y26" s="230"/>
      <c r="Z26" s="177"/>
    </row>
    <row r="27" spans="1:26" x14ac:dyDescent="0.25">
      <c r="A27" s="125" t="s">
        <v>470</v>
      </c>
      <c r="B27" s="125" t="s">
        <v>471</v>
      </c>
      <c r="C27" s="126" t="s">
        <v>489</v>
      </c>
      <c r="D27" s="201"/>
      <c r="E27" s="202" t="s">
        <v>1625</v>
      </c>
      <c r="F27" s="202"/>
      <c r="G27" s="234"/>
      <c r="H27" s="234"/>
      <c r="I27" s="234"/>
      <c r="J27" s="234"/>
      <c r="K27" s="234"/>
      <c r="L27" s="234"/>
      <c r="M27" s="202"/>
      <c r="N27" s="234"/>
      <c r="O27" s="234"/>
      <c r="P27" s="234"/>
      <c r="Q27" s="234"/>
      <c r="R27" s="234"/>
      <c r="S27" s="234"/>
      <c r="T27" s="234"/>
      <c r="U27" s="202"/>
      <c r="V27" s="234"/>
      <c r="W27" s="234"/>
      <c r="X27" s="234"/>
      <c r="Y27" s="202"/>
      <c r="Z27" s="203"/>
    </row>
    <row r="28" spans="1:26" x14ac:dyDescent="0.25">
      <c r="A28" s="125"/>
      <c r="B28" s="106"/>
      <c r="C28" s="126" t="s">
        <v>490</v>
      </c>
      <c r="D28" s="201"/>
      <c r="E28" s="202" t="s">
        <v>1625</v>
      </c>
      <c r="F28" s="202"/>
      <c r="G28" s="234"/>
      <c r="H28" s="234"/>
      <c r="I28" s="234"/>
      <c r="J28" s="234"/>
      <c r="K28" s="234"/>
      <c r="L28" s="234"/>
      <c r="M28" s="202"/>
      <c r="N28" s="234"/>
      <c r="O28" s="234"/>
      <c r="P28" s="234"/>
      <c r="Q28" s="234"/>
      <c r="R28" s="234"/>
      <c r="S28" s="234"/>
      <c r="T28" s="234"/>
      <c r="U28" s="202"/>
      <c r="V28" s="234"/>
      <c r="W28" s="234"/>
      <c r="X28" s="234"/>
      <c r="Y28" s="202"/>
      <c r="Z28" s="203"/>
    </row>
    <row r="29" spans="1:26" x14ac:dyDescent="0.25">
      <c r="A29" s="125"/>
      <c r="B29" s="123" t="s">
        <v>1324</v>
      </c>
      <c r="C29" s="126" t="s">
        <v>491</v>
      </c>
      <c r="D29" s="309"/>
      <c r="E29" s="202" t="s">
        <v>1625</v>
      </c>
      <c r="F29" s="202"/>
      <c r="G29" s="234"/>
      <c r="H29" s="234"/>
      <c r="I29" s="234"/>
      <c r="J29" s="234"/>
      <c r="K29" s="234"/>
      <c r="L29" s="234"/>
      <c r="M29" s="202"/>
      <c r="N29" s="234"/>
      <c r="O29" s="234"/>
      <c r="P29" s="234"/>
      <c r="Q29" s="234"/>
      <c r="R29" s="234"/>
      <c r="S29" s="234"/>
      <c r="T29" s="234"/>
      <c r="U29" s="202"/>
      <c r="V29" s="234"/>
      <c r="W29" s="234"/>
      <c r="X29" s="234"/>
      <c r="Y29" s="202"/>
      <c r="Z29" s="203"/>
    </row>
    <row r="30" spans="1:26" x14ac:dyDescent="0.25">
      <c r="A30" s="125"/>
      <c r="B30" s="125"/>
      <c r="C30" s="126" t="s">
        <v>477</v>
      </c>
      <c r="D30" s="227"/>
      <c r="E30" s="202" t="s">
        <v>1625</v>
      </c>
      <c r="F30" s="202"/>
      <c r="G30" s="234"/>
      <c r="H30" s="234"/>
      <c r="I30" s="234"/>
      <c r="J30" s="234"/>
      <c r="K30" s="234"/>
      <c r="L30" s="234"/>
      <c r="M30" s="202"/>
      <c r="N30" s="234"/>
      <c r="O30" s="234"/>
      <c r="P30" s="234"/>
      <c r="Q30" s="234"/>
      <c r="R30" s="234"/>
      <c r="S30" s="234"/>
      <c r="T30" s="234"/>
      <c r="U30" s="202"/>
      <c r="V30" s="234"/>
      <c r="W30" s="234"/>
      <c r="X30" s="234"/>
      <c r="Y30" s="202"/>
      <c r="Z30" s="203"/>
    </row>
    <row r="31" spans="1:26" x14ac:dyDescent="0.25">
      <c r="A31" s="125"/>
      <c r="B31" s="125"/>
      <c r="C31" s="126" t="s">
        <v>478</v>
      </c>
      <c r="D31" s="227"/>
      <c r="E31" s="202" t="s">
        <v>1625</v>
      </c>
      <c r="F31" s="202"/>
      <c r="G31" s="234"/>
      <c r="H31" s="234"/>
      <c r="I31" s="234"/>
      <c r="J31" s="234"/>
      <c r="K31" s="234"/>
      <c r="L31" s="234"/>
      <c r="M31" s="202"/>
      <c r="N31" s="234"/>
      <c r="O31" s="234"/>
      <c r="P31" s="234"/>
      <c r="Q31" s="234"/>
      <c r="R31" s="234"/>
      <c r="S31" s="234"/>
      <c r="T31" s="234"/>
      <c r="U31" s="202"/>
      <c r="V31" s="234"/>
      <c r="W31" s="234"/>
      <c r="X31" s="234"/>
      <c r="Y31" s="202"/>
      <c r="Z31" s="203"/>
    </row>
    <row r="32" spans="1:26" x14ac:dyDescent="0.25">
      <c r="A32" s="125"/>
      <c r="B32" s="125"/>
      <c r="C32" s="126" t="s">
        <v>492</v>
      </c>
      <c r="D32" s="227"/>
      <c r="E32" s="202" t="s">
        <v>1625</v>
      </c>
      <c r="F32" s="202"/>
      <c r="G32" s="234"/>
      <c r="H32" s="234"/>
      <c r="I32" s="234"/>
      <c r="J32" s="234"/>
      <c r="K32" s="234"/>
      <c r="L32" s="234"/>
      <c r="M32" s="202"/>
      <c r="N32" s="234"/>
      <c r="O32" s="234"/>
      <c r="P32" s="234"/>
      <c r="Q32" s="234"/>
      <c r="R32" s="234"/>
      <c r="S32" s="234"/>
      <c r="T32" s="234"/>
      <c r="U32" s="202"/>
      <c r="V32" s="234"/>
      <c r="W32" s="234"/>
      <c r="X32" s="234"/>
      <c r="Y32" s="202"/>
      <c r="Z32" s="203"/>
    </row>
    <row r="33" spans="1:26" x14ac:dyDescent="0.25">
      <c r="A33" s="125"/>
      <c r="B33" s="126"/>
      <c r="C33" s="126" t="s">
        <v>493</v>
      </c>
      <c r="D33" s="227"/>
      <c r="E33" s="202" t="s">
        <v>1625</v>
      </c>
      <c r="F33" s="202"/>
      <c r="G33" s="234"/>
      <c r="H33" s="234"/>
      <c r="I33" s="234"/>
      <c r="J33" s="234"/>
      <c r="K33" s="234"/>
      <c r="L33" s="234"/>
      <c r="M33" s="202"/>
      <c r="N33" s="234"/>
      <c r="O33" s="234"/>
      <c r="P33" s="234"/>
      <c r="Q33" s="234"/>
      <c r="R33" s="234"/>
      <c r="S33" s="234"/>
      <c r="T33" s="234"/>
      <c r="U33" s="202"/>
      <c r="V33" s="234"/>
      <c r="W33" s="234"/>
      <c r="X33" s="234"/>
      <c r="Y33" s="202"/>
      <c r="Z33" s="203"/>
    </row>
    <row r="34" spans="1:26" x14ac:dyDescent="0.25">
      <c r="A34" s="196"/>
      <c r="B34" s="196"/>
      <c r="C34" s="177"/>
      <c r="D34" s="177"/>
      <c r="E34" s="230"/>
      <c r="F34" s="230"/>
      <c r="G34" s="230"/>
      <c r="H34" s="230"/>
      <c r="I34" s="230"/>
      <c r="J34" s="230"/>
      <c r="K34" s="230"/>
      <c r="L34" s="230"/>
      <c r="M34" s="230"/>
      <c r="N34" s="230"/>
      <c r="O34" s="230"/>
      <c r="P34" s="230"/>
      <c r="Q34" s="230"/>
      <c r="R34" s="230"/>
      <c r="S34" s="230"/>
      <c r="T34" s="230"/>
      <c r="U34" s="230"/>
      <c r="V34" s="230"/>
      <c r="W34" s="230"/>
      <c r="X34" s="230"/>
      <c r="Y34" s="230"/>
      <c r="Z34" s="177"/>
    </row>
    <row r="35" spans="1:26" x14ac:dyDescent="0.25">
      <c r="A35" s="125" t="s">
        <v>472</v>
      </c>
      <c r="B35" s="125" t="s">
        <v>473</v>
      </c>
      <c r="C35" s="126" t="s">
        <v>494</v>
      </c>
      <c r="D35" s="227"/>
      <c r="E35" s="186" t="s">
        <v>1625</v>
      </c>
      <c r="F35" s="186"/>
      <c r="G35" s="238"/>
      <c r="H35" s="238"/>
      <c r="I35" s="238"/>
      <c r="J35" s="238"/>
      <c r="K35" s="238"/>
      <c r="L35" s="238"/>
      <c r="M35" s="202"/>
      <c r="N35" s="234"/>
      <c r="O35" s="234"/>
      <c r="P35" s="234"/>
      <c r="Q35" s="234"/>
      <c r="R35" s="234"/>
      <c r="S35" s="234"/>
      <c r="T35" s="234"/>
      <c r="U35" s="202"/>
      <c r="V35" s="234"/>
      <c r="W35" s="234"/>
      <c r="X35" s="234"/>
      <c r="Y35" s="202"/>
      <c r="Z35" s="203"/>
    </row>
    <row r="36" spans="1:26" x14ac:dyDescent="0.25">
      <c r="A36" s="125"/>
      <c r="B36" s="106"/>
      <c r="C36" s="126" t="s">
        <v>495</v>
      </c>
      <c r="D36" s="227"/>
      <c r="E36" s="186" t="s">
        <v>1625</v>
      </c>
      <c r="F36" s="186"/>
      <c r="G36" s="238"/>
      <c r="H36" s="238"/>
      <c r="I36" s="238"/>
      <c r="J36" s="238"/>
      <c r="K36" s="238"/>
      <c r="L36" s="238"/>
      <c r="M36" s="202"/>
      <c r="N36" s="234"/>
      <c r="O36" s="234"/>
      <c r="P36" s="234"/>
      <c r="Q36" s="234"/>
      <c r="R36" s="234"/>
      <c r="S36" s="234"/>
      <c r="T36" s="234"/>
      <c r="U36" s="202"/>
      <c r="V36" s="234"/>
      <c r="W36" s="234"/>
      <c r="X36" s="234"/>
      <c r="Y36" s="202"/>
      <c r="Z36" s="203"/>
    </row>
    <row r="37" spans="1:26" x14ac:dyDescent="0.25">
      <c r="A37" s="125"/>
      <c r="B37" s="123" t="s">
        <v>1324</v>
      </c>
      <c r="C37" s="126" t="s">
        <v>491</v>
      </c>
      <c r="D37" s="227"/>
      <c r="E37" s="186" t="s">
        <v>1625</v>
      </c>
      <c r="F37" s="186"/>
      <c r="G37" s="238"/>
      <c r="H37" s="238"/>
      <c r="I37" s="238"/>
      <c r="J37" s="238"/>
      <c r="K37" s="238"/>
      <c r="L37" s="238"/>
      <c r="M37" s="202"/>
      <c r="N37" s="234"/>
      <c r="O37" s="234"/>
      <c r="P37" s="234"/>
      <c r="Q37" s="234"/>
      <c r="R37" s="234"/>
      <c r="S37" s="234"/>
      <c r="T37" s="234"/>
      <c r="U37" s="202"/>
      <c r="V37" s="234"/>
      <c r="W37" s="234"/>
      <c r="X37" s="234"/>
      <c r="Y37" s="202"/>
      <c r="Z37" s="203"/>
    </row>
    <row r="38" spans="1:26" x14ac:dyDescent="0.25">
      <c r="A38" s="125"/>
      <c r="B38" s="125"/>
      <c r="C38" s="126" t="s">
        <v>477</v>
      </c>
      <c r="D38" s="227"/>
      <c r="E38" s="186" t="s">
        <v>1625</v>
      </c>
      <c r="F38" s="186"/>
      <c r="G38" s="238"/>
      <c r="H38" s="238"/>
      <c r="I38" s="238"/>
      <c r="J38" s="238"/>
      <c r="K38" s="238"/>
      <c r="L38" s="238"/>
      <c r="M38" s="202"/>
      <c r="N38" s="234"/>
      <c r="O38" s="234"/>
      <c r="P38" s="234"/>
      <c r="Q38" s="234"/>
      <c r="R38" s="234"/>
      <c r="S38" s="234"/>
      <c r="T38" s="234"/>
      <c r="U38" s="202"/>
      <c r="V38" s="234"/>
      <c r="W38" s="234"/>
      <c r="X38" s="234"/>
      <c r="Y38" s="202"/>
      <c r="Z38" s="203"/>
    </row>
    <row r="39" spans="1:26" x14ac:dyDescent="0.25">
      <c r="A39" s="125"/>
      <c r="B39" s="125"/>
      <c r="C39" s="126" t="s">
        <v>478</v>
      </c>
      <c r="D39" s="227"/>
      <c r="E39" s="186" t="s">
        <v>1625</v>
      </c>
      <c r="F39" s="186"/>
      <c r="G39" s="238"/>
      <c r="H39" s="238"/>
      <c r="I39" s="238"/>
      <c r="J39" s="238"/>
      <c r="K39" s="238"/>
      <c r="L39" s="238"/>
      <c r="M39" s="202"/>
      <c r="N39" s="234"/>
      <c r="O39" s="234"/>
      <c r="P39" s="234"/>
      <c r="Q39" s="234"/>
      <c r="R39" s="234"/>
      <c r="S39" s="234"/>
      <c r="T39" s="234"/>
      <c r="U39" s="202"/>
      <c r="V39" s="234"/>
      <c r="W39" s="234"/>
      <c r="X39" s="234"/>
      <c r="Y39" s="202"/>
      <c r="Z39" s="203"/>
    </row>
    <row r="40" spans="1:26" x14ac:dyDescent="0.25">
      <c r="A40" s="125"/>
      <c r="B40" s="125"/>
      <c r="C40" s="126" t="s">
        <v>492</v>
      </c>
      <c r="D40" s="227"/>
      <c r="E40" s="186" t="s">
        <v>1625</v>
      </c>
      <c r="F40" s="186"/>
      <c r="G40" s="238"/>
      <c r="H40" s="238"/>
      <c r="I40" s="238"/>
      <c r="J40" s="238"/>
      <c r="K40" s="238"/>
      <c r="L40" s="238"/>
      <c r="M40" s="202"/>
      <c r="N40" s="234"/>
      <c r="O40" s="234"/>
      <c r="P40" s="234"/>
      <c r="Q40" s="234"/>
      <c r="R40" s="234"/>
      <c r="S40" s="234"/>
      <c r="T40" s="234"/>
      <c r="U40" s="202"/>
      <c r="V40" s="234"/>
      <c r="W40" s="234"/>
      <c r="X40" s="234"/>
      <c r="Y40" s="202"/>
      <c r="Z40" s="203"/>
    </row>
    <row r="41" spans="1:26" x14ac:dyDescent="0.25">
      <c r="A41" s="125"/>
      <c r="B41" s="126"/>
      <c r="C41" s="126" t="s">
        <v>493</v>
      </c>
      <c r="D41" s="201"/>
      <c r="E41" s="186" t="s">
        <v>1625</v>
      </c>
      <c r="F41" s="186"/>
      <c r="G41" s="238"/>
      <c r="H41" s="238"/>
      <c r="I41" s="238"/>
      <c r="J41" s="238"/>
      <c r="K41" s="238"/>
      <c r="L41" s="238"/>
      <c r="M41" s="202"/>
      <c r="N41" s="234"/>
      <c r="O41" s="234"/>
      <c r="P41" s="234"/>
      <c r="Q41" s="234"/>
      <c r="R41" s="234"/>
      <c r="S41" s="234"/>
      <c r="T41" s="234"/>
      <c r="U41" s="202"/>
      <c r="V41" s="234"/>
      <c r="W41" s="234"/>
      <c r="X41" s="234"/>
      <c r="Y41" s="202"/>
      <c r="Z41" s="203"/>
    </row>
    <row r="42" spans="1:26" x14ac:dyDescent="0.25">
      <c r="A42" s="177"/>
      <c r="B42" s="177"/>
      <c r="C42" s="177"/>
      <c r="D42" s="177"/>
      <c r="E42" s="230"/>
      <c r="F42" s="230"/>
      <c r="G42" s="230"/>
      <c r="H42" s="230"/>
      <c r="I42" s="230"/>
      <c r="J42" s="230"/>
      <c r="K42" s="230"/>
      <c r="L42" s="230"/>
      <c r="M42" s="230"/>
      <c r="N42" s="230"/>
      <c r="O42" s="230"/>
      <c r="P42" s="230"/>
      <c r="Q42" s="230"/>
      <c r="R42" s="230"/>
      <c r="S42" s="230"/>
      <c r="T42" s="230"/>
      <c r="U42" s="230"/>
      <c r="V42" s="230"/>
      <c r="W42" s="230"/>
      <c r="X42" s="230"/>
      <c r="Y42" s="230"/>
      <c r="Z42" s="177"/>
    </row>
    <row r="43" spans="1:26" x14ac:dyDescent="0.25">
      <c r="A43" s="125" t="s">
        <v>496</v>
      </c>
      <c r="B43" s="125" t="s">
        <v>1698</v>
      </c>
      <c r="C43" s="203" t="s">
        <v>1699</v>
      </c>
      <c r="D43" s="126"/>
      <c r="E43" s="204" t="s">
        <v>1625</v>
      </c>
      <c r="F43" s="204"/>
      <c r="G43" s="204" t="s">
        <v>1625</v>
      </c>
      <c r="H43" s="204" t="s">
        <v>1625</v>
      </c>
      <c r="I43" s="204" t="s">
        <v>1625</v>
      </c>
      <c r="J43" s="204" t="s">
        <v>1625</v>
      </c>
      <c r="K43" s="204" t="s">
        <v>1625</v>
      </c>
      <c r="L43" s="204" t="s">
        <v>1625</v>
      </c>
      <c r="M43" s="204"/>
      <c r="N43" s="204" t="s">
        <v>1625</v>
      </c>
      <c r="O43" s="204" t="s">
        <v>1625</v>
      </c>
      <c r="P43" s="204" t="s">
        <v>1625</v>
      </c>
      <c r="Q43" s="204" t="s">
        <v>1625</v>
      </c>
      <c r="R43" s="204" t="s">
        <v>1625</v>
      </c>
      <c r="S43" s="204" t="s">
        <v>1625</v>
      </c>
      <c r="T43" s="204" t="s">
        <v>1625</v>
      </c>
      <c r="U43" s="204"/>
      <c r="V43" s="204" t="s">
        <v>1625</v>
      </c>
      <c r="W43" s="204" t="s">
        <v>1625</v>
      </c>
      <c r="X43" s="204" t="s">
        <v>1625</v>
      </c>
      <c r="Y43" s="204"/>
      <c r="Z43" s="126"/>
    </row>
    <row r="44" spans="1:26" x14ac:dyDescent="0.25">
      <c r="A44" s="126"/>
      <c r="B44" s="126"/>
      <c r="C44" s="203" t="s">
        <v>1700</v>
      </c>
      <c r="D44" s="126"/>
      <c r="E44" s="204" t="s">
        <v>1625</v>
      </c>
      <c r="F44" s="204"/>
      <c r="G44" s="204" t="s">
        <v>1625</v>
      </c>
      <c r="H44" s="204" t="s">
        <v>1625</v>
      </c>
      <c r="I44" s="204" t="s">
        <v>1625</v>
      </c>
      <c r="J44" s="204" t="s">
        <v>1625</v>
      </c>
      <c r="K44" s="204" t="s">
        <v>1625</v>
      </c>
      <c r="L44" s="204" t="s">
        <v>1625</v>
      </c>
      <c r="M44" s="204"/>
      <c r="N44" s="204" t="s">
        <v>1625</v>
      </c>
      <c r="O44" s="204" t="s">
        <v>1625</v>
      </c>
      <c r="P44" s="204" t="s">
        <v>1625</v>
      </c>
      <c r="Q44" s="204" t="s">
        <v>1625</v>
      </c>
      <c r="R44" s="204" t="s">
        <v>1625</v>
      </c>
      <c r="S44" s="204" t="s">
        <v>1625</v>
      </c>
      <c r="T44" s="204" t="s">
        <v>1625</v>
      </c>
      <c r="U44" s="204"/>
      <c r="V44" s="204" t="s">
        <v>1625</v>
      </c>
      <c r="W44" s="204" t="s">
        <v>1625</v>
      </c>
      <c r="X44" s="204" t="s">
        <v>1625</v>
      </c>
      <c r="Y44" s="204"/>
      <c r="Z44" s="126"/>
    </row>
    <row r="45" spans="1:26" x14ac:dyDescent="0.25">
      <c r="A45" s="126"/>
      <c r="B45" s="123" t="s">
        <v>1324</v>
      </c>
      <c r="C45" s="203" t="s">
        <v>1701</v>
      </c>
      <c r="D45" s="126"/>
      <c r="E45" s="204" t="s">
        <v>1625</v>
      </c>
      <c r="F45" s="204"/>
      <c r="G45" s="204" t="s">
        <v>1625</v>
      </c>
      <c r="H45" s="204" t="s">
        <v>1625</v>
      </c>
      <c r="I45" s="204" t="s">
        <v>1625</v>
      </c>
      <c r="J45" s="204" t="s">
        <v>1625</v>
      </c>
      <c r="K45" s="204" t="s">
        <v>1625</v>
      </c>
      <c r="L45" s="204" t="s">
        <v>1625</v>
      </c>
      <c r="M45" s="204"/>
      <c r="N45" s="204" t="s">
        <v>1625</v>
      </c>
      <c r="O45" s="204" t="s">
        <v>1625</v>
      </c>
      <c r="P45" s="204" t="s">
        <v>1625</v>
      </c>
      <c r="Q45" s="204" t="s">
        <v>1625</v>
      </c>
      <c r="R45" s="204" t="s">
        <v>1625</v>
      </c>
      <c r="S45" s="204" t="s">
        <v>1625</v>
      </c>
      <c r="T45" s="204" t="s">
        <v>1625</v>
      </c>
      <c r="U45" s="204"/>
      <c r="V45" s="204" t="s">
        <v>1625</v>
      </c>
      <c r="W45" s="204" t="s">
        <v>1625</v>
      </c>
      <c r="X45" s="204" t="s">
        <v>1625</v>
      </c>
      <c r="Y45" s="204"/>
      <c r="Z45" s="126"/>
    </row>
    <row r="46" spans="1:26" x14ac:dyDescent="0.25">
      <c r="A46" s="196"/>
      <c r="B46" s="196"/>
      <c r="C46" s="196"/>
      <c r="D46" s="196"/>
      <c r="E46" s="256"/>
      <c r="F46" s="256"/>
      <c r="G46" s="256"/>
      <c r="H46" s="256"/>
      <c r="I46" s="256"/>
      <c r="J46" s="256"/>
      <c r="K46" s="256"/>
      <c r="L46" s="256"/>
      <c r="M46" s="256"/>
      <c r="N46" s="256"/>
      <c r="O46" s="256"/>
      <c r="P46" s="256"/>
      <c r="Q46" s="256"/>
      <c r="R46" s="256"/>
      <c r="S46" s="256"/>
      <c r="T46" s="256"/>
      <c r="U46" s="256"/>
      <c r="V46" s="256"/>
      <c r="W46" s="256"/>
      <c r="X46" s="256"/>
      <c r="Y46" s="256"/>
      <c r="Z46" s="196"/>
    </row>
    <row r="47" spans="1:26" x14ac:dyDescent="0.25">
      <c r="A47" s="125" t="s">
        <v>499</v>
      </c>
      <c r="B47" s="125" t="s">
        <v>497</v>
      </c>
      <c r="C47" s="126" t="s">
        <v>2426</v>
      </c>
      <c r="D47" s="227"/>
      <c r="E47" s="238"/>
      <c r="F47" s="186"/>
      <c r="G47" s="279"/>
      <c r="H47" s="279"/>
      <c r="I47" s="279"/>
      <c r="J47" s="279"/>
      <c r="K47" s="279"/>
      <c r="L47" s="279"/>
      <c r="M47" s="202"/>
      <c r="N47" s="234"/>
      <c r="O47" s="234"/>
      <c r="P47" s="234"/>
      <c r="Q47" s="234"/>
      <c r="R47" s="234"/>
      <c r="S47" s="234"/>
      <c r="T47" s="234"/>
      <c r="U47" s="202"/>
      <c r="V47" s="234"/>
      <c r="W47" s="234"/>
      <c r="X47" s="234"/>
      <c r="Y47" s="234"/>
      <c r="Z47" s="203"/>
    </row>
    <row r="48" spans="1:26" x14ac:dyDescent="0.25">
      <c r="A48" s="125"/>
      <c r="B48" s="125" t="s">
        <v>498</v>
      </c>
      <c r="C48" s="126" t="s">
        <v>2427</v>
      </c>
      <c r="D48" s="227"/>
      <c r="E48" s="238"/>
      <c r="F48" s="186"/>
      <c r="G48" s="279"/>
      <c r="H48" s="279"/>
      <c r="I48" s="279"/>
      <c r="J48" s="279"/>
      <c r="K48" s="279"/>
      <c r="L48" s="279"/>
      <c r="M48" s="202"/>
      <c r="N48" s="234"/>
      <c r="O48" s="234"/>
      <c r="P48" s="234"/>
      <c r="Q48" s="234"/>
      <c r="R48" s="234"/>
      <c r="S48" s="234"/>
      <c r="T48" s="234"/>
      <c r="U48" s="202"/>
      <c r="V48" s="234"/>
      <c r="W48" s="234"/>
      <c r="X48" s="234"/>
      <c r="Y48" s="234"/>
      <c r="Z48" s="203"/>
    </row>
    <row r="49" spans="1:26" x14ac:dyDescent="0.25">
      <c r="A49" s="125"/>
      <c r="B49" s="123" t="s">
        <v>1324</v>
      </c>
      <c r="C49" s="126" t="s">
        <v>2428</v>
      </c>
      <c r="D49" s="227"/>
      <c r="E49" s="238"/>
      <c r="F49" s="186"/>
      <c r="G49" s="279"/>
      <c r="H49" s="279"/>
      <c r="I49" s="279"/>
      <c r="J49" s="279"/>
      <c r="K49" s="279"/>
      <c r="L49" s="279"/>
      <c r="M49" s="202"/>
      <c r="N49" s="234"/>
      <c r="O49" s="234"/>
      <c r="P49" s="234"/>
      <c r="Q49" s="234"/>
      <c r="R49" s="234"/>
      <c r="S49" s="234"/>
      <c r="T49" s="234"/>
      <c r="U49" s="202"/>
      <c r="V49" s="234"/>
      <c r="W49" s="234"/>
      <c r="X49" s="234"/>
      <c r="Y49" s="234"/>
      <c r="Z49" s="203"/>
    </row>
    <row r="50" spans="1:26" x14ac:dyDescent="0.25">
      <c r="A50" s="125"/>
      <c r="B50" s="106"/>
      <c r="C50" s="126" t="s">
        <v>2429</v>
      </c>
      <c r="D50" s="227"/>
      <c r="E50" s="238"/>
      <c r="F50" s="186"/>
      <c r="G50" s="279"/>
      <c r="H50" s="279"/>
      <c r="I50" s="279"/>
      <c r="J50" s="279"/>
      <c r="K50" s="279"/>
      <c r="L50" s="279"/>
      <c r="M50" s="202"/>
      <c r="N50" s="234"/>
      <c r="O50" s="234"/>
      <c r="P50" s="234"/>
      <c r="Q50" s="234"/>
      <c r="R50" s="234"/>
      <c r="S50" s="234"/>
      <c r="T50" s="234"/>
      <c r="U50" s="202"/>
      <c r="V50" s="234"/>
      <c r="W50" s="234"/>
      <c r="X50" s="234"/>
      <c r="Y50" s="234"/>
      <c r="Z50" s="203"/>
    </row>
    <row r="51" spans="1:26" x14ac:dyDescent="0.25">
      <c r="A51" s="125"/>
      <c r="B51" s="115"/>
      <c r="C51" s="126" t="s">
        <v>2433</v>
      </c>
      <c r="D51" s="227"/>
      <c r="E51" s="238"/>
      <c r="F51" s="202"/>
      <c r="G51" s="279"/>
      <c r="H51" s="279"/>
      <c r="I51" s="279"/>
      <c r="J51" s="279"/>
      <c r="K51" s="279"/>
      <c r="L51" s="279"/>
      <c r="M51" s="202"/>
      <c r="N51" s="234"/>
      <c r="O51" s="234"/>
      <c r="P51" s="234"/>
      <c r="Q51" s="234"/>
      <c r="R51" s="234"/>
      <c r="S51" s="234"/>
      <c r="T51" s="234"/>
      <c r="U51" s="204"/>
      <c r="V51" s="234"/>
      <c r="W51" s="234"/>
      <c r="X51" s="234"/>
      <c r="Y51" s="234"/>
      <c r="Z51" s="126"/>
    </row>
    <row r="52" spans="1:26" s="444" customFormat="1" x14ac:dyDescent="0.25">
      <c r="A52" s="125"/>
      <c r="B52" s="115"/>
      <c r="C52" s="126" t="s">
        <v>2430</v>
      </c>
      <c r="D52" s="227"/>
      <c r="E52" s="238"/>
      <c r="F52" s="202"/>
      <c r="G52" s="279"/>
      <c r="H52" s="279"/>
      <c r="I52" s="279"/>
      <c r="J52" s="279"/>
      <c r="K52" s="279"/>
      <c r="L52" s="279"/>
      <c r="M52" s="202"/>
      <c r="N52" s="234"/>
      <c r="O52" s="234"/>
      <c r="P52" s="234"/>
      <c r="Q52" s="234"/>
      <c r="R52" s="234"/>
      <c r="S52" s="234"/>
      <c r="T52" s="234"/>
      <c r="U52" s="204"/>
      <c r="V52" s="234"/>
      <c r="W52" s="234"/>
      <c r="X52" s="234"/>
      <c r="Y52" s="234"/>
      <c r="Z52" s="126"/>
    </row>
    <row r="53" spans="1:26" x14ac:dyDescent="0.25">
      <c r="A53" s="104"/>
      <c r="B53" s="104"/>
      <c r="C53" s="104"/>
      <c r="D53" s="104"/>
      <c r="E53" s="230"/>
      <c r="F53" s="230"/>
      <c r="G53" s="230"/>
      <c r="H53" s="230"/>
      <c r="I53" s="230"/>
      <c r="J53" s="230"/>
      <c r="K53" s="230"/>
      <c r="L53" s="230"/>
      <c r="M53" s="230"/>
      <c r="N53" s="230"/>
      <c r="O53" s="230"/>
      <c r="P53" s="230"/>
      <c r="Q53" s="230"/>
      <c r="R53" s="230"/>
      <c r="S53" s="230"/>
      <c r="T53" s="230"/>
      <c r="U53" s="230"/>
      <c r="V53" s="230"/>
      <c r="W53" s="230"/>
      <c r="X53" s="230"/>
      <c r="Y53" s="230"/>
      <c r="Z53" s="104"/>
    </row>
    <row r="54" spans="1:26" x14ac:dyDescent="0.25">
      <c r="A54" s="125" t="s">
        <v>507</v>
      </c>
      <c r="B54" s="125" t="s">
        <v>2993</v>
      </c>
      <c r="C54" s="126" t="s">
        <v>2426</v>
      </c>
      <c r="D54" s="227"/>
      <c r="E54" s="267"/>
      <c r="F54" s="296"/>
      <c r="G54" s="279"/>
      <c r="H54" s="279"/>
      <c r="I54" s="279"/>
      <c r="J54" s="279"/>
      <c r="K54" s="279"/>
      <c r="L54" s="279"/>
      <c r="M54" s="202"/>
      <c r="N54" s="234"/>
      <c r="O54" s="234"/>
      <c r="P54" s="234"/>
      <c r="Q54" s="234"/>
      <c r="R54" s="234"/>
      <c r="S54" s="234"/>
      <c r="T54" s="234"/>
      <c r="U54" s="204"/>
      <c r="V54" s="234"/>
      <c r="W54" s="234"/>
      <c r="X54" s="234"/>
      <c r="Y54" s="234"/>
      <c r="Z54" s="126"/>
    </row>
    <row r="55" spans="1:26" x14ac:dyDescent="0.25">
      <c r="A55" s="125"/>
      <c r="B55" s="125" t="s">
        <v>500</v>
      </c>
      <c r="C55" s="126" t="s">
        <v>2427</v>
      </c>
      <c r="D55" s="227"/>
      <c r="E55" s="267"/>
      <c r="F55" s="296"/>
      <c r="G55" s="279"/>
      <c r="H55" s="279"/>
      <c r="I55" s="279"/>
      <c r="J55" s="279"/>
      <c r="K55" s="279"/>
      <c r="L55" s="279"/>
      <c r="M55" s="202"/>
      <c r="N55" s="234"/>
      <c r="O55" s="234"/>
      <c r="P55" s="234"/>
      <c r="Q55" s="234"/>
      <c r="R55" s="234"/>
      <c r="S55" s="234"/>
      <c r="T55" s="234"/>
      <c r="U55" s="204"/>
      <c r="V55" s="234"/>
      <c r="W55" s="234"/>
      <c r="X55" s="234"/>
      <c r="Y55" s="234"/>
      <c r="Z55" s="126"/>
    </row>
    <row r="56" spans="1:26" x14ac:dyDescent="0.25">
      <c r="A56" s="125"/>
      <c r="B56" s="123" t="s">
        <v>1324</v>
      </c>
      <c r="C56" s="126" t="s">
        <v>2443</v>
      </c>
      <c r="D56" s="227"/>
      <c r="E56" s="267"/>
      <c r="F56" s="296"/>
      <c r="G56" s="279"/>
      <c r="H56" s="279"/>
      <c r="I56" s="279"/>
      <c r="J56" s="279"/>
      <c r="K56" s="279"/>
      <c r="L56" s="279"/>
      <c r="M56" s="202"/>
      <c r="N56" s="234"/>
      <c r="O56" s="234"/>
      <c r="P56" s="234"/>
      <c r="Q56" s="234"/>
      <c r="R56" s="234"/>
      <c r="S56" s="234"/>
      <c r="T56" s="234"/>
      <c r="U56" s="204"/>
      <c r="V56" s="234"/>
      <c r="W56" s="234"/>
      <c r="X56" s="234"/>
      <c r="Y56" s="234"/>
      <c r="Z56" s="126"/>
    </row>
    <row r="57" spans="1:26" x14ac:dyDescent="0.25">
      <c r="A57" s="125"/>
      <c r="B57" s="106"/>
      <c r="C57" s="126" t="s">
        <v>2444</v>
      </c>
      <c r="D57" s="227"/>
      <c r="E57" s="267"/>
      <c r="F57" s="296"/>
      <c r="G57" s="279"/>
      <c r="H57" s="279"/>
      <c r="I57" s="279"/>
      <c r="J57" s="279"/>
      <c r="K57" s="279"/>
      <c r="L57" s="279"/>
      <c r="M57" s="202"/>
      <c r="N57" s="234"/>
      <c r="O57" s="234"/>
      <c r="P57" s="234"/>
      <c r="Q57" s="234"/>
      <c r="R57" s="234"/>
      <c r="S57" s="234"/>
      <c r="T57" s="234"/>
      <c r="U57" s="204"/>
      <c r="V57" s="234"/>
      <c r="W57" s="234"/>
      <c r="X57" s="234"/>
      <c r="Y57" s="234"/>
      <c r="Z57" s="126"/>
    </row>
    <row r="58" spans="1:26" x14ac:dyDescent="0.25">
      <c r="A58" s="125"/>
      <c r="B58" s="115"/>
      <c r="C58" s="126"/>
      <c r="D58" s="227"/>
      <c r="E58" s="267"/>
      <c r="F58" s="296"/>
      <c r="G58" s="279"/>
      <c r="H58" s="279"/>
      <c r="I58" s="279"/>
      <c r="J58" s="279"/>
      <c r="K58" s="279"/>
      <c r="L58" s="279"/>
      <c r="M58" s="202"/>
      <c r="N58" s="234"/>
      <c r="O58" s="234"/>
      <c r="P58" s="234"/>
      <c r="Q58" s="234"/>
      <c r="R58" s="234"/>
      <c r="S58" s="234"/>
      <c r="T58" s="234"/>
      <c r="U58" s="204"/>
      <c r="V58" s="234"/>
      <c r="W58" s="234"/>
      <c r="X58" s="234"/>
      <c r="Y58" s="234"/>
      <c r="Z58" s="126"/>
    </row>
    <row r="59" spans="1:26" s="444" customFormat="1" x14ac:dyDescent="0.25">
      <c r="A59" s="125"/>
      <c r="B59" s="115"/>
      <c r="C59" s="126"/>
      <c r="D59" s="227"/>
      <c r="E59" s="267"/>
      <c r="F59" s="296"/>
      <c r="G59" s="279"/>
      <c r="H59" s="279"/>
      <c r="I59" s="279"/>
      <c r="J59" s="279"/>
      <c r="K59" s="279"/>
      <c r="L59" s="279"/>
      <c r="M59" s="202"/>
      <c r="N59" s="234"/>
      <c r="O59" s="234"/>
      <c r="P59" s="234"/>
      <c r="Q59" s="234"/>
      <c r="R59" s="234"/>
      <c r="S59" s="234"/>
      <c r="T59" s="234"/>
      <c r="U59" s="204"/>
      <c r="V59" s="234"/>
      <c r="W59" s="234"/>
      <c r="X59" s="234"/>
      <c r="Y59" s="234"/>
      <c r="Z59" s="126"/>
    </row>
    <row r="60" spans="1:26" x14ac:dyDescent="0.25">
      <c r="A60" s="104"/>
      <c r="B60" s="104"/>
      <c r="C60" s="104"/>
      <c r="D60" s="104"/>
      <c r="E60" s="230"/>
      <c r="F60" s="230"/>
      <c r="G60" s="230"/>
      <c r="H60" s="230"/>
      <c r="I60" s="230"/>
      <c r="J60" s="230"/>
      <c r="K60" s="230"/>
      <c r="L60" s="230"/>
      <c r="M60" s="230"/>
      <c r="N60" s="230"/>
      <c r="O60" s="230"/>
      <c r="P60" s="230"/>
      <c r="Q60" s="230"/>
      <c r="R60" s="230"/>
      <c r="S60" s="230"/>
      <c r="T60" s="230"/>
      <c r="U60" s="230"/>
      <c r="V60" s="230"/>
      <c r="W60" s="230"/>
      <c r="X60" s="230"/>
      <c r="Y60" s="230"/>
      <c r="Z60" s="104"/>
    </row>
    <row r="61" spans="1:26" x14ac:dyDescent="0.25">
      <c r="A61" s="125" t="s">
        <v>501</v>
      </c>
      <c r="B61" s="125" t="s">
        <v>502</v>
      </c>
      <c r="C61" s="126" t="s">
        <v>2426</v>
      </c>
      <c r="D61" s="227"/>
      <c r="E61" s="234"/>
      <c r="F61" s="296"/>
      <c r="G61" s="279"/>
      <c r="H61" s="279"/>
      <c r="I61" s="279"/>
      <c r="J61" s="279"/>
      <c r="K61" s="279"/>
      <c r="L61" s="279"/>
      <c r="M61" s="202"/>
      <c r="N61" s="234"/>
      <c r="O61" s="234"/>
      <c r="P61" s="234"/>
      <c r="Q61" s="234"/>
      <c r="R61" s="234"/>
      <c r="S61" s="234"/>
      <c r="T61" s="234"/>
      <c r="U61" s="204"/>
      <c r="V61" s="234"/>
      <c r="W61" s="234"/>
      <c r="X61" s="234"/>
      <c r="Y61" s="234"/>
      <c r="Z61" s="126"/>
    </row>
    <row r="62" spans="1:26" x14ac:dyDescent="0.25">
      <c r="A62" s="125"/>
      <c r="B62" s="125" t="s">
        <v>498</v>
      </c>
      <c r="C62" s="126" t="s">
        <v>2442</v>
      </c>
      <c r="D62" s="227"/>
      <c r="E62" s="234"/>
      <c r="F62" s="310"/>
      <c r="G62" s="279"/>
      <c r="H62" s="279"/>
      <c r="I62" s="279"/>
      <c r="J62" s="279"/>
      <c r="K62" s="279"/>
      <c r="L62" s="279"/>
      <c r="M62" s="202"/>
      <c r="N62" s="234"/>
      <c r="O62" s="234"/>
      <c r="P62" s="234"/>
      <c r="Q62" s="234"/>
      <c r="R62" s="234"/>
      <c r="S62" s="234"/>
      <c r="T62" s="234"/>
      <c r="U62" s="204"/>
      <c r="V62" s="234"/>
      <c r="W62" s="234"/>
      <c r="X62" s="234"/>
      <c r="Y62" s="234"/>
      <c r="Z62" s="126"/>
    </row>
    <row r="63" spans="1:26" x14ac:dyDescent="0.25">
      <c r="A63" s="125"/>
      <c r="B63" s="123" t="s">
        <v>1324</v>
      </c>
      <c r="C63" s="126" t="s">
        <v>2428</v>
      </c>
      <c r="D63" s="227"/>
      <c r="E63" s="234"/>
      <c r="F63" s="186"/>
      <c r="G63" s="279"/>
      <c r="H63" s="279"/>
      <c r="I63" s="279"/>
      <c r="J63" s="279"/>
      <c r="K63" s="279"/>
      <c r="L63" s="279"/>
      <c r="M63" s="202"/>
      <c r="N63" s="234"/>
      <c r="O63" s="234"/>
      <c r="P63" s="234"/>
      <c r="Q63" s="234"/>
      <c r="R63" s="234"/>
      <c r="S63" s="234"/>
      <c r="T63" s="234"/>
      <c r="U63" s="204"/>
      <c r="V63" s="234"/>
      <c r="W63" s="234"/>
      <c r="X63" s="234"/>
      <c r="Y63" s="234"/>
      <c r="Z63" s="126"/>
    </row>
    <row r="64" spans="1:26" x14ac:dyDescent="0.25">
      <c r="A64" s="125"/>
      <c r="B64" s="106"/>
      <c r="C64" s="126" t="s">
        <v>2431</v>
      </c>
      <c r="D64" s="227"/>
      <c r="E64" s="234"/>
      <c r="F64" s="186"/>
      <c r="G64" s="279"/>
      <c r="H64" s="279"/>
      <c r="I64" s="279"/>
      <c r="J64" s="279"/>
      <c r="K64" s="279"/>
      <c r="L64" s="279"/>
      <c r="M64" s="202"/>
      <c r="N64" s="234"/>
      <c r="O64" s="234"/>
      <c r="P64" s="234"/>
      <c r="Q64" s="234"/>
      <c r="R64" s="234"/>
      <c r="S64" s="234"/>
      <c r="T64" s="234"/>
      <c r="U64" s="204"/>
      <c r="V64" s="234"/>
      <c r="W64" s="234"/>
      <c r="X64" s="234"/>
      <c r="Y64" s="234"/>
      <c r="Z64" s="126"/>
    </row>
    <row r="65" spans="1:26" x14ac:dyDescent="0.25">
      <c r="A65" s="125"/>
      <c r="B65" s="115"/>
      <c r="C65" s="126" t="s">
        <v>2432</v>
      </c>
      <c r="D65" s="227"/>
      <c r="E65" s="234"/>
      <c r="F65" s="186"/>
      <c r="G65" s="279"/>
      <c r="H65" s="279"/>
      <c r="I65" s="279"/>
      <c r="J65" s="279"/>
      <c r="K65" s="279"/>
      <c r="L65" s="279"/>
      <c r="M65" s="202"/>
      <c r="N65" s="234"/>
      <c r="O65" s="234"/>
      <c r="P65" s="234"/>
      <c r="Q65" s="234"/>
      <c r="R65" s="234"/>
      <c r="S65" s="234"/>
      <c r="T65" s="234"/>
      <c r="U65" s="204"/>
      <c r="V65" s="234"/>
      <c r="W65" s="234"/>
      <c r="X65" s="234"/>
      <c r="Y65" s="234"/>
      <c r="Z65" s="126"/>
    </row>
    <row r="66" spans="1:26" s="444" customFormat="1" x14ac:dyDescent="0.25">
      <c r="A66" s="125"/>
      <c r="B66" s="115"/>
      <c r="C66" s="126" t="s">
        <v>2430</v>
      </c>
      <c r="D66" s="227"/>
      <c r="E66" s="234"/>
      <c r="F66" s="186"/>
      <c r="G66" s="279"/>
      <c r="H66" s="279"/>
      <c r="I66" s="279"/>
      <c r="J66" s="279"/>
      <c r="K66" s="279"/>
      <c r="L66" s="279"/>
      <c r="M66" s="202"/>
      <c r="N66" s="234"/>
      <c r="O66" s="234"/>
      <c r="P66" s="234"/>
      <c r="Q66" s="234"/>
      <c r="R66" s="234"/>
      <c r="S66" s="234"/>
      <c r="T66" s="234"/>
      <c r="U66" s="204"/>
      <c r="V66" s="234"/>
      <c r="W66" s="234"/>
      <c r="X66" s="234"/>
      <c r="Y66" s="234"/>
      <c r="Z66" s="126"/>
    </row>
    <row r="67" spans="1:26" s="444" customFormat="1" x14ac:dyDescent="0.25">
      <c r="A67" s="125"/>
      <c r="B67" s="115"/>
      <c r="C67" s="126"/>
      <c r="D67" s="227"/>
      <c r="E67" s="234"/>
      <c r="F67" s="186"/>
      <c r="G67" s="279"/>
      <c r="H67" s="279"/>
      <c r="I67" s="279"/>
      <c r="J67" s="279"/>
      <c r="K67" s="279"/>
      <c r="L67" s="279"/>
      <c r="M67" s="202"/>
      <c r="N67" s="234"/>
      <c r="O67" s="234"/>
      <c r="P67" s="234"/>
      <c r="Q67" s="234"/>
      <c r="R67" s="234"/>
      <c r="S67" s="234"/>
      <c r="T67" s="234"/>
      <c r="U67" s="204"/>
      <c r="V67" s="234"/>
      <c r="W67" s="234"/>
      <c r="X67" s="234"/>
      <c r="Y67" s="234"/>
      <c r="Z67" s="126"/>
    </row>
    <row r="68" spans="1:26" x14ac:dyDescent="0.25">
      <c r="A68" s="104"/>
      <c r="B68" s="104"/>
      <c r="C68" s="104"/>
      <c r="D68" s="104"/>
      <c r="E68" s="230"/>
      <c r="F68" s="230"/>
      <c r="G68" s="230"/>
      <c r="H68" s="230"/>
      <c r="I68" s="230"/>
      <c r="J68" s="230"/>
      <c r="K68" s="230"/>
      <c r="L68" s="230"/>
      <c r="M68" s="230"/>
      <c r="N68" s="230"/>
      <c r="O68" s="230"/>
      <c r="P68" s="230"/>
      <c r="Q68" s="230"/>
      <c r="R68" s="230"/>
      <c r="S68" s="230"/>
      <c r="T68" s="230"/>
      <c r="U68" s="230"/>
      <c r="V68" s="230"/>
      <c r="W68" s="230"/>
      <c r="X68" s="230"/>
      <c r="Y68" s="230"/>
      <c r="Z68" s="104"/>
    </row>
    <row r="69" spans="1:26" x14ac:dyDescent="0.25">
      <c r="A69" s="125" t="s">
        <v>1702</v>
      </c>
      <c r="B69" s="125" t="s">
        <v>502</v>
      </c>
      <c r="C69" s="126" t="s">
        <v>2426</v>
      </c>
      <c r="D69" s="227"/>
      <c r="E69" s="234"/>
      <c r="F69" s="202"/>
      <c r="G69" s="234"/>
      <c r="H69" s="234"/>
      <c r="I69" s="234"/>
      <c r="J69" s="234"/>
      <c r="K69" s="234"/>
      <c r="L69" s="234"/>
      <c r="M69" s="202"/>
      <c r="N69" s="234"/>
      <c r="O69" s="234"/>
      <c r="P69" s="234"/>
      <c r="Q69" s="234"/>
      <c r="R69" s="234"/>
      <c r="S69" s="234"/>
      <c r="T69" s="234"/>
      <c r="U69" s="204"/>
      <c r="V69" s="234"/>
      <c r="W69" s="234"/>
      <c r="X69" s="234"/>
      <c r="Y69" s="234"/>
      <c r="Z69" s="126"/>
    </row>
    <row r="70" spans="1:26" x14ac:dyDescent="0.25">
      <c r="A70" s="125"/>
      <c r="B70" s="125" t="s">
        <v>503</v>
      </c>
      <c r="C70" s="126" t="s">
        <v>2442</v>
      </c>
      <c r="D70" s="227"/>
      <c r="E70" s="234"/>
      <c r="F70" s="202"/>
      <c r="G70" s="234"/>
      <c r="H70" s="234"/>
      <c r="I70" s="234"/>
      <c r="J70" s="234"/>
      <c r="K70" s="234"/>
      <c r="L70" s="234"/>
      <c r="M70" s="202"/>
      <c r="N70" s="234"/>
      <c r="O70" s="234"/>
      <c r="P70" s="234"/>
      <c r="Q70" s="234"/>
      <c r="R70" s="234"/>
      <c r="S70" s="234"/>
      <c r="T70" s="234"/>
      <c r="U70" s="204"/>
      <c r="V70" s="234"/>
      <c r="W70" s="234"/>
      <c r="X70" s="234"/>
      <c r="Y70" s="234"/>
      <c r="Z70" s="126"/>
    </row>
    <row r="71" spans="1:26" x14ac:dyDescent="0.25">
      <c r="A71" s="125"/>
      <c r="B71" s="123" t="s">
        <v>1324</v>
      </c>
      <c r="C71" s="126" t="s">
        <v>2441</v>
      </c>
      <c r="D71" s="227"/>
      <c r="E71" s="234"/>
      <c r="F71" s="310"/>
      <c r="G71" s="234"/>
      <c r="H71" s="234"/>
      <c r="I71" s="234"/>
      <c r="J71" s="234"/>
      <c r="K71" s="234"/>
      <c r="L71" s="234"/>
      <c r="M71" s="202"/>
      <c r="N71" s="234"/>
      <c r="O71" s="234"/>
      <c r="P71" s="234"/>
      <c r="Q71" s="234"/>
      <c r="R71" s="234"/>
      <c r="S71" s="234"/>
      <c r="T71" s="234"/>
      <c r="U71" s="204"/>
      <c r="V71" s="234"/>
      <c r="W71" s="234"/>
      <c r="X71" s="234"/>
      <c r="Y71" s="234"/>
      <c r="Z71" s="126"/>
    </row>
    <row r="72" spans="1:26" ht="60" x14ac:dyDescent="0.25">
      <c r="A72" s="125"/>
      <c r="B72" s="106"/>
      <c r="C72" s="127" t="s">
        <v>461</v>
      </c>
      <c r="D72" s="227"/>
      <c r="E72" s="234"/>
      <c r="F72" s="186"/>
      <c r="G72" s="234"/>
      <c r="H72" s="234"/>
      <c r="I72" s="234"/>
      <c r="J72" s="234"/>
      <c r="K72" s="234"/>
      <c r="L72" s="234"/>
      <c r="M72" s="202"/>
      <c r="N72" s="234"/>
      <c r="O72" s="234"/>
      <c r="P72" s="234"/>
      <c r="Q72" s="234"/>
      <c r="R72" s="234"/>
      <c r="S72" s="234"/>
      <c r="T72" s="234"/>
      <c r="U72" s="204"/>
      <c r="V72" s="234"/>
      <c r="W72" s="234"/>
      <c r="X72" s="234"/>
      <c r="Y72" s="234"/>
      <c r="Z72" s="126"/>
    </row>
    <row r="73" spans="1:26" x14ac:dyDescent="0.25">
      <c r="A73" s="125"/>
      <c r="B73" s="115"/>
      <c r="C73" s="126"/>
      <c r="D73" s="227"/>
      <c r="E73" s="234"/>
      <c r="F73" s="186"/>
      <c r="G73" s="234"/>
      <c r="H73" s="234"/>
      <c r="I73" s="234"/>
      <c r="J73" s="234"/>
      <c r="K73" s="234"/>
      <c r="L73" s="234"/>
      <c r="M73" s="202"/>
      <c r="N73" s="234"/>
      <c r="O73" s="234"/>
      <c r="P73" s="234"/>
      <c r="Q73" s="234"/>
      <c r="R73" s="234"/>
      <c r="S73" s="234"/>
      <c r="T73" s="234"/>
      <c r="U73" s="204"/>
      <c r="V73" s="234"/>
      <c r="W73" s="234"/>
      <c r="X73" s="234"/>
      <c r="Y73" s="234"/>
      <c r="Z73" s="126"/>
    </row>
    <row r="74" spans="1:26" x14ac:dyDescent="0.25">
      <c r="A74" s="104"/>
      <c r="B74" s="104"/>
      <c r="C74" s="104"/>
      <c r="D74" s="104"/>
      <c r="E74" s="230"/>
      <c r="F74" s="230"/>
      <c r="G74" s="230"/>
      <c r="H74" s="230"/>
      <c r="I74" s="230"/>
      <c r="J74" s="230"/>
      <c r="K74" s="230"/>
      <c r="L74" s="230"/>
      <c r="M74" s="230"/>
      <c r="N74" s="230"/>
      <c r="O74" s="230"/>
      <c r="P74" s="230"/>
      <c r="Q74" s="230"/>
      <c r="R74" s="230"/>
      <c r="S74" s="230"/>
      <c r="T74" s="230"/>
      <c r="U74" s="230"/>
      <c r="V74" s="230"/>
      <c r="W74" s="230"/>
      <c r="X74" s="230"/>
      <c r="Y74" s="230"/>
      <c r="Z74" s="104"/>
    </row>
    <row r="75" spans="1:26" x14ac:dyDescent="0.25">
      <c r="A75" s="125" t="s">
        <v>504</v>
      </c>
      <c r="B75" s="125" t="s">
        <v>505</v>
      </c>
      <c r="C75" s="126" t="s">
        <v>2426</v>
      </c>
      <c r="D75" s="227"/>
      <c r="E75" s="238"/>
      <c r="F75" s="186"/>
      <c r="G75" s="238"/>
      <c r="H75" s="238"/>
      <c r="I75" s="238"/>
      <c r="J75" s="238"/>
      <c r="K75" s="238"/>
      <c r="L75" s="238"/>
      <c r="M75" s="202"/>
      <c r="N75" s="234"/>
      <c r="O75" s="234"/>
      <c r="P75" s="234"/>
      <c r="Q75" s="234"/>
      <c r="R75" s="234"/>
      <c r="S75" s="234"/>
      <c r="T75" s="234"/>
      <c r="U75" s="204"/>
      <c r="V75" s="234"/>
      <c r="W75" s="234"/>
      <c r="X75" s="234"/>
      <c r="Y75" s="234"/>
      <c r="Z75" s="126"/>
    </row>
    <row r="76" spans="1:26" x14ac:dyDescent="0.25">
      <c r="A76" s="125"/>
      <c r="B76" s="125" t="s">
        <v>498</v>
      </c>
      <c r="C76" s="126" t="s">
        <v>2437</v>
      </c>
      <c r="D76" s="227"/>
      <c r="E76" s="238"/>
      <c r="F76" s="202"/>
      <c r="G76" s="238"/>
      <c r="H76" s="238"/>
      <c r="I76" s="238"/>
      <c r="J76" s="238"/>
      <c r="K76" s="238"/>
      <c r="L76" s="238"/>
      <c r="M76" s="202"/>
      <c r="N76" s="234"/>
      <c r="O76" s="234"/>
      <c r="P76" s="234"/>
      <c r="Q76" s="234"/>
      <c r="R76" s="234"/>
      <c r="S76" s="234"/>
      <c r="T76" s="234"/>
      <c r="U76" s="204"/>
      <c r="V76" s="234"/>
      <c r="W76" s="234"/>
      <c r="X76" s="234"/>
      <c r="Y76" s="234"/>
      <c r="Z76" s="126"/>
    </row>
    <row r="77" spans="1:26" x14ac:dyDescent="0.25">
      <c r="A77" s="125"/>
      <c r="B77" s="123" t="s">
        <v>1324</v>
      </c>
      <c r="C77" s="126" t="s">
        <v>2428</v>
      </c>
      <c r="D77" s="227"/>
      <c r="E77" s="238"/>
      <c r="F77" s="202"/>
      <c r="G77" s="238"/>
      <c r="H77" s="238"/>
      <c r="I77" s="238"/>
      <c r="J77" s="238"/>
      <c r="K77" s="238"/>
      <c r="L77" s="238"/>
      <c r="M77" s="202"/>
      <c r="N77" s="234"/>
      <c r="O77" s="234"/>
      <c r="P77" s="234"/>
      <c r="Q77" s="234"/>
      <c r="R77" s="234"/>
      <c r="S77" s="234"/>
      <c r="T77" s="234"/>
      <c r="U77" s="204"/>
      <c r="V77" s="234"/>
      <c r="W77" s="234"/>
      <c r="X77" s="234"/>
      <c r="Y77" s="234"/>
      <c r="Z77" s="126"/>
    </row>
    <row r="78" spans="1:26" s="444" customFormat="1" x14ac:dyDescent="0.25">
      <c r="A78" s="125"/>
      <c r="B78" s="106"/>
      <c r="C78" s="126" t="s">
        <v>2434</v>
      </c>
      <c r="D78" s="227"/>
      <c r="E78" s="238"/>
      <c r="F78" s="202"/>
      <c r="G78" s="238"/>
      <c r="H78" s="238"/>
      <c r="I78" s="238"/>
      <c r="J78" s="238"/>
      <c r="K78" s="238"/>
      <c r="L78" s="238"/>
      <c r="M78" s="202"/>
      <c r="N78" s="234"/>
      <c r="O78" s="234"/>
      <c r="P78" s="234"/>
      <c r="Q78" s="234"/>
      <c r="R78" s="234"/>
      <c r="S78" s="234"/>
      <c r="T78" s="234"/>
      <c r="U78" s="204"/>
      <c r="V78" s="234"/>
      <c r="W78" s="234"/>
      <c r="X78" s="234"/>
      <c r="Y78" s="234"/>
      <c r="Z78" s="126"/>
    </row>
    <row r="79" spans="1:26" x14ac:dyDescent="0.25">
      <c r="A79" s="125"/>
      <c r="B79" s="115"/>
      <c r="C79" s="126" t="s">
        <v>2435</v>
      </c>
      <c r="D79" s="227"/>
      <c r="E79" s="238"/>
      <c r="F79" s="310"/>
      <c r="G79" s="238"/>
      <c r="H79" s="238"/>
      <c r="I79" s="238"/>
      <c r="J79" s="238"/>
      <c r="K79" s="238"/>
      <c r="L79" s="238"/>
      <c r="M79" s="202"/>
      <c r="N79" s="234"/>
      <c r="O79" s="234"/>
      <c r="P79" s="234"/>
      <c r="Q79" s="234"/>
      <c r="R79" s="234"/>
      <c r="S79" s="234"/>
      <c r="T79" s="234"/>
      <c r="U79" s="204"/>
      <c r="V79" s="234"/>
      <c r="W79" s="234"/>
      <c r="X79" s="234"/>
      <c r="Y79" s="234"/>
      <c r="Z79" s="126"/>
    </row>
    <row r="80" spans="1:26" s="444" customFormat="1" x14ac:dyDescent="0.25">
      <c r="A80" s="125"/>
      <c r="B80" s="106"/>
      <c r="C80" s="126" t="s">
        <v>2436</v>
      </c>
      <c r="D80" s="227"/>
      <c r="E80" s="238"/>
      <c r="F80" s="310"/>
      <c r="G80" s="238"/>
      <c r="H80" s="238"/>
      <c r="I80" s="238"/>
      <c r="J80" s="238"/>
      <c r="K80" s="238"/>
      <c r="L80" s="238"/>
      <c r="M80" s="202"/>
      <c r="N80" s="234"/>
      <c r="O80" s="234"/>
      <c r="P80" s="234"/>
      <c r="Q80" s="234"/>
      <c r="R80" s="234"/>
      <c r="S80" s="234"/>
      <c r="T80" s="234"/>
      <c r="U80" s="204"/>
      <c r="V80" s="234"/>
      <c r="W80" s="234"/>
      <c r="X80" s="234"/>
      <c r="Y80" s="234"/>
      <c r="Z80" s="126"/>
    </row>
    <row r="81" spans="1:41" x14ac:dyDescent="0.25">
      <c r="A81" s="125"/>
      <c r="C81" s="126"/>
      <c r="D81" s="227"/>
      <c r="E81" s="238"/>
      <c r="F81" s="186"/>
      <c r="G81" s="238"/>
      <c r="H81" s="238"/>
      <c r="I81" s="238"/>
      <c r="J81" s="238"/>
      <c r="K81" s="238"/>
      <c r="L81" s="238"/>
      <c r="M81" s="202"/>
      <c r="N81" s="234"/>
      <c r="O81" s="234"/>
      <c r="P81" s="234"/>
      <c r="Q81" s="234"/>
      <c r="R81" s="234"/>
      <c r="S81" s="234"/>
      <c r="T81" s="234"/>
      <c r="U81" s="204"/>
      <c r="V81" s="234"/>
      <c r="W81" s="234"/>
      <c r="X81" s="234"/>
      <c r="Y81" s="234"/>
      <c r="Z81" s="126"/>
    </row>
    <row r="82" spans="1:41" x14ac:dyDescent="0.25">
      <c r="A82" s="104"/>
      <c r="B82" s="104"/>
      <c r="C82" s="104"/>
      <c r="D82" s="104"/>
      <c r="E82" s="230"/>
      <c r="F82" s="230"/>
      <c r="G82" s="230"/>
      <c r="H82" s="230"/>
      <c r="I82" s="230"/>
      <c r="J82" s="230"/>
      <c r="K82" s="230"/>
      <c r="L82" s="230"/>
      <c r="M82" s="230"/>
      <c r="N82" s="230"/>
      <c r="O82" s="230"/>
      <c r="P82" s="230"/>
      <c r="Q82" s="230"/>
      <c r="R82" s="230"/>
      <c r="S82" s="230"/>
      <c r="T82" s="230"/>
      <c r="U82" s="230"/>
      <c r="V82" s="230"/>
      <c r="W82" s="230"/>
      <c r="X82" s="230"/>
      <c r="Y82" s="230"/>
      <c r="Z82" s="104"/>
    </row>
    <row r="83" spans="1:41" x14ac:dyDescent="0.25">
      <c r="A83" s="125" t="s">
        <v>1703</v>
      </c>
      <c r="B83" s="125" t="s">
        <v>505</v>
      </c>
      <c r="C83" s="126" t="s">
        <v>2426</v>
      </c>
      <c r="D83" s="227"/>
      <c r="E83" s="238"/>
      <c r="F83" s="186"/>
      <c r="G83" s="279"/>
      <c r="H83" s="279"/>
      <c r="I83" s="279"/>
      <c r="J83" s="279"/>
      <c r="K83" s="279"/>
      <c r="L83" s="279"/>
      <c r="M83" s="202"/>
      <c r="N83" s="234"/>
      <c r="O83" s="234"/>
      <c r="P83" s="234"/>
      <c r="Q83" s="234"/>
      <c r="R83" s="234"/>
      <c r="S83" s="234"/>
      <c r="T83" s="234"/>
      <c r="U83" s="204"/>
      <c r="V83" s="234"/>
      <c r="W83" s="234"/>
      <c r="X83" s="234"/>
      <c r="Y83" s="234"/>
      <c r="Z83" s="126"/>
    </row>
    <row r="84" spans="1:41" x14ac:dyDescent="0.25">
      <c r="A84" s="125"/>
      <c r="B84" s="125" t="s">
        <v>506</v>
      </c>
      <c r="C84" s="126" t="s">
        <v>2437</v>
      </c>
      <c r="D84" s="227"/>
      <c r="E84" s="238"/>
      <c r="F84" s="186"/>
      <c r="G84" s="279"/>
      <c r="H84" s="279"/>
      <c r="I84" s="279"/>
      <c r="J84" s="279"/>
      <c r="K84" s="279"/>
      <c r="L84" s="279"/>
      <c r="M84" s="202"/>
      <c r="N84" s="234"/>
      <c r="O84" s="234"/>
      <c r="P84" s="234"/>
      <c r="Q84" s="234"/>
      <c r="R84" s="234"/>
      <c r="S84" s="234"/>
      <c r="T84" s="234"/>
      <c r="U84" s="204"/>
      <c r="V84" s="234"/>
      <c r="W84" s="234"/>
      <c r="X84" s="234"/>
      <c r="Y84" s="234"/>
      <c r="Z84" s="126"/>
    </row>
    <row r="85" spans="1:41" x14ac:dyDescent="0.25">
      <c r="A85" s="125"/>
      <c r="B85" s="123" t="s">
        <v>1325</v>
      </c>
      <c r="C85" s="463" t="s">
        <v>2438</v>
      </c>
      <c r="D85" s="227"/>
      <c r="E85" s="238"/>
      <c r="F85" s="202"/>
      <c r="G85" s="279"/>
      <c r="H85" s="279"/>
      <c r="I85" s="279"/>
      <c r="J85" s="279"/>
      <c r="K85" s="279"/>
      <c r="L85" s="279"/>
      <c r="M85" s="202"/>
      <c r="N85" s="234"/>
      <c r="O85" s="234"/>
      <c r="P85" s="234"/>
      <c r="Q85" s="234"/>
      <c r="R85" s="234"/>
      <c r="S85" s="234"/>
      <c r="T85" s="234"/>
      <c r="U85" s="204"/>
      <c r="V85" s="234"/>
      <c r="W85" s="234"/>
      <c r="X85" s="234"/>
      <c r="Y85" s="234"/>
      <c r="Z85" s="126"/>
    </row>
    <row r="86" spans="1:41" x14ac:dyDescent="0.25">
      <c r="A86" s="125"/>
      <c r="B86" s="106"/>
      <c r="C86" s="126" t="s">
        <v>2439</v>
      </c>
      <c r="D86" s="227"/>
      <c r="E86" s="238"/>
      <c r="F86" s="202"/>
      <c r="G86" s="279"/>
      <c r="H86" s="279"/>
      <c r="I86" s="279"/>
      <c r="J86" s="279"/>
      <c r="K86" s="279"/>
      <c r="L86" s="279"/>
      <c r="M86" s="202"/>
      <c r="N86" s="234"/>
      <c r="O86" s="234"/>
      <c r="P86" s="234"/>
      <c r="Q86" s="234"/>
      <c r="R86" s="234"/>
      <c r="S86" s="234"/>
      <c r="T86" s="234"/>
      <c r="U86" s="204"/>
      <c r="V86" s="234"/>
      <c r="W86" s="234"/>
      <c r="X86" s="234"/>
      <c r="Y86" s="234"/>
      <c r="Z86" s="126"/>
    </row>
    <row r="87" spans="1:41" s="444" customFormat="1" x14ac:dyDescent="0.25">
      <c r="A87" s="125"/>
      <c r="B87" s="115"/>
      <c r="C87" s="126" t="s">
        <v>2434</v>
      </c>
      <c r="D87" s="227"/>
      <c r="E87" s="238"/>
      <c r="F87" s="202"/>
      <c r="G87" s="279"/>
      <c r="H87" s="279"/>
      <c r="I87" s="279"/>
      <c r="J87" s="279"/>
      <c r="K87" s="279"/>
      <c r="L87" s="279"/>
      <c r="M87" s="202"/>
      <c r="N87" s="234"/>
      <c r="O87" s="234"/>
      <c r="P87" s="234"/>
      <c r="Q87" s="234"/>
      <c r="R87" s="234"/>
      <c r="S87" s="234"/>
      <c r="T87" s="234"/>
      <c r="U87" s="204"/>
      <c r="V87" s="234"/>
      <c r="W87" s="234"/>
      <c r="X87" s="234"/>
      <c r="Y87" s="234"/>
      <c r="Z87" s="126"/>
    </row>
    <row r="88" spans="1:41" s="444" customFormat="1" x14ac:dyDescent="0.25">
      <c r="A88" s="125"/>
      <c r="B88" s="106"/>
      <c r="C88" s="126" t="s">
        <v>2440</v>
      </c>
      <c r="D88" s="227"/>
      <c r="E88" s="238"/>
      <c r="F88" s="202"/>
      <c r="G88" s="279"/>
      <c r="H88" s="279"/>
      <c r="I88" s="279"/>
      <c r="J88" s="279"/>
      <c r="K88" s="279"/>
      <c r="L88" s="279"/>
      <c r="M88" s="202"/>
      <c r="N88" s="234"/>
      <c r="O88" s="234"/>
      <c r="P88" s="234"/>
      <c r="Q88" s="234"/>
      <c r="R88" s="234"/>
      <c r="S88" s="234"/>
      <c r="T88" s="234"/>
      <c r="U88" s="204"/>
      <c r="V88" s="234"/>
      <c r="W88" s="234"/>
      <c r="X88" s="234"/>
      <c r="Y88" s="234"/>
      <c r="Z88" s="126"/>
    </row>
    <row r="89" spans="1:41" x14ac:dyDescent="0.25">
      <c r="A89" s="104"/>
      <c r="B89" s="104"/>
      <c r="C89" s="104"/>
      <c r="D89" s="104"/>
      <c r="E89" s="230"/>
      <c r="F89" s="230"/>
      <c r="G89" s="230"/>
      <c r="H89" s="230"/>
      <c r="I89" s="230"/>
      <c r="J89" s="230"/>
      <c r="K89" s="230"/>
      <c r="L89" s="230"/>
      <c r="M89" s="230"/>
      <c r="N89" s="230"/>
      <c r="O89" s="230"/>
      <c r="P89" s="230"/>
      <c r="Q89" s="230"/>
      <c r="R89" s="230"/>
      <c r="S89" s="230"/>
      <c r="T89" s="230"/>
      <c r="U89" s="230"/>
      <c r="V89" s="230"/>
      <c r="W89" s="230"/>
      <c r="X89" s="230"/>
      <c r="Y89" s="230"/>
      <c r="Z89" s="104"/>
    </row>
    <row r="90" spans="1:41" x14ac:dyDescent="0.25">
      <c r="A90" s="449" t="s">
        <v>2335</v>
      </c>
      <c r="B90" s="449" t="s">
        <v>2336</v>
      </c>
      <c r="C90" s="126" t="s">
        <v>2365</v>
      </c>
      <c r="D90" s="126"/>
      <c r="E90" s="126"/>
      <c r="F90" s="126"/>
      <c r="G90" s="126"/>
      <c r="H90" s="126"/>
      <c r="I90" s="126"/>
      <c r="J90" s="126"/>
      <c r="K90" s="277"/>
      <c r="L90" s="126"/>
      <c r="M90" s="126"/>
      <c r="N90" s="126"/>
      <c r="O90" s="126"/>
      <c r="P90" s="126"/>
      <c r="Q90" s="126"/>
      <c r="R90" s="126"/>
      <c r="S90" s="126"/>
      <c r="T90" s="126"/>
      <c r="U90" s="126"/>
      <c r="V90" s="126"/>
      <c r="W90" s="126"/>
      <c r="X90" s="126"/>
      <c r="Y90" s="126"/>
      <c r="Z90" s="126"/>
    </row>
    <row r="91" spans="1:41" x14ac:dyDescent="0.25">
      <c r="A91" s="449"/>
      <c r="B91" s="123" t="s">
        <v>1325</v>
      </c>
      <c r="C91" s="126" t="s">
        <v>2338</v>
      </c>
      <c r="D91" s="126"/>
      <c r="E91" s="126"/>
      <c r="F91" s="126"/>
      <c r="G91" s="126"/>
      <c r="H91" s="126"/>
      <c r="I91" s="126"/>
      <c r="J91" s="126"/>
      <c r="K91" s="277"/>
      <c r="L91" s="126"/>
      <c r="M91" s="126"/>
      <c r="N91" s="126"/>
      <c r="O91" s="126"/>
      <c r="P91" s="126"/>
      <c r="Q91" s="126"/>
      <c r="R91" s="126"/>
      <c r="S91" s="126"/>
      <c r="T91" s="126"/>
      <c r="U91" s="126"/>
      <c r="V91" s="126"/>
      <c r="W91" s="126"/>
      <c r="X91" s="126"/>
      <c r="Y91" s="126"/>
      <c r="Z91" s="126"/>
    </row>
    <row r="92" spans="1:41" ht="30" x14ac:dyDescent="0.25">
      <c r="A92" s="449"/>
      <c r="B92" s="449"/>
      <c r="C92" s="127" t="s">
        <v>2339</v>
      </c>
      <c r="D92" s="126"/>
      <c r="E92" s="126"/>
      <c r="F92" s="126"/>
      <c r="G92" s="126"/>
      <c r="H92" s="126"/>
      <c r="I92" s="126"/>
      <c r="J92" s="126"/>
      <c r="K92" s="277"/>
      <c r="L92" s="126"/>
      <c r="M92" s="126"/>
      <c r="N92" s="126"/>
      <c r="O92" s="126"/>
      <c r="P92" s="126"/>
      <c r="Q92" s="126"/>
      <c r="R92" s="126"/>
      <c r="S92" s="126"/>
      <c r="T92" s="126"/>
      <c r="U92" s="126"/>
      <c r="V92" s="126"/>
      <c r="W92" s="126"/>
      <c r="X92" s="126"/>
      <c r="Y92" s="126"/>
      <c r="Z92" s="126"/>
      <c r="AO92" s="138" t="s">
        <v>45</v>
      </c>
    </row>
    <row r="93" spans="1:41" x14ac:dyDescent="0.25">
      <c r="A93" s="449"/>
      <c r="B93" s="449"/>
      <c r="C93" s="203" t="s">
        <v>2340</v>
      </c>
      <c r="D93" s="126"/>
      <c r="E93" s="126"/>
      <c r="F93" s="126"/>
      <c r="G93" s="126"/>
      <c r="H93" s="126"/>
      <c r="I93" s="126"/>
      <c r="J93" s="126"/>
      <c r="K93" s="277"/>
      <c r="L93" s="126"/>
      <c r="M93" s="126"/>
      <c r="N93" s="126"/>
      <c r="O93" s="126"/>
      <c r="P93" s="126"/>
      <c r="Q93" s="126"/>
      <c r="R93" s="126"/>
      <c r="S93" s="126"/>
      <c r="T93" s="126"/>
      <c r="U93" s="126"/>
      <c r="V93" s="126"/>
      <c r="W93" s="126"/>
      <c r="X93" s="126"/>
      <c r="Y93" s="126"/>
      <c r="Z93" s="126"/>
      <c r="AO93" s="138" t="s">
        <v>46</v>
      </c>
    </row>
    <row r="94" spans="1:41" x14ac:dyDescent="0.25">
      <c r="A94" s="449"/>
      <c r="B94" s="449"/>
      <c r="C94" s="203" t="s">
        <v>2341</v>
      </c>
      <c r="D94" s="126"/>
      <c r="E94" s="126"/>
      <c r="F94" s="126"/>
      <c r="G94" s="126"/>
      <c r="H94" s="126"/>
      <c r="I94" s="126"/>
      <c r="J94" s="126"/>
      <c r="K94" s="277"/>
      <c r="L94" s="126"/>
      <c r="M94" s="126"/>
      <c r="N94" s="126"/>
      <c r="O94" s="126"/>
      <c r="P94" s="126"/>
      <c r="Q94" s="126"/>
      <c r="R94" s="126"/>
      <c r="S94" s="126"/>
      <c r="T94" s="126"/>
      <c r="U94" s="126"/>
      <c r="V94" s="126"/>
      <c r="W94" s="126"/>
      <c r="X94" s="126"/>
      <c r="Y94" s="126"/>
      <c r="Z94" s="126"/>
      <c r="AO94" s="138" t="s">
        <v>47</v>
      </c>
    </row>
    <row r="95" spans="1:41" x14ac:dyDescent="0.25">
      <c r="A95" s="449"/>
      <c r="B95" s="449"/>
      <c r="C95" s="203" t="s">
        <v>2342</v>
      </c>
      <c r="D95" s="126"/>
      <c r="E95" s="126"/>
      <c r="F95" s="126"/>
      <c r="G95" s="126"/>
      <c r="H95" s="126"/>
      <c r="I95" s="126"/>
      <c r="J95" s="126"/>
      <c r="K95" s="277"/>
      <c r="L95" s="126"/>
      <c r="M95" s="126"/>
      <c r="N95" s="126"/>
      <c r="O95" s="126"/>
      <c r="P95" s="126"/>
      <c r="Q95" s="126"/>
      <c r="R95" s="126"/>
      <c r="S95" s="126"/>
      <c r="T95" s="126"/>
      <c r="U95" s="126"/>
      <c r="V95" s="126"/>
      <c r="W95" s="126"/>
      <c r="X95" s="126"/>
      <c r="Y95" s="126"/>
      <c r="Z95" s="126"/>
      <c r="AO95" s="138" t="s">
        <v>1468</v>
      </c>
    </row>
    <row r="96" spans="1:41" x14ac:dyDescent="0.25">
      <c r="A96" s="449"/>
      <c r="B96" s="449"/>
      <c r="C96" s="203" t="s">
        <v>2343</v>
      </c>
      <c r="D96" s="126"/>
      <c r="E96" s="126"/>
      <c r="F96" s="126"/>
      <c r="G96" s="126"/>
      <c r="H96" s="126"/>
      <c r="I96" s="126"/>
      <c r="J96" s="126"/>
      <c r="K96" s="277"/>
      <c r="L96" s="126"/>
      <c r="M96" s="126"/>
      <c r="N96" s="126"/>
      <c r="O96" s="126"/>
      <c r="P96" s="126"/>
      <c r="Q96" s="126"/>
      <c r="R96" s="126"/>
      <c r="S96" s="126"/>
      <c r="T96" s="126"/>
      <c r="U96" s="126"/>
      <c r="V96" s="126"/>
      <c r="W96" s="126"/>
      <c r="X96" s="126"/>
      <c r="Y96" s="126"/>
      <c r="Z96" s="126"/>
      <c r="AO96" s="138" t="s">
        <v>1625</v>
      </c>
    </row>
    <row r="97" spans="1:26" x14ac:dyDescent="0.25">
      <c r="A97" s="256"/>
      <c r="B97" s="256"/>
      <c r="C97" s="177"/>
      <c r="D97" s="177"/>
      <c r="E97" s="177"/>
      <c r="F97" s="177"/>
      <c r="G97" s="177"/>
      <c r="H97" s="177"/>
      <c r="I97" s="177"/>
      <c r="J97" s="177"/>
      <c r="K97" s="450"/>
      <c r="L97" s="177"/>
      <c r="M97" s="177"/>
      <c r="N97" s="177"/>
      <c r="O97" s="177"/>
      <c r="P97" s="177"/>
      <c r="Q97" s="177"/>
      <c r="R97" s="177"/>
      <c r="S97" s="177"/>
      <c r="T97" s="177"/>
      <c r="U97" s="177"/>
      <c r="V97" s="177"/>
      <c r="W97" s="177"/>
      <c r="X97" s="177"/>
      <c r="Y97" s="177"/>
      <c r="Z97" s="177"/>
    </row>
    <row r="98" spans="1:26" x14ac:dyDescent="0.25">
      <c r="A98" s="449" t="s">
        <v>2361</v>
      </c>
      <c r="B98" s="449" t="s">
        <v>2348</v>
      </c>
      <c r="C98" s="126" t="s">
        <v>2366</v>
      </c>
      <c r="D98" s="126"/>
      <c r="E98" s="126"/>
      <c r="F98" s="126"/>
      <c r="G98" s="126"/>
      <c r="H98" s="126"/>
      <c r="I98" s="126"/>
      <c r="J98" s="126"/>
      <c r="K98" s="277"/>
      <c r="L98" s="126"/>
      <c r="M98" s="126"/>
      <c r="N98" s="126"/>
      <c r="O98" s="126"/>
      <c r="P98" s="126"/>
      <c r="Q98" s="126"/>
      <c r="R98" s="126"/>
      <c r="S98" s="126"/>
      <c r="T98" s="126"/>
      <c r="U98" s="126"/>
      <c r="V98" s="126"/>
      <c r="W98" s="126"/>
      <c r="X98" s="126"/>
      <c r="Y98" s="126"/>
      <c r="Z98" s="126"/>
    </row>
    <row r="99" spans="1:26" x14ac:dyDescent="0.25">
      <c r="A99" s="451"/>
      <c r="B99" s="451" t="s">
        <v>2344</v>
      </c>
      <c r="C99" s="126" t="s">
        <v>2338</v>
      </c>
      <c r="D99" s="201"/>
      <c r="E99" s="201"/>
      <c r="F99" s="201"/>
      <c r="G99" s="201"/>
      <c r="H99" s="201"/>
      <c r="I99" s="452"/>
      <c r="J99" s="452"/>
      <c r="K99" s="275"/>
      <c r="L99" s="126"/>
      <c r="M99" s="126"/>
      <c r="N99" s="126"/>
      <c r="O99" s="126"/>
      <c r="P99" s="126"/>
      <c r="Q99" s="126"/>
      <c r="R99" s="126"/>
      <c r="S99" s="126"/>
      <c r="T99" s="126"/>
      <c r="U99" s="126"/>
      <c r="V99" s="126"/>
      <c r="W99" s="126"/>
      <c r="X99" s="126"/>
      <c r="Y99" s="126"/>
      <c r="Z99" s="126"/>
    </row>
    <row r="100" spans="1:26" ht="30" x14ac:dyDescent="0.25">
      <c r="A100" s="451"/>
      <c r="B100" s="462" t="s">
        <v>1325</v>
      </c>
      <c r="C100" s="127" t="s">
        <v>2339</v>
      </c>
      <c r="D100" s="227"/>
      <c r="E100" s="227"/>
      <c r="F100" s="227"/>
      <c r="G100" s="227"/>
      <c r="H100" s="227"/>
      <c r="I100" s="452"/>
      <c r="J100" s="452"/>
      <c r="K100" s="275"/>
      <c r="L100" s="126"/>
      <c r="M100" s="126"/>
      <c r="N100" s="126"/>
      <c r="O100" s="126"/>
      <c r="P100" s="126"/>
      <c r="Q100" s="126"/>
      <c r="R100" s="126"/>
      <c r="S100" s="126"/>
      <c r="T100" s="126"/>
      <c r="U100" s="126"/>
      <c r="V100" s="126"/>
      <c r="W100" s="126"/>
      <c r="X100" s="126"/>
      <c r="Y100" s="126"/>
      <c r="Z100" s="126"/>
    </row>
    <row r="101" spans="1:26" x14ac:dyDescent="0.25">
      <c r="A101" s="451"/>
      <c r="B101" s="451"/>
      <c r="C101" s="203" t="s">
        <v>2345</v>
      </c>
      <c r="D101" s="227"/>
      <c r="E101" s="227"/>
      <c r="F101" s="227"/>
      <c r="G101" s="227"/>
      <c r="H101" s="227"/>
      <c r="I101" s="452"/>
      <c r="J101" s="452"/>
      <c r="K101" s="275"/>
      <c r="L101" s="126"/>
      <c r="M101" s="126"/>
      <c r="N101" s="126"/>
      <c r="O101" s="126"/>
      <c r="P101" s="126"/>
      <c r="Q101" s="126"/>
      <c r="R101" s="126"/>
      <c r="S101" s="126"/>
      <c r="T101" s="126"/>
      <c r="U101" s="126"/>
      <c r="V101" s="126"/>
      <c r="W101" s="126"/>
      <c r="X101" s="126"/>
      <c r="Y101" s="126"/>
      <c r="Z101" s="126"/>
    </row>
    <row r="102" spans="1:26" x14ac:dyDescent="0.25">
      <c r="A102" s="451"/>
      <c r="B102" s="451"/>
      <c r="C102" s="203" t="s">
        <v>2341</v>
      </c>
      <c r="D102" s="227"/>
      <c r="E102" s="227"/>
      <c r="F102" s="227"/>
      <c r="G102" s="227"/>
      <c r="H102" s="227"/>
      <c r="I102" s="452"/>
      <c r="J102" s="452"/>
      <c r="K102" s="275"/>
      <c r="L102" s="126"/>
      <c r="M102" s="126"/>
      <c r="N102" s="126"/>
      <c r="O102" s="126"/>
      <c r="P102" s="126"/>
      <c r="Q102" s="126"/>
      <c r="R102" s="126"/>
      <c r="S102" s="126"/>
      <c r="T102" s="126"/>
      <c r="U102" s="126"/>
      <c r="V102" s="126"/>
      <c r="W102" s="126"/>
      <c r="X102" s="126"/>
      <c r="Y102" s="126"/>
      <c r="Z102" s="126"/>
    </row>
    <row r="103" spans="1:26" x14ac:dyDescent="0.25">
      <c r="A103" s="451"/>
      <c r="B103" s="451"/>
      <c r="C103" s="203" t="s">
        <v>2342</v>
      </c>
      <c r="D103" s="227"/>
      <c r="E103" s="227"/>
      <c r="F103" s="227"/>
      <c r="G103" s="227"/>
      <c r="H103" s="227"/>
      <c r="I103" s="452"/>
      <c r="J103" s="452"/>
      <c r="K103" s="275"/>
      <c r="L103" s="126"/>
      <c r="M103" s="126"/>
      <c r="N103" s="126"/>
      <c r="O103" s="126"/>
      <c r="P103" s="126"/>
      <c r="Q103" s="126"/>
      <c r="R103" s="126"/>
      <c r="S103" s="126"/>
      <c r="T103" s="126"/>
      <c r="U103" s="126"/>
      <c r="V103" s="126"/>
      <c r="W103" s="126"/>
      <c r="X103" s="126"/>
      <c r="Y103" s="126"/>
      <c r="Z103" s="126"/>
    </row>
    <row r="104" spans="1:26" x14ac:dyDescent="0.25">
      <c r="A104" s="451"/>
      <c r="B104" s="453"/>
      <c r="C104" s="203" t="s">
        <v>2346</v>
      </c>
      <c r="D104" s="227"/>
      <c r="E104" s="227"/>
      <c r="F104" s="227"/>
      <c r="G104" s="227"/>
      <c r="H104" s="227"/>
      <c r="I104" s="452"/>
      <c r="J104" s="452"/>
      <c r="K104" s="275"/>
      <c r="L104" s="126"/>
      <c r="M104" s="126"/>
      <c r="N104" s="126"/>
      <c r="O104" s="126"/>
      <c r="P104" s="126"/>
      <c r="Q104" s="126"/>
      <c r="R104" s="126"/>
      <c r="S104" s="126"/>
      <c r="T104" s="126"/>
      <c r="U104" s="126"/>
      <c r="V104" s="126"/>
      <c r="W104" s="126"/>
      <c r="X104" s="126"/>
      <c r="Y104" s="126"/>
      <c r="Z104" s="126"/>
    </row>
    <row r="105" spans="1:26" x14ac:dyDescent="0.25">
      <c r="A105" s="256"/>
      <c r="B105" s="256"/>
      <c r="C105" s="104"/>
      <c r="D105" s="104"/>
      <c r="E105" s="104"/>
      <c r="F105" s="104"/>
      <c r="G105" s="104"/>
      <c r="H105" s="104"/>
      <c r="I105" s="454"/>
      <c r="J105" s="454"/>
      <c r="K105" s="455"/>
      <c r="L105" s="177"/>
      <c r="M105" s="177"/>
      <c r="N105" s="177"/>
      <c r="O105" s="177"/>
      <c r="P105" s="177"/>
      <c r="Q105" s="177"/>
      <c r="R105" s="177"/>
      <c r="S105" s="177"/>
      <c r="T105" s="177"/>
      <c r="U105" s="177"/>
      <c r="V105" s="177"/>
      <c r="W105" s="177"/>
      <c r="X105" s="177"/>
      <c r="Y105" s="177"/>
      <c r="Z105" s="177"/>
    </row>
    <row r="106" spans="1:26" x14ac:dyDescent="0.25">
      <c r="A106" s="449" t="s">
        <v>2362</v>
      </c>
      <c r="B106" s="451" t="s">
        <v>2347</v>
      </c>
      <c r="C106" s="126" t="s">
        <v>2366</v>
      </c>
      <c r="D106" s="227"/>
      <c r="E106" s="227"/>
      <c r="F106" s="227"/>
      <c r="G106" s="227"/>
      <c r="H106" s="227"/>
      <c r="I106" s="452"/>
      <c r="J106" s="452"/>
      <c r="K106" s="275"/>
      <c r="L106" s="126"/>
      <c r="M106" s="126"/>
      <c r="N106" s="126"/>
      <c r="O106" s="126"/>
      <c r="P106" s="126"/>
      <c r="Q106" s="126"/>
      <c r="R106" s="126"/>
      <c r="S106" s="126"/>
      <c r="T106" s="126"/>
      <c r="U106" s="126"/>
      <c r="V106" s="126"/>
      <c r="W106" s="126"/>
      <c r="X106" s="126"/>
      <c r="Y106" s="126"/>
      <c r="Z106" s="126"/>
    </row>
    <row r="107" spans="1:26" x14ac:dyDescent="0.25">
      <c r="A107" s="451"/>
      <c r="B107" s="451" t="s">
        <v>2349</v>
      </c>
      <c r="C107" s="126" t="s">
        <v>2338</v>
      </c>
      <c r="D107" s="227"/>
      <c r="E107" s="227"/>
      <c r="F107" s="227"/>
      <c r="G107" s="227"/>
      <c r="H107" s="227"/>
      <c r="I107" s="452"/>
      <c r="J107" s="452"/>
      <c r="K107" s="275"/>
      <c r="L107" s="126"/>
      <c r="M107" s="126"/>
      <c r="N107" s="126"/>
      <c r="O107" s="126"/>
      <c r="P107" s="126"/>
      <c r="Q107" s="126"/>
      <c r="R107" s="126"/>
      <c r="S107" s="126"/>
      <c r="T107" s="126"/>
      <c r="U107" s="126"/>
      <c r="V107" s="126"/>
      <c r="W107" s="126"/>
      <c r="X107" s="126"/>
      <c r="Y107" s="126"/>
      <c r="Z107" s="126"/>
    </row>
    <row r="108" spans="1:26" ht="30" x14ac:dyDescent="0.25">
      <c r="A108" s="451"/>
      <c r="B108" s="462" t="s">
        <v>1325</v>
      </c>
      <c r="C108" s="127" t="s">
        <v>2339</v>
      </c>
      <c r="D108" s="227"/>
      <c r="E108" s="227"/>
      <c r="F108" s="227"/>
      <c r="G108" s="227"/>
      <c r="H108" s="227"/>
      <c r="I108" s="452"/>
      <c r="J108" s="452"/>
      <c r="K108" s="275"/>
      <c r="L108" s="126"/>
      <c r="M108" s="126"/>
      <c r="N108" s="126"/>
      <c r="O108" s="126"/>
      <c r="P108" s="126"/>
      <c r="Q108" s="126"/>
      <c r="R108" s="126"/>
      <c r="S108" s="126"/>
      <c r="T108" s="126"/>
      <c r="U108" s="126"/>
      <c r="V108" s="126"/>
      <c r="W108" s="126"/>
      <c r="X108" s="126"/>
      <c r="Y108" s="126"/>
      <c r="Z108" s="126"/>
    </row>
    <row r="109" spans="1:26" x14ac:dyDescent="0.25">
      <c r="A109" s="451"/>
      <c r="B109" s="451"/>
      <c r="C109" s="203" t="s">
        <v>2350</v>
      </c>
      <c r="D109" s="227"/>
      <c r="E109" s="227"/>
      <c r="F109" s="227"/>
      <c r="G109" s="227"/>
      <c r="H109" s="227"/>
      <c r="I109" s="452"/>
      <c r="J109" s="452"/>
      <c r="K109" s="275"/>
      <c r="L109" s="126"/>
      <c r="M109" s="126"/>
      <c r="N109" s="126"/>
      <c r="O109" s="126"/>
      <c r="P109" s="126"/>
      <c r="Q109" s="126"/>
      <c r="R109" s="126"/>
      <c r="S109" s="126"/>
      <c r="T109" s="126"/>
      <c r="U109" s="126"/>
      <c r="V109" s="126"/>
      <c r="W109" s="126"/>
      <c r="X109" s="126"/>
      <c r="Y109" s="126"/>
      <c r="Z109" s="126"/>
    </row>
    <row r="110" spans="1:26" x14ac:dyDescent="0.25">
      <c r="A110" s="451"/>
      <c r="B110" s="453"/>
      <c r="C110" s="203" t="s">
        <v>2353</v>
      </c>
      <c r="D110" s="227"/>
      <c r="E110" s="227"/>
      <c r="F110" s="227"/>
      <c r="G110" s="227"/>
      <c r="H110" s="227"/>
      <c r="I110" s="452"/>
      <c r="J110" s="452"/>
      <c r="K110" s="275"/>
      <c r="L110" s="126"/>
      <c r="M110" s="126"/>
      <c r="N110" s="126"/>
      <c r="O110" s="126"/>
      <c r="P110" s="126"/>
      <c r="Q110" s="126"/>
      <c r="R110" s="126"/>
      <c r="S110" s="126"/>
      <c r="T110" s="126"/>
      <c r="U110" s="126"/>
      <c r="V110" s="126"/>
      <c r="W110" s="126"/>
      <c r="X110" s="126"/>
      <c r="Y110" s="126"/>
      <c r="Z110" s="126"/>
    </row>
    <row r="111" spans="1:26" x14ac:dyDescent="0.25">
      <c r="A111" s="451"/>
      <c r="B111" s="451"/>
      <c r="C111" s="203" t="s">
        <v>2341</v>
      </c>
      <c r="D111" s="201"/>
      <c r="E111" s="201"/>
      <c r="F111" s="201"/>
      <c r="G111" s="201"/>
      <c r="H111" s="201"/>
      <c r="I111" s="452"/>
      <c r="J111" s="452"/>
      <c r="K111" s="275"/>
      <c r="L111" s="126"/>
      <c r="M111" s="126"/>
      <c r="N111" s="126"/>
      <c r="O111" s="126"/>
      <c r="P111" s="126"/>
      <c r="Q111" s="126"/>
      <c r="R111" s="126"/>
      <c r="S111" s="126"/>
      <c r="T111" s="126"/>
      <c r="U111" s="126"/>
      <c r="V111" s="126"/>
      <c r="W111" s="126"/>
      <c r="X111" s="126"/>
      <c r="Y111" s="126"/>
      <c r="Z111" s="126"/>
    </row>
    <row r="112" spans="1:26" ht="15.75" x14ac:dyDescent="0.25">
      <c r="A112" s="456"/>
      <c r="B112" s="456"/>
      <c r="C112" s="203" t="s">
        <v>2342</v>
      </c>
      <c r="D112" s="309"/>
      <c r="E112" s="309"/>
      <c r="F112" s="452"/>
      <c r="G112" s="452"/>
      <c r="H112" s="452"/>
      <c r="I112" s="452"/>
      <c r="J112" s="452"/>
      <c r="K112" s="457"/>
      <c r="L112" s="126"/>
      <c r="M112" s="126"/>
      <c r="N112" s="126"/>
      <c r="O112" s="126"/>
      <c r="P112" s="126"/>
      <c r="Q112" s="126"/>
      <c r="R112" s="126"/>
      <c r="S112" s="126"/>
      <c r="T112" s="126"/>
      <c r="U112" s="126"/>
      <c r="V112" s="126"/>
      <c r="W112" s="126"/>
      <c r="X112" s="126"/>
      <c r="Y112" s="126"/>
      <c r="Z112" s="126"/>
    </row>
    <row r="113" spans="1:26" ht="15.75" x14ac:dyDescent="0.25">
      <c r="A113" s="449"/>
      <c r="B113" s="449"/>
      <c r="C113" s="458" t="s">
        <v>2351</v>
      </c>
      <c r="D113" s="126"/>
      <c r="E113" s="126"/>
      <c r="F113" s="126"/>
      <c r="G113" s="126"/>
      <c r="H113" s="126"/>
      <c r="I113" s="126"/>
      <c r="J113" s="126"/>
      <c r="K113" s="277"/>
      <c r="L113" s="126"/>
      <c r="M113" s="126"/>
      <c r="N113" s="126"/>
      <c r="O113" s="126"/>
      <c r="P113" s="126"/>
      <c r="Q113" s="126"/>
      <c r="R113" s="126"/>
      <c r="S113" s="126"/>
      <c r="T113" s="126"/>
      <c r="U113" s="126"/>
      <c r="V113" s="126"/>
      <c r="W113" s="126"/>
      <c r="X113" s="126"/>
      <c r="Y113" s="126"/>
      <c r="Z113" s="126"/>
    </row>
    <row r="114" spans="1:26" x14ac:dyDescent="0.25">
      <c r="A114" s="256"/>
      <c r="B114" s="256"/>
      <c r="C114" s="177"/>
      <c r="D114" s="459"/>
      <c r="E114" s="459"/>
      <c r="F114" s="454"/>
      <c r="G114" s="454"/>
      <c r="H114" s="454"/>
      <c r="I114" s="454"/>
      <c r="J114" s="454"/>
      <c r="K114" s="455"/>
      <c r="L114" s="177"/>
      <c r="M114" s="177"/>
      <c r="N114" s="460"/>
      <c r="O114" s="460"/>
      <c r="P114" s="177"/>
      <c r="Q114" s="177"/>
      <c r="R114" s="177"/>
      <c r="S114" s="177"/>
      <c r="T114" s="177"/>
      <c r="U114" s="177"/>
      <c r="V114" s="177"/>
      <c r="W114" s="177"/>
      <c r="X114" s="177"/>
      <c r="Y114" s="177"/>
      <c r="Z114" s="177"/>
    </row>
    <row r="115" spans="1:26" x14ac:dyDescent="0.25">
      <c r="A115" s="449" t="s">
        <v>2363</v>
      </c>
      <c r="B115" s="451" t="s">
        <v>2352</v>
      </c>
      <c r="C115" s="126" t="s">
        <v>2366</v>
      </c>
      <c r="D115" s="227"/>
      <c r="E115" s="227"/>
      <c r="F115" s="452"/>
      <c r="G115" s="452"/>
      <c r="H115" s="452"/>
      <c r="I115" s="452"/>
      <c r="J115" s="452"/>
      <c r="K115" s="275"/>
      <c r="L115" s="126"/>
      <c r="M115" s="126"/>
      <c r="N115" s="126"/>
      <c r="O115" s="126"/>
      <c r="P115" s="126"/>
      <c r="Q115" s="126"/>
      <c r="R115" s="126"/>
      <c r="S115" s="126"/>
      <c r="T115" s="126"/>
      <c r="U115" s="126"/>
      <c r="V115" s="126"/>
      <c r="W115" s="126"/>
      <c r="X115" s="126"/>
      <c r="Y115" s="126"/>
      <c r="Z115" s="126"/>
    </row>
    <row r="116" spans="1:26" x14ac:dyDescent="0.25">
      <c r="A116" s="451"/>
      <c r="B116" s="451" t="s">
        <v>2354</v>
      </c>
      <c r="C116" s="126" t="s">
        <v>2338</v>
      </c>
      <c r="D116" s="227"/>
      <c r="E116" s="227"/>
      <c r="F116" s="452"/>
      <c r="G116" s="452"/>
      <c r="H116" s="452"/>
      <c r="I116" s="452"/>
      <c r="J116" s="452"/>
      <c r="K116" s="275"/>
      <c r="L116" s="126"/>
      <c r="M116" s="126"/>
      <c r="N116" s="126"/>
      <c r="O116" s="126"/>
      <c r="P116" s="126"/>
      <c r="Q116" s="126"/>
      <c r="R116" s="126"/>
      <c r="S116" s="126"/>
      <c r="T116" s="126"/>
      <c r="U116" s="126"/>
      <c r="V116" s="126"/>
      <c r="W116" s="126"/>
      <c r="X116" s="126"/>
      <c r="Y116" s="126"/>
      <c r="Z116" s="126"/>
    </row>
    <row r="117" spans="1:26" ht="30" x14ac:dyDescent="0.25">
      <c r="A117" s="451"/>
      <c r="B117" s="462" t="s">
        <v>1325</v>
      </c>
      <c r="C117" s="127" t="s">
        <v>2339</v>
      </c>
      <c r="D117" s="227"/>
      <c r="E117" s="227"/>
      <c r="F117" s="452"/>
      <c r="G117" s="452"/>
      <c r="H117" s="452"/>
      <c r="I117" s="452"/>
      <c r="J117" s="452"/>
      <c r="K117" s="275"/>
      <c r="L117" s="126"/>
      <c r="M117" s="126"/>
      <c r="N117" s="126"/>
      <c r="O117" s="126"/>
      <c r="P117" s="126"/>
      <c r="Q117" s="126"/>
      <c r="R117" s="126"/>
      <c r="S117" s="126"/>
      <c r="T117" s="126"/>
      <c r="U117" s="126"/>
      <c r="V117" s="126"/>
      <c r="W117" s="126"/>
      <c r="X117" s="126"/>
      <c r="Y117" s="126"/>
      <c r="Z117" s="126"/>
    </row>
    <row r="118" spans="1:26" x14ac:dyDescent="0.25">
      <c r="A118" s="451"/>
      <c r="B118" s="451"/>
      <c r="C118" s="203" t="s">
        <v>2355</v>
      </c>
      <c r="D118" s="227"/>
      <c r="E118" s="227"/>
      <c r="F118" s="452"/>
      <c r="G118" s="452"/>
      <c r="H118" s="452"/>
      <c r="I118" s="452"/>
      <c r="J118" s="452"/>
      <c r="K118" s="275"/>
      <c r="L118" s="126"/>
      <c r="M118" s="126"/>
      <c r="N118" s="126"/>
      <c r="O118" s="126"/>
      <c r="P118" s="126"/>
      <c r="Q118" s="126"/>
      <c r="R118" s="126"/>
      <c r="S118" s="126"/>
      <c r="T118" s="126"/>
      <c r="U118" s="126"/>
      <c r="V118" s="126"/>
      <c r="W118" s="126"/>
      <c r="X118" s="126"/>
      <c r="Y118" s="126"/>
      <c r="Z118" s="126"/>
    </row>
    <row r="119" spans="1:26" x14ac:dyDescent="0.25">
      <c r="A119" s="451"/>
      <c r="B119" s="451"/>
      <c r="C119" s="203" t="s">
        <v>2341</v>
      </c>
      <c r="D119" s="227"/>
      <c r="E119" s="227"/>
      <c r="F119" s="452"/>
      <c r="G119" s="452"/>
      <c r="H119" s="452"/>
      <c r="I119" s="452"/>
      <c r="J119" s="452"/>
      <c r="K119" s="275"/>
      <c r="L119" s="126"/>
      <c r="M119" s="126"/>
      <c r="N119" s="126"/>
      <c r="O119" s="126"/>
      <c r="P119" s="126"/>
      <c r="Q119" s="126"/>
      <c r="R119" s="126"/>
      <c r="S119" s="126"/>
      <c r="T119" s="126"/>
      <c r="U119" s="126"/>
      <c r="V119" s="126"/>
      <c r="W119" s="126"/>
      <c r="X119" s="126"/>
      <c r="Y119" s="126"/>
      <c r="Z119" s="126"/>
    </row>
    <row r="120" spans="1:26" x14ac:dyDescent="0.25">
      <c r="A120" s="451"/>
      <c r="B120" s="451"/>
      <c r="C120" s="203" t="s">
        <v>2342</v>
      </c>
      <c r="D120" s="201"/>
      <c r="E120" s="201"/>
      <c r="F120" s="452"/>
      <c r="G120" s="452"/>
      <c r="H120" s="452"/>
      <c r="I120" s="452"/>
      <c r="J120" s="452"/>
      <c r="K120" s="275"/>
      <c r="L120" s="126"/>
      <c r="M120" s="126"/>
      <c r="N120" s="126"/>
      <c r="O120" s="126"/>
      <c r="P120" s="126"/>
      <c r="Q120" s="126"/>
      <c r="R120" s="126"/>
      <c r="S120" s="126"/>
      <c r="T120" s="126"/>
      <c r="U120" s="126"/>
      <c r="V120" s="126"/>
      <c r="W120" s="126"/>
      <c r="X120" s="126"/>
      <c r="Y120" s="126"/>
      <c r="Z120" s="126"/>
    </row>
    <row r="121" spans="1:26" x14ac:dyDescent="0.25">
      <c r="A121" s="451"/>
      <c r="B121" s="451"/>
      <c r="C121" s="203" t="s">
        <v>2346</v>
      </c>
      <c r="D121" s="201"/>
      <c r="E121" s="201"/>
      <c r="F121" s="452"/>
      <c r="G121" s="452"/>
      <c r="H121" s="452"/>
      <c r="I121" s="452"/>
      <c r="J121" s="452"/>
      <c r="K121" s="275"/>
      <c r="L121" s="126"/>
      <c r="M121" s="126"/>
      <c r="N121" s="126"/>
      <c r="O121" s="126"/>
      <c r="P121" s="126"/>
      <c r="Q121" s="126"/>
      <c r="R121" s="126"/>
      <c r="S121" s="126"/>
      <c r="T121" s="126"/>
      <c r="U121" s="126"/>
      <c r="V121" s="126"/>
      <c r="W121" s="126"/>
      <c r="X121" s="126"/>
      <c r="Y121" s="126"/>
      <c r="Z121" s="126"/>
    </row>
    <row r="122" spans="1:26" ht="15.75" x14ac:dyDescent="0.25">
      <c r="A122" s="236"/>
      <c r="B122" s="236"/>
      <c r="C122" s="261"/>
      <c r="D122" s="262"/>
      <c r="E122" s="262"/>
      <c r="F122" s="262"/>
      <c r="G122" s="262"/>
      <c r="H122" s="262"/>
      <c r="I122" s="262"/>
      <c r="J122" s="262"/>
      <c r="K122" s="461"/>
      <c r="L122" s="177"/>
      <c r="M122" s="177"/>
      <c r="N122" s="177"/>
      <c r="O122" s="177"/>
      <c r="P122" s="177"/>
      <c r="Q122" s="177"/>
      <c r="R122" s="177"/>
      <c r="S122" s="177"/>
      <c r="T122" s="177"/>
      <c r="U122" s="177"/>
      <c r="V122" s="177"/>
      <c r="W122" s="177"/>
      <c r="X122" s="177"/>
      <c r="Y122" s="177"/>
      <c r="Z122" s="177"/>
    </row>
    <row r="123" spans="1:26" x14ac:dyDescent="0.25">
      <c r="A123" s="449" t="s">
        <v>2364</v>
      </c>
      <c r="B123" s="451" t="s">
        <v>2352</v>
      </c>
      <c r="C123" s="126" t="s">
        <v>2366</v>
      </c>
      <c r="D123" s="227"/>
      <c r="E123" s="227"/>
      <c r="F123" s="227"/>
      <c r="G123" s="227"/>
      <c r="H123" s="227"/>
      <c r="I123" s="227"/>
      <c r="J123" s="227"/>
      <c r="K123" s="275"/>
      <c r="L123" s="126"/>
      <c r="M123" s="126"/>
      <c r="N123" s="159"/>
      <c r="O123" s="159"/>
      <c r="P123" s="159"/>
      <c r="Q123" s="159"/>
      <c r="R123" s="159"/>
      <c r="S123" s="159"/>
      <c r="T123" s="126"/>
      <c r="U123" s="126"/>
      <c r="V123" s="126"/>
      <c r="W123" s="126"/>
      <c r="X123" s="126"/>
      <c r="Y123" s="126"/>
      <c r="Z123" s="126"/>
    </row>
    <row r="124" spans="1:26" x14ac:dyDescent="0.25">
      <c r="A124" s="451"/>
      <c r="B124" s="451" t="s">
        <v>2356</v>
      </c>
      <c r="C124" s="126" t="s">
        <v>2338</v>
      </c>
      <c r="D124" s="227"/>
      <c r="E124" s="227"/>
      <c r="F124" s="227"/>
      <c r="G124" s="227"/>
      <c r="H124" s="227"/>
      <c r="I124" s="227"/>
      <c r="J124" s="227"/>
      <c r="K124" s="275"/>
      <c r="L124" s="126"/>
      <c r="M124" s="126"/>
      <c r="N124" s="126"/>
      <c r="O124" s="126"/>
      <c r="P124" s="126"/>
      <c r="Q124" s="126"/>
      <c r="R124" s="126"/>
      <c r="S124" s="126"/>
      <c r="T124" s="126"/>
      <c r="U124" s="126"/>
      <c r="V124" s="126"/>
      <c r="W124" s="126"/>
      <c r="X124" s="126"/>
      <c r="Y124" s="126"/>
      <c r="Z124" s="126"/>
    </row>
    <row r="125" spans="1:26" ht="30" x14ac:dyDescent="0.25">
      <c r="A125" s="276"/>
      <c r="B125" s="462" t="s">
        <v>1325</v>
      </c>
      <c r="C125" s="127" t="s">
        <v>2339</v>
      </c>
      <c r="D125" s="227"/>
      <c r="E125" s="227"/>
      <c r="F125" s="227"/>
      <c r="G125" s="227"/>
      <c r="H125" s="227"/>
      <c r="I125" s="227"/>
      <c r="J125" s="227"/>
      <c r="K125" s="275"/>
      <c r="L125" s="126"/>
      <c r="M125" s="126"/>
      <c r="N125" s="126"/>
      <c r="O125" s="126"/>
      <c r="P125" s="126"/>
      <c r="Q125" s="126"/>
      <c r="R125" s="126"/>
      <c r="S125" s="126"/>
      <c r="T125" s="126"/>
      <c r="U125" s="126"/>
      <c r="V125" s="126"/>
      <c r="W125" s="126"/>
      <c r="X125" s="126"/>
      <c r="Y125" s="126"/>
      <c r="Z125" s="126"/>
    </row>
    <row r="126" spans="1:26" x14ac:dyDescent="0.25">
      <c r="A126" s="276"/>
      <c r="B126" s="276"/>
      <c r="C126" s="203" t="s">
        <v>2357</v>
      </c>
      <c r="D126" s="227"/>
      <c r="E126" s="227"/>
      <c r="F126" s="227"/>
      <c r="G126" s="227"/>
      <c r="H126" s="227"/>
      <c r="I126" s="227"/>
      <c r="J126" s="227"/>
      <c r="K126" s="275"/>
      <c r="L126" s="126"/>
      <c r="M126" s="126"/>
      <c r="N126" s="126"/>
      <c r="O126" s="126"/>
      <c r="P126" s="126"/>
      <c r="Q126" s="126"/>
      <c r="R126" s="126"/>
      <c r="S126" s="126"/>
      <c r="T126" s="126"/>
      <c r="U126" s="126"/>
      <c r="V126" s="126"/>
      <c r="W126" s="126"/>
      <c r="X126" s="126"/>
      <c r="Y126" s="126"/>
      <c r="Z126" s="126"/>
    </row>
    <row r="127" spans="1:26" x14ac:dyDescent="0.25">
      <c r="A127" s="276"/>
      <c r="B127" s="276"/>
      <c r="C127" s="203" t="s">
        <v>2358</v>
      </c>
      <c r="D127" s="227"/>
      <c r="E127" s="227"/>
      <c r="F127" s="227"/>
      <c r="G127" s="227"/>
      <c r="H127" s="227"/>
      <c r="I127" s="227"/>
      <c r="J127" s="227"/>
      <c r="K127" s="275"/>
      <c r="L127" s="126"/>
      <c r="M127" s="126"/>
      <c r="N127" s="126"/>
      <c r="O127" s="126"/>
      <c r="P127" s="126"/>
      <c r="Q127" s="126"/>
      <c r="R127" s="126"/>
      <c r="S127" s="126"/>
      <c r="T127" s="126"/>
      <c r="U127" s="126"/>
      <c r="V127" s="126"/>
      <c r="W127" s="126"/>
      <c r="X127" s="126"/>
      <c r="Y127" s="126"/>
      <c r="Z127" s="126"/>
    </row>
    <row r="128" spans="1:26" x14ac:dyDescent="0.25">
      <c r="A128" s="276"/>
      <c r="B128" s="276"/>
      <c r="C128" s="203" t="s">
        <v>2359</v>
      </c>
      <c r="D128" s="227"/>
      <c r="E128" s="227"/>
      <c r="F128" s="227"/>
      <c r="G128" s="227"/>
      <c r="H128" s="227"/>
      <c r="I128" s="227"/>
      <c r="J128" s="227"/>
      <c r="K128" s="275"/>
      <c r="L128" s="126"/>
      <c r="M128" s="126"/>
      <c r="N128" s="126"/>
      <c r="O128" s="126"/>
      <c r="P128" s="126"/>
      <c r="Q128" s="126"/>
      <c r="R128" s="126"/>
      <c r="S128" s="126"/>
      <c r="T128" s="126"/>
      <c r="U128" s="126"/>
      <c r="V128" s="126"/>
      <c r="W128" s="126"/>
      <c r="X128" s="126"/>
      <c r="Y128" s="126"/>
      <c r="Z128" s="126"/>
    </row>
    <row r="129" spans="1:27" x14ac:dyDescent="0.25">
      <c r="A129" s="276"/>
      <c r="B129" s="203"/>
      <c r="C129" s="203" t="s">
        <v>2341</v>
      </c>
      <c r="D129" s="227"/>
      <c r="E129" s="227"/>
      <c r="F129" s="227"/>
      <c r="G129" s="227"/>
      <c r="H129" s="227"/>
      <c r="I129" s="227"/>
      <c r="J129" s="227"/>
      <c r="K129" s="275"/>
      <c r="L129" s="126"/>
      <c r="M129" s="126"/>
      <c r="N129" s="126"/>
      <c r="O129" s="126"/>
      <c r="P129" s="126"/>
      <c r="Q129" s="126"/>
      <c r="R129" s="126"/>
      <c r="S129" s="126"/>
      <c r="T129" s="126"/>
      <c r="U129" s="126"/>
      <c r="V129" s="126"/>
      <c r="W129" s="126"/>
      <c r="X129" s="126"/>
      <c r="Y129" s="126"/>
      <c r="Z129" s="126"/>
    </row>
    <row r="130" spans="1:27" x14ac:dyDescent="0.25">
      <c r="A130" s="276"/>
      <c r="B130" s="276"/>
      <c r="C130" s="203" t="s">
        <v>2342</v>
      </c>
      <c r="D130" s="201"/>
      <c r="E130" s="201"/>
      <c r="F130" s="201"/>
      <c r="G130" s="201"/>
      <c r="H130" s="201"/>
      <c r="I130" s="201"/>
      <c r="J130" s="201"/>
      <c r="K130" s="275"/>
      <c r="L130" s="126"/>
      <c r="M130" s="126"/>
      <c r="N130" s="126"/>
      <c r="O130" s="126"/>
      <c r="P130" s="126"/>
      <c r="Q130" s="126"/>
      <c r="R130" s="126"/>
      <c r="S130" s="126"/>
      <c r="T130" s="126"/>
      <c r="U130" s="126"/>
      <c r="V130" s="126"/>
      <c r="W130" s="126"/>
      <c r="X130" s="126"/>
      <c r="Y130" s="126"/>
      <c r="Z130" s="126"/>
    </row>
    <row r="131" spans="1:27" ht="15.75" x14ac:dyDescent="0.25">
      <c r="A131" s="276"/>
      <c r="B131" s="203"/>
      <c r="C131" s="458" t="s">
        <v>2360</v>
      </c>
      <c r="D131" s="201"/>
      <c r="E131" s="201"/>
      <c r="F131" s="201"/>
      <c r="G131" s="201"/>
      <c r="H131" s="201"/>
      <c r="I131" s="201"/>
      <c r="J131" s="201"/>
      <c r="K131" s="275"/>
      <c r="L131" s="126"/>
      <c r="M131" s="126"/>
      <c r="N131" s="126"/>
      <c r="O131" s="126"/>
      <c r="P131" s="126"/>
      <c r="Q131" s="126"/>
      <c r="R131" s="126"/>
      <c r="S131" s="126"/>
      <c r="T131" s="126"/>
      <c r="U131" s="126"/>
      <c r="V131" s="126"/>
      <c r="W131" s="126"/>
      <c r="X131" s="126"/>
      <c r="Y131" s="126"/>
      <c r="Z131" s="126"/>
    </row>
    <row r="132" spans="1:27" x14ac:dyDescent="0.25">
      <c r="A132" s="177"/>
      <c r="B132" s="177"/>
      <c r="C132" s="177"/>
      <c r="D132" s="177"/>
      <c r="E132" s="177"/>
      <c r="F132" s="177"/>
      <c r="G132" s="177"/>
      <c r="H132" s="177"/>
      <c r="I132" s="177"/>
      <c r="J132" s="177"/>
      <c r="K132" s="450"/>
      <c r="L132" s="177"/>
      <c r="M132" s="177"/>
      <c r="N132" s="177"/>
      <c r="O132" s="177"/>
      <c r="P132" s="177"/>
      <c r="Q132" s="177"/>
      <c r="R132" s="177"/>
      <c r="S132" s="177"/>
      <c r="T132" s="177"/>
      <c r="U132" s="177"/>
      <c r="V132" s="177"/>
      <c r="W132" s="177"/>
      <c r="X132" s="177"/>
      <c r="Y132" s="177"/>
      <c r="Z132" s="177"/>
    </row>
    <row r="133" spans="1:27" x14ac:dyDescent="0.25">
      <c r="A133" s="449" t="s">
        <v>2369</v>
      </c>
      <c r="B133" s="449" t="s">
        <v>2336</v>
      </c>
      <c r="C133" s="126" t="s">
        <v>2367</v>
      </c>
      <c r="D133" s="126"/>
      <c r="E133" s="126"/>
      <c r="F133" s="126"/>
      <c r="G133" s="126"/>
      <c r="H133" s="126"/>
      <c r="I133" s="126"/>
      <c r="J133" s="126"/>
      <c r="K133" s="277"/>
      <c r="L133" s="126"/>
      <c r="M133" s="126"/>
      <c r="N133" s="126"/>
      <c r="O133" s="126"/>
      <c r="P133" s="126"/>
      <c r="Q133" s="126"/>
      <c r="R133" s="126"/>
      <c r="S133" s="126"/>
      <c r="T133" s="126"/>
      <c r="U133" s="126"/>
      <c r="V133" s="126"/>
      <c r="W133" s="126"/>
      <c r="X133" s="126"/>
      <c r="Y133" s="126"/>
      <c r="Z133" s="126"/>
    </row>
    <row r="134" spans="1:27" x14ac:dyDescent="0.25">
      <c r="A134" s="449"/>
      <c r="B134" s="449"/>
      <c r="C134" s="126" t="s">
        <v>2338</v>
      </c>
      <c r="D134" s="126"/>
      <c r="E134" s="126"/>
      <c r="F134" s="126"/>
      <c r="G134" s="126"/>
      <c r="H134" s="126"/>
      <c r="I134" s="126"/>
      <c r="J134" s="126"/>
      <c r="K134" s="277"/>
      <c r="L134" s="126"/>
      <c r="M134" s="126"/>
      <c r="N134" s="126"/>
      <c r="O134" s="126"/>
      <c r="P134" s="126"/>
      <c r="Q134" s="126"/>
      <c r="R134" s="126"/>
      <c r="S134" s="126"/>
      <c r="T134" s="126"/>
      <c r="U134" s="126"/>
      <c r="V134" s="126"/>
      <c r="W134" s="126"/>
      <c r="X134" s="126"/>
      <c r="Y134" s="126"/>
      <c r="Z134" s="126"/>
    </row>
    <row r="135" spans="1:27" ht="30" x14ac:dyDescent="0.25">
      <c r="A135" s="449"/>
      <c r="B135" s="123" t="s">
        <v>1325</v>
      </c>
      <c r="C135" s="127" t="s">
        <v>2339</v>
      </c>
      <c r="D135" s="126"/>
      <c r="E135" s="126"/>
      <c r="F135" s="126"/>
      <c r="G135" s="126"/>
      <c r="H135" s="126"/>
      <c r="I135" s="126"/>
      <c r="J135" s="126"/>
      <c r="K135" s="277"/>
      <c r="L135" s="126"/>
      <c r="M135" s="126"/>
      <c r="N135" s="126"/>
      <c r="O135" s="126"/>
      <c r="P135" s="126"/>
      <c r="Q135" s="126"/>
      <c r="R135" s="126"/>
      <c r="S135" s="126"/>
      <c r="T135" s="126"/>
      <c r="U135" s="126"/>
      <c r="V135" s="126"/>
      <c r="W135" s="126"/>
      <c r="X135" s="126"/>
      <c r="Y135" s="126"/>
      <c r="Z135" s="126"/>
    </row>
    <row r="136" spans="1:27" x14ac:dyDescent="0.25">
      <c r="A136" s="449"/>
      <c r="B136" s="449"/>
      <c r="C136" s="203" t="s">
        <v>2340</v>
      </c>
      <c r="D136" s="126"/>
      <c r="E136" s="126"/>
      <c r="F136" s="126"/>
      <c r="G136" s="126"/>
      <c r="H136" s="126"/>
      <c r="I136" s="126"/>
      <c r="J136" s="126"/>
      <c r="K136" s="277"/>
      <c r="L136" s="126"/>
      <c r="M136" s="126"/>
      <c r="N136" s="126"/>
      <c r="O136" s="126"/>
      <c r="P136" s="126"/>
      <c r="Q136" s="126"/>
      <c r="R136" s="126"/>
      <c r="S136" s="126"/>
      <c r="T136" s="126"/>
      <c r="U136" s="126"/>
      <c r="V136" s="126"/>
      <c r="W136" s="126"/>
      <c r="X136" s="126"/>
      <c r="Y136" s="126"/>
      <c r="Z136" s="126"/>
    </row>
    <row r="137" spans="1:27" x14ac:dyDescent="0.25">
      <c r="A137" s="449"/>
      <c r="B137" s="449"/>
      <c r="C137" s="203" t="s">
        <v>2341</v>
      </c>
      <c r="D137" s="126"/>
      <c r="E137" s="126"/>
      <c r="F137" s="126"/>
      <c r="G137" s="126"/>
      <c r="H137" s="126"/>
      <c r="I137" s="126"/>
      <c r="J137" s="126"/>
      <c r="K137" s="277"/>
      <c r="L137" s="126"/>
      <c r="M137" s="126"/>
      <c r="N137" s="126"/>
      <c r="O137" s="126"/>
      <c r="P137" s="126"/>
      <c r="Q137" s="126"/>
      <c r="R137" s="126"/>
      <c r="S137" s="126"/>
      <c r="T137" s="126"/>
      <c r="U137" s="126"/>
      <c r="V137" s="126"/>
      <c r="W137" s="126"/>
      <c r="X137" s="126"/>
      <c r="Y137" s="126"/>
      <c r="Z137" s="126"/>
    </row>
    <row r="138" spans="1:27" x14ac:dyDescent="0.25">
      <c r="A138" s="449"/>
      <c r="B138" s="449"/>
      <c r="C138" s="203" t="s">
        <v>2342</v>
      </c>
      <c r="D138" s="126"/>
      <c r="E138" s="126"/>
      <c r="F138" s="126"/>
      <c r="G138" s="126"/>
      <c r="H138" s="126"/>
      <c r="I138" s="126"/>
      <c r="J138" s="126"/>
      <c r="K138" s="277"/>
      <c r="L138" s="126"/>
      <c r="M138" s="126"/>
      <c r="N138" s="126"/>
      <c r="O138" s="126"/>
      <c r="P138" s="126"/>
      <c r="Q138" s="126"/>
      <c r="R138" s="126"/>
      <c r="S138" s="126"/>
      <c r="T138" s="126"/>
      <c r="U138" s="126"/>
      <c r="V138" s="126"/>
      <c r="W138" s="126"/>
      <c r="X138" s="126"/>
      <c r="Y138" s="126"/>
      <c r="Z138" s="126"/>
    </row>
    <row r="139" spans="1:27" x14ac:dyDescent="0.25">
      <c r="A139" s="449"/>
      <c r="B139" s="449"/>
      <c r="C139" s="203" t="s">
        <v>2343</v>
      </c>
      <c r="D139" s="126"/>
      <c r="E139" s="126"/>
      <c r="F139" s="126"/>
      <c r="G139" s="126"/>
      <c r="H139" s="126"/>
      <c r="I139" s="126"/>
      <c r="J139" s="126"/>
      <c r="K139" s="277"/>
      <c r="L139" s="126"/>
      <c r="M139" s="126"/>
      <c r="N139" s="126"/>
      <c r="O139" s="126"/>
      <c r="P139" s="126"/>
      <c r="Q139" s="126"/>
      <c r="R139" s="126"/>
      <c r="S139" s="126"/>
      <c r="T139" s="126"/>
      <c r="U139" s="126"/>
      <c r="V139" s="126"/>
      <c r="W139" s="126"/>
      <c r="X139" s="126"/>
      <c r="Y139" s="126"/>
      <c r="Z139" s="126"/>
    </row>
    <row r="140" spans="1:27" x14ac:dyDescent="0.25">
      <c r="A140" s="256"/>
      <c r="B140" s="256"/>
      <c r="C140" s="177"/>
      <c r="D140" s="177"/>
      <c r="E140" s="177"/>
      <c r="F140" s="177"/>
      <c r="G140" s="177"/>
      <c r="H140" s="177"/>
      <c r="I140" s="177"/>
      <c r="J140" s="177"/>
      <c r="K140" s="450"/>
      <c r="L140" s="177"/>
      <c r="M140" s="177"/>
      <c r="N140" s="177"/>
      <c r="O140" s="177"/>
      <c r="P140" s="177"/>
      <c r="Q140" s="177"/>
      <c r="R140" s="177"/>
      <c r="S140" s="177"/>
      <c r="T140" s="177"/>
      <c r="U140" s="177"/>
      <c r="V140" s="177"/>
      <c r="W140" s="177"/>
      <c r="X140" s="177"/>
      <c r="Y140" s="177"/>
      <c r="Z140" s="177"/>
    </row>
    <row r="141" spans="1:27" x14ac:dyDescent="0.25">
      <c r="A141" s="449" t="s">
        <v>2370</v>
      </c>
      <c r="B141" s="449" t="s">
        <v>2348</v>
      </c>
      <c r="C141" s="126" t="s">
        <v>2368</v>
      </c>
      <c r="D141" s="126"/>
      <c r="E141" s="126"/>
      <c r="F141" s="126"/>
      <c r="G141" s="126"/>
      <c r="H141" s="126"/>
      <c r="I141" s="126"/>
      <c r="J141" s="126"/>
      <c r="K141" s="277"/>
      <c r="L141" s="126"/>
      <c r="M141" s="126"/>
      <c r="N141" s="126"/>
      <c r="O141" s="126"/>
      <c r="P141" s="126"/>
      <c r="Q141" s="126"/>
      <c r="R141" s="126"/>
      <c r="S141" s="126"/>
      <c r="T141" s="126"/>
      <c r="U141" s="126"/>
      <c r="V141" s="126"/>
      <c r="W141" s="126"/>
      <c r="X141" s="126"/>
      <c r="Y141" s="126"/>
      <c r="Z141" s="126"/>
    </row>
    <row r="142" spans="1:27" x14ac:dyDescent="0.25">
      <c r="A142" s="451"/>
      <c r="B142" s="451" t="s">
        <v>2344</v>
      </c>
      <c r="C142" s="126" t="s">
        <v>2338</v>
      </c>
      <c r="D142" s="201"/>
      <c r="E142" s="201"/>
      <c r="F142" s="201"/>
      <c r="G142" s="201"/>
      <c r="H142" s="201"/>
      <c r="I142" s="452"/>
      <c r="J142" s="452"/>
      <c r="K142" s="275"/>
      <c r="L142" s="126"/>
      <c r="M142" s="126"/>
      <c r="N142" s="126"/>
      <c r="O142" s="126"/>
      <c r="P142" s="126"/>
      <c r="Q142" s="126"/>
      <c r="R142" s="126"/>
      <c r="S142" s="126"/>
      <c r="T142" s="126"/>
      <c r="U142" s="126"/>
      <c r="V142" s="126"/>
      <c r="W142" s="126"/>
      <c r="X142" s="126"/>
      <c r="Y142" s="126"/>
      <c r="Z142" s="126"/>
      <c r="AA142" s="231"/>
    </row>
    <row r="143" spans="1:27" ht="30" x14ac:dyDescent="0.25">
      <c r="A143" s="451"/>
      <c r="B143" s="462" t="s">
        <v>1325</v>
      </c>
      <c r="C143" s="127" t="s">
        <v>2339</v>
      </c>
      <c r="D143" s="227"/>
      <c r="E143" s="227"/>
      <c r="F143" s="227"/>
      <c r="G143" s="227"/>
      <c r="H143" s="227"/>
      <c r="I143" s="452"/>
      <c r="J143" s="452"/>
      <c r="K143" s="275"/>
      <c r="L143" s="126"/>
      <c r="M143" s="126"/>
      <c r="N143" s="126"/>
      <c r="O143" s="126"/>
      <c r="P143" s="126"/>
      <c r="Q143" s="126"/>
      <c r="R143" s="126"/>
      <c r="S143" s="126"/>
      <c r="T143" s="126"/>
      <c r="U143" s="126"/>
      <c r="V143" s="126"/>
      <c r="W143" s="126"/>
      <c r="X143" s="126"/>
      <c r="Y143" s="126"/>
      <c r="Z143" s="126"/>
    </row>
    <row r="144" spans="1:27" x14ac:dyDescent="0.25">
      <c r="A144" s="451"/>
      <c r="B144" s="451"/>
      <c r="C144" s="203" t="s">
        <v>2345</v>
      </c>
      <c r="D144" s="227"/>
      <c r="E144" s="227"/>
      <c r="F144" s="227"/>
      <c r="G144" s="227"/>
      <c r="H144" s="227"/>
      <c r="I144" s="452"/>
      <c r="J144" s="452"/>
      <c r="K144" s="275"/>
      <c r="L144" s="126"/>
      <c r="M144" s="126"/>
      <c r="N144" s="126"/>
      <c r="O144" s="126"/>
      <c r="P144" s="126"/>
      <c r="Q144" s="126"/>
      <c r="R144" s="126"/>
      <c r="S144" s="126"/>
      <c r="T144" s="126"/>
      <c r="U144" s="126"/>
      <c r="V144" s="126"/>
      <c r="W144" s="126"/>
      <c r="X144" s="126"/>
      <c r="Y144" s="126"/>
      <c r="Z144" s="126"/>
    </row>
    <row r="145" spans="1:26" x14ac:dyDescent="0.25">
      <c r="A145" s="451"/>
      <c r="B145" s="451"/>
      <c r="C145" s="203" t="s">
        <v>2341</v>
      </c>
      <c r="D145" s="227"/>
      <c r="E145" s="227"/>
      <c r="F145" s="227"/>
      <c r="G145" s="227"/>
      <c r="H145" s="227"/>
      <c r="I145" s="452"/>
      <c r="J145" s="452"/>
      <c r="K145" s="275"/>
      <c r="L145" s="126"/>
      <c r="M145" s="126"/>
      <c r="N145" s="126"/>
      <c r="O145" s="126"/>
      <c r="P145" s="126"/>
      <c r="Q145" s="126"/>
      <c r="R145" s="126"/>
      <c r="S145" s="126"/>
      <c r="T145" s="126"/>
      <c r="U145" s="126"/>
      <c r="V145" s="126"/>
      <c r="W145" s="126"/>
      <c r="X145" s="126"/>
      <c r="Y145" s="126"/>
      <c r="Z145" s="126"/>
    </row>
    <row r="146" spans="1:26" x14ac:dyDescent="0.25">
      <c r="A146" s="451"/>
      <c r="B146" s="451"/>
      <c r="C146" s="203" t="s">
        <v>2342</v>
      </c>
      <c r="D146" s="227"/>
      <c r="E146" s="227"/>
      <c r="F146" s="227"/>
      <c r="G146" s="227"/>
      <c r="H146" s="227"/>
      <c r="I146" s="452"/>
      <c r="J146" s="452"/>
      <c r="K146" s="275"/>
      <c r="L146" s="126"/>
      <c r="M146" s="126"/>
      <c r="N146" s="126"/>
      <c r="O146" s="126"/>
      <c r="P146" s="126"/>
      <c r="Q146" s="126"/>
      <c r="R146" s="126"/>
      <c r="S146" s="126"/>
      <c r="T146" s="126"/>
      <c r="U146" s="126"/>
      <c r="V146" s="126"/>
      <c r="W146" s="126"/>
      <c r="X146" s="126"/>
      <c r="Y146" s="126"/>
      <c r="Z146" s="126"/>
    </row>
    <row r="147" spans="1:26" x14ac:dyDescent="0.25">
      <c r="A147" s="451"/>
      <c r="B147" s="453"/>
      <c r="C147" s="203" t="s">
        <v>2346</v>
      </c>
      <c r="D147" s="227"/>
      <c r="E147" s="227"/>
      <c r="F147" s="227"/>
      <c r="G147" s="227"/>
      <c r="H147" s="227"/>
      <c r="I147" s="452"/>
      <c r="J147" s="452"/>
      <c r="K147" s="275"/>
      <c r="L147" s="126"/>
      <c r="M147" s="126"/>
      <c r="N147" s="126"/>
      <c r="O147" s="126"/>
      <c r="P147" s="126"/>
      <c r="Q147" s="126"/>
      <c r="R147" s="126"/>
      <c r="S147" s="126"/>
      <c r="T147" s="126"/>
      <c r="U147" s="126"/>
      <c r="V147" s="126"/>
      <c r="W147" s="126"/>
      <c r="X147" s="126"/>
      <c r="Y147" s="126"/>
      <c r="Z147" s="126"/>
    </row>
    <row r="148" spans="1:26" x14ac:dyDescent="0.25">
      <c r="A148" s="256"/>
      <c r="B148" s="256"/>
      <c r="C148" s="104"/>
      <c r="D148" s="104"/>
      <c r="E148" s="104"/>
      <c r="F148" s="104"/>
      <c r="G148" s="104"/>
      <c r="H148" s="104"/>
      <c r="I148" s="454"/>
      <c r="J148" s="454"/>
      <c r="K148" s="455"/>
      <c r="L148" s="177"/>
      <c r="M148" s="177"/>
      <c r="N148" s="177"/>
      <c r="O148" s="177"/>
      <c r="P148" s="177"/>
      <c r="Q148" s="177"/>
      <c r="R148" s="177"/>
      <c r="S148" s="177"/>
      <c r="T148" s="177"/>
      <c r="U148" s="177"/>
      <c r="V148" s="177"/>
      <c r="W148" s="177"/>
      <c r="X148" s="177"/>
      <c r="Y148" s="177"/>
      <c r="Z148" s="177"/>
    </row>
    <row r="149" spans="1:26" x14ac:dyDescent="0.25">
      <c r="A149" s="449" t="s">
        <v>2371</v>
      </c>
      <c r="B149" s="451" t="s">
        <v>2347</v>
      </c>
      <c r="C149" s="126" t="s">
        <v>2368</v>
      </c>
      <c r="D149" s="227"/>
      <c r="E149" s="227"/>
      <c r="F149" s="227"/>
      <c r="G149" s="227"/>
      <c r="H149" s="227"/>
      <c r="I149" s="452"/>
      <c r="J149" s="452"/>
      <c r="K149" s="275"/>
      <c r="L149" s="126"/>
      <c r="M149" s="126"/>
      <c r="N149" s="126"/>
      <c r="O149" s="126"/>
      <c r="P149" s="126"/>
      <c r="Q149" s="126"/>
      <c r="R149" s="126"/>
      <c r="S149" s="126"/>
      <c r="T149" s="126"/>
      <c r="U149" s="126"/>
      <c r="V149" s="126"/>
      <c r="W149" s="126"/>
      <c r="X149" s="126"/>
      <c r="Y149" s="126"/>
      <c r="Z149" s="126"/>
    </row>
    <row r="150" spans="1:26" x14ac:dyDescent="0.25">
      <c r="A150" s="451"/>
      <c r="B150" s="451" t="s">
        <v>2349</v>
      </c>
      <c r="C150" s="126" t="s">
        <v>2338</v>
      </c>
      <c r="D150" s="227"/>
      <c r="E150" s="227"/>
      <c r="F150" s="227"/>
      <c r="G150" s="227"/>
      <c r="H150" s="227"/>
      <c r="I150" s="452"/>
      <c r="J150" s="452"/>
      <c r="K150" s="275"/>
      <c r="L150" s="126"/>
      <c r="M150" s="126"/>
      <c r="N150" s="126"/>
      <c r="O150" s="126"/>
      <c r="P150" s="126"/>
      <c r="Q150" s="126"/>
      <c r="R150" s="126"/>
      <c r="S150" s="126"/>
      <c r="T150" s="126"/>
      <c r="U150" s="126"/>
      <c r="V150" s="126"/>
      <c r="W150" s="126"/>
      <c r="X150" s="126"/>
      <c r="Y150" s="126"/>
      <c r="Z150" s="126"/>
    </row>
    <row r="151" spans="1:26" ht="30" x14ac:dyDescent="0.25">
      <c r="A151" s="451"/>
      <c r="B151" s="462" t="s">
        <v>1325</v>
      </c>
      <c r="C151" s="127" t="s">
        <v>2339</v>
      </c>
      <c r="D151" s="227"/>
      <c r="E151" s="227"/>
      <c r="F151" s="227"/>
      <c r="G151" s="227"/>
      <c r="H151" s="227"/>
      <c r="I151" s="452"/>
      <c r="J151" s="452"/>
      <c r="K151" s="275"/>
      <c r="L151" s="126"/>
      <c r="M151" s="126"/>
      <c r="N151" s="126"/>
      <c r="O151" s="126"/>
      <c r="P151" s="126"/>
      <c r="Q151" s="126"/>
      <c r="R151" s="126"/>
      <c r="S151" s="126"/>
      <c r="T151" s="126"/>
      <c r="U151" s="126"/>
      <c r="V151" s="126"/>
      <c r="W151" s="126"/>
      <c r="X151" s="126"/>
      <c r="Y151" s="126"/>
      <c r="Z151" s="126"/>
    </row>
    <row r="152" spans="1:26" x14ac:dyDescent="0.25">
      <c r="A152" s="451"/>
      <c r="B152" s="451"/>
      <c r="C152" s="203" t="s">
        <v>2350</v>
      </c>
      <c r="D152" s="227"/>
      <c r="E152" s="227"/>
      <c r="F152" s="227"/>
      <c r="G152" s="227"/>
      <c r="H152" s="227"/>
      <c r="I152" s="452"/>
      <c r="J152" s="452"/>
      <c r="K152" s="275"/>
      <c r="L152" s="126"/>
      <c r="M152" s="126"/>
      <c r="N152" s="126"/>
      <c r="O152" s="126"/>
      <c r="P152" s="126"/>
      <c r="Q152" s="126"/>
      <c r="R152" s="126"/>
      <c r="S152" s="126"/>
      <c r="T152" s="126"/>
      <c r="U152" s="126"/>
      <c r="V152" s="126"/>
      <c r="W152" s="126"/>
      <c r="X152" s="126"/>
      <c r="Y152" s="126"/>
      <c r="Z152" s="126"/>
    </row>
    <row r="153" spans="1:26" x14ac:dyDescent="0.25">
      <c r="A153" s="451"/>
      <c r="B153" s="453"/>
      <c r="C153" s="203" t="s">
        <v>2353</v>
      </c>
      <c r="D153" s="227"/>
      <c r="E153" s="227"/>
      <c r="F153" s="227"/>
      <c r="G153" s="227"/>
      <c r="H153" s="227"/>
      <c r="I153" s="452"/>
      <c r="J153" s="452"/>
      <c r="K153" s="275"/>
      <c r="L153" s="126"/>
      <c r="M153" s="126"/>
      <c r="N153" s="126"/>
      <c r="O153" s="126"/>
      <c r="P153" s="126"/>
      <c r="Q153" s="126"/>
      <c r="R153" s="126"/>
      <c r="S153" s="126"/>
      <c r="T153" s="126"/>
      <c r="U153" s="126"/>
      <c r="V153" s="126"/>
      <c r="W153" s="126"/>
      <c r="X153" s="126"/>
      <c r="Y153" s="126"/>
      <c r="Z153" s="126"/>
    </row>
    <row r="154" spans="1:26" x14ac:dyDescent="0.25">
      <c r="A154" s="451"/>
      <c r="B154" s="451"/>
      <c r="C154" s="203" t="s">
        <v>2341</v>
      </c>
      <c r="D154" s="201"/>
      <c r="E154" s="201"/>
      <c r="F154" s="201"/>
      <c r="G154" s="201"/>
      <c r="H154" s="201"/>
      <c r="I154" s="452"/>
      <c r="J154" s="452"/>
      <c r="K154" s="275"/>
      <c r="L154" s="126"/>
      <c r="M154" s="126"/>
      <c r="N154" s="126"/>
      <c r="O154" s="126"/>
      <c r="P154" s="126"/>
      <c r="Q154" s="126"/>
      <c r="R154" s="126"/>
      <c r="S154" s="126"/>
      <c r="T154" s="126"/>
      <c r="U154" s="126"/>
      <c r="V154" s="126"/>
      <c r="W154" s="126"/>
      <c r="X154" s="126"/>
      <c r="Y154" s="126"/>
      <c r="Z154" s="126"/>
    </row>
    <row r="155" spans="1:26" ht="15.75" x14ac:dyDescent="0.25">
      <c r="A155" s="456"/>
      <c r="B155" s="456"/>
      <c r="C155" s="203" t="s">
        <v>2342</v>
      </c>
      <c r="D155" s="309"/>
      <c r="E155" s="309"/>
      <c r="F155" s="452"/>
      <c r="G155" s="452"/>
      <c r="H155" s="452"/>
      <c r="I155" s="452"/>
      <c r="J155" s="452"/>
      <c r="K155" s="457"/>
      <c r="L155" s="126"/>
      <c r="M155" s="126"/>
      <c r="N155" s="126"/>
      <c r="O155" s="126"/>
      <c r="P155" s="126"/>
      <c r="Q155" s="126"/>
      <c r="R155" s="126"/>
      <c r="S155" s="126"/>
      <c r="T155" s="126"/>
      <c r="U155" s="126"/>
      <c r="V155" s="126"/>
      <c r="W155" s="126"/>
      <c r="X155" s="126"/>
      <c r="Y155" s="126"/>
      <c r="Z155" s="126"/>
    </row>
    <row r="156" spans="1:26" ht="15.75" x14ac:dyDescent="0.25">
      <c r="A156" s="449"/>
      <c r="B156" s="449"/>
      <c r="C156" s="458" t="s">
        <v>2351</v>
      </c>
      <c r="D156" s="126"/>
      <c r="E156" s="126"/>
      <c r="F156" s="126"/>
      <c r="G156" s="126"/>
      <c r="H156" s="126"/>
      <c r="I156" s="126"/>
      <c r="J156" s="126"/>
      <c r="K156" s="277"/>
      <c r="L156" s="126"/>
      <c r="M156" s="126"/>
      <c r="N156" s="126"/>
      <c r="O156" s="126"/>
      <c r="P156" s="126"/>
      <c r="Q156" s="126"/>
      <c r="R156" s="126"/>
      <c r="S156" s="126"/>
      <c r="T156" s="126"/>
      <c r="U156" s="126"/>
      <c r="V156" s="126"/>
      <c r="W156" s="126"/>
      <c r="X156" s="126"/>
      <c r="Y156" s="126"/>
      <c r="Z156" s="126"/>
    </row>
    <row r="157" spans="1:26" x14ac:dyDescent="0.25">
      <c r="A157" s="256"/>
      <c r="B157" s="256"/>
      <c r="C157" s="177"/>
      <c r="D157" s="459"/>
      <c r="E157" s="459"/>
      <c r="F157" s="454"/>
      <c r="G157" s="454"/>
      <c r="H157" s="454"/>
      <c r="I157" s="454"/>
      <c r="J157" s="454"/>
      <c r="K157" s="455"/>
      <c r="L157" s="177"/>
      <c r="M157" s="177"/>
      <c r="N157" s="460"/>
      <c r="O157" s="460"/>
      <c r="P157" s="177"/>
      <c r="Q157" s="177"/>
      <c r="R157" s="177"/>
      <c r="S157" s="177"/>
      <c r="T157" s="177"/>
      <c r="U157" s="177"/>
      <c r="V157" s="177"/>
      <c r="W157" s="177"/>
      <c r="X157" s="177"/>
      <c r="Y157" s="177"/>
      <c r="Z157" s="177"/>
    </row>
    <row r="158" spans="1:26" x14ac:dyDescent="0.25">
      <c r="A158" s="449" t="s">
        <v>2372</v>
      </c>
      <c r="B158" s="451" t="s">
        <v>2352</v>
      </c>
      <c r="C158" s="126" t="s">
        <v>2368</v>
      </c>
      <c r="D158" s="227"/>
      <c r="E158" s="227"/>
      <c r="F158" s="452"/>
      <c r="G158" s="452"/>
      <c r="H158" s="452"/>
      <c r="I158" s="452"/>
      <c r="J158" s="452"/>
      <c r="K158" s="275"/>
      <c r="L158" s="126"/>
      <c r="M158" s="126"/>
      <c r="N158" s="126"/>
      <c r="O158" s="126"/>
      <c r="P158" s="126"/>
      <c r="Q158" s="126"/>
      <c r="R158" s="126"/>
      <c r="S158" s="126"/>
      <c r="T158" s="126"/>
      <c r="U158" s="126"/>
      <c r="V158" s="126"/>
      <c r="W158" s="126"/>
      <c r="X158" s="126"/>
      <c r="Y158" s="126"/>
      <c r="Z158" s="126"/>
    </row>
    <row r="159" spans="1:26" x14ac:dyDescent="0.25">
      <c r="A159" s="451"/>
      <c r="B159" s="451" t="s">
        <v>2354</v>
      </c>
      <c r="C159" s="126" t="s">
        <v>2338</v>
      </c>
      <c r="D159" s="227"/>
      <c r="E159" s="227"/>
      <c r="F159" s="452"/>
      <c r="G159" s="452"/>
      <c r="H159" s="452"/>
      <c r="I159" s="452"/>
      <c r="J159" s="452"/>
      <c r="K159" s="275"/>
      <c r="L159" s="126"/>
      <c r="M159" s="126"/>
      <c r="N159" s="126"/>
      <c r="O159" s="126"/>
      <c r="P159" s="126"/>
      <c r="Q159" s="126"/>
      <c r="R159" s="126"/>
      <c r="S159" s="126"/>
      <c r="T159" s="126"/>
      <c r="U159" s="126"/>
      <c r="V159" s="126"/>
      <c r="W159" s="126"/>
      <c r="X159" s="126"/>
      <c r="Y159" s="126"/>
      <c r="Z159" s="126"/>
    </row>
    <row r="160" spans="1:26" ht="30" x14ac:dyDescent="0.25">
      <c r="A160" s="451"/>
      <c r="B160" s="462" t="s">
        <v>1325</v>
      </c>
      <c r="C160" s="127" t="s">
        <v>2339</v>
      </c>
      <c r="D160" s="227"/>
      <c r="E160" s="227"/>
      <c r="F160" s="452"/>
      <c r="G160" s="452"/>
      <c r="H160" s="452"/>
      <c r="I160" s="452"/>
      <c r="J160" s="452"/>
      <c r="K160" s="275"/>
      <c r="L160" s="126"/>
      <c r="M160" s="126"/>
      <c r="N160" s="126"/>
      <c r="O160" s="126"/>
      <c r="P160" s="126"/>
      <c r="Q160" s="126"/>
      <c r="R160" s="126"/>
      <c r="S160" s="126"/>
      <c r="T160" s="126"/>
      <c r="U160" s="126"/>
      <c r="V160" s="126"/>
      <c r="W160" s="126"/>
      <c r="X160" s="126"/>
      <c r="Y160" s="126"/>
      <c r="Z160" s="126"/>
    </row>
    <row r="161" spans="1:26" x14ac:dyDescent="0.25">
      <c r="A161" s="451"/>
      <c r="B161" s="451"/>
      <c r="C161" s="203" t="s">
        <v>2355</v>
      </c>
      <c r="D161" s="227"/>
      <c r="E161" s="227"/>
      <c r="F161" s="452"/>
      <c r="G161" s="452"/>
      <c r="H161" s="452"/>
      <c r="I161" s="452"/>
      <c r="J161" s="452"/>
      <c r="K161" s="275"/>
      <c r="L161" s="126"/>
      <c r="M161" s="126"/>
      <c r="N161" s="126"/>
      <c r="O161" s="126"/>
      <c r="P161" s="126"/>
      <c r="Q161" s="126"/>
      <c r="R161" s="126"/>
      <c r="S161" s="126"/>
      <c r="T161" s="126"/>
      <c r="U161" s="126"/>
      <c r="V161" s="126"/>
      <c r="W161" s="126"/>
      <c r="X161" s="126"/>
      <c r="Y161" s="126"/>
      <c r="Z161" s="126"/>
    </row>
    <row r="162" spans="1:26" x14ac:dyDescent="0.25">
      <c r="A162" s="451"/>
      <c r="B162" s="451"/>
      <c r="C162" s="203" t="s">
        <v>2341</v>
      </c>
      <c r="D162" s="227"/>
      <c r="E162" s="227"/>
      <c r="F162" s="452"/>
      <c r="G162" s="452"/>
      <c r="H162" s="452"/>
      <c r="I162" s="452"/>
      <c r="J162" s="452"/>
      <c r="K162" s="275"/>
      <c r="L162" s="126"/>
      <c r="M162" s="126"/>
      <c r="N162" s="126"/>
      <c r="O162" s="126"/>
      <c r="P162" s="126"/>
      <c r="Q162" s="126"/>
      <c r="R162" s="126"/>
      <c r="S162" s="126"/>
      <c r="T162" s="126"/>
      <c r="U162" s="126"/>
      <c r="V162" s="126"/>
      <c r="W162" s="126"/>
      <c r="X162" s="126"/>
      <c r="Y162" s="126"/>
      <c r="Z162" s="126"/>
    </row>
    <row r="163" spans="1:26" x14ac:dyDescent="0.25">
      <c r="A163" s="451"/>
      <c r="B163" s="451"/>
      <c r="C163" s="203" t="s">
        <v>2342</v>
      </c>
      <c r="D163" s="201"/>
      <c r="E163" s="201"/>
      <c r="F163" s="452"/>
      <c r="G163" s="452"/>
      <c r="H163" s="452"/>
      <c r="I163" s="452"/>
      <c r="J163" s="452"/>
      <c r="K163" s="275"/>
      <c r="L163" s="126"/>
      <c r="M163" s="126"/>
      <c r="N163" s="126"/>
      <c r="O163" s="126"/>
      <c r="P163" s="126"/>
      <c r="Q163" s="126"/>
      <c r="R163" s="126"/>
      <c r="S163" s="126"/>
      <c r="T163" s="126"/>
      <c r="U163" s="126"/>
      <c r="V163" s="126"/>
      <c r="W163" s="126"/>
      <c r="X163" s="126"/>
      <c r="Y163" s="126"/>
      <c r="Z163" s="126"/>
    </row>
    <row r="164" spans="1:26" x14ac:dyDescent="0.25">
      <c r="A164" s="451"/>
      <c r="B164" s="451"/>
      <c r="C164" s="203" t="s">
        <v>2346</v>
      </c>
      <c r="D164" s="201"/>
      <c r="E164" s="201"/>
      <c r="F164" s="452"/>
      <c r="G164" s="452"/>
      <c r="H164" s="452"/>
      <c r="I164" s="452"/>
      <c r="J164" s="452"/>
      <c r="K164" s="275"/>
      <c r="L164" s="126"/>
      <c r="M164" s="126"/>
      <c r="N164" s="126"/>
      <c r="O164" s="126"/>
      <c r="P164" s="126"/>
      <c r="Q164" s="126"/>
      <c r="R164" s="126"/>
      <c r="S164" s="126"/>
      <c r="T164" s="126"/>
      <c r="U164" s="126"/>
      <c r="V164" s="126"/>
      <c r="W164" s="126"/>
      <c r="X164" s="126"/>
      <c r="Y164" s="126"/>
      <c r="Z164" s="126"/>
    </row>
    <row r="165" spans="1:26" ht="15.75" x14ac:dyDescent="0.25">
      <c r="A165" s="236"/>
      <c r="B165" s="236"/>
      <c r="C165" s="261"/>
      <c r="D165" s="262"/>
      <c r="E165" s="262"/>
      <c r="F165" s="262"/>
      <c r="G165" s="262"/>
      <c r="H165" s="262"/>
      <c r="I165" s="262"/>
      <c r="J165" s="262"/>
      <c r="K165" s="461"/>
      <c r="L165" s="177"/>
      <c r="M165" s="177"/>
      <c r="N165" s="177"/>
      <c r="O165" s="177"/>
      <c r="P165" s="177"/>
      <c r="Q165" s="177"/>
      <c r="R165" s="177"/>
      <c r="S165" s="177"/>
      <c r="T165" s="177"/>
      <c r="U165" s="177"/>
      <c r="V165" s="177"/>
      <c r="W165" s="177"/>
      <c r="X165" s="177"/>
      <c r="Y165" s="177"/>
      <c r="Z165" s="177"/>
    </row>
    <row r="166" spans="1:26" x14ac:dyDescent="0.25">
      <c r="A166" s="449" t="s">
        <v>2373</v>
      </c>
      <c r="B166" s="451" t="s">
        <v>2352</v>
      </c>
      <c r="C166" s="126" t="s">
        <v>2368</v>
      </c>
      <c r="D166" s="227"/>
      <c r="E166" s="227"/>
      <c r="F166" s="227"/>
      <c r="G166" s="227"/>
      <c r="H166" s="227"/>
      <c r="I166" s="227"/>
      <c r="J166" s="227"/>
      <c r="K166" s="275"/>
      <c r="L166" s="126"/>
      <c r="M166" s="126"/>
      <c r="N166" s="159"/>
      <c r="O166" s="159"/>
      <c r="P166" s="159"/>
      <c r="Q166" s="159"/>
      <c r="R166" s="159"/>
      <c r="S166" s="159"/>
      <c r="T166" s="126"/>
      <c r="U166" s="126"/>
      <c r="V166" s="126"/>
      <c r="W166" s="126"/>
      <c r="X166" s="126"/>
      <c r="Y166" s="126"/>
      <c r="Z166" s="126"/>
    </row>
    <row r="167" spans="1:26" x14ac:dyDescent="0.25">
      <c r="A167" s="451"/>
      <c r="B167" s="451" t="s">
        <v>2356</v>
      </c>
      <c r="C167" s="126" t="s">
        <v>2338</v>
      </c>
      <c r="D167" s="227"/>
      <c r="E167" s="227"/>
      <c r="F167" s="227"/>
      <c r="G167" s="227"/>
      <c r="H167" s="227"/>
      <c r="I167" s="227"/>
      <c r="J167" s="227"/>
      <c r="K167" s="275"/>
      <c r="L167" s="126"/>
      <c r="M167" s="126"/>
      <c r="N167" s="126"/>
      <c r="O167" s="126"/>
      <c r="P167" s="126"/>
      <c r="Q167" s="126"/>
      <c r="R167" s="126"/>
      <c r="S167" s="126"/>
      <c r="T167" s="126"/>
      <c r="U167" s="126"/>
      <c r="V167" s="126"/>
      <c r="W167" s="126"/>
      <c r="X167" s="126"/>
      <c r="Y167" s="126"/>
      <c r="Z167" s="126"/>
    </row>
    <row r="168" spans="1:26" ht="30" x14ac:dyDescent="0.25">
      <c r="A168" s="276"/>
      <c r="B168" s="462" t="s">
        <v>1325</v>
      </c>
      <c r="C168" s="127" t="s">
        <v>2339</v>
      </c>
      <c r="D168" s="227"/>
      <c r="E168" s="227"/>
      <c r="F168" s="227"/>
      <c r="G168" s="227"/>
      <c r="H168" s="227"/>
      <c r="I168" s="227"/>
      <c r="J168" s="227"/>
      <c r="K168" s="275"/>
      <c r="L168" s="126"/>
      <c r="M168" s="126"/>
      <c r="N168" s="126"/>
      <c r="O168" s="126"/>
      <c r="P168" s="126"/>
      <c r="Q168" s="126"/>
      <c r="R168" s="126"/>
      <c r="S168" s="126"/>
      <c r="T168" s="126"/>
      <c r="U168" s="126"/>
      <c r="V168" s="126"/>
      <c r="W168" s="126"/>
      <c r="X168" s="126"/>
      <c r="Y168" s="126"/>
      <c r="Z168" s="126"/>
    </row>
    <row r="169" spans="1:26" x14ac:dyDescent="0.25">
      <c r="A169" s="276"/>
      <c r="B169" s="276"/>
      <c r="C169" s="203" t="s">
        <v>2357</v>
      </c>
      <c r="D169" s="227"/>
      <c r="E169" s="227"/>
      <c r="F169" s="227"/>
      <c r="G169" s="227"/>
      <c r="H169" s="227"/>
      <c r="I169" s="227"/>
      <c r="J169" s="227"/>
      <c r="K169" s="275"/>
      <c r="L169" s="126"/>
      <c r="M169" s="126"/>
      <c r="N169" s="126"/>
      <c r="O169" s="126"/>
      <c r="P169" s="126"/>
      <c r="Q169" s="126"/>
      <c r="R169" s="126"/>
      <c r="S169" s="126"/>
      <c r="T169" s="126"/>
      <c r="U169" s="126"/>
      <c r="V169" s="126"/>
      <c r="W169" s="126"/>
      <c r="X169" s="126"/>
      <c r="Y169" s="126"/>
      <c r="Z169" s="126"/>
    </row>
    <row r="170" spans="1:26" x14ac:dyDescent="0.25">
      <c r="A170" s="276"/>
      <c r="B170" s="276"/>
      <c r="C170" s="203" t="s">
        <v>2358</v>
      </c>
      <c r="D170" s="227"/>
      <c r="E170" s="227"/>
      <c r="F170" s="227"/>
      <c r="G170" s="227"/>
      <c r="H170" s="227"/>
      <c r="I170" s="227"/>
      <c r="J170" s="227"/>
      <c r="K170" s="275"/>
      <c r="L170" s="126"/>
      <c r="M170" s="126"/>
      <c r="N170" s="126"/>
      <c r="O170" s="126"/>
      <c r="P170" s="126"/>
      <c r="Q170" s="126"/>
      <c r="R170" s="126"/>
      <c r="S170" s="126"/>
      <c r="T170" s="126"/>
      <c r="U170" s="126"/>
      <c r="V170" s="126"/>
      <c r="W170" s="126"/>
      <c r="X170" s="126"/>
      <c r="Y170" s="126"/>
      <c r="Z170" s="126"/>
    </row>
    <row r="171" spans="1:26" x14ac:dyDescent="0.25">
      <c r="A171" s="276"/>
      <c r="B171" s="276"/>
      <c r="C171" s="203" t="s">
        <v>2359</v>
      </c>
      <c r="D171" s="227"/>
      <c r="E171" s="227"/>
      <c r="F171" s="227"/>
      <c r="G171" s="227"/>
      <c r="H171" s="227"/>
      <c r="I171" s="227"/>
      <c r="J171" s="227"/>
      <c r="K171" s="275"/>
      <c r="L171" s="126"/>
      <c r="M171" s="126"/>
      <c r="N171" s="126"/>
      <c r="O171" s="126"/>
      <c r="P171" s="126"/>
      <c r="Q171" s="126"/>
      <c r="R171" s="126"/>
      <c r="S171" s="126"/>
      <c r="T171" s="126"/>
      <c r="U171" s="126"/>
      <c r="V171" s="126"/>
      <c r="W171" s="126"/>
      <c r="X171" s="126"/>
      <c r="Y171" s="126"/>
      <c r="Z171" s="126"/>
    </row>
    <row r="172" spans="1:26" x14ac:dyDescent="0.25">
      <c r="A172" s="276"/>
      <c r="B172" s="203"/>
      <c r="C172" s="203" t="s">
        <v>2341</v>
      </c>
      <c r="D172" s="227"/>
      <c r="E172" s="227"/>
      <c r="F172" s="227"/>
      <c r="G172" s="227"/>
      <c r="H172" s="227"/>
      <c r="I172" s="227"/>
      <c r="J172" s="227"/>
      <c r="K172" s="275"/>
      <c r="L172" s="126"/>
      <c r="M172" s="126"/>
      <c r="N172" s="126"/>
      <c r="O172" s="126"/>
      <c r="P172" s="126"/>
      <c r="Q172" s="126"/>
      <c r="R172" s="126"/>
      <c r="S172" s="126"/>
      <c r="T172" s="126"/>
      <c r="U172" s="126"/>
      <c r="V172" s="126"/>
      <c r="W172" s="126"/>
      <c r="X172" s="126"/>
      <c r="Y172" s="126"/>
      <c r="Z172" s="126"/>
    </row>
    <row r="173" spans="1:26" x14ac:dyDescent="0.25">
      <c r="A173" s="276"/>
      <c r="B173" s="276"/>
      <c r="C173" s="203" t="s">
        <v>2342</v>
      </c>
      <c r="D173" s="201"/>
      <c r="E173" s="201"/>
      <c r="F173" s="201"/>
      <c r="G173" s="201"/>
      <c r="H173" s="201"/>
      <c r="I173" s="201"/>
      <c r="J173" s="201"/>
      <c r="K173" s="275"/>
      <c r="L173" s="126"/>
      <c r="M173" s="126"/>
      <c r="N173" s="126"/>
      <c r="O173" s="126"/>
      <c r="P173" s="126"/>
      <c r="Q173" s="126"/>
      <c r="R173" s="126"/>
      <c r="S173" s="126"/>
      <c r="T173" s="126"/>
      <c r="U173" s="126"/>
      <c r="V173" s="126"/>
      <c r="W173" s="126"/>
      <c r="X173" s="126"/>
      <c r="Y173" s="126"/>
      <c r="Z173" s="126"/>
    </row>
    <row r="174" spans="1:26" ht="15.75" x14ac:dyDescent="0.25">
      <c r="A174" s="276"/>
      <c r="B174" s="203"/>
      <c r="C174" s="458" t="s">
        <v>2360</v>
      </c>
      <c r="D174" s="201"/>
      <c r="E174" s="201"/>
      <c r="F174" s="201"/>
      <c r="G174" s="201"/>
      <c r="H174" s="201"/>
      <c r="I174" s="201"/>
      <c r="J174" s="201"/>
      <c r="K174" s="275"/>
      <c r="L174" s="126"/>
      <c r="M174" s="126"/>
      <c r="N174" s="126"/>
      <c r="O174" s="126"/>
      <c r="P174" s="126"/>
      <c r="Q174" s="126"/>
      <c r="R174" s="126"/>
      <c r="S174" s="126"/>
      <c r="T174" s="126"/>
      <c r="U174" s="126"/>
      <c r="V174" s="126"/>
      <c r="W174" s="126"/>
      <c r="X174" s="126"/>
      <c r="Y174" s="126"/>
      <c r="Z174" s="126"/>
    </row>
    <row r="175" spans="1:26" x14ac:dyDescent="0.25">
      <c r="A175" s="14"/>
      <c r="B175" s="14"/>
      <c r="C175" s="14"/>
      <c r="D175" s="14"/>
      <c r="E175" s="14"/>
      <c r="F175" s="14"/>
      <c r="G175" s="14"/>
      <c r="H175" s="14"/>
      <c r="I175" s="14"/>
      <c r="J175" s="14"/>
      <c r="K175" s="448"/>
      <c r="L175" s="14"/>
      <c r="M175" s="14"/>
      <c r="N175" s="14"/>
      <c r="O175" s="14"/>
      <c r="P175" s="14"/>
      <c r="Q175" s="14"/>
      <c r="R175" s="14"/>
      <c r="S175" s="14"/>
      <c r="T175" s="14"/>
      <c r="U175" s="14"/>
      <c r="V175" s="14"/>
      <c r="W175" s="14"/>
      <c r="X175" s="14"/>
      <c r="Y175" s="14"/>
      <c r="Z175" s="14"/>
    </row>
    <row r="176" spans="1:26" x14ac:dyDescent="0.25">
      <c r="A176" s="125" t="s">
        <v>466</v>
      </c>
      <c r="B176" s="125" t="s">
        <v>467</v>
      </c>
      <c r="C176" s="126" t="s">
        <v>474</v>
      </c>
      <c r="D176" s="227"/>
      <c r="E176" s="186" t="s">
        <v>1625</v>
      </c>
      <c r="F176" s="296"/>
      <c r="G176" s="279"/>
      <c r="H176" s="279"/>
      <c r="I176" s="279"/>
      <c r="J176" s="296" t="s">
        <v>1625</v>
      </c>
      <c r="K176" s="296" t="s">
        <v>1625</v>
      </c>
      <c r="L176" s="296" t="s">
        <v>1625</v>
      </c>
      <c r="M176" s="202"/>
      <c r="N176" s="234"/>
      <c r="O176" s="234"/>
      <c r="P176" s="234"/>
      <c r="Q176" s="234"/>
      <c r="R176" s="234"/>
      <c r="S176" s="234"/>
      <c r="T176" s="234"/>
      <c r="U176" s="204"/>
      <c r="V176" s="234"/>
      <c r="W176" s="234"/>
      <c r="X176" s="234"/>
      <c r="Y176" s="204"/>
      <c r="Z176" s="126"/>
    </row>
    <row r="177" spans="1:26" x14ac:dyDescent="0.25">
      <c r="A177" s="125"/>
      <c r="B177" s="106" t="s">
        <v>305</v>
      </c>
      <c r="C177" s="126" t="s">
        <v>475</v>
      </c>
      <c r="D177" s="227"/>
      <c r="E177" s="186" t="s">
        <v>1625</v>
      </c>
      <c r="F177" s="296"/>
      <c r="G177" s="279"/>
      <c r="H177" s="279"/>
      <c r="I177" s="279"/>
      <c r="J177" s="296" t="s">
        <v>1625</v>
      </c>
      <c r="K177" s="296" t="s">
        <v>1625</v>
      </c>
      <c r="L177" s="296" t="s">
        <v>1625</v>
      </c>
      <c r="M177" s="202"/>
      <c r="N177" s="234"/>
      <c r="O177" s="234"/>
      <c r="P177" s="234"/>
      <c r="Q177" s="234"/>
      <c r="R177" s="234"/>
      <c r="S177" s="234"/>
      <c r="T177" s="234"/>
      <c r="U177" s="204"/>
      <c r="V177" s="234"/>
      <c r="W177" s="234"/>
      <c r="X177" s="234"/>
      <c r="Y177" s="204"/>
      <c r="Z177" s="126"/>
    </row>
    <row r="178" spans="1:26" x14ac:dyDescent="0.25">
      <c r="A178" s="125"/>
      <c r="B178" s="123" t="s">
        <v>1326</v>
      </c>
      <c r="C178" s="126" t="s">
        <v>476</v>
      </c>
      <c r="D178" s="227"/>
      <c r="E178" s="186" t="s">
        <v>1625</v>
      </c>
      <c r="F178" s="296"/>
      <c r="G178" s="279"/>
      <c r="H178" s="279"/>
      <c r="I178" s="279"/>
      <c r="J178" s="296" t="s">
        <v>1625</v>
      </c>
      <c r="K178" s="296" t="s">
        <v>1625</v>
      </c>
      <c r="L178" s="296" t="s">
        <v>1625</v>
      </c>
      <c r="M178" s="202"/>
      <c r="N178" s="234"/>
      <c r="O178" s="234"/>
      <c r="P178" s="234"/>
      <c r="Q178" s="234"/>
      <c r="R178" s="234"/>
      <c r="S178" s="234"/>
      <c r="T178" s="234"/>
      <c r="U178" s="204"/>
      <c r="V178" s="234"/>
      <c r="W178" s="234"/>
      <c r="X178" s="234"/>
      <c r="Y178" s="204"/>
      <c r="Z178" s="126"/>
    </row>
    <row r="179" spans="1:26" x14ac:dyDescent="0.25">
      <c r="A179" s="125"/>
      <c r="B179" s="125"/>
      <c r="C179" s="126" t="s">
        <v>477</v>
      </c>
      <c r="D179" s="227"/>
      <c r="E179" s="186" t="s">
        <v>1625</v>
      </c>
      <c r="F179" s="296"/>
      <c r="G179" s="279"/>
      <c r="H179" s="279"/>
      <c r="I179" s="279"/>
      <c r="J179" s="296" t="s">
        <v>1625</v>
      </c>
      <c r="K179" s="296" t="s">
        <v>1625</v>
      </c>
      <c r="L179" s="296" t="s">
        <v>1625</v>
      </c>
      <c r="M179" s="202"/>
      <c r="N179" s="234"/>
      <c r="O179" s="234"/>
      <c r="P179" s="234"/>
      <c r="Q179" s="234"/>
      <c r="R179" s="234"/>
      <c r="S179" s="234"/>
      <c r="T179" s="234"/>
      <c r="U179" s="204"/>
      <c r="V179" s="234"/>
      <c r="W179" s="234"/>
      <c r="X179" s="234"/>
      <c r="Y179" s="204"/>
      <c r="Z179" s="126"/>
    </row>
    <row r="180" spans="1:26" x14ac:dyDescent="0.25">
      <c r="A180" s="125"/>
      <c r="B180" s="125"/>
      <c r="C180" s="126" t="s">
        <v>478</v>
      </c>
      <c r="D180" s="227"/>
      <c r="E180" s="186" t="s">
        <v>1625</v>
      </c>
      <c r="F180" s="296"/>
      <c r="G180" s="279"/>
      <c r="H180" s="279"/>
      <c r="I180" s="279"/>
      <c r="J180" s="296" t="s">
        <v>1625</v>
      </c>
      <c r="K180" s="296" t="s">
        <v>1625</v>
      </c>
      <c r="L180" s="296" t="s">
        <v>1625</v>
      </c>
      <c r="M180" s="202"/>
      <c r="N180" s="234"/>
      <c r="O180" s="234"/>
      <c r="P180" s="234"/>
      <c r="Q180" s="234"/>
      <c r="R180" s="234"/>
      <c r="S180" s="234"/>
      <c r="T180" s="234"/>
      <c r="U180" s="204"/>
      <c r="V180" s="234"/>
      <c r="W180" s="234"/>
      <c r="X180" s="234"/>
      <c r="Y180" s="204"/>
      <c r="Z180" s="126"/>
    </row>
    <row r="181" spans="1:26" x14ac:dyDescent="0.25">
      <c r="A181" s="125"/>
      <c r="B181" s="125"/>
      <c r="C181" s="126" t="s">
        <v>479</v>
      </c>
      <c r="D181" s="201"/>
      <c r="E181" s="186" t="s">
        <v>1625</v>
      </c>
      <c r="F181" s="296"/>
      <c r="G181" s="279"/>
      <c r="H181" s="279"/>
      <c r="I181" s="279"/>
      <c r="J181" s="296" t="s">
        <v>1625</v>
      </c>
      <c r="K181" s="296" t="s">
        <v>1625</v>
      </c>
      <c r="L181" s="296" t="s">
        <v>1625</v>
      </c>
      <c r="M181" s="202"/>
      <c r="N181" s="234"/>
      <c r="O181" s="234"/>
      <c r="P181" s="234"/>
      <c r="Q181" s="234"/>
      <c r="R181" s="234"/>
      <c r="S181" s="234"/>
      <c r="T181" s="234"/>
      <c r="U181" s="204"/>
      <c r="V181" s="234"/>
      <c r="W181" s="234"/>
      <c r="X181" s="234"/>
      <c r="Y181" s="204"/>
      <c r="Z181" s="126"/>
    </row>
    <row r="182" spans="1:26" x14ac:dyDescent="0.25">
      <c r="A182" s="125"/>
      <c r="B182" s="126"/>
      <c r="C182" s="126" t="s">
        <v>480</v>
      </c>
      <c r="D182" s="309"/>
      <c r="E182" s="186" t="s">
        <v>1625</v>
      </c>
      <c r="F182" s="296"/>
      <c r="G182" s="279"/>
      <c r="H182" s="279"/>
      <c r="I182" s="279"/>
      <c r="J182" s="296" t="s">
        <v>1625</v>
      </c>
      <c r="K182" s="296" t="s">
        <v>1625</v>
      </c>
      <c r="L182" s="296" t="s">
        <v>1625</v>
      </c>
      <c r="M182" s="202"/>
      <c r="N182" s="234"/>
      <c r="O182" s="234"/>
      <c r="P182" s="234"/>
      <c r="Q182" s="234"/>
      <c r="R182" s="234"/>
      <c r="S182" s="234"/>
      <c r="T182" s="234"/>
      <c r="U182" s="204"/>
      <c r="V182" s="234"/>
      <c r="W182" s="234"/>
      <c r="X182" s="234"/>
      <c r="Y182" s="204"/>
      <c r="Z182" s="126"/>
    </row>
    <row r="183" spans="1:26" x14ac:dyDescent="0.25">
      <c r="A183" s="125"/>
      <c r="B183" s="125"/>
      <c r="C183" s="126" t="s">
        <v>481</v>
      </c>
      <c r="D183" s="227"/>
      <c r="E183" s="186" t="s">
        <v>1625</v>
      </c>
      <c r="F183" s="296"/>
      <c r="G183" s="279"/>
      <c r="H183" s="279"/>
      <c r="I183" s="279"/>
      <c r="J183" s="296" t="s">
        <v>1625</v>
      </c>
      <c r="K183" s="296" t="s">
        <v>1625</v>
      </c>
      <c r="L183" s="296" t="s">
        <v>1625</v>
      </c>
      <c r="M183" s="202"/>
      <c r="N183" s="234"/>
      <c r="O183" s="234"/>
      <c r="P183" s="234"/>
      <c r="Q183" s="234"/>
      <c r="R183" s="234"/>
      <c r="S183" s="234"/>
      <c r="T183" s="234"/>
      <c r="U183" s="204"/>
      <c r="V183" s="234"/>
      <c r="W183" s="234"/>
      <c r="X183" s="234"/>
      <c r="Y183" s="204"/>
      <c r="Z183" s="126"/>
    </row>
    <row r="184" spans="1:26" x14ac:dyDescent="0.25">
      <c r="A184" s="125"/>
      <c r="B184" s="126"/>
      <c r="C184" s="126" t="s">
        <v>482</v>
      </c>
      <c r="D184" s="227"/>
      <c r="E184" s="186" t="s">
        <v>1625</v>
      </c>
      <c r="F184" s="296"/>
      <c r="G184" s="279"/>
      <c r="H184" s="279"/>
      <c r="I184" s="279"/>
      <c r="J184" s="296" t="s">
        <v>1625</v>
      </c>
      <c r="K184" s="296" t="s">
        <v>1625</v>
      </c>
      <c r="L184" s="296" t="s">
        <v>1625</v>
      </c>
      <c r="M184" s="202"/>
      <c r="N184" s="234"/>
      <c r="O184" s="234"/>
      <c r="P184" s="234"/>
      <c r="Q184" s="234"/>
      <c r="R184" s="234"/>
      <c r="S184" s="234"/>
      <c r="T184" s="234"/>
      <c r="U184" s="204"/>
      <c r="V184" s="234"/>
      <c r="W184" s="234"/>
      <c r="X184" s="234"/>
      <c r="Y184" s="204"/>
      <c r="Z184" s="126"/>
    </row>
    <row r="185" spans="1:26" x14ac:dyDescent="0.25">
      <c r="A185" s="196"/>
      <c r="B185" s="196"/>
      <c r="C185" s="196"/>
      <c r="D185" s="19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196"/>
    </row>
    <row r="186" spans="1:26" x14ac:dyDescent="0.25">
      <c r="A186" s="125" t="s">
        <v>468</v>
      </c>
      <c r="B186" s="125" t="s">
        <v>469</v>
      </c>
      <c r="C186" s="126" t="s">
        <v>483</v>
      </c>
      <c r="D186" s="227"/>
      <c r="E186" s="186" t="s">
        <v>1625</v>
      </c>
      <c r="F186" s="186"/>
      <c r="G186" s="238"/>
      <c r="H186" s="238"/>
      <c r="I186" s="238"/>
      <c r="J186" s="238"/>
      <c r="K186" s="238"/>
      <c r="L186" s="238"/>
      <c r="M186" s="202"/>
      <c r="N186" s="234"/>
      <c r="O186" s="234"/>
      <c r="P186" s="234"/>
      <c r="Q186" s="234"/>
      <c r="R186" s="234"/>
      <c r="S186" s="234"/>
      <c r="T186" s="234"/>
      <c r="U186" s="204"/>
      <c r="V186" s="234"/>
      <c r="W186" s="234"/>
      <c r="X186" s="234"/>
      <c r="Y186" s="204"/>
      <c r="Z186" s="126"/>
    </row>
    <row r="187" spans="1:26" x14ac:dyDescent="0.25">
      <c r="A187" s="125"/>
      <c r="B187" s="106" t="s">
        <v>305</v>
      </c>
      <c r="C187" s="126" t="s">
        <v>484</v>
      </c>
      <c r="D187" s="227"/>
      <c r="E187" s="186" t="s">
        <v>1625</v>
      </c>
      <c r="F187" s="186"/>
      <c r="G187" s="238"/>
      <c r="H187" s="238"/>
      <c r="I187" s="238"/>
      <c r="J187" s="238"/>
      <c r="K187" s="238"/>
      <c r="L187" s="238"/>
      <c r="M187" s="202"/>
      <c r="N187" s="234"/>
      <c r="O187" s="234"/>
      <c r="P187" s="234"/>
      <c r="Q187" s="234"/>
      <c r="R187" s="234"/>
      <c r="S187" s="234"/>
      <c r="T187" s="234"/>
      <c r="U187" s="204"/>
      <c r="V187" s="234"/>
      <c r="W187" s="234"/>
      <c r="X187" s="234"/>
      <c r="Y187" s="204"/>
      <c r="Z187" s="126"/>
    </row>
    <row r="188" spans="1:26" x14ac:dyDescent="0.25">
      <c r="A188" s="125"/>
      <c r="B188" s="123" t="s">
        <v>1326</v>
      </c>
      <c r="C188" s="126" t="s">
        <v>485</v>
      </c>
      <c r="D188" s="227"/>
      <c r="E188" s="186" t="s">
        <v>1625</v>
      </c>
      <c r="F188" s="186"/>
      <c r="G188" s="238"/>
      <c r="H188" s="238"/>
      <c r="I188" s="238"/>
      <c r="J188" s="238"/>
      <c r="K188" s="238"/>
      <c r="L188" s="238"/>
      <c r="M188" s="202"/>
      <c r="N188" s="234"/>
      <c r="O188" s="234"/>
      <c r="P188" s="234"/>
      <c r="Q188" s="234"/>
      <c r="R188" s="234"/>
      <c r="S188" s="234"/>
      <c r="T188" s="234"/>
      <c r="U188" s="204"/>
      <c r="V188" s="234"/>
      <c r="W188" s="234"/>
      <c r="X188" s="234"/>
      <c r="Y188" s="204"/>
      <c r="Z188" s="126"/>
    </row>
    <row r="189" spans="1:26" x14ac:dyDescent="0.25">
      <c r="A189" s="125"/>
      <c r="B189" s="125"/>
      <c r="C189" s="126" t="s">
        <v>486</v>
      </c>
      <c r="D189" s="201"/>
      <c r="E189" s="186" t="s">
        <v>1625</v>
      </c>
      <c r="F189" s="186"/>
      <c r="G189" s="238"/>
      <c r="H189" s="238"/>
      <c r="I189" s="238"/>
      <c r="J189" s="238"/>
      <c r="K189" s="238"/>
      <c r="L189" s="238"/>
      <c r="M189" s="202"/>
      <c r="N189" s="234"/>
      <c r="O189" s="234"/>
      <c r="P189" s="234"/>
      <c r="Q189" s="234"/>
      <c r="R189" s="234"/>
      <c r="S189" s="234"/>
      <c r="T189" s="234"/>
      <c r="U189" s="204"/>
      <c r="V189" s="234"/>
      <c r="W189" s="234"/>
      <c r="X189" s="234"/>
      <c r="Y189" s="204"/>
      <c r="Z189" s="126"/>
    </row>
    <row r="190" spans="1:26" x14ac:dyDescent="0.25">
      <c r="A190" s="125"/>
      <c r="B190" s="125"/>
      <c r="C190" s="126" t="s">
        <v>487</v>
      </c>
      <c r="D190" s="309"/>
      <c r="E190" s="186" t="s">
        <v>1625</v>
      </c>
      <c r="F190" s="186"/>
      <c r="G190" s="238"/>
      <c r="H190" s="238"/>
      <c r="I190" s="238"/>
      <c r="J190" s="238"/>
      <c r="K190" s="238"/>
      <c r="L190" s="238"/>
      <c r="M190" s="202"/>
      <c r="N190" s="234"/>
      <c r="O190" s="234"/>
      <c r="P190" s="234"/>
      <c r="Q190" s="234"/>
      <c r="R190" s="234"/>
      <c r="S190" s="234"/>
      <c r="T190" s="234"/>
      <c r="U190" s="204"/>
      <c r="V190" s="234"/>
      <c r="W190" s="234"/>
      <c r="X190" s="234"/>
      <c r="Y190" s="204"/>
      <c r="Z190" s="126"/>
    </row>
    <row r="191" spans="1:26" x14ac:dyDescent="0.25">
      <c r="A191" s="125"/>
      <c r="B191" s="125"/>
      <c r="C191" s="126" t="s">
        <v>488</v>
      </c>
      <c r="D191" s="227"/>
      <c r="E191" s="186" t="s">
        <v>1625</v>
      </c>
      <c r="F191" s="186"/>
      <c r="G191" s="238"/>
      <c r="H191" s="238"/>
      <c r="I191" s="238"/>
      <c r="J191" s="238"/>
      <c r="K191" s="238"/>
      <c r="L191" s="238"/>
      <c r="M191" s="202"/>
      <c r="N191" s="234"/>
      <c r="O191" s="234"/>
      <c r="P191" s="234"/>
      <c r="Q191" s="234"/>
      <c r="R191" s="234"/>
      <c r="S191" s="234"/>
      <c r="T191" s="234"/>
      <c r="U191" s="204"/>
      <c r="V191" s="234"/>
      <c r="W191" s="234"/>
      <c r="X191" s="234"/>
      <c r="Y191" s="204"/>
      <c r="Z191" s="126"/>
    </row>
    <row r="192" spans="1:26" x14ac:dyDescent="0.25">
      <c r="A192" s="196"/>
      <c r="B192" s="196"/>
      <c r="C192" s="196"/>
      <c r="D192" s="19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196"/>
    </row>
    <row r="193" spans="1:26" x14ac:dyDescent="0.25">
      <c r="A193" s="125" t="s">
        <v>470</v>
      </c>
      <c r="B193" s="125" t="s">
        <v>471</v>
      </c>
      <c r="C193" s="126" t="s">
        <v>489</v>
      </c>
      <c r="D193" s="227"/>
      <c r="E193" s="186" t="s">
        <v>1625</v>
      </c>
      <c r="F193" s="186"/>
      <c r="G193" s="238"/>
      <c r="H193" s="238"/>
      <c r="I193" s="238"/>
      <c r="J193" s="238"/>
      <c r="K193" s="238"/>
      <c r="L193" s="238"/>
      <c r="M193" s="202"/>
      <c r="N193" s="234"/>
      <c r="O193" s="234"/>
      <c r="P193" s="234"/>
      <c r="Q193" s="234"/>
      <c r="R193" s="234"/>
      <c r="S193" s="234"/>
      <c r="T193" s="234"/>
      <c r="U193" s="204"/>
      <c r="V193" s="234"/>
      <c r="W193" s="234"/>
      <c r="X193" s="234"/>
      <c r="Y193" s="204"/>
      <c r="Z193" s="126"/>
    </row>
    <row r="194" spans="1:26" x14ac:dyDescent="0.25">
      <c r="A194" s="125"/>
      <c r="B194" s="106" t="s">
        <v>337</v>
      </c>
      <c r="C194" s="126" t="s">
        <v>490</v>
      </c>
      <c r="D194" s="227"/>
      <c r="E194" s="186" t="s">
        <v>1625</v>
      </c>
      <c r="F194" s="186"/>
      <c r="G194" s="238"/>
      <c r="H194" s="238"/>
      <c r="I194" s="238"/>
      <c r="J194" s="238"/>
      <c r="K194" s="238"/>
      <c r="L194" s="238"/>
      <c r="M194" s="202"/>
      <c r="N194" s="234"/>
      <c r="O194" s="234"/>
      <c r="P194" s="234"/>
      <c r="Q194" s="234"/>
      <c r="R194" s="234"/>
      <c r="S194" s="234"/>
      <c r="T194" s="234"/>
      <c r="U194" s="204"/>
      <c r="V194" s="234"/>
      <c r="W194" s="234"/>
      <c r="X194" s="234"/>
      <c r="Y194" s="204"/>
      <c r="Z194" s="126"/>
    </row>
    <row r="195" spans="1:26" x14ac:dyDescent="0.25">
      <c r="A195" s="125"/>
      <c r="B195" s="123" t="s">
        <v>1326</v>
      </c>
      <c r="C195" s="126" t="s">
        <v>491</v>
      </c>
      <c r="D195" s="227"/>
      <c r="E195" s="186" t="s">
        <v>1625</v>
      </c>
      <c r="F195" s="186"/>
      <c r="G195" s="238"/>
      <c r="H195" s="238"/>
      <c r="I195" s="238"/>
      <c r="J195" s="238"/>
      <c r="K195" s="238"/>
      <c r="L195" s="238"/>
      <c r="M195" s="202"/>
      <c r="N195" s="234"/>
      <c r="O195" s="234"/>
      <c r="P195" s="234"/>
      <c r="Q195" s="234"/>
      <c r="R195" s="234"/>
      <c r="S195" s="234"/>
      <c r="T195" s="234"/>
      <c r="U195" s="204"/>
      <c r="V195" s="234"/>
      <c r="W195" s="234"/>
      <c r="X195" s="234"/>
      <c r="Y195" s="204"/>
      <c r="Z195" s="126"/>
    </row>
    <row r="196" spans="1:26" x14ac:dyDescent="0.25">
      <c r="A196" s="125"/>
      <c r="B196" s="125"/>
      <c r="C196" s="126" t="s">
        <v>477</v>
      </c>
      <c r="D196" s="227"/>
      <c r="E196" s="186" t="s">
        <v>1625</v>
      </c>
      <c r="F196" s="186"/>
      <c r="G196" s="238"/>
      <c r="H196" s="238"/>
      <c r="I196" s="238"/>
      <c r="J196" s="238"/>
      <c r="K196" s="238"/>
      <c r="L196" s="238"/>
      <c r="M196" s="202"/>
      <c r="N196" s="234"/>
      <c r="O196" s="234"/>
      <c r="P196" s="234"/>
      <c r="Q196" s="234"/>
      <c r="R196" s="234"/>
      <c r="S196" s="234"/>
      <c r="T196" s="234"/>
      <c r="U196" s="204"/>
      <c r="V196" s="234"/>
      <c r="W196" s="234"/>
      <c r="X196" s="234"/>
      <c r="Y196" s="204"/>
      <c r="Z196" s="126"/>
    </row>
    <row r="197" spans="1:26" x14ac:dyDescent="0.25">
      <c r="A197" s="125"/>
      <c r="B197" s="125"/>
      <c r="C197" s="126" t="s">
        <v>478</v>
      </c>
      <c r="D197" s="201"/>
      <c r="E197" s="186" t="s">
        <v>1625</v>
      </c>
      <c r="F197" s="186"/>
      <c r="G197" s="238"/>
      <c r="H197" s="238"/>
      <c r="I197" s="238"/>
      <c r="J197" s="238"/>
      <c r="K197" s="238"/>
      <c r="L197" s="238"/>
      <c r="M197" s="202"/>
      <c r="N197" s="234"/>
      <c r="O197" s="234"/>
      <c r="P197" s="234"/>
      <c r="Q197" s="234"/>
      <c r="R197" s="234"/>
      <c r="S197" s="234"/>
      <c r="T197" s="234"/>
      <c r="U197" s="204"/>
      <c r="V197" s="234"/>
      <c r="W197" s="234"/>
      <c r="X197" s="234"/>
      <c r="Y197" s="204"/>
      <c r="Z197" s="126"/>
    </row>
    <row r="198" spans="1:26" x14ac:dyDescent="0.25">
      <c r="A198" s="125"/>
      <c r="B198" s="125"/>
      <c r="C198" s="126" t="s">
        <v>492</v>
      </c>
      <c r="D198" s="309"/>
      <c r="E198" s="186" t="s">
        <v>1625</v>
      </c>
      <c r="F198" s="186"/>
      <c r="G198" s="238"/>
      <c r="H198" s="238"/>
      <c r="I198" s="238"/>
      <c r="J198" s="238"/>
      <c r="K198" s="238"/>
      <c r="L198" s="238"/>
      <c r="M198" s="202"/>
      <c r="N198" s="234"/>
      <c r="O198" s="234"/>
      <c r="P198" s="234"/>
      <c r="Q198" s="234"/>
      <c r="R198" s="234"/>
      <c r="S198" s="234"/>
      <c r="T198" s="234"/>
      <c r="U198" s="204"/>
      <c r="V198" s="234"/>
      <c r="W198" s="234"/>
      <c r="X198" s="234"/>
      <c r="Y198" s="204"/>
      <c r="Z198" s="126"/>
    </row>
    <row r="199" spans="1:26" x14ac:dyDescent="0.25">
      <c r="A199" s="125"/>
      <c r="B199" s="126"/>
      <c r="C199" s="126" t="s">
        <v>493</v>
      </c>
      <c r="D199" s="227"/>
      <c r="E199" s="186" t="s">
        <v>1625</v>
      </c>
      <c r="F199" s="186"/>
      <c r="G199" s="238"/>
      <c r="H199" s="238"/>
      <c r="I199" s="238"/>
      <c r="J199" s="238"/>
      <c r="K199" s="238"/>
      <c r="L199" s="238"/>
      <c r="M199" s="202"/>
      <c r="N199" s="234"/>
      <c r="O199" s="234"/>
      <c r="P199" s="234"/>
      <c r="Q199" s="234"/>
      <c r="R199" s="234"/>
      <c r="S199" s="234"/>
      <c r="T199" s="234"/>
      <c r="U199" s="204"/>
      <c r="V199" s="234"/>
      <c r="W199" s="234"/>
      <c r="X199" s="234"/>
      <c r="Y199" s="204"/>
      <c r="Z199" s="126"/>
    </row>
    <row r="200" spans="1:26" x14ac:dyDescent="0.25">
      <c r="A200" s="196"/>
      <c r="B200" s="196"/>
      <c r="C200" s="196"/>
      <c r="D200" s="19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196"/>
    </row>
    <row r="201" spans="1:26" x14ac:dyDescent="0.25">
      <c r="A201" s="125" t="s">
        <v>472</v>
      </c>
      <c r="B201" s="125" t="s">
        <v>473</v>
      </c>
      <c r="C201" s="126" t="s">
        <v>494</v>
      </c>
      <c r="D201" s="227"/>
      <c r="E201" s="186" t="s">
        <v>1625</v>
      </c>
      <c r="F201" s="186"/>
      <c r="G201" s="279"/>
      <c r="H201" s="279"/>
      <c r="I201" s="279"/>
      <c r="J201" s="279"/>
      <c r="K201" s="279"/>
      <c r="L201" s="279"/>
      <c r="M201" s="202"/>
      <c r="N201" s="234"/>
      <c r="O201" s="234"/>
      <c r="P201" s="234"/>
      <c r="Q201" s="234"/>
      <c r="R201" s="234"/>
      <c r="S201" s="234"/>
      <c r="T201" s="234"/>
      <c r="U201" s="204"/>
      <c r="V201" s="234"/>
      <c r="W201" s="234"/>
      <c r="X201" s="234"/>
      <c r="Y201" s="204"/>
      <c r="Z201" s="126"/>
    </row>
    <row r="202" spans="1:26" x14ac:dyDescent="0.25">
      <c r="A202" s="125"/>
      <c r="B202" s="106" t="s">
        <v>305</v>
      </c>
      <c r="C202" s="126" t="s">
        <v>495</v>
      </c>
      <c r="D202" s="227"/>
      <c r="E202" s="186" t="s">
        <v>1625</v>
      </c>
      <c r="F202" s="186"/>
      <c r="G202" s="279"/>
      <c r="H202" s="279"/>
      <c r="I202" s="279"/>
      <c r="J202" s="279"/>
      <c r="K202" s="279"/>
      <c r="L202" s="279"/>
      <c r="M202" s="202"/>
      <c r="N202" s="234"/>
      <c r="O202" s="234"/>
      <c r="P202" s="234"/>
      <c r="Q202" s="234"/>
      <c r="R202" s="234"/>
      <c r="S202" s="234"/>
      <c r="T202" s="234"/>
      <c r="U202" s="204"/>
      <c r="V202" s="234"/>
      <c r="W202" s="234"/>
      <c r="X202" s="234"/>
      <c r="Y202" s="204"/>
      <c r="Z202" s="126"/>
    </row>
    <row r="203" spans="1:26" x14ac:dyDescent="0.25">
      <c r="A203" s="125"/>
      <c r="B203" s="123" t="s">
        <v>1326</v>
      </c>
      <c r="C203" s="126" t="s">
        <v>491</v>
      </c>
      <c r="D203" s="227"/>
      <c r="E203" s="186" t="s">
        <v>1625</v>
      </c>
      <c r="F203" s="186"/>
      <c r="G203" s="279"/>
      <c r="H203" s="279"/>
      <c r="I203" s="279"/>
      <c r="J203" s="279"/>
      <c r="K203" s="279"/>
      <c r="L203" s="279"/>
      <c r="M203" s="202"/>
      <c r="N203" s="234"/>
      <c r="O203" s="234"/>
      <c r="P203" s="234"/>
      <c r="Q203" s="234"/>
      <c r="R203" s="234"/>
      <c r="S203" s="234"/>
      <c r="T203" s="234"/>
      <c r="U203" s="204"/>
      <c r="V203" s="234"/>
      <c r="W203" s="234"/>
      <c r="X203" s="234"/>
      <c r="Y203" s="204"/>
      <c r="Z203" s="126"/>
    </row>
    <row r="204" spans="1:26" x14ac:dyDescent="0.25">
      <c r="A204" s="125"/>
      <c r="B204" s="125"/>
      <c r="C204" s="126" t="s">
        <v>477</v>
      </c>
      <c r="D204" s="227"/>
      <c r="E204" s="186" t="s">
        <v>1625</v>
      </c>
      <c r="F204" s="186"/>
      <c r="G204" s="279"/>
      <c r="H204" s="279"/>
      <c r="I204" s="279"/>
      <c r="J204" s="279"/>
      <c r="K204" s="279"/>
      <c r="L204" s="279"/>
      <c r="M204" s="202"/>
      <c r="N204" s="234"/>
      <c r="O204" s="234"/>
      <c r="P204" s="234"/>
      <c r="Q204" s="234"/>
      <c r="R204" s="234"/>
      <c r="S204" s="234"/>
      <c r="T204" s="234"/>
      <c r="U204" s="204"/>
      <c r="V204" s="234"/>
      <c r="W204" s="234"/>
      <c r="X204" s="234"/>
      <c r="Y204" s="204"/>
      <c r="Z204" s="126"/>
    </row>
    <row r="205" spans="1:26" x14ac:dyDescent="0.25">
      <c r="A205" s="125"/>
      <c r="B205" s="125"/>
      <c r="C205" s="126" t="s">
        <v>478</v>
      </c>
      <c r="D205" s="201"/>
      <c r="E205" s="186" t="s">
        <v>1625</v>
      </c>
      <c r="F205" s="186"/>
      <c r="G205" s="279"/>
      <c r="H205" s="279"/>
      <c r="I205" s="279"/>
      <c r="J205" s="279"/>
      <c r="K205" s="279"/>
      <c r="L205" s="279"/>
      <c r="M205" s="202"/>
      <c r="N205" s="234"/>
      <c r="O205" s="234"/>
      <c r="P205" s="234"/>
      <c r="Q205" s="234"/>
      <c r="R205" s="234"/>
      <c r="S205" s="234"/>
      <c r="T205" s="234"/>
      <c r="U205" s="204"/>
      <c r="V205" s="234"/>
      <c r="W205" s="234"/>
      <c r="X205" s="234"/>
      <c r="Y205" s="204"/>
      <c r="Z205" s="126"/>
    </row>
    <row r="206" spans="1:26" x14ac:dyDescent="0.25">
      <c r="A206" s="125"/>
      <c r="B206" s="125"/>
      <c r="C206" s="126" t="s">
        <v>492</v>
      </c>
      <c r="D206" s="309"/>
      <c r="E206" s="186" t="s">
        <v>1625</v>
      </c>
      <c r="F206" s="186"/>
      <c r="G206" s="279"/>
      <c r="H206" s="279"/>
      <c r="I206" s="279"/>
      <c r="J206" s="279"/>
      <c r="K206" s="279"/>
      <c r="L206" s="279"/>
      <c r="M206" s="202"/>
      <c r="N206" s="234"/>
      <c r="O206" s="234"/>
      <c r="P206" s="234"/>
      <c r="Q206" s="234"/>
      <c r="R206" s="234"/>
      <c r="S206" s="234"/>
      <c r="T206" s="234"/>
      <c r="U206" s="204"/>
      <c r="V206" s="234"/>
      <c r="W206" s="234"/>
      <c r="X206" s="234"/>
      <c r="Y206" s="204"/>
      <c r="Z206" s="126"/>
    </row>
    <row r="207" spans="1:26" x14ac:dyDescent="0.25">
      <c r="A207" s="125"/>
      <c r="B207" s="126"/>
      <c r="C207" s="126" t="s">
        <v>493</v>
      </c>
      <c r="D207" s="227"/>
      <c r="E207" s="186" t="s">
        <v>1625</v>
      </c>
      <c r="F207" s="186"/>
      <c r="G207" s="279"/>
      <c r="H207" s="279"/>
      <c r="I207" s="279"/>
      <c r="J207" s="279"/>
      <c r="K207" s="279"/>
      <c r="L207" s="279"/>
      <c r="M207" s="202"/>
      <c r="N207" s="234"/>
      <c r="O207" s="234"/>
      <c r="P207" s="234"/>
      <c r="Q207" s="234"/>
      <c r="R207" s="234"/>
      <c r="S207" s="234"/>
      <c r="T207" s="234"/>
      <c r="U207" s="204"/>
      <c r="V207" s="234"/>
      <c r="W207" s="234"/>
      <c r="X207" s="234"/>
      <c r="Y207" s="204"/>
      <c r="Z207" s="126"/>
    </row>
    <row r="208" spans="1:26" x14ac:dyDescent="0.25">
      <c r="A208" s="196"/>
      <c r="B208" s="196"/>
      <c r="C208" s="196"/>
      <c r="D208" s="19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196"/>
    </row>
    <row r="209" spans="1:26" x14ac:dyDescent="0.25">
      <c r="A209" s="125" t="s">
        <v>496</v>
      </c>
      <c r="B209" s="125" t="s">
        <v>1698</v>
      </c>
      <c r="C209" s="203" t="s">
        <v>1699</v>
      </c>
      <c r="D209" s="126"/>
      <c r="E209" s="204" t="s">
        <v>1625</v>
      </c>
      <c r="F209" s="204"/>
      <c r="G209" s="204" t="s">
        <v>1625</v>
      </c>
      <c r="H209" s="204" t="s">
        <v>1625</v>
      </c>
      <c r="I209" s="204" t="s">
        <v>1625</v>
      </c>
      <c r="J209" s="204" t="s">
        <v>1625</v>
      </c>
      <c r="K209" s="204" t="s">
        <v>1625</v>
      </c>
      <c r="L209" s="204" t="s">
        <v>1625</v>
      </c>
      <c r="M209" s="204"/>
      <c r="N209" s="204" t="s">
        <v>1625</v>
      </c>
      <c r="O209" s="204" t="s">
        <v>1625</v>
      </c>
      <c r="P209" s="204" t="s">
        <v>1625</v>
      </c>
      <c r="Q209" s="204" t="s">
        <v>1625</v>
      </c>
      <c r="R209" s="204" t="s">
        <v>1625</v>
      </c>
      <c r="S209" s="204" t="s">
        <v>1625</v>
      </c>
      <c r="T209" s="204" t="s">
        <v>1625</v>
      </c>
      <c r="U209" s="204"/>
      <c r="V209" s="204" t="s">
        <v>1625</v>
      </c>
      <c r="W209" s="204" t="s">
        <v>1625</v>
      </c>
      <c r="X209" s="204" t="s">
        <v>1625</v>
      </c>
      <c r="Y209" s="204"/>
      <c r="Z209" s="126"/>
    </row>
    <row r="210" spans="1:26" x14ac:dyDescent="0.25">
      <c r="A210" s="126"/>
      <c r="B210" s="126"/>
      <c r="C210" s="203" t="s">
        <v>1700</v>
      </c>
      <c r="D210" s="126"/>
      <c r="E210" s="204" t="s">
        <v>1625</v>
      </c>
      <c r="F210" s="204"/>
      <c r="G210" s="204" t="s">
        <v>1625</v>
      </c>
      <c r="H210" s="204" t="s">
        <v>1625</v>
      </c>
      <c r="I210" s="204" t="s">
        <v>1625</v>
      </c>
      <c r="J210" s="204" t="s">
        <v>1625</v>
      </c>
      <c r="K210" s="204" t="s">
        <v>1625</v>
      </c>
      <c r="L210" s="204" t="s">
        <v>1625</v>
      </c>
      <c r="M210" s="204"/>
      <c r="N210" s="204" t="s">
        <v>1625</v>
      </c>
      <c r="O210" s="204" t="s">
        <v>1625</v>
      </c>
      <c r="P210" s="204" t="s">
        <v>1625</v>
      </c>
      <c r="Q210" s="204" t="s">
        <v>1625</v>
      </c>
      <c r="R210" s="204" t="s">
        <v>1625</v>
      </c>
      <c r="S210" s="204" t="s">
        <v>1625</v>
      </c>
      <c r="T210" s="204" t="s">
        <v>1625</v>
      </c>
      <c r="U210" s="204"/>
      <c r="V210" s="204" t="s">
        <v>1625</v>
      </c>
      <c r="W210" s="204" t="s">
        <v>1625</v>
      </c>
      <c r="X210" s="204" t="s">
        <v>1625</v>
      </c>
      <c r="Y210" s="204"/>
      <c r="Z210" s="126"/>
    </row>
    <row r="211" spans="1:26" x14ac:dyDescent="0.25">
      <c r="A211" s="126"/>
      <c r="B211" s="123" t="s">
        <v>1326</v>
      </c>
      <c r="C211" s="203" t="s">
        <v>1701</v>
      </c>
      <c r="D211" s="126"/>
      <c r="E211" s="204" t="s">
        <v>1625</v>
      </c>
      <c r="F211" s="204"/>
      <c r="G211" s="204" t="s">
        <v>1625</v>
      </c>
      <c r="H211" s="204" t="s">
        <v>1625</v>
      </c>
      <c r="I211" s="204" t="s">
        <v>1625</v>
      </c>
      <c r="J211" s="204" t="s">
        <v>1625</v>
      </c>
      <c r="K211" s="204" t="s">
        <v>1625</v>
      </c>
      <c r="L211" s="204" t="s">
        <v>1625</v>
      </c>
      <c r="M211" s="204"/>
      <c r="N211" s="204" t="s">
        <v>1625</v>
      </c>
      <c r="O211" s="204" t="s">
        <v>1625</v>
      </c>
      <c r="P211" s="204" t="s">
        <v>1625</v>
      </c>
      <c r="Q211" s="204" t="s">
        <v>1625</v>
      </c>
      <c r="R211" s="204" t="s">
        <v>1625</v>
      </c>
      <c r="S211" s="204" t="s">
        <v>1625</v>
      </c>
      <c r="T211" s="204" t="s">
        <v>1625</v>
      </c>
      <c r="U211" s="204"/>
      <c r="V211" s="204" t="s">
        <v>1625</v>
      </c>
      <c r="W211" s="204" t="s">
        <v>1625</v>
      </c>
      <c r="X211" s="204" t="s">
        <v>1625</v>
      </c>
      <c r="Y211" s="204"/>
      <c r="Z211" s="126"/>
    </row>
    <row r="212" spans="1:26" x14ac:dyDescent="0.25">
      <c r="A212" s="177"/>
      <c r="B212" s="177"/>
      <c r="C212" s="177"/>
      <c r="D212" s="177"/>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177"/>
    </row>
    <row r="213" spans="1:26" x14ac:dyDescent="0.25">
      <c r="A213" s="125" t="s">
        <v>499</v>
      </c>
      <c r="B213" s="125" t="s">
        <v>497</v>
      </c>
      <c r="C213" s="126" t="s">
        <v>2427</v>
      </c>
      <c r="D213" s="227"/>
      <c r="E213" s="238"/>
      <c r="F213" s="296"/>
      <c r="G213" s="279"/>
      <c r="H213" s="279"/>
      <c r="I213" s="279"/>
      <c r="J213" s="279"/>
      <c r="K213" s="279"/>
      <c r="L213" s="279"/>
      <c r="M213" s="202"/>
      <c r="N213" s="234"/>
      <c r="O213" s="234"/>
      <c r="P213" s="234"/>
      <c r="Q213" s="234"/>
      <c r="R213" s="234"/>
      <c r="S213" s="234"/>
      <c r="T213" s="234"/>
      <c r="U213" s="204"/>
      <c r="V213" s="234"/>
      <c r="W213" s="234"/>
      <c r="X213" s="234"/>
      <c r="Y213" s="234"/>
      <c r="Z213" s="126"/>
    </row>
    <row r="214" spans="1:26" x14ac:dyDescent="0.25">
      <c r="A214" s="125"/>
      <c r="B214" s="125" t="s">
        <v>498</v>
      </c>
      <c r="C214" s="126" t="s">
        <v>2428</v>
      </c>
      <c r="D214" s="227"/>
      <c r="E214" s="238"/>
      <c r="F214" s="296"/>
      <c r="G214" s="279"/>
      <c r="H214" s="279"/>
      <c r="I214" s="279"/>
      <c r="J214" s="279"/>
      <c r="K214" s="279"/>
      <c r="L214" s="279"/>
      <c r="M214" s="202"/>
      <c r="N214" s="234"/>
      <c r="O214" s="234"/>
      <c r="P214" s="234"/>
      <c r="Q214" s="234"/>
      <c r="R214" s="234"/>
      <c r="S214" s="234"/>
      <c r="T214" s="234"/>
      <c r="U214" s="204"/>
      <c r="V214" s="234"/>
      <c r="W214" s="234"/>
      <c r="X214" s="234"/>
      <c r="Y214" s="234"/>
      <c r="Z214" s="126"/>
    </row>
    <row r="215" spans="1:26" x14ac:dyDescent="0.25">
      <c r="A215" s="125"/>
      <c r="B215" s="123" t="s">
        <v>1326</v>
      </c>
      <c r="C215" s="126" t="s">
        <v>2429</v>
      </c>
      <c r="D215" s="227"/>
      <c r="E215" s="238"/>
      <c r="F215" s="296"/>
      <c r="G215" s="279"/>
      <c r="H215" s="279"/>
      <c r="I215" s="279"/>
      <c r="J215" s="279"/>
      <c r="K215" s="279"/>
      <c r="L215" s="279"/>
      <c r="M215" s="202"/>
      <c r="N215" s="234"/>
      <c r="O215" s="234"/>
      <c r="P215" s="234"/>
      <c r="Q215" s="234"/>
      <c r="R215" s="234"/>
      <c r="S215" s="234"/>
      <c r="T215" s="234"/>
      <c r="U215" s="204"/>
      <c r="V215" s="234"/>
      <c r="W215" s="234"/>
      <c r="X215" s="234"/>
      <c r="Y215" s="234"/>
      <c r="Z215" s="126"/>
    </row>
    <row r="216" spans="1:26" x14ac:dyDescent="0.25">
      <c r="A216" s="125"/>
      <c r="B216" s="106" t="s">
        <v>384</v>
      </c>
      <c r="C216" s="126" t="s">
        <v>2433</v>
      </c>
      <c r="D216" s="227"/>
      <c r="E216" s="238"/>
      <c r="F216" s="296"/>
      <c r="G216" s="279"/>
      <c r="H216" s="279"/>
      <c r="I216" s="279"/>
      <c r="J216" s="279"/>
      <c r="K216" s="279"/>
      <c r="L216" s="279"/>
      <c r="M216" s="202"/>
      <c r="N216" s="234"/>
      <c r="O216" s="234"/>
      <c r="P216" s="234"/>
      <c r="Q216" s="234"/>
      <c r="R216" s="234"/>
      <c r="S216" s="234"/>
      <c r="T216" s="234"/>
      <c r="U216" s="204"/>
      <c r="V216" s="234"/>
      <c r="W216" s="234"/>
      <c r="X216" s="234"/>
      <c r="Y216" s="234"/>
      <c r="Z216" s="126"/>
    </row>
    <row r="217" spans="1:26" x14ac:dyDescent="0.25">
      <c r="A217" s="125"/>
      <c r="B217" s="115" t="s">
        <v>385</v>
      </c>
      <c r="C217" s="126" t="s">
        <v>2430</v>
      </c>
      <c r="D217" s="201"/>
      <c r="E217" s="238"/>
      <c r="F217" s="296"/>
      <c r="G217" s="279"/>
      <c r="H217" s="279"/>
      <c r="I217" s="279"/>
      <c r="J217" s="279"/>
      <c r="K217" s="279"/>
      <c r="L217" s="279"/>
      <c r="M217" s="202"/>
      <c r="N217" s="234"/>
      <c r="O217" s="234"/>
      <c r="P217" s="234"/>
      <c r="Q217" s="234"/>
      <c r="R217" s="234"/>
      <c r="S217" s="234"/>
      <c r="T217" s="234"/>
      <c r="U217" s="204"/>
      <c r="V217" s="234"/>
      <c r="W217" s="234"/>
      <c r="X217" s="234"/>
      <c r="Y217" s="234"/>
      <c r="Z217" s="126"/>
    </row>
    <row r="218" spans="1:26" x14ac:dyDescent="0.25">
      <c r="A218" s="104"/>
      <c r="B218" s="104"/>
      <c r="C218" s="104"/>
      <c r="D218" s="104"/>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104"/>
    </row>
    <row r="219" spans="1:26" x14ac:dyDescent="0.25">
      <c r="A219" s="125" t="s">
        <v>507</v>
      </c>
      <c r="B219" s="125" t="s">
        <v>2993</v>
      </c>
      <c r="C219" s="126" t="s">
        <v>2426</v>
      </c>
      <c r="D219" s="227"/>
      <c r="E219" s="238"/>
      <c r="F219" s="186"/>
      <c r="G219" s="238"/>
      <c r="H219" s="238"/>
      <c r="I219" s="238"/>
      <c r="J219" s="238"/>
      <c r="K219" s="238"/>
      <c r="L219" s="238"/>
      <c r="M219" s="202"/>
      <c r="N219" s="235"/>
      <c r="O219" s="235"/>
      <c r="P219" s="235"/>
      <c r="Q219" s="235"/>
      <c r="R219" s="235"/>
      <c r="S219" s="235"/>
      <c r="T219" s="235"/>
      <c r="U219" s="204"/>
      <c r="V219" s="234"/>
      <c r="W219" s="234"/>
      <c r="X219" s="234"/>
      <c r="Y219" s="234"/>
      <c r="Z219" s="126"/>
    </row>
    <row r="220" spans="1:26" x14ac:dyDescent="0.25">
      <c r="A220" s="125"/>
      <c r="B220" s="125" t="s">
        <v>500</v>
      </c>
      <c r="C220" s="126" t="s">
        <v>2427</v>
      </c>
      <c r="D220" s="227"/>
      <c r="E220" s="238"/>
      <c r="F220" s="186"/>
      <c r="G220" s="238"/>
      <c r="H220" s="238"/>
      <c r="I220" s="238"/>
      <c r="J220" s="238"/>
      <c r="K220" s="238"/>
      <c r="L220" s="238"/>
      <c r="M220" s="202"/>
      <c r="N220" s="235"/>
      <c r="O220" s="235"/>
      <c r="P220" s="235"/>
      <c r="Q220" s="235"/>
      <c r="R220" s="235"/>
      <c r="S220" s="235"/>
      <c r="T220" s="235"/>
      <c r="U220" s="204"/>
      <c r="V220" s="234"/>
      <c r="W220" s="234"/>
      <c r="X220" s="234"/>
      <c r="Y220" s="234"/>
      <c r="Z220" s="126"/>
    </row>
    <row r="221" spans="1:26" x14ac:dyDescent="0.25">
      <c r="A221" s="125"/>
      <c r="B221" s="123" t="s">
        <v>1326</v>
      </c>
      <c r="C221" s="126" t="s">
        <v>2443</v>
      </c>
      <c r="D221" s="227"/>
      <c r="E221" s="238"/>
      <c r="F221" s="186"/>
      <c r="G221" s="238"/>
      <c r="H221" s="238"/>
      <c r="I221" s="238"/>
      <c r="J221" s="238"/>
      <c r="K221" s="238"/>
      <c r="L221" s="238"/>
      <c r="M221" s="202"/>
      <c r="N221" s="235"/>
      <c r="O221" s="235"/>
      <c r="P221" s="235"/>
      <c r="Q221" s="235"/>
      <c r="R221" s="235"/>
      <c r="S221" s="235"/>
      <c r="T221" s="235"/>
      <c r="U221" s="204"/>
      <c r="V221" s="234"/>
      <c r="W221" s="234"/>
      <c r="X221" s="234"/>
      <c r="Y221" s="234"/>
      <c r="Z221" s="126"/>
    </row>
    <row r="222" spans="1:26" x14ac:dyDescent="0.25">
      <c r="A222" s="125"/>
      <c r="B222" s="106" t="s">
        <v>384</v>
      </c>
      <c r="C222" s="126" t="s">
        <v>2444</v>
      </c>
      <c r="D222" s="227"/>
      <c r="E222" s="238"/>
      <c r="F222" s="186"/>
      <c r="G222" s="238"/>
      <c r="H222" s="238"/>
      <c r="I222" s="238"/>
      <c r="J222" s="238"/>
      <c r="K222" s="238"/>
      <c r="L222" s="238"/>
      <c r="M222" s="202"/>
      <c r="N222" s="235"/>
      <c r="O222" s="235"/>
      <c r="P222" s="235"/>
      <c r="Q222" s="235"/>
      <c r="R222" s="235"/>
      <c r="S222" s="235"/>
      <c r="T222" s="235"/>
      <c r="U222" s="204"/>
      <c r="V222" s="234"/>
      <c r="W222" s="234"/>
      <c r="X222" s="234"/>
      <c r="Y222" s="234"/>
      <c r="Z222" s="126"/>
    </row>
    <row r="223" spans="1:26" x14ac:dyDescent="0.25">
      <c r="A223" s="125"/>
      <c r="B223" s="115" t="s">
        <v>385</v>
      </c>
      <c r="C223" s="126"/>
      <c r="D223" s="227"/>
      <c r="E223" s="238"/>
      <c r="F223" s="186"/>
      <c r="G223" s="238"/>
      <c r="H223" s="238"/>
      <c r="I223" s="238"/>
      <c r="J223" s="238"/>
      <c r="K223" s="238"/>
      <c r="L223" s="238"/>
      <c r="M223" s="202"/>
      <c r="N223" s="235"/>
      <c r="O223" s="235"/>
      <c r="P223" s="235"/>
      <c r="Q223" s="235"/>
      <c r="R223" s="235"/>
      <c r="S223" s="235"/>
      <c r="T223" s="235"/>
      <c r="U223" s="204"/>
      <c r="V223" s="234"/>
      <c r="W223" s="234"/>
      <c r="X223" s="234"/>
      <c r="Y223" s="234"/>
      <c r="Z223" s="126"/>
    </row>
    <row r="224" spans="1:26" x14ac:dyDescent="0.25">
      <c r="A224" s="104"/>
      <c r="B224" s="104"/>
      <c r="C224" s="104"/>
      <c r="D224" s="104"/>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104"/>
    </row>
    <row r="225" spans="1:26" x14ac:dyDescent="0.25">
      <c r="A225" s="125" t="s">
        <v>501</v>
      </c>
      <c r="B225" s="125" t="s">
        <v>502</v>
      </c>
      <c r="C225" s="126" t="s">
        <v>2426</v>
      </c>
      <c r="D225" s="201"/>
      <c r="E225" s="234"/>
      <c r="F225" s="202"/>
      <c r="G225" s="234"/>
      <c r="H225" s="234"/>
      <c r="I225" s="234"/>
      <c r="J225" s="234"/>
      <c r="K225" s="234"/>
      <c r="L225" s="234"/>
      <c r="M225" s="202"/>
      <c r="N225" s="234"/>
      <c r="O225" s="234"/>
      <c r="P225" s="234"/>
      <c r="Q225" s="234"/>
      <c r="R225" s="234"/>
      <c r="S225" s="234"/>
      <c r="T225" s="234"/>
      <c r="U225" s="204"/>
      <c r="V225" s="234"/>
      <c r="W225" s="234"/>
      <c r="X225" s="234"/>
      <c r="Y225" s="234"/>
      <c r="Z225" s="126"/>
    </row>
    <row r="226" spans="1:26" x14ac:dyDescent="0.25">
      <c r="A226" s="125"/>
      <c r="B226" s="125" t="s">
        <v>498</v>
      </c>
      <c r="C226" s="126" t="s">
        <v>2442</v>
      </c>
      <c r="D226" s="309"/>
      <c r="E226" s="234"/>
      <c r="F226" s="310"/>
      <c r="G226" s="234"/>
      <c r="H226" s="234"/>
      <c r="I226" s="234"/>
      <c r="J226" s="234"/>
      <c r="K226" s="234"/>
      <c r="L226" s="234"/>
      <c r="M226" s="202"/>
      <c r="N226" s="234"/>
      <c r="O226" s="234"/>
      <c r="P226" s="234"/>
      <c r="Q226" s="234"/>
      <c r="R226" s="234"/>
      <c r="S226" s="234"/>
      <c r="T226" s="234"/>
      <c r="U226" s="204"/>
      <c r="V226" s="234"/>
      <c r="W226" s="234"/>
      <c r="X226" s="234"/>
      <c r="Y226" s="234"/>
      <c r="Z226" s="126"/>
    </row>
    <row r="227" spans="1:26" x14ac:dyDescent="0.25">
      <c r="A227" s="125"/>
      <c r="B227" s="123" t="s">
        <v>1326</v>
      </c>
      <c r="C227" s="126" t="s">
        <v>2428</v>
      </c>
      <c r="D227" s="227"/>
      <c r="E227" s="234"/>
      <c r="F227" s="186"/>
      <c r="G227" s="234"/>
      <c r="H227" s="234"/>
      <c r="I227" s="234"/>
      <c r="J227" s="234"/>
      <c r="K227" s="234"/>
      <c r="L227" s="234"/>
      <c r="M227" s="202"/>
      <c r="N227" s="234"/>
      <c r="O227" s="234"/>
      <c r="P227" s="234"/>
      <c r="Q227" s="234"/>
      <c r="R227" s="234"/>
      <c r="S227" s="234"/>
      <c r="T227" s="234"/>
      <c r="U227" s="204"/>
      <c r="V227" s="234"/>
      <c r="W227" s="234"/>
      <c r="X227" s="234"/>
      <c r="Y227" s="234"/>
      <c r="Z227" s="126"/>
    </row>
    <row r="228" spans="1:26" x14ac:dyDescent="0.25">
      <c r="A228" s="125"/>
      <c r="B228" s="106" t="s">
        <v>384</v>
      </c>
      <c r="C228" s="126" t="s">
        <v>2431</v>
      </c>
      <c r="D228" s="227"/>
      <c r="E228" s="234"/>
      <c r="F228" s="186"/>
      <c r="G228" s="234"/>
      <c r="H228" s="234"/>
      <c r="I228" s="234"/>
      <c r="J228" s="234"/>
      <c r="K228" s="234"/>
      <c r="L228" s="234"/>
      <c r="M228" s="202"/>
      <c r="N228" s="234"/>
      <c r="O228" s="234"/>
      <c r="P228" s="234"/>
      <c r="Q228" s="234"/>
      <c r="R228" s="234"/>
      <c r="S228" s="234"/>
      <c r="T228" s="234"/>
      <c r="U228" s="204"/>
      <c r="V228" s="234"/>
      <c r="W228" s="234"/>
      <c r="X228" s="234"/>
      <c r="Y228" s="234"/>
      <c r="Z228" s="126"/>
    </row>
    <row r="229" spans="1:26" x14ac:dyDescent="0.25">
      <c r="A229" s="125"/>
      <c r="B229" s="115" t="s">
        <v>385</v>
      </c>
      <c r="C229" s="126" t="s">
        <v>2432</v>
      </c>
      <c r="D229" s="227"/>
      <c r="E229" s="234"/>
      <c r="F229" s="186"/>
      <c r="G229" s="234"/>
      <c r="H229" s="234"/>
      <c r="I229" s="234"/>
      <c r="J229" s="234"/>
      <c r="K229" s="234"/>
      <c r="L229" s="234"/>
      <c r="M229" s="202"/>
      <c r="N229" s="234"/>
      <c r="O229" s="234"/>
      <c r="P229" s="234"/>
      <c r="Q229" s="234"/>
      <c r="R229" s="234"/>
      <c r="S229" s="234"/>
      <c r="T229" s="234"/>
      <c r="U229" s="204"/>
      <c r="V229" s="234"/>
      <c r="W229" s="234"/>
      <c r="X229" s="234"/>
      <c r="Y229" s="234"/>
      <c r="Z229" s="126"/>
    </row>
    <row r="230" spans="1:26" s="444" customFormat="1" x14ac:dyDescent="0.25">
      <c r="A230" s="125"/>
      <c r="B230" s="115"/>
      <c r="C230" s="126" t="s">
        <v>2430</v>
      </c>
      <c r="D230" s="227"/>
      <c r="E230" s="234"/>
      <c r="F230" s="186"/>
      <c r="G230" s="234"/>
      <c r="H230" s="234"/>
      <c r="I230" s="234"/>
      <c r="J230" s="234"/>
      <c r="K230" s="234"/>
      <c r="L230" s="234"/>
      <c r="M230" s="202"/>
      <c r="N230" s="234"/>
      <c r="O230" s="234"/>
      <c r="P230" s="234"/>
      <c r="Q230" s="234"/>
      <c r="R230" s="234"/>
      <c r="S230" s="234"/>
      <c r="T230" s="234"/>
      <c r="U230" s="204"/>
      <c r="V230" s="234"/>
      <c r="W230" s="234"/>
      <c r="X230" s="234"/>
      <c r="Y230" s="234"/>
      <c r="Z230" s="126"/>
    </row>
    <row r="231" spans="1:26" x14ac:dyDescent="0.25">
      <c r="A231" s="104"/>
      <c r="B231" s="104"/>
      <c r="C231" s="104"/>
      <c r="D231" s="104"/>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104"/>
    </row>
    <row r="232" spans="1:26" x14ac:dyDescent="0.25">
      <c r="A232" s="125" t="s">
        <v>1702</v>
      </c>
      <c r="B232" s="125" t="s">
        <v>502</v>
      </c>
      <c r="C232" s="126" t="s">
        <v>2426</v>
      </c>
      <c r="D232" s="227"/>
      <c r="E232" s="238"/>
      <c r="F232" s="186"/>
      <c r="G232" s="238"/>
      <c r="H232" s="238"/>
      <c r="I232" s="238"/>
      <c r="J232" s="238"/>
      <c r="K232" s="238"/>
      <c r="L232" s="238"/>
      <c r="M232" s="202"/>
      <c r="N232" s="234"/>
      <c r="O232" s="234"/>
      <c r="P232" s="234"/>
      <c r="Q232" s="234"/>
      <c r="R232" s="234"/>
      <c r="S232" s="234"/>
      <c r="T232" s="234"/>
      <c r="U232" s="204"/>
      <c r="V232" s="234"/>
      <c r="W232" s="234"/>
      <c r="X232" s="234"/>
      <c r="Y232" s="234"/>
      <c r="Z232" s="126"/>
    </row>
    <row r="233" spans="1:26" x14ac:dyDescent="0.25">
      <c r="A233" s="125"/>
      <c r="B233" s="125" t="s">
        <v>503</v>
      </c>
      <c r="C233" s="126" t="s">
        <v>2442</v>
      </c>
      <c r="D233" s="227"/>
      <c r="E233" s="238"/>
      <c r="F233" s="186"/>
      <c r="G233" s="238"/>
      <c r="H233" s="238"/>
      <c r="I233" s="238"/>
      <c r="J233" s="238"/>
      <c r="K233" s="238"/>
      <c r="L233" s="238"/>
      <c r="M233" s="202"/>
      <c r="N233" s="234"/>
      <c r="O233" s="234"/>
      <c r="P233" s="234"/>
      <c r="Q233" s="234"/>
      <c r="R233" s="234"/>
      <c r="S233" s="234"/>
      <c r="T233" s="234"/>
      <c r="U233" s="204"/>
      <c r="V233" s="234"/>
      <c r="W233" s="234"/>
      <c r="X233" s="234"/>
      <c r="Y233" s="234"/>
      <c r="Z233" s="126"/>
    </row>
    <row r="234" spans="1:26" x14ac:dyDescent="0.25">
      <c r="A234" s="125"/>
      <c r="B234" s="123" t="s">
        <v>1326</v>
      </c>
      <c r="C234" s="126" t="s">
        <v>2441</v>
      </c>
      <c r="D234" s="201"/>
      <c r="E234" s="238"/>
      <c r="F234" s="202"/>
      <c r="G234" s="238"/>
      <c r="H234" s="238"/>
      <c r="I234" s="238"/>
      <c r="J234" s="238"/>
      <c r="K234" s="238"/>
      <c r="L234" s="238"/>
      <c r="M234" s="202"/>
      <c r="N234" s="234"/>
      <c r="O234" s="234"/>
      <c r="P234" s="234"/>
      <c r="Q234" s="234"/>
      <c r="R234" s="234"/>
      <c r="S234" s="234"/>
      <c r="T234" s="234"/>
      <c r="U234" s="204"/>
      <c r="V234" s="234"/>
      <c r="W234" s="234"/>
      <c r="X234" s="234"/>
      <c r="Y234" s="234"/>
      <c r="Z234" s="126"/>
    </row>
    <row r="235" spans="1:26" ht="60" x14ac:dyDescent="0.25">
      <c r="A235" s="125"/>
      <c r="B235" s="106" t="s">
        <v>384</v>
      </c>
      <c r="C235" s="127" t="s">
        <v>461</v>
      </c>
      <c r="D235" s="309"/>
      <c r="E235" s="238"/>
      <c r="F235" s="310"/>
      <c r="G235" s="238"/>
      <c r="H235" s="238"/>
      <c r="I235" s="238"/>
      <c r="J235" s="238"/>
      <c r="K235" s="238"/>
      <c r="L235" s="238"/>
      <c r="M235" s="202"/>
      <c r="N235" s="234"/>
      <c r="O235" s="234"/>
      <c r="P235" s="234"/>
      <c r="Q235" s="234"/>
      <c r="R235" s="234"/>
      <c r="S235" s="234"/>
      <c r="T235" s="234"/>
      <c r="U235" s="204"/>
      <c r="V235" s="234"/>
      <c r="W235" s="234"/>
      <c r="X235" s="234"/>
      <c r="Y235" s="234"/>
      <c r="Z235" s="126"/>
    </row>
    <row r="236" spans="1:26" x14ac:dyDescent="0.25">
      <c r="A236" s="125"/>
      <c r="B236" s="115" t="s">
        <v>385</v>
      </c>
      <c r="C236" s="126"/>
      <c r="D236" s="227"/>
      <c r="E236" s="238"/>
      <c r="F236" s="186"/>
      <c r="G236" s="238"/>
      <c r="H236" s="238"/>
      <c r="I236" s="238"/>
      <c r="J236" s="238"/>
      <c r="K236" s="238"/>
      <c r="L236" s="238"/>
      <c r="M236" s="202"/>
      <c r="N236" s="234"/>
      <c r="O236" s="234"/>
      <c r="P236" s="234"/>
      <c r="Q236" s="234"/>
      <c r="R236" s="234"/>
      <c r="S236" s="234"/>
      <c r="T236" s="234"/>
      <c r="U236" s="204"/>
      <c r="V236" s="234"/>
      <c r="W236" s="234"/>
      <c r="X236" s="234"/>
      <c r="Y236" s="234"/>
      <c r="Z236" s="126"/>
    </row>
    <row r="237" spans="1:26" x14ac:dyDescent="0.25">
      <c r="A237" s="104"/>
      <c r="B237" s="104"/>
      <c r="C237" s="104"/>
      <c r="D237" s="104"/>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104"/>
    </row>
    <row r="238" spans="1:26" x14ac:dyDescent="0.25">
      <c r="A238" s="125" t="s">
        <v>504</v>
      </c>
      <c r="B238" s="125" t="s">
        <v>505</v>
      </c>
      <c r="C238" s="126" t="s">
        <v>2426</v>
      </c>
      <c r="D238" s="227"/>
      <c r="E238" s="238"/>
      <c r="F238" s="186"/>
      <c r="G238" s="279"/>
      <c r="H238" s="279"/>
      <c r="I238" s="279"/>
      <c r="J238" s="279"/>
      <c r="K238" s="279"/>
      <c r="L238" s="279"/>
      <c r="M238" s="202"/>
      <c r="N238" s="234"/>
      <c r="O238" s="234"/>
      <c r="P238" s="234"/>
      <c r="Q238" s="234"/>
      <c r="R238" s="234"/>
      <c r="S238" s="234"/>
      <c r="T238" s="234"/>
      <c r="U238" s="202"/>
      <c r="V238" s="234"/>
      <c r="W238" s="234"/>
      <c r="X238" s="234"/>
      <c r="Y238" s="234"/>
      <c r="Z238" s="126"/>
    </row>
    <row r="239" spans="1:26" x14ac:dyDescent="0.25">
      <c r="A239" s="125"/>
      <c r="B239" s="125" t="s">
        <v>498</v>
      </c>
      <c r="C239" s="126" t="s">
        <v>2437</v>
      </c>
      <c r="D239" s="227"/>
      <c r="E239" s="238"/>
      <c r="F239" s="186"/>
      <c r="G239" s="279"/>
      <c r="H239" s="279"/>
      <c r="I239" s="279"/>
      <c r="J239" s="279"/>
      <c r="K239" s="279"/>
      <c r="L239" s="279"/>
      <c r="M239" s="202"/>
      <c r="N239" s="234"/>
      <c r="O239" s="234"/>
      <c r="P239" s="234"/>
      <c r="Q239" s="234"/>
      <c r="R239" s="234"/>
      <c r="S239" s="234"/>
      <c r="T239" s="234"/>
      <c r="U239" s="204"/>
      <c r="V239" s="234"/>
      <c r="W239" s="234"/>
      <c r="X239" s="234"/>
      <c r="Y239" s="234"/>
      <c r="Z239" s="126"/>
    </row>
    <row r="240" spans="1:26" x14ac:dyDescent="0.25">
      <c r="A240" s="125"/>
      <c r="B240" s="123" t="s">
        <v>1326</v>
      </c>
      <c r="C240" s="126" t="s">
        <v>2428</v>
      </c>
      <c r="D240" s="227"/>
      <c r="E240" s="238"/>
      <c r="F240" s="186"/>
      <c r="G240" s="279"/>
      <c r="H240" s="279"/>
      <c r="I240" s="279"/>
      <c r="J240" s="279"/>
      <c r="K240" s="279"/>
      <c r="L240" s="279"/>
      <c r="M240" s="202"/>
      <c r="N240" s="234"/>
      <c r="O240" s="234"/>
      <c r="P240" s="234"/>
      <c r="Q240" s="234"/>
      <c r="R240" s="234"/>
      <c r="S240" s="234"/>
      <c r="T240" s="234"/>
      <c r="U240" s="204"/>
      <c r="V240" s="234"/>
      <c r="W240" s="234"/>
      <c r="X240" s="234"/>
      <c r="Y240" s="234"/>
      <c r="Z240" s="126"/>
    </row>
    <row r="241" spans="1:26" x14ac:dyDescent="0.25">
      <c r="A241" s="125"/>
      <c r="B241" s="106" t="s">
        <v>384</v>
      </c>
      <c r="C241" s="126" t="s">
        <v>2434</v>
      </c>
      <c r="D241" s="227"/>
      <c r="E241" s="238"/>
      <c r="F241" s="186"/>
      <c r="G241" s="279"/>
      <c r="H241" s="279"/>
      <c r="I241" s="279"/>
      <c r="J241" s="279"/>
      <c r="K241" s="279"/>
      <c r="L241" s="279"/>
      <c r="M241" s="202"/>
      <c r="N241" s="234"/>
      <c r="O241" s="234"/>
      <c r="P241" s="234"/>
      <c r="Q241" s="234"/>
      <c r="R241" s="234"/>
      <c r="S241" s="234"/>
      <c r="T241" s="234"/>
      <c r="U241" s="204"/>
      <c r="V241" s="234"/>
      <c r="W241" s="234"/>
      <c r="X241" s="234"/>
      <c r="Y241" s="234"/>
      <c r="Z241" s="126"/>
    </row>
    <row r="242" spans="1:26" x14ac:dyDescent="0.25">
      <c r="A242" s="125"/>
      <c r="B242" s="115" t="s">
        <v>385</v>
      </c>
      <c r="C242" s="126" t="s">
        <v>2435</v>
      </c>
      <c r="D242" s="201"/>
      <c r="E242" s="238"/>
      <c r="F242" s="202"/>
      <c r="G242" s="279"/>
      <c r="H242" s="279"/>
      <c r="I242" s="279"/>
      <c r="J242" s="279"/>
      <c r="K242" s="279"/>
      <c r="L242" s="279"/>
      <c r="M242" s="202"/>
      <c r="N242" s="234"/>
      <c r="O242" s="234"/>
      <c r="P242" s="234"/>
      <c r="Q242" s="234"/>
      <c r="R242" s="234"/>
      <c r="S242" s="234"/>
      <c r="T242" s="234"/>
      <c r="U242" s="204"/>
      <c r="V242" s="234"/>
      <c r="W242" s="234"/>
      <c r="X242" s="234"/>
      <c r="Y242" s="234"/>
      <c r="Z242" s="126"/>
    </row>
    <row r="243" spans="1:26" s="444" customFormat="1" x14ac:dyDescent="0.25">
      <c r="A243" s="125"/>
      <c r="B243" s="115"/>
      <c r="C243" s="126" t="s">
        <v>2436</v>
      </c>
      <c r="D243" s="201"/>
      <c r="E243" s="238"/>
      <c r="F243" s="202"/>
      <c r="G243" s="279"/>
      <c r="H243" s="279"/>
      <c r="I243" s="279"/>
      <c r="J243" s="279"/>
      <c r="K243" s="279"/>
      <c r="L243" s="279"/>
      <c r="M243" s="202"/>
      <c r="N243" s="234"/>
      <c r="O243" s="234"/>
      <c r="P243" s="234"/>
      <c r="Q243" s="234"/>
      <c r="R243" s="234"/>
      <c r="S243" s="234"/>
      <c r="T243" s="234"/>
      <c r="U243" s="204"/>
      <c r="V243" s="234"/>
      <c r="W243" s="234"/>
      <c r="X243" s="234"/>
      <c r="Y243" s="234"/>
      <c r="Z243" s="126"/>
    </row>
    <row r="244" spans="1:26" x14ac:dyDescent="0.25">
      <c r="A244" s="104"/>
      <c r="B244" s="104"/>
      <c r="C244" s="104"/>
      <c r="D244" s="104"/>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104"/>
    </row>
    <row r="245" spans="1:26" x14ac:dyDescent="0.25">
      <c r="A245" s="125" t="s">
        <v>1703</v>
      </c>
      <c r="B245" s="125" t="s">
        <v>505</v>
      </c>
      <c r="C245" s="126" t="s">
        <v>2426</v>
      </c>
      <c r="D245" s="227"/>
      <c r="E245" s="238"/>
      <c r="F245" s="186"/>
      <c r="G245" s="238"/>
      <c r="H245" s="238"/>
      <c r="I245" s="238"/>
      <c r="J245" s="238"/>
      <c r="K245" s="238"/>
      <c r="L245" s="238"/>
      <c r="M245" s="202"/>
      <c r="N245" s="234"/>
      <c r="O245" s="234"/>
      <c r="P245" s="234"/>
      <c r="Q245" s="234"/>
      <c r="R245" s="234"/>
      <c r="S245" s="234"/>
      <c r="T245" s="234"/>
      <c r="U245" s="204"/>
      <c r="V245" s="234"/>
      <c r="W245" s="234"/>
      <c r="X245" s="234"/>
      <c r="Y245" s="234"/>
      <c r="Z245" s="126"/>
    </row>
    <row r="246" spans="1:26" x14ac:dyDescent="0.25">
      <c r="A246" s="125"/>
      <c r="B246" s="125" t="s">
        <v>506</v>
      </c>
      <c r="C246" s="126" t="s">
        <v>2437</v>
      </c>
      <c r="D246" s="227"/>
      <c r="E246" s="238"/>
      <c r="F246" s="186"/>
      <c r="G246" s="238"/>
      <c r="H246" s="238"/>
      <c r="I246" s="238"/>
      <c r="J246" s="238"/>
      <c r="K246" s="238"/>
      <c r="L246" s="238"/>
      <c r="M246" s="202"/>
      <c r="N246" s="234"/>
      <c r="O246" s="234"/>
      <c r="P246" s="234"/>
      <c r="Q246" s="234"/>
      <c r="R246" s="234"/>
      <c r="S246" s="234"/>
      <c r="T246" s="234"/>
      <c r="U246" s="204"/>
      <c r="V246" s="234"/>
      <c r="W246" s="234"/>
      <c r="X246" s="234"/>
      <c r="Y246" s="234"/>
      <c r="Z246" s="126"/>
    </row>
    <row r="247" spans="1:26" x14ac:dyDescent="0.25">
      <c r="A247" s="125"/>
      <c r="B247" s="123" t="s">
        <v>1326</v>
      </c>
      <c r="C247" s="463" t="s">
        <v>2438</v>
      </c>
      <c r="D247" s="227"/>
      <c r="E247" s="238"/>
      <c r="F247" s="186"/>
      <c r="G247" s="238"/>
      <c r="H247" s="238"/>
      <c r="I247" s="238"/>
      <c r="J247" s="238"/>
      <c r="K247" s="238"/>
      <c r="L247" s="238"/>
      <c r="M247" s="202"/>
      <c r="N247" s="234"/>
      <c r="O247" s="234"/>
      <c r="P247" s="234"/>
      <c r="Q247" s="234"/>
      <c r="R247" s="234"/>
      <c r="S247" s="234"/>
      <c r="T247" s="234"/>
      <c r="U247" s="204"/>
      <c r="V247" s="234"/>
      <c r="W247" s="234"/>
      <c r="X247" s="234"/>
      <c r="Y247" s="234"/>
      <c r="Z247" s="126"/>
    </row>
    <row r="248" spans="1:26" x14ac:dyDescent="0.25">
      <c r="A248" s="125"/>
      <c r="B248" s="106" t="s">
        <v>384</v>
      </c>
      <c r="C248" s="126" t="s">
        <v>2439</v>
      </c>
      <c r="D248" s="227"/>
      <c r="E248" s="238"/>
      <c r="F248" s="186"/>
      <c r="G248" s="238"/>
      <c r="H248" s="238"/>
      <c r="I248" s="238"/>
      <c r="J248" s="238"/>
      <c r="K248" s="238"/>
      <c r="L248" s="238"/>
      <c r="M248" s="202"/>
      <c r="N248" s="234"/>
      <c r="O248" s="234"/>
      <c r="P248" s="234"/>
      <c r="Q248" s="234"/>
      <c r="R248" s="234"/>
      <c r="S248" s="234"/>
      <c r="T248" s="234"/>
      <c r="U248" s="204"/>
      <c r="V248" s="234"/>
      <c r="W248" s="234"/>
      <c r="X248" s="234"/>
      <c r="Y248" s="234"/>
      <c r="Z248" s="126"/>
    </row>
    <row r="249" spans="1:26" x14ac:dyDescent="0.25">
      <c r="A249" s="125"/>
      <c r="B249" s="115" t="s">
        <v>385</v>
      </c>
      <c r="C249" s="126" t="s">
        <v>2434</v>
      </c>
      <c r="D249" s="227"/>
      <c r="E249" s="238"/>
      <c r="F249" s="186"/>
      <c r="G249" s="238"/>
      <c r="H249" s="238"/>
      <c r="I249" s="238"/>
      <c r="J249" s="238"/>
      <c r="K249" s="238"/>
      <c r="L249" s="238"/>
      <c r="M249" s="202"/>
      <c r="N249" s="234"/>
      <c r="O249" s="234"/>
      <c r="P249" s="234"/>
      <c r="Q249" s="234"/>
      <c r="R249" s="234"/>
      <c r="S249" s="234"/>
      <c r="T249" s="234"/>
      <c r="U249" s="204"/>
      <c r="V249" s="234"/>
      <c r="W249" s="234"/>
      <c r="X249" s="234"/>
      <c r="Y249" s="234"/>
      <c r="Z249" s="126"/>
    </row>
    <row r="250" spans="1:26" s="444" customFormat="1" x14ac:dyDescent="0.25">
      <c r="A250" s="125"/>
      <c r="B250" s="115"/>
      <c r="C250" s="126" t="s">
        <v>2440</v>
      </c>
      <c r="D250" s="227"/>
      <c r="E250" s="238"/>
      <c r="F250" s="186"/>
      <c r="G250" s="238"/>
      <c r="H250" s="238"/>
      <c r="I250" s="238"/>
      <c r="J250" s="238"/>
      <c r="K250" s="238"/>
      <c r="L250" s="238"/>
      <c r="M250" s="202"/>
      <c r="N250" s="234"/>
      <c r="O250" s="234"/>
      <c r="P250" s="234"/>
      <c r="Q250" s="234"/>
      <c r="R250" s="234"/>
      <c r="S250" s="234"/>
      <c r="T250" s="234"/>
      <c r="U250" s="204"/>
      <c r="V250" s="234"/>
      <c r="W250" s="234"/>
      <c r="X250" s="234"/>
      <c r="Y250" s="234"/>
      <c r="Z250" s="126"/>
    </row>
    <row r="251" spans="1:26" x14ac:dyDescent="0.25">
      <c r="A251" s="104"/>
      <c r="B251" s="104"/>
      <c r="C251" s="104"/>
      <c r="D251" s="104"/>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104"/>
    </row>
    <row r="252" spans="1:26" x14ac:dyDescent="0.25">
      <c r="A252" s="449" t="s">
        <v>2335</v>
      </c>
      <c r="B252" s="449" t="s">
        <v>2336</v>
      </c>
      <c r="C252" s="126" t="s">
        <v>2337</v>
      </c>
      <c r="D252" s="126"/>
      <c r="E252" s="126"/>
      <c r="F252" s="126"/>
      <c r="G252" s="126"/>
      <c r="H252" s="126"/>
      <c r="I252" s="126"/>
      <c r="J252" s="126"/>
      <c r="K252" s="277"/>
      <c r="L252" s="126"/>
      <c r="M252" s="126"/>
      <c r="N252" s="126"/>
      <c r="O252" s="126"/>
      <c r="P252" s="126"/>
      <c r="Q252" s="126"/>
      <c r="R252" s="126"/>
      <c r="S252" s="126"/>
      <c r="T252" s="126"/>
      <c r="U252" s="126"/>
      <c r="V252" s="126"/>
      <c r="W252" s="126"/>
      <c r="X252" s="126"/>
      <c r="Y252" s="126"/>
      <c r="Z252" s="126"/>
    </row>
    <row r="253" spans="1:26" x14ac:dyDescent="0.25">
      <c r="A253" s="449"/>
      <c r="B253" s="123" t="s">
        <v>1326</v>
      </c>
      <c r="C253" s="126" t="s">
        <v>2338</v>
      </c>
      <c r="D253" s="126"/>
      <c r="E253" s="126"/>
      <c r="F253" s="126"/>
      <c r="G253" s="126"/>
      <c r="H253" s="126"/>
      <c r="I253" s="126"/>
      <c r="J253" s="126"/>
      <c r="K253" s="277"/>
      <c r="L253" s="126"/>
      <c r="M253" s="126"/>
      <c r="N253" s="126"/>
      <c r="O253" s="126"/>
      <c r="P253" s="126"/>
      <c r="Q253" s="126"/>
      <c r="R253" s="126"/>
      <c r="S253" s="126"/>
      <c r="T253" s="126"/>
      <c r="U253" s="126"/>
      <c r="V253" s="126"/>
      <c r="W253" s="126"/>
      <c r="X253" s="126"/>
      <c r="Y253" s="126"/>
      <c r="Z253" s="126"/>
    </row>
    <row r="254" spans="1:26" ht="30" x14ac:dyDescent="0.25">
      <c r="A254" s="449"/>
      <c r="B254" s="449"/>
      <c r="C254" s="127" t="s">
        <v>2339</v>
      </c>
      <c r="D254" s="126"/>
      <c r="E254" s="126"/>
      <c r="F254" s="126"/>
      <c r="G254" s="126"/>
      <c r="H254" s="126"/>
      <c r="I254" s="126"/>
      <c r="J254" s="126"/>
      <c r="K254" s="277"/>
      <c r="L254" s="126"/>
      <c r="M254" s="126"/>
      <c r="N254" s="126"/>
      <c r="O254" s="126"/>
      <c r="P254" s="126"/>
      <c r="Q254" s="126"/>
      <c r="R254" s="126"/>
      <c r="S254" s="126"/>
      <c r="T254" s="126"/>
      <c r="U254" s="126"/>
      <c r="V254" s="126"/>
      <c r="W254" s="126"/>
      <c r="X254" s="126"/>
      <c r="Y254" s="126"/>
      <c r="Z254" s="126"/>
    </row>
    <row r="255" spans="1:26" x14ac:dyDescent="0.25">
      <c r="A255" s="449"/>
      <c r="B255" s="449"/>
      <c r="C255" s="203" t="s">
        <v>2340</v>
      </c>
      <c r="D255" s="126"/>
      <c r="E255" s="126"/>
      <c r="F255" s="126"/>
      <c r="G255" s="126"/>
      <c r="H255" s="126"/>
      <c r="I255" s="126"/>
      <c r="J255" s="126"/>
      <c r="K255" s="277"/>
      <c r="L255" s="126"/>
      <c r="M255" s="126"/>
      <c r="N255" s="126"/>
      <c r="O255" s="126"/>
      <c r="P255" s="126"/>
      <c r="Q255" s="126"/>
      <c r="R255" s="126"/>
      <c r="S255" s="126"/>
      <c r="T255" s="126"/>
      <c r="U255" s="126"/>
      <c r="V255" s="126"/>
      <c r="W255" s="126"/>
      <c r="X255" s="126"/>
      <c r="Y255" s="126"/>
      <c r="Z255" s="126"/>
    </row>
    <row r="256" spans="1:26" x14ac:dyDescent="0.25">
      <c r="A256" s="449"/>
      <c r="B256" s="449"/>
      <c r="C256" s="203" t="s">
        <v>2341</v>
      </c>
      <c r="D256" s="126"/>
      <c r="E256" s="126"/>
      <c r="F256" s="126"/>
      <c r="G256" s="126"/>
      <c r="H256" s="126"/>
      <c r="I256" s="126"/>
      <c r="J256" s="126"/>
      <c r="K256" s="277"/>
      <c r="L256" s="126"/>
      <c r="M256" s="126"/>
      <c r="N256" s="126"/>
      <c r="O256" s="126"/>
      <c r="P256" s="126"/>
      <c r="Q256" s="126"/>
      <c r="R256" s="126"/>
      <c r="S256" s="126"/>
      <c r="T256" s="126"/>
      <c r="U256" s="126"/>
      <c r="V256" s="126"/>
      <c r="W256" s="126"/>
      <c r="X256" s="126"/>
      <c r="Y256" s="126"/>
      <c r="Z256" s="126"/>
    </row>
    <row r="257" spans="1:26" x14ac:dyDescent="0.25">
      <c r="A257" s="449"/>
      <c r="B257" s="449"/>
      <c r="C257" s="203" t="s">
        <v>2342</v>
      </c>
      <c r="D257" s="126"/>
      <c r="E257" s="126"/>
      <c r="F257" s="126"/>
      <c r="G257" s="126"/>
      <c r="H257" s="126"/>
      <c r="I257" s="126"/>
      <c r="J257" s="126"/>
      <c r="K257" s="277"/>
      <c r="L257" s="126"/>
      <c r="M257" s="126"/>
      <c r="N257" s="126"/>
      <c r="O257" s="126"/>
      <c r="P257" s="126"/>
      <c r="Q257" s="126"/>
      <c r="R257" s="126"/>
      <c r="S257" s="126"/>
      <c r="T257" s="126"/>
      <c r="U257" s="126"/>
      <c r="V257" s="126"/>
      <c r="W257" s="126"/>
      <c r="X257" s="126"/>
      <c r="Y257" s="126"/>
      <c r="Z257" s="126"/>
    </row>
    <row r="258" spans="1:26" x14ac:dyDescent="0.25">
      <c r="A258" s="449"/>
      <c r="B258" s="449"/>
      <c r="C258" s="203" t="s">
        <v>2343</v>
      </c>
      <c r="D258" s="126"/>
      <c r="E258" s="126"/>
      <c r="F258" s="126"/>
      <c r="G258" s="126"/>
      <c r="H258" s="126"/>
      <c r="I258" s="126"/>
      <c r="J258" s="126"/>
      <c r="K258" s="277"/>
      <c r="L258" s="126"/>
      <c r="M258" s="126"/>
      <c r="N258" s="126"/>
      <c r="O258" s="126"/>
      <c r="P258" s="126"/>
      <c r="Q258" s="126"/>
      <c r="R258" s="126"/>
      <c r="S258" s="126"/>
      <c r="T258" s="126"/>
      <c r="U258" s="126"/>
      <c r="V258" s="126"/>
      <c r="W258" s="126"/>
      <c r="X258" s="126"/>
      <c r="Y258" s="126"/>
      <c r="Z258" s="126"/>
    </row>
    <row r="259" spans="1:26" x14ac:dyDescent="0.25">
      <c r="A259" s="256"/>
      <c r="B259" s="256"/>
      <c r="C259" s="177"/>
      <c r="D259" s="177"/>
      <c r="E259" s="177"/>
      <c r="F259" s="177"/>
      <c r="G259" s="177"/>
      <c r="H259" s="177"/>
      <c r="I259" s="177"/>
      <c r="J259" s="177"/>
      <c r="K259" s="450"/>
      <c r="L259" s="177"/>
      <c r="M259" s="177"/>
      <c r="N259" s="177"/>
      <c r="O259" s="177"/>
      <c r="P259" s="177"/>
      <c r="Q259" s="177"/>
      <c r="R259" s="177"/>
      <c r="S259" s="177"/>
      <c r="T259" s="177"/>
      <c r="U259" s="177"/>
      <c r="V259" s="177"/>
      <c r="W259" s="177"/>
      <c r="X259" s="177"/>
      <c r="Y259" s="177"/>
      <c r="Z259" s="177"/>
    </row>
    <row r="260" spans="1:26" x14ac:dyDescent="0.25">
      <c r="A260" s="449" t="s">
        <v>2361</v>
      </c>
      <c r="B260" s="449" t="s">
        <v>2348</v>
      </c>
      <c r="C260" s="126" t="s">
        <v>2337</v>
      </c>
      <c r="D260" s="126"/>
      <c r="E260" s="126"/>
      <c r="F260" s="126"/>
      <c r="G260" s="126"/>
      <c r="H260" s="126"/>
      <c r="I260" s="126"/>
      <c r="J260" s="126"/>
      <c r="K260" s="277"/>
      <c r="L260" s="126"/>
      <c r="M260" s="126"/>
      <c r="N260" s="126"/>
      <c r="O260" s="126"/>
      <c r="P260" s="126"/>
      <c r="Q260" s="126"/>
      <c r="R260" s="126"/>
      <c r="S260" s="126"/>
      <c r="T260" s="126"/>
      <c r="U260" s="126"/>
      <c r="V260" s="126"/>
      <c r="W260" s="126"/>
      <c r="X260" s="126"/>
      <c r="Y260" s="126"/>
      <c r="Z260" s="126"/>
    </row>
    <row r="261" spans="1:26" x14ac:dyDescent="0.25">
      <c r="A261" s="451"/>
      <c r="B261" s="451" t="s">
        <v>2344</v>
      </c>
      <c r="C261" s="126" t="s">
        <v>2338</v>
      </c>
      <c r="D261" s="201"/>
      <c r="E261" s="201"/>
      <c r="F261" s="201"/>
      <c r="G261" s="201"/>
      <c r="H261" s="201"/>
      <c r="I261" s="452"/>
      <c r="J261" s="452"/>
      <c r="K261" s="275"/>
      <c r="L261" s="126"/>
      <c r="M261" s="126"/>
      <c r="N261" s="126"/>
      <c r="O261" s="126"/>
      <c r="P261" s="126"/>
      <c r="Q261" s="126"/>
      <c r="R261" s="126"/>
      <c r="S261" s="126"/>
      <c r="T261" s="126"/>
      <c r="U261" s="126"/>
      <c r="V261" s="126"/>
      <c r="W261" s="126"/>
      <c r="X261" s="126"/>
      <c r="Y261" s="126"/>
      <c r="Z261" s="126"/>
    </row>
    <row r="262" spans="1:26" ht="30" x14ac:dyDescent="0.25">
      <c r="A262" s="451"/>
      <c r="B262" s="462" t="s">
        <v>1326</v>
      </c>
      <c r="C262" s="127" t="s">
        <v>2339</v>
      </c>
      <c r="D262" s="227"/>
      <c r="E262" s="227"/>
      <c r="F262" s="227"/>
      <c r="G262" s="227"/>
      <c r="H262" s="227"/>
      <c r="I262" s="452"/>
      <c r="J262" s="452"/>
      <c r="K262" s="275"/>
      <c r="L262" s="126"/>
      <c r="M262" s="126"/>
      <c r="N262" s="126"/>
      <c r="O262" s="126"/>
      <c r="P262" s="126"/>
      <c r="Q262" s="126"/>
      <c r="R262" s="126"/>
      <c r="S262" s="126"/>
      <c r="T262" s="126"/>
      <c r="U262" s="126"/>
      <c r="V262" s="126"/>
      <c r="W262" s="126"/>
      <c r="X262" s="126"/>
      <c r="Y262" s="126"/>
      <c r="Z262" s="126"/>
    </row>
    <row r="263" spans="1:26" x14ac:dyDescent="0.25">
      <c r="A263" s="451"/>
      <c r="B263" s="451"/>
      <c r="C263" s="203" t="s">
        <v>2345</v>
      </c>
      <c r="D263" s="227"/>
      <c r="E263" s="227"/>
      <c r="F263" s="227"/>
      <c r="G263" s="227"/>
      <c r="H263" s="227"/>
      <c r="I263" s="452"/>
      <c r="J263" s="452"/>
      <c r="K263" s="275"/>
      <c r="L263" s="126"/>
      <c r="M263" s="126"/>
      <c r="N263" s="126"/>
      <c r="O263" s="126"/>
      <c r="P263" s="126"/>
      <c r="Q263" s="126"/>
      <c r="R263" s="126"/>
      <c r="S263" s="126"/>
      <c r="T263" s="126"/>
      <c r="U263" s="126"/>
      <c r="V263" s="126"/>
      <c r="W263" s="126"/>
      <c r="X263" s="126"/>
      <c r="Y263" s="126"/>
      <c r="Z263" s="126"/>
    </row>
    <row r="264" spans="1:26" x14ac:dyDescent="0.25">
      <c r="A264" s="451"/>
      <c r="B264" s="451"/>
      <c r="C264" s="203" t="s">
        <v>2341</v>
      </c>
      <c r="D264" s="227"/>
      <c r="E264" s="227"/>
      <c r="F264" s="227"/>
      <c r="G264" s="227"/>
      <c r="H264" s="227"/>
      <c r="I264" s="452"/>
      <c r="J264" s="452"/>
      <c r="K264" s="275"/>
      <c r="L264" s="126"/>
      <c r="M264" s="126"/>
      <c r="N264" s="126"/>
      <c r="O264" s="126"/>
      <c r="P264" s="126"/>
      <c r="Q264" s="126"/>
      <c r="R264" s="126"/>
      <c r="S264" s="126"/>
      <c r="T264" s="126"/>
      <c r="U264" s="126"/>
      <c r="V264" s="126"/>
      <c r="W264" s="126"/>
      <c r="X264" s="126"/>
      <c r="Y264" s="126"/>
      <c r="Z264" s="126"/>
    </row>
    <row r="265" spans="1:26" x14ac:dyDescent="0.25">
      <c r="A265" s="451"/>
      <c r="B265" s="451"/>
      <c r="C265" s="203" t="s">
        <v>2342</v>
      </c>
      <c r="D265" s="227"/>
      <c r="E265" s="227"/>
      <c r="F265" s="227"/>
      <c r="G265" s="227"/>
      <c r="H265" s="227"/>
      <c r="I265" s="452"/>
      <c r="J265" s="452"/>
      <c r="K265" s="275"/>
      <c r="L265" s="126"/>
      <c r="M265" s="126"/>
      <c r="N265" s="126"/>
      <c r="O265" s="126"/>
      <c r="P265" s="126"/>
      <c r="Q265" s="126"/>
      <c r="R265" s="126"/>
      <c r="S265" s="126"/>
      <c r="T265" s="126"/>
      <c r="U265" s="126"/>
      <c r="V265" s="126"/>
      <c r="W265" s="126"/>
      <c r="X265" s="126"/>
      <c r="Y265" s="126"/>
      <c r="Z265" s="126"/>
    </row>
    <row r="266" spans="1:26" x14ac:dyDescent="0.25">
      <c r="A266" s="451"/>
      <c r="B266" s="453"/>
      <c r="C266" s="203" t="s">
        <v>2346</v>
      </c>
      <c r="D266" s="227"/>
      <c r="E266" s="227"/>
      <c r="F266" s="227"/>
      <c r="G266" s="227"/>
      <c r="H266" s="227"/>
      <c r="I266" s="452"/>
      <c r="J266" s="452"/>
      <c r="K266" s="275"/>
      <c r="L266" s="126"/>
      <c r="M266" s="126"/>
      <c r="N266" s="126"/>
      <c r="O266" s="126"/>
      <c r="P266" s="126"/>
      <c r="Q266" s="126"/>
      <c r="R266" s="126"/>
      <c r="S266" s="126"/>
      <c r="T266" s="126"/>
      <c r="U266" s="126"/>
      <c r="V266" s="126"/>
      <c r="W266" s="126"/>
      <c r="X266" s="126"/>
      <c r="Y266" s="126"/>
      <c r="Z266" s="126"/>
    </row>
    <row r="267" spans="1:26" x14ac:dyDescent="0.25">
      <c r="A267" s="256"/>
      <c r="B267" s="256"/>
      <c r="C267" s="104"/>
      <c r="D267" s="104"/>
      <c r="E267" s="104"/>
      <c r="F267" s="104"/>
      <c r="G267" s="104"/>
      <c r="H267" s="104"/>
      <c r="I267" s="454"/>
      <c r="J267" s="454"/>
      <c r="K267" s="455"/>
      <c r="L267" s="177"/>
      <c r="M267" s="177"/>
      <c r="N267" s="177"/>
      <c r="O267" s="177"/>
      <c r="P267" s="177"/>
      <c r="Q267" s="177"/>
      <c r="R267" s="177"/>
      <c r="S267" s="177"/>
      <c r="T267" s="177"/>
      <c r="U267" s="177"/>
      <c r="V267" s="177"/>
      <c r="W267" s="177"/>
      <c r="X267" s="177"/>
      <c r="Y267" s="177"/>
      <c r="Z267" s="177"/>
    </row>
    <row r="268" spans="1:26" x14ac:dyDescent="0.25">
      <c r="A268" s="449" t="s">
        <v>2362</v>
      </c>
      <c r="B268" s="451" t="s">
        <v>2347</v>
      </c>
      <c r="C268" s="126" t="s">
        <v>2337</v>
      </c>
      <c r="D268" s="227"/>
      <c r="E268" s="227"/>
      <c r="F268" s="227"/>
      <c r="G268" s="227"/>
      <c r="H268" s="227"/>
      <c r="I268" s="452"/>
      <c r="J268" s="452"/>
      <c r="K268" s="275"/>
      <c r="L268" s="126"/>
      <c r="M268" s="126"/>
      <c r="N268" s="126"/>
      <c r="O268" s="126"/>
      <c r="P268" s="126"/>
      <c r="Q268" s="126"/>
      <c r="R268" s="126"/>
      <c r="S268" s="126"/>
      <c r="T268" s="126"/>
      <c r="U268" s="126"/>
      <c r="V268" s="126"/>
      <c r="W268" s="126"/>
      <c r="X268" s="126"/>
      <c r="Y268" s="126"/>
      <c r="Z268" s="126"/>
    </row>
    <row r="269" spans="1:26" x14ac:dyDescent="0.25">
      <c r="A269" s="451"/>
      <c r="B269" s="451" t="s">
        <v>2349</v>
      </c>
      <c r="C269" s="126" t="s">
        <v>2338</v>
      </c>
      <c r="D269" s="227"/>
      <c r="E269" s="227"/>
      <c r="F269" s="227"/>
      <c r="G269" s="227"/>
      <c r="H269" s="227"/>
      <c r="I269" s="452"/>
      <c r="J269" s="452"/>
      <c r="K269" s="275"/>
      <c r="L269" s="126"/>
      <c r="M269" s="126"/>
      <c r="N269" s="126"/>
      <c r="O269" s="126"/>
      <c r="P269" s="126"/>
      <c r="Q269" s="126"/>
      <c r="R269" s="126"/>
      <c r="S269" s="126"/>
      <c r="T269" s="126"/>
      <c r="U269" s="126"/>
      <c r="V269" s="126"/>
      <c r="W269" s="126"/>
      <c r="X269" s="126"/>
      <c r="Y269" s="126"/>
      <c r="Z269" s="126"/>
    </row>
    <row r="270" spans="1:26" ht="30" x14ac:dyDescent="0.25">
      <c r="A270" s="451"/>
      <c r="B270" s="462" t="s">
        <v>1326</v>
      </c>
      <c r="C270" s="127" t="s">
        <v>2339</v>
      </c>
      <c r="D270" s="227"/>
      <c r="E270" s="227"/>
      <c r="F270" s="227"/>
      <c r="G270" s="227"/>
      <c r="H270" s="227"/>
      <c r="I270" s="452"/>
      <c r="J270" s="452"/>
      <c r="K270" s="275"/>
      <c r="L270" s="126"/>
      <c r="M270" s="126"/>
      <c r="N270" s="126"/>
      <c r="O270" s="126"/>
      <c r="P270" s="126"/>
      <c r="Q270" s="126"/>
      <c r="R270" s="126"/>
      <c r="S270" s="126"/>
      <c r="T270" s="126"/>
      <c r="U270" s="126"/>
      <c r="V270" s="126"/>
      <c r="W270" s="126"/>
      <c r="X270" s="126"/>
      <c r="Y270" s="126"/>
      <c r="Z270" s="126"/>
    </row>
    <row r="271" spans="1:26" x14ac:dyDescent="0.25">
      <c r="A271" s="451"/>
      <c r="B271" s="451"/>
      <c r="C271" s="203" t="s">
        <v>2350</v>
      </c>
      <c r="D271" s="227"/>
      <c r="E271" s="227"/>
      <c r="F271" s="227"/>
      <c r="G271" s="227"/>
      <c r="H271" s="227"/>
      <c r="I271" s="452"/>
      <c r="J271" s="452"/>
      <c r="K271" s="275"/>
      <c r="L271" s="126"/>
      <c r="M271" s="126"/>
      <c r="N271" s="126"/>
      <c r="O271" s="126"/>
      <c r="P271" s="126"/>
      <c r="Q271" s="126"/>
      <c r="R271" s="126"/>
      <c r="S271" s="126"/>
      <c r="T271" s="126"/>
      <c r="U271" s="126"/>
      <c r="V271" s="126"/>
      <c r="W271" s="126"/>
      <c r="X271" s="126"/>
      <c r="Y271" s="126"/>
      <c r="Z271" s="126"/>
    </row>
    <row r="272" spans="1:26" x14ac:dyDescent="0.25">
      <c r="A272" s="451"/>
      <c r="B272" s="453"/>
      <c r="C272" s="203" t="s">
        <v>2353</v>
      </c>
      <c r="D272" s="227"/>
      <c r="E272" s="227"/>
      <c r="F272" s="227"/>
      <c r="G272" s="227"/>
      <c r="H272" s="227"/>
      <c r="I272" s="452"/>
      <c r="J272" s="452"/>
      <c r="K272" s="275"/>
      <c r="L272" s="126"/>
      <c r="M272" s="126"/>
      <c r="N272" s="126"/>
      <c r="O272" s="126"/>
      <c r="P272" s="126"/>
      <c r="Q272" s="126"/>
      <c r="R272" s="126"/>
      <c r="S272" s="126"/>
      <c r="T272" s="126"/>
      <c r="U272" s="126"/>
      <c r="V272" s="126"/>
      <c r="W272" s="126"/>
      <c r="X272" s="126"/>
      <c r="Y272" s="126"/>
      <c r="Z272" s="126"/>
    </row>
    <row r="273" spans="1:26" x14ac:dyDescent="0.25">
      <c r="A273" s="451"/>
      <c r="B273" s="451"/>
      <c r="C273" s="203" t="s">
        <v>2341</v>
      </c>
      <c r="D273" s="201"/>
      <c r="E273" s="201"/>
      <c r="F273" s="201"/>
      <c r="G273" s="201"/>
      <c r="H273" s="201"/>
      <c r="I273" s="452"/>
      <c r="J273" s="452"/>
      <c r="K273" s="275"/>
      <c r="L273" s="126"/>
      <c r="M273" s="126"/>
      <c r="N273" s="126"/>
      <c r="O273" s="126"/>
      <c r="P273" s="126"/>
      <c r="Q273" s="126"/>
      <c r="R273" s="126"/>
      <c r="S273" s="126"/>
      <c r="T273" s="126"/>
      <c r="U273" s="126"/>
      <c r="V273" s="126"/>
      <c r="W273" s="126"/>
      <c r="X273" s="126"/>
      <c r="Y273" s="126"/>
      <c r="Z273" s="126"/>
    </row>
    <row r="274" spans="1:26" ht="15.75" x14ac:dyDescent="0.25">
      <c r="A274" s="456"/>
      <c r="B274" s="456"/>
      <c r="C274" s="203" t="s">
        <v>2342</v>
      </c>
      <c r="D274" s="309"/>
      <c r="E274" s="309"/>
      <c r="F274" s="452"/>
      <c r="G274" s="452"/>
      <c r="H274" s="452"/>
      <c r="I274" s="452"/>
      <c r="J274" s="452"/>
      <c r="K274" s="457"/>
      <c r="L274" s="126"/>
      <c r="M274" s="126"/>
      <c r="N274" s="126"/>
      <c r="O274" s="126"/>
      <c r="P274" s="126"/>
      <c r="Q274" s="126"/>
      <c r="R274" s="126"/>
      <c r="S274" s="126"/>
      <c r="T274" s="126"/>
      <c r="U274" s="126"/>
      <c r="V274" s="126"/>
      <c r="W274" s="126"/>
      <c r="X274" s="126"/>
      <c r="Y274" s="126"/>
      <c r="Z274" s="126"/>
    </row>
    <row r="275" spans="1:26" ht="15.75" x14ac:dyDescent="0.25">
      <c r="A275" s="449"/>
      <c r="B275" s="449"/>
      <c r="C275" s="458" t="s">
        <v>2351</v>
      </c>
      <c r="D275" s="126"/>
      <c r="E275" s="126"/>
      <c r="F275" s="126"/>
      <c r="G275" s="126"/>
      <c r="H275" s="126"/>
      <c r="I275" s="126"/>
      <c r="J275" s="126"/>
      <c r="K275" s="277"/>
      <c r="L275" s="126"/>
      <c r="M275" s="126"/>
      <c r="N275" s="126"/>
      <c r="O275" s="126"/>
      <c r="P275" s="126"/>
      <c r="Q275" s="126"/>
      <c r="R275" s="126"/>
      <c r="S275" s="126"/>
      <c r="T275" s="126"/>
      <c r="U275" s="126"/>
      <c r="V275" s="126"/>
      <c r="W275" s="126"/>
      <c r="X275" s="126"/>
      <c r="Y275" s="126"/>
      <c r="Z275" s="126"/>
    </row>
    <row r="276" spans="1:26" x14ac:dyDescent="0.25">
      <c r="A276" s="256"/>
      <c r="B276" s="256"/>
      <c r="C276" s="177"/>
      <c r="D276" s="459"/>
      <c r="E276" s="459"/>
      <c r="F276" s="454"/>
      <c r="G276" s="454"/>
      <c r="H276" s="454"/>
      <c r="I276" s="454"/>
      <c r="J276" s="454"/>
      <c r="K276" s="455"/>
      <c r="L276" s="177"/>
      <c r="M276" s="177"/>
      <c r="N276" s="460"/>
      <c r="O276" s="460"/>
      <c r="P276" s="177"/>
      <c r="Q276" s="177"/>
      <c r="R276" s="177"/>
      <c r="S276" s="177"/>
      <c r="T276" s="177"/>
      <c r="U276" s="177"/>
      <c r="V276" s="177"/>
      <c r="W276" s="177"/>
      <c r="X276" s="177"/>
      <c r="Y276" s="177"/>
      <c r="Z276" s="177"/>
    </row>
    <row r="277" spans="1:26" x14ac:dyDescent="0.25">
      <c r="A277" s="449" t="s">
        <v>2363</v>
      </c>
      <c r="B277" s="451" t="s">
        <v>2352</v>
      </c>
      <c r="C277" s="126" t="s">
        <v>2337</v>
      </c>
      <c r="D277" s="227"/>
      <c r="E277" s="227"/>
      <c r="F277" s="452"/>
      <c r="G277" s="452"/>
      <c r="H277" s="452"/>
      <c r="I277" s="452"/>
      <c r="J277" s="452"/>
      <c r="K277" s="275"/>
      <c r="L277" s="126"/>
      <c r="M277" s="126"/>
      <c r="N277" s="126"/>
      <c r="O277" s="126"/>
      <c r="P277" s="126"/>
      <c r="Q277" s="126"/>
      <c r="R277" s="126"/>
      <c r="S277" s="126"/>
      <c r="T277" s="126"/>
      <c r="U277" s="126"/>
      <c r="V277" s="126"/>
      <c r="W277" s="126"/>
      <c r="X277" s="126"/>
      <c r="Y277" s="126"/>
      <c r="Z277" s="126"/>
    </row>
    <row r="278" spans="1:26" x14ac:dyDescent="0.25">
      <c r="A278" s="451"/>
      <c r="B278" s="451" t="s">
        <v>2354</v>
      </c>
      <c r="C278" s="126" t="s">
        <v>2338</v>
      </c>
      <c r="D278" s="227"/>
      <c r="E278" s="227"/>
      <c r="F278" s="452"/>
      <c r="G278" s="452"/>
      <c r="H278" s="452"/>
      <c r="I278" s="452"/>
      <c r="J278" s="452"/>
      <c r="K278" s="275"/>
      <c r="L278" s="126"/>
      <c r="M278" s="126"/>
      <c r="N278" s="126"/>
      <c r="O278" s="126"/>
      <c r="P278" s="126"/>
      <c r="Q278" s="126"/>
      <c r="R278" s="126"/>
      <c r="S278" s="126"/>
      <c r="T278" s="126"/>
      <c r="U278" s="126"/>
      <c r="V278" s="126"/>
      <c r="W278" s="126"/>
      <c r="X278" s="126"/>
      <c r="Y278" s="126"/>
      <c r="Z278" s="126"/>
    </row>
    <row r="279" spans="1:26" ht="30" x14ac:dyDescent="0.25">
      <c r="A279" s="451"/>
      <c r="B279" s="462" t="s">
        <v>1326</v>
      </c>
      <c r="C279" s="127" t="s">
        <v>2339</v>
      </c>
      <c r="D279" s="227"/>
      <c r="E279" s="227"/>
      <c r="F279" s="452"/>
      <c r="G279" s="452"/>
      <c r="H279" s="452"/>
      <c r="I279" s="452"/>
      <c r="J279" s="452"/>
      <c r="K279" s="275"/>
      <c r="L279" s="126"/>
      <c r="M279" s="126"/>
      <c r="N279" s="126"/>
      <c r="O279" s="126"/>
      <c r="P279" s="126"/>
      <c r="Q279" s="126"/>
      <c r="R279" s="126"/>
      <c r="S279" s="126"/>
      <c r="T279" s="126"/>
      <c r="U279" s="126"/>
      <c r="V279" s="126"/>
      <c r="W279" s="126"/>
      <c r="X279" s="126"/>
      <c r="Y279" s="126"/>
      <c r="Z279" s="126"/>
    </row>
    <row r="280" spans="1:26" x14ac:dyDescent="0.25">
      <c r="A280" s="451"/>
      <c r="B280" s="451"/>
      <c r="C280" s="203" t="s">
        <v>2355</v>
      </c>
      <c r="D280" s="227"/>
      <c r="E280" s="227"/>
      <c r="F280" s="452"/>
      <c r="G280" s="452"/>
      <c r="H280" s="452"/>
      <c r="I280" s="452"/>
      <c r="J280" s="452"/>
      <c r="K280" s="275"/>
      <c r="L280" s="126"/>
      <c r="M280" s="126"/>
      <c r="N280" s="126"/>
      <c r="O280" s="126"/>
      <c r="P280" s="126"/>
      <c r="Q280" s="126"/>
      <c r="R280" s="126"/>
      <c r="S280" s="126"/>
      <c r="T280" s="126"/>
      <c r="U280" s="126"/>
      <c r="V280" s="126"/>
      <c r="W280" s="126"/>
      <c r="X280" s="126"/>
      <c r="Y280" s="126"/>
      <c r="Z280" s="126"/>
    </row>
    <row r="281" spans="1:26" x14ac:dyDescent="0.25">
      <c r="A281" s="451"/>
      <c r="B281" s="451"/>
      <c r="C281" s="203" t="s">
        <v>2341</v>
      </c>
      <c r="D281" s="227"/>
      <c r="E281" s="227"/>
      <c r="F281" s="452"/>
      <c r="G281" s="452"/>
      <c r="H281" s="452"/>
      <c r="I281" s="452"/>
      <c r="J281" s="452"/>
      <c r="K281" s="275"/>
      <c r="L281" s="126"/>
      <c r="M281" s="126"/>
      <c r="N281" s="126"/>
      <c r="O281" s="126"/>
      <c r="P281" s="126"/>
      <c r="Q281" s="126"/>
      <c r="R281" s="126"/>
      <c r="S281" s="126"/>
      <c r="T281" s="126"/>
      <c r="U281" s="126"/>
      <c r="V281" s="126"/>
      <c r="W281" s="126"/>
      <c r="X281" s="126"/>
      <c r="Y281" s="126"/>
      <c r="Z281" s="126"/>
    </row>
    <row r="282" spans="1:26" x14ac:dyDescent="0.25">
      <c r="A282" s="451"/>
      <c r="B282" s="451"/>
      <c r="C282" s="203" t="s">
        <v>2342</v>
      </c>
      <c r="D282" s="201"/>
      <c r="E282" s="201"/>
      <c r="F282" s="452"/>
      <c r="G282" s="452"/>
      <c r="H282" s="452"/>
      <c r="I282" s="452"/>
      <c r="J282" s="452"/>
      <c r="K282" s="275"/>
      <c r="L282" s="126"/>
      <c r="M282" s="126"/>
      <c r="N282" s="126"/>
      <c r="O282" s="126"/>
      <c r="P282" s="126"/>
      <c r="Q282" s="126"/>
      <c r="R282" s="126"/>
      <c r="S282" s="126"/>
      <c r="T282" s="126"/>
      <c r="U282" s="126"/>
      <c r="V282" s="126"/>
      <c r="W282" s="126"/>
      <c r="X282" s="126"/>
      <c r="Y282" s="126"/>
      <c r="Z282" s="126"/>
    </row>
    <row r="283" spans="1:26" x14ac:dyDescent="0.25">
      <c r="A283" s="451"/>
      <c r="B283" s="451"/>
      <c r="C283" s="203" t="s">
        <v>2346</v>
      </c>
      <c r="D283" s="201"/>
      <c r="E283" s="201"/>
      <c r="F283" s="452"/>
      <c r="G283" s="452"/>
      <c r="H283" s="452"/>
      <c r="I283" s="452"/>
      <c r="J283" s="452"/>
      <c r="K283" s="275"/>
      <c r="L283" s="126"/>
      <c r="M283" s="126"/>
      <c r="N283" s="126"/>
      <c r="O283" s="126"/>
      <c r="P283" s="126"/>
      <c r="Q283" s="126"/>
      <c r="R283" s="126"/>
      <c r="S283" s="126"/>
      <c r="T283" s="126"/>
      <c r="U283" s="126"/>
      <c r="V283" s="126"/>
      <c r="W283" s="126"/>
      <c r="X283" s="126"/>
      <c r="Y283" s="126"/>
      <c r="Z283" s="126"/>
    </row>
    <row r="284" spans="1:26" ht="15.75" x14ac:dyDescent="0.25">
      <c r="A284" s="236"/>
      <c r="B284" s="236"/>
      <c r="C284" s="261"/>
      <c r="D284" s="262"/>
      <c r="E284" s="262"/>
      <c r="F284" s="262"/>
      <c r="G284" s="262"/>
      <c r="H284" s="262"/>
      <c r="I284" s="262"/>
      <c r="J284" s="262"/>
      <c r="K284" s="461"/>
      <c r="L284" s="177"/>
      <c r="M284" s="177"/>
      <c r="N284" s="177"/>
      <c r="O284" s="177"/>
      <c r="P284" s="177"/>
      <c r="Q284" s="177"/>
      <c r="R284" s="177"/>
      <c r="S284" s="177"/>
      <c r="T284" s="177"/>
      <c r="U284" s="177"/>
      <c r="V284" s="177"/>
      <c r="W284" s="177"/>
      <c r="X284" s="177"/>
      <c r="Y284" s="177"/>
      <c r="Z284" s="177"/>
    </row>
    <row r="285" spans="1:26" x14ac:dyDescent="0.25">
      <c r="A285" s="449" t="s">
        <v>2364</v>
      </c>
      <c r="B285" s="451" t="s">
        <v>2352</v>
      </c>
      <c r="C285" s="126" t="s">
        <v>2337</v>
      </c>
      <c r="D285" s="227"/>
      <c r="E285" s="227"/>
      <c r="F285" s="227"/>
      <c r="G285" s="227"/>
      <c r="H285" s="227"/>
      <c r="I285" s="227"/>
      <c r="J285" s="227"/>
      <c r="K285" s="275"/>
      <c r="L285" s="126"/>
      <c r="M285" s="126"/>
      <c r="N285" s="159"/>
      <c r="O285" s="159"/>
      <c r="P285" s="159"/>
      <c r="Q285" s="159"/>
      <c r="R285" s="159"/>
      <c r="S285" s="159"/>
      <c r="T285" s="126"/>
      <c r="U285" s="126"/>
      <c r="V285" s="126"/>
      <c r="W285" s="126"/>
      <c r="X285" s="126"/>
      <c r="Y285" s="126"/>
      <c r="Z285" s="126"/>
    </row>
    <row r="286" spans="1:26" x14ac:dyDescent="0.25">
      <c r="A286" s="451"/>
      <c r="B286" s="451" t="s">
        <v>2356</v>
      </c>
      <c r="C286" s="126" t="s">
        <v>2338</v>
      </c>
      <c r="D286" s="227"/>
      <c r="E286" s="227"/>
      <c r="F286" s="227"/>
      <c r="G286" s="227"/>
      <c r="H286" s="227"/>
      <c r="I286" s="227"/>
      <c r="J286" s="227"/>
      <c r="K286" s="275"/>
      <c r="L286" s="126"/>
      <c r="M286" s="126"/>
      <c r="N286" s="126"/>
      <c r="O286" s="126"/>
      <c r="P286" s="126"/>
      <c r="Q286" s="126"/>
      <c r="R286" s="126"/>
      <c r="S286" s="126"/>
      <c r="T286" s="126"/>
      <c r="U286" s="126"/>
      <c r="V286" s="126"/>
      <c r="W286" s="126"/>
      <c r="X286" s="126"/>
      <c r="Y286" s="126"/>
      <c r="Z286" s="126"/>
    </row>
    <row r="287" spans="1:26" ht="30" x14ac:dyDescent="0.25">
      <c r="A287" s="276"/>
      <c r="B287" s="462" t="s">
        <v>1326</v>
      </c>
      <c r="C287" s="127" t="s">
        <v>2339</v>
      </c>
      <c r="D287" s="227"/>
      <c r="E287" s="227"/>
      <c r="F287" s="227"/>
      <c r="G287" s="227"/>
      <c r="H287" s="227"/>
      <c r="I287" s="227"/>
      <c r="J287" s="227"/>
      <c r="K287" s="275"/>
      <c r="L287" s="126"/>
      <c r="M287" s="126"/>
      <c r="N287" s="126"/>
      <c r="O287" s="126"/>
      <c r="P287" s="126"/>
      <c r="Q287" s="126"/>
      <c r="R287" s="126"/>
      <c r="S287" s="126"/>
      <c r="T287" s="126"/>
      <c r="U287" s="126"/>
      <c r="V287" s="126"/>
      <c r="W287" s="126"/>
      <c r="X287" s="126"/>
      <c r="Y287" s="126"/>
      <c r="Z287" s="126"/>
    </row>
    <row r="288" spans="1:26" x14ac:dyDescent="0.25">
      <c r="A288" s="276"/>
      <c r="B288" s="276"/>
      <c r="C288" s="203" t="s">
        <v>2357</v>
      </c>
      <c r="D288" s="227"/>
      <c r="E288" s="227"/>
      <c r="F288" s="227"/>
      <c r="G288" s="227"/>
      <c r="H288" s="227"/>
      <c r="I288" s="227"/>
      <c r="J288" s="227"/>
      <c r="K288" s="275"/>
      <c r="L288" s="126"/>
      <c r="M288" s="126"/>
      <c r="N288" s="126"/>
      <c r="O288" s="126"/>
      <c r="P288" s="126"/>
      <c r="Q288" s="126"/>
      <c r="R288" s="126"/>
      <c r="S288" s="126"/>
      <c r="T288" s="126"/>
      <c r="U288" s="126"/>
      <c r="V288" s="126"/>
      <c r="W288" s="126"/>
      <c r="X288" s="126"/>
      <c r="Y288" s="126"/>
      <c r="Z288" s="126"/>
    </row>
    <row r="289" spans="1:26" x14ac:dyDescent="0.25">
      <c r="A289" s="276"/>
      <c r="B289" s="276"/>
      <c r="C289" s="203" t="s">
        <v>2358</v>
      </c>
      <c r="D289" s="227"/>
      <c r="E289" s="227"/>
      <c r="F289" s="227"/>
      <c r="G289" s="227"/>
      <c r="H289" s="227"/>
      <c r="I289" s="227"/>
      <c r="J289" s="227"/>
      <c r="K289" s="275"/>
      <c r="L289" s="126"/>
      <c r="M289" s="126"/>
      <c r="N289" s="126"/>
      <c r="O289" s="126"/>
      <c r="P289" s="126"/>
      <c r="Q289" s="126"/>
      <c r="R289" s="126"/>
      <c r="S289" s="126"/>
      <c r="T289" s="126"/>
      <c r="U289" s="126"/>
      <c r="V289" s="126"/>
      <c r="W289" s="126"/>
      <c r="X289" s="126"/>
      <c r="Y289" s="126"/>
      <c r="Z289" s="126"/>
    </row>
    <row r="290" spans="1:26" x14ac:dyDescent="0.25">
      <c r="A290" s="276"/>
      <c r="B290" s="276"/>
      <c r="C290" s="203" t="s">
        <v>2359</v>
      </c>
      <c r="D290" s="227"/>
      <c r="E290" s="227"/>
      <c r="F290" s="227"/>
      <c r="G290" s="227"/>
      <c r="H290" s="227"/>
      <c r="I290" s="227"/>
      <c r="J290" s="227"/>
      <c r="K290" s="275"/>
      <c r="L290" s="126"/>
      <c r="M290" s="126"/>
      <c r="N290" s="126"/>
      <c r="O290" s="126"/>
      <c r="P290" s="126"/>
      <c r="Q290" s="126"/>
      <c r="R290" s="126"/>
      <c r="S290" s="126"/>
      <c r="T290" s="126"/>
      <c r="U290" s="126"/>
      <c r="V290" s="126"/>
      <c r="W290" s="126"/>
      <c r="X290" s="126"/>
      <c r="Y290" s="126"/>
      <c r="Z290" s="126"/>
    </row>
    <row r="291" spans="1:26" x14ac:dyDescent="0.25">
      <c r="A291" s="276"/>
      <c r="B291" s="203"/>
      <c r="C291" s="203" t="s">
        <v>2341</v>
      </c>
      <c r="D291" s="227"/>
      <c r="E291" s="227"/>
      <c r="F291" s="227"/>
      <c r="G291" s="227"/>
      <c r="H291" s="227"/>
      <c r="I291" s="227"/>
      <c r="J291" s="227"/>
      <c r="K291" s="275"/>
      <c r="L291" s="126"/>
      <c r="M291" s="126"/>
      <c r="N291" s="126"/>
      <c r="O291" s="126"/>
      <c r="P291" s="126"/>
      <c r="Q291" s="126"/>
      <c r="R291" s="126"/>
      <c r="S291" s="126"/>
      <c r="T291" s="126"/>
      <c r="U291" s="126"/>
      <c r="V291" s="126"/>
      <c r="W291" s="126"/>
      <c r="X291" s="126"/>
      <c r="Y291" s="126"/>
      <c r="Z291" s="126"/>
    </row>
    <row r="292" spans="1:26" x14ac:dyDescent="0.25">
      <c r="A292" s="276"/>
      <c r="B292" s="276"/>
      <c r="C292" s="203" t="s">
        <v>2342</v>
      </c>
      <c r="D292" s="201"/>
      <c r="E292" s="201"/>
      <c r="F292" s="201"/>
      <c r="G292" s="201"/>
      <c r="H292" s="201"/>
      <c r="I292" s="201"/>
      <c r="J292" s="201"/>
      <c r="K292" s="275"/>
      <c r="L292" s="126"/>
      <c r="M292" s="126"/>
      <c r="N292" s="126"/>
      <c r="O292" s="126"/>
      <c r="P292" s="126"/>
      <c r="Q292" s="126"/>
      <c r="R292" s="126"/>
      <c r="S292" s="126"/>
      <c r="T292" s="126"/>
      <c r="U292" s="126"/>
      <c r="V292" s="126"/>
      <c r="W292" s="126"/>
      <c r="X292" s="126"/>
      <c r="Y292" s="126"/>
      <c r="Z292" s="126"/>
    </row>
    <row r="293" spans="1:26" ht="15.75" x14ac:dyDescent="0.25">
      <c r="A293" s="276"/>
      <c r="B293" s="203"/>
      <c r="C293" s="458" t="s">
        <v>2360</v>
      </c>
      <c r="D293" s="201"/>
      <c r="E293" s="201"/>
      <c r="F293" s="201"/>
      <c r="G293" s="201"/>
      <c r="H293" s="201"/>
      <c r="I293" s="201"/>
      <c r="J293" s="201"/>
      <c r="K293" s="275"/>
      <c r="L293" s="126"/>
      <c r="M293" s="126"/>
      <c r="N293" s="126"/>
      <c r="O293" s="126"/>
      <c r="P293" s="126"/>
      <c r="Q293" s="126"/>
      <c r="R293" s="126"/>
      <c r="S293" s="126"/>
      <c r="T293" s="126"/>
      <c r="U293" s="126"/>
      <c r="V293" s="126"/>
      <c r="W293" s="126"/>
      <c r="X293" s="126"/>
      <c r="Y293" s="126"/>
      <c r="Z293" s="126"/>
    </row>
    <row r="294" spans="1:26" ht="15.75" x14ac:dyDescent="0.25">
      <c r="A294" s="213"/>
      <c r="B294" s="213"/>
      <c r="C294" s="213"/>
      <c r="D294" s="262"/>
      <c r="E294" s="262"/>
      <c r="F294" s="262"/>
      <c r="G294" s="262"/>
      <c r="H294" s="262"/>
      <c r="I294" s="262"/>
      <c r="J294" s="454"/>
      <c r="K294" s="461"/>
      <c r="L294" s="177"/>
      <c r="M294" s="177"/>
      <c r="N294" s="177"/>
      <c r="O294" s="177"/>
      <c r="P294" s="177"/>
      <c r="Q294" s="177"/>
      <c r="R294" s="177"/>
      <c r="S294" s="177"/>
      <c r="T294" s="177"/>
      <c r="U294" s="177"/>
      <c r="V294" s="177"/>
      <c r="W294" s="177"/>
      <c r="X294" s="177"/>
      <c r="Y294" s="177"/>
      <c r="Z294" s="177"/>
    </row>
    <row r="295" spans="1:26" x14ac:dyDescent="0.25">
      <c r="A295" s="449" t="s">
        <v>2369</v>
      </c>
      <c r="B295" s="449" t="s">
        <v>2336</v>
      </c>
      <c r="C295" s="126" t="s">
        <v>2368</v>
      </c>
      <c r="D295" s="126"/>
      <c r="E295" s="126"/>
      <c r="F295" s="126"/>
      <c r="G295" s="126"/>
      <c r="H295" s="126"/>
      <c r="I295" s="126"/>
      <c r="J295" s="126"/>
      <c r="K295" s="277"/>
      <c r="L295" s="126"/>
      <c r="M295" s="126"/>
      <c r="N295" s="126"/>
      <c r="O295" s="126"/>
      <c r="P295" s="126"/>
      <c r="Q295" s="126"/>
      <c r="R295" s="126"/>
      <c r="S295" s="126"/>
      <c r="T295" s="126"/>
      <c r="U295" s="126"/>
      <c r="V295" s="126"/>
      <c r="W295" s="126"/>
      <c r="X295" s="126"/>
      <c r="Y295" s="126"/>
      <c r="Z295" s="126"/>
    </row>
    <row r="296" spans="1:26" x14ac:dyDescent="0.25">
      <c r="A296" s="449"/>
      <c r="B296" s="449"/>
      <c r="C296" s="126" t="s">
        <v>2338</v>
      </c>
      <c r="D296" s="126"/>
      <c r="E296" s="126"/>
      <c r="F296" s="126"/>
      <c r="G296" s="126"/>
      <c r="H296" s="126"/>
      <c r="I296" s="126"/>
      <c r="J296" s="126"/>
      <c r="K296" s="277"/>
      <c r="L296" s="126"/>
      <c r="M296" s="126"/>
      <c r="N296" s="126"/>
      <c r="O296" s="126"/>
      <c r="P296" s="126"/>
      <c r="Q296" s="126"/>
      <c r="R296" s="126"/>
      <c r="S296" s="126"/>
      <c r="T296" s="126"/>
      <c r="U296" s="126"/>
      <c r="V296" s="126"/>
      <c r="W296" s="126"/>
      <c r="X296" s="126"/>
      <c r="Y296" s="126"/>
      <c r="Z296" s="126"/>
    </row>
    <row r="297" spans="1:26" ht="30" x14ac:dyDescent="0.25">
      <c r="A297" s="449"/>
      <c r="B297" s="123" t="s">
        <v>1326</v>
      </c>
      <c r="C297" s="127" t="s">
        <v>2339</v>
      </c>
      <c r="D297" s="126"/>
      <c r="E297" s="126"/>
      <c r="F297" s="126"/>
      <c r="G297" s="126"/>
      <c r="H297" s="126"/>
      <c r="I297" s="126"/>
      <c r="J297" s="126"/>
      <c r="K297" s="277"/>
      <c r="L297" s="126"/>
      <c r="M297" s="126"/>
      <c r="N297" s="126"/>
      <c r="O297" s="126"/>
      <c r="P297" s="126"/>
      <c r="Q297" s="126"/>
      <c r="R297" s="126"/>
      <c r="S297" s="126"/>
      <c r="T297" s="126"/>
      <c r="U297" s="126"/>
      <c r="V297" s="126"/>
      <c r="W297" s="126"/>
      <c r="X297" s="126"/>
      <c r="Y297" s="126"/>
      <c r="Z297" s="126"/>
    </row>
    <row r="298" spans="1:26" x14ac:dyDescent="0.25">
      <c r="A298" s="449"/>
      <c r="B298" s="449"/>
      <c r="C298" s="203" t="s">
        <v>2340</v>
      </c>
      <c r="D298" s="126"/>
      <c r="E298" s="126"/>
      <c r="F298" s="126"/>
      <c r="G298" s="126"/>
      <c r="H298" s="126"/>
      <c r="I298" s="126"/>
      <c r="J298" s="126"/>
      <c r="K298" s="277"/>
      <c r="L298" s="126"/>
      <c r="M298" s="126"/>
      <c r="N298" s="126"/>
      <c r="O298" s="126"/>
      <c r="P298" s="126"/>
      <c r="Q298" s="126"/>
      <c r="R298" s="126"/>
      <c r="S298" s="126"/>
      <c r="T298" s="126"/>
      <c r="U298" s="126"/>
      <c r="V298" s="126"/>
      <c r="W298" s="126"/>
      <c r="X298" s="126"/>
      <c r="Y298" s="126"/>
      <c r="Z298" s="126"/>
    </row>
    <row r="299" spans="1:26" x14ac:dyDescent="0.25">
      <c r="A299" s="449"/>
      <c r="B299" s="449"/>
      <c r="C299" s="203" t="s">
        <v>2341</v>
      </c>
      <c r="D299" s="126"/>
      <c r="E299" s="126"/>
      <c r="F299" s="126"/>
      <c r="G299" s="126"/>
      <c r="H299" s="126"/>
      <c r="I299" s="126"/>
      <c r="J299" s="126"/>
      <c r="K299" s="277"/>
      <c r="L299" s="126"/>
      <c r="M299" s="126"/>
      <c r="N299" s="126"/>
      <c r="O299" s="126"/>
      <c r="P299" s="126"/>
      <c r="Q299" s="126"/>
      <c r="R299" s="126"/>
      <c r="S299" s="126"/>
      <c r="T299" s="126"/>
      <c r="U299" s="126"/>
      <c r="V299" s="126"/>
      <c r="W299" s="126"/>
      <c r="X299" s="126"/>
      <c r="Y299" s="126"/>
      <c r="Z299" s="126"/>
    </row>
    <row r="300" spans="1:26" x14ac:dyDescent="0.25">
      <c r="A300" s="449"/>
      <c r="B300" s="449"/>
      <c r="C300" s="203" t="s">
        <v>2342</v>
      </c>
      <c r="D300" s="126"/>
      <c r="E300" s="126"/>
      <c r="F300" s="126"/>
      <c r="G300" s="126"/>
      <c r="H300" s="126"/>
      <c r="I300" s="126"/>
      <c r="J300" s="126"/>
      <c r="K300" s="277"/>
      <c r="L300" s="126"/>
      <c r="M300" s="126"/>
      <c r="N300" s="126"/>
      <c r="O300" s="126"/>
      <c r="P300" s="126"/>
      <c r="Q300" s="126"/>
      <c r="R300" s="126"/>
      <c r="S300" s="126"/>
      <c r="T300" s="126"/>
      <c r="U300" s="126"/>
      <c r="V300" s="126"/>
      <c r="W300" s="126"/>
      <c r="X300" s="126"/>
      <c r="Y300" s="126"/>
      <c r="Z300" s="126"/>
    </row>
    <row r="301" spans="1:26" x14ac:dyDescent="0.25">
      <c r="A301" s="449"/>
      <c r="B301" s="449"/>
      <c r="C301" s="203" t="s">
        <v>2343</v>
      </c>
      <c r="D301" s="126"/>
      <c r="E301" s="126"/>
      <c r="F301" s="126"/>
      <c r="G301" s="126"/>
      <c r="H301" s="126"/>
      <c r="I301" s="126"/>
      <c r="J301" s="126"/>
      <c r="K301" s="277"/>
      <c r="L301" s="126"/>
      <c r="M301" s="126"/>
      <c r="N301" s="126"/>
      <c r="O301" s="126"/>
      <c r="P301" s="126"/>
      <c r="Q301" s="126"/>
      <c r="R301" s="126"/>
      <c r="S301" s="126"/>
      <c r="T301" s="126"/>
      <c r="U301" s="126"/>
      <c r="V301" s="126"/>
      <c r="W301" s="126"/>
      <c r="X301" s="126"/>
      <c r="Y301" s="126"/>
      <c r="Z301" s="126"/>
    </row>
    <row r="302" spans="1:26" x14ac:dyDescent="0.25">
      <c r="A302" s="256"/>
      <c r="B302" s="256"/>
      <c r="C302" s="177"/>
      <c r="D302" s="177"/>
      <c r="E302" s="177"/>
      <c r="F302" s="177"/>
      <c r="G302" s="177"/>
      <c r="H302" s="177"/>
      <c r="I302" s="177"/>
      <c r="J302" s="177"/>
      <c r="K302" s="450"/>
      <c r="L302" s="177"/>
      <c r="M302" s="177"/>
      <c r="N302" s="177"/>
      <c r="O302" s="177"/>
      <c r="P302" s="177"/>
      <c r="Q302" s="177"/>
      <c r="R302" s="177"/>
      <c r="S302" s="177"/>
      <c r="T302" s="177"/>
      <c r="U302" s="177"/>
      <c r="V302" s="177"/>
      <c r="W302" s="177"/>
      <c r="X302" s="177"/>
      <c r="Y302" s="177"/>
      <c r="Z302" s="177"/>
    </row>
    <row r="303" spans="1:26" x14ac:dyDescent="0.25">
      <c r="A303" s="449" t="s">
        <v>2370</v>
      </c>
      <c r="B303" s="449" t="s">
        <v>2348</v>
      </c>
      <c r="C303" s="126" t="s">
        <v>2374</v>
      </c>
      <c r="D303" s="126"/>
      <c r="E303" s="126"/>
      <c r="F303" s="126"/>
      <c r="G303" s="126"/>
      <c r="H303" s="126"/>
      <c r="I303" s="126"/>
      <c r="J303" s="126"/>
      <c r="K303" s="277"/>
      <c r="L303" s="126"/>
      <c r="M303" s="126"/>
      <c r="N303" s="126"/>
      <c r="O303" s="126"/>
      <c r="P303" s="126"/>
      <c r="Q303" s="126"/>
      <c r="R303" s="126"/>
      <c r="S303" s="126"/>
      <c r="T303" s="126"/>
      <c r="U303" s="126"/>
      <c r="V303" s="126"/>
      <c r="W303" s="126"/>
      <c r="X303" s="126"/>
      <c r="Y303" s="126"/>
      <c r="Z303" s="126"/>
    </row>
    <row r="304" spans="1:26" x14ac:dyDescent="0.25">
      <c r="A304" s="451"/>
      <c r="B304" s="451" t="s">
        <v>2344</v>
      </c>
      <c r="C304" s="126" t="s">
        <v>2338</v>
      </c>
      <c r="D304" s="201"/>
      <c r="E304" s="201"/>
      <c r="F304" s="201"/>
      <c r="G304" s="201"/>
      <c r="H304" s="201"/>
      <c r="I304" s="452"/>
      <c r="J304" s="452"/>
      <c r="K304" s="275"/>
      <c r="L304" s="126"/>
      <c r="M304" s="126"/>
      <c r="N304" s="126"/>
      <c r="O304" s="126"/>
      <c r="P304" s="126"/>
      <c r="Q304" s="126"/>
      <c r="R304" s="126"/>
      <c r="S304" s="126"/>
      <c r="T304" s="126"/>
      <c r="U304" s="126"/>
      <c r="V304" s="126"/>
      <c r="W304" s="126"/>
      <c r="X304" s="126"/>
      <c r="Y304" s="126"/>
      <c r="Z304" s="126"/>
    </row>
    <row r="305" spans="1:26" ht="30" x14ac:dyDescent="0.25">
      <c r="A305" s="451"/>
      <c r="B305" s="462" t="s">
        <v>1326</v>
      </c>
      <c r="C305" s="127" t="s">
        <v>2339</v>
      </c>
      <c r="D305" s="227"/>
      <c r="E305" s="227"/>
      <c r="F305" s="227"/>
      <c r="G305" s="227"/>
      <c r="H305" s="227"/>
      <c r="I305" s="452"/>
      <c r="J305" s="452"/>
      <c r="K305" s="275"/>
      <c r="L305" s="126"/>
      <c r="M305" s="126"/>
      <c r="N305" s="126"/>
      <c r="O305" s="126"/>
      <c r="P305" s="126"/>
      <c r="Q305" s="126"/>
      <c r="R305" s="126"/>
      <c r="S305" s="126"/>
      <c r="T305" s="126"/>
      <c r="U305" s="126"/>
      <c r="V305" s="126"/>
      <c r="W305" s="126"/>
      <c r="X305" s="126"/>
      <c r="Y305" s="126"/>
      <c r="Z305" s="126"/>
    </row>
    <row r="306" spans="1:26" x14ac:dyDescent="0.25">
      <c r="A306" s="451"/>
      <c r="B306" s="451"/>
      <c r="C306" s="203" t="s">
        <v>2345</v>
      </c>
      <c r="D306" s="227"/>
      <c r="E306" s="227"/>
      <c r="F306" s="227"/>
      <c r="G306" s="227"/>
      <c r="H306" s="227"/>
      <c r="I306" s="452"/>
      <c r="J306" s="452"/>
      <c r="K306" s="275"/>
      <c r="L306" s="126"/>
      <c r="M306" s="126"/>
      <c r="N306" s="126"/>
      <c r="O306" s="126"/>
      <c r="P306" s="126"/>
      <c r="Q306" s="126"/>
      <c r="R306" s="126"/>
      <c r="S306" s="126"/>
      <c r="T306" s="126"/>
      <c r="U306" s="126"/>
      <c r="V306" s="126"/>
      <c r="W306" s="126"/>
      <c r="X306" s="126"/>
      <c r="Y306" s="126"/>
      <c r="Z306" s="126"/>
    </row>
    <row r="307" spans="1:26" x14ac:dyDescent="0.25">
      <c r="A307" s="451"/>
      <c r="B307" s="451"/>
      <c r="C307" s="203" t="s">
        <v>2341</v>
      </c>
      <c r="D307" s="227"/>
      <c r="E307" s="227"/>
      <c r="F307" s="227"/>
      <c r="G307" s="227"/>
      <c r="H307" s="227"/>
      <c r="I307" s="452"/>
      <c r="J307" s="452"/>
      <c r="K307" s="275"/>
      <c r="L307" s="126"/>
      <c r="M307" s="126"/>
      <c r="N307" s="126"/>
      <c r="O307" s="126"/>
      <c r="P307" s="126"/>
      <c r="Q307" s="126"/>
      <c r="R307" s="126"/>
      <c r="S307" s="126"/>
      <c r="T307" s="126"/>
      <c r="U307" s="126"/>
      <c r="V307" s="126"/>
      <c r="W307" s="126"/>
      <c r="X307" s="126"/>
      <c r="Y307" s="126"/>
      <c r="Z307" s="126"/>
    </row>
    <row r="308" spans="1:26" x14ac:dyDescent="0.25">
      <c r="A308" s="451"/>
      <c r="B308" s="451"/>
      <c r="C308" s="203" t="s">
        <v>2342</v>
      </c>
      <c r="D308" s="227"/>
      <c r="E308" s="227"/>
      <c r="F308" s="227"/>
      <c r="G308" s="227"/>
      <c r="H308" s="227"/>
      <c r="I308" s="452"/>
      <c r="J308" s="452"/>
      <c r="K308" s="275"/>
      <c r="L308" s="126"/>
      <c r="M308" s="126"/>
      <c r="N308" s="126"/>
      <c r="O308" s="126"/>
      <c r="P308" s="126"/>
      <c r="Q308" s="126"/>
      <c r="R308" s="126"/>
      <c r="S308" s="126"/>
      <c r="T308" s="126"/>
      <c r="U308" s="126"/>
      <c r="V308" s="126"/>
      <c r="W308" s="126"/>
      <c r="X308" s="126"/>
      <c r="Y308" s="126"/>
      <c r="Z308" s="126"/>
    </row>
    <row r="309" spans="1:26" x14ac:dyDescent="0.25">
      <c r="A309" s="451"/>
      <c r="B309" s="453"/>
      <c r="C309" s="203" t="s">
        <v>2346</v>
      </c>
      <c r="D309" s="227"/>
      <c r="E309" s="227"/>
      <c r="F309" s="227"/>
      <c r="G309" s="227"/>
      <c r="H309" s="227"/>
      <c r="I309" s="452"/>
      <c r="J309" s="452"/>
      <c r="K309" s="275"/>
      <c r="L309" s="126"/>
      <c r="M309" s="126"/>
      <c r="N309" s="126"/>
      <c r="O309" s="126"/>
      <c r="P309" s="126"/>
      <c r="Q309" s="126"/>
      <c r="R309" s="126"/>
      <c r="S309" s="126"/>
      <c r="T309" s="126"/>
      <c r="U309" s="126"/>
      <c r="V309" s="126"/>
      <c r="W309" s="126"/>
      <c r="X309" s="126"/>
      <c r="Y309" s="126"/>
      <c r="Z309" s="126"/>
    </row>
    <row r="310" spans="1:26" x14ac:dyDescent="0.25">
      <c r="A310" s="256"/>
      <c r="B310" s="256"/>
      <c r="C310" s="104"/>
      <c r="D310" s="104"/>
      <c r="E310" s="104"/>
      <c r="F310" s="104"/>
      <c r="G310" s="104"/>
      <c r="H310" s="104"/>
      <c r="I310" s="454"/>
      <c r="J310" s="454"/>
      <c r="K310" s="455"/>
      <c r="L310" s="177"/>
      <c r="M310" s="177"/>
      <c r="N310" s="177"/>
      <c r="O310" s="177"/>
      <c r="P310" s="177"/>
      <c r="Q310" s="177"/>
      <c r="R310" s="177"/>
      <c r="S310" s="177"/>
      <c r="T310" s="177"/>
      <c r="U310" s="177"/>
      <c r="V310" s="177"/>
      <c r="W310" s="177"/>
      <c r="X310" s="177"/>
      <c r="Y310" s="177"/>
      <c r="Z310" s="177"/>
    </row>
    <row r="311" spans="1:26" x14ac:dyDescent="0.25">
      <c r="A311" s="449" t="s">
        <v>2371</v>
      </c>
      <c r="B311" s="451" t="s">
        <v>2347</v>
      </c>
      <c r="C311" s="126" t="s">
        <v>2375</v>
      </c>
      <c r="D311" s="227"/>
      <c r="E311" s="227"/>
      <c r="F311" s="227"/>
      <c r="G311" s="227"/>
      <c r="H311" s="227"/>
      <c r="I311" s="452"/>
      <c r="J311" s="452"/>
      <c r="K311" s="275"/>
      <c r="L311" s="126"/>
      <c r="M311" s="126"/>
      <c r="N311" s="126"/>
      <c r="O311" s="126"/>
      <c r="P311" s="126"/>
      <c r="Q311" s="126"/>
      <c r="R311" s="126"/>
      <c r="S311" s="126"/>
      <c r="T311" s="126"/>
      <c r="U311" s="126"/>
      <c r="V311" s="126"/>
      <c r="W311" s="126"/>
      <c r="X311" s="126"/>
      <c r="Y311" s="126"/>
      <c r="Z311" s="126"/>
    </row>
    <row r="312" spans="1:26" x14ac:dyDescent="0.25">
      <c r="A312" s="451"/>
      <c r="B312" s="451" t="s">
        <v>2349</v>
      </c>
      <c r="C312" s="126" t="s">
        <v>2338</v>
      </c>
      <c r="D312" s="227"/>
      <c r="E312" s="227"/>
      <c r="F312" s="227"/>
      <c r="G312" s="227"/>
      <c r="H312" s="227"/>
      <c r="I312" s="452"/>
      <c r="J312" s="452"/>
      <c r="K312" s="275"/>
      <c r="L312" s="126"/>
      <c r="M312" s="126"/>
      <c r="N312" s="126"/>
      <c r="O312" s="126"/>
      <c r="P312" s="126"/>
      <c r="Q312" s="126"/>
      <c r="R312" s="126"/>
      <c r="S312" s="126"/>
      <c r="T312" s="126"/>
      <c r="U312" s="126"/>
      <c r="V312" s="126"/>
      <c r="W312" s="126"/>
      <c r="X312" s="126"/>
      <c r="Y312" s="126"/>
      <c r="Z312" s="126"/>
    </row>
    <row r="313" spans="1:26" ht="30" x14ac:dyDescent="0.25">
      <c r="A313" s="451"/>
      <c r="B313" s="462" t="s">
        <v>1326</v>
      </c>
      <c r="C313" s="127" t="s">
        <v>2339</v>
      </c>
      <c r="D313" s="227"/>
      <c r="E313" s="227"/>
      <c r="F313" s="227"/>
      <c r="G313" s="227"/>
      <c r="H313" s="227"/>
      <c r="I313" s="452"/>
      <c r="J313" s="452"/>
      <c r="K313" s="275"/>
      <c r="L313" s="126"/>
      <c r="M313" s="126"/>
      <c r="N313" s="126"/>
      <c r="O313" s="126"/>
      <c r="P313" s="126"/>
      <c r="Q313" s="126"/>
      <c r="R313" s="126"/>
      <c r="S313" s="126"/>
      <c r="T313" s="126"/>
      <c r="U313" s="126"/>
      <c r="V313" s="126"/>
      <c r="W313" s="126"/>
      <c r="X313" s="126"/>
      <c r="Y313" s="126"/>
      <c r="Z313" s="126"/>
    </row>
    <row r="314" spans="1:26" x14ac:dyDescent="0.25">
      <c r="A314" s="451"/>
      <c r="B314" s="451"/>
      <c r="C314" s="203" t="s">
        <v>2350</v>
      </c>
      <c r="D314" s="227"/>
      <c r="E314" s="227"/>
      <c r="F314" s="227"/>
      <c r="G314" s="227"/>
      <c r="H314" s="227"/>
      <c r="I314" s="452"/>
      <c r="J314" s="452"/>
      <c r="K314" s="275"/>
      <c r="L314" s="126"/>
      <c r="M314" s="126"/>
      <c r="N314" s="126"/>
      <c r="O314" s="126"/>
      <c r="P314" s="126"/>
      <c r="Q314" s="126"/>
      <c r="R314" s="126"/>
      <c r="S314" s="126"/>
      <c r="T314" s="126"/>
      <c r="U314" s="126"/>
      <c r="V314" s="126"/>
      <c r="W314" s="126"/>
      <c r="X314" s="126"/>
      <c r="Y314" s="126"/>
      <c r="Z314" s="126"/>
    </row>
    <row r="315" spans="1:26" x14ac:dyDescent="0.25">
      <c r="A315" s="451"/>
      <c r="B315" s="453"/>
      <c r="C315" s="203" t="s">
        <v>2353</v>
      </c>
      <c r="D315" s="227"/>
      <c r="E315" s="227"/>
      <c r="F315" s="227"/>
      <c r="G315" s="227"/>
      <c r="H315" s="227"/>
      <c r="I315" s="452"/>
      <c r="J315" s="452"/>
      <c r="K315" s="275"/>
      <c r="L315" s="126"/>
      <c r="M315" s="126"/>
      <c r="N315" s="126"/>
      <c r="O315" s="126"/>
      <c r="P315" s="126"/>
      <c r="Q315" s="126"/>
      <c r="R315" s="126"/>
      <c r="S315" s="126"/>
      <c r="T315" s="126"/>
      <c r="U315" s="126"/>
      <c r="V315" s="126"/>
      <c r="W315" s="126"/>
      <c r="X315" s="126"/>
      <c r="Y315" s="126"/>
      <c r="Z315" s="126"/>
    </row>
    <row r="316" spans="1:26" x14ac:dyDescent="0.25">
      <c r="A316" s="451"/>
      <c r="B316" s="451"/>
      <c r="C316" s="203" t="s">
        <v>2341</v>
      </c>
      <c r="D316" s="201"/>
      <c r="E316" s="201"/>
      <c r="F316" s="201"/>
      <c r="G316" s="201"/>
      <c r="H316" s="201"/>
      <c r="I316" s="452"/>
      <c r="J316" s="452"/>
      <c r="K316" s="275"/>
      <c r="L316" s="126"/>
      <c r="M316" s="126"/>
      <c r="N316" s="126"/>
      <c r="O316" s="126"/>
      <c r="P316" s="126"/>
      <c r="Q316" s="126"/>
      <c r="R316" s="126"/>
      <c r="S316" s="126"/>
      <c r="T316" s="126"/>
      <c r="U316" s="126"/>
      <c r="V316" s="126"/>
      <c r="W316" s="126"/>
      <c r="X316" s="126"/>
      <c r="Y316" s="126"/>
      <c r="Z316" s="126"/>
    </row>
    <row r="317" spans="1:26" ht="15.75" x14ac:dyDescent="0.25">
      <c r="A317" s="456"/>
      <c r="B317" s="456"/>
      <c r="C317" s="203" t="s">
        <v>2342</v>
      </c>
      <c r="D317" s="309"/>
      <c r="E317" s="309"/>
      <c r="F317" s="452"/>
      <c r="G317" s="452"/>
      <c r="H317" s="452"/>
      <c r="I317" s="452"/>
      <c r="J317" s="452"/>
      <c r="K317" s="457"/>
      <c r="L317" s="126"/>
      <c r="M317" s="126"/>
      <c r="N317" s="126"/>
      <c r="O317" s="126"/>
      <c r="P317" s="126"/>
      <c r="Q317" s="126"/>
      <c r="R317" s="126"/>
      <c r="S317" s="126"/>
      <c r="T317" s="126"/>
      <c r="U317" s="126"/>
      <c r="V317" s="126"/>
      <c r="W317" s="126"/>
      <c r="X317" s="126"/>
      <c r="Y317" s="126"/>
      <c r="Z317" s="126"/>
    </row>
    <row r="318" spans="1:26" ht="15.75" x14ac:dyDescent="0.25">
      <c r="A318" s="449"/>
      <c r="B318" s="449"/>
      <c r="C318" s="458" t="s">
        <v>2351</v>
      </c>
      <c r="D318" s="126"/>
      <c r="E318" s="126"/>
      <c r="F318" s="126"/>
      <c r="G318" s="126"/>
      <c r="H318" s="126"/>
      <c r="I318" s="126"/>
      <c r="J318" s="126"/>
      <c r="K318" s="277"/>
      <c r="L318" s="126"/>
      <c r="M318" s="126"/>
      <c r="N318" s="126"/>
      <c r="O318" s="126"/>
      <c r="P318" s="126"/>
      <c r="Q318" s="126"/>
      <c r="R318" s="126"/>
      <c r="S318" s="126"/>
      <c r="T318" s="126"/>
      <c r="U318" s="126"/>
      <c r="V318" s="126"/>
      <c r="W318" s="126"/>
      <c r="X318" s="126"/>
      <c r="Y318" s="126"/>
      <c r="Z318" s="126"/>
    </row>
    <row r="319" spans="1:26" x14ac:dyDescent="0.25">
      <c r="A319" s="256"/>
      <c r="B319" s="256"/>
      <c r="C319" s="177"/>
      <c r="D319" s="459"/>
      <c r="E319" s="459"/>
      <c r="F319" s="454"/>
      <c r="G319" s="454"/>
      <c r="H319" s="454"/>
      <c r="I319" s="454"/>
      <c r="J319" s="454"/>
      <c r="K319" s="455"/>
      <c r="L319" s="177"/>
      <c r="M319" s="177"/>
      <c r="N319" s="460"/>
      <c r="O319" s="460"/>
      <c r="P319" s="177"/>
      <c r="Q319" s="177"/>
      <c r="R319" s="177"/>
      <c r="S319" s="177"/>
      <c r="T319" s="177"/>
      <c r="U319" s="177"/>
      <c r="V319" s="177"/>
      <c r="W319" s="177"/>
      <c r="X319" s="177"/>
      <c r="Y319" s="177"/>
      <c r="Z319" s="177"/>
    </row>
    <row r="320" spans="1:26" x14ac:dyDescent="0.25">
      <c r="A320" s="449" t="s">
        <v>2372</v>
      </c>
      <c r="B320" s="451" t="s">
        <v>2352</v>
      </c>
      <c r="C320" s="126" t="s">
        <v>2368</v>
      </c>
      <c r="D320" s="227"/>
      <c r="E320" s="227"/>
      <c r="F320" s="452"/>
      <c r="G320" s="452"/>
      <c r="H320" s="452"/>
      <c r="I320" s="452"/>
      <c r="J320" s="452"/>
      <c r="K320" s="275"/>
      <c r="L320" s="126"/>
      <c r="M320" s="126"/>
      <c r="N320" s="126"/>
      <c r="O320" s="126"/>
      <c r="P320" s="126"/>
      <c r="Q320" s="126"/>
      <c r="R320" s="126"/>
      <c r="S320" s="126"/>
      <c r="T320" s="126"/>
      <c r="U320" s="126"/>
      <c r="V320" s="126"/>
      <c r="W320" s="126"/>
      <c r="X320" s="126"/>
      <c r="Y320" s="126"/>
      <c r="Z320" s="126"/>
    </row>
    <row r="321" spans="1:26" x14ac:dyDescent="0.25">
      <c r="A321" s="451"/>
      <c r="B321" s="451" t="s">
        <v>2354</v>
      </c>
      <c r="C321" s="126" t="s">
        <v>2338</v>
      </c>
      <c r="D321" s="227"/>
      <c r="E321" s="227"/>
      <c r="F321" s="452"/>
      <c r="G321" s="452"/>
      <c r="H321" s="452"/>
      <c r="I321" s="452"/>
      <c r="J321" s="452"/>
      <c r="K321" s="275"/>
      <c r="L321" s="126"/>
      <c r="M321" s="126"/>
      <c r="N321" s="126"/>
      <c r="O321" s="126"/>
      <c r="P321" s="126"/>
      <c r="Q321" s="126"/>
      <c r="R321" s="126"/>
      <c r="S321" s="126"/>
      <c r="T321" s="126"/>
      <c r="U321" s="126"/>
      <c r="V321" s="126"/>
      <c r="W321" s="126"/>
      <c r="X321" s="126"/>
      <c r="Y321" s="126"/>
      <c r="Z321" s="126"/>
    </row>
    <row r="322" spans="1:26" ht="30" x14ac:dyDescent="0.25">
      <c r="A322" s="451"/>
      <c r="B322" s="462" t="s">
        <v>1326</v>
      </c>
      <c r="C322" s="127" t="s">
        <v>2339</v>
      </c>
      <c r="D322" s="227"/>
      <c r="E322" s="227"/>
      <c r="F322" s="452"/>
      <c r="G322" s="452"/>
      <c r="H322" s="452"/>
      <c r="I322" s="452"/>
      <c r="J322" s="452"/>
      <c r="K322" s="275"/>
      <c r="L322" s="126"/>
      <c r="M322" s="126"/>
      <c r="N322" s="126"/>
      <c r="O322" s="126"/>
      <c r="P322" s="126"/>
      <c r="Q322" s="126"/>
      <c r="R322" s="126"/>
      <c r="S322" s="126"/>
      <c r="T322" s="126"/>
      <c r="U322" s="126"/>
      <c r="V322" s="126"/>
      <c r="W322" s="126"/>
      <c r="X322" s="126"/>
      <c r="Y322" s="126"/>
      <c r="Z322" s="126"/>
    </row>
    <row r="323" spans="1:26" x14ac:dyDescent="0.25">
      <c r="A323" s="451"/>
      <c r="B323" s="451"/>
      <c r="C323" s="203" t="s">
        <v>2355</v>
      </c>
      <c r="D323" s="227"/>
      <c r="E323" s="227"/>
      <c r="F323" s="452"/>
      <c r="G323" s="452"/>
      <c r="H323" s="452"/>
      <c r="I323" s="452"/>
      <c r="J323" s="452"/>
      <c r="K323" s="275"/>
      <c r="L323" s="126"/>
      <c r="M323" s="126"/>
      <c r="N323" s="126"/>
      <c r="O323" s="126"/>
      <c r="P323" s="126"/>
      <c r="Q323" s="126"/>
      <c r="R323" s="126"/>
      <c r="S323" s="126"/>
      <c r="T323" s="126"/>
      <c r="U323" s="126"/>
      <c r="V323" s="126"/>
      <c r="W323" s="126"/>
      <c r="X323" s="126"/>
      <c r="Y323" s="126"/>
      <c r="Z323" s="126"/>
    </row>
    <row r="324" spans="1:26" x14ac:dyDescent="0.25">
      <c r="A324" s="451"/>
      <c r="B324" s="451"/>
      <c r="C324" s="203" t="s">
        <v>2341</v>
      </c>
      <c r="D324" s="227"/>
      <c r="E324" s="227"/>
      <c r="F324" s="452"/>
      <c r="G324" s="452"/>
      <c r="H324" s="452"/>
      <c r="I324" s="452"/>
      <c r="J324" s="452"/>
      <c r="K324" s="275"/>
      <c r="L324" s="126"/>
      <c r="M324" s="126"/>
      <c r="N324" s="126"/>
      <c r="O324" s="126"/>
      <c r="P324" s="126"/>
      <c r="Q324" s="126"/>
      <c r="R324" s="126"/>
      <c r="S324" s="126"/>
      <c r="T324" s="126"/>
      <c r="U324" s="126"/>
      <c r="V324" s="126"/>
      <c r="W324" s="126"/>
      <c r="X324" s="126"/>
      <c r="Y324" s="126"/>
      <c r="Z324" s="126"/>
    </row>
    <row r="325" spans="1:26" x14ac:dyDescent="0.25">
      <c r="A325" s="451"/>
      <c r="B325" s="451"/>
      <c r="C325" s="203" t="s">
        <v>2342</v>
      </c>
      <c r="D325" s="201"/>
      <c r="E325" s="201"/>
      <c r="F325" s="452"/>
      <c r="G325" s="452"/>
      <c r="H325" s="452"/>
      <c r="I325" s="452"/>
      <c r="J325" s="452"/>
      <c r="K325" s="275"/>
      <c r="L325" s="126"/>
      <c r="M325" s="126"/>
      <c r="N325" s="126"/>
      <c r="O325" s="126"/>
      <c r="P325" s="126"/>
      <c r="Q325" s="126"/>
      <c r="R325" s="126"/>
      <c r="S325" s="126"/>
      <c r="T325" s="126"/>
      <c r="U325" s="126"/>
      <c r="V325" s="126"/>
      <c r="W325" s="126"/>
      <c r="X325" s="126"/>
      <c r="Y325" s="126"/>
      <c r="Z325" s="126"/>
    </row>
    <row r="326" spans="1:26" x14ac:dyDescent="0.25">
      <c r="A326" s="451"/>
      <c r="B326" s="451"/>
      <c r="C326" s="203" t="s">
        <v>2346</v>
      </c>
      <c r="D326" s="201"/>
      <c r="E326" s="201"/>
      <c r="F326" s="452"/>
      <c r="G326" s="452"/>
      <c r="H326" s="452"/>
      <c r="I326" s="452"/>
      <c r="J326" s="452"/>
      <c r="K326" s="275"/>
      <c r="L326" s="126"/>
      <c r="M326" s="126"/>
      <c r="N326" s="126"/>
      <c r="O326" s="126"/>
      <c r="P326" s="126"/>
      <c r="Q326" s="126"/>
      <c r="R326" s="126"/>
      <c r="S326" s="126"/>
      <c r="T326" s="126"/>
      <c r="U326" s="126"/>
      <c r="V326" s="126"/>
      <c r="W326" s="126"/>
      <c r="X326" s="126"/>
      <c r="Y326" s="126"/>
      <c r="Z326" s="126"/>
    </row>
    <row r="327" spans="1:26" ht="15.75" x14ac:dyDescent="0.25">
      <c r="A327" s="236"/>
      <c r="B327" s="236"/>
      <c r="C327" s="261"/>
      <c r="D327" s="262"/>
      <c r="E327" s="262"/>
      <c r="F327" s="262"/>
      <c r="G327" s="262"/>
      <c r="H327" s="262"/>
      <c r="I327" s="262"/>
      <c r="J327" s="262"/>
      <c r="K327" s="461"/>
      <c r="L327" s="177"/>
      <c r="M327" s="177"/>
      <c r="N327" s="177"/>
      <c r="O327" s="177"/>
      <c r="P327" s="177"/>
      <c r="Q327" s="177"/>
      <c r="R327" s="177"/>
      <c r="S327" s="177"/>
      <c r="T327" s="177"/>
      <c r="U327" s="177"/>
      <c r="V327" s="177"/>
      <c r="W327" s="177"/>
      <c r="X327" s="177"/>
      <c r="Y327" s="177"/>
      <c r="Z327" s="177"/>
    </row>
    <row r="328" spans="1:26" x14ac:dyDescent="0.25">
      <c r="A328" s="449" t="s">
        <v>2373</v>
      </c>
      <c r="B328" s="451" t="s">
        <v>2352</v>
      </c>
      <c r="C328" s="126" t="s">
        <v>2375</v>
      </c>
      <c r="D328" s="227"/>
      <c r="E328" s="227"/>
      <c r="F328" s="227"/>
      <c r="G328" s="227"/>
      <c r="H328" s="227"/>
      <c r="I328" s="227"/>
      <c r="J328" s="227"/>
      <c r="K328" s="275"/>
      <c r="L328" s="126"/>
      <c r="M328" s="126"/>
      <c r="N328" s="159"/>
      <c r="O328" s="159"/>
      <c r="P328" s="159"/>
      <c r="Q328" s="159"/>
      <c r="R328" s="159"/>
      <c r="S328" s="159"/>
      <c r="T328" s="126"/>
      <c r="U328" s="126"/>
      <c r="V328" s="126"/>
      <c r="W328" s="126"/>
      <c r="X328" s="126"/>
      <c r="Y328" s="126"/>
      <c r="Z328" s="126"/>
    </row>
    <row r="329" spans="1:26" x14ac:dyDescent="0.25">
      <c r="A329" s="451"/>
      <c r="B329" s="451" t="s">
        <v>2356</v>
      </c>
      <c r="C329" s="126" t="s">
        <v>2338</v>
      </c>
      <c r="D329" s="227"/>
      <c r="E329" s="227"/>
      <c r="F329" s="227"/>
      <c r="G329" s="227"/>
      <c r="H329" s="227"/>
      <c r="I329" s="227"/>
      <c r="J329" s="227"/>
      <c r="K329" s="275"/>
      <c r="L329" s="126"/>
      <c r="M329" s="126"/>
      <c r="N329" s="126"/>
      <c r="O329" s="126"/>
      <c r="P329" s="126"/>
      <c r="Q329" s="126"/>
      <c r="R329" s="126"/>
      <c r="S329" s="126"/>
      <c r="T329" s="126"/>
      <c r="U329" s="126"/>
      <c r="V329" s="126"/>
      <c r="W329" s="126"/>
      <c r="X329" s="126"/>
      <c r="Y329" s="126"/>
      <c r="Z329" s="126"/>
    </row>
    <row r="330" spans="1:26" ht="30" x14ac:dyDescent="0.25">
      <c r="A330" s="276"/>
      <c r="B330" s="462" t="s">
        <v>1326</v>
      </c>
      <c r="C330" s="127" t="s">
        <v>2339</v>
      </c>
      <c r="D330" s="227"/>
      <c r="E330" s="227"/>
      <c r="F330" s="227"/>
      <c r="G330" s="227"/>
      <c r="H330" s="227"/>
      <c r="I330" s="227"/>
      <c r="J330" s="227"/>
      <c r="K330" s="275"/>
      <c r="L330" s="126"/>
      <c r="M330" s="126"/>
      <c r="N330" s="126"/>
      <c r="O330" s="126"/>
      <c r="P330" s="126"/>
      <c r="Q330" s="126"/>
      <c r="R330" s="126"/>
      <c r="S330" s="126"/>
      <c r="T330" s="126"/>
      <c r="U330" s="126"/>
      <c r="V330" s="126"/>
      <c r="W330" s="126"/>
      <c r="X330" s="126"/>
      <c r="Y330" s="126"/>
      <c r="Z330" s="126"/>
    </row>
    <row r="331" spans="1:26" x14ac:dyDescent="0.25">
      <c r="A331" s="276"/>
      <c r="B331" s="276"/>
      <c r="C331" s="203" t="s">
        <v>2357</v>
      </c>
      <c r="D331" s="227"/>
      <c r="E331" s="227"/>
      <c r="F331" s="227"/>
      <c r="G331" s="227"/>
      <c r="H331" s="227"/>
      <c r="I331" s="227"/>
      <c r="J331" s="227"/>
      <c r="K331" s="275"/>
      <c r="L331" s="126"/>
      <c r="M331" s="126"/>
      <c r="N331" s="126"/>
      <c r="O331" s="126"/>
      <c r="P331" s="126"/>
      <c r="Q331" s="126"/>
      <c r="R331" s="126"/>
      <c r="S331" s="126"/>
      <c r="T331" s="126"/>
      <c r="U331" s="126"/>
      <c r="V331" s="126"/>
      <c r="W331" s="126"/>
      <c r="X331" s="126"/>
      <c r="Y331" s="126"/>
      <c r="Z331" s="126"/>
    </row>
    <row r="332" spans="1:26" x14ac:dyDescent="0.25">
      <c r="A332" s="276"/>
      <c r="B332" s="276"/>
      <c r="C332" s="203" t="s">
        <v>2358</v>
      </c>
      <c r="D332" s="227"/>
      <c r="E332" s="227"/>
      <c r="F332" s="227"/>
      <c r="G332" s="227"/>
      <c r="H332" s="227"/>
      <c r="I332" s="227"/>
      <c r="J332" s="227"/>
      <c r="K332" s="275"/>
      <c r="L332" s="126"/>
      <c r="M332" s="126"/>
      <c r="N332" s="126"/>
      <c r="O332" s="126"/>
      <c r="P332" s="126"/>
      <c r="Q332" s="126"/>
      <c r="R332" s="126"/>
      <c r="S332" s="126"/>
      <c r="T332" s="126"/>
      <c r="U332" s="126"/>
      <c r="V332" s="126"/>
      <c r="W332" s="126"/>
      <c r="X332" s="126"/>
      <c r="Y332" s="126"/>
      <c r="Z332" s="126"/>
    </row>
    <row r="333" spans="1:26" x14ac:dyDescent="0.25">
      <c r="A333" s="276"/>
      <c r="B333" s="276"/>
      <c r="C333" s="203" t="s">
        <v>2359</v>
      </c>
      <c r="D333" s="227"/>
      <c r="E333" s="227"/>
      <c r="F333" s="227"/>
      <c r="G333" s="227"/>
      <c r="H333" s="227"/>
      <c r="I333" s="227"/>
      <c r="J333" s="227"/>
      <c r="K333" s="275"/>
      <c r="L333" s="126"/>
      <c r="M333" s="126"/>
      <c r="N333" s="126"/>
      <c r="O333" s="126"/>
      <c r="P333" s="126"/>
      <c r="Q333" s="126"/>
      <c r="R333" s="126"/>
      <c r="S333" s="126"/>
      <c r="T333" s="126"/>
      <c r="U333" s="126"/>
      <c r="V333" s="126"/>
      <c r="W333" s="126"/>
      <c r="X333" s="126"/>
      <c r="Y333" s="126"/>
      <c r="Z333" s="126"/>
    </row>
    <row r="334" spans="1:26" x14ac:dyDescent="0.25">
      <c r="A334" s="276"/>
      <c r="B334" s="203"/>
      <c r="C334" s="203" t="s">
        <v>2341</v>
      </c>
      <c r="D334" s="227"/>
      <c r="E334" s="227"/>
      <c r="F334" s="227"/>
      <c r="G334" s="227"/>
      <c r="H334" s="227"/>
      <c r="I334" s="227"/>
      <c r="J334" s="227"/>
      <c r="K334" s="275"/>
      <c r="L334" s="126"/>
      <c r="M334" s="126"/>
      <c r="N334" s="126"/>
      <c r="O334" s="126"/>
      <c r="P334" s="126"/>
      <c r="Q334" s="126"/>
      <c r="R334" s="126"/>
      <c r="S334" s="126"/>
      <c r="T334" s="126"/>
      <c r="U334" s="126"/>
      <c r="V334" s="126"/>
      <c r="W334" s="126"/>
      <c r="X334" s="126"/>
      <c r="Y334" s="126"/>
      <c r="Z334" s="126"/>
    </row>
    <row r="335" spans="1:26" x14ac:dyDescent="0.25">
      <c r="A335" s="276"/>
      <c r="B335" s="276"/>
      <c r="C335" s="203" t="s">
        <v>2342</v>
      </c>
      <c r="D335" s="201"/>
      <c r="E335" s="201"/>
      <c r="F335" s="201"/>
      <c r="G335" s="201"/>
      <c r="H335" s="201"/>
      <c r="I335" s="201"/>
      <c r="J335" s="201"/>
      <c r="K335" s="275"/>
      <c r="L335" s="126"/>
      <c r="M335" s="126"/>
      <c r="N335" s="126"/>
      <c r="O335" s="126"/>
      <c r="P335" s="126"/>
      <c r="Q335" s="126"/>
      <c r="R335" s="126"/>
      <c r="S335" s="126"/>
      <c r="T335" s="126"/>
      <c r="U335" s="126"/>
      <c r="V335" s="126"/>
      <c r="W335" s="126"/>
      <c r="X335" s="126"/>
      <c r="Y335" s="126"/>
      <c r="Z335" s="126"/>
    </row>
    <row r="336" spans="1:26" ht="15.75" x14ac:dyDescent="0.25">
      <c r="A336" s="276"/>
      <c r="B336" s="203"/>
      <c r="C336" s="458" t="s">
        <v>2360</v>
      </c>
      <c r="D336" s="201"/>
      <c r="E336" s="201"/>
      <c r="F336" s="201"/>
      <c r="G336" s="201"/>
      <c r="H336" s="201"/>
      <c r="I336" s="201"/>
      <c r="J336" s="201"/>
      <c r="K336" s="275"/>
      <c r="L336" s="126"/>
      <c r="M336" s="126"/>
      <c r="N336" s="126"/>
      <c r="O336" s="126"/>
      <c r="P336" s="126"/>
      <c r="Q336" s="126"/>
      <c r="R336" s="126"/>
      <c r="S336" s="126"/>
      <c r="T336" s="126"/>
      <c r="U336" s="126"/>
      <c r="V336" s="126"/>
      <c r="W336" s="126"/>
      <c r="X336" s="126"/>
      <c r="Y336" s="126"/>
      <c r="Z336" s="126"/>
    </row>
    <row r="337" spans="1:16" x14ac:dyDescent="0.25">
      <c r="A337" s="241"/>
      <c r="B337" s="240"/>
      <c r="C337" s="240"/>
      <c r="D337" s="242"/>
      <c r="E337" s="242"/>
      <c r="F337" s="242"/>
      <c r="G337" s="242"/>
      <c r="H337" s="242"/>
      <c r="I337" s="242"/>
      <c r="J337" s="285"/>
      <c r="K337" s="283"/>
    </row>
    <row r="338" spans="1:16" x14ac:dyDescent="0.25">
      <c r="A338" s="241"/>
      <c r="B338" s="241"/>
      <c r="C338" s="240"/>
      <c r="D338" s="231"/>
      <c r="E338" s="231"/>
      <c r="F338" s="231"/>
      <c r="G338" s="231"/>
      <c r="H338" s="231"/>
      <c r="I338" s="231"/>
      <c r="J338" s="285"/>
      <c r="K338" s="283"/>
    </row>
    <row r="339" spans="1:16" x14ac:dyDescent="0.25">
      <c r="A339" s="241"/>
      <c r="B339" s="240"/>
      <c r="C339" s="240"/>
      <c r="D339" s="231"/>
      <c r="E339" s="231"/>
      <c r="F339" s="231"/>
      <c r="G339" s="231"/>
      <c r="H339" s="231"/>
      <c r="I339" s="231"/>
      <c r="J339" s="285"/>
      <c r="K339" s="283"/>
    </row>
    <row r="340" spans="1:16" ht="15.75" x14ac:dyDescent="0.25">
      <c r="A340" s="237"/>
      <c r="B340" s="237"/>
      <c r="C340" s="237"/>
      <c r="D340" s="239"/>
      <c r="E340" s="239"/>
      <c r="F340" s="239"/>
      <c r="G340" s="285"/>
      <c r="H340" s="285"/>
      <c r="I340" s="285"/>
      <c r="J340" s="285"/>
      <c r="K340" s="306"/>
    </row>
    <row r="341" spans="1:16" x14ac:dyDescent="0.25">
      <c r="A341" s="241"/>
      <c r="B341" s="241"/>
      <c r="C341" s="240"/>
      <c r="D341" s="242"/>
      <c r="E341" s="242"/>
      <c r="F341" s="242"/>
      <c r="G341" s="285"/>
      <c r="H341" s="285"/>
      <c r="I341" s="285"/>
      <c r="J341" s="285"/>
      <c r="K341" s="283"/>
      <c r="N341" s="170"/>
      <c r="O341" s="170"/>
      <c r="P341" s="170"/>
    </row>
    <row r="342" spans="1:16" x14ac:dyDescent="0.25">
      <c r="A342" s="241"/>
      <c r="B342" s="241"/>
      <c r="C342" s="240"/>
      <c r="D342" s="242"/>
      <c r="E342" s="242"/>
      <c r="F342" s="242"/>
      <c r="G342" s="242"/>
      <c r="H342" s="242"/>
      <c r="I342" s="242"/>
      <c r="J342" s="285"/>
      <c r="K342" s="283"/>
    </row>
    <row r="343" spans="1:16" x14ac:dyDescent="0.25">
      <c r="A343" s="241"/>
      <c r="B343" s="241"/>
      <c r="C343" s="240"/>
      <c r="D343" s="242"/>
      <c r="E343" s="242"/>
      <c r="F343" s="242"/>
      <c r="G343" s="242"/>
      <c r="H343" s="242"/>
      <c r="I343" s="242"/>
      <c r="J343" s="285"/>
      <c r="K343" s="283"/>
    </row>
    <row r="344" spans="1:16" x14ac:dyDescent="0.25">
      <c r="A344" s="241"/>
      <c r="B344" s="241"/>
      <c r="C344" s="240"/>
      <c r="D344" s="242"/>
      <c r="E344" s="242"/>
      <c r="F344" s="242"/>
      <c r="G344" s="242"/>
      <c r="H344" s="242"/>
      <c r="I344" s="242"/>
      <c r="J344" s="285"/>
      <c r="K344" s="283"/>
    </row>
    <row r="345" spans="1:16" x14ac:dyDescent="0.25">
      <c r="A345" s="241"/>
      <c r="B345" s="240"/>
      <c r="C345" s="240"/>
      <c r="D345" s="231"/>
      <c r="E345" s="231"/>
      <c r="F345" s="231"/>
      <c r="G345" s="231"/>
      <c r="H345" s="231"/>
      <c r="I345" s="231"/>
      <c r="J345" s="285"/>
      <c r="K345" s="283"/>
    </row>
    <row r="346" spans="1:16" ht="15.75" x14ac:dyDescent="0.25">
      <c r="A346" s="237"/>
      <c r="B346" s="237"/>
      <c r="C346" s="237"/>
      <c r="D346" s="239"/>
      <c r="E346" s="239"/>
      <c r="F346" s="239"/>
      <c r="G346" s="285"/>
      <c r="H346" s="285"/>
      <c r="I346" s="285"/>
      <c r="J346" s="285"/>
      <c r="K346" s="306"/>
    </row>
    <row r="347" spans="1:16" x14ac:dyDescent="0.25">
      <c r="A347" s="241"/>
      <c r="B347" s="241"/>
      <c r="C347" s="240"/>
      <c r="D347" s="242"/>
      <c r="E347" s="242"/>
      <c r="F347" s="242"/>
      <c r="G347" s="285"/>
      <c r="H347" s="285"/>
      <c r="I347" s="285"/>
      <c r="J347" s="285"/>
      <c r="K347" s="283"/>
      <c r="N347" s="170"/>
      <c r="O347" s="170"/>
      <c r="P347" s="170"/>
    </row>
    <row r="348" spans="1:16" x14ac:dyDescent="0.25">
      <c r="A348" s="241"/>
      <c r="B348" s="243"/>
      <c r="C348" s="240"/>
      <c r="D348" s="242"/>
      <c r="E348" s="242"/>
      <c r="F348" s="242"/>
      <c r="G348" s="285"/>
      <c r="H348" s="285"/>
      <c r="I348" s="285"/>
      <c r="J348" s="285"/>
      <c r="K348" s="283"/>
    </row>
    <row r="349" spans="1:16" x14ac:dyDescent="0.25">
      <c r="A349" s="241"/>
      <c r="B349" s="307"/>
      <c r="C349" s="240"/>
      <c r="D349" s="242"/>
      <c r="E349" s="242"/>
      <c r="F349" s="242"/>
      <c r="G349" s="285"/>
      <c r="H349" s="285"/>
      <c r="I349" s="285"/>
      <c r="J349" s="285"/>
      <c r="K349" s="283"/>
    </row>
    <row r="350" spans="1:16" x14ac:dyDescent="0.25">
      <c r="A350" s="231"/>
      <c r="B350" s="231"/>
      <c r="C350" s="231"/>
      <c r="D350" s="231"/>
      <c r="E350" s="231"/>
      <c r="F350" s="231"/>
      <c r="G350" s="285"/>
      <c r="H350" s="285"/>
      <c r="I350" s="285"/>
      <c r="J350" s="285"/>
      <c r="K350" s="283"/>
    </row>
    <row r="351" spans="1:16" x14ac:dyDescent="0.25">
      <c r="A351" s="241"/>
      <c r="B351" s="241"/>
      <c r="C351" s="240"/>
      <c r="D351" s="242"/>
      <c r="E351" s="242"/>
      <c r="F351" s="242"/>
      <c r="G351" s="285"/>
      <c r="H351" s="285"/>
      <c r="I351" s="285"/>
      <c r="J351" s="285"/>
      <c r="K351" s="283"/>
    </row>
    <row r="352" spans="1:16" x14ac:dyDescent="0.25">
      <c r="A352" s="241"/>
      <c r="B352" s="241"/>
      <c r="C352" s="240"/>
      <c r="D352" s="242"/>
      <c r="E352" s="242"/>
      <c r="F352" s="242"/>
      <c r="G352" s="285"/>
      <c r="H352" s="285"/>
      <c r="I352" s="285"/>
      <c r="J352" s="285"/>
      <c r="K352" s="283"/>
    </row>
    <row r="353" spans="1:11" x14ac:dyDescent="0.25">
      <c r="A353" s="241"/>
      <c r="B353" s="311"/>
      <c r="C353" s="240"/>
      <c r="D353" s="242"/>
      <c r="E353" s="242"/>
      <c r="F353" s="242"/>
      <c r="G353" s="285"/>
      <c r="H353" s="285"/>
      <c r="I353" s="285"/>
      <c r="J353" s="285"/>
      <c r="K353" s="283"/>
    </row>
    <row r="354" spans="1:11" x14ac:dyDescent="0.25">
      <c r="A354" s="241"/>
      <c r="B354" s="243"/>
      <c r="C354" s="240"/>
      <c r="D354" s="242"/>
      <c r="E354" s="242"/>
      <c r="F354" s="242"/>
      <c r="G354" s="285"/>
      <c r="H354" s="285"/>
      <c r="I354" s="285"/>
      <c r="J354" s="285"/>
      <c r="K354" s="283"/>
    </row>
    <row r="355" spans="1:11" x14ac:dyDescent="0.25">
      <c r="A355" s="241"/>
      <c r="B355" s="307"/>
      <c r="C355" s="240"/>
      <c r="D355" s="242"/>
      <c r="E355" s="242"/>
      <c r="F355" s="242"/>
      <c r="G355" s="285"/>
      <c r="H355" s="285"/>
      <c r="I355" s="285"/>
      <c r="J355" s="285"/>
      <c r="K355" s="283"/>
    </row>
    <row r="356" spans="1:11" x14ac:dyDescent="0.25">
      <c r="A356" s="231"/>
      <c r="B356" s="231"/>
      <c r="C356" s="231"/>
      <c r="D356" s="231"/>
      <c r="E356" s="231"/>
      <c r="F356" s="231"/>
      <c r="G356" s="285"/>
      <c r="H356" s="285"/>
      <c r="I356" s="285"/>
      <c r="J356" s="285"/>
      <c r="K356" s="283"/>
    </row>
  </sheetData>
  <mergeCells count="6">
    <mergeCell ref="A2:C2"/>
    <mergeCell ref="A4:F4"/>
    <mergeCell ref="A5:F5"/>
    <mergeCell ref="A6:F6"/>
    <mergeCell ref="A8:D8"/>
    <mergeCell ref="A7:C7"/>
  </mergeCells>
  <conditionalFormatting sqref="E262:H266 E268:H272 E285:J291 E273:E274 E276:E284 E261 E267 E292:E294 E337:I337 E295:I300 E338:E340 E341:F341 E342:E346 F342:I344 E347:F347 F351:F355 F348:F349 E348:E355 E305:H309 E311:H315 E328:J334 E316:E317 E319:E327 E304 E310 E335:E336 E245:L250 E238:E243 F238:F241 E232:E236 F232:I233 G234:I236 J232:L236 F236 E225:E230 F227:I230 E219:L223 E213:E217 E183:J184 E201:F207 E176:E182 E186:L191 E193:L199 E100:H104 E106:H110 E123:J129 E111:E112 E114:E122 E99 E105 E130:E131 E143:H147 E149:H153 E166:J172 E154:E155 E157:E165 E142 E148 E173:E174 E75:E81 F75:L75 G76:L81 E83:E88 F81 F83:F84 E61:E67 E69:E73 E54:E59 F63:J67 F72:I73 E47:E52 F47:F50 E30:I33 D9:E9 E10:E18 E27:E29 E35:L41 E20:L25">
    <cfRule type="cellIs" dxfId="1862" priority="47" operator="equal">
      <formula>"fail"</formula>
    </cfRule>
  </conditionalFormatting>
  <conditionalFormatting sqref="F262:H266 F268:H272 E285:J291 E276:E284 E292:E294 E261:E274 E337:I337 E295:I300 E338:E340 E341:F341 E342:E346 F342:I344 E347:F347 F351:F355 F348:F349 E348:E355 F305:H309 F311:H315 E328:J334 E319:E327 E335:E336 E304:E317 E245:L250 E238:E243 F238:F241 E232:E236 F232:I233 G234:I236 J232:L236 F236 E225:E230 F227:I230 E219:L223 E213:E217 E183:J184 E176:E182 E201:F207 E186:L191 E193:L199 F100:H104 F106:H110 E123:J129 E114:E122 E130:E131 E99:E112 F143:H147 F149:H153 E166:J172 E157:E165 E173:E174 E142:E155 E75:E81 F75:L75 G76:L81 E83:E88 F81 F83:F84 E61:E67 E69:E73 E54:E59 F63:J67 F72:I73 E47:E52 F47:F50 E30:I33 D9:E9 E10:E18 E27:E29 E35:L41 E20:L25">
    <cfRule type="cellIs" dxfId="1861" priority="44" operator="equal">
      <formula>"n/a"</formula>
    </cfRule>
    <cfRule type="cellIs" dxfId="1860" priority="45" operator="equal">
      <formula>"pass"</formula>
    </cfRule>
    <cfRule type="cellIs" dxfId="1859" priority="46" operator="equal">
      <formula>"fail"</formula>
    </cfRule>
  </conditionalFormatting>
  <conditionalFormatting sqref="E261:J274 E276:J300 E304:J317 E319:J356 E245:L250 E238:L243 E232:L236 E225:L230 E219:L223 E213:L217 E201:L207 E176:L184 E186:L191 E193:L199 E99:J112 E114:J131 E142:J155 E157:J174 E75:L81 E83:L88 E54:L59 E61:L67 E69:L73 E47:L52 E10:L18 E27:L33 E35:L41 E20:L25">
    <cfRule type="cellIs" dxfId="1858" priority="39" operator="equal">
      <formula>"n/s"</formula>
    </cfRule>
    <cfRule type="cellIs" dxfId="1857" priority="40" operator="equal">
      <formula>"n/a"</formula>
    </cfRule>
    <cfRule type="cellIs" dxfId="1856" priority="41" operator="equal">
      <formula>"warn"</formula>
    </cfRule>
    <cfRule type="cellIs" dxfId="1855" priority="42" operator="equal">
      <formula>"fail"</formula>
    </cfRule>
    <cfRule type="cellIs" dxfId="1854" priority="43" operator="equal">
      <formula>"pass"</formula>
    </cfRule>
  </conditionalFormatting>
  <conditionalFormatting sqref="E176:Y251 E10:Y89">
    <cfRule type="cellIs" dxfId="1853" priority="33" operator="equal">
      <formula>"black"</formula>
    </cfRule>
    <cfRule type="cellIs" dxfId="1852" priority="34" operator="equal">
      <formula>"n/s"</formula>
    </cfRule>
    <cfRule type="cellIs" dxfId="1851" priority="35" operator="equal">
      <formula>"n/a"</formula>
    </cfRule>
    <cfRule type="cellIs" dxfId="1850" priority="36" operator="equal">
      <formula>"fail"</formula>
    </cfRule>
    <cfRule type="cellIs" dxfId="1849" priority="37" operator="equal">
      <formula>"pass"</formula>
    </cfRule>
    <cfRule type="cellIs" dxfId="1848" priority="38" operator="equal">
      <formula>"pass"</formula>
    </cfRule>
  </conditionalFormatting>
  <conditionalFormatting sqref="F10:U336">
    <cfRule type="cellIs" dxfId="1847" priority="1" operator="equal">
      <formula>"black"</formula>
    </cfRule>
    <cfRule type="cellIs" dxfId="1846" priority="2" operator="equal">
      <formula>"n/s"</formula>
    </cfRule>
    <cfRule type="cellIs" dxfId="1845" priority="3" operator="equal">
      <formula>"n/a"</formula>
    </cfRule>
    <cfRule type="cellIs" dxfId="1844" priority="4" operator="equal">
      <formula>"fail"</formula>
    </cfRule>
    <cfRule type="cellIs" dxfId="1843" priority="5" operator="equal">
      <formula>"pass"</formula>
    </cfRule>
  </conditionalFormatting>
  <dataValidations count="2">
    <dataValidation type="list" allowBlank="1" showInputMessage="1" showErrorMessage="1" sqref="F337:J356 E276:E294 E304:E317 E157:E174 E142:E155 E114:E131 E99:E112 E319:E356 E261:E274">
      <formula1>$AH$3:$AH$7</formula1>
    </dataValidation>
    <dataValidation type="list" allowBlank="1" showInputMessage="1" showErrorMessage="1" sqref="V176:Y251 E176:E251 E10:E89 V10:Y89 F10:U336">
      <formula1>$AO$92:$AO$96</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AO372"/>
  <sheetViews>
    <sheetView topLeftCell="C10" zoomScale="73" zoomScaleNormal="73" workbookViewId="0">
      <selection activeCell="M352" sqref="M352"/>
    </sheetView>
  </sheetViews>
  <sheetFormatPr defaultRowHeight="15" x14ac:dyDescent="0.25"/>
  <cols>
    <col min="1" max="1" width="10.28515625" style="444" bestFit="1" customWidth="1"/>
    <col min="2" max="2" width="36.28515625" style="444" bestFit="1" customWidth="1"/>
    <col min="3" max="3" width="111.5703125" style="444" bestFit="1" customWidth="1"/>
    <col min="4" max="4" width="6" style="444" customWidth="1"/>
    <col min="5" max="5" width="6.7109375" style="444" hidden="1" customWidth="1"/>
    <col min="6" max="6" width="6.7109375" style="444" bestFit="1" customWidth="1"/>
    <col min="7" max="10" width="6.7109375" style="444" hidden="1" customWidth="1"/>
    <col min="11" max="11" width="5.28515625" style="274" hidden="1" customWidth="1"/>
    <col min="12" max="12" width="5.28515625" style="444" hidden="1" customWidth="1"/>
    <col min="13" max="13" width="5.28515625" style="444" customWidth="1"/>
    <col min="14" max="25" width="5.28515625" style="444" hidden="1" customWidth="1"/>
    <col min="26" max="26" width="62.42578125" style="444" customWidth="1"/>
    <col min="27" max="16384" width="9.140625" style="444"/>
  </cols>
  <sheetData>
    <row r="1" spans="1:26" ht="21" x14ac:dyDescent="0.35">
      <c r="A1" s="103"/>
      <c r="B1" s="103"/>
      <c r="C1" s="103"/>
      <c r="D1" s="103"/>
      <c r="E1" s="103"/>
      <c r="G1" s="29" t="s">
        <v>46</v>
      </c>
      <c r="H1" s="29"/>
      <c r="I1" s="102"/>
    </row>
    <row r="2" spans="1:26" ht="21" x14ac:dyDescent="0.35">
      <c r="A2" s="608" t="s">
        <v>1320</v>
      </c>
      <c r="B2" s="608"/>
      <c r="C2" s="608"/>
      <c r="D2" s="103"/>
      <c r="E2" s="103"/>
      <c r="G2" s="29" t="s">
        <v>45</v>
      </c>
      <c r="H2" s="29"/>
      <c r="I2" s="102"/>
    </row>
    <row r="3" spans="1:26" ht="21" x14ac:dyDescent="0.35">
      <c r="A3" s="103"/>
      <c r="B3" s="103"/>
      <c r="C3" s="103"/>
      <c r="D3" s="103"/>
      <c r="E3" s="103"/>
      <c r="G3" s="29" t="s">
        <v>47</v>
      </c>
      <c r="H3" s="29"/>
      <c r="I3" s="102"/>
    </row>
    <row r="4" spans="1:26" x14ac:dyDescent="0.25">
      <c r="A4" s="625" t="s">
        <v>462</v>
      </c>
      <c r="B4" s="626"/>
      <c r="C4" s="626"/>
      <c r="D4" s="626"/>
      <c r="E4" s="626"/>
      <c r="F4" s="626"/>
      <c r="G4" s="29"/>
      <c r="H4" s="29"/>
      <c r="I4" s="102"/>
    </row>
    <row r="5" spans="1:26" x14ac:dyDescent="0.25">
      <c r="A5" s="625" t="s">
        <v>463</v>
      </c>
      <c r="B5" s="625"/>
      <c r="C5" s="625"/>
      <c r="D5" s="625"/>
      <c r="E5" s="625"/>
      <c r="F5" s="625"/>
      <c r="G5" s="29"/>
      <c r="H5" s="29"/>
      <c r="I5" s="102"/>
    </row>
    <row r="6" spans="1:26" x14ac:dyDescent="0.25">
      <c r="A6" s="625" t="s">
        <v>464</v>
      </c>
      <c r="B6" s="625"/>
      <c r="C6" s="625"/>
      <c r="D6" s="625"/>
      <c r="E6" s="625"/>
      <c r="F6" s="625"/>
      <c r="G6" s="29"/>
      <c r="H6" s="29"/>
      <c r="I6" s="102"/>
    </row>
    <row r="7" spans="1:26" x14ac:dyDescent="0.25">
      <c r="A7" s="628" t="s">
        <v>3402</v>
      </c>
      <c r="B7" s="628"/>
      <c r="C7" s="628"/>
      <c r="D7" s="217"/>
      <c r="E7" s="445"/>
      <c r="F7" s="445"/>
      <c r="G7" s="29"/>
      <c r="H7" s="29"/>
      <c r="I7" s="102"/>
    </row>
    <row r="8" spans="1:26" x14ac:dyDescent="0.25">
      <c r="A8" s="627" t="s">
        <v>465</v>
      </c>
      <c r="B8" s="627"/>
      <c r="C8" s="627"/>
      <c r="D8" s="627"/>
      <c r="E8" s="445"/>
      <c r="F8" s="445"/>
      <c r="G8" s="29"/>
      <c r="H8" s="29"/>
      <c r="I8" s="102"/>
    </row>
    <row r="9" spans="1:26" ht="60.75" x14ac:dyDescent="0.25">
      <c r="A9" s="122" t="s">
        <v>147</v>
      </c>
      <c r="B9" s="122" t="s">
        <v>148</v>
      </c>
      <c r="C9" s="122" t="s">
        <v>149</v>
      </c>
      <c r="D9" s="109" t="s">
        <v>249</v>
      </c>
      <c r="E9" s="109" t="s">
        <v>328</v>
      </c>
      <c r="F9" s="109" t="s">
        <v>329</v>
      </c>
      <c r="G9" s="109" t="s">
        <v>1626</v>
      </c>
      <c r="H9" s="109" t="s">
        <v>1627</v>
      </c>
      <c r="I9" s="109" t="s">
        <v>1628</v>
      </c>
      <c r="J9" s="109" t="s">
        <v>325</v>
      </c>
      <c r="K9" s="109" t="s">
        <v>326</v>
      </c>
      <c r="L9" s="109" t="s">
        <v>1302</v>
      </c>
      <c r="M9" s="109" t="s">
        <v>327</v>
      </c>
      <c r="N9" s="109" t="s">
        <v>1629</v>
      </c>
      <c r="O9" s="109" t="s">
        <v>1640</v>
      </c>
      <c r="P9" s="109" t="s">
        <v>1631</v>
      </c>
      <c r="Q9" s="109" t="s">
        <v>324</v>
      </c>
      <c r="R9" s="109" t="s">
        <v>320</v>
      </c>
      <c r="S9" s="109" t="s">
        <v>321</v>
      </c>
      <c r="T9" s="109" t="s">
        <v>322</v>
      </c>
      <c r="U9" s="109" t="s">
        <v>323</v>
      </c>
      <c r="V9" s="109" t="s">
        <v>14</v>
      </c>
      <c r="W9" s="109" t="s">
        <v>1632</v>
      </c>
      <c r="X9" s="109" t="s">
        <v>15</v>
      </c>
      <c r="Y9" s="109" t="s">
        <v>6</v>
      </c>
      <c r="Z9" s="182" t="s">
        <v>958</v>
      </c>
    </row>
    <row r="10" spans="1:26" x14ac:dyDescent="0.25">
      <c r="A10" s="125" t="s">
        <v>466</v>
      </c>
      <c r="B10" s="125" t="s">
        <v>467</v>
      </c>
      <c r="C10" s="126" t="s">
        <v>474</v>
      </c>
      <c r="D10" s="227"/>
      <c r="E10" s="186" t="s">
        <v>1625</v>
      </c>
      <c r="F10" s="202"/>
      <c r="G10" s="234"/>
      <c r="H10" s="234"/>
      <c r="I10" s="234"/>
      <c r="J10" s="234"/>
      <c r="K10" s="234"/>
      <c r="L10" s="234"/>
      <c r="M10" s="202"/>
      <c r="N10" s="235"/>
      <c r="O10" s="235"/>
      <c r="P10" s="235"/>
      <c r="Q10" s="235"/>
      <c r="R10" s="235"/>
      <c r="S10" s="235"/>
      <c r="T10" s="235"/>
      <c r="U10" s="202"/>
      <c r="V10" s="234"/>
      <c r="W10" s="234"/>
      <c r="X10" s="234"/>
      <c r="Y10" s="202"/>
      <c r="Z10" s="203"/>
    </row>
    <row r="11" spans="1:26" x14ac:dyDescent="0.25">
      <c r="A11" s="125"/>
      <c r="B11" s="106"/>
      <c r="C11" s="126" t="s">
        <v>475</v>
      </c>
      <c r="D11" s="227"/>
      <c r="E11" s="186" t="s">
        <v>1625</v>
      </c>
      <c r="F11" s="202"/>
      <c r="G11" s="234"/>
      <c r="H11" s="234"/>
      <c r="I11" s="234"/>
      <c r="J11" s="234"/>
      <c r="K11" s="234"/>
      <c r="L11" s="234"/>
      <c r="M11" s="202"/>
      <c r="N11" s="235"/>
      <c r="O11" s="235"/>
      <c r="P11" s="235"/>
      <c r="Q11" s="235"/>
      <c r="R11" s="235"/>
      <c r="S11" s="235"/>
      <c r="T11" s="235"/>
      <c r="U11" s="202"/>
      <c r="V11" s="234"/>
      <c r="W11" s="234"/>
      <c r="X11" s="234"/>
      <c r="Y11" s="202"/>
      <c r="Z11" s="203"/>
    </row>
    <row r="12" spans="1:26" x14ac:dyDescent="0.25">
      <c r="A12" s="125"/>
      <c r="B12" s="123" t="s">
        <v>1324</v>
      </c>
      <c r="C12" s="126" t="s">
        <v>476</v>
      </c>
      <c r="D12" s="227"/>
      <c r="E12" s="186" t="s">
        <v>1625</v>
      </c>
      <c r="F12" s="202"/>
      <c r="G12" s="234"/>
      <c r="H12" s="234"/>
      <c r="I12" s="234"/>
      <c r="J12" s="234"/>
      <c r="K12" s="234"/>
      <c r="L12" s="234"/>
      <c r="M12" s="202"/>
      <c r="N12" s="235"/>
      <c r="O12" s="235"/>
      <c r="P12" s="235"/>
      <c r="Q12" s="235"/>
      <c r="R12" s="235"/>
      <c r="S12" s="235"/>
      <c r="T12" s="235"/>
      <c r="U12" s="202"/>
      <c r="V12" s="234"/>
      <c r="W12" s="234"/>
      <c r="X12" s="234"/>
      <c r="Y12" s="202"/>
      <c r="Z12" s="203"/>
    </row>
    <row r="13" spans="1:26" x14ac:dyDescent="0.25">
      <c r="A13" s="125"/>
      <c r="B13" s="125"/>
      <c r="C13" s="126" t="s">
        <v>477</v>
      </c>
      <c r="D13" s="227"/>
      <c r="E13" s="186" t="s">
        <v>1625</v>
      </c>
      <c r="F13" s="202"/>
      <c r="G13" s="234"/>
      <c r="H13" s="234"/>
      <c r="I13" s="234"/>
      <c r="J13" s="234"/>
      <c r="K13" s="234"/>
      <c r="L13" s="234"/>
      <c r="M13" s="202"/>
      <c r="N13" s="235"/>
      <c r="O13" s="235"/>
      <c r="P13" s="235"/>
      <c r="Q13" s="235"/>
      <c r="R13" s="235"/>
      <c r="S13" s="235"/>
      <c r="T13" s="235"/>
      <c r="U13" s="202"/>
      <c r="V13" s="234"/>
      <c r="W13" s="234"/>
      <c r="X13" s="234"/>
      <c r="Y13" s="202"/>
      <c r="Z13" s="203"/>
    </row>
    <row r="14" spans="1:26" x14ac:dyDescent="0.25">
      <c r="A14" s="125"/>
      <c r="B14" s="125"/>
      <c r="C14" s="126" t="s">
        <v>478</v>
      </c>
      <c r="D14" s="227"/>
      <c r="E14" s="186" t="s">
        <v>1625</v>
      </c>
      <c r="F14" s="202"/>
      <c r="G14" s="234"/>
      <c r="H14" s="234"/>
      <c r="I14" s="234"/>
      <c r="J14" s="234"/>
      <c r="K14" s="234"/>
      <c r="L14" s="234"/>
      <c r="M14" s="202"/>
      <c r="N14" s="235"/>
      <c r="O14" s="235"/>
      <c r="P14" s="235"/>
      <c r="Q14" s="235"/>
      <c r="R14" s="235"/>
      <c r="S14" s="235"/>
      <c r="T14" s="235"/>
      <c r="U14" s="202"/>
      <c r="V14" s="234"/>
      <c r="W14" s="234"/>
      <c r="X14" s="234"/>
      <c r="Y14" s="202"/>
      <c r="Z14" s="203"/>
    </row>
    <row r="15" spans="1:26" x14ac:dyDescent="0.25">
      <c r="A15" s="125"/>
      <c r="B15" s="125"/>
      <c r="C15" s="126" t="s">
        <v>479</v>
      </c>
      <c r="D15" s="227"/>
      <c r="E15" s="186" t="s">
        <v>1625</v>
      </c>
      <c r="F15" s="202"/>
      <c r="G15" s="234"/>
      <c r="H15" s="234"/>
      <c r="I15" s="234"/>
      <c r="J15" s="234"/>
      <c r="K15" s="234"/>
      <c r="L15" s="234"/>
      <c r="M15" s="202"/>
      <c r="N15" s="235"/>
      <c r="O15" s="235"/>
      <c r="P15" s="235"/>
      <c r="Q15" s="235"/>
      <c r="R15" s="235"/>
      <c r="S15" s="235"/>
      <c r="T15" s="235"/>
      <c r="U15" s="202"/>
      <c r="V15" s="234"/>
      <c r="W15" s="234"/>
      <c r="X15" s="234"/>
      <c r="Y15" s="202"/>
      <c r="Z15" s="203"/>
    </row>
    <row r="16" spans="1:26" x14ac:dyDescent="0.25">
      <c r="A16" s="125"/>
      <c r="B16" s="126"/>
      <c r="C16" s="126" t="s">
        <v>480</v>
      </c>
      <c r="D16" s="227"/>
      <c r="E16" s="186" t="s">
        <v>1625</v>
      </c>
      <c r="F16" s="202"/>
      <c r="G16" s="234"/>
      <c r="H16" s="234"/>
      <c r="I16" s="234"/>
      <c r="J16" s="234"/>
      <c r="K16" s="234"/>
      <c r="L16" s="234"/>
      <c r="M16" s="202"/>
      <c r="N16" s="235"/>
      <c r="O16" s="235"/>
      <c r="P16" s="235"/>
      <c r="Q16" s="235"/>
      <c r="R16" s="235"/>
      <c r="S16" s="235"/>
      <c r="T16" s="235"/>
      <c r="U16" s="202"/>
      <c r="V16" s="234"/>
      <c r="W16" s="234"/>
      <c r="X16" s="234"/>
      <c r="Y16" s="202"/>
      <c r="Z16" s="203"/>
    </row>
    <row r="17" spans="1:26" x14ac:dyDescent="0.25">
      <c r="A17" s="125"/>
      <c r="B17" s="125"/>
      <c r="C17" s="126" t="s">
        <v>481</v>
      </c>
      <c r="D17" s="201"/>
      <c r="E17" s="186" t="s">
        <v>1625</v>
      </c>
      <c r="F17" s="202"/>
      <c r="G17" s="234"/>
      <c r="H17" s="234"/>
      <c r="I17" s="234"/>
      <c r="J17" s="234"/>
      <c r="K17" s="234"/>
      <c r="L17" s="234"/>
      <c r="M17" s="202"/>
      <c r="N17" s="235"/>
      <c r="O17" s="235"/>
      <c r="P17" s="235"/>
      <c r="Q17" s="235"/>
      <c r="R17" s="235"/>
      <c r="S17" s="235"/>
      <c r="T17" s="235"/>
      <c r="U17" s="202"/>
      <c r="V17" s="234"/>
      <c r="W17" s="234"/>
      <c r="X17" s="234"/>
      <c r="Y17" s="202"/>
      <c r="Z17" s="203"/>
    </row>
    <row r="18" spans="1:26" x14ac:dyDescent="0.25">
      <c r="A18" s="125"/>
      <c r="B18" s="126"/>
      <c r="C18" s="126" t="s">
        <v>482</v>
      </c>
      <c r="D18" s="201"/>
      <c r="E18" s="186" t="s">
        <v>1625</v>
      </c>
      <c r="F18" s="202"/>
      <c r="G18" s="234"/>
      <c r="H18" s="234"/>
      <c r="I18" s="234"/>
      <c r="J18" s="234"/>
      <c r="K18" s="234"/>
      <c r="L18" s="234"/>
      <c r="M18" s="202"/>
      <c r="N18" s="235"/>
      <c r="O18" s="235"/>
      <c r="P18" s="235"/>
      <c r="Q18" s="235"/>
      <c r="R18" s="235"/>
      <c r="S18" s="235"/>
      <c r="T18" s="235"/>
      <c r="U18" s="202"/>
      <c r="V18" s="234"/>
      <c r="W18" s="234"/>
      <c r="X18" s="234"/>
      <c r="Y18" s="202"/>
      <c r="Z18" s="203"/>
    </row>
    <row r="19" spans="1:26" ht="15.75" x14ac:dyDescent="0.25">
      <c r="A19" s="261"/>
      <c r="B19" s="261"/>
      <c r="C19" s="261"/>
      <c r="D19" s="261"/>
      <c r="E19" s="278"/>
      <c r="F19" s="278"/>
      <c r="G19" s="278"/>
      <c r="H19" s="278"/>
      <c r="I19" s="278"/>
      <c r="J19" s="278"/>
      <c r="K19" s="278"/>
      <c r="L19" s="278"/>
      <c r="M19" s="278"/>
      <c r="N19" s="278"/>
      <c r="O19" s="278"/>
      <c r="P19" s="278"/>
      <c r="Q19" s="278"/>
      <c r="R19" s="278"/>
      <c r="S19" s="278"/>
      <c r="T19" s="278"/>
      <c r="U19" s="278"/>
      <c r="V19" s="278"/>
      <c r="W19" s="278"/>
      <c r="X19" s="278"/>
      <c r="Y19" s="278"/>
      <c r="Z19" s="261"/>
    </row>
    <row r="20" spans="1:26" x14ac:dyDescent="0.25">
      <c r="A20" s="125" t="s">
        <v>468</v>
      </c>
      <c r="B20" s="125" t="s">
        <v>469</v>
      </c>
      <c r="C20" s="126" t="s">
        <v>483</v>
      </c>
      <c r="D20" s="227"/>
      <c r="E20" s="186" t="s">
        <v>1625</v>
      </c>
      <c r="F20" s="186"/>
      <c r="G20" s="238"/>
      <c r="H20" s="238"/>
      <c r="I20" s="238"/>
      <c r="J20" s="238"/>
      <c r="K20" s="238"/>
      <c r="L20" s="238"/>
      <c r="M20" s="202"/>
      <c r="N20" s="235"/>
      <c r="O20" s="235"/>
      <c r="P20" s="235"/>
      <c r="Q20" s="235"/>
      <c r="R20" s="235"/>
      <c r="S20" s="235"/>
      <c r="T20" s="235"/>
      <c r="U20" s="202"/>
      <c r="V20" s="234"/>
      <c r="W20" s="234"/>
      <c r="X20" s="234"/>
      <c r="Y20" s="202"/>
      <c r="Z20" s="203"/>
    </row>
    <row r="21" spans="1:26" x14ac:dyDescent="0.25">
      <c r="A21" s="125"/>
      <c r="B21" s="106"/>
      <c r="C21" s="126" t="s">
        <v>484</v>
      </c>
      <c r="D21" s="227"/>
      <c r="E21" s="186" t="s">
        <v>1625</v>
      </c>
      <c r="F21" s="186"/>
      <c r="G21" s="238"/>
      <c r="H21" s="238"/>
      <c r="I21" s="238"/>
      <c r="J21" s="238"/>
      <c r="K21" s="238"/>
      <c r="L21" s="238"/>
      <c r="M21" s="202"/>
      <c r="N21" s="235"/>
      <c r="O21" s="235"/>
      <c r="P21" s="235"/>
      <c r="Q21" s="235"/>
      <c r="R21" s="235"/>
      <c r="S21" s="235"/>
      <c r="T21" s="235"/>
      <c r="U21" s="202"/>
      <c r="V21" s="234"/>
      <c r="W21" s="234"/>
      <c r="X21" s="234"/>
      <c r="Y21" s="202"/>
      <c r="Z21" s="203"/>
    </row>
    <row r="22" spans="1:26" x14ac:dyDescent="0.25">
      <c r="A22" s="125"/>
      <c r="B22" s="123" t="s">
        <v>1324</v>
      </c>
      <c r="C22" s="126" t="s">
        <v>485</v>
      </c>
      <c r="D22" s="227"/>
      <c r="E22" s="186" t="s">
        <v>1625</v>
      </c>
      <c r="F22" s="186"/>
      <c r="G22" s="238"/>
      <c r="H22" s="238"/>
      <c r="I22" s="238"/>
      <c r="J22" s="238"/>
      <c r="K22" s="238"/>
      <c r="L22" s="238"/>
      <c r="M22" s="202"/>
      <c r="N22" s="235"/>
      <c r="O22" s="235"/>
      <c r="P22" s="235"/>
      <c r="Q22" s="235"/>
      <c r="R22" s="235"/>
      <c r="S22" s="235"/>
      <c r="T22" s="235"/>
      <c r="U22" s="202"/>
      <c r="V22" s="234"/>
      <c r="W22" s="234"/>
      <c r="X22" s="234"/>
      <c r="Y22" s="202"/>
      <c r="Z22" s="203"/>
    </row>
    <row r="23" spans="1:26" x14ac:dyDescent="0.25">
      <c r="A23" s="125"/>
      <c r="B23" s="125"/>
      <c r="C23" s="126" t="s">
        <v>486</v>
      </c>
      <c r="D23" s="227"/>
      <c r="E23" s="186" t="s">
        <v>1625</v>
      </c>
      <c r="F23" s="186"/>
      <c r="G23" s="238"/>
      <c r="H23" s="238"/>
      <c r="I23" s="238"/>
      <c r="J23" s="238"/>
      <c r="K23" s="238"/>
      <c r="L23" s="238"/>
      <c r="M23" s="202"/>
      <c r="N23" s="235"/>
      <c r="O23" s="235"/>
      <c r="P23" s="235"/>
      <c r="Q23" s="235"/>
      <c r="R23" s="235"/>
      <c r="S23" s="235"/>
      <c r="T23" s="235"/>
      <c r="U23" s="202"/>
      <c r="V23" s="234"/>
      <c r="W23" s="234"/>
      <c r="X23" s="234"/>
      <c r="Y23" s="202"/>
      <c r="Z23" s="203"/>
    </row>
    <row r="24" spans="1:26" x14ac:dyDescent="0.25">
      <c r="A24" s="125"/>
      <c r="B24" s="125"/>
      <c r="C24" s="126" t="s">
        <v>487</v>
      </c>
      <c r="D24" s="227"/>
      <c r="E24" s="186" t="s">
        <v>1625</v>
      </c>
      <c r="F24" s="186"/>
      <c r="G24" s="238"/>
      <c r="H24" s="238"/>
      <c r="I24" s="238"/>
      <c r="J24" s="238"/>
      <c r="K24" s="238"/>
      <c r="L24" s="238"/>
      <c r="M24" s="202"/>
      <c r="N24" s="235"/>
      <c r="O24" s="235"/>
      <c r="P24" s="235"/>
      <c r="Q24" s="235"/>
      <c r="R24" s="235"/>
      <c r="S24" s="235"/>
      <c r="T24" s="235"/>
      <c r="U24" s="202"/>
      <c r="V24" s="234"/>
      <c r="W24" s="234"/>
      <c r="X24" s="234"/>
      <c r="Y24" s="202"/>
      <c r="Z24" s="203"/>
    </row>
    <row r="25" spans="1:26" x14ac:dyDescent="0.25">
      <c r="A25" s="125"/>
      <c r="B25" s="125"/>
      <c r="C25" s="126" t="s">
        <v>488</v>
      </c>
      <c r="D25" s="227"/>
      <c r="E25" s="186" t="s">
        <v>1625</v>
      </c>
      <c r="F25" s="186"/>
      <c r="G25" s="238"/>
      <c r="H25" s="238"/>
      <c r="I25" s="238"/>
      <c r="J25" s="238"/>
      <c r="K25" s="238"/>
      <c r="L25" s="238"/>
      <c r="M25" s="202"/>
      <c r="N25" s="235"/>
      <c r="O25" s="235"/>
      <c r="P25" s="235"/>
      <c r="Q25" s="235"/>
      <c r="R25" s="235"/>
      <c r="S25" s="235"/>
      <c r="T25" s="235"/>
      <c r="U25" s="202"/>
      <c r="V25" s="234"/>
      <c r="W25" s="234"/>
      <c r="X25" s="234"/>
      <c r="Y25" s="202"/>
      <c r="Z25" s="203"/>
    </row>
    <row r="26" spans="1:26" x14ac:dyDescent="0.25">
      <c r="A26" s="196"/>
      <c r="B26" s="177"/>
      <c r="C26" s="177"/>
      <c r="D26" s="177"/>
      <c r="E26" s="230"/>
      <c r="F26" s="230"/>
      <c r="G26" s="230"/>
      <c r="H26" s="230"/>
      <c r="I26" s="230"/>
      <c r="J26" s="230"/>
      <c r="K26" s="230"/>
      <c r="L26" s="230"/>
      <c r="M26" s="230"/>
      <c r="N26" s="230"/>
      <c r="O26" s="230"/>
      <c r="P26" s="230"/>
      <c r="Q26" s="230"/>
      <c r="R26" s="230"/>
      <c r="S26" s="230"/>
      <c r="T26" s="230"/>
      <c r="U26" s="230"/>
      <c r="V26" s="230"/>
      <c r="W26" s="230"/>
      <c r="X26" s="230"/>
      <c r="Y26" s="230"/>
      <c r="Z26" s="177"/>
    </row>
    <row r="27" spans="1:26" x14ac:dyDescent="0.25">
      <c r="A27" s="125" t="s">
        <v>470</v>
      </c>
      <c r="B27" s="125" t="s">
        <v>471</v>
      </c>
      <c r="C27" s="126" t="s">
        <v>489</v>
      </c>
      <c r="D27" s="201"/>
      <c r="E27" s="202" t="s">
        <v>1625</v>
      </c>
      <c r="F27" s="202"/>
      <c r="G27" s="234"/>
      <c r="H27" s="234"/>
      <c r="I27" s="234"/>
      <c r="J27" s="234"/>
      <c r="K27" s="234"/>
      <c r="L27" s="234"/>
      <c r="M27" s="202"/>
      <c r="N27" s="234"/>
      <c r="O27" s="234"/>
      <c r="P27" s="234"/>
      <c r="Q27" s="234"/>
      <c r="R27" s="234"/>
      <c r="S27" s="234"/>
      <c r="T27" s="234"/>
      <c r="U27" s="202"/>
      <c r="V27" s="234"/>
      <c r="W27" s="234"/>
      <c r="X27" s="234"/>
      <c r="Y27" s="202"/>
      <c r="Z27" s="203"/>
    </row>
    <row r="28" spans="1:26" x14ac:dyDescent="0.25">
      <c r="A28" s="125"/>
      <c r="B28" s="106"/>
      <c r="C28" s="126" t="s">
        <v>490</v>
      </c>
      <c r="D28" s="201"/>
      <c r="E28" s="202" t="s">
        <v>1625</v>
      </c>
      <c r="F28" s="202"/>
      <c r="G28" s="234"/>
      <c r="H28" s="234"/>
      <c r="I28" s="234"/>
      <c r="J28" s="234"/>
      <c r="K28" s="234"/>
      <c r="L28" s="234"/>
      <c r="M28" s="202"/>
      <c r="N28" s="234"/>
      <c r="O28" s="234"/>
      <c r="P28" s="234"/>
      <c r="Q28" s="234"/>
      <c r="R28" s="234"/>
      <c r="S28" s="234"/>
      <c r="T28" s="234"/>
      <c r="U28" s="202"/>
      <c r="V28" s="234"/>
      <c r="W28" s="234"/>
      <c r="X28" s="234"/>
      <c r="Y28" s="202"/>
      <c r="Z28" s="203"/>
    </row>
    <row r="29" spans="1:26" x14ac:dyDescent="0.25">
      <c r="A29" s="125"/>
      <c r="B29" s="123" t="s">
        <v>1324</v>
      </c>
      <c r="C29" s="126" t="s">
        <v>491</v>
      </c>
      <c r="D29" s="309"/>
      <c r="E29" s="202" t="s">
        <v>1625</v>
      </c>
      <c r="F29" s="202"/>
      <c r="G29" s="234"/>
      <c r="H29" s="234"/>
      <c r="I29" s="234"/>
      <c r="J29" s="234"/>
      <c r="K29" s="234"/>
      <c r="L29" s="234"/>
      <c r="M29" s="202"/>
      <c r="N29" s="234"/>
      <c r="O29" s="234"/>
      <c r="P29" s="234"/>
      <c r="Q29" s="234"/>
      <c r="R29" s="234"/>
      <c r="S29" s="234"/>
      <c r="T29" s="234"/>
      <c r="U29" s="202"/>
      <c r="V29" s="234"/>
      <c r="W29" s="234"/>
      <c r="X29" s="234"/>
      <c r="Y29" s="202"/>
      <c r="Z29" s="203"/>
    </row>
    <row r="30" spans="1:26" x14ac:dyDescent="0.25">
      <c r="A30" s="125"/>
      <c r="B30" s="125"/>
      <c r="C30" s="126" t="s">
        <v>477</v>
      </c>
      <c r="D30" s="227"/>
      <c r="E30" s="202" t="s">
        <v>1625</v>
      </c>
      <c r="F30" s="202"/>
      <c r="G30" s="234"/>
      <c r="H30" s="234"/>
      <c r="I30" s="234"/>
      <c r="J30" s="234"/>
      <c r="K30" s="234"/>
      <c r="L30" s="234"/>
      <c r="M30" s="202"/>
      <c r="N30" s="234"/>
      <c r="O30" s="234"/>
      <c r="P30" s="234"/>
      <c r="Q30" s="234"/>
      <c r="R30" s="234"/>
      <c r="S30" s="234"/>
      <c r="T30" s="234"/>
      <c r="U30" s="202"/>
      <c r="V30" s="234"/>
      <c r="W30" s="234"/>
      <c r="X30" s="234"/>
      <c r="Y30" s="202"/>
      <c r="Z30" s="203"/>
    </row>
    <row r="31" spans="1:26" x14ac:dyDescent="0.25">
      <c r="A31" s="125"/>
      <c r="B31" s="125"/>
      <c r="C31" s="126" t="s">
        <v>478</v>
      </c>
      <c r="D31" s="227"/>
      <c r="E31" s="202" t="s">
        <v>1625</v>
      </c>
      <c r="F31" s="202"/>
      <c r="G31" s="234"/>
      <c r="H31" s="234"/>
      <c r="I31" s="234"/>
      <c r="J31" s="234"/>
      <c r="K31" s="234"/>
      <c r="L31" s="234"/>
      <c r="M31" s="202"/>
      <c r="N31" s="234"/>
      <c r="O31" s="234"/>
      <c r="P31" s="234"/>
      <c r="Q31" s="234"/>
      <c r="R31" s="234"/>
      <c r="S31" s="234"/>
      <c r="T31" s="234"/>
      <c r="U31" s="202"/>
      <c r="V31" s="234"/>
      <c r="W31" s="234"/>
      <c r="X31" s="234"/>
      <c r="Y31" s="202"/>
      <c r="Z31" s="203"/>
    </row>
    <row r="32" spans="1:26" x14ac:dyDescent="0.25">
      <c r="A32" s="125"/>
      <c r="B32" s="125"/>
      <c r="C32" s="126" t="s">
        <v>492</v>
      </c>
      <c r="D32" s="227"/>
      <c r="E32" s="202" t="s">
        <v>1625</v>
      </c>
      <c r="F32" s="202"/>
      <c r="G32" s="234"/>
      <c r="H32" s="234"/>
      <c r="I32" s="234"/>
      <c r="J32" s="234"/>
      <c r="K32" s="234"/>
      <c r="L32" s="234"/>
      <c r="M32" s="202"/>
      <c r="N32" s="234"/>
      <c r="O32" s="234"/>
      <c r="P32" s="234"/>
      <c r="Q32" s="234"/>
      <c r="R32" s="234"/>
      <c r="S32" s="234"/>
      <c r="T32" s="234"/>
      <c r="U32" s="202"/>
      <c r="V32" s="234"/>
      <c r="W32" s="234"/>
      <c r="X32" s="234"/>
      <c r="Y32" s="202"/>
      <c r="Z32" s="203"/>
    </row>
    <row r="33" spans="1:26" x14ac:dyDescent="0.25">
      <c r="A33" s="125"/>
      <c r="B33" s="126"/>
      <c r="C33" s="126" t="s">
        <v>493</v>
      </c>
      <c r="D33" s="227"/>
      <c r="E33" s="202" t="s">
        <v>1625</v>
      </c>
      <c r="F33" s="202"/>
      <c r="G33" s="234"/>
      <c r="H33" s="234"/>
      <c r="I33" s="234"/>
      <c r="J33" s="234"/>
      <c r="K33" s="234"/>
      <c r="L33" s="234"/>
      <c r="M33" s="202"/>
      <c r="N33" s="234"/>
      <c r="O33" s="234"/>
      <c r="P33" s="234"/>
      <c r="Q33" s="234"/>
      <c r="R33" s="234"/>
      <c r="S33" s="234"/>
      <c r="T33" s="234"/>
      <c r="U33" s="202"/>
      <c r="V33" s="234"/>
      <c r="W33" s="234"/>
      <c r="X33" s="234"/>
      <c r="Y33" s="202"/>
      <c r="Z33" s="203"/>
    </row>
    <row r="34" spans="1:26" x14ac:dyDescent="0.25">
      <c r="A34" s="196"/>
      <c r="B34" s="196"/>
      <c r="C34" s="177"/>
      <c r="D34" s="177"/>
      <c r="E34" s="230"/>
      <c r="F34" s="230"/>
      <c r="G34" s="230"/>
      <c r="H34" s="230"/>
      <c r="I34" s="230"/>
      <c r="J34" s="230"/>
      <c r="K34" s="230"/>
      <c r="L34" s="230"/>
      <c r="M34" s="230"/>
      <c r="N34" s="230"/>
      <c r="O34" s="230"/>
      <c r="P34" s="230"/>
      <c r="Q34" s="230"/>
      <c r="R34" s="230"/>
      <c r="S34" s="230"/>
      <c r="T34" s="230"/>
      <c r="U34" s="230"/>
      <c r="V34" s="230"/>
      <c r="W34" s="230"/>
      <c r="X34" s="230"/>
      <c r="Y34" s="230"/>
      <c r="Z34" s="177"/>
    </row>
    <row r="35" spans="1:26" x14ac:dyDescent="0.25">
      <c r="A35" s="125" t="s">
        <v>472</v>
      </c>
      <c r="B35" s="125" t="s">
        <v>473</v>
      </c>
      <c r="C35" s="126" t="s">
        <v>494</v>
      </c>
      <c r="D35" s="227"/>
      <c r="E35" s="186" t="s">
        <v>1625</v>
      </c>
      <c r="F35" s="186"/>
      <c r="G35" s="238"/>
      <c r="H35" s="238"/>
      <c r="I35" s="238"/>
      <c r="J35" s="238"/>
      <c r="K35" s="238"/>
      <c r="L35" s="238"/>
      <c r="M35" s="202"/>
      <c r="N35" s="234"/>
      <c r="O35" s="234"/>
      <c r="P35" s="234"/>
      <c r="Q35" s="234"/>
      <c r="R35" s="234"/>
      <c r="S35" s="234"/>
      <c r="T35" s="234"/>
      <c r="U35" s="202"/>
      <c r="V35" s="234"/>
      <c r="W35" s="234"/>
      <c r="X35" s="234"/>
      <c r="Y35" s="202"/>
      <c r="Z35" s="203"/>
    </row>
    <row r="36" spans="1:26" x14ac:dyDescent="0.25">
      <c r="A36" s="125"/>
      <c r="B36" s="106"/>
      <c r="C36" s="126" t="s">
        <v>495</v>
      </c>
      <c r="D36" s="227"/>
      <c r="E36" s="186" t="s">
        <v>1625</v>
      </c>
      <c r="F36" s="186"/>
      <c r="G36" s="238"/>
      <c r="H36" s="238"/>
      <c r="I36" s="238"/>
      <c r="J36" s="238"/>
      <c r="K36" s="238"/>
      <c r="L36" s="238"/>
      <c r="M36" s="202"/>
      <c r="N36" s="234"/>
      <c r="O36" s="234"/>
      <c r="P36" s="234"/>
      <c r="Q36" s="234"/>
      <c r="R36" s="234"/>
      <c r="S36" s="234"/>
      <c r="T36" s="234"/>
      <c r="U36" s="202"/>
      <c r="V36" s="234"/>
      <c r="W36" s="234"/>
      <c r="X36" s="234"/>
      <c r="Y36" s="202"/>
      <c r="Z36" s="203"/>
    </row>
    <row r="37" spans="1:26" x14ac:dyDescent="0.25">
      <c r="A37" s="125"/>
      <c r="B37" s="123" t="s">
        <v>1324</v>
      </c>
      <c r="C37" s="126" t="s">
        <v>491</v>
      </c>
      <c r="D37" s="227"/>
      <c r="E37" s="186" t="s">
        <v>1625</v>
      </c>
      <c r="F37" s="186"/>
      <c r="G37" s="238"/>
      <c r="H37" s="238"/>
      <c r="I37" s="238"/>
      <c r="J37" s="238"/>
      <c r="K37" s="238"/>
      <c r="L37" s="238"/>
      <c r="M37" s="202"/>
      <c r="N37" s="234"/>
      <c r="O37" s="234"/>
      <c r="P37" s="234"/>
      <c r="Q37" s="234"/>
      <c r="R37" s="234"/>
      <c r="S37" s="234"/>
      <c r="T37" s="234"/>
      <c r="U37" s="202"/>
      <c r="V37" s="234"/>
      <c r="W37" s="234"/>
      <c r="X37" s="234"/>
      <c r="Y37" s="202"/>
      <c r="Z37" s="203"/>
    </row>
    <row r="38" spans="1:26" x14ac:dyDescent="0.25">
      <c r="A38" s="125"/>
      <c r="B38" s="125"/>
      <c r="C38" s="126" t="s">
        <v>477</v>
      </c>
      <c r="D38" s="227"/>
      <c r="E38" s="186" t="s">
        <v>1625</v>
      </c>
      <c r="F38" s="186"/>
      <c r="G38" s="238"/>
      <c r="H38" s="238"/>
      <c r="I38" s="238"/>
      <c r="J38" s="238"/>
      <c r="K38" s="238"/>
      <c r="L38" s="238"/>
      <c r="M38" s="202"/>
      <c r="N38" s="234"/>
      <c r="O38" s="234"/>
      <c r="P38" s="234"/>
      <c r="Q38" s="234"/>
      <c r="R38" s="234"/>
      <c r="S38" s="234"/>
      <c r="T38" s="234"/>
      <c r="U38" s="202"/>
      <c r="V38" s="234"/>
      <c r="W38" s="234"/>
      <c r="X38" s="234"/>
      <c r="Y38" s="202"/>
      <c r="Z38" s="203"/>
    </row>
    <row r="39" spans="1:26" x14ac:dyDescent="0.25">
      <c r="A39" s="125"/>
      <c r="B39" s="125"/>
      <c r="C39" s="126" t="s">
        <v>478</v>
      </c>
      <c r="D39" s="227"/>
      <c r="E39" s="186" t="s">
        <v>1625</v>
      </c>
      <c r="F39" s="186"/>
      <c r="G39" s="238"/>
      <c r="H39" s="238"/>
      <c r="I39" s="238"/>
      <c r="J39" s="238"/>
      <c r="K39" s="238"/>
      <c r="L39" s="238"/>
      <c r="M39" s="202"/>
      <c r="N39" s="234"/>
      <c r="O39" s="234"/>
      <c r="P39" s="234"/>
      <c r="Q39" s="234"/>
      <c r="R39" s="234"/>
      <c r="S39" s="234"/>
      <c r="T39" s="234"/>
      <c r="U39" s="202"/>
      <c r="V39" s="234"/>
      <c r="W39" s="234"/>
      <c r="X39" s="234"/>
      <c r="Y39" s="202"/>
      <c r="Z39" s="203"/>
    </row>
    <row r="40" spans="1:26" x14ac:dyDescent="0.25">
      <c r="A40" s="125"/>
      <c r="B40" s="125"/>
      <c r="C40" s="126" t="s">
        <v>492</v>
      </c>
      <c r="D40" s="227"/>
      <c r="E40" s="186" t="s">
        <v>1625</v>
      </c>
      <c r="F40" s="186"/>
      <c r="G40" s="238"/>
      <c r="H40" s="238"/>
      <c r="I40" s="238"/>
      <c r="J40" s="238"/>
      <c r="K40" s="238"/>
      <c r="L40" s="238"/>
      <c r="M40" s="202"/>
      <c r="N40" s="234"/>
      <c r="O40" s="234"/>
      <c r="P40" s="234"/>
      <c r="Q40" s="234"/>
      <c r="R40" s="234"/>
      <c r="S40" s="234"/>
      <c r="T40" s="234"/>
      <c r="U40" s="202"/>
      <c r="V40" s="234"/>
      <c r="W40" s="234"/>
      <c r="X40" s="234"/>
      <c r="Y40" s="202"/>
      <c r="Z40" s="203"/>
    </row>
    <row r="41" spans="1:26" x14ac:dyDescent="0.25">
      <c r="A41" s="125"/>
      <c r="B41" s="126"/>
      <c r="C41" s="126" t="s">
        <v>493</v>
      </c>
      <c r="D41" s="201"/>
      <c r="E41" s="186" t="s">
        <v>1625</v>
      </c>
      <c r="F41" s="186"/>
      <c r="G41" s="238"/>
      <c r="H41" s="238"/>
      <c r="I41" s="238"/>
      <c r="J41" s="238"/>
      <c r="K41" s="238"/>
      <c r="L41" s="238"/>
      <c r="M41" s="202"/>
      <c r="N41" s="234"/>
      <c r="O41" s="234"/>
      <c r="P41" s="234"/>
      <c r="Q41" s="234"/>
      <c r="R41" s="234"/>
      <c r="S41" s="234"/>
      <c r="T41" s="234"/>
      <c r="U41" s="202"/>
      <c r="V41" s="234"/>
      <c r="W41" s="234"/>
      <c r="X41" s="234"/>
      <c r="Y41" s="202"/>
      <c r="Z41" s="203"/>
    </row>
    <row r="42" spans="1:26" s="561" customFormat="1" x14ac:dyDescent="0.25">
      <c r="A42" s="196"/>
      <c r="B42" s="196"/>
      <c r="C42" s="177"/>
      <c r="D42" s="177"/>
      <c r="E42" s="230"/>
      <c r="F42" s="230"/>
      <c r="G42" s="230"/>
      <c r="H42" s="230"/>
      <c r="I42" s="230"/>
      <c r="J42" s="230"/>
      <c r="K42" s="230"/>
      <c r="L42" s="230"/>
      <c r="M42" s="230"/>
      <c r="N42" s="230"/>
      <c r="O42" s="230"/>
      <c r="P42" s="230"/>
      <c r="Q42" s="230"/>
      <c r="R42" s="230"/>
      <c r="S42" s="230"/>
      <c r="T42" s="230"/>
      <c r="U42" s="230"/>
      <c r="V42" s="230"/>
      <c r="W42" s="230"/>
      <c r="X42" s="230"/>
      <c r="Y42" s="230"/>
      <c r="Z42" s="177"/>
    </row>
    <row r="43" spans="1:26" s="561" customFormat="1" x14ac:dyDescent="0.25">
      <c r="A43" s="125" t="s">
        <v>496</v>
      </c>
      <c r="B43" s="125" t="s">
        <v>473</v>
      </c>
      <c r="C43" s="126" t="s">
        <v>3541</v>
      </c>
      <c r="D43" s="227"/>
      <c r="E43" s="186" t="s">
        <v>1625</v>
      </c>
      <c r="F43" s="186"/>
      <c r="G43" s="238"/>
      <c r="H43" s="238"/>
      <c r="I43" s="238"/>
      <c r="J43" s="238"/>
      <c r="K43" s="238"/>
      <c r="L43" s="238"/>
      <c r="M43" s="202"/>
      <c r="N43" s="234"/>
      <c r="O43" s="234"/>
      <c r="P43" s="234"/>
      <c r="Q43" s="234"/>
      <c r="R43" s="234"/>
      <c r="S43" s="234"/>
      <c r="T43" s="234"/>
      <c r="U43" s="202"/>
      <c r="V43" s="234"/>
      <c r="W43" s="234"/>
      <c r="X43" s="234"/>
      <c r="Y43" s="202"/>
      <c r="Z43" s="203"/>
    </row>
    <row r="44" spans="1:26" s="561" customFormat="1" x14ac:dyDescent="0.25">
      <c r="A44" s="125"/>
      <c r="B44" s="449" t="s">
        <v>3542</v>
      </c>
      <c r="C44" s="126" t="s">
        <v>495</v>
      </c>
      <c r="D44" s="227"/>
      <c r="E44" s="186" t="s">
        <v>1625</v>
      </c>
      <c r="F44" s="186"/>
      <c r="G44" s="238"/>
      <c r="H44" s="238"/>
      <c r="I44" s="238"/>
      <c r="J44" s="238"/>
      <c r="K44" s="238"/>
      <c r="L44" s="238"/>
      <c r="M44" s="202"/>
      <c r="N44" s="234"/>
      <c r="O44" s="234"/>
      <c r="P44" s="234"/>
      <c r="Q44" s="234"/>
      <c r="R44" s="234"/>
      <c r="S44" s="234"/>
      <c r="T44" s="234"/>
      <c r="U44" s="202"/>
      <c r="V44" s="234"/>
      <c r="W44" s="234"/>
      <c r="X44" s="234"/>
      <c r="Y44" s="202"/>
      <c r="Z44" s="203"/>
    </row>
    <row r="45" spans="1:26" s="561" customFormat="1" x14ac:dyDescent="0.25">
      <c r="A45" s="125"/>
      <c r="B45" s="123" t="s">
        <v>1324</v>
      </c>
      <c r="C45" s="126" t="s">
        <v>491</v>
      </c>
      <c r="D45" s="227"/>
      <c r="E45" s="186" t="s">
        <v>1625</v>
      </c>
      <c r="F45" s="186"/>
      <c r="G45" s="238"/>
      <c r="H45" s="238"/>
      <c r="I45" s="238"/>
      <c r="J45" s="238"/>
      <c r="K45" s="238"/>
      <c r="L45" s="238"/>
      <c r="M45" s="202"/>
      <c r="N45" s="234"/>
      <c r="O45" s="234"/>
      <c r="P45" s="234"/>
      <c r="Q45" s="234"/>
      <c r="R45" s="234"/>
      <c r="S45" s="234"/>
      <c r="T45" s="234"/>
      <c r="U45" s="202"/>
      <c r="V45" s="234"/>
      <c r="W45" s="234"/>
      <c r="X45" s="234"/>
      <c r="Y45" s="202"/>
      <c r="Z45" s="203"/>
    </row>
    <row r="46" spans="1:26" s="561" customFormat="1" x14ac:dyDescent="0.25">
      <c r="A46" s="125"/>
      <c r="B46" s="125"/>
      <c r="C46" s="126" t="s">
        <v>477</v>
      </c>
      <c r="D46" s="227"/>
      <c r="E46" s="186" t="s">
        <v>1625</v>
      </c>
      <c r="F46" s="186"/>
      <c r="G46" s="238"/>
      <c r="H46" s="238"/>
      <c r="I46" s="238"/>
      <c r="J46" s="238"/>
      <c r="K46" s="238"/>
      <c r="L46" s="238"/>
      <c r="M46" s="202"/>
      <c r="N46" s="234"/>
      <c r="O46" s="234"/>
      <c r="P46" s="234"/>
      <c r="Q46" s="234"/>
      <c r="R46" s="234"/>
      <c r="S46" s="234"/>
      <c r="T46" s="234"/>
      <c r="U46" s="202"/>
      <c r="V46" s="234"/>
      <c r="W46" s="234"/>
      <c r="X46" s="234"/>
      <c r="Y46" s="202"/>
      <c r="Z46" s="203"/>
    </row>
    <row r="47" spans="1:26" s="561" customFormat="1" x14ac:dyDescent="0.25">
      <c r="A47" s="125"/>
      <c r="B47" s="125"/>
      <c r="C47" s="126" t="s">
        <v>478</v>
      </c>
      <c r="D47" s="227"/>
      <c r="E47" s="186" t="s">
        <v>1625</v>
      </c>
      <c r="F47" s="186"/>
      <c r="G47" s="238"/>
      <c r="H47" s="238"/>
      <c r="I47" s="238"/>
      <c r="J47" s="238"/>
      <c r="K47" s="238"/>
      <c r="L47" s="238"/>
      <c r="M47" s="202"/>
      <c r="N47" s="234"/>
      <c r="O47" s="234"/>
      <c r="P47" s="234"/>
      <c r="Q47" s="234"/>
      <c r="R47" s="234"/>
      <c r="S47" s="234"/>
      <c r="T47" s="234"/>
      <c r="U47" s="202"/>
      <c r="V47" s="234"/>
      <c r="W47" s="234"/>
      <c r="X47" s="234"/>
      <c r="Y47" s="202"/>
      <c r="Z47" s="203"/>
    </row>
    <row r="48" spans="1:26" s="561" customFormat="1" x14ac:dyDescent="0.25">
      <c r="A48" s="125"/>
      <c r="B48" s="125"/>
      <c r="C48" s="126" t="s">
        <v>492</v>
      </c>
      <c r="D48" s="227"/>
      <c r="E48" s="186" t="s">
        <v>1625</v>
      </c>
      <c r="F48" s="186"/>
      <c r="G48" s="238"/>
      <c r="H48" s="238"/>
      <c r="I48" s="238"/>
      <c r="J48" s="238"/>
      <c r="K48" s="238"/>
      <c r="L48" s="238"/>
      <c r="M48" s="202"/>
      <c r="N48" s="234"/>
      <c r="O48" s="234"/>
      <c r="P48" s="234"/>
      <c r="Q48" s="234"/>
      <c r="R48" s="234"/>
      <c r="S48" s="234"/>
      <c r="T48" s="234"/>
      <c r="U48" s="202"/>
      <c r="V48" s="234"/>
      <c r="W48" s="234"/>
      <c r="X48" s="234"/>
      <c r="Y48" s="202"/>
      <c r="Z48" s="203"/>
    </row>
    <row r="49" spans="1:26" s="561" customFormat="1" x14ac:dyDescent="0.25">
      <c r="A49" s="125"/>
      <c r="B49" s="126"/>
      <c r="C49" s="126" t="s">
        <v>493</v>
      </c>
      <c r="D49" s="201"/>
      <c r="E49" s="186" t="s">
        <v>1625</v>
      </c>
      <c r="F49" s="186"/>
      <c r="G49" s="238"/>
      <c r="H49" s="238"/>
      <c r="I49" s="238"/>
      <c r="J49" s="238"/>
      <c r="K49" s="238"/>
      <c r="L49" s="238"/>
      <c r="M49" s="202"/>
      <c r="N49" s="234"/>
      <c r="O49" s="234"/>
      <c r="P49" s="234"/>
      <c r="Q49" s="234"/>
      <c r="R49" s="234"/>
      <c r="S49" s="234"/>
      <c r="T49" s="234"/>
      <c r="U49" s="202"/>
      <c r="V49" s="234"/>
      <c r="W49" s="234"/>
      <c r="X49" s="234"/>
      <c r="Y49" s="202"/>
      <c r="Z49" s="203"/>
    </row>
    <row r="50" spans="1:26" x14ac:dyDescent="0.25">
      <c r="A50" s="177"/>
      <c r="B50" s="177"/>
      <c r="C50" s="177"/>
      <c r="D50" s="177"/>
      <c r="E50" s="230"/>
      <c r="F50" s="230"/>
      <c r="G50" s="230"/>
      <c r="H50" s="230"/>
      <c r="I50" s="230"/>
      <c r="J50" s="230"/>
      <c r="K50" s="230"/>
      <c r="L50" s="230"/>
      <c r="M50" s="230"/>
      <c r="N50" s="230"/>
      <c r="O50" s="230"/>
      <c r="P50" s="230"/>
      <c r="Q50" s="230"/>
      <c r="R50" s="230"/>
      <c r="S50" s="230"/>
      <c r="T50" s="230"/>
      <c r="U50" s="230"/>
      <c r="V50" s="230"/>
      <c r="W50" s="230"/>
      <c r="X50" s="230"/>
      <c r="Y50" s="230"/>
      <c r="Z50" s="177"/>
    </row>
    <row r="51" spans="1:26" x14ac:dyDescent="0.25">
      <c r="A51" s="125" t="s">
        <v>499</v>
      </c>
      <c r="B51" s="125" t="s">
        <v>1698</v>
      </c>
      <c r="C51" s="203" t="s">
        <v>1699</v>
      </c>
      <c r="D51" s="126"/>
      <c r="E51" s="204" t="s">
        <v>1625</v>
      </c>
      <c r="F51" s="204"/>
      <c r="G51" s="204" t="s">
        <v>1625</v>
      </c>
      <c r="H51" s="204" t="s">
        <v>1625</v>
      </c>
      <c r="I51" s="204" t="s">
        <v>1625</v>
      </c>
      <c r="J51" s="204" t="s">
        <v>1625</v>
      </c>
      <c r="K51" s="204" t="s">
        <v>1625</v>
      </c>
      <c r="L51" s="204" t="s">
        <v>1625</v>
      </c>
      <c r="M51" s="204"/>
      <c r="N51" s="204" t="s">
        <v>1625</v>
      </c>
      <c r="O51" s="204" t="s">
        <v>1625</v>
      </c>
      <c r="P51" s="204" t="s">
        <v>1625</v>
      </c>
      <c r="Q51" s="204" t="s">
        <v>1625</v>
      </c>
      <c r="R51" s="204" t="s">
        <v>1625</v>
      </c>
      <c r="S51" s="204" t="s">
        <v>1625</v>
      </c>
      <c r="T51" s="204" t="s">
        <v>1625</v>
      </c>
      <c r="U51" s="204"/>
      <c r="V51" s="204" t="s">
        <v>1625</v>
      </c>
      <c r="W51" s="204" t="s">
        <v>1625</v>
      </c>
      <c r="X51" s="204" t="s">
        <v>1625</v>
      </c>
      <c r="Y51" s="204"/>
      <c r="Z51" s="126"/>
    </row>
    <row r="52" spans="1:26" x14ac:dyDescent="0.25">
      <c r="A52" s="126"/>
      <c r="B52" s="126"/>
      <c r="C52" s="203" t="s">
        <v>1700</v>
      </c>
      <c r="D52" s="126"/>
      <c r="E52" s="204" t="s">
        <v>1625</v>
      </c>
      <c r="F52" s="204"/>
      <c r="G52" s="204" t="s">
        <v>1625</v>
      </c>
      <c r="H52" s="204" t="s">
        <v>1625</v>
      </c>
      <c r="I52" s="204" t="s">
        <v>1625</v>
      </c>
      <c r="J52" s="204" t="s">
        <v>1625</v>
      </c>
      <c r="K52" s="204" t="s">
        <v>1625</v>
      </c>
      <c r="L52" s="204" t="s">
        <v>1625</v>
      </c>
      <c r="M52" s="204"/>
      <c r="N52" s="204" t="s">
        <v>1625</v>
      </c>
      <c r="O52" s="204" t="s">
        <v>1625</v>
      </c>
      <c r="P52" s="204" t="s">
        <v>1625</v>
      </c>
      <c r="Q52" s="204" t="s">
        <v>1625</v>
      </c>
      <c r="R52" s="204" t="s">
        <v>1625</v>
      </c>
      <c r="S52" s="204" t="s">
        <v>1625</v>
      </c>
      <c r="T52" s="204" t="s">
        <v>1625</v>
      </c>
      <c r="U52" s="204"/>
      <c r="V52" s="204" t="s">
        <v>1625</v>
      </c>
      <c r="W52" s="204" t="s">
        <v>1625</v>
      </c>
      <c r="X52" s="204" t="s">
        <v>1625</v>
      </c>
      <c r="Y52" s="204"/>
      <c r="Z52" s="126"/>
    </row>
    <row r="53" spans="1:26" x14ac:dyDescent="0.25">
      <c r="A53" s="126"/>
      <c r="B53" s="123" t="s">
        <v>1324</v>
      </c>
      <c r="C53" s="203" t="s">
        <v>1701</v>
      </c>
      <c r="D53" s="126"/>
      <c r="E53" s="204" t="s">
        <v>1625</v>
      </c>
      <c r="F53" s="204"/>
      <c r="G53" s="204" t="s">
        <v>1625</v>
      </c>
      <c r="H53" s="204" t="s">
        <v>1625</v>
      </c>
      <c r="I53" s="204" t="s">
        <v>1625</v>
      </c>
      <c r="J53" s="204" t="s">
        <v>1625</v>
      </c>
      <c r="K53" s="204" t="s">
        <v>1625</v>
      </c>
      <c r="L53" s="204" t="s">
        <v>1625</v>
      </c>
      <c r="M53" s="204"/>
      <c r="N53" s="204" t="s">
        <v>1625</v>
      </c>
      <c r="O53" s="204" t="s">
        <v>1625</v>
      </c>
      <c r="P53" s="204" t="s">
        <v>1625</v>
      </c>
      <c r="Q53" s="204" t="s">
        <v>1625</v>
      </c>
      <c r="R53" s="204" t="s">
        <v>1625</v>
      </c>
      <c r="S53" s="204" t="s">
        <v>1625</v>
      </c>
      <c r="T53" s="204" t="s">
        <v>1625</v>
      </c>
      <c r="U53" s="204"/>
      <c r="V53" s="204" t="s">
        <v>1625</v>
      </c>
      <c r="W53" s="204" t="s">
        <v>1625</v>
      </c>
      <c r="X53" s="204" t="s">
        <v>1625</v>
      </c>
      <c r="Y53" s="204"/>
      <c r="Z53" s="126"/>
    </row>
    <row r="54" spans="1:26" x14ac:dyDescent="0.25">
      <c r="A54" s="196"/>
      <c r="B54" s="196"/>
      <c r="C54" s="196"/>
      <c r="D54" s="196"/>
      <c r="E54" s="256"/>
      <c r="F54" s="256"/>
      <c r="G54" s="256"/>
      <c r="H54" s="256"/>
      <c r="I54" s="256"/>
      <c r="J54" s="256"/>
      <c r="K54" s="256"/>
      <c r="L54" s="256"/>
      <c r="M54" s="256"/>
      <c r="N54" s="256"/>
      <c r="O54" s="256"/>
      <c r="P54" s="256"/>
      <c r="Q54" s="256"/>
      <c r="R54" s="256"/>
      <c r="S54" s="256"/>
      <c r="T54" s="256"/>
      <c r="U54" s="256"/>
      <c r="V54" s="256"/>
      <c r="W54" s="256"/>
      <c r="X54" s="256"/>
      <c r="Y54" s="256"/>
      <c r="Z54" s="196"/>
    </row>
    <row r="55" spans="1:26" x14ac:dyDescent="0.25">
      <c r="A55" s="125" t="s">
        <v>507</v>
      </c>
      <c r="B55" s="125" t="s">
        <v>497</v>
      </c>
      <c r="C55" s="126" t="s">
        <v>2426</v>
      </c>
      <c r="D55" s="227"/>
      <c r="E55" s="238"/>
      <c r="F55" s="186"/>
      <c r="G55" s="279"/>
      <c r="H55" s="279"/>
      <c r="I55" s="279"/>
      <c r="J55" s="279"/>
      <c r="K55" s="279"/>
      <c r="L55" s="279"/>
      <c r="M55" s="202"/>
      <c r="N55" s="234"/>
      <c r="O55" s="234"/>
      <c r="P55" s="234"/>
      <c r="Q55" s="234"/>
      <c r="R55" s="234"/>
      <c r="S55" s="234"/>
      <c r="T55" s="234"/>
      <c r="U55" s="202"/>
      <c r="V55" s="234"/>
      <c r="W55" s="234"/>
      <c r="X55" s="234"/>
      <c r="Y55" s="234"/>
      <c r="Z55" s="203"/>
    </row>
    <row r="56" spans="1:26" x14ac:dyDescent="0.25">
      <c r="A56" s="125"/>
      <c r="B56" s="125" t="s">
        <v>498</v>
      </c>
      <c r="C56" s="126" t="s">
        <v>2427</v>
      </c>
      <c r="D56" s="227"/>
      <c r="E56" s="238"/>
      <c r="F56" s="186"/>
      <c r="G56" s="279"/>
      <c r="H56" s="279"/>
      <c r="I56" s="279"/>
      <c r="J56" s="279"/>
      <c r="K56" s="279"/>
      <c r="L56" s="279"/>
      <c r="M56" s="202"/>
      <c r="N56" s="234"/>
      <c r="O56" s="234"/>
      <c r="P56" s="234"/>
      <c r="Q56" s="234"/>
      <c r="R56" s="234"/>
      <c r="S56" s="234"/>
      <c r="T56" s="234"/>
      <c r="U56" s="202"/>
      <c r="V56" s="234"/>
      <c r="W56" s="234"/>
      <c r="X56" s="234"/>
      <c r="Y56" s="234"/>
      <c r="Z56" s="203"/>
    </row>
    <row r="57" spans="1:26" x14ac:dyDescent="0.25">
      <c r="A57" s="125"/>
      <c r="B57" s="123" t="s">
        <v>1324</v>
      </c>
      <c r="C57" s="126" t="s">
        <v>2428</v>
      </c>
      <c r="D57" s="227"/>
      <c r="E57" s="238"/>
      <c r="F57" s="186"/>
      <c r="G57" s="279"/>
      <c r="H57" s="279"/>
      <c r="I57" s="279"/>
      <c r="J57" s="279"/>
      <c r="K57" s="279"/>
      <c r="L57" s="279"/>
      <c r="M57" s="202"/>
      <c r="N57" s="234"/>
      <c r="O57" s="234"/>
      <c r="P57" s="234"/>
      <c r="Q57" s="234"/>
      <c r="R57" s="234"/>
      <c r="S57" s="234"/>
      <c r="T57" s="234"/>
      <c r="U57" s="202"/>
      <c r="V57" s="234"/>
      <c r="W57" s="234"/>
      <c r="X57" s="234"/>
      <c r="Y57" s="234"/>
      <c r="Z57" s="203"/>
    </row>
    <row r="58" spans="1:26" x14ac:dyDescent="0.25">
      <c r="A58" s="125"/>
      <c r="B58" s="106"/>
      <c r="C58" s="126" t="s">
        <v>2429</v>
      </c>
      <c r="D58" s="227"/>
      <c r="E58" s="238"/>
      <c r="F58" s="186"/>
      <c r="G58" s="279"/>
      <c r="H58" s="279"/>
      <c r="I58" s="279"/>
      <c r="J58" s="279"/>
      <c r="K58" s="279"/>
      <c r="L58" s="279"/>
      <c r="M58" s="202"/>
      <c r="N58" s="234"/>
      <c r="O58" s="234"/>
      <c r="P58" s="234"/>
      <c r="Q58" s="234"/>
      <c r="R58" s="234"/>
      <c r="S58" s="234"/>
      <c r="T58" s="234"/>
      <c r="U58" s="202"/>
      <c r="V58" s="234"/>
      <c r="W58" s="234"/>
      <c r="X58" s="234"/>
      <c r="Y58" s="234"/>
      <c r="Z58" s="203"/>
    </row>
    <row r="59" spans="1:26" x14ac:dyDescent="0.25">
      <c r="A59" s="125"/>
      <c r="B59" s="115"/>
      <c r="C59" s="126" t="s">
        <v>2433</v>
      </c>
      <c r="D59" s="227"/>
      <c r="E59" s="238"/>
      <c r="F59" s="202"/>
      <c r="G59" s="279"/>
      <c r="H59" s="279"/>
      <c r="I59" s="279"/>
      <c r="J59" s="279"/>
      <c r="K59" s="279"/>
      <c r="L59" s="279"/>
      <c r="M59" s="202"/>
      <c r="N59" s="234"/>
      <c r="O59" s="234"/>
      <c r="P59" s="234"/>
      <c r="Q59" s="234"/>
      <c r="R59" s="234"/>
      <c r="S59" s="234"/>
      <c r="T59" s="234"/>
      <c r="U59" s="204"/>
      <c r="V59" s="234"/>
      <c r="W59" s="234"/>
      <c r="X59" s="234"/>
      <c r="Y59" s="234"/>
      <c r="Z59" s="126"/>
    </row>
    <row r="60" spans="1:26" x14ac:dyDescent="0.25">
      <c r="A60" s="125"/>
      <c r="B60" s="115"/>
      <c r="C60" s="126" t="s">
        <v>2430</v>
      </c>
      <c r="D60" s="227"/>
      <c r="E60" s="238"/>
      <c r="F60" s="202"/>
      <c r="G60" s="279"/>
      <c r="H60" s="279"/>
      <c r="I60" s="279"/>
      <c r="J60" s="279"/>
      <c r="K60" s="279"/>
      <c r="L60" s="279"/>
      <c r="M60" s="202"/>
      <c r="N60" s="234"/>
      <c r="O60" s="234"/>
      <c r="P60" s="234"/>
      <c r="Q60" s="234"/>
      <c r="R60" s="234"/>
      <c r="S60" s="234"/>
      <c r="T60" s="234"/>
      <c r="U60" s="204"/>
      <c r="V60" s="234"/>
      <c r="W60" s="234"/>
      <c r="X60" s="234"/>
      <c r="Y60" s="234"/>
      <c r="Z60" s="126"/>
    </row>
    <row r="61" spans="1:26" x14ac:dyDescent="0.25">
      <c r="A61" s="104"/>
      <c r="B61" s="104"/>
      <c r="C61" s="104"/>
      <c r="D61" s="104"/>
      <c r="E61" s="230"/>
      <c r="F61" s="230"/>
      <c r="G61" s="230"/>
      <c r="H61" s="230"/>
      <c r="I61" s="230"/>
      <c r="J61" s="230"/>
      <c r="K61" s="230"/>
      <c r="L61" s="230"/>
      <c r="M61" s="230"/>
      <c r="N61" s="230"/>
      <c r="O61" s="230"/>
      <c r="P61" s="230"/>
      <c r="Q61" s="230"/>
      <c r="R61" s="230"/>
      <c r="S61" s="230"/>
      <c r="T61" s="230"/>
      <c r="U61" s="230"/>
      <c r="V61" s="230"/>
      <c r="W61" s="230"/>
      <c r="X61" s="230"/>
      <c r="Y61" s="230"/>
      <c r="Z61" s="104"/>
    </row>
    <row r="62" spans="1:26" x14ac:dyDescent="0.25">
      <c r="A62" s="125" t="s">
        <v>501</v>
      </c>
      <c r="B62" s="125" t="s">
        <v>2993</v>
      </c>
      <c r="C62" s="126" t="s">
        <v>2426</v>
      </c>
      <c r="D62" s="227"/>
      <c r="E62" s="267"/>
      <c r="F62" s="296"/>
      <c r="G62" s="279"/>
      <c r="H62" s="279"/>
      <c r="I62" s="279"/>
      <c r="J62" s="279"/>
      <c r="K62" s="279"/>
      <c r="L62" s="279"/>
      <c r="M62" s="202"/>
      <c r="N62" s="234"/>
      <c r="O62" s="234"/>
      <c r="P62" s="234"/>
      <c r="Q62" s="234"/>
      <c r="R62" s="234"/>
      <c r="S62" s="234"/>
      <c r="T62" s="234"/>
      <c r="U62" s="204"/>
      <c r="V62" s="234"/>
      <c r="W62" s="234"/>
      <c r="X62" s="234"/>
      <c r="Y62" s="234"/>
      <c r="Z62" s="126"/>
    </row>
    <row r="63" spans="1:26" x14ac:dyDescent="0.25">
      <c r="A63" s="125"/>
      <c r="B63" s="125" t="s">
        <v>500</v>
      </c>
      <c r="C63" s="126" t="s">
        <v>2427</v>
      </c>
      <c r="D63" s="227"/>
      <c r="E63" s="267"/>
      <c r="F63" s="296"/>
      <c r="G63" s="279"/>
      <c r="H63" s="279"/>
      <c r="I63" s="279"/>
      <c r="J63" s="279"/>
      <c r="K63" s="279"/>
      <c r="L63" s="279"/>
      <c r="M63" s="202"/>
      <c r="N63" s="234"/>
      <c r="O63" s="234"/>
      <c r="P63" s="234"/>
      <c r="Q63" s="234"/>
      <c r="R63" s="234"/>
      <c r="S63" s="234"/>
      <c r="T63" s="234"/>
      <c r="U63" s="204"/>
      <c r="V63" s="234"/>
      <c r="W63" s="234"/>
      <c r="X63" s="234"/>
      <c r="Y63" s="234"/>
      <c r="Z63" s="126"/>
    </row>
    <row r="64" spans="1:26" x14ac:dyDescent="0.25">
      <c r="A64" s="125"/>
      <c r="B64" s="123" t="s">
        <v>1324</v>
      </c>
      <c r="C64" s="126" t="s">
        <v>2443</v>
      </c>
      <c r="D64" s="227"/>
      <c r="E64" s="267"/>
      <c r="F64" s="296"/>
      <c r="G64" s="279"/>
      <c r="H64" s="279"/>
      <c r="I64" s="279"/>
      <c r="J64" s="279"/>
      <c r="K64" s="279"/>
      <c r="L64" s="279"/>
      <c r="M64" s="202"/>
      <c r="N64" s="234"/>
      <c r="O64" s="234"/>
      <c r="P64" s="234"/>
      <c r="Q64" s="234"/>
      <c r="R64" s="234"/>
      <c r="S64" s="234"/>
      <c r="T64" s="234"/>
      <c r="U64" s="204"/>
      <c r="V64" s="234"/>
      <c r="W64" s="234"/>
      <c r="X64" s="234"/>
      <c r="Y64" s="234"/>
      <c r="Z64" s="126"/>
    </row>
    <row r="65" spans="1:26" x14ac:dyDescent="0.25">
      <c r="A65" s="125"/>
      <c r="B65" s="106"/>
      <c r="C65" s="126" t="s">
        <v>2444</v>
      </c>
      <c r="D65" s="227"/>
      <c r="E65" s="267"/>
      <c r="F65" s="296"/>
      <c r="G65" s="279"/>
      <c r="H65" s="279"/>
      <c r="I65" s="279"/>
      <c r="J65" s="279"/>
      <c r="K65" s="279"/>
      <c r="L65" s="279"/>
      <c r="M65" s="202"/>
      <c r="N65" s="234"/>
      <c r="O65" s="234"/>
      <c r="P65" s="234"/>
      <c r="Q65" s="234"/>
      <c r="R65" s="234"/>
      <c r="S65" s="234"/>
      <c r="T65" s="234"/>
      <c r="U65" s="204"/>
      <c r="V65" s="234"/>
      <c r="W65" s="234"/>
      <c r="X65" s="234"/>
      <c r="Y65" s="234"/>
      <c r="Z65" s="126"/>
    </row>
    <row r="66" spans="1:26" x14ac:dyDescent="0.25">
      <c r="A66" s="125"/>
      <c r="B66" s="115"/>
      <c r="C66" s="126"/>
      <c r="D66" s="227"/>
      <c r="E66" s="267"/>
      <c r="F66" s="296"/>
      <c r="G66" s="279"/>
      <c r="H66" s="279"/>
      <c r="I66" s="279"/>
      <c r="J66" s="279"/>
      <c r="K66" s="279"/>
      <c r="L66" s="279"/>
      <c r="M66" s="202"/>
      <c r="N66" s="234"/>
      <c r="O66" s="234"/>
      <c r="P66" s="234"/>
      <c r="Q66" s="234"/>
      <c r="R66" s="234"/>
      <c r="S66" s="234"/>
      <c r="T66" s="234"/>
      <c r="U66" s="204"/>
      <c r="V66" s="234"/>
      <c r="W66" s="234"/>
      <c r="X66" s="234"/>
      <c r="Y66" s="234"/>
      <c r="Z66" s="126"/>
    </row>
    <row r="67" spans="1:26" x14ac:dyDescent="0.25">
      <c r="A67" s="125"/>
      <c r="B67" s="115"/>
      <c r="C67" s="126"/>
      <c r="D67" s="227"/>
      <c r="E67" s="267"/>
      <c r="F67" s="296"/>
      <c r="G67" s="279"/>
      <c r="H67" s="279"/>
      <c r="I67" s="279"/>
      <c r="J67" s="279"/>
      <c r="K67" s="279"/>
      <c r="L67" s="279"/>
      <c r="M67" s="202"/>
      <c r="N67" s="234"/>
      <c r="O67" s="234"/>
      <c r="P67" s="234"/>
      <c r="Q67" s="234"/>
      <c r="R67" s="234"/>
      <c r="S67" s="234"/>
      <c r="T67" s="234"/>
      <c r="U67" s="204"/>
      <c r="V67" s="234"/>
      <c r="W67" s="234"/>
      <c r="X67" s="234"/>
      <c r="Y67" s="234"/>
      <c r="Z67" s="126"/>
    </row>
    <row r="68" spans="1:26" x14ac:dyDescent="0.25">
      <c r="A68" s="104"/>
      <c r="B68" s="104"/>
      <c r="C68" s="104"/>
      <c r="D68" s="104"/>
      <c r="E68" s="230"/>
      <c r="F68" s="230"/>
      <c r="G68" s="230"/>
      <c r="H68" s="230"/>
      <c r="I68" s="230"/>
      <c r="J68" s="230"/>
      <c r="K68" s="230"/>
      <c r="L68" s="230"/>
      <c r="M68" s="230"/>
      <c r="N68" s="230"/>
      <c r="O68" s="230"/>
      <c r="P68" s="230"/>
      <c r="Q68" s="230"/>
      <c r="R68" s="230"/>
      <c r="S68" s="230"/>
      <c r="T68" s="230"/>
      <c r="U68" s="230"/>
      <c r="V68" s="230"/>
      <c r="W68" s="230"/>
      <c r="X68" s="230"/>
      <c r="Y68" s="230"/>
      <c r="Z68" s="104"/>
    </row>
    <row r="69" spans="1:26" x14ac:dyDescent="0.25">
      <c r="A69" s="125" t="s">
        <v>1702</v>
      </c>
      <c r="B69" s="125" t="s">
        <v>502</v>
      </c>
      <c r="C69" s="126" t="s">
        <v>2426</v>
      </c>
      <c r="D69" s="227"/>
      <c r="E69" s="234"/>
      <c r="F69" s="296"/>
      <c r="G69" s="279"/>
      <c r="H69" s="279"/>
      <c r="I69" s="279"/>
      <c r="J69" s="279"/>
      <c r="K69" s="279"/>
      <c r="L69" s="279"/>
      <c r="M69" s="202"/>
      <c r="N69" s="234"/>
      <c r="O69" s="234"/>
      <c r="P69" s="234"/>
      <c r="Q69" s="234"/>
      <c r="R69" s="234"/>
      <c r="S69" s="234"/>
      <c r="T69" s="234"/>
      <c r="U69" s="204"/>
      <c r="V69" s="234"/>
      <c r="W69" s="234"/>
      <c r="X69" s="234"/>
      <c r="Y69" s="234"/>
      <c r="Z69" s="126"/>
    </row>
    <row r="70" spans="1:26" x14ac:dyDescent="0.25">
      <c r="A70" s="125"/>
      <c r="B70" s="125" t="s">
        <v>498</v>
      </c>
      <c r="C70" s="126" t="s">
        <v>2442</v>
      </c>
      <c r="D70" s="227"/>
      <c r="E70" s="234"/>
      <c r="F70" s="310"/>
      <c r="G70" s="279"/>
      <c r="H70" s="279"/>
      <c r="I70" s="279"/>
      <c r="J70" s="279"/>
      <c r="K70" s="279"/>
      <c r="L70" s="279"/>
      <c r="M70" s="202"/>
      <c r="N70" s="234"/>
      <c r="O70" s="234"/>
      <c r="P70" s="234"/>
      <c r="Q70" s="234"/>
      <c r="R70" s="234"/>
      <c r="S70" s="234"/>
      <c r="T70" s="234"/>
      <c r="U70" s="204"/>
      <c r="V70" s="234"/>
      <c r="W70" s="234"/>
      <c r="X70" s="234"/>
      <c r="Y70" s="234"/>
      <c r="Z70" s="126"/>
    </row>
    <row r="71" spans="1:26" x14ac:dyDescent="0.25">
      <c r="A71" s="125"/>
      <c r="B71" s="123" t="s">
        <v>1324</v>
      </c>
      <c r="C71" s="126" t="s">
        <v>2428</v>
      </c>
      <c r="D71" s="227"/>
      <c r="E71" s="234"/>
      <c r="F71" s="186"/>
      <c r="G71" s="279"/>
      <c r="H71" s="279"/>
      <c r="I71" s="279"/>
      <c r="J71" s="279"/>
      <c r="K71" s="279"/>
      <c r="L71" s="279"/>
      <c r="M71" s="202"/>
      <c r="N71" s="234"/>
      <c r="O71" s="234"/>
      <c r="P71" s="234"/>
      <c r="Q71" s="234"/>
      <c r="R71" s="234"/>
      <c r="S71" s="234"/>
      <c r="T71" s="234"/>
      <c r="U71" s="204"/>
      <c r="V71" s="234"/>
      <c r="W71" s="234"/>
      <c r="X71" s="234"/>
      <c r="Y71" s="234"/>
      <c r="Z71" s="126"/>
    </row>
    <row r="72" spans="1:26" x14ac:dyDescent="0.25">
      <c r="A72" s="125"/>
      <c r="B72" s="106"/>
      <c r="C72" s="126" t="s">
        <v>2431</v>
      </c>
      <c r="D72" s="227"/>
      <c r="E72" s="234"/>
      <c r="F72" s="186"/>
      <c r="G72" s="279"/>
      <c r="H72" s="279"/>
      <c r="I72" s="279"/>
      <c r="J72" s="279"/>
      <c r="K72" s="279"/>
      <c r="L72" s="279"/>
      <c r="M72" s="202"/>
      <c r="N72" s="234"/>
      <c r="O72" s="234"/>
      <c r="P72" s="234"/>
      <c r="Q72" s="234"/>
      <c r="R72" s="234"/>
      <c r="S72" s="234"/>
      <c r="T72" s="234"/>
      <c r="U72" s="204"/>
      <c r="V72" s="234"/>
      <c r="W72" s="234"/>
      <c r="X72" s="234"/>
      <c r="Y72" s="234"/>
      <c r="Z72" s="126"/>
    </row>
    <row r="73" spans="1:26" x14ac:dyDescent="0.25">
      <c r="A73" s="125"/>
      <c r="B73" s="115"/>
      <c r="C73" s="126" t="s">
        <v>2432</v>
      </c>
      <c r="D73" s="227"/>
      <c r="E73" s="234"/>
      <c r="F73" s="186"/>
      <c r="G73" s="279"/>
      <c r="H73" s="279"/>
      <c r="I73" s="279"/>
      <c r="J73" s="279"/>
      <c r="K73" s="279"/>
      <c r="L73" s="279"/>
      <c r="M73" s="202"/>
      <c r="N73" s="234"/>
      <c r="O73" s="234"/>
      <c r="P73" s="234"/>
      <c r="Q73" s="234"/>
      <c r="R73" s="234"/>
      <c r="S73" s="234"/>
      <c r="T73" s="234"/>
      <c r="U73" s="204"/>
      <c r="V73" s="234"/>
      <c r="W73" s="234"/>
      <c r="X73" s="234"/>
      <c r="Y73" s="234"/>
      <c r="Z73" s="126"/>
    </row>
    <row r="74" spans="1:26" x14ac:dyDescent="0.25">
      <c r="A74" s="125"/>
      <c r="B74" s="115"/>
      <c r="C74" s="126" t="s">
        <v>2430</v>
      </c>
      <c r="D74" s="227"/>
      <c r="E74" s="234"/>
      <c r="F74" s="186"/>
      <c r="G74" s="279"/>
      <c r="H74" s="279"/>
      <c r="I74" s="279"/>
      <c r="J74" s="279"/>
      <c r="K74" s="279"/>
      <c r="L74" s="279"/>
      <c r="M74" s="202"/>
      <c r="N74" s="234"/>
      <c r="O74" s="234"/>
      <c r="P74" s="234"/>
      <c r="Q74" s="234"/>
      <c r="R74" s="234"/>
      <c r="S74" s="234"/>
      <c r="T74" s="234"/>
      <c r="U74" s="204"/>
      <c r="V74" s="234"/>
      <c r="W74" s="234"/>
      <c r="X74" s="234"/>
      <c r="Y74" s="234"/>
      <c r="Z74" s="126"/>
    </row>
    <row r="75" spans="1:26" x14ac:dyDescent="0.25">
      <c r="A75" s="125"/>
      <c r="B75" s="115"/>
      <c r="C75" s="126"/>
      <c r="D75" s="227"/>
      <c r="E75" s="234"/>
      <c r="F75" s="186"/>
      <c r="G75" s="279"/>
      <c r="H75" s="279"/>
      <c r="I75" s="279"/>
      <c r="J75" s="279"/>
      <c r="K75" s="279"/>
      <c r="L75" s="279"/>
      <c r="M75" s="202"/>
      <c r="N75" s="234"/>
      <c r="O75" s="234"/>
      <c r="P75" s="234"/>
      <c r="Q75" s="234"/>
      <c r="R75" s="234"/>
      <c r="S75" s="234"/>
      <c r="T75" s="234"/>
      <c r="U75" s="204"/>
      <c r="V75" s="234"/>
      <c r="W75" s="234"/>
      <c r="X75" s="234"/>
      <c r="Y75" s="234"/>
      <c r="Z75" s="126"/>
    </row>
    <row r="76" spans="1:26" x14ac:dyDescent="0.25">
      <c r="A76" s="104"/>
      <c r="B76" s="104"/>
      <c r="C76" s="104"/>
      <c r="D76" s="104"/>
      <c r="E76" s="230"/>
      <c r="F76" s="230"/>
      <c r="G76" s="230"/>
      <c r="H76" s="230"/>
      <c r="I76" s="230"/>
      <c r="J76" s="230"/>
      <c r="K76" s="230"/>
      <c r="L76" s="230"/>
      <c r="M76" s="230"/>
      <c r="N76" s="230"/>
      <c r="O76" s="230"/>
      <c r="P76" s="230"/>
      <c r="Q76" s="230"/>
      <c r="R76" s="230"/>
      <c r="S76" s="230"/>
      <c r="T76" s="230"/>
      <c r="U76" s="230"/>
      <c r="V76" s="230"/>
      <c r="W76" s="230"/>
      <c r="X76" s="230"/>
      <c r="Y76" s="230"/>
      <c r="Z76" s="104"/>
    </row>
    <row r="77" spans="1:26" x14ac:dyDescent="0.25">
      <c r="A77" s="125" t="s">
        <v>504</v>
      </c>
      <c r="B77" s="125" t="s">
        <v>502</v>
      </c>
      <c r="C77" s="126" t="s">
        <v>2426</v>
      </c>
      <c r="D77" s="227"/>
      <c r="E77" s="234"/>
      <c r="F77" s="202"/>
      <c r="G77" s="234"/>
      <c r="H77" s="234"/>
      <c r="I77" s="234"/>
      <c r="J77" s="234"/>
      <c r="K77" s="234"/>
      <c r="L77" s="234"/>
      <c r="M77" s="202"/>
      <c r="N77" s="234"/>
      <c r="O77" s="234"/>
      <c r="P77" s="234"/>
      <c r="Q77" s="234"/>
      <c r="R77" s="234"/>
      <c r="S77" s="234"/>
      <c r="T77" s="234"/>
      <c r="U77" s="204"/>
      <c r="V77" s="234"/>
      <c r="W77" s="234"/>
      <c r="X77" s="234"/>
      <c r="Y77" s="234"/>
      <c r="Z77" s="126"/>
    </row>
    <row r="78" spans="1:26" x14ac:dyDescent="0.25">
      <c r="A78" s="125"/>
      <c r="B78" s="125" t="s">
        <v>503</v>
      </c>
      <c r="C78" s="126" t="s">
        <v>2442</v>
      </c>
      <c r="D78" s="227"/>
      <c r="E78" s="234"/>
      <c r="F78" s="202"/>
      <c r="G78" s="234"/>
      <c r="H78" s="234"/>
      <c r="I78" s="234"/>
      <c r="J78" s="234"/>
      <c r="K78" s="234"/>
      <c r="L78" s="234"/>
      <c r="M78" s="202"/>
      <c r="N78" s="234"/>
      <c r="O78" s="234"/>
      <c r="P78" s="234"/>
      <c r="Q78" s="234"/>
      <c r="R78" s="234"/>
      <c r="S78" s="234"/>
      <c r="T78" s="234"/>
      <c r="U78" s="204"/>
      <c r="V78" s="234"/>
      <c r="W78" s="234"/>
      <c r="X78" s="234"/>
      <c r="Y78" s="234"/>
      <c r="Z78" s="126"/>
    </row>
    <row r="79" spans="1:26" x14ac:dyDescent="0.25">
      <c r="A79" s="125"/>
      <c r="B79" s="123" t="s">
        <v>1324</v>
      </c>
      <c r="C79" s="126" t="s">
        <v>2441</v>
      </c>
      <c r="D79" s="227"/>
      <c r="E79" s="234"/>
      <c r="F79" s="310"/>
      <c r="G79" s="234"/>
      <c r="H79" s="234"/>
      <c r="I79" s="234"/>
      <c r="J79" s="234"/>
      <c r="K79" s="234"/>
      <c r="L79" s="234"/>
      <c r="M79" s="202"/>
      <c r="N79" s="234"/>
      <c r="O79" s="234"/>
      <c r="P79" s="234"/>
      <c r="Q79" s="234"/>
      <c r="R79" s="234"/>
      <c r="S79" s="234"/>
      <c r="T79" s="234"/>
      <c r="U79" s="204"/>
      <c r="V79" s="234"/>
      <c r="W79" s="234"/>
      <c r="X79" s="234"/>
      <c r="Y79" s="234"/>
      <c r="Z79" s="126"/>
    </row>
    <row r="80" spans="1:26" ht="60" x14ac:dyDescent="0.25">
      <c r="A80" s="125"/>
      <c r="B80" s="106"/>
      <c r="C80" s="127" t="s">
        <v>461</v>
      </c>
      <c r="D80" s="227"/>
      <c r="E80" s="234"/>
      <c r="F80" s="186"/>
      <c r="G80" s="234"/>
      <c r="H80" s="234"/>
      <c r="I80" s="234"/>
      <c r="J80" s="234"/>
      <c r="K80" s="234"/>
      <c r="L80" s="234"/>
      <c r="M80" s="202"/>
      <c r="N80" s="234"/>
      <c r="O80" s="234"/>
      <c r="P80" s="234"/>
      <c r="Q80" s="234"/>
      <c r="R80" s="234"/>
      <c r="S80" s="234"/>
      <c r="T80" s="234"/>
      <c r="U80" s="204"/>
      <c r="V80" s="234"/>
      <c r="W80" s="234"/>
      <c r="X80" s="234"/>
      <c r="Y80" s="234"/>
      <c r="Z80" s="126"/>
    </row>
    <row r="81" spans="1:26" x14ac:dyDescent="0.25">
      <c r="A81" s="125"/>
      <c r="B81" s="115"/>
      <c r="C81" s="126"/>
      <c r="D81" s="227"/>
      <c r="E81" s="234"/>
      <c r="F81" s="186"/>
      <c r="G81" s="234"/>
      <c r="H81" s="234"/>
      <c r="I81" s="234"/>
      <c r="J81" s="234"/>
      <c r="K81" s="234"/>
      <c r="L81" s="234"/>
      <c r="M81" s="202"/>
      <c r="N81" s="234"/>
      <c r="O81" s="234"/>
      <c r="P81" s="234"/>
      <c r="Q81" s="234"/>
      <c r="R81" s="234"/>
      <c r="S81" s="234"/>
      <c r="T81" s="234"/>
      <c r="U81" s="204"/>
      <c r="V81" s="234"/>
      <c r="W81" s="234"/>
      <c r="X81" s="234"/>
      <c r="Y81" s="234"/>
      <c r="Z81" s="126"/>
    </row>
    <row r="82" spans="1:26" x14ac:dyDescent="0.25">
      <c r="A82" s="104"/>
      <c r="B82" s="104"/>
      <c r="C82" s="104"/>
      <c r="D82" s="104"/>
      <c r="E82" s="230"/>
      <c r="F82" s="230"/>
      <c r="G82" s="230"/>
      <c r="H82" s="230"/>
      <c r="I82" s="230"/>
      <c r="J82" s="230"/>
      <c r="K82" s="230"/>
      <c r="L82" s="230"/>
      <c r="M82" s="230"/>
      <c r="N82" s="230"/>
      <c r="O82" s="230"/>
      <c r="P82" s="230"/>
      <c r="Q82" s="230"/>
      <c r="R82" s="230"/>
      <c r="S82" s="230"/>
      <c r="T82" s="230"/>
      <c r="U82" s="230"/>
      <c r="V82" s="230"/>
      <c r="W82" s="230"/>
      <c r="X82" s="230"/>
      <c r="Y82" s="230"/>
      <c r="Z82" s="104"/>
    </row>
    <row r="83" spans="1:26" x14ac:dyDescent="0.25">
      <c r="A83" s="125" t="s">
        <v>1703</v>
      </c>
      <c r="B83" s="125" t="s">
        <v>505</v>
      </c>
      <c r="C83" s="126" t="s">
        <v>2426</v>
      </c>
      <c r="D83" s="227"/>
      <c r="E83" s="238"/>
      <c r="F83" s="186"/>
      <c r="G83" s="238"/>
      <c r="H83" s="238"/>
      <c r="I83" s="238"/>
      <c r="J83" s="238"/>
      <c r="K83" s="238"/>
      <c r="L83" s="238"/>
      <c r="M83" s="202"/>
      <c r="N83" s="234"/>
      <c r="O83" s="234"/>
      <c r="P83" s="234"/>
      <c r="Q83" s="234"/>
      <c r="R83" s="234"/>
      <c r="S83" s="234"/>
      <c r="T83" s="234"/>
      <c r="U83" s="204"/>
      <c r="V83" s="234"/>
      <c r="W83" s="234"/>
      <c r="X83" s="234"/>
      <c r="Y83" s="234"/>
      <c r="Z83" s="126"/>
    </row>
    <row r="84" spans="1:26" x14ac:dyDescent="0.25">
      <c r="A84" s="125"/>
      <c r="B84" s="125" t="s">
        <v>498</v>
      </c>
      <c r="C84" s="126" t="s">
        <v>2437</v>
      </c>
      <c r="D84" s="227"/>
      <c r="E84" s="238"/>
      <c r="F84" s="202"/>
      <c r="G84" s="238"/>
      <c r="H84" s="238"/>
      <c r="I84" s="238"/>
      <c r="J84" s="238"/>
      <c r="K84" s="238"/>
      <c r="L84" s="238"/>
      <c r="M84" s="202"/>
      <c r="N84" s="234"/>
      <c r="O84" s="234"/>
      <c r="P84" s="234"/>
      <c r="Q84" s="234"/>
      <c r="R84" s="234"/>
      <c r="S84" s="234"/>
      <c r="T84" s="234"/>
      <c r="U84" s="204"/>
      <c r="V84" s="234"/>
      <c r="W84" s="234"/>
      <c r="X84" s="234"/>
      <c r="Y84" s="234"/>
      <c r="Z84" s="126"/>
    </row>
    <row r="85" spans="1:26" x14ac:dyDescent="0.25">
      <c r="A85" s="125"/>
      <c r="B85" s="123" t="s">
        <v>1324</v>
      </c>
      <c r="C85" s="126" t="s">
        <v>2428</v>
      </c>
      <c r="D85" s="227"/>
      <c r="E85" s="238"/>
      <c r="F85" s="202"/>
      <c r="G85" s="238"/>
      <c r="H85" s="238"/>
      <c r="I85" s="238"/>
      <c r="J85" s="238"/>
      <c r="K85" s="238"/>
      <c r="L85" s="238"/>
      <c r="M85" s="202"/>
      <c r="N85" s="234"/>
      <c r="O85" s="234"/>
      <c r="P85" s="234"/>
      <c r="Q85" s="234"/>
      <c r="R85" s="234"/>
      <c r="S85" s="234"/>
      <c r="T85" s="234"/>
      <c r="U85" s="204"/>
      <c r="V85" s="234"/>
      <c r="W85" s="234"/>
      <c r="X85" s="234"/>
      <c r="Y85" s="234"/>
      <c r="Z85" s="126"/>
    </row>
    <row r="86" spans="1:26" x14ac:dyDescent="0.25">
      <c r="A86" s="125"/>
      <c r="B86" s="106"/>
      <c r="C86" s="126" t="s">
        <v>2434</v>
      </c>
      <c r="D86" s="227"/>
      <c r="E86" s="238"/>
      <c r="F86" s="202"/>
      <c r="G86" s="238"/>
      <c r="H86" s="238"/>
      <c r="I86" s="238"/>
      <c r="J86" s="238"/>
      <c r="K86" s="238"/>
      <c r="L86" s="238"/>
      <c r="M86" s="202"/>
      <c r="N86" s="234"/>
      <c r="O86" s="234"/>
      <c r="P86" s="234"/>
      <c r="Q86" s="234"/>
      <c r="R86" s="234"/>
      <c r="S86" s="234"/>
      <c r="T86" s="234"/>
      <c r="U86" s="204"/>
      <c r="V86" s="234"/>
      <c r="W86" s="234"/>
      <c r="X86" s="234"/>
      <c r="Y86" s="234"/>
      <c r="Z86" s="126"/>
    </row>
    <row r="87" spans="1:26" x14ac:dyDescent="0.25">
      <c r="A87" s="125"/>
      <c r="B87" s="115"/>
      <c r="C87" s="126" t="s">
        <v>2435</v>
      </c>
      <c r="D87" s="227"/>
      <c r="E87" s="238"/>
      <c r="F87" s="310"/>
      <c r="G87" s="238"/>
      <c r="H87" s="238"/>
      <c r="I87" s="238"/>
      <c r="J87" s="238"/>
      <c r="K87" s="238"/>
      <c r="L87" s="238"/>
      <c r="M87" s="202"/>
      <c r="N87" s="234"/>
      <c r="O87" s="234"/>
      <c r="P87" s="234"/>
      <c r="Q87" s="234"/>
      <c r="R87" s="234"/>
      <c r="S87" s="234"/>
      <c r="T87" s="234"/>
      <c r="U87" s="204"/>
      <c r="V87" s="234"/>
      <c r="W87" s="234"/>
      <c r="X87" s="234"/>
      <c r="Y87" s="234"/>
      <c r="Z87" s="126"/>
    </row>
    <row r="88" spans="1:26" x14ac:dyDescent="0.25">
      <c r="A88" s="125"/>
      <c r="B88" s="106"/>
      <c r="C88" s="126" t="s">
        <v>2436</v>
      </c>
      <c r="D88" s="227"/>
      <c r="E88" s="238"/>
      <c r="F88" s="310"/>
      <c r="G88" s="238"/>
      <c r="H88" s="238"/>
      <c r="I88" s="238"/>
      <c r="J88" s="238"/>
      <c r="K88" s="238"/>
      <c r="L88" s="238"/>
      <c r="M88" s="202"/>
      <c r="N88" s="234"/>
      <c r="O88" s="234"/>
      <c r="P88" s="234"/>
      <c r="Q88" s="234"/>
      <c r="R88" s="234"/>
      <c r="S88" s="234"/>
      <c r="T88" s="234"/>
      <c r="U88" s="204"/>
      <c r="V88" s="234"/>
      <c r="W88" s="234"/>
      <c r="X88" s="234"/>
      <c r="Y88" s="234"/>
      <c r="Z88" s="126"/>
    </row>
    <row r="89" spans="1:26" x14ac:dyDescent="0.25">
      <c r="A89" s="125"/>
      <c r="C89" s="126"/>
      <c r="D89" s="227"/>
      <c r="E89" s="238"/>
      <c r="F89" s="186"/>
      <c r="G89" s="238"/>
      <c r="H89" s="238"/>
      <c r="I89" s="238"/>
      <c r="J89" s="238"/>
      <c r="K89" s="238"/>
      <c r="L89" s="238"/>
      <c r="M89" s="202"/>
      <c r="N89" s="234"/>
      <c r="O89" s="234"/>
      <c r="P89" s="234"/>
      <c r="Q89" s="234"/>
      <c r="R89" s="234"/>
      <c r="S89" s="234"/>
      <c r="T89" s="234"/>
      <c r="U89" s="204"/>
      <c r="V89" s="234"/>
      <c r="W89" s="234"/>
      <c r="X89" s="234"/>
      <c r="Y89" s="234"/>
      <c r="Z89" s="126"/>
    </row>
    <row r="90" spans="1:26" x14ac:dyDescent="0.25">
      <c r="A90" s="104"/>
      <c r="B90" s="104"/>
      <c r="C90" s="104"/>
      <c r="D90" s="104"/>
      <c r="E90" s="230"/>
      <c r="F90" s="230"/>
      <c r="G90" s="230"/>
      <c r="H90" s="230"/>
      <c r="I90" s="230"/>
      <c r="J90" s="230"/>
      <c r="K90" s="230"/>
      <c r="L90" s="230"/>
      <c r="M90" s="230"/>
      <c r="N90" s="230"/>
      <c r="O90" s="230"/>
      <c r="P90" s="230"/>
      <c r="Q90" s="230"/>
      <c r="R90" s="230"/>
      <c r="S90" s="230"/>
      <c r="T90" s="230"/>
      <c r="U90" s="230"/>
      <c r="V90" s="230"/>
      <c r="W90" s="230"/>
      <c r="X90" s="230"/>
      <c r="Y90" s="230"/>
      <c r="Z90" s="104"/>
    </row>
    <row r="91" spans="1:26" x14ac:dyDescent="0.25">
      <c r="A91" s="125" t="s">
        <v>2335</v>
      </c>
      <c r="B91" s="125" t="s">
        <v>505</v>
      </c>
      <c r="C91" s="126" t="s">
        <v>2426</v>
      </c>
      <c r="D91" s="227"/>
      <c r="E91" s="238"/>
      <c r="F91" s="186"/>
      <c r="G91" s="279"/>
      <c r="H91" s="279"/>
      <c r="I91" s="279"/>
      <c r="J91" s="279"/>
      <c r="K91" s="279"/>
      <c r="L91" s="279"/>
      <c r="M91" s="202"/>
      <c r="N91" s="234"/>
      <c r="O91" s="234"/>
      <c r="P91" s="234"/>
      <c r="Q91" s="234"/>
      <c r="R91" s="234"/>
      <c r="S91" s="234"/>
      <c r="T91" s="234"/>
      <c r="U91" s="204"/>
      <c r="V91" s="234"/>
      <c r="W91" s="234"/>
      <c r="X91" s="234"/>
      <c r="Y91" s="234"/>
      <c r="Z91" s="126"/>
    </row>
    <row r="92" spans="1:26" x14ac:dyDescent="0.25">
      <c r="A92" s="125"/>
      <c r="B92" s="125" t="s">
        <v>506</v>
      </c>
      <c r="C92" s="126" t="s">
        <v>2437</v>
      </c>
      <c r="D92" s="227"/>
      <c r="E92" s="238"/>
      <c r="F92" s="186"/>
      <c r="G92" s="279"/>
      <c r="H92" s="279"/>
      <c r="I92" s="279"/>
      <c r="J92" s="279"/>
      <c r="K92" s="279"/>
      <c r="L92" s="279"/>
      <c r="M92" s="202"/>
      <c r="N92" s="234"/>
      <c r="O92" s="234"/>
      <c r="P92" s="234"/>
      <c r="Q92" s="234"/>
      <c r="R92" s="234"/>
      <c r="S92" s="234"/>
      <c r="T92" s="234"/>
      <c r="U92" s="204"/>
      <c r="V92" s="234"/>
      <c r="W92" s="234"/>
      <c r="X92" s="234"/>
      <c r="Y92" s="234"/>
      <c r="Z92" s="126"/>
    </row>
    <row r="93" spans="1:26" x14ac:dyDescent="0.25">
      <c r="A93" s="125"/>
      <c r="B93" s="123" t="s">
        <v>1325</v>
      </c>
      <c r="C93" s="463" t="s">
        <v>2438</v>
      </c>
      <c r="D93" s="227"/>
      <c r="E93" s="238"/>
      <c r="F93" s="202"/>
      <c r="G93" s="279"/>
      <c r="H93" s="279"/>
      <c r="I93" s="279"/>
      <c r="J93" s="279"/>
      <c r="K93" s="279"/>
      <c r="L93" s="279"/>
      <c r="M93" s="202"/>
      <c r="N93" s="234"/>
      <c r="O93" s="234"/>
      <c r="P93" s="234"/>
      <c r="Q93" s="234"/>
      <c r="R93" s="234"/>
      <c r="S93" s="234"/>
      <c r="T93" s="234"/>
      <c r="U93" s="204"/>
      <c r="V93" s="234"/>
      <c r="W93" s="234"/>
      <c r="X93" s="234"/>
      <c r="Y93" s="234"/>
      <c r="Z93" s="126"/>
    </row>
    <row r="94" spans="1:26" x14ac:dyDescent="0.25">
      <c r="A94" s="125"/>
      <c r="B94" s="106"/>
      <c r="C94" s="126" t="s">
        <v>2439</v>
      </c>
      <c r="D94" s="227"/>
      <c r="E94" s="238"/>
      <c r="F94" s="202"/>
      <c r="G94" s="279"/>
      <c r="H94" s="279"/>
      <c r="I94" s="279"/>
      <c r="J94" s="279"/>
      <c r="K94" s="279"/>
      <c r="L94" s="279"/>
      <c r="M94" s="202"/>
      <c r="N94" s="234"/>
      <c r="O94" s="234"/>
      <c r="P94" s="234"/>
      <c r="Q94" s="234"/>
      <c r="R94" s="234"/>
      <c r="S94" s="234"/>
      <c r="T94" s="234"/>
      <c r="U94" s="204"/>
      <c r="V94" s="234"/>
      <c r="W94" s="234"/>
      <c r="X94" s="234"/>
      <c r="Y94" s="234"/>
      <c r="Z94" s="126"/>
    </row>
    <row r="95" spans="1:26" x14ac:dyDescent="0.25">
      <c r="A95" s="125"/>
      <c r="B95" s="115"/>
      <c r="C95" s="126" t="s">
        <v>2434</v>
      </c>
      <c r="D95" s="227"/>
      <c r="E95" s="238"/>
      <c r="F95" s="202"/>
      <c r="G95" s="279"/>
      <c r="H95" s="279"/>
      <c r="I95" s="279"/>
      <c r="J95" s="279"/>
      <c r="K95" s="279"/>
      <c r="L95" s="279"/>
      <c r="M95" s="202"/>
      <c r="N95" s="234"/>
      <c r="O95" s="234"/>
      <c r="P95" s="234"/>
      <c r="Q95" s="234"/>
      <c r="R95" s="234"/>
      <c r="S95" s="234"/>
      <c r="T95" s="234"/>
      <c r="U95" s="204"/>
      <c r="V95" s="234"/>
      <c r="W95" s="234"/>
      <c r="X95" s="234"/>
      <c r="Y95" s="234"/>
      <c r="Z95" s="126"/>
    </row>
    <row r="96" spans="1:26" x14ac:dyDescent="0.25">
      <c r="A96" s="125"/>
      <c r="B96" s="106"/>
      <c r="C96" s="126" t="s">
        <v>2440</v>
      </c>
      <c r="D96" s="227"/>
      <c r="E96" s="238"/>
      <c r="F96" s="202"/>
      <c r="G96" s="279"/>
      <c r="H96" s="279"/>
      <c r="I96" s="279"/>
      <c r="J96" s="279"/>
      <c r="K96" s="279"/>
      <c r="L96" s="279"/>
      <c r="M96" s="202"/>
      <c r="N96" s="234"/>
      <c r="O96" s="234"/>
      <c r="P96" s="234"/>
      <c r="Q96" s="234"/>
      <c r="R96" s="234"/>
      <c r="S96" s="234"/>
      <c r="T96" s="234"/>
      <c r="U96" s="204"/>
      <c r="V96" s="234"/>
      <c r="W96" s="234"/>
      <c r="X96" s="234"/>
      <c r="Y96" s="234"/>
      <c r="Z96" s="126"/>
    </row>
    <row r="97" spans="1:41" x14ac:dyDescent="0.25">
      <c r="A97" s="104"/>
      <c r="B97" s="104"/>
      <c r="C97" s="104"/>
      <c r="D97" s="104"/>
      <c r="E97" s="230"/>
      <c r="F97" s="230"/>
      <c r="G97" s="230"/>
      <c r="H97" s="230"/>
      <c r="I97" s="230"/>
      <c r="J97" s="230"/>
      <c r="K97" s="230"/>
      <c r="L97" s="230"/>
      <c r="M97" s="230"/>
      <c r="N97" s="230"/>
      <c r="O97" s="230"/>
      <c r="P97" s="230"/>
      <c r="Q97" s="230"/>
      <c r="R97" s="230"/>
      <c r="S97" s="230"/>
      <c r="T97" s="230"/>
      <c r="U97" s="230"/>
      <c r="V97" s="230"/>
      <c r="W97" s="230"/>
      <c r="X97" s="230"/>
      <c r="Y97" s="230"/>
      <c r="Z97" s="104"/>
    </row>
    <row r="98" spans="1:41" x14ac:dyDescent="0.25">
      <c r="A98" s="449" t="s">
        <v>2361</v>
      </c>
      <c r="B98" s="449" t="s">
        <v>2336</v>
      </c>
      <c r="C98" s="126" t="s">
        <v>2365</v>
      </c>
      <c r="D98" s="126"/>
      <c r="E98" s="126"/>
      <c r="F98" s="126"/>
      <c r="G98" s="126"/>
      <c r="H98" s="126"/>
      <c r="I98" s="126"/>
      <c r="J98" s="126"/>
      <c r="K98" s="277"/>
      <c r="L98" s="126"/>
      <c r="M98" s="126"/>
      <c r="N98" s="126"/>
      <c r="O98" s="126"/>
      <c r="P98" s="126"/>
      <c r="Q98" s="126"/>
      <c r="R98" s="126"/>
      <c r="S98" s="126"/>
      <c r="T98" s="126"/>
      <c r="U98" s="126"/>
      <c r="V98" s="126"/>
      <c r="W98" s="126"/>
      <c r="X98" s="126"/>
      <c r="Y98" s="126"/>
      <c r="Z98" s="126"/>
    </row>
    <row r="99" spans="1:41" x14ac:dyDescent="0.25">
      <c r="A99" s="449"/>
      <c r="B99" s="123" t="s">
        <v>1325</v>
      </c>
      <c r="C99" s="126" t="s">
        <v>2338</v>
      </c>
      <c r="D99" s="126"/>
      <c r="E99" s="126"/>
      <c r="F99" s="126"/>
      <c r="G99" s="126"/>
      <c r="H99" s="126"/>
      <c r="I99" s="126"/>
      <c r="J99" s="126"/>
      <c r="K99" s="277"/>
      <c r="L99" s="126"/>
      <c r="M99" s="126"/>
      <c r="N99" s="126"/>
      <c r="O99" s="126"/>
      <c r="P99" s="126"/>
      <c r="Q99" s="126"/>
      <c r="R99" s="126"/>
      <c r="S99" s="126"/>
      <c r="T99" s="126"/>
      <c r="U99" s="126"/>
      <c r="V99" s="126"/>
      <c r="W99" s="126"/>
      <c r="X99" s="126"/>
      <c r="Y99" s="126"/>
      <c r="Z99" s="126"/>
    </row>
    <row r="100" spans="1:41" ht="30" x14ac:dyDescent="0.25">
      <c r="A100" s="449"/>
      <c r="B100" s="449"/>
      <c r="C100" s="127" t="s">
        <v>2339</v>
      </c>
      <c r="D100" s="126"/>
      <c r="E100" s="126"/>
      <c r="F100" s="126"/>
      <c r="G100" s="126"/>
      <c r="H100" s="126"/>
      <c r="I100" s="126"/>
      <c r="J100" s="126"/>
      <c r="K100" s="277"/>
      <c r="L100" s="126"/>
      <c r="M100" s="126"/>
      <c r="N100" s="126"/>
      <c r="O100" s="126"/>
      <c r="P100" s="126"/>
      <c r="Q100" s="126"/>
      <c r="R100" s="126"/>
      <c r="S100" s="126"/>
      <c r="T100" s="126"/>
      <c r="U100" s="126"/>
      <c r="V100" s="126"/>
      <c r="W100" s="126"/>
      <c r="X100" s="126"/>
      <c r="Y100" s="126"/>
      <c r="Z100" s="126"/>
      <c r="AO100" s="444" t="s">
        <v>45</v>
      </c>
    </row>
    <row r="101" spans="1:41" x14ac:dyDescent="0.25">
      <c r="A101" s="449"/>
      <c r="B101" s="449"/>
      <c r="C101" s="203" t="s">
        <v>2340</v>
      </c>
      <c r="D101" s="126"/>
      <c r="E101" s="126"/>
      <c r="F101" s="126"/>
      <c r="G101" s="126"/>
      <c r="H101" s="126"/>
      <c r="I101" s="126"/>
      <c r="J101" s="126"/>
      <c r="K101" s="277"/>
      <c r="L101" s="126"/>
      <c r="M101" s="126"/>
      <c r="N101" s="126"/>
      <c r="O101" s="126"/>
      <c r="P101" s="126"/>
      <c r="Q101" s="126"/>
      <c r="R101" s="126"/>
      <c r="S101" s="126"/>
      <c r="T101" s="126"/>
      <c r="U101" s="126"/>
      <c r="V101" s="126"/>
      <c r="W101" s="126"/>
      <c r="X101" s="126"/>
      <c r="Y101" s="126"/>
      <c r="Z101" s="126"/>
      <c r="AO101" s="444" t="s">
        <v>46</v>
      </c>
    </row>
    <row r="102" spans="1:41" x14ac:dyDescent="0.25">
      <c r="A102" s="449"/>
      <c r="B102" s="449"/>
      <c r="C102" s="203" t="s">
        <v>2341</v>
      </c>
      <c r="D102" s="126"/>
      <c r="E102" s="126"/>
      <c r="F102" s="126"/>
      <c r="G102" s="126"/>
      <c r="H102" s="126"/>
      <c r="I102" s="126"/>
      <c r="J102" s="126"/>
      <c r="K102" s="277"/>
      <c r="L102" s="126"/>
      <c r="M102" s="126"/>
      <c r="N102" s="126"/>
      <c r="O102" s="126"/>
      <c r="P102" s="126"/>
      <c r="Q102" s="126"/>
      <c r="R102" s="126"/>
      <c r="S102" s="126"/>
      <c r="T102" s="126"/>
      <c r="U102" s="126"/>
      <c r="V102" s="126"/>
      <c r="W102" s="126"/>
      <c r="X102" s="126"/>
      <c r="Y102" s="126"/>
      <c r="Z102" s="126"/>
      <c r="AO102" s="444" t="s">
        <v>47</v>
      </c>
    </row>
    <row r="103" spans="1:41" x14ac:dyDescent="0.25">
      <c r="A103" s="449"/>
      <c r="B103" s="449"/>
      <c r="C103" s="203" t="s">
        <v>2342</v>
      </c>
      <c r="D103" s="126"/>
      <c r="E103" s="126"/>
      <c r="F103" s="126"/>
      <c r="G103" s="126"/>
      <c r="H103" s="126"/>
      <c r="I103" s="126"/>
      <c r="J103" s="126"/>
      <c r="K103" s="277"/>
      <c r="L103" s="126"/>
      <c r="M103" s="126"/>
      <c r="N103" s="126"/>
      <c r="O103" s="126"/>
      <c r="P103" s="126"/>
      <c r="Q103" s="126"/>
      <c r="R103" s="126"/>
      <c r="S103" s="126"/>
      <c r="T103" s="126"/>
      <c r="U103" s="126"/>
      <c r="V103" s="126"/>
      <c r="W103" s="126"/>
      <c r="X103" s="126"/>
      <c r="Y103" s="126"/>
      <c r="Z103" s="126"/>
      <c r="AO103" s="444" t="s">
        <v>1468</v>
      </c>
    </row>
    <row r="104" spans="1:41" x14ac:dyDescent="0.25">
      <c r="A104" s="449"/>
      <c r="B104" s="449"/>
      <c r="C104" s="203" t="s">
        <v>2343</v>
      </c>
      <c r="D104" s="126"/>
      <c r="E104" s="126"/>
      <c r="F104" s="126"/>
      <c r="G104" s="126"/>
      <c r="H104" s="126"/>
      <c r="I104" s="126"/>
      <c r="J104" s="126"/>
      <c r="K104" s="277"/>
      <c r="L104" s="126"/>
      <c r="M104" s="126"/>
      <c r="N104" s="126"/>
      <c r="O104" s="126"/>
      <c r="P104" s="126"/>
      <c r="Q104" s="126"/>
      <c r="R104" s="126"/>
      <c r="S104" s="126"/>
      <c r="T104" s="126"/>
      <c r="U104" s="126"/>
      <c r="V104" s="126"/>
      <c r="W104" s="126"/>
      <c r="X104" s="126"/>
      <c r="Y104" s="126"/>
      <c r="Z104" s="126"/>
      <c r="AO104" s="444" t="s">
        <v>1625</v>
      </c>
    </row>
    <row r="105" spans="1:41" x14ac:dyDescent="0.25">
      <c r="A105" s="256"/>
      <c r="B105" s="256"/>
      <c r="C105" s="177"/>
      <c r="D105" s="177"/>
      <c r="E105" s="177"/>
      <c r="F105" s="177"/>
      <c r="G105" s="177"/>
      <c r="H105" s="177"/>
      <c r="I105" s="177"/>
      <c r="J105" s="177"/>
      <c r="K105" s="450"/>
      <c r="L105" s="177"/>
      <c r="M105" s="177"/>
      <c r="N105" s="177"/>
      <c r="O105" s="177"/>
      <c r="P105" s="177"/>
      <c r="Q105" s="177"/>
      <c r="R105" s="177"/>
      <c r="S105" s="177"/>
      <c r="T105" s="177"/>
      <c r="U105" s="177"/>
      <c r="V105" s="177"/>
      <c r="W105" s="177"/>
      <c r="X105" s="177"/>
      <c r="Y105" s="177"/>
      <c r="Z105" s="177"/>
    </row>
    <row r="106" spans="1:41" x14ac:dyDescent="0.25">
      <c r="A106" s="449" t="s">
        <v>2362</v>
      </c>
      <c r="B106" s="449" t="s">
        <v>2348</v>
      </c>
      <c r="C106" s="126" t="s">
        <v>2366</v>
      </c>
      <c r="D106" s="126"/>
      <c r="E106" s="126"/>
      <c r="F106" s="126"/>
      <c r="G106" s="126"/>
      <c r="H106" s="126"/>
      <c r="I106" s="126"/>
      <c r="J106" s="126"/>
      <c r="K106" s="277"/>
      <c r="L106" s="126"/>
      <c r="M106" s="126"/>
      <c r="N106" s="126"/>
      <c r="O106" s="126"/>
      <c r="P106" s="126"/>
      <c r="Q106" s="126"/>
      <c r="R106" s="126"/>
      <c r="S106" s="126"/>
      <c r="T106" s="126"/>
      <c r="U106" s="126"/>
      <c r="V106" s="126"/>
      <c r="W106" s="126"/>
      <c r="X106" s="126"/>
      <c r="Y106" s="126"/>
      <c r="Z106" s="126"/>
    </row>
    <row r="107" spans="1:41" x14ac:dyDescent="0.25">
      <c r="A107" s="451"/>
      <c r="B107" s="451" t="s">
        <v>2344</v>
      </c>
      <c r="C107" s="126" t="s">
        <v>2338</v>
      </c>
      <c r="D107" s="201"/>
      <c r="E107" s="201"/>
      <c r="F107" s="201"/>
      <c r="G107" s="201"/>
      <c r="H107" s="201"/>
      <c r="I107" s="452"/>
      <c r="J107" s="452"/>
      <c r="K107" s="275"/>
      <c r="L107" s="126"/>
      <c r="M107" s="126"/>
      <c r="N107" s="126"/>
      <c r="O107" s="126"/>
      <c r="P107" s="126"/>
      <c r="Q107" s="126"/>
      <c r="R107" s="126"/>
      <c r="S107" s="126"/>
      <c r="T107" s="126"/>
      <c r="U107" s="126"/>
      <c r="V107" s="126"/>
      <c r="W107" s="126"/>
      <c r="X107" s="126"/>
      <c r="Y107" s="126"/>
      <c r="Z107" s="126"/>
    </row>
    <row r="108" spans="1:41" ht="30" x14ac:dyDescent="0.25">
      <c r="A108" s="451"/>
      <c r="B108" s="462" t="s">
        <v>1325</v>
      </c>
      <c r="C108" s="127" t="s">
        <v>2339</v>
      </c>
      <c r="D108" s="227"/>
      <c r="E108" s="227"/>
      <c r="F108" s="227"/>
      <c r="G108" s="227"/>
      <c r="H108" s="227"/>
      <c r="I108" s="452"/>
      <c r="J108" s="452"/>
      <c r="K108" s="275"/>
      <c r="L108" s="126"/>
      <c r="M108" s="126"/>
      <c r="N108" s="126"/>
      <c r="O108" s="126"/>
      <c r="P108" s="126"/>
      <c r="Q108" s="126"/>
      <c r="R108" s="126"/>
      <c r="S108" s="126"/>
      <c r="T108" s="126"/>
      <c r="U108" s="126"/>
      <c r="V108" s="126"/>
      <c r="W108" s="126"/>
      <c r="X108" s="126"/>
      <c r="Y108" s="126"/>
      <c r="Z108" s="126"/>
    </row>
    <row r="109" spans="1:41" x14ac:dyDescent="0.25">
      <c r="A109" s="451"/>
      <c r="B109" s="451"/>
      <c r="C109" s="203" t="s">
        <v>2345</v>
      </c>
      <c r="D109" s="227"/>
      <c r="E109" s="227"/>
      <c r="F109" s="227"/>
      <c r="G109" s="227"/>
      <c r="H109" s="227"/>
      <c r="I109" s="452"/>
      <c r="J109" s="452"/>
      <c r="K109" s="275"/>
      <c r="L109" s="126"/>
      <c r="M109" s="126"/>
      <c r="N109" s="126"/>
      <c r="O109" s="126"/>
      <c r="P109" s="126"/>
      <c r="Q109" s="126"/>
      <c r="R109" s="126"/>
      <c r="S109" s="126"/>
      <c r="T109" s="126"/>
      <c r="U109" s="126"/>
      <c r="V109" s="126"/>
      <c r="W109" s="126"/>
      <c r="X109" s="126"/>
      <c r="Y109" s="126"/>
      <c r="Z109" s="126"/>
    </row>
    <row r="110" spans="1:41" x14ac:dyDescent="0.25">
      <c r="A110" s="451"/>
      <c r="B110" s="451"/>
      <c r="C110" s="203" t="s">
        <v>2341</v>
      </c>
      <c r="D110" s="227"/>
      <c r="E110" s="227"/>
      <c r="F110" s="227"/>
      <c r="G110" s="227"/>
      <c r="H110" s="227"/>
      <c r="I110" s="452"/>
      <c r="J110" s="452"/>
      <c r="K110" s="275"/>
      <c r="L110" s="126"/>
      <c r="M110" s="126"/>
      <c r="N110" s="126"/>
      <c r="O110" s="126"/>
      <c r="P110" s="126"/>
      <c r="Q110" s="126"/>
      <c r="R110" s="126"/>
      <c r="S110" s="126"/>
      <c r="T110" s="126"/>
      <c r="U110" s="126"/>
      <c r="V110" s="126"/>
      <c r="W110" s="126"/>
      <c r="X110" s="126"/>
      <c r="Y110" s="126"/>
      <c r="Z110" s="126"/>
    </row>
    <row r="111" spans="1:41" x14ac:dyDescent="0.25">
      <c r="A111" s="451"/>
      <c r="B111" s="451"/>
      <c r="C111" s="203" t="s">
        <v>2342</v>
      </c>
      <c r="D111" s="227"/>
      <c r="E111" s="227"/>
      <c r="F111" s="227"/>
      <c r="G111" s="227"/>
      <c r="H111" s="227"/>
      <c r="I111" s="452"/>
      <c r="J111" s="452"/>
      <c r="K111" s="275"/>
      <c r="L111" s="126"/>
      <c r="M111" s="126"/>
      <c r="N111" s="126"/>
      <c r="O111" s="126"/>
      <c r="P111" s="126"/>
      <c r="Q111" s="126"/>
      <c r="R111" s="126"/>
      <c r="S111" s="126"/>
      <c r="T111" s="126"/>
      <c r="U111" s="126"/>
      <c r="V111" s="126"/>
      <c r="W111" s="126"/>
      <c r="X111" s="126"/>
      <c r="Y111" s="126"/>
      <c r="Z111" s="126"/>
    </row>
    <row r="112" spans="1:41" x14ac:dyDescent="0.25">
      <c r="A112" s="451"/>
      <c r="B112" s="453"/>
      <c r="C112" s="203" t="s">
        <v>2346</v>
      </c>
      <c r="D112" s="227"/>
      <c r="E112" s="227"/>
      <c r="F112" s="227"/>
      <c r="G112" s="227"/>
      <c r="H112" s="227"/>
      <c r="I112" s="452"/>
      <c r="J112" s="452"/>
      <c r="K112" s="275"/>
      <c r="L112" s="126"/>
      <c r="M112" s="126"/>
      <c r="N112" s="126"/>
      <c r="O112" s="126"/>
      <c r="P112" s="126"/>
      <c r="Q112" s="126"/>
      <c r="R112" s="126"/>
      <c r="S112" s="126"/>
      <c r="T112" s="126"/>
      <c r="U112" s="126"/>
      <c r="V112" s="126"/>
      <c r="W112" s="126"/>
      <c r="X112" s="126"/>
      <c r="Y112" s="126"/>
      <c r="Z112" s="126"/>
    </row>
    <row r="113" spans="1:26" x14ac:dyDescent="0.25">
      <c r="A113" s="256"/>
      <c r="B113" s="256"/>
      <c r="C113" s="104"/>
      <c r="D113" s="104"/>
      <c r="E113" s="104"/>
      <c r="F113" s="104"/>
      <c r="G113" s="104"/>
      <c r="H113" s="104"/>
      <c r="I113" s="454"/>
      <c r="J113" s="454"/>
      <c r="K113" s="455"/>
      <c r="L113" s="177"/>
      <c r="M113" s="177"/>
      <c r="N113" s="177"/>
      <c r="O113" s="177"/>
      <c r="P113" s="177"/>
      <c r="Q113" s="177"/>
      <c r="R113" s="177"/>
      <c r="S113" s="177"/>
      <c r="T113" s="177"/>
      <c r="U113" s="177"/>
      <c r="V113" s="177"/>
      <c r="W113" s="177"/>
      <c r="X113" s="177"/>
      <c r="Y113" s="177"/>
      <c r="Z113" s="177"/>
    </row>
    <row r="114" spans="1:26" x14ac:dyDescent="0.25">
      <c r="A114" s="449" t="s">
        <v>2363</v>
      </c>
      <c r="B114" s="451" t="s">
        <v>2347</v>
      </c>
      <c r="C114" s="126" t="s">
        <v>2366</v>
      </c>
      <c r="D114" s="227"/>
      <c r="E114" s="227"/>
      <c r="F114" s="227"/>
      <c r="G114" s="227"/>
      <c r="H114" s="227"/>
      <c r="I114" s="452"/>
      <c r="J114" s="452"/>
      <c r="K114" s="275"/>
      <c r="L114" s="126"/>
      <c r="M114" s="126"/>
      <c r="N114" s="126"/>
      <c r="O114" s="126"/>
      <c r="P114" s="126"/>
      <c r="Q114" s="126"/>
      <c r="R114" s="126"/>
      <c r="S114" s="126"/>
      <c r="T114" s="126"/>
      <c r="U114" s="126"/>
      <c r="V114" s="126"/>
      <c r="W114" s="126"/>
      <c r="X114" s="126"/>
      <c r="Y114" s="126"/>
      <c r="Z114" s="126"/>
    </row>
    <row r="115" spans="1:26" x14ac:dyDescent="0.25">
      <c r="A115" s="451"/>
      <c r="B115" s="451" t="s">
        <v>2349</v>
      </c>
      <c r="C115" s="126" t="s">
        <v>2338</v>
      </c>
      <c r="D115" s="227"/>
      <c r="E115" s="227"/>
      <c r="F115" s="227"/>
      <c r="G115" s="227"/>
      <c r="H115" s="227"/>
      <c r="I115" s="452"/>
      <c r="J115" s="452"/>
      <c r="K115" s="275"/>
      <c r="L115" s="126"/>
      <c r="M115" s="126"/>
      <c r="N115" s="126"/>
      <c r="O115" s="126"/>
      <c r="P115" s="126"/>
      <c r="Q115" s="126"/>
      <c r="R115" s="126"/>
      <c r="S115" s="126"/>
      <c r="T115" s="126"/>
      <c r="U115" s="126"/>
      <c r="V115" s="126"/>
      <c r="W115" s="126"/>
      <c r="X115" s="126"/>
      <c r="Y115" s="126"/>
      <c r="Z115" s="126"/>
    </row>
    <row r="116" spans="1:26" ht="30" x14ac:dyDescent="0.25">
      <c r="A116" s="451"/>
      <c r="B116" s="462" t="s">
        <v>1325</v>
      </c>
      <c r="C116" s="127" t="s">
        <v>2339</v>
      </c>
      <c r="D116" s="227"/>
      <c r="E116" s="227"/>
      <c r="F116" s="227"/>
      <c r="G116" s="227"/>
      <c r="H116" s="227"/>
      <c r="I116" s="452"/>
      <c r="J116" s="452"/>
      <c r="K116" s="275"/>
      <c r="L116" s="126"/>
      <c r="M116" s="126"/>
      <c r="N116" s="126"/>
      <c r="O116" s="126"/>
      <c r="P116" s="126"/>
      <c r="Q116" s="126"/>
      <c r="R116" s="126"/>
      <c r="S116" s="126"/>
      <c r="T116" s="126"/>
      <c r="U116" s="126"/>
      <c r="V116" s="126"/>
      <c r="W116" s="126"/>
      <c r="X116" s="126"/>
      <c r="Y116" s="126"/>
      <c r="Z116" s="126"/>
    </row>
    <row r="117" spans="1:26" x14ac:dyDescent="0.25">
      <c r="A117" s="451"/>
      <c r="B117" s="451"/>
      <c r="C117" s="203" t="s">
        <v>2350</v>
      </c>
      <c r="D117" s="227"/>
      <c r="E117" s="227"/>
      <c r="F117" s="227"/>
      <c r="G117" s="227"/>
      <c r="H117" s="227"/>
      <c r="I117" s="452"/>
      <c r="J117" s="452"/>
      <c r="K117" s="275"/>
      <c r="L117" s="126"/>
      <c r="M117" s="126"/>
      <c r="N117" s="126"/>
      <c r="O117" s="126"/>
      <c r="P117" s="126"/>
      <c r="Q117" s="126"/>
      <c r="R117" s="126"/>
      <c r="S117" s="126"/>
      <c r="T117" s="126"/>
      <c r="U117" s="126"/>
      <c r="V117" s="126"/>
      <c r="W117" s="126"/>
      <c r="X117" s="126"/>
      <c r="Y117" s="126"/>
      <c r="Z117" s="126"/>
    </row>
    <row r="118" spans="1:26" x14ac:dyDescent="0.25">
      <c r="A118" s="451"/>
      <c r="B118" s="453"/>
      <c r="C118" s="203" t="s">
        <v>2353</v>
      </c>
      <c r="D118" s="227"/>
      <c r="E118" s="227"/>
      <c r="F118" s="227"/>
      <c r="G118" s="227"/>
      <c r="H118" s="227"/>
      <c r="I118" s="452"/>
      <c r="J118" s="452"/>
      <c r="K118" s="275"/>
      <c r="L118" s="126"/>
      <c r="M118" s="126"/>
      <c r="N118" s="126"/>
      <c r="O118" s="126"/>
      <c r="P118" s="126"/>
      <c r="Q118" s="126"/>
      <c r="R118" s="126"/>
      <c r="S118" s="126"/>
      <c r="T118" s="126"/>
      <c r="U118" s="126"/>
      <c r="V118" s="126"/>
      <c r="W118" s="126"/>
      <c r="X118" s="126"/>
      <c r="Y118" s="126"/>
      <c r="Z118" s="126"/>
    </row>
    <row r="119" spans="1:26" x14ac:dyDescent="0.25">
      <c r="A119" s="451"/>
      <c r="B119" s="451"/>
      <c r="C119" s="203" t="s">
        <v>2341</v>
      </c>
      <c r="D119" s="201"/>
      <c r="E119" s="201"/>
      <c r="F119" s="201"/>
      <c r="G119" s="201"/>
      <c r="H119" s="201"/>
      <c r="I119" s="452"/>
      <c r="J119" s="452"/>
      <c r="K119" s="275"/>
      <c r="L119" s="126"/>
      <c r="M119" s="126"/>
      <c r="N119" s="126"/>
      <c r="O119" s="126"/>
      <c r="P119" s="126"/>
      <c r="Q119" s="126"/>
      <c r="R119" s="126"/>
      <c r="S119" s="126"/>
      <c r="T119" s="126"/>
      <c r="U119" s="126"/>
      <c r="V119" s="126"/>
      <c r="W119" s="126"/>
      <c r="X119" s="126"/>
      <c r="Y119" s="126"/>
      <c r="Z119" s="126"/>
    </row>
    <row r="120" spans="1:26" ht="15.75" x14ac:dyDescent="0.25">
      <c r="A120" s="456"/>
      <c r="B120" s="456"/>
      <c r="C120" s="203" t="s">
        <v>2342</v>
      </c>
      <c r="D120" s="309"/>
      <c r="E120" s="309"/>
      <c r="F120" s="452"/>
      <c r="G120" s="452"/>
      <c r="H120" s="452"/>
      <c r="I120" s="452"/>
      <c r="J120" s="452"/>
      <c r="K120" s="457"/>
      <c r="L120" s="126"/>
      <c r="M120" s="126"/>
      <c r="N120" s="126"/>
      <c r="O120" s="126"/>
      <c r="P120" s="126"/>
      <c r="Q120" s="126"/>
      <c r="R120" s="126"/>
      <c r="S120" s="126"/>
      <c r="T120" s="126"/>
      <c r="U120" s="126"/>
      <c r="V120" s="126"/>
      <c r="W120" s="126"/>
      <c r="X120" s="126"/>
      <c r="Y120" s="126"/>
      <c r="Z120" s="126"/>
    </row>
    <row r="121" spans="1:26" ht="15.75" x14ac:dyDescent="0.25">
      <c r="A121" s="449"/>
      <c r="B121" s="449"/>
      <c r="C121" s="458" t="s">
        <v>2351</v>
      </c>
      <c r="D121" s="126"/>
      <c r="E121" s="126"/>
      <c r="F121" s="126"/>
      <c r="G121" s="126"/>
      <c r="H121" s="126"/>
      <c r="I121" s="126"/>
      <c r="J121" s="126"/>
      <c r="K121" s="277"/>
      <c r="L121" s="126"/>
      <c r="M121" s="126"/>
      <c r="N121" s="126"/>
      <c r="O121" s="126"/>
      <c r="P121" s="126"/>
      <c r="Q121" s="126"/>
      <c r="R121" s="126"/>
      <c r="S121" s="126"/>
      <c r="T121" s="126"/>
      <c r="U121" s="126"/>
      <c r="V121" s="126"/>
      <c r="W121" s="126"/>
      <c r="X121" s="126"/>
      <c r="Y121" s="126"/>
      <c r="Z121" s="126"/>
    </row>
    <row r="122" spans="1:26" x14ac:dyDescent="0.25">
      <c r="A122" s="256"/>
      <c r="B122" s="256"/>
      <c r="C122" s="177"/>
      <c r="D122" s="459"/>
      <c r="E122" s="459"/>
      <c r="F122" s="454"/>
      <c r="G122" s="454"/>
      <c r="H122" s="454"/>
      <c r="I122" s="454"/>
      <c r="J122" s="454"/>
      <c r="K122" s="455"/>
      <c r="L122" s="177"/>
      <c r="M122" s="177"/>
      <c r="N122" s="460"/>
      <c r="O122" s="460"/>
      <c r="P122" s="177"/>
      <c r="Q122" s="177"/>
      <c r="R122" s="177"/>
      <c r="S122" s="177"/>
      <c r="T122" s="177"/>
      <c r="U122" s="177"/>
      <c r="V122" s="177"/>
      <c r="W122" s="177"/>
      <c r="X122" s="177"/>
      <c r="Y122" s="177"/>
      <c r="Z122" s="177"/>
    </row>
    <row r="123" spans="1:26" x14ac:dyDescent="0.25">
      <c r="A123" s="449" t="s">
        <v>2364</v>
      </c>
      <c r="B123" s="451" t="s">
        <v>2352</v>
      </c>
      <c r="C123" s="126" t="s">
        <v>2366</v>
      </c>
      <c r="D123" s="227"/>
      <c r="E123" s="227"/>
      <c r="F123" s="452"/>
      <c r="G123" s="452"/>
      <c r="H123" s="452"/>
      <c r="I123" s="452"/>
      <c r="J123" s="452"/>
      <c r="K123" s="275"/>
      <c r="L123" s="126"/>
      <c r="M123" s="126"/>
      <c r="N123" s="126"/>
      <c r="O123" s="126"/>
      <c r="P123" s="126"/>
      <c r="Q123" s="126"/>
      <c r="R123" s="126"/>
      <c r="S123" s="126"/>
      <c r="T123" s="126"/>
      <c r="U123" s="126"/>
      <c r="V123" s="126"/>
      <c r="W123" s="126"/>
      <c r="X123" s="126"/>
      <c r="Y123" s="126"/>
      <c r="Z123" s="126"/>
    </row>
    <row r="124" spans="1:26" x14ac:dyDescent="0.25">
      <c r="A124" s="451"/>
      <c r="B124" s="451" t="s">
        <v>2354</v>
      </c>
      <c r="C124" s="126" t="s">
        <v>2338</v>
      </c>
      <c r="D124" s="227"/>
      <c r="E124" s="227"/>
      <c r="F124" s="452"/>
      <c r="G124" s="452"/>
      <c r="H124" s="452"/>
      <c r="I124" s="452"/>
      <c r="J124" s="452"/>
      <c r="K124" s="275"/>
      <c r="L124" s="126"/>
      <c r="M124" s="126"/>
      <c r="N124" s="126"/>
      <c r="O124" s="126"/>
      <c r="P124" s="126"/>
      <c r="Q124" s="126"/>
      <c r="R124" s="126"/>
      <c r="S124" s="126"/>
      <c r="T124" s="126"/>
      <c r="U124" s="126"/>
      <c r="V124" s="126"/>
      <c r="W124" s="126"/>
      <c r="X124" s="126"/>
      <c r="Y124" s="126"/>
      <c r="Z124" s="126"/>
    </row>
    <row r="125" spans="1:26" ht="30" x14ac:dyDescent="0.25">
      <c r="A125" s="451"/>
      <c r="B125" s="462" t="s">
        <v>1325</v>
      </c>
      <c r="C125" s="127" t="s">
        <v>2339</v>
      </c>
      <c r="D125" s="227"/>
      <c r="E125" s="227"/>
      <c r="F125" s="452"/>
      <c r="G125" s="452"/>
      <c r="H125" s="452"/>
      <c r="I125" s="452"/>
      <c r="J125" s="452"/>
      <c r="K125" s="275"/>
      <c r="L125" s="126"/>
      <c r="M125" s="126"/>
      <c r="N125" s="126"/>
      <c r="O125" s="126"/>
      <c r="P125" s="126"/>
      <c r="Q125" s="126"/>
      <c r="R125" s="126"/>
      <c r="S125" s="126"/>
      <c r="T125" s="126"/>
      <c r="U125" s="126"/>
      <c r="V125" s="126"/>
      <c r="W125" s="126"/>
      <c r="X125" s="126"/>
      <c r="Y125" s="126"/>
      <c r="Z125" s="126"/>
    </row>
    <row r="126" spans="1:26" x14ac:dyDescent="0.25">
      <c r="A126" s="451"/>
      <c r="B126" s="451"/>
      <c r="C126" s="203" t="s">
        <v>2355</v>
      </c>
      <c r="D126" s="227"/>
      <c r="E126" s="227"/>
      <c r="F126" s="452"/>
      <c r="G126" s="452"/>
      <c r="H126" s="452"/>
      <c r="I126" s="452"/>
      <c r="J126" s="452"/>
      <c r="K126" s="275"/>
      <c r="L126" s="126"/>
      <c r="M126" s="126"/>
      <c r="N126" s="126"/>
      <c r="O126" s="126"/>
      <c r="P126" s="126"/>
      <c r="Q126" s="126"/>
      <c r="R126" s="126"/>
      <c r="S126" s="126"/>
      <c r="T126" s="126"/>
      <c r="U126" s="126"/>
      <c r="V126" s="126"/>
      <c r="W126" s="126"/>
      <c r="X126" s="126"/>
      <c r="Y126" s="126"/>
      <c r="Z126" s="126"/>
    </row>
    <row r="127" spans="1:26" x14ac:dyDescent="0.25">
      <c r="A127" s="451"/>
      <c r="B127" s="451"/>
      <c r="C127" s="203" t="s">
        <v>2341</v>
      </c>
      <c r="D127" s="227"/>
      <c r="E127" s="227"/>
      <c r="F127" s="452"/>
      <c r="G127" s="452"/>
      <c r="H127" s="452"/>
      <c r="I127" s="452"/>
      <c r="J127" s="452"/>
      <c r="K127" s="275"/>
      <c r="L127" s="126"/>
      <c r="M127" s="126"/>
      <c r="N127" s="126"/>
      <c r="O127" s="126"/>
      <c r="P127" s="126"/>
      <c r="Q127" s="126"/>
      <c r="R127" s="126"/>
      <c r="S127" s="126"/>
      <c r="T127" s="126"/>
      <c r="U127" s="126"/>
      <c r="V127" s="126"/>
      <c r="W127" s="126"/>
      <c r="X127" s="126"/>
      <c r="Y127" s="126"/>
      <c r="Z127" s="126"/>
    </row>
    <row r="128" spans="1:26" x14ac:dyDescent="0.25">
      <c r="A128" s="451"/>
      <c r="B128" s="451"/>
      <c r="C128" s="203" t="s">
        <v>2342</v>
      </c>
      <c r="D128" s="201"/>
      <c r="E128" s="201"/>
      <c r="F128" s="452"/>
      <c r="G128" s="452"/>
      <c r="H128" s="452"/>
      <c r="I128" s="452"/>
      <c r="J128" s="452"/>
      <c r="K128" s="275"/>
      <c r="L128" s="126"/>
      <c r="M128" s="126"/>
      <c r="N128" s="126"/>
      <c r="O128" s="126"/>
      <c r="P128" s="126"/>
      <c r="Q128" s="126"/>
      <c r="R128" s="126"/>
      <c r="S128" s="126"/>
      <c r="T128" s="126"/>
      <c r="U128" s="126"/>
      <c r="V128" s="126"/>
      <c r="W128" s="126"/>
      <c r="X128" s="126"/>
      <c r="Y128" s="126"/>
      <c r="Z128" s="126"/>
    </row>
    <row r="129" spans="1:26" x14ac:dyDescent="0.25">
      <c r="A129" s="451"/>
      <c r="B129" s="451"/>
      <c r="C129" s="203" t="s">
        <v>2346</v>
      </c>
      <c r="D129" s="201"/>
      <c r="E129" s="201"/>
      <c r="F129" s="452"/>
      <c r="G129" s="452"/>
      <c r="H129" s="452"/>
      <c r="I129" s="452"/>
      <c r="J129" s="452"/>
      <c r="K129" s="275"/>
      <c r="L129" s="126"/>
      <c r="M129" s="126"/>
      <c r="N129" s="126"/>
      <c r="O129" s="126"/>
      <c r="P129" s="126"/>
      <c r="Q129" s="126"/>
      <c r="R129" s="126"/>
      <c r="S129" s="126"/>
      <c r="T129" s="126"/>
      <c r="U129" s="126"/>
      <c r="V129" s="126"/>
      <c r="W129" s="126"/>
      <c r="X129" s="126"/>
      <c r="Y129" s="126"/>
      <c r="Z129" s="126"/>
    </row>
    <row r="130" spans="1:26" ht="15.75" x14ac:dyDescent="0.25">
      <c r="A130" s="236"/>
      <c r="B130" s="236"/>
      <c r="C130" s="261"/>
      <c r="D130" s="262"/>
      <c r="E130" s="262"/>
      <c r="F130" s="262"/>
      <c r="G130" s="262"/>
      <c r="H130" s="262"/>
      <c r="I130" s="262"/>
      <c r="J130" s="262"/>
      <c r="K130" s="461"/>
      <c r="L130" s="177"/>
      <c r="M130" s="177"/>
      <c r="N130" s="177"/>
      <c r="O130" s="177"/>
      <c r="P130" s="177"/>
      <c r="Q130" s="177"/>
      <c r="R130" s="177"/>
      <c r="S130" s="177"/>
      <c r="T130" s="177"/>
      <c r="U130" s="177"/>
      <c r="V130" s="177"/>
      <c r="W130" s="177"/>
      <c r="X130" s="177"/>
      <c r="Y130" s="177"/>
      <c r="Z130" s="177"/>
    </row>
    <row r="131" spans="1:26" x14ac:dyDescent="0.25">
      <c r="A131" s="449" t="s">
        <v>2369</v>
      </c>
      <c r="B131" s="451" t="s">
        <v>2352</v>
      </c>
      <c r="C131" s="126" t="s">
        <v>2366</v>
      </c>
      <c r="D131" s="227"/>
      <c r="E131" s="227"/>
      <c r="F131" s="227"/>
      <c r="G131" s="227"/>
      <c r="H131" s="227"/>
      <c r="I131" s="227"/>
      <c r="J131" s="227"/>
      <c r="K131" s="275"/>
      <c r="L131" s="126"/>
      <c r="M131" s="126"/>
      <c r="N131" s="159"/>
      <c r="O131" s="159"/>
      <c r="P131" s="159"/>
      <c r="Q131" s="159"/>
      <c r="R131" s="159"/>
      <c r="S131" s="159"/>
      <c r="T131" s="126"/>
      <c r="U131" s="126"/>
      <c r="V131" s="126"/>
      <c r="W131" s="126"/>
      <c r="X131" s="126"/>
      <c r="Y131" s="126"/>
      <c r="Z131" s="126"/>
    </row>
    <row r="132" spans="1:26" x14ac:dyDescent="0.25">
      <c r="A132" s="451"/>
      <c r="B132" s="451" t="s">
        <v>2356</v>
      </c>
      <c r="C132" s="126" t="s">
        <v>2338</v>
      </c>
      <c r="D132" s="227"/>
      <c r="E132" s="227"/>
      <c r="F132" s="227"/>
      <c r="G132" s="227"/>
      <c r="H132" s="227"/>
      <c r="I132" s="227"/>
      <c r="J132" s="227"/>
      <c r="K132" s="275"/>
      <c r="L132" s="126"/>
      <c r="M132" s="126"/>
      <c r="N132" s="126"/>
      <c r="O132" s="126"/>
      <c r="P132" s="126"/>
      <c r="Q132" s="126"/>
      <c r="R132" s="126"/>
      <c r="S132" s="126"/>
      <c r="T132" s="126"/>
      <c r="U132" s="126"/>
      <c r="V132" s="126"/>
      <c r="W132" s="126"/>
      <c r="X132" s="126"/>
      <c r="Y132" s="126"/>
      <c r="Z132" s="126"/>
    </row>
    <row r="133" spans="1:26" ht="30" x14ac:dyDescent="0.25">
      <c r="A133" s="276"/>
      <c r="B133" s="462" t="s">
        <v>1325</v>
      </c>
      <c r="C133" s="127" t="s">
        <v>2339</v>
      </c>
      <c r="D133" s="227"/>
      <c r="E133" s="227"/>
      <c r="F133" s="227"/>
      <c r="G133" s="227"/>
      <c r="H133" s="227"/>
      <c r="I133" s="227"/>
      <c r="J133" s="227"/>
      <c r="K133" s="275"/>
      <c r="L133" s="126"/>
      <c r="M133" s="126"/>
      <c r="N133" s="126"/>
      <c r="O133" s="126"/>
      <c r="P133" s="126"/>
      <c r="Q133" s="126"/>
      <c r="R133" s="126"/>
      <c r="S133" s="126"/>
      <c r="T133" s="126"/>
      <c r="U133" s="126"/>
      <c r="V133" s="126"/>
      <c r="W133" s="126"/>
      <c r="X133" s="126"/>
      <c r="Y133" s="126"/>
      <c r="Z133" s="126"/>
    </row>
    <row r="134" spans="1:26" x14ac:dyDescent="0.25">
      <c r="A134" s="276"/>
      <c r="B134" s="276"/>
      <c r="C134" s="203" t="s">
        <v>2357</v>
      </c>
      <c r="D134" s="227"/>
      <c r="E134" s="227"/>
      <c r="F134" s="227"/>
      <c r="G134" s="227"/>
      <c r="H134" s="227"/>
      <c r="I134" s="227"/>
      <c r="J134" s="227"/>
      <c r="K134" s="275"/>
      <c r="L134" s="126"/>
      <c r="M134" s="126"/>
      <c r="N134" s="126"/>
      <c r="O134" s="126"/>
      <c r="P134" s="126"/>
      <c r="Q134" s="126"/>
      <c r="R134" s="126"/>
      <c r="S134" s="126"/>
      <c r="T134" s="126"/>
      <c r="U134" s="126"/>
      <c r="V134" s="126"/>
      <c r="W134" s="126"/>
      <c r="X134" s="126"/>
      <c r="Y134" s="126"/>
      <c r="Z134" s="126"/>
    </row>
    <row r="135" spans="1:26" x14ac:dyDescent="0.25">
      <c r="A135" s="276"/>
      <c r="B135" s="276"/>
      <c r="C135" s="203" t="s">
        <v>2358</v>
      </c>
      <c r="D135" s="227"/>
      <c r="E135" s="227"/>
      <c r="F135" s="227"/>
      <c r="G135" s="227"/>
      <c r="H135" s="227"/>
      <c r="I135" s="227"/>
      <c r="J135" s="227"/>
      <c r="K135" s="275"/>
      <c r="L135" s="126"/>
      <c r="M135" s="126"/>
      <c r="N135" s="126"/>
      <c r="O135" s="126"/>
      <c r="P135" s="126"/>
      <c r="Q135" s="126"/>
      <c r="R135" s="126"/>
      <c r="S135" s="126"/>
      <c r="T135" s="126"/>
      <c r="U135" s="126"/>
      <c r="V135" s="126"/>
      <c r="W135" s="126"/>
      <c r="X135" s="126"/>
      <c r="Y135" s="126"/>
      <c r="Z135" s="126"/>
    </row>
    <row r="136" spans="1:26" x14ac:dyDescent="0.25">
      <c r="A136" s="276"/>
      <c r="B136" s="276"/>
      <c r="C136" s="203" t="s">
        <v>2359</v>
      </c>
      <c r="D136" s="227"/>
      <c r="E136" s="227"/>
      <c r="F136" s="227"/>
      <c r="G136" s="227"/>
      <c r="H136" s="227"/>
      <c r="I136" s="227"/>
      <c r="J136" s="227"/>
      <c r="K136" s="275"/>
      <c r="L136" s="126"/>
      <c r="M136" s="126"/>
      <c r="N136" s="126"/>
      <c r="O136" s="126"/>
      <c r="P136" s="126"/>
      <c r="Q136" s="126"/>
      <c r="R136" s="126"/>
      <c r="S136" s="126"/>
      <c r="T136" s="126"/>
      <c r="U136" s="126"/>
      <c r="V136" s="126"/>
      <c r="W136" s="126"/>
      <c r="X136" s="126"/>
      <c r="Y136" s="126"/>
      <c r="Z136" s="126"/>
    </row>
    <row r="137" spans="1:26" x14ac:dyDescent="0.25">
      <c r="A137" s="276"/>
      <c r="B137" s="203"/>
      <c r="C137" s="203" t="s">
        <v>2341</v>
      </c>
      <c r="D137" s="227"/>
      <c r="E137" s="227"/>
      <c r="F137" s="227"/>
      <c r="G137" s="227"/>
      <c r="H137" s="227"/>
      <c r="I137" s="227"/>
      <c r="J137" s="227"/>
      <c r="K137" s="275"/>
      <c r="L137" s="126"/>
      <c r="M137" s="126"/>
      <c r="N137" s="126"/>
      <c r="O137" s="126"/>
      <c r="P137" s="126"/>
      <c r="Q137" s="126"/>
      <c r="R137" s="126"/>
      <c r="S137" s="126"/>
      <c r="T137" s="126"/>
      <c r="U137" s="126"/>
      <c r="V137" s="126"/>
      <c r="W137" s="126"/>
      <c r="X137" s="126"/>
      <c r="Y137" s="126"/>
      <c r="Z137" s="126"/>
    </row>
    <row r="138" spans="1:26" x14ac:dyDescent="0.25">
      <c r="A138" s="276"/>
      <c r="B138" s="276"/>
      <c r="C138" s="203" t="s">
        <v>2342</v>
      </c>
      <c r="D138" s="201"/>
      <c r="E138" s="201"/>
      <c r="F138" s="201"/>
      <c r="G138" s="201"/>
      <c r="H138" s="201"/>
      <c r="I138" s="201"/>
      <c r="J138" s="201"/>
      <c r="K138" s="275"/>
      <c r="L138" s="126"/>
      <c r="M138" s="126"/>
      <c r="N138" s="126"/>
      <c r="O138" s="126"/>
      <c r="P138" s="126"/>
      <c r="Q138" s="126"/>
      <c r="R138" s="126"/>
      <c r="S138" s="126"/>
      <c r="T138" s="126"/>
      <c r="U138" s="126"/>
      <c r="V138" s="126"/>
      <c r="W138" s="126"/>
      <c r="X138" s="126"/>
      <c r="Y138" s="126"/>
      <c r="Z138" s="126"/>
    </row>
    <row r="139" spans="1:26" ht="15.75" x14ac:dyDescent="0.25">
      <c r="A139" s="276"/>
      <c r="B139" s="203"/>
      <c r="C139" s="458" t="s">
        <v>2360</v>
      </c>
      <c r="D139" s="201"/>
      <c r="E139" s="201"/>
      <c r="F139" s="201"/>
      <c r="G139" s="201"/>
      <c r="H139" s="201"/>
      <c r="I139" s="201"/>
      <c r="J139" s="201"/>
      <c r="K139" s="275"/>
      <c r="L139" s="126"/>
      <c r="M139" s="126"/>
      <c r="N139" s="126"/>
      <c r="O139" s="126"/>
      <c r="P139" s="126"/>
      <c r="Q139" s="126"/>
      <c r="R139" s="126"/>
      <c r="S139" s="126"/>
      <c r="T139" s="126"/>
      <c r="U139" s="126"/>
      <c r="V139" s="126"/>
      <c r="W139" s="126"/>
      <c r="X139" s="126"/>
      <c r="Y139" s="126"/>
      <c r="Z139" s="126"/>
    </row>
    <row r="140" spans="1:26" x14ac:dyDescent="0.25">
      <c r="A140" s="177"/>
      <c r="B140" s="177"/>
      <c r="C140" s="177"/>
      <c r="D140" s="177"/>
      <c r="E140" s="177"/>
      <c r="F140" s="177"/>
      <c r="G140" s="177"/>
      <c r="H140" s="177"/>
      <c r="I140" s="177"/>
      <c r="J140" s="177"/>
      <c r="K140" s="450"/>
      <c r="L140" s="177"/>
      <c r="M140" s="177"/>
      <c r="N140" s="177"/>
      <c r="O140" s="177"/>
      <c r="P140" s="177"/>
      <c r="Q140" s="177"/>
      <c r="R140" s="177"/>
      <c r="S140" s="177"/>
      <c r="T140" s="177"/>
      <c r="U140" s="177"/>
      <c r="V140" s="177"/>
      <c r="W140" s="177"/>
      <c r="X140" s="177"/>
      <c r="Y140" s="177"/>
      <c r="Z140" s="177"/>
    </row>
    <row r="141" spans="1:26" x14ac:dyDescent="0.25">
      <c r="A141" s="449" t="s">
        <v>2370</v>
      </c>
      <c r="B141" s="449" t="s">
        <v>2336</v>
      </c>
      <c r="C141" s="126" t="s">
        <v>2367</v>
      </c>
      <c r="D141" s="126"/>
      <c r="E141" s="126"/>
      <c r="F141" s="126"/>
      <c r="G141" s="126"/>
      <c r="H141" s="126"/>
      <c r="I141" s="126"/>
      <c r="J141" s="126"/>
      <c r="K141" s="277"/>
      <c r="L141" s="126"/>
      <c r="M141" s="126"/>
      <c r="N141" s="126"/>
      <c r="O141" s="126"/>
      <c r="P141" s="126"/>
      <c r="Q141" s="126"/>
      <c r="R141" s="126"/>
      <c r="S141" s="126"/>
      <c r="T141" s="126"/>
      <c r="U141" s="126"/>
      <c r="V141" s="126"/>
      <c r="W141" s="126"/>
      <c r="X141" s="126"/>
      <c r="Y141" s="126"/>
      <c r="Z141" s="126"/>
    </row>
    <row r="142" spans="1:26" x14ac:dyDescent="0.25">
      <c r="A142" s="449"/>
      <c r="B142" s="449"/>
      <c r="C142" s="126" t="s">
        <v>2338</v>
      </c>
      <c r="D142" s="126"/>
      <c r="E142" s="126"/>
      <c r="F142" s="126"/>
      <c r="G142" s="126"/>
      <c r="H142" s="126"/>
      <c r="I142" s="126"/>
      <c r="J142" s="126"/>
      <c r="K142" s="277"/>
      <c r="L142" s="126"/>
      <c r="M142" s="126"/>
      <c r="N142" s="126"/>
      <c r="O142" s="126"/>
      <c r="P142" s="126"/>
      <c r="Q142" s="126"/>
      <c r="R142" s="126"/>
      <c r="S142" s="126"/>
      <c r="T142" s="126"/>
      <c r="U142" s="126"/>
      <c r="V142" s="126"/>
      <c r="W142" s="126"/>
      <c r="X142" s="126"/>
      <c r="Y142" s="126"/>
      <c r="Z142" s="126"/>
    </row>
    <row r="143" spans="1:26" ht="30" x14ac:dyDescent="0.25">
      <c r="A143" s="449"/>
      <c r="B143" s="123" t="s">
        <v>1325</v>
      </c>
      <c r="C143" s="127" t="s">
        <v>2339</v>
      </c>
      <c r="D143" s="126"/>
      <c r="E143" s="126"/>
      <c r="F143" s="126"/>
      <c r="G143" s="126"/>
      <c r="H143" s="126"/>
      <c r="I143" s="126"/>
      <c r="J143" s="126"/>
      <c r="K143" s="277"/>
      <c r="L143" s="126"/>
      <c r="M143" s="126"/>
      <c r="N143" s="126"/>
      <c r="O143" s="126"/>
      <c r="P143" s="126"/>
      <c r="Q143" s="126"/>
      <c r="R143" s="126"/>
      <c r="S143" s="126"/>
      <c r="T143" s="126"/>
      <c r="U143" s="126"/>
      <c r="V143" s="126"/>
      <c r="W143" s="126"/>
      <c r="X143" s="126"/>
      <c r="Y143" s="126"/>
      <c r="Z143" s="126"/>
    </row>
    <row r="144" spans="1:26" x14ac:dyDescent="0.25">
      <c r="A144" s="449"/>
      <c r="B144" s="449"/>
      <c r="C144" s="203" t="s">
        <v>2340</v>
      </c>
      <c r="D144" s="126"/>
      <c r="E144" s="126"/>
      <c r="F144" s="126"/>
      <c r="G144" s="126"/>
      <c r="H144" s="126"/>
      <c r="I144" s="126"/>
      <c r="J144" s="126"/>
      <c r="K144" s="277"/>
      <c r="L144" s="126"/>
      <c r="M144" s="126"/>
      <c r="N144" s="126"/>
      <c r="O144" s="126"/>
      <c r="P144" s="126"/>
      <c r="Q144" s="126"/>
      <c r="R144" s="126"/>
      <c r="S144" s="126"/>
      <c r="T144" s="126"/>
      <c r="U144" s="126"/>
      <c r="V144" s="126"/>
      <c r="W144" s="126"/>
      <c r="X144" s="126"/>
      <c r="Y144" s="126"/>
      <c r="Z144" s="126"/>
    </row>
    <row r="145" spans="1:27" x14ac:dyDescent="0.25">
      <c r="A145" s="449"/>
      <c r="B145" s="449"/>
      <c r="C145" s="203" t="s">
        <v>2341</v>
      </c>
      <c r="D145" s="126"/>
      <c r="E145" s="126"/>
      <c r="F145" s="126"/>
      <c r="G145" s="126"/>
      <c r="H145" s="126"/>
      <c r="I145" s="126"/>
      <c r="J145" s="126"/>
      <c r="K145" s="277"/>
      <c r="L145" s="126"/>
      <c r="M145" s="126"/>
      <c r="N145" s="126"/>
      <c r="O145" s="126"/>
      <c r="P145" s="126"/>
      <c r="Q145" s="126"/>
      <c r="R145" s="126"/>
      <c r="S145" s="126"/>
      <c r="T145" s="126"/>
      <c r="U145" s="126"/>
      <c r="V145" s="126"/>
      <c r="W145" s="126"/>
      <c r="X145" s="126"/>
      <c r="Y145" s="126"/>
      <c r="Z145" s="126"/>
    </row>
    <row r="146" spans="1:27" x14ac:dyDescent="0.25">
      <c r="A146" s="449"/>
      <c r="B146" s="449"/>
      <c r="C146" s="203" t="s">
        <v>2342</v>
      </c>
      <c r="D146" s="126"/>
      <c r="E146" s="126"/>
      <c r="F146" s="126"/>
      <c r="G146" s="126"/>
      <c r="H146" s="126"/>
      <c r="I146" s="126"/>
      <c r="J146" s="126"/>
      <c r="K146" s="277"/>
      <c r="L146" s="126"/>
      <c r="M146" s="126"/>
      <c r="N146" s="126"/>
      <c r="O146" s="126"/>
      <c r="P146" s="126"/>
      <c r="Q146" s="126"/>
      <c r="R146" s="126"/>
      <c r="S146" s="126"/>
      <c r="T146" s="126"/>
      <c r="U146" s="126"/>
      <c r="V146" s="126"/>
      <c r="W146" s="126"/>
      <c r="X146" s="126"/>
      <c r="Y146" s="126"/>
      <c r="Z146" s="126"/>
    </row>
    <row r="147" spans="1:27" x14ac:dyDescent="0.25">
      <c r="A147" s="449"/>
      <c r="B147" s="449"/>
      <c r="C147" s="203" t="s">
        <v>2343</v>
      </c>
      <c r="D147" s="126"/>
      <c r="E147" s="126"/>
      <c r="F147" s="126"/>
      <c r="G147" s="126"/>
      <c r="H147" s="126"/>
      <c r="I147" s="126"/>
      <c r="J147" s="126"/>
      <c r="K147" s="277"/>
      <c r="L147" s="126"/>
      <c r="M147" s="126"/>
      <c r="N147" s="126"/>
      <c r="O147" s="126"/>
      <c r="P147" s="126"/>
      <c r="Q147" s="126"/>
      <c r="R147" s="126"/>
      <c r="S147" s="126"/>
      <c r="T147" s="126"/>
      <c r="U147" s="126"/>
      <c r="V147" s="126"/>
      <c r="W147" s="126"/>
      <c r="X147" s="126"/>
      <c r="Y147" s="126"/>
      <c r="Z147" s="126"/>
    </row>
    <row r="148" spans="1:27" x14ac:dyDescent="0.25">
      <c r="A148" s="256"/>
      <c r="B148" s="256"/>
      <c r="C148" s="177"/>
      <c r="D148" s="177"/>
      <c r="E148" s="177"/>
      <c r="F148" s="177"/>
      <c r="G148" s="177"/>
      <c r="H148" s="177"/>
      <c r="I148" s="177"/>
      <c r="J148" s="177"/>
      <c r="K148" s="450"/>
      <c r="L148" s="177"/>
      <c r="M148" s="177"/>
      <c r="N148" s="177"/>
      <c r="O148" s="177"/>
      <c r="P148" s="177"/>
      <c r="Q148" s="177"/>
      <c r="R148" s="177"/>
      <c r="S148" s="177"/>
      <c r="T148" s="177"/>
      <c r="U148" s="177"/>
      <c r="V148" s="177"/>
      <c r="W148" s="177"/>
      <c r="X148" s="177"/>
      <c r="Y148" s="177"/>
      <c r="Z148" s="177"/>
    </row>
    <row r="149" spans="1:27" x14ac:dyDescent="0.25">
      <c r="A149" s="449" t="s">
        <v>2371</v>
      </c>
      <c r="B149" s="449" t="s">
        <v>2348</v>
      </c>
      <c r="C149" s="126" t="s">
        <v>2368</v>
      </c>
      <c r="D149" s="126"/>
      <c r="E149" s="126"/>
      <c r="F149" s="126"/>
      <c r="G149" s="126"/>
      <c r="H149" s="126"/>
      <c r="I149" s="126"/>
      <c r="J149" s="126"/>
      <c r="K149" s="277"/>
      <c r="L149" s="126"/>
      <c r="M149" s="126"/>
      <c r="N149" s="126"/>
      <c r="O149" s="126"/>
      <c r="P149" s="126"/>
      <c r="Q149" s="126"/>
      <c r="R149" s="126"/>
      <c r="S149" s="126"/>
      <c r="T149" s="126"/>
      <c r="U149" s="126"/>
      <c r="V149" s="126"/>
      <c r="W149" s="126"/>
      <c r="X149" s="126"/>
      <c r="Y149" s="126"/>
      <c r="Z149" s="126"/>
    </row>
    <row r="150" spans="1:27" x14ac:dyDescent="0.25">
      <c r="A150" s="451"/>
      <c r="B150" s="451" t="s">
        <v>2344</v>
      </c>
      <c r="C150" s="126" t="s">
        <v>2338</v>
      </c>
      <c r="D150" s="201"/>
      <c r="E150" s="201"/>
      <c r="F150" s="201"/>
      <c r="G150" s="201"/>
      <c r="H150" s="201"/>
      <c r="I150" s="452"/>
      <c r="J150" s="452"/>
      <c r="K150" s="275"/>
      <c r="L150" s="126"/>
      <c r="M150" s="126"/>
      <c r="N150" s="126"/>
      <c r="O150" s="126"/>
      <c r="P150" s="126"/>
      <c r="Q150" s="126"/>
      <c r="R150" s="126"/>
      <c r="S150" s="126"/>
      <c r="T150" s="126"/>
      <c r="U150" s="126"/>
      <c r="V150" s="126"/>
      <c r="W150" s="126"/>
      <c r="X150" s="126"/>
      <c r="Y150" s="126"/>
      <c r="Z150" s="126"/>
      <c r="AA150" s="231"/>
    </row>
    <row r="151" spans="1:27" ht="30" x14ac:dyDescent="0.25">
      <c r="A151" s="451"/>
      <c r="B151" s="462" t="s">
        <v>1325</v>
      </c>
      <c r="C151" s="127" t="s">
        <v>2339</v>
      </c>
      <c r="D151" s="227"/>
      <c r="E151" s="227"/>
      <c r="F151" s="227"/>
      <c r="G151" s="227"/>
      <c r="H151" s="227"/>
      <c r="I151" s="452"/>
      <c r="J151" s="452"/>
      <c r="K151" s="275"/>
      <c r="L151" s="126"/>
      <c r="M151" s="126"/>
      <c r="N151" s="126"/>
      <c r="O151" s="126"/>
      <c r="P151" s="126"/>
      <c r="Q151" s="126"/>
      <c r="R151" s="126"/>
      <c r="S151" s="126"/>
      <c r="T151" s="126"/>
      <c r="U151" s="126"/>
      <c r="V151" s="126"/>
      <c r="W151" s="126"/>
      <c r="X151" s="126"/>
      <c r="Y151" s="126"/>
      <c r="Z151" s="126"/>
    </row>
    <row r="152" spans="1:27" x14ac:dyDescent="0.25">
      <c r="A152" s="451"/>
      <c r="B152" s="451"/>
      <c r="C152" s="203" t="s">
        <v>2345</v>
      </c>
      <c r="D152" s="227"/>
      <c r="E152" s="227"/>
      <c r="F152" s="227"/>
      <c r="G152" s="227"/>
      <c r="H152" s="227"/>
      <c r="I152" s="452"/>
      <c r="J152" s="452"/>
      <c r="K152" s="275"/>
      <c r="L152" s="126"/>
      <c r="M152" s="126"/>
      <c r="N152" s="126"/>
      <c r="O152" s="126"/>
      <c r="P152" s="126"/>
      <c r="Q152" s="126"/>
      <c r="R152" s="126"/>
      <c r="S152" s="126"/>
      <c r="T152" s="126"/>
      <c r="U152" s="126"/>
      <c r="V152" s="126"/>
      <c r="W152" s="126"/>
      <c r="X152" s="126"/>
      <c r="Y152" s="126"/>
      <c r="Z152" s="126"/>
    </row>
    <row r="153" spans="1:27" x14ac:dyDescent="0.25">
      <c r="A153" s="451"/>
      <c r="B153" s="451"/>
      <c r="C153" s="203" t="s">
        <v>2341</v>
      </c>
      <c r="D153" s="227"/>
      <c r="E153" s="227"/>
      <c r="F153" s="227"/>
      <c r="G153" s="227"/>
      <c r="H153" s="227"/>
      <c r="I153" s="452"/>
      <c r="J153" s="452"/>
      <c r="K153" s="275"/>
      <c r="L153" s="126"/>
      <c r="M153" s="126"/>
      <c r="N153" s="126"/>
      <c r="O153" s="126"/>
      <c r="P153" s="126"/>
      <c r="Q153" s="126"/>
      <c r="R153" s="126"/>
      <c r="S153" s="126"/>
      <c r="T153" s="126"/>
      <c r="U153" s="126"/>
      <c r="V153" s="126"/>
      <c r="W153" s="126"/>
      <c r="X153" s="126"/>
      <c r="Y153" s="126"/>
      <c r="Z153" s="126"/>
    </row>
    <row r="154" spans="1:27" x14ac:dyDescent="0.25">
      <c r="A154" s="451"/>
      <c r="B154" s="451"/>
      <c r="C154" s="203" t="s">
        <v>2342</v>
      </c>
      <c r="D154" s="227"/>
      <c r="E154" s="227"/>
      <c r="F154" s="227"/>
      <c r="G154" s="227"/>
      <c r="H154" s="227"/>
      <c r="I154" s="452"/>
      <c r="J154" s="452"/>
      <c r="K154" s="275"/>
      <c r="L154" s="126"/>
      <c r="M154" s="126"/>
      <c r="N154" s="126"/>
      <c r="O154" s="126"/>
      <c r="P154" s="126"/>
      <c r="Q154" s="126"/>
      <c r="R154" s="126"/>
      <c r="S154" s="126"/>
      <c r="T154" s="126"/>
      <c r="U154" s="126"/>
      <c r="V154" s="126"/>
      <c r="W154" s="126"/>
      <c r="X154" s="126"/>
      <c r="Y154" s="126"/>
      <c r="Z154" s="126"/>
    </row>
    <row r="155" spans="1:27" x14ac:dyDescent="0.25">
      <c r="A155" s="451"/>
      <c r="B155" s="453"/>
      <c r="C155" s="203" t="s">
        <v>2346</v>
      </c>
      <c r="D155" s="227"/>
      <c r="E155" s="227"/>
      <c r="F155" s="227"/>
      <c r="G155" s="227"/>
      <c r="H155" s="227"/>
      <c r="I155" s="452"/>
      <c r="J155" s="452"/>
      <c r="K155" s="275"/>
      <c r="L155" s="126"/>
      <c r="M155" s="126"/>
      <c r="N155" s="126"/>
      <c r="O155" s="126"/>
      <c r="P155" s="126"/>
      <c r="Q155" s="126"/>
      <c r="R155" s="126"/>
      <c r="S155" s="126"/>
      <c r="T155" s="126"/>
      <c r="U155" s="126"/>
      <c r="V155" s="126"/>
      <c r="W155" s="126"/>
      <c r="X155" s="126"/>
      <c r="Y155" s="126"/>
      <c r="Z155" s="126"/>
    </row>
    <row r="156" spans="1:27" x14ac:dyDescent="0.25">
      <c r="A156" s="256"/>
      <c r="B156" s="256"/>
      <c r="C156" s="104"/>
      <c r="D156" s="104"/>
      <c r="E156" s="104"/>
      <c r="F156" s="104"/>
      <c r="G156" s="104"/>
      <c r="H156" s="104"/>
      <c r="I156" s="454"/>
      <c r="J156" s="454"/>
      <c r="K156" s="455"/>
      <c r="L156" s="177"/>
      <c r="M156" s="177"/>
      <c r="N156" s="177"/>
      <c r="O156" s="177"/>
      <c r="P156" s="177"/>
      <c r="Q156" s="177"/>
      <c r="R156" s="177"/>
      <c r="S156" s="177"/>
      <c r="T156" s="177"/>
      <c r="U156" s="177"/>
      <c r="V156" s="177"/>
      <c r="W156" s="177"/>
      <c r="X156" s="177"/>
      <c r="Y156" s="177"/>
      <c r="Z156" s="177"/>
    </row>
    <row r="157" spans="1:27" x14ac:dyDescent="0.25">
      <c r="A157" s="449" t="s">
        <v>2372</v>
      </c>
      <c r="B157" s="451" t="s">
        <v>2347</v>
      </c>
      <c r="C157" s="126" t="s">
        <v>2368</v>
      </c>
      <c r="D157" s="227"/>
      <c r="E157" s="227"/>
      <c r="F157" s="227"/>
      <c r="G157" s="227"/>
      <c r="H157" s="227"/>
      <c r="I157" s="452"/>
      <c r="J157" s="452"/>
      <c r="K157" s="275"/>
      <c r="L157" s="126"/>
      <c r="M157" s="126"/>
      <c r="N157" s="126"/>
      <c r="O157" s="126"/>
      <c r="P157" s="126"/>
      <c r="Q157" s="126"/>
      <c r="R157" s="126"/>
      <c r="S157" s="126"/>
      <c r="T157" s="126"/>
      <c r="U157" s="126"/>
      <c r="V157" s="126"/>
      <c r="W157" s="126"/>
      <c r="X157" s="126"/>
      <c r="Y157" s="126"/>
      <c r="Z157" s="126"/>
    </row>
    <row r="158" spans="1:27" x14ac:dyDescent="0.25">
      <c r="A158" s="451"/>
      <c r="B158" s="451" t="s">
        <v>2349</v>
      </c>
      <c r="C158" s="126" t="s">
        <v>2338</v>
      </c>
      <c r="D158" s="227"/>
      <c r="E158" s="227"/>
      <c r="F158" s="227"/>
      <c r="G158" s="227"/>
      <c r="H158" s="227"/>
      <c r="I158" s="452"/>
      <c r="J158" s="452"/>
      <c r="K158" s="275"/>
      <c r="L158" s="126"/>
      <c r="M158" s="126"/>
      <c r="N158" s="126"/>
      <c r="O158" s="126"/>
      <c r="P158" s="126"/>
      <c r="Q158" s="126"/>
      <c r="R158" s="126"/>
      <c r="S158" s="126"/>
      <c r="T158" s="126"/>
      <c r="U158" s="126"/>
      <c r="V158" s="126"/>
      <c r="W158" s="126"/>
      <c r="X158" s="126"/>
      <c r="Y158" s="126"/>
      <c r="Z158" s="126"/>
    </row>
    <row r="159" spans="1:27" ht="30" x14ac:dyDescent="0.25">
      <c r="A159" s="451"/>
      <c r="B159" s="462" t="s">
        <v>1325</v>
      </c>
      <c r="C159" s="127" t="s">
        <v>2339</v>
      </c>
      <c r="D159" s="227"/>
      <c r="E159" s="227"/>
      <c r="F159" s="227"/>
      <c r="G159" s="227"/>
      <c r="H159" s="227"/>
      <c r="I159" s="452"/>
      <c r="J159" s="452"/>
      <c r="K159" s="275"/>
      <c r="L159" s="126"/>
      <c r="M159" s="126"/>
      <c r="N159" s="126"/>
      <c r="O159" s="126"/>
      <c r="P159" s="126"/>
      <c r="Q159" s="126"/>
      <c r="R159" s="126"/>
      <c r="S159" s="126"/>
      <c r="T159" s="126"/>
      <c r="U159" s="126"/>
      <c r="V159" s="126"/>
      <c r="W159" s="126"/>
      <c r="X159" s="126"/>
      <c r="Y159" s="126"/>
      <c r="Z159" s="126"/>
    </row>
    <row r="160" spans="1:27" x14ac:dyDescent="0.25">
      <c r="A160" s="451"/>
      <c r="B160" s="451"/>
      <c r="C160" s="203" t="s">
        <v>2350</v>
      </c>
      <c r="D160" s="227"/>
      <c r="E160" s="227"/>
      <c r="F160" s="227"/>
      <c r="G160" s="227"/>
      <c r="H160" s="227"/>
      <c r="I160" s="452"/>
      <c r="J160" s="452"/>
      <c r="K160" s="275"/>
      <c r="L160" s="126"/>
      <c r="M160" s="126"/>
      <c r="N160" s="126"/>
      <c r="O160" s="126"/>
      <c r="P160" s="126"/>
      <c r="Q160" s="126"/>
      <c r="R160" s="126"/>
      <c r="S160" s="126"/>
      <c r="T160" s="126"/>
      <c r="U160" s="126"/>
      <c r="V160" s="126"/>
      <c r="W160" s="126"/>
      <c r="X160" s="126"/>
      <c r="Y160" s="126"/>
      <c r="Z160" s="126"/>
    </row>
    <row r="161" spans="1:26" x14ac:dyDescent="0.25">
      <c r="A161" s="451"/>
      <c r="B161" s="453"/>
      <c r="C161" s="203" t="s">
        <v>2353</v>
      </c>
      <c r="D161" s="227"/>
      <c r="E161" s="227"/>
      <c r="F161" s="227"/>
      <c r="G161" s="227"/>
      <c r="H161" s="227"/>
      <c r="I161" s="452"/>
      <c r="J161" s="452"/>
      <c r="K161" s="275"/>
      <c r="L161" s="126"/>
      <c r="M161" s="126"/>
      <c r="N161" s="126"/>
      <c r="O161" s="126"/>
      <c r="P161" s="126"/>
      <c r="Q161" s="126"/>
      <c r="R161" s="126"/>
      <c r="S161" s="126"/>
      <c r="T161" s="126"/>
      <c r="U161" s="126"/>
      <c r="V161" s="126"/>
      <c r="W161" s="126"/>
      <c r="X161" s="126"/>
      <c r="Y161" s="126"/>
      <c r="Z161" s="126"/>
    </row>
    <row r="162" spans="1:26" x14ac:dyDescent="0.25">
      <c r="A162" s="451"/>
      <c r="B162" s="451"/>
      <c r="C162" s="203" t="s">
        <v>2341</v>
      </c>
      <c r="D162" s="201"/>
      <c r="E162" s="201"/>
      <c r="F162" s="201"/>
      <c r="G162" s="201"/>
      <c r="H162" s="201"/>
      <c r="I162" s="452"/>
      <c r="J162" s="452"/>
      <c r="K162" s="275"/>
      <c r="L162" s="126"/>
      <c r="M162" s="126"/>
      <c r="N162" s="126"/>
      <c r="O162" s="126"/>
      <c r="P162" s="126"/>
      <c r="Q162" s="126"/>
      <c r="R162" s="126"/>
      <c r="S162" s="126"/>
      <c r="T162" s="126"/>
      <c r="U162" s="126"/>
      <c r="V162" s="126"/>
      <c r="W162" s="126"/>
      <c r="X162" s="126"/>
      <c r="Y162" s="126"/>
      <c r="Z162" s="126"/>
    </row>
    <row r="163" spans="1:26" ht="15.75" x14ac:dyDescent="0.25">
      <c r="A163" s="456"/>
      <c r="B163" s="456"/>
      <c r="C163" s="203" t="s">
        <v>2342</v>
      </c>
      <c r="D163" s="309"/>
      <c r="E163" s="309"/>
      <c r="F163" s="452"/>
      <c r="G163" s="452"/>
      <c r="H163" s="452"/>
      <c r="I163" s="452"/>
      <c r="J163" s="452"/>
      <c r="K163" s="457"/>
      <c r="L163" s="126"/>
      <c r="M163" s="126"/>
      <c r="N163" s="126"/>
      <c r="O163" s="126"/>
      <c r="P163" s="126"/>
      <c r="Q163" s="126"/>
      <c r="R163" s="126"/>
      <c r="S163" s="126"/>
      <c r="T163" s="126"/>
      <c r="U163" s="126"/>
      <c r="V163" s="126"/>
      <c r="W163" s="126"/>
      <c r="X163" s="126"/>
      <c r="Y163" s="126"/>
      <c r="Z163" s="126"/>
    </row>
    <row r="164" spans="1:26" ht="15.75" x14ac:dyDescent="0.25">
      <c r="A164" s="449"/>
      <c r="B164" s="449"/>
      <c r="C164" s="458" t="s">
        <v>2351</v>
      </c>
      <c r="D164" s="126"/>
      <c r="E164" s="126"/>
      <c r="F164" s="126"/>
      <c r="G164" s="126"/>
      <c r="H164" s="126"/>
      <c r="I164" s="126"/>
      <c r="J164" s="126"/>
      <c r="K164" s="277"/>
      <c r="L164" s="126"/>
      <c r="M164" s="126"/>
      <c r="N164" s="126"/>
      <c r="O164" s="126"/>
      <c r="P164" s="126"/>
      <c r="Q164" s="126"/>
      <c r="R164" s="126"/>
      <c r="S164" s="126"/>
      <c r="T164" s="126"/>
      <c r="U164" s="126"/>
      <c r="V164" s="126"/>
      <c r="W164" s="126"/>
      <c r="X164" s="126"/>
      <c r="Y164" s="126"/>
      <c r="Z164" s="126"/>
    </row>
    <row r="165" spans="1:26" x14ac:dyDescent="0.25">
      <c r="A165" s="256"/>
      <c r="B165" s="256"/>
      <c r="C165" s="177"/>
      <c r="D165" s="459"/>
      <c r="E165" s="459"/>
      <c r="F165" s="454"/>
      <c r="G165" s="454"/>
      <c r="H165" s="454"/>
      <c r="I165" s="454"/>
      <c r="J165" s="454"/>
      <c r="K165" s="455"/>
      <c r="L165" s="177"/>
      <c r="M165" s="177"/>
      <c r="N165" s="460"/>
      <c r="O165" s="460"/>
      <c r="P165" s="177"/>
      <c r="Q165" s="177"/>
      <c r="R165" s="177"/>
      <c r="S165" s="177"/>
      <c r="T165" s="177"/>
      <c r="U165" s="177"/>
      <c r="V165" s="177"/>
      <c r="W165" s="177"/>
      <c r="X165" s="177"/>
      <c r="Y165" s="177"/>
      <c r="Z165" s="177"/>
    </row>
    <row r="166" spans="1:26" x14ac:dyDescent="0.25">
      <c r="A166" s="449" t="s">
        <v>2373</v>
      </c>
      <c r="B166" s="451" t="s">
        <v>2352</v>
      </c>
      <c r="C166" s="126" t="s">
        <v>2368</v>
      </c>
      <c r="D166" s="227"/>
      <c r="E166" s="227"/>
      <c r="F166" s="452"/>
      <c r="G166" s="452"/>
      <c r="H166" s="452"/>
      <c r="I166" s="452"/>
      <c r="J166" s="452"/>
      <c r="K166" s="275"/>
      <c r="L166" s="126"/>
      <c r="M166" s="126"/>
      <c r="N166" s="126"/>
      <c r="O166" s="126"/>
      <c r="P166" s="126"/>
      <c r="Q166" s="126"/>
      <c r="R166" s="126"/>
      <c r="S166" s="126"/>
      <c r="T166" s="126"/>
      <c r="U166" s="126"/>
      <c r="V166" s="126"/>
      <c r="W166" s="126"/>
      <c r="X166" s="126"/>
      <c r="Y166" s="126"/>
      <c r="Z166" s="126"/>
    </row>
    <row r="167" spans="1:26" x14ac:dyDescent="0.25">
      <c r="A167" s="451"/>
      <c r="B167" s="451" t="s">
        <v>2354</v>
      </c>
      <c r="C167" s="126" t="s">
        <v>2338</v>
      </c>
      <c r="D167" s="227"/>
      <c r="E167" s="227"/>
      <c r="F167" s="452"/>
      <c r="G167" s="452"/>
      <c r="H167" s="452"/>
      <c r="I167" s="452"/>
      <c r="J167" s="452"/>
      <c r="K167" s="275"/>
      <c r="L167" s="126"/>
      <c r="M167" s="126"/>
      <c r="N167" s="126"/>
      <c r="O167" s="126"/>
      <c r="P167" s="126"/>
      <c r="Q167" s="126"/>
      <c r="R167" s="126"/>
      <c r="S167" s="126"/>
      <c r="T167" s="126"/>
      <c r="U167" s="126"/>
      <c r="V167" s="126"/>
      <c r="W167" s="126"/>
      <c r="X167" s="126"/>
      <c r="Y167" s="126"/>
      <c r="Z167" s="126"/>
    </row>
    <row r="168" spans="1:26" ht="30" x14ac:dyDescent="0.25">
      <c r="A168" s="451"/>
      <c r="B168" s="462" t="s">
        <v>1325</v>
      </c>
      <c r="C168" s="127" t="s">
        <v>2339</v>
      </c>
      <c r="D168" s="227"/>
      <c r="E168" s="227"/>
      <c r="F168" s="452"/>
      <c r="G168" s="452"/>
      <c r="H168" s="452"/>
      <c r="I168" s="452"/>
      <c r="J168" s="452"/>
      <c r="K168" s="275"/>
      <c r="L168" s="126"/>
      <c r="M168" s="126"/>
      <c r="N168" s="126"/>
      <c r="O168" s="126"/>
      <c r="P168" s="126"/>
      <c r="Q168" s="126"/>
      <c r="R168" s="126"/>
      <c r="S168" s="126"/>
      <c r="T168" s="126"/>
      <c r="U168" s="126"/>
      <c r="V168" s="126"/>
      <c r="W168" s="126"/>
      <c r="X168" s="126"/>
      <c r="Y168" s="126"/>
      <c r="Z168" s="126"/>
    </row>
    <row r="169" spans="1:26" x14ac:dyDescent="0.25">
      <c r="A169" s="451"/>
      <c r="B169" s="451"/>
      <c r="C169" s="203" t="s">
        <v>2355</v>
      </c>
      <c r="D169" s="227"/>
      <c r="E169" s="227"/>
      <c r="F169" s="452"/>
      <c r="G169" s="452"/>
      <c r="H169" s="452"/>
      <c r="I169" s="452"/>
      <c r="J169" s="452"/>
      <c r="K169" s="275"/>
      <c r="L169" s="126"/>
      <c r="M169" s="126"/>
      <c r="N169" s="126"/>
      <c r="O169" s="126"/>
      <c r="P169" s="126"/>
      <c r="Q169" s="126"/>
      <c r="R169" s="126"/>
      <c r="S169" s="126"/>
      <c r="T169" s="126"/>
      <c r="U169" s="126"/>
      <c r="V169" s="126"/>
      <c r="W169" s="126"/>
      <c r="X169" s="126"/>
      <c r="Y169" s="126"/>
      <c r="Z169" s="126"/>
    </row>
    <row r="170" spans="1:26" x14ac:dyDescent="0.25">
      <c r="A170" s="451"/>
      <c r="B170" s="451"/>
      <c r="C170" s="203" t="s">
        <v>2341</v>
      </c>
      <c r="D170" s="227"/>
      <c r="E170" s="227"/>
      <c r="F170" s="452"/>
      <c r="G170" s="452"/>
      <c r="H170" s="452"/>
      <c r="I170" s="452"/>
      <c r="J170" s="452"/>
      <c r="K170" s="275"/>
      <c r="L170" s="126"/>
      <c r="M170" s="126"/>
      <c r="N170" s="126"/>
      <c r="O170" s="126"/>
      <c r="P170" s="126"/>
      <c r="Q170" s="126"/>
      <c r="R170" s="126"/>
      <c r="S170" s="126"/>
      <c r="T170" s="126"/>
      <c r="U170" s="126"/>
      <c r="V170" s="126"/>
      <c r="W170" s="126"/>
      <c r="X170" s="126"/>
      <c r="Y170" s="126"/>
      <c r="Z170" s="126"/>
    </row>
    <row r="171" spans="1:26" x14ac:dyDescent="0.25">
      <c r="A171" s="451"/>
      <c r="B171" s="451"/>
      <c r="C171" s="203" t="s">
        <v>2342</v>
      </c>
      <c r="D171" s="201"/>
      <c r="E171" s="201"/>
      <c r="F171" s="452"/>
      <c r="G171" s="452"/>
      <c r="H171" s="452"/>
      <c r="I171" s="452"/>
      <c r="J171" s="452"/>
      <c r="K171" s="275"/>
      <c r="L171" s="126"/>
      <c r="M171" s="126"/>
      <c r="N171" s="126"/>
      <c r="O171" s="126"/>
      <c r="P171" s="126"/>
      <c r="Q171" s="126"/>
      <c r="R171" s="126"/>
      <c r="S171" s="126"/>
      <c r="T171" s="126"/>
      <c r="U171" s="126"/>
      <c r="V171" s="126"/>
      <c r="W171" s="126"/>
      <c r="X171" s="126"/>
      <c r="Y171" s="126"/>
      <c r="Z171" s="126"/>
    </row>
    <row r="172" spans="1:26" x14ac:dyDescent="0.25">
      <c r="A172" s="451"/>
      <c r="B172" s="451"/>
      <c r="C172" s="203" t="s">
        <v>2346</v>
      </c>
      <c r="D172" s="201"/>
      <c r="E172" s="201"/>
      <c r="F172" s="452"/>
      <c r="G172" s="452"/>
      <c r="H172" s="452"/>
      <c r="I172" s="452"/>
      <c r="J172" s="452"/>
      <c r="K172" s="275"/>
      <c r="L172" s="126"/>
      <c r="M172" s="126"/>
      <c r="N172" s="126"/>
      <c r="O172" s="126"/>
      <c r="P172" s="126"/>
      <c r="Q172" s="126"/>
      <c r="R172" s="126"/>
      <c r="S172" s="126"/>
      <c r="T172" s="126"/>
      <c r="U172" s="126"/>
      <c r="V172" s="126"/>
      <c r="W172" s="126"/>
      <c r="X172" s="126"/>
      <c r="Y172" s="126"/>
      <c r="Z172" s="126"/>
    </row>
    <row r="173" spans="1:26" ht="15.75" x14ac:dyDescent="0.25">
      <c r="A173" s="236"/>
      <c r="B173" s="236"/>
      <c r="C173" s="261"/>
      <c r="D173" s="262"/>
      <c r="E173" s="262"/>
      <c r="F173" s="262"/>
      <c r="G173" s="262"/>
      <c r="H173" s="262"/>
      <c r="I173" s="262"/>
      <c r="J173" s="262"/>
      <c r="K173" s="461"/>
      <c r="L173" s="177"/>
      <c r="M173" s="177"/>
      <c r="N173" s="177"/>
      <c r="O173" s="177"/>
      <c r="P173" s="177"/>
      <c r="Q173" s="177"/>
      <c r="R173" s="177"/>
      <c r="S173" s="177"/>
      <c r="T173" s="177"/>
      <c r="U173" s="177"/>
      <c r="V173" s="177"/>
      <c r="W173" s="177"/>
      <c r="X173" s="177"/>
      <c r="Y173" s="177"/>
      <c r="Z173" s="177"/>
    </row>
    <row r="174" spans="1:26" x14ac:dyDescent="0.25">
      <c r="A174" s="449" t="s">
        <v>3543</v>
      </c>
      <c r="B174" s="451" t="s">
        <v>2352</v>
      </c>
      <c r="C174" s="126" t="s">
        <v>2368</v>
      </c>
      <c r="D174" s="227"/>
      <c r="E174" s="227"/>
      <c r="F174" s="227"/>
      <c r="G174" s="227"/>
      <c r="H174" s="227"/>
      <c r="I174" s="227"/>
      <c r="J174" s="227"/>
      <c r="K174" s="275"/>
      <c r="L174" s="126"/>
      <c r="M174" s="126"/>
      <c r="N174" s="159"/>
      <c r="O174" s="159"/>
      <c r="P174" s="159"/>
      <c r="Q174" s="159"/>
      <c r="R174" s="159"/>
      <c r="S174" s="159"/>
      <c r="T174" s="126"/>
      <c r="U174" s="126"/>
      <c r="V174" s="126"/>
      <c r="W174" s="126"/>
      <c r="X174" s="126"/>
      <c r="Y174" s="126"/>
      <c r="Z174" s="126"/>
    </row>
    <row r="175" spans="1:26" x14ac:dyDescent="0.25">
      <c r="A175" s="451"/>
      <c r="B175" s="451" t="s">
        <v>2356</v>
      </c>
      <c r="C175" s="126" t="s">
        <v>2338</v>
      </c>
      <c r="D175" s="227"/>
      <c r="E175" s="227"/>
      <c r="F175" s="227"/>
      <c r="G175" s="227"/>
      <c r="H175" s="227"/>
      <c r="I175" s="227"/>
      <c r="J175" s="227"/>
      <c r="K175" s="275"/>
      <c r="L175" s="126"/>
      <c r="M175" s="126"/>
      <c r="N175" s="126"/>
      <c r="O175" s="126"/>
      <c r="P175" s="126"/>
      <c r="Q175" s="126"/>
      <c r="R175" s="126"/>
      <c r="S175" s="126"/>
      <c r="T175" s="126"/>
      <c r="U175" s="126"/>
      <c r="V175" s="126"/>
      <c r="W175" s="126"/>
      <c r="X175" s="126"/>
      <c r="Y175" s="126"/>
      <c r="Z175" s="126"/>
    </row>
    <row r="176" spans="1:26" ht="30" x14ac:dyDescent="0.25">
      <c r="A176" s="276"/>
      <c r="B176" s="462" t="s">
        <v>1325</v>
      </c>
      <c r="C176" s="127" t="s">
        <v>2339</v>
      </c>
      <c r="D176" s="227"/>
      <c r="E176" s="227"/>
      <c r="F176" s="227"/>
      <c r="G176" s="227"/>
      <c r="H176" s="227"/>
      <c r="I176" s="227"/>
      <c r="J176" s="227"/>
      <c r="K176" s="275"/>
      <c r="L176" s="126"/>
      <c r="M176" s="126"/>
      <c r="N176" s="126"/>
      <c r="O176" s="126"/>
      <c r="P176" s="126"/>
      <c r="Q176" s="126"/>
      <c r="R176" s="126"/>
      <c r="S176" s="126"/>
      <c r="T176" s="126"/>
      <c r="U176" s="126"/>
      <c r="V176" s="126"/>
      <c r="W176" s="126"/>
      <c r="X176" s="126"/>
      <c r="Y176" s="126"/>
      <c r="Z176" s="126"/>
    </row>
    <row r="177" spans="1:26" x14ac:dyDescent="0.25">
      <c r="A177" s="276"/>
      <c r="B177" s="276"/>
      <c r="C177" s="203" t="s">
        <v>2357</v>
      </c>
      <c r="D177" s="227"/>
      <c r="E177" s="227"/>
      <c r="F177" s="227"/>
      <c r="G177" s="227"/>
      <c r="H177" s="227"/>
      <c r="I177" s="227"/>
      <c r="J177" s="227"/>
      <c r="K177" s="275"/>
      <c r="L177" s="126"/>
      <c r="M177" s="126"/>
      <c r="N177" s="126"/>
      <c r="O177" s="126"/>
      <c r="P177" s="126"/>
      <c r="Q177" s="126"/>
      <c r="R177" s="126"/>
      <c r="S177" s="126"/>
      <c r="T177" s="126"/>
      <c r="U177" s="126"/>
      <c r="V177" s="126"/>
      <c r="W177" s="126"/>
      <c r="X177" s="126"/>
      <c r="Y177" s="126"/>
      <c r="Z177" s="126"/>
    </row>
    <row r="178" spans="1:26" x14ac:dyDescent="0.25">
      <c r="A178" s="276"/>
      <c r="B178" s="276"/>
      <c r="C178" s="203" t="s">
        <v>2358</v>
      </c>
      <c r="D178" s="227"/>
      <c r="E178" s="227"/>
      <c r="F178" s="227"/>
      <c r="G178" s="227"/>
      <c r="H178" s="227"/>
      <c r="I178" s="227"/>
      <c r="J178" s="227"/>
      <c r="K178" s="275"/>
      <c r="L178" s="126"/>
      <c r="M178" s="126"/>
      <c r="N178" s="126"/>
      <c r="O178" s="126"/>
      <c r="P178" s="126"/>
      <c r="Q178" s="126"/>
      <c r="R178" s="126"/>
      <c r="S178" s="126"/>
      <c r="T178" s="126"/>
      <c r="U178" s="126"/>
      <c r="V178" s="126"/>
      <c r="W178" s="126"/>
      <c r="X178" s="126"/>
      <c r="Y178" s="126"/>
      <c r="Z178" s="126"/>
    </row>
    <row r="179" spans="1:26" x14ac:dyDescent="0.25">
      <c r="A179" s="276"/>
      <c r="B179" s="276"/>
      <c r="C179" s="203" t="s">
        <v>2359</v>
      </c>
      <c r="D179" s="227"/>
      <c r="E179" s="227"/>
      <c r="F179" s="227"/>
      <c r="G179" s="227"/>
      <c r="H179" s="227"/>
      <c r="I179" s="227"/>
      <c r="J179" s="227"/>
      <c r="K179" s="275"/>
      <c r="L179" s="126"/>
      <c r="M179" s="126"/>
      <c r="N179" s="126"/>
      <c r="O179" s="126"/>
      <c r="P179" s="126"/>
      <c r="Q179" s="126"/>
      <c r="R179" s="126"/>
      <c r="S179" s="126"/>
      <c r="T179" s="126"/>
      <c r="U179" s="126"/>
      <c r="V179" s="126"/>
      <c r="W179" s="126"/>
      <c r="X179" s="126"/>
      <c r="Y179" s="126"/>
      <c r="Z179" s="126"/>
    </row>
    <row r="180" spans="1:26" x14ac:dyDescent="0.25">
      <c r="A180" s="276"/>
      <c r="B180" s="203"/>
      <c r="C180" s="203" t="s">
        <v>2341</v>
      </c>
      <c r="D180" s="227"/>
      <c r="E180" s="227"/>
      <c r="F180" s="227"/>
      <c r="G180" s="227"/>
      <c r="H180" s="227"/>
      <c r="I180" s="227"/>
      <c r="J180" s="227"/>
      <c r="K180" s="275"/>
      <c r="L180" s="126"/>
      <c r="M180" s="126"/>
      <c r="N180" s="126"/>
      <c r="O180" s="126"/>
      <c r="P180" s="126"/>
      <c r="Q180" s="126"/>
      <c r="R180" s="126"/>
      <c r="S180" s="126"/>
      <c r="T180" s="126"/>
      <c r="U180" s="126"/>
      <c r="V180" s="126"/>
      <c r="W180" s="126"/>
      <c r="X180" s="126"/>
      <c r="Y180" s="126"/>
      <c r="Z180" s="126"/>
    </row>
    <row r="181" spans="1:26" x14ac:dyDescent="0.25">
      <c r="A181" s="276"/>
      <c r="B181" s="276"/>
      <c r="C181" s="203" t="s">
        <v>2342</v>
      </c>
      <c r="D181" s="201"/>
      <c r="E181" s="201"/>
      <c r="F181" s="201"/>
      <c r="G181" s="201"/>
      <c r="H181" s="201"/>
      <c r="I181" s="201"/>
      <c r="J181" s="201"/>
      <c r="K181" s="275"/>
      <c r="L181" s="126"/>
      <c r="M181" s="126"/>
      <c r="N181" s="126"/>
      <c r="O181" s="126"/>
      <c r="P181" s="126"/>
      <c r="Q181" s="126"/>
      <c r="R181" s="126"/>
      <c r="S181" s="126"/>
      <c r="T181" s="126"/>
      <c r="U181" s="126"/>
      <c r="V181" s="126"/>
      <c r="W181" s="126"/>
      <c r="X181" s="126"/>
      <c r="Y181" s="126"/>
      <c r="Z181" s="126"/>
    </row>
    <row r="182" spans="1:26" ht="15.75" x14ac:dyDescent="0.25">
      <c r="A182" s="276"/>
      <c r="B182" s="203"/>
      <c r="C182" s="458" t="s">
        <v>2360</v>
      </c>
      <c r="D182" s="201"/>
      <c r="E182" s="201"/>
      <c r="F182" s="201"/>
      <c r="G182" s="201"/>
      <c r="H182" s="201"/>
      <c r="I182" s="201"/>
      <c r="J182" s="201"/>
      <c r="K182" s="275"/>
      <c r="L182" s="126"/>
      <c r="M182" s="126"/>
      <c r="N182" s="126"/>
      <c r="O182" s="126"/>
      <c r="P182" s="126"/>
      <c r="Q182" s="126"/>
      <c r="R182" s="126"/>
      <c r="S182" s="126"/>
      <c r="T182" s="126"/>
      <c r="U182" s="126"/>
      <c r="V182" s="126"/>
      <c r="W182" s="126"/>
      <c r="X182" s="126"/>
      <c r="Y182" s="126"/>
      <c r="Z182" s="126"/>
    </row>
    <row r="183" spans="1:26" x14ac:dyDescent="0.25">
      <c r="A183" s="14"/>
      <c r="B183" s="14"/>
      <c r="C183" s="14"/>
      <c r="D183" s="14"/>
      <c r="E183" s="14"/>
      <c r="F183" s="14"/>
      <c r="G183" s="14"/>
      <c r="H183" s="14"/>
      <c r="I183" s="14"/>
      <c r="J183" s="14"/>
      <c r="K183" s="448"/>
      <c r="L183" s="14"/>
      <c r="M183" s="14"/>
      <c r="N183" s="14"/>
      <c r="O183" s="14"/>
      <c r="P183" s="14"/>
      <c r="Q183" s="14"/>
      <c r="R183" s="14"/>
      <c r="S183" s="14"/>
      <c r="T183" s="14"/>
      <c r="U183" s="14"/>
      <c r="V183" s="14"/>
      <c r="W183" s="14"/>
      <c r="X183" s="14"/>
      <c r="Y183" s="14"/>
      <c r="Z183" s="14"/>
    </row>
    <row r="184" spans="1:26" x14ac:dyDescent="0.25">
      <c r="A184" s="125" t="s">
        <v>466</v>
      </c>
      <c r="B184" s="125" t="s">
        <v>467</v>
      </c>
      <c r="C184" s="126" t="s">
        <v>474</v>
      </c>
      <c r="D184" s="227"/>
      <c r="E184" s="186" t="s">
        <v>1625</v>
      </c>
      <c r="F184" s="296"/>
      <c r="G184" s="279"/>
      <c r="H184" s="279"/>
      <c r="I184" s="279"/>
      <c r="J184" s="296" t="s">
        <v>1625</v>
      </c>
      <c r="K184" s="296" t="s">
        <v>1625</v>
      </c>
      <c r="L184" s="296" t="s">
        <v>1625</v>
      </c>
      <c r="M184" s="202"/>
      <c r="N184" s="234"/>
      <c r="O184" s="234"/>
      <c r="P184" s="234"/>
      <c r="Q184" s="234"/>
      <c r="R184" s="234"/>
      <c r="S184" s="234"/>
      <c r="T184" s="234"/>
      <c r="U184" s="204"/>
      <c r="V184" s="234"/>
      <c r="W184" s="234"/>
      <c r="X184" s="234"/>
      <c r="Y184" s="204"/>
      <c r="Z184" s="126"/>
    </row>
    <row r="185" spans="1:26" x14ac:dyDescent="0.25">
      <c r="A185" s="125"/>
      <c r="B185" s="106"/>
      <c r="C185" s="126" t="s">
        <v>475</v>
      </c>
      <c r="D185" s="227"/>
      <c r="E185" s="186" t="s">
        <v>1625</v>
      </c>
      <c r="F185" s="296"/>
      <c r="G185" s="279"/>
      <c r="H185" s="279"/>
      <c r="I185" s="279"/>
      <c r="J185" s="296" t="s">
        <v>1625</v>
      </c>
      <c r="K185" s="296" t="s">
        <v>1625</v>
      </c>
      <c r="L185" s="296" t="s">
        <v>1625</v>
      </c>
      <c r="M185" s="202"/>
      <c r="N185" s="234"/>
      <c r="O185" s="234"/>
      <c r="P185" s="234"/>
      <c r="Q185" s="234"/>
      <c r="R185" s="234"/>
      <c r="S185" s="234"/>
      <c r="T185" s="234"/>
      <c r="U185" s="204"/>
      <c r="V185" s="234"/>
      <c r="W185" s="234"/>
      <c r="X185" s="234"/>
      <c r="Y185" s="204"/>
      <c r="Z185" s="126"/>
    </row>
    <row r="186" spans="1:26" x14ac:dyDescent="0.25">
      <c r="A186" s="125"/>
      <c r="B186" s="123" t="s">
        <v>1326</v>
      </c>
      <c r="C186" s="126" t="s">
        <v>476</v>
      </c>
      <c r="D186" s="227"/>
      <c r="E186" s="186" t="s">
        <v>1625</v>
      </c>
      <c r="F186" s="296"/>
      <c r="G186" s="279"/>
      <c r="H186" s="279"/>
      <c r="I186" s="279"/>
      <c r="J186" s="296" t="s">
        <v>1625</v>
      </c>
      <c r="K186" s="296" t="s">
        <v>1625</v>
      </c>
      <c r="L186" s="296" t="s">
        <v>1625</v>
      </c>
      <c r="M186" s="202"/>
      <c r="N186" s="234"/>
      <c r="O186" s="234"/>
      <c r="P186" s="234"/>
      <c r="Q186" s="234"/>
      <c r="R186" s="234"/>
      <c r="S186" s="234"/>
      <c r="T186" s="234"/>
      <c r="U186" s="204"/>
      <c r="V186" s="234"/>
      <c r="W186" s="234"/>
      <c r="X186" s="234"/>
      <c r="Y186" s="204"/>
      <c r="Z186" s="126"/>
    </row>
    <row r="187" spans="1:26" x14ac:dyDescent="0.25">
      <c r="A187" s="125"/>
      <c r="B187" s="125"/>
      <c r="C187" s="126" t="s">
        <v>477</v>
      </c>
      <c r="D187" s="227"/>
      <c r="E187" s="186" t="s">
        <v>1625</v>
      </c>
      <c r="F187" s="296"/>
      <c r="G187" s="279"/>
      <c r="H187" s="279"/>
      <c r="I187" s="279"/>
      <c r="J187" s="296" t="s">
        <v>1625</v>
      </c>
      <c r="K187" s="296" t="s">
        <v>1625</v>
      </c>
      <c r="L187" s="296" t="s">
        <v>1625</v>
      </c>
      <c r="M187" s="202"/>
      <c r="N187" s="234"/>
      <c r="O187" s="234"/>
      <c r="P187" s="234"/>
      <c r="Q187" s="234"/>
      <c r="R187" s="234"/>
      <c r="S187" s="234"/>
      <c r="T187" s="234"/>
      <c r="U187" s="204"/>
      <c r="V187" s="234"/>
      <c r="W187" s="234"/>
      <c r="X187" s="234"/>
      <c r="Y187" s="204"/>
      <c r="Z187" s="126"/>
    </row>
    <row r="188" spans="1:26" x14ac:dyDescent="0.25">
      <c r="A188" s="125"/>
      <c r="B188" s="125"/>
      <c r="C188" s="126" t="s">
        <v>478</v>
      </c>
      <c r="D188" s="227"/>
      <c r="E188" s="186" t="s">
        <v>1625</v>
      </c>
      <c r="F188" s="296"/>
      <c r="G188" s="279"/>
      <c r="H188" s="279"/>
      <c r="I188" s="279"/>
      <c r="J188" s="296" t="s">
        <v>1625</v>
      </c>
      <c r="K188" s="296" t="s">
        <v>1625</v>
      </c>
      <c r="L188" s="296" t="s">
        <v>1625</v>
      </c>
      <c r="M188" s="202"/>
      <c r="N188" s="234"/>
      <c r="O188" s="234"/>
      <c r="P188" s="234"/>
      <c r="Q188" s="234"/>
      <c r="R188" s="234"/>
      <c r="S188" s="234"/>
      <c r="T188" s="234"/>
      <c r="U188" s="204"/>
      <c r="V188" s="234"/>
      <c r="W188" s="234"/>
      <c r="X188" s="234"/>
      <c r="Y188" s="204"/>
      <c r="Z188" s="126"/>
    </row>
    <row r="189" spans="1:26" x14ac:dyDescent="0.25">
      <c r="A189" s="125"/>
      <c r="B189" s="125"/>
      <c r="C189" s="126" t="s">
        <v>479</v>
      </c>
      <c r="D189" s="201"/>
      <c r="E189" s="186" t="s">
        <v>1625</v>
      </c>
      <c r="F189" s="296"/>
      <c r="G189" s="279"/>
      <c r="H189" s="279"/>
      <c r="I189" s="279"/>
      <c r="J189" s="296" t="s">
        <v>1625</v>
      </c>
      <c r="K189" s="296" t="s">
        <v>1625</v>
      </c>
      <c r="L189" s="296" t="s">
        <v>1625</v>
      </c>
      <c r="M189" s="202"/>
      <c r="N189" s="234"/>
      <c r="O189" s="234"/>
      <c r="P189" s="234"/>
      <c r="Q189" s="234"/>
      <c r="R189" s="234"/>
      <c r="S189" s="234"/>
      <c r="T189" s="234"/>
      <c r="U189" s="204"/>
      <c r="V189" s="234"/>
      <c r="W189" s="234"/>
      <c r="X189" s="234"/>
      <c r="Y189" s="204"/>
      <c r="Z189" s="126"/>
    </row>
    <row r="190" spans="1:26" x14ac:dyDescent="0.25">
      <c r="A190" s="125"/>
      <c r="B190" s="126"/>
      <c r="C190" s="126" t="s">
        <v>480</v>
      </c>
      <c r="D190" s="309"/>
      <c r="E190" s="186" t="s">
        <v>1625</v>
      </c>
      <c r="F190" s="296"/>
      <c r="G190" s="279"/>
      <c r="H190" s="279"/>
      <c r="I190" s="279"/>
      <c r="J190" s="296" t="s">
        <v>1625</v>
      </c>
      <c r="K190" s="296" t="s">
        <v>1625</v>
      </c>
      <c r="L190" s="296" t="s">
        <v>1625</v>
      </c>
      <c r="M190" s="202"/>
      <c r="N190" s="234"/>
      <c r="O190" s="234"/>
      <c r="P190" s="234"/>
      <c r="Q190" s="234"/>
      <c r="R190" s="234"/>
      <c r="S190" s="234"/>
      <c r="T190" s="234"/>
      <c r="U190" s="204"/>
      <c r="V190" s="234"/>
      <c r="W190" s="234"/>
      <c r="X190" s="234"/>
      <c r="Y190" s="204"/>
      <c r="Z190" s="126"/>
    </row>
    <row r="191" spans="1:26" x14ac:dyDescent="0.25">
      <c r="A191" s="125"/>
      <c r="B191" s="125"/>
      <c r="C191" s="126" t="s">
        <v>481</v>
      </c>
      <c r="D191" s="227"/>
      <c r="E191" s="186" t="s">
        <v>1625</v>
      </c>
      <c r="F191" s="296"/>
      <c r="G191" s="279"/>
      <c r="H191" s="279"/>
      <c r="I191" s="279"/>
      <c r="J191" s="296" t="s">
        <v>1625</v>
      </c>
      <c r="K191" s="296" t="s">
        <v>1625</v>
      </c>
      <c r="L191" s="296" t="s">
        <v>1625</v>
      </c>
      <c r="M191" s="202"/>
      <c r="N191" s="234"/>
      <c r="O191" s="234"/>
      <c r="P191" s="234"/>
      <c r="Q191" s="234"/>
      <c r="R191" s="234"/>
      <c r="S191" s="234"/>
      <c r="T191" s="234"/>
      <c r="U191" s="204"/>
      <c r="V191" s="234"/>
      <c r="W191" s="234"/>
      <c r="X191" s="234"/>
      <c r="Y191" s="204"/>
      <c r="Z191" s="126"/>
    </row>
    <row r="192" spans="1:26" x14ac:dyDescent="0.25">
      <c r="A192" s="125"/>
      <c r="B192" s="126"/>
      <c r="C192" s="126" t="s">
        <v>482</v>
      </c>
      <c r="D192" s="227"/>
      <c r="E192" s="186" t="s">
        <v>1625</v>
      </c>
      <c r="F192" s="296"/>
      <c r="G192" s="279"/>
      <c r="H192" s="279"/>
      <c r="I192" s="279"/>
      <c r="J192" s="296" t="s">
        <v>1625</v>
      </c>
      <c r="K192" s="296" t="s">
        <v>1625</v>
      </c>
      <c r="L192" s="296" t="s">
        <v>1625</v>
      </c>
      <c r="M192" s="202"/>
      <c r="N192" s="234"/>
      <c r="O192" s="234"/>
      <c r="P192" s="234"/>
      <c r="Q192" s="234"/>
      <c r="R192" s="234"/>
      <c r="S192" s="234"/>
      <c r="T192" s="234"/>
      <c r="U192" s="204"/>
      <c r="V192" s="234"/>
      <c r="W192" s="234"/>
      <c r="X192" s="234"/>
      <c r="Y192" s="204"/>
      <c r="Z192" s="126"/>
    </row>
    <row r="193" spans="1:26" x14ac:dyDescent="0.25">
      <c r="A193" s="196"/>
      <c r="B193" s="196"/>
      <c r="C193" s="196"/>
      <c r="D193" s="19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196"/>
    </row>
    <row r="194" spans="1:26" x14ac:dyDescent="0.25">
      <c r="A194" s="125" t="s">
        <v>468</v>
      </c>
      <c r="B194" s="125" t="s">
        <v>469</v>
      </c>
      <c r="C194" s="126" t="s">
        <v>483</v>
      </c>
      <c r="D194" s="227"/>
      <c r="E194" s="186" t="s">
        <v>1625</v>
      </c>
      <c r="F194" s="186"/>
      <c r="G194" s="238"/>
      <c r="H194" s="238"/>
      <c r="I194" s="238"/>
      <c r="J194" s="238"/>
      <c r="K194" s="238"/>
      <c r="L194" s="238"/>
      <c r="M194" s="202"/>
      <c r="N194" s="234"/>
      <c r="O194" s="234"/>
      <c r="P194" s="234"/>
      <c r="Q194" s="234"/>
      <c r="R194" s="234"/>
      <c r="S194" s="234"/>
      <c r="T194" s="234"/>
      <c r="U194" s="204"/>
      <c r="V194" s="234"/>
      <c r="W194" s="234"/>
      <c r="X194" s="234"/>
      <c r="Y194" s="204"/>
      <c r="Z194" s="126"/>
    </row>
    <row r="195" spans="1:26" x14ac:dyDescent="0.25">
      <c r="A195" s="125"/>
      <c r="B195" s="106"/>
      <c r="C195" s="126" t="s">
        <v>484</v>
      </c>
      <c r="D195" s="227"/>
      <c r="E195" s="186" t="s">
        <v>1625</v>
      </c>
      <c r="F195" s="186"/>
      <c r="G195" s="238"/>
      <c r="H195" s="238"/>
      <c r="I195" s="238"/>
      <c r="J195" s="238"/>
      <c r="K195" s="238"/>
      <c r="L195" s="238"/>
      <c r="M195" s="202"/>
      <c r="N195" s="234"/>
      <c r="O195" s="234"/>
      <c r="P195" s="234"/>
      <c r="Q195" s="234"/>
      <c r="R195" s="234"/>
      <c r="S195" s="234"/>
      <c r="T195" s="234"/>
      <c r="U195" s="204"/>
      <c r="V195" s="234"/>
      <c r="W195" s="234"/>
      <c r="X195" s="234"/>
      <c r="Y195" s="204"/>
      <c r="Z195" s="126"/>
    </row>
    <row r="196" spans="1:26" x14ac:dyDescent="0.25">
      <c r="A196" s="125"/>
      <c r="B196" s="123" t="s">
        <v>1326</v>
      </c>
      <c r="C196" s="126" t="s">
        <v>485</v>
      </c>
      <c r="D196" s="227"/>
      <c r="E196" s="186" t="s">
        <v>1625</v>
      </c>
      <c r="F196" s="186"/>
      <c r="G196" s="238"/>
      <c r="H196" s="238"/>
      <c r="I196" s="238"/>
      <c r="J196" s="238"/>
      <c r="K196" s="238"/>
      <c r="L196" s="238"/>
      <c r="M196" s="202"/>
      <c r="N196" s="234"/>
      <c r="O196" s="234"/>
      <c r="P196" s="234"/>
      <c r="Q196" s="234"/>
      <c r="R196" s="234"/>
      <c r="S196" s="234"/>
      <c r="T196" s="234"/>
      <c r="U196" s="204"/>
      <c r="V196" s="234"/>
      <c r="W196" s="234"/>
      <c r="X196" s="234"/>
      <c r="Y196" s="204"/>
      <c r="Z196" s="126"/>
    </row>
    <row r="197" spans="1:26" x14ac:dyDescent="0.25">
      <c r="A197" s="125"/>
      <c r="B197" s="125"/>
      <c r="C197" s="126" t="s">
        <v>486</v>
      </c>
      <c r="D197" s="201"/>
      <c r="E197" s="186" t="s">
        <v>1625</v>
      </c>
      <c r="F197" s="186"/>
      <c r="G197" s="238"/>
      <c r="H197" s="238"/>
      <c r="I197" s="238"/>
      <c r="J197" s="238"/>
      <c r="K197" s="238"/>
      <c r="L197" s="238"/>
      <c r="M197" s="202"/>
      <c r="N197" s="234"/>
      <c r="O197" s="234"/>
      <c r="P197" s="234"/>
      <c r="Q197" s="234"/>
      <c r="R197" s="234"/>
      <c r="S197" s="234"/>
      <c r="T197" s="234"/>
      <c r="U197" s="204"/>
      <c r="V197" s="234"/>
      <c r="W197" s="234"/>
      <c r="X197" s="234"/>
      <c r="Y197" s="204"/>
      <c r="Z197" s="126"/>
    </row>
    <row r="198" spans="1:26" x14ac:dyDescent="0.25">
      <c r="A198" s="125"/>
      <c r="B198" s="125"/>
      <c r="C198" s="126" t="s">
        <v>487</v>
      </c>
      <c r="D198" s="309"/>
      <c r="E198" s="186" t="s">
        <v>1625</v>
      </c>
      <c r="F198" s="186"/>
      <c r="G198" s="238"/>
      <c r="H198" s="238"/>
      <c r="I198" s="238"/>
      <c r="J198" s="238"/>
      <c r="K198" s="238"/>
      <c r="L198" s="238"/>
      <c r="M198" s="202"/>
      <c r="N198" s="234"/>
      <c r="O198" s="234"/>
      <c r="P198" s="234"/>
      <c r="Q198" s="234"/>
      <c r="R198" s="234"/>
      <c r="S198" s="234"/>
      <c r="T198" s="234"/>
      <c r="U198" s="204"/>
      <c r="V198" s="234"/>
      <c r="W198" s="234"/>
      <c r="X198" s="234"/>
      <c r="Y198" s="204"/>
      <c r="Z198" s="126"/>
    </row>
    <row r="199" spans="1:26" x14ac:dyDescent="0.25">
      <c r="A199" s="125"/>
      <c r="B199" s="125"/>
      <c r="C199" s="126" t="s">
        <v>488</v>
      </c>
      <c r="D199" s="227"/>
      <c r="E199" s="186" t="s">
        <v>1625</v>
      </c>
      <c r="F199" s="186"/>
      <c r="G199" s="238"/>
      <c r="H199" s="238"/>
      <c r="I199" s="238"/>
      <c r="J199" s="238"/>
      <c r="K199" s="238"/>
      <c r="L199" s="238"/>
      <c r="M199" s="202"/>
      <c r="N199" s="234"/>
      <c r="O199" s="234"/>
      <c r="P199" s="234"/>
      <c r="Q199" s="234"/>
      <c r="R199" s="234"/>
      <c r="S199" s="234"/>
      <c r="T199" s="234"/>
      <c r="U199" s="204"/>
      <c r="V199" s="234"/>
      <c r="W199" s="234"/>
      <c r="X199" s="234"/>
      <c r="Y199" s="204"/>
      <c r="Z199" s="126"/>
    </row>
    <row r="200" spans="1:26" x14ac:dyDescent="0.25">
      <c r="A200" s="196"/>
      <c r="B200" s="196"/>
      <c r="C200" s="196"/>
      <c r="D200" s="19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196"/>
    </row>
    <row r="201" spans="1:26" x14ac:dyDescent="0.25">
      <c r="A201" s="125" t="s">
        <v>470</v>
      </c>
      <c r="B201" s="125" t="s">
        <v>471</v>
      </c>
      <c r="C201" s="126" t="s">
        <v>489</v>
      </c>
      <c r="D201" s="227"/>
      <c r="E201" s="186" t="s">
        <v>1625</v>
      </c>
      <c r="F201" s="186"/>
      <c r="G201" s="238"/>
      <c r="H201" s="238"/>
      <c r="I201" s="238"/>
      <c r="J201" s="238"/>
      <c r="K201" s="238"/>
      <c r="L201" s="238"/>
      <c r="M201" s="202"/>
      <c r="N201" s="234"/>
      <c r="O201" s="234"/>
      <c r="P201" s="234"/>
      <c r="Q201" s="234"/>
      <c r="R201" s="234"/>
      <c r="S201" s="234"/>
      <c r="T201" s="234"/>
      <c r="U201" s="204"/>
      <c r="V201" s="234"/>
      <c r="W201" s="234"/>
      <c r="X201" s="234"/>
      <c r="Y201" s="204"/>
      <c r="Z201" s="126"/>
    </row>
    <row r="202" spans="1:26" x14ac:dyDescent="0.25">
      <c r="A202" s="125"/>
      <c r="B202" s="106"/>
      <c r="C202" s="126" t="s">
        <v>490</v>
      </c>
      <c r="D202" s="227"/>
      <c r="E202" s="186" t="s">
        <v>1625</v>
      </c>
      <c r="F202" s="186"/>
      <c r="G202" s="238"/>
      <c r="H202" s="238"/>
      <c r="I202" s="238"/>
      <c r="J202" s="238"/>
      <c r="K202" s="238"/>
      <c r="L202" s="238"/>
      <c r="M202" s="202"/>
      <c r="N202" s="234"/>
      <c r="O202" s="234"/>
      <c r="P202" s="234"/>
      <c r="Q202" s="234"/>
      <c r="R202" s="234"/>
      <c r="S202" s="234"/>
      <c r="T202" s="234"/>
      <c r="U202" s="204"/>
      <c r="V202" s="234"/>
      <c r="W202" s="234"/>
      <c r="X202" s="234"/>
      <c r="Y202" s="204"/>
      <c r="Z202" s="126"/>
    </row>
    <row r="203" spans="1:26" x14ac:dyDescent="0.25">
      <c r="A203" s="125"/>
      <c r="B203" s="123" t="s">
        <v>1326</v>
      </c>
      <c r="C203" s="126" t="s">
        <v>491</v>
      </c>
      <c r="D203" s="227"/>
      <c r="E203" s="186" t="s">
        <v>1625</v>
      </c>
      <c r="F203" s="186"/>
      <c r="G203" s="238"/>
      <c r="H203" s="238"/>
      <c r="I203" s="238"/>
      <c r="J203" s="238"/>
      <c r="K203" s="238"/>
      <c r="L203" s="238"/>
      <c r="M203" s="202"/>
      <c r="N203" s="234"/>
      <c r="O203" s="234"/>
      <c r="P203" s="234"/>
      <c r="Q203" s="234"/>
      <c r="R203" s="234"/>
      <c r="S203" s="234"/>
      <c r="T203" s="234"/>
      <c r="U203" s="204"/>
      <c r="V203" s="234"/>
      <c r="W203" s="234"/>
      <c r="X203" s="234"/>
      <c r="Y203" s="204"/>
      <c r="Z203" s="126"/>
    </row>
    <row r="204" spans="1:26" x14ac:dyDescent="0.25">
      <c r="A204" s="125"/>
      <c r="B204" s="125"/>
      <c r="C204" s="126" t="s">
        <v>477</v>
      </c>
      <c r="D204" s="227"/>
      <c r="E204" s="186" t="s">
        <v>1625</v>
      </c>
      <c r="F204" s="186"/>
      <c r="G204" s="238"/>
      <c r="H204" s="238"/>
      <c r="I204" s="238"/>
      <c r="J204" s="238"/>
      <c r="K204" s="238"/>
      <c r="L204" s="238"/>
      <c r="M204" s="202"/>
      <c r="N204" s="234"/>
      <c r="O204" s="234"/>
      <c r="P204" s="234"/>
      <c r="Q204" s="234"/>
      <c r="R204" s="234"/>
      <c r="S204" s="234"/>
      <c r="T204" s="234"/>
      <c r="U204" s="204"/>
      <c r="V204" s="234"/>
      <c r="W204" s="234"/>
      <c r="X204" s="234"/>
      <c r="Y204" s="204"/>
      <c r="Z204" s="126"/>
    </row>
    <row r="205" spans="1:26" x14ac:dyDescent="0.25">
      <c r="A205" s="125"/>
      <c r="B205" s="125"/>
      <c r="C205" s="126" t="s">
        <v>478</v>
      </c>
      <c r="D205" s="201"/>
      <c r="E205" s="186" t="s">
        <v>1625</v>
      </c>
      <c r="F205" s="186"/>
      <c r="G205" s="238"/>
      <c r="H205" s="238"/>
      <c r="I205" s="238"/>
      <c r="J205" s="238"/>
      <c r="K205" s="238"/>
      <c r="L205" s="238"/>
      <c r="M205" s="202"/>
      <c r="N205" s="234"/>
      <c r="O205" s="234"/>
      <c r="P205" s="234"/>
      <c r="Q205" s="234"/>
      <c r="R205" s="234"/>
      <c r="S205" s="234"/>
      <c r="T205" s="234"/>
      <c r="U205" s="204"/>
      <c r="V205" s="234"/>
      <c r="W205" s="234"/>
      <c r="X205" s="234"/>
      <c r="Y205" s="204"/>
      <c r="Z205" s="126"/>
    </row>
    <row r="206" spans="1:26" x14ac:dyDescent="0.25">
      <c r="A206" s="125"/>
      <c r="B206" s="125"/>
      <c r="C206" s="126" t="s">
        <v>492</v>
      </c>
      <c r="D206" s="309"/>
      <c r="E206" s="186" t="s">
        <v>1625</v>
      </c>
      <c r="F206" s="186"/>
      <c r="G206" s="238"/>
      <c r="H206" s="238"/>
      <c r="I206" s="238"/>
      <c r="J206" s="238"/>
      <c r="K206" s="238"/>
      <c r="L206" s="238"/>
      <c r="M206" s="202"/>
      <c r="N206" s="234"/>
      <c r="O206" s="234"/>
      <c r="P206" s="234"/>
      <c r="Q206" s="234"/>
      <c r="R206" s="234"/>
      <c r="S206" s="234"/>
      <c r="T206" s="234"/>
      <c r="U206" s="204"/>
      <c r="V206" s="234"/>
      <c r="W206" s="234"/>
      <c r="X206" s="234"/>
      <c r="Y206" s="204"/>
      <c r="Z206" s="126"/>
    </row>
    <row r="207" spans="1:26" x14ac:dyDescent="0.25">
      <c r="A207" s="125"/>
      <c r="B207" s="126"/>
      <c r="C207" s="126" t="s">
        <v>493</v>
      </c>
      <c r="D207" s="227"/>
      <c r="E207" s="186" t="s">
        <v>1625</v>
      </c>
      <c r="F207" s="186"/>
      <c r="G207" s="238"/>
      <c r="H207" s="238"/>
      <c r="I207" s="238"/>
      <c r="J207" s="238"/>
      <c r="K207" s="238"/>
      <c r="L207" s="238"/>
      <c r="M207" s="202"/>
      <c r="N207" s="234"/>
      <c r="O207" s="234"/>
      <c r="P207" s="234"/>
      <c r="Q207" s="234"/>
      <c r="R207" s="234"/>
      <c r="S207" s="234"/>
      <c r="T207" s="234"/>
      <c r="U207" s="204"/>
      <c r="V207" s="234"/>
      <c r="W207" s="234"/>
      <c r="X207" s="234"/>
      <c r="Y207" s="204"/>
      <c r="Z207" s="126"/>
    </row>
    <row r="208" spans="1:26" x14ac:dyDescent="0.25">
      <c r="A208" s="196"/>
      <c r="B208" s="196"/>
      <c r="C208" s="196"/>
      <c r="D208" s="19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196"/>
    </row>
    <row r="209" spans="1:26" x14ac:dyDescent="0.25">
      <c r="A209" s="125" t="s">
        <v>472</v>
      </c>
      <c r="B209" s="125" t="s">
        <v>473</v>
      </c>
      <c r="C209" s="126" t="s">
        <v>494</v>
      </c>
      <c r="D209" s="227"/>
      <c r="E209" s="186" t="s">
        <v>1625</v>
      </c>
      <c r="F209" s="186"/>
      <c r="G209" s="279"/>
      <c r="H209" s="279"/>
      <c r="I209" s="279"/>
      <c r="J209" s="279"/>
      <c r="K209" s="279"/>
      <c r="L209" s="279"/>
      <c r="M209" s="202"/>
      <c r="N209" s="234"/>
      <c r="O209" s="234"/>
      <c r="P209" s="234"/>
      <c r="Q209" s="234"/>
      <c r="R209" s="234"/>
      <c r="S209" s="234"/>
      <c r="T209" s="234"/>
      <c r="U209" s="204"/>
      <c r="V209" s="234"/>
      <c r="W209" s="234"/>
      <c r="X209" s="234"/>
      <c r="Y209" s="204"/>
      <c r="Z209" s="126"/>
    </row>
    <row r="210" spans="1:26" x14ac:dyDescent="0.25">
      <c r="A210" s="125"/>
      <c r="B210" s="106"/>
      <c r="C210" s="126" t="s">
        <v>495</v>
      </c>
      <c r="D210" s="227"/>
      <c r="E210" s="186" t="s">
        <v>1625</v>
      </c>
      <c r="F210" s="186"/>
      <c r="G210" s="279"/>
      <c r="H210" s="279"/>
      <c r="I210" s="279"/>
      <c r="J210" s="279"/>
      <c r="K210" s="279"/>
      <c r="L210" s="279"/>
      <c r="M210" s="202"/>
      <c r="N210" s="234"/>
      <c r="O210" s="234"/>
      <c r="P210" s="234"/>
      <c r="Q210" s="234"/>
      <c r="R210" s="234"/>
      <c r="S210" s="234"/>
      <c r="T210" s="234"/>
      <c r="U210" s="204"/>
      <c r="V210" s="234"/>
      <c r="W210" s="234"/>
      <c r="X210" s="234"/>
      <c r="Y210" s="204"/>
      <c r="Z210" s="126"/>
    </row>
    <row r="211" spans="1:26" x14ac:dyDescent="0.25">
      <c r="A211" s="125"/>
      <c r="B211" s="123" t="s">
        <v>1326</v>
      </c>
      <c r="C211" s="126" t="s">
        <v>491</v>
      </c>
      <c r="D211" s="227"/>
      <c r="E211" s="186" t="s">
        <v>1625</v>
      </c>
      <c r="F211" s="186"/>
      <c r="G211" s="279"/>
      <c r="H211" s="279"/>
      <c r="I211" s="279"/>
      <c r="J211" s="279"/>
      <c r="K211" s="279"/>
      <c r="L211" s="279"/>
      <c r="M211" s="202"/>
      <c r="N211" s="234"/>
      <c r="O211" s="234"/>
      <c r="P211" s="234"/>
      <c r="Q211" s="234"/>
      <c r="R211" s="234"/>
      <c r="S211" s="234"/>
      <c r="T211" s="234"/>
      <c r="U211" s="204"/>
      <c r="V211" s="234"/>
      <c r="W211" s="234"/>
      <c r="X211" s="234"/>
      <c r="Y211" s="204"/>
      <c r="Z211" s="126"/>
    </row>
    <row r="212" spans="1:26" x14ac:dyDescent="0.25">
      <c r="A212" s="125"/>
      <c r="B212" s="125"/>
      <c r="C212" s="126" t="s">
        <v>477</v>
      </c>
      <c r="D212" s="227"/>
      <c r="E212" s="186" t="s">
        <v>1625</v>
      </c>
      <c r="F212" s="186"/>
      <c r="G212" s="279"/>
      <c r="H212" s="279"/>
      <c r="I212" s="279"/>
      <c r="J212" s="279"/>
      <c r="K212" s="279"/>
      <c r="L212" s="279"/>
      <c r="M212" s="202"/>
      <c r="N212" s="234"/>
      <c r="O212" s="234"/>
      <c r="P212" s="234"/>
      <c r="Q212" s="234"/>
      <c r="R212" s="234"/>
      <c r="S212" s="234"/>
      <c r="T212" s="234"/>
      <c r="U212" s="204"/>
      <c r="V212" s="234"/>
      <c r="W212" s="234"/>
      <c r="X212" s="234"/>
      <c r="Y212" s="204"/>
      <c r="Z212" s="126"/>
    </row>
    <row r="213" spans="1:26" x14ac:dyDescent="0.25">
      <c r="A213" s="125"/>
      <c r="B213" s="125"/>
      <c r="C213" s="126" t="s">
        <v>478</v>
      </c>
      <c r="D213" s="201"/>
      <c r="E213" s="186" t="s">
        <v>1625</v>
      </c>
      <c r="F213" s="186"/>
      <c r="G213" s="279"/>
      <c r="H213" s="279"/>
      <c r="I213" s="279"/>
      <c r="J213" s="279"/>
      <c r="K213" s="279"/>
      <c r="L213" s="279"/>
      <c r="M213" s="202"/>
      <c r="N213" s="234"/>
      <c r="O213" s="234"/>
      <c r="P213" s="234"/>
      <c r="Q213" s="234"/>
      <c r="R213" s="234"/>
      <c r="S213" s="234"/>
      <c r="T213" s="234"/>
      <c r="U213" s="204"/>
      <c r="V213" s="234"/>
      <c r="W213" s="234"/>
      <c r="X213" s="234"/>
      <c r="Y213" s="204"/>
      <c r="Z213" s="126"/>
    </row>
    <row r="214" spans="1:26" x14ac:dyDescent="0.25">
      <c r="A214" s="125"/>
      <c r="B214" s="125"/>
      <c r="C214" s="126" t="s">
        <v>492</v>
      </c>
      <c r="D214" s="309"/>
      <c r="E214" s="186" t="s">
        <v>1625</v>
      </c>
      <c r="F214" s="186"/>
      <c r="G214" s="279"/>
      <c r="H214" s="279"/>
      <c r="I214" s="279"/>
      <c r="J214" s="279"/>
      <c r="K214" s="279"/>
      <c r="L214" s="279"/>
      <c r="M214" s="202"/>
      <c r="N214" s="234"/>
      <c r="O214" s="234"/>
      <c r="P214" s="234"/>
      <c r="Q214" s="234"/>
      <c r="R214" s="234"/>
      <c r="S214" s="234"/>
      <c r="T214" s="234"/>
      <c r="U214" s="204"/>
      <c r="V214" s="234"/>
      <c r="W214" s="234"/>
      <c r="X214" s="234"/>
      <c r="Y214" s="204"/>
      <c r="Z214" s="126"/>
    </row>
    <row r="215" spans="1:26" x14ac:dyDescent="0.25">
      <c r="A215" s="125"/>
      <c r="B215" s="126"/>
      <c r="C215" s="126" t="s">
        <v>493</v>
      </c>
      <c r="D215" s="227"/>
      <c r="E215" s="186" t="s">
        <v>1625</v>
      </c>
      <c r="F215" s="186"/>
      <c r="G215" s="279"/>
      <c r="H215" s="279"/>
      <c r="I215" s="279"/>
      <c r="J215" s="279"/>
      <c r="K215" s="279"/>
      <c r="L215" s="279"/>
      <c r="M215" s="202"/>
      <c r="N215" s="234"/>
      <c r="O215" s="234"/>
      <c r="P215" s="234"/>
      <c r="Q215" s="234"/>
      <c r="R215" s="234"/>
      <c r="S215" s="234"/>
      <c r="T215" s="234"/>
      <c r="U215" s="204"/>
      <c r="V215" s="234"/>
      <c r="W215" s="234"/>
      <c r="X215" s="234"/>
      <c r="Y215" s="204"/>
      <c r="Z215" s="126"/>
    </row>
    <row r="216" spans="1:26" s="561" customFormat="1" x14ac:dyDescent="0.25">
      <c r="A216" s="196"/>
      <c r="B216" s="196"/>
      <c r="C216" s="196"/>
      <c r="D216" s="19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196"/>
    </row>
    <row r="217" spans="1:26" s="561" customFormat="1" x14ac:dyDescent="0.25">
      <c r="A217" s="125" t="s">
        <v>496</v>
      </c>
      <c r="B217" s="125" t="s">
        <v>473</v>
      </c>
      <c r="C217" s="126" t="s">
        <v>3545</v>
      </c>
      <c r="D217" s="227"/>
      <c r="E217" s="186" t="s">
        <v>1625</v>
      </c>
      <c r="F217" s="186"/>
      <c r="G217" s="279"/>
      <c r="H217" s="279"/>
      <c r="I217" s="279"/>
      <c r="J217" s="279"/>
      <c r="K217" s="279"/>
      <c r="L217" s="279"/>
      <c r="M217" s="202"/>
      <c r="N217" s="234"/>
      <c r="O217" s="234"/>
      <c r="P217" s="234"/>
      <c r="Q217" s="234"/>
      <c r="R217" s="234"/>
      <c r="S217" s="234"/>
      <c r="T217" s="234"/>
      <c r="U217" s="204"/>
      <c r="V217" s="234"/>
      <c r="W217" s="234"/>
      <c r="X217" s="234"/>
      <c r="Y217" s="204"/>
      <c r="Z217" s="126"/>
    </row>
    <row r="218" spans="1:26" s="561" customFormat="1" x14ac:dyDescent="0.25">
      <c r="A218" s="125"/>
      <c r="B218" s="449" t="s">
        <v>3544</v>
      </c>
      <c r="C218" s="126" t="s">
        <v>495</v>
      </c>
      <c r="D218" s="227"/>
      <c r="E218" s="186" t="s">
        <v>1625</v>
      </c>
      <c r="F218" s="186"/>
      <c r="G218" s="279"/>
      <c r="H218" s="279"/>
      <c r="I218" s="279"/>
      <c r="J218" s="279"/>
      <c r="K218" s="279"/>
      <c r="L218" s="279"/>
      <c r="M218" s="202"/>
      <c r="N218" s="234"/>
      <c r="O218" s="234"/>
      <c r="P218" s="234"/>
      <c r="Q218" s="234"/>
      <c r="R218" s="234"/>
      <c r="S218" s="234"/>
      <c r="T218" s="234"/>
      <c r="U218" s="204"/>
      <c r="V218" s="234"/>
      <c r="W218" s="234"/>
      <c r="X218" s="234"/>
      <c r="Y218" s="204"/>
      <c r="Z218" s="126"/>
    </row>
    <row r="219" spans="1:26" s="561" customFormat="1" x14ac:dyDescent="0.25">
      <c r="A219" s="125"/>
      <c r="B219" s="123" t="s">
        <v>1326</v>
      </c>
      <c r="C219" s="126" t="s">
        <v>491</v>
      </c>
      <c r="D219" s="227"/>
      <c r="E219" s="186" t="s">
        <v>1625</v>
      </c>
      <c r="F219" s="186"/>
      <c r="G219" s="279"/>
      <c r="H219" s="279"/>
      <c r="I219" s="279"/>
      <c r="J219" s="279"/>
      <c r="K219" s="279"/>
      <c r="L219" s="279"/>
      <c r="M219" s="202"/>
      <c r="N219" s="234"/>
      <c r="O219" s="234"/>
      <c r="P219" s="234"/>
      <c r="Q219" s="234"/>
      <c r="R219" s="234"/>
      <c r="S219" s="234"/>
      <c r="T219" s="234"/>
      <c r="U219" s="204"/>
      <c r="V219" s="234"/>
      <c r="W219" s="234"/>
      <c r="X219" s="234"/>
      <c r="Y219" s="204"/>
      <c r="Z219" s="126"/>
    </row>
    <row r="220" spans="1:26" s="561" customFormat="1" x14ac:dyDescent="0.25">
      <c r="A220" s="125"/>
      <c r="B220" s="125"/>
      <c r="C220" s="126" t="s">
        <v>477</v>
      </c>
      <c r="D220" s="227"/>
      <c r="E220" s="186" t="s">
        <v>1625</v>
      </c>
      <c r="F220" s="186"/>
      <c r="G220" s="279"/>
      <c r="H220" s="279"/>
      <c r="I220" s="279"/>
      <c r="J220" s="279"/>
      <c r="K220" s="279"/>
      <c r="L220" s="279"/>
      <c r="M220" s="202"/>
      <c r="N220" s="234"/>
      <c r="O220" s="234"/>
      <c r="P220" s="234"/>
      <c r="Q220" s="234"/>
      <c r="R220" s="234"/>
      <c r="S220" s="234"/>
      <c r="T220" s="234"/>
      <c r="U220" s="204"/>
      <c r="V220" s="234"/>
      <c r="W220" s="234"/>
      <c r="X220" s="234"/>
      <c r="Y220" s="204"/>
      <c r="Z220" s="126"/>
    </row>
    <row r="221" spans="1:26" s="561" customFormat="1" x14ac:dyDescent="0.25">
      <c r="A221" s="125"/>
      <c r="B221" s="125"/>
      <c r="C221" s="126" t="s">
        <v>478</v>
      </c>
      <c r="D221" s="201"/>
      <c r="E221" s="186" t="s">
        <v>1625</v>
      </c>
      <c r="F221" s="186"/>
      <c r="G221" s="279"/>
      <c r="H221" s="279"/>
      <c r="I221" s="279"/>
      <c r="J221" s="279"/>
      <c r="K221" s="279"/>
      <c r="L221" s="279"/>
      <c r="M221" s="202"/>
      <c r="N221" s="234"/>
      <c r="O221" s="234"/>
      <c r="P221" s="234"/>
      <c r="Q221" s="234"/>
      <c r="R221" s="234"/>
      <c r="S221" s="234"/>
      <c r="T221" s="234"/>
      <c r="U221" s="204"/>
      <c r="V221" s="234"/>
      <c r="W221" s="234"/>
      <c r="X221" s="234"/>
      <c r="Y221" s="204"/>
      <c r="Z221" s="126"/>
    </row>
    <row r="222" spans="1:26" s="561" customFormat="1" x14ac:dyDescent="0.25">
      <c r="A222" s="125"/>
      <c r="B222" s="125"/>
      <c r="C222" s="126" t="s">
        <v>492</v>
      </c>
      <c r="D222" s="309"/>
      <c r="E222" s="186" t="s">
        <v>1625</v>
      </c>
      <c r="F222" s="186"/>
      <c r="G222" s="279"/>
      <c r="H222" s="279"/>
      <c r="I222" s="279"/>
      <c r="J222" s="279"/>
      <c r="K222" s="279"/>
      <c r="L222" s="279"/>
      <c r="M222" s="202"/>
      <c r="N222" s="234"/>
      <c r="O222" s="234"/>
      <c r="P222" s="234"/>
      <c r="Q222" s="234"/>
      <c r="R222" s="234"/>
      <c r="S222" s="234"/>
      <c r="T222" s="234"/>
      <c r="U222" s="204"/>
      <c r="V222" s="234"/>
      <c r="W222" s="234"/>
      <c r="X222" s="234"/>
      <c r="Y222" s="204"/>
      <c r="Z222" s="126"/>
    </row>
    <row r="223" spans="1:26" s="561" customFormat="1" x14ac:dyDescent="0.25">
      <c r="A223" s="125"/>
      <c r="B223" s="126"/>
      <c r="C223" s="126" t="s">
        <v>493</v>
      </c>
      <c r="D223" s="227"/>
      <c r="E223" s="186" t="s">
        <v>1625</v>
      </c>
      <c r="F223" s="186"/>
      <c r="G223" s="279"/>
      <c r="H223" s="279"/>
      <c r="I223" s="279"/>
      <c r="J223" s="279"/>
      <c r="K223" s="279"/>
      <c r="L223" s="279"/>
      <c r="M223" s="202"/>
      <c r="N223" s="234"/>
      <c r="O223" s="234"/>
      <c r="P223" s="234"/>
      <c r="Q223" s="234"/>
      <c r="R223" s="234"/>
      <c r="S223" s="234"/>
      <c r="T223" s="234"/>
      <c r="U223" s="204"/>
      <c r="V223" s="234"/>
      <c r="W223" s="234"/>
      <c r="X223" s="234"/>
      <c r="Y223" s="204"/>
      <c r="Z223" s="126"/>
    </row>
    <row r="224" spans="1:26" x14ac:dyDescent="0.25">
      <c r="A224" s="196"/>
      <c r="B224" s="196"/>
      <c r="C224" s="196"/>
      <c r="D224" s="19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196"/>
    </row>
    <row r="225" spans="1:26" x14ac:dyDescent="0.25">
      <c r="A225" s="125" t="s">
        <v>499</v>
      </c>
      <c r="B225" s="125" t="s">
        <v>1698</v>
      </c>
      <c r="C225" s="203" t="s">
        <v>1699</v>
      </c>
      <c r="D225" s="126"/>
      <c r="E225" s="204" t="s">
        <v>1625</v>
      </c>
      <c r="F225" s="204"/>
      <c r="G225" s="204" t="s">
        <v>1625</v>
      </c>
      <c r="H225" s="204" t="s">
        <v>1625</v>
      </c>
      <c r="I225" s="204" t="s">
        <v>1625</v>
      </c>
      <c r="J225" s="204" t="s">
        <v>1625</v>
      </c>
      <c r="K225" s="204" t="s">
        <v>1625</v>
      </c>
      <c r="L225" s="204" t="s">
        <v>1625</v>
      </c>
      <c r="M225" s="204"/>
      <c r="N225" s="204" t="s">
        <v>1625</v>
      </c>
      <c r="O225" s="204" t="s">
        <v>1625</v>
      </c>
      <c r="P225" s="204" t="s">
        <v>1625</v>
      </c>
      <c r="Q225" s="204" t="s">
        <v>1625</v>
      </c>
      <c r="R225" s="204" t="s">
        <v>1625</v>
      </c>
      <c r="S225" s="204" t="s">
        <v>1625</v>
      </c>
      <c r="T225" s="204" t="s">
        <v>1625</v>
      </c>
      <c r="U225" s="204"/>
      <c r="V225" s="204" t="s">
        <v>1625</v>
      </c>
      <c r="W225" s="204" t="s">
        <v>1625</v>
      </c>
      <c r="X225" s="204" t="s">
        <v>1625</v>
      </c>
      <c r="Y225" s="204"/>
      <c r="Z225" s="126"/>
    </row>
    <row r="226" spans="1:26" x14ac:dyDescent="0.25">
      <c r="A226" s="126"/>
      <c r="B226" s="126"/>
      <c r="C226" s="203" t="s">
        <v>1700</v>
      </c>
      <c r="D226" s="126"/>
      <c r="E226" s="204" t="s">
        <v>1625</v>
      </c>
      <c r="F226" s="204"/>
      <c r="G226" s="204" t="s">
        <v>1625</v>
      </c>
      <c r="H226" s="204" t="s">
        <v>1625</v>
      </c>
      <c r="I226" s="204" t="s">
        <v>1625</v>
      </c>
      <c r="J226" s="204" t="s">
        <v>1625</v>
      </c>
      <c r="K226" s="204" t="s">
        <v>1625</v>
      </c>
      <c r="L226" s="204" t="s">
        <v>1625</v>
      </c>
      <c r="M226" s="204"/>
      <c r="N226" s="204" t="s">
        <v>1625</v>
      </c>
      <c r="O226" s="204" t="s">
        <v>1625</v>
      </c>
      <c r="P226" s="204" t="s">
        <v>1625</v>
      </c>
      <c r="Q226" s="204" t="s">
        <v>1625</v>
      </c>
      <c r="R226" s="204" t="s">
        <v>1625</v>
      </c>
      <c r="S226" s="204" t="s">
        <v>1625</v>
      </c>
      <c r="T226" s="204" t="s">
        <v>1625</v>
      </c>
      <c r="U226" s="204"/>
      <c r="V226" s="204" t="s">
        <v>1625</v>
      </c>
      <c r="W226" s="204" t="s">
        <v>1625</v>
      </c>
      <c r="X226" s="204" t="s">
        <v>1625</v>
      </c>
      <c r="Y226" s="204"/>
      <c r="Z226" s="126"/>
    </row>
    <row r="227" spans="1:26" x14ac:dyDescent="0.25">
      <c r="A227" s="126"/>
      <c r="B227" s="123" t="s">
        <v>1326</v>
      </c>
      <c r="C227" s="203" t="s">
        <v>1701</v>
      </c>
      <c r="D227" s="126"/>
      <c r="E227" s="204" t="s">
        <v>1625</v>
      </c>
      <c r="F227" s="204"/>
      <c r="G227" s="204" t="s">
        <v>1625</v>
      </c>
      <c r="H227" s="204" t="s">
        <v>1625</v>
      </c>
      <c r="I227" s="204" t="s">
        <v>1625</v>
      </c>
      <c r="J227" s="204" t="s">
        <v>1625</v>
      </c>
      <c r="K227" s="204" t="s">
        <v>1625</v>
      </c>
      <c r="L227" s="204" t="s">
        <v>1625</v>
      </c>
      <c r="M227" s="204"/>
      <c r="N227" s="204" t="s">
        <v>1625</v>
      </c>
      <c r="O227" s="204" t="s">
        <v>1625</v>
      </c>
      <c r="P227" s="204" t="s">
        <v>1625</v>
      </c>
      <c r="Q227" s="204" t="s">
        <v>1625</v>
      </c>
      <c r="R227" s="204" t="s">
        <v>1625</v>
      </c>
      <c r="S227" s="204" t="s">
        <v>1625</v>
      </c>
      <c r="T227" s="204" t="s">
        <v>1625</v>
      </c>
      <c r="U227" s="204"/>
      <c r="V227" s="204" t="s">
        <v>1625</v>
      </c>
      <c r="W227" s="204" t="s">
        <v>1625</v>
      </c>
      <c r="X227" s="204" t="s">
        <v>1625</v>
      </c>
      <c r="Y227" s="204"/>
      <c r="Z227" s="126"/>
    </row>
    <row r="228" spans="1:26" x14ac:dyDescent="0.25">
      <c r="A228" s="177"/>
      <c r="B228" s="177"/>
      <c r="C228" s="177"/>
      <c r="D228" s="177"/>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177"/>
    </row>
    <row r="229" spans="1:26" x14ac:dyDescent="0.25">
      <c r="A229" s="125" t="s">
        <v>507</v>
      </c>
      <c r="B229" s="125" t="s">
        <v>497</v>
      </c>
      <c r="C229" s="126" t="s">
        <v>2427</v>
      </c>
      <c r="D229" s="227"/>
      <c r="E229" s="238"/>
      <c r="F229" s="296"/>
      <c r="G229" s="279"/>
      <c r="H229" s="279"/>
      <c r="I229" s="279"/>
      <c r="J229" s="279"/>
      <c r="K229" s="279"/>
      <c r="L229" s="279"/>
      <c r="M229" s="202"/>
      <c r="N229" s="234"/>
      <c r="O229" s="234"/>
      <c r="P229" s="234"/>
      <c r="Q229" s="234"/>
      <c r="R229" s="234"/>
      <c r="S229" s="234"/>
      <c r="T229" s="234"/>
      <c r="U229" s="204"/>
      <c r="V229" s="234"/>
      <c r="W229" s="234"/>
      <c r="X229" s="234"/>
      <c r="Y229" s="234"/>
      <c r="Z229" s="126"/>
    </row>
    <row r="230" spans="1:26" x14ac:dyDescent="0.25">
      <c r="A230" s="125"/>
      <c r="B230" s="125" t="s">
        <v>498</v>
      </c>
      <c r="C230" s="126" t="s">
        <v>2428</v>
      </c>
      <c r="D230" s="227"/>
      <c r="E230" s="238"/>
      <c r="F230" s="296"/>
      <c r="G230" s="279"/>
      <c r="H230" s="279"/>
      <c r="I230" s="279"/>
      <c r="J230" s="279"/>
      <c r="K230" s="279"/>
      <c r="L230" s="279"/>
      <c r="M230" s="202"/>
      <c r="N230" s="234"/>
      <c r="O230" s="234"/>
      <c r="P230" s="234"/>
      <c r="Q230" s="234"/>
      <c r="R230" s="234"/>
      <c r="S230" s="234"/>
      <c r="T230" s="234"/>
      <c r="U230" s="204"/>
      <c r="V230" s="234"/>
      <c r="W230" s="234"/>
      <c r="X230" s="234"/>
      <c r="Y230" s="234"/>
      <c r="Z230" s="126"/>
    </row>
    <row r="231" spans="1:26" x14ac:dyDescent="0.25">
      <c r="A231" s="125"/>
      <c r="B231" s="123" t="s">
        <v>1326</v>
      </c>
      <c r="C231" s="126" t="s">
        <v>2429</v>
      </c>
      <c r="D231" s="227"/>
      <c r="E231" s="238"/>
      <c r="F231" s="296"/>
      <c r="G231" s="279"/>
      <c r="H231" s="279"/>
      <c r="I231" s="279"/>
      <c r="J231" s="279"/>
      <c r="K231" s="279"/>
      <c r="L231" s="279"/>
      <c r="M231" s="202"/>
      <c r="N231" s="234"/>
      <c r="O231" s="234"/>
      <c r="P231" s="234"/>
      <c r="Q231" s="234"/>
      <c r="R231" s="234"/>
      <c r="S231" s="234"/>
      <c r="T231" s="234"/>
      <c r="U231" s="204"/>
      <c r="V231" s="234"/>
      <c r="W231" s="234"/>
      <c r="X231" s="234"/>
      <c r="Y231" s="234"/>
      <c r="Z231" s="126"/>
    </row>
    <row r="232" spans="1:26" x14ac:dyDescent="0.25">
      <c r="A232" s="125"/>
      <c r="B232" s="106"/>
      <c r="C232" s="126" t="s">
        <v>2433</v>
      </c>
      <c r="D232" s="227"/>
      <c r="E232" s="238"/>
      <c r="F232" s="296"/>
      <c r="G232" s="279"/>
      <c r="H232" s="279"/>
      <c r="I232" s="279"/>
      <c r="J232" s="279"/>
      <c r="K232" s="279"/>
      <c r="L232" s="279"/>
      <c r="M232" s="202"/>
      <c r="N232" s="234"/>
      <c r="O232" s="234"/>
      <c r="P232" s="234"/>
      <c r="Q232" s="234"/>
      <c r="R232" s="234"/>
      <c r="S232" s="234"/>
      <c r="T232" s="234"/>
      <c r="U232" s="204"/>
      <c r="V232" s="234"/>
      <c r="W232" s="234"/>
      <c r="X232" s="234"/>
      <c r="Y232" s="234"/>
      <c r="Z232" s="126"/>
    </row>
    <row r="233" spans="1:26" x14ac:dyDescent="0.25">
      <c r="A233" s="125"/>
      <c r="B233" s="115"/>
      <c r="C233" s="126" t="s">
        <v>2430</v>
      </c>
      <c r="D233" s="201"/>
      <c r="E233" s="238"/>
      <c r="F233" s="296"/>
      <c r="G233" s="279"/>
      <c r="H233" s="279"/>
      <c r="I233" s="279"/>
      <c r="J233" s="279"/>
      <c r="K233" s="279"/>
      <c r="L233" s="279"/>
      <c r="M233" s="202"/>
      <c r="N233" s="234"/>
      <c r="O233" s="234"/>
      <c r="P233" s="234"/>
      <c r="Q233" s="234"/>
      <c r="R233" s="234"/>
      <c r="S233" s="234"/>
      <c r="T233" s="234"/>
      <c r="U233" s="204"/>
      <c r="V233" s="234"/>
      <c r="W233" s="234"/>
      <c r="X233" s="234"/>
      <c r="Y233" s="234"/>
      <c r="Z233" s="126"/>
    </row>
    <row r="234" spans="1:26" x14ac:dyDescent="0.25">
      <c r="A234" s="104"/>
      <c r="B234" s="104"/>
      <c r="C234" s="104"/>
      <c r="D234" s="104"/>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104"/>
    </row>
    <row r="235" spans="1:26" x14ac:dyDescent="0.25">
      <c r="A235" s="125" t="s">
        <v>501</v>
      </c>
      <c r="B235" s="125" t="s">
        <v>2994</v>
      </c>
      <c r="C235" s="126" t="s">
        <v>2426</v>
      </c>
      <c r="D235" s="227"/>
      <c r="E235" s="238"/>
      <c r="F235" s="186"/>
      <c r="G235" s="238"/>
      <c r="H235" s="238"/>
      <c r="I235" s="238"/>
      <c r="J235" s="238"/>
      <c r="K235" s="238"/>
      <c r="L235" s="238"/>
      <c r="M235" s="202"/>
      <c r="N235" s="235"/>
      <c r="O235" s="235"/>
      <c r="P235" s="235"/>
      <c r="Q235" s="235"/>
      <c r="R235" s="235"/>
      <c r="S235" s="235"/>
      <c r="T235" s="235"/>
      <c r="U235" s="204"/>
      <c r="V235" s="234"/>
      <c r="W235" s="234"/>
      <c r="X235" s="234"/>
      <c r="Y235" s="234"/>
      <c r="Z235" s="126"/>
    </row>
    <row r="236" spans="1:26" x14ac:dyDescent="0.25">
      <c r="A236" s="125"/>
      <c r="B236" s="125" t="s">
        <v>500</v>
      </c>
      <c r="C236" s="126" t="s">
        <v>2427</v>
      </c>
      <c r="D236" s="227"/>
      <c r="E236" s="238"/>
      <c r="F236" s="186"/>
      <c r="G236" s="238"/>
      <c r="H236" s="238"/>
      <c r="I236" s="238"/>
      <c r="J236" s="238"/>
      <c r="K236" s="238"/>
      <c r="L236" s="238"/>
      <c r="M236" s="202"/>
      <c r="N236" s="235"/>
      <c r="O236" s="235"/>
      <c r="P236" s="235"/>
      <c r="Q236" s="235"/>
      <c r="R236" s="235"/>
      <c r="S236" s="235"/>
      <c r="T236" s="235"/>
      <c r="U236" s="204"/>
      <c r="V236" s="234"/>
      <c r="W236" s="234"/>
      <c r="X236" s="234"/>
      <c r="Y236" s="234"/>
      <c r="Z236" s="126"/>
    </row>
    <row r="237" spans="1:26" x14ac:dyDescent="0.25">
      <c r="A237" s="125"/>
      <c r="B237" s="123" t="s">
        <v>1326</v>
      </c>
      <c r="C237" s="126" t="s">
        <v>2443</v>
      </c>
      <c r="D237" s="227"/>
      <c r="E237" s="238"/>
      <c r="F237" s="186"/>
      <c r="G237" s="238"/>
      <c r="H237" s="238"/>
      <c r="I237" s="238"/>
      <c r="J237" s="238"/>
      <c r="K237" s="238"/>
      <c r="L237" s="238"/>
      <c r="M237" s="202"/>
      <c r="N237" s="235"/>
      <c r="O237" s="235"/>
      <c r="P237" s="235"/>
      <c r="Q237" s="235"/>
      <c r="R237" s="235"/>
      <c r="S237" s="235"/>
      <c r="T237" s="235"/>
      <c r="U237" s="204"/>
      <c r="V237" s="234"/>
      <c r="W237" s="234"/>
      <c r="X237" s="234"/>
      <c r="Y237" s="234"/>
      <c r="Z237" s="126"/>
    </row>
    <row r="238" spans="1:26" x14ac:dyDescent="0.25">
      <c r="A238" s="125"/>
      <c r="B238" s="106"/>
      <c r="C238" s="126" t="s">
        <v>2444</v>
      </c>
      <c r="D238" s="227"/>
      <c r="E238" s="238"/>
      <c r="F238" s="186"/>
      <c r="G238" s="238"/>
      <c r="H238" s="238"/>
      <c r="I238" s="238"/>
      <c r="J238" s="238"/>
      <c r="K238" s="238"/>
      <c r="L238" s="238"/>
      <c r="M238" s="202"/>
      <c r="N238" s="235"/>
      <c r="O238" s="235"/>
      <c r="P238" s="235"/>
      <c r="Q238" s="235"/>
      <c r="R238" s="235"/>
      <c r="S238" s="235"/>
      <c r="T238" s="235"/>
      <c r="U238" s="204"/>
      <c r="V238" s="234"/>
      <c r="W238" s="234"/>
      <c r="X238" s="234"/>
      <c r="Y238" s="234"/>
      <c r="Z238" s="126"/>
    </row>
    <row r="239" spans="1:26" x14ac:dyDescent="0.25">
      <c r="A239" s="125"/>
      <c r="B239" s="115"/>
      <c r="C239" s="126"/>
      <c r="D239" s="227"/>
      <c r="E239" s="238"/>
      <c r="F239" s="186"/>
      <c r="G239" s="238"/>
      <c r="H239" s="238"/>
      <c r="I239" s="238"/>
      <c r="J239" s="238"/>
      <c r="K239" s="238"/>
      <c r="L239" s="238"/>
      <c r="M239" s="202"/>
      <c r="N239" s="235"/>
      <c r="O239" s="235"/>
      <c r="P239" s="235"/>
      <c r="Q239" s="235"/>
      <c r="R239" s="235"/>
      <c r="S239" s="235"/>
      <c r="T239" s="235"/>
      <c r="U239" s="204"/>
      <c r="V239" s="234"/>
      <c r="W239" s="234"/>
      <c r="X239" s="234"/>
      <c r="Y239" s="234"/>
      <c r="Z239" s="126"/>
    </row>
    <row r="240" spans="1:26" x14ac:dyDescent="0.25">
      <c r="A240" s="104"/>
      <c r="B240" s="104"/>
      <c r="C240" s="104"/>
      <c r="D240" s="104"/>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104"/>
    </row>
    <row r="241" spans="1:26" x14ac:dyDescent="0.25">
      <c r="A241" s="125" t="s">
        <v>1702</v>
      </c>
      <c r="B241" s="125" t="s">
        <v>502</v>
      </c>
      <c r="C241" s="126" t="s">
        <v>2426</v>
      </c>
      <c r="D241" s="201"/>
      <c r="E241" s="234"/>
      <c r="F241" s="202"/>
      <c r="G241" s="234"/>
      <c r="H241" s="234"/>
      <c r="I241" s="234"/>
      <c r="J241" s="234"/>
      <c r="K241" s="234"/>
      <c r="L241" s="234"/>
      <c r="M241" s="202"/>
      <c r="N241" s="234"/>
      <c r="O241" s="234"/>
      <c r="P241" s="234"/>
      <c r="Q241" s="234"/>
      <c r="R241" s="234"/>
      <c r="S241" s="234"/>
      <c r="T241" s="234"/>
      <c r="U241" s="204"/>
      <c r="V241" s="234"/>
      <c r="W241" s="234"/>
      <c r="X241" s="234"/>
      <c r="Y241" s="234"/>
      <c r="Z241" s="126"/>
    </row>
    <row r="242" spans="1:26" x14ac:dyDescent="0.25">
      <c r="A242" s="125"/>
      <c r="B242" s="125" t="s">
        <v>498</v>
      </c>
      <c r="C242" s="126" t="s">
        <v>2442</v>
      </c>
      <c r="D242" s="309"/>
      <c r="E242" s="234"/>
      <c r="F242" s="310"/>
      <c r="G242" s="234"/>
      <c r="H242" s="234"/>
      <c r="I242" s="234"/>
      <c r="J242" s="234"/>
      <c r="K242" s="234"/>
      <c r="L242" s="234"/>
      <c r="M242" s="202"/>
      <c r="N242" s="234"/>
      <c r="O242" s="234"/>
      <c r="P242" s="234"/>
      <c r="Q242" s="234"/>
      <c r="R242" s="234"/>
      <c r="S242" s="234"/>
      <c r="T242" s="234"/>
      <c r="U242" s="204"/>
      <c r="V242" s="234"/>
      <c r="W242" s="234"/>
      <c r="X242" s="234"/>
      <c r="Y242" s="234"/>
      <c r="Z242" s="126"/>
    </row>
    <row r="243" spans="1:26" x14ac:dyDescent="0.25">
      <c r="A243" s="125"/>
      <c r="B243" s="123" t="s">
        <v>1326</v>
      </c>
      <c r="C243" s="126" t="s">
        <v>2428</v>
      </c>
      <c r="D243" s="227"/>
      <c r="E243" s="234"/>
      <c r="F243" s="186"/>
      <c r="G243" s="234"/>
      <c r="H243" s="234"/>
      <c r="I243" s="234"/>
      <c r="J243" s="234"/>
      <c r="K243" s="234"/>
      <c r="L243" s="234"/>
      <c r="M243" s="202"/>
      <c r="N243" s="234"/>
      <c r="O243" s="234"/>
      <c r="P243" s="234"/>
      <c r="Q243" s="234"/>
      <c r="R243" s="234"/>
      <c r="S243" s="234"/>
      <c r="T243" s="234"/>
      <c r="U243" s="204"/>
      <c r="V243" s="234"/>
      <c r="W243" s="234"/>
      <c r="X243" s="234"/>
      <c r="Y243" s="234"/>
      <c r="Z243" s="126"/>
    </row>
    <row r="244" spans="1:26" x14ac:dyDescent="0.25">
      <c r="A244" s="125"/>
      <c r="B244" s="106"/>
      <c r="C244" s="126" t="s">
        <v>2431</v>
      </c>
      <c r="D244" s="227"/>
      <c r="E244" s="234"/>
      <c r="F244" s="186"/>
      <c r="G244" s="234"/>
      <c r="H244" s="234"/>
      <c r="I244" s="234"/>
      <c r="J244" s="234"/>
      <c r="K244" s="234"/>
      <c r="L244" s="234"/>
      <c r="M244" s="202"/>
      <c r="N244" s="234"/>
      <c r="O244" s="234"/>
      <c r="P244" s="234"/>
      <c r="Q244" s="234"/>
      <c r="R244" s="234"/>
      <c r="S244" s="234"/>
      <c r="T244" s="234"/>
      <c r="U244" s="204"/>
      <c r="V244" s="234"/>
      <c r="W244" s="234"/>
      <c r="X244" s="234"/>
      <c r="Y244" s="234"/>
      <c r="Z244" s="126"/>
    </row>
    <row r="245" spans="1:26" x14ac:dyDescent="0.25">
      <c r="A245" s="125"/>
      <c r="B245" s="115"/>
      <c r="C245" s="126" t="s">
        <v>2432</v>
      </c>
      <c r="D245" s="227"/>
      <c r="E245" s="234"/>
      <c r="F245" s="186"/>
      <c r="G245" s="234"/>
      <c r="H245" s="234"/>
      <c r="I245" s="234"/>
      <c r="J245" s="234"/>
      <c r="K245" s="234"/>
      <c r="L245" s="234"/>
      <c r="M245" s="202"/>
      <c r="N245" s="234"/>
      <c r="O245" s="234"/>
      <c r="P245" s="234"/>
      <c r="Q245" s="234"/>
      <c r="R245" s="234"/>
      <c r="S245" s="234"/>
      <c r="T245" s="234"/>
      <c r="U245" s="204"/>
      <c r="V245" s="234"/>
      <c r="W245" s="234"/>
      <c r="X245" s="234"/>
      <c r="Y245" s="234"/>
      <c r="Z245" s="126"/>
    </row>
    <row r="246" spans="1:26" x14ac:dyDescent="0.25">
      <c r="A246" s="125"/>
      <c r="B246" s="115"/>
      <c r="C246" s="126" t="s">
        <v>2430</v>
      </c>
      <c r="D246" s="227"/>
      <c r="E246" s="234"/>
      <c r="F246" s="186"/>
      <c r="G246" s="234"/>
      <c r="H246" s="234"/>
      <c r="I246" s="234"/>
      <c r="J246" s="234"/>
      <c r="K246" s="234"/>
      <c r="L246" s="234"/>
      <c r="M246" s="202"/>
      <c r="N246" s="234"/>
      <c r="O246" s="234"/>
      <c r="P246" s="234"/>
      <c r="Q246" s="234"/>
      <c r="R246" s="234"/>
      <c r="S246" s="234"/>
      <c r="T246" s="234"/>
      <c r="U246" s="204"/>
      <c r="V246" s="234"/>
      <c r="W246" s="234"/>
      <c r="X246" s="234"/>
      <c r="Y246" s="234"/>
      <c r="Z246" s="126"/>
    </row>
    <row r="247" spans="1:26" x14ac:dyDescent="0.25">
      <c r="A247" s="104"/>
      <c r="B247" s="104"/>
      <c r="C247" s="104"/>
      <c r="D247" s="104"/>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104"/>
    </row>
    <row r="248" spans="1:26" x14ac:dyDescent="0.25">
      <c r="A248" s="125" t="s">
        <v>504</v>
      </c>
      <c r="B248" s="125" t="s">
        <v>502</v>
      </c>
      <c r="C248" s="126" t="s">
        <v>2426</v>
      </c>
      <c r="D248" s="227"/>
      <c r="E248" s="238"/>
      <c r="F248" s="186"/>
      <c r="G248" s="238"/>
      <c r="H248" s="238"/>
      <c r="I248" s="238"/>
      <c r="J248" s="238"/>
      <c r="K248" s="238"/>
      <c r="L248" s="238"/>
      <c r="M248" s="202"/>
      <c r="N248" s="234"/>
      <c r="O248" s="234"/>
      <c r="P248" s="234"/>
      <c r="Q248" s="234"/>
      <c r="R248" s="234"/>
      <c r="S248" s="234"/>
      <c r="T248" s="234"/>
      <c r="U248" s="204"/>
      <c r="V248" s="234"/>
      <c r="W248" s="234"/>
      <c r="X248" s="234"/>
      <c r="Y248" s="234"/>
      <c r="Z248" s="126"/>
    </row>
    <row r="249" spans="1:26" x14ac:dyDescent="0.25">
      <c r="A249" s="125"/>
      <c r="B249" s="125" t="s">
        <v>503</v>
      </c>
      <c r="C249" s="126" t="s">
        <v>2442</v>
      </c>
      <c r="D249" s="227"/>
      <c r="E249" s="238"/>
      <c r="F249" s="186"/>
      <c r="G249" s="238"/>
      <c r="H249" s="238"/>
      <c r="I249" s="238"/>
      <c r="J249" s="238"/>
      <c r="K249" s="238"/>
      <c r="L249" s="238"/>
      <c r="M249" s="202"/>
      <c r="N249" s="234"/>
      <c r="O249" s="234"/>
      <c r="P249" s="234"/>
      <c r="Q249" s="234"/>
      <c r="R249" s="234"/>
      <c r="S249" s="234"/>
      <c r="T249" s="234"/>
      <c r="U249" s="204"/>
      <c r="V249" s="234"/>
      <c r="W249" s="234"/>
      <c r="X249" s="234"/>
      <c r="Y249" s="234"/>
      <c r="Z249" s="126"/>
    </row>
    <row r="250" spans="1:26" x14ac:dyDescent="0.25">
      <c r="A250" s="125"/>
      <c r="B250" s="123" t="s">
        <v>1326</v>
      </c>
      <c r="C250" s="126" t="s">
        <v>2441</v>
      </c>
      <c r="D250" s="201"/>
      <c r="E250" s="238"/>
      <c r="F250" s="202"/>
      <c r="G250" s="238"/>
      <c r="H250" s="238"/>
      <c r="I250" s="238"/>
      <c r="J250" s="238"/>
      <c r="K250" s="238"/>
      <c r="L250" s="238"/>
      <c r="M250" s="202"/>
      <c r="N250" s="234"/>
      <c r="O250" s="234"/>
      <c r="P250" s="234"/>
      <c r="Q250" s="234"/>
      <c r="R250" s="234"/>
      <c r="S250" s="234"/>
      <c r="T250" s="234"/>
      <c r="U250" s="204"/>
      <c r="V250" s="234"/>
      <c r="W250" s="234"/>
      <c r="X250" s="234"/>
      <c r="Y250" s="234"/>
      <c r="Z250" s="126"/>
    </row>
    <row r="251" spans="1:26" ht="60" x14ac:dyDescent="0.25">
      <c r="A251" s="125"/>
      <c r="B251" s="106"/>
      <c r="C251" s="127" t="s">
        <v>461</v>
      </c>
      <c r="D251" s="309"/>
      <c r="E251" s="238"/>
      <c r="F251" s="310"/>
      <c r="G251" s="238"/>
      <c r="H251" s="238"/>
      <c r="I251" s="238"/>
      <c r="J251" s="238"/>
      <c r="K251" s="238"/>
      <c r="L251" s="238"/>
      <c r="M251" s="202"/>
      <c r="N251" s="234"/>
      <c r="O251" s="234"/>
      <c r="P251" s="234"/>
      <c r="Q251" s="234"/>
      <c r="R251" s="234"/>
      <c r="S251" s="234"/>
      <c r="T251" s="234"/>
      <c r="U251" s="204"/>
      <c r="V251" s="234"/>
      <c r="W251" s="234"/>
      <c r="X251" s="234"/>
      <c r="Y251" s="234"/>
      <c r="Z251" s="126"/>
    </row>
    <row r="252" spans="1:26" x14ac:dyDescent="0.25">
      <c r="A252" s="125"/>
      <c r="B252" s="115"/>
      <c r="C252" s="126"/>
      <c r="D252" s="227"/>
      <c r="E252" s="238"/>
      <c r="F252" s="186"/>
      <c r="G252" s="238"/>
      <c r="H252" s="238"/>
      <c r="I252" s="238"/>
      <c r="J252" s="238"/>
      <c r="K252" s="238"/>
      <c r="L252" s="238"/>
      <c r="M252" s="202"/>
      <c r="N252" s="234"/>
      <c r="O252" s="234"/>
      <c r="P252" s="234"/>
      <c r="Q252" s="234"/>
      <c r="R252" s="234"/>
      <c r="S252" s="234"/>
      <c r="T252" s="234"/>
      <c r="U252" s="204"/>
      <c r="V252" s="234"/>
      <c r="W252" s="234"/>
      <c r="X252" s="234"/>
      <c r="Y252" s="234"/>
      <c r="Z252" s="126"/>
    </row>
    <row r="253" spans="1:26" x14ac:dyDescent="0.25">
      <c r="A253" s="104"/>
      <c r="B253" s="104"/>
      <c r="C253" s="104"/>
      <c r="D253" s="104"/>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104"/>
    </row>
    <row r="254" spans="1:26" x14ac:dyDescent="0.25">
      <c r="A254" s="125" t="s">
        <v>1703</v>
      </c>
      <c r="B254" s="125" t="s">
        <v>505</v>
      </c>
      <c r="C254" s="126" t="s">
        <v>2426</v>
      </c>
      <c r="D254" s="227"/>
      <c r="E254" s="238"/>
      <c r="F254" s="186"/>
      <c r="G254" s="279"/>
      <c r="H254" s="279"/>
      <c r="I254" s="279"/>
      <c r="J254" s="279"/>
      <c r="K254" s="279"/>
      <c r="L254" s="279"/>
      <c r="M254" s="202"/>
      <c r="N254" s="234"/>
      <c r="O254" s="234"/>
      <c r="P254" s="234"/>
      <c r="Q254" s="234"/>
      <c r="R254" s="234"/>
      <c r="S254" s="234"/>
      <c r="T254" s="234"/>
      <c r="U254" s="202"/>
      <c r="V254" s="234"/>
      <c r="W254" s="234"/>
      <c r="X254" s="234"/>
      <c r="Y254" s="234"/>
      <c r="Z254" s="126"/>
    </row>
    <row r="255" spans="1:26" x14ac:dyDescent="0.25">
      <c r="A255" s="125"/>
      <c r="B255" s="125" t="s">
        <v>498</v>
      </c>
      <c r="C255" s="126" t="s">
        <v>2437</v>
      </c>
      <c r="D255" s="227"/>
      <c r="E255" s="238"/>
      <c r="F255" s="186"/>
      <c r="G255" s="279"/>
      <c r="H255" s="279"/>
      <c r="I255" s="279"/>
      <c r="J255" s="279"/>
      <c r="K255" s="279"/>
      <c r="L255" s="279"/>
      <c r="M255" s="202"/>
      <c r="N255" s="234"/>
      <c r="O255" s="234"/>
      <c r="P255" s="234"/>
      <c r="Q255" s="234"/>
      <c r="R255" s="234"/>
      <c r="S255" s="234"/>
      <c r="T255" s="234"/>
      <c r="U255" s="204"/>
      <c r="V255" s="234"/>
      <c r="W255" s="234"/>
      <c r="X255" s="234"/>
      <c r="Y255" s="234"/>
      <c r="Z255" s="126"/>
    </row>
    <row r="256" spans="1:26" x14ac:dyDescent="0.25">
      <c r="A256" s="125"/>
      <c r="B256" s="123" t="s">
        <v>1326</v>
      </c>
      <c r="C256" s="126" t="s">
        <v>2428</v>
      </c>
      <c r="D256" s="227"/>
      <c r="E256" s="238"/>
      <c r="F256" s="186"/>
      <c r="G256" s="279"/>
      <c r="H256" s="279"/>
      <c r="I256" s="279"/>
      <c r="J256" s="279"/>
      <c r="K256" s="279"/>
      <c r="L256" s="279"/>
      <c r="M256" s="202"/>
      <c r="N256" s="234"/>
      <c r="O256" s="234"/>
      <c r="P256" s="234"/>
      <c r="Q256" s="234"/>
      <c r="R256" s="234"/>
      <c r="S256" s="234"/>
      <c r="T256" s="234"/>
      <c r="U256" s="204"/>
      <c r="V256" s="234"/>
      <c r="W256" s="234"/>
      <c r="X256" s="234"/>
      <c r="Y256" s="234"/>
      <c r="Z256" s="126"/>
    </row>
    <row r="257" spans="1:26" x14ac:dyDescent="0.25">
      <c r="A257" s="125"/>
      <c r="B257" s="106"/>
      <c r="C257" s="126" t="s">
        <v>2434</v>
      </c>
      <c r="D257" s="227"/>
      <c r="E257" s="238"/>
      <c r="F257" s="186"/>
      <c r="G257" s="279"/>
      <c r="H257" s="279"/>
      <c r="I257" s="279"/>
      <c r="J257" s="279"/>
      <c r="K257" s="279"/>
      <c r="L257" s="279"/>
      <c r="M257" s="202"/>
      <c r="N257" s="234"/>
      <c r="O257" s="234"/>
      <c r="P257" s="234"/>
      <c r="Q257" s="234"/>
      <c r="R257" s="234"/>
      <c r="S257" s="234"/>
      <c r="T257" s="234"/>
      <c r="U257" s="204"/>
      <c r="V257" s="234"/>
      <c r="W257" s="234"/>
      <c r="X257" s="234"/>
      <c r="Y257" s="234"/>
      <c r="Z257" s="126"/>
    </row>
    <row r="258" spans="1:26" x14ac:dyDescent="0.25">
      <c r="A258" s="125"/>
      <c r="B258" s="115"/>
      <c r="C258" s="126" t="s">
        <v>2435</v>
      </c>
      <c r="D258" s="201"/>
      <c r="E258" s="238"/>
      <c r="F258" s="202"/>
      <c r="G258" s="279"/>
      <c r="H258" s="279"/>
      <c r="I258" s="279"/>
      <c r="J258" s="279"/>
      <c r="K258" s="279"/>
      <c r="L258" s="279"/>
      <c r="M258" s="202"/>
      <c r="N258" s="234"/>
      <c r="O258" s="234"/>
      <c r="P258" s="234"/>
      <c r="Q258" s="234"/>
      <c r="R258" s="234"/>
      <c r="S258" s="234"/>
      <c r="T258" s="234"/>
      <c r="U258" s="204"/>
      <c r="V258" s="234"/>
      <c r="W258" s="234"/>
      <c r="X258" s="234"/>
      <c r="Y258" s="234"/>
      <c r="Z258" s="126"/>
    </row>
    <row r="259" spans="1:26" x14ac:dyDescent="0.25">
      <c r="A259" s="125"/>
      <c r="B259" s="115"/>
      <c r="C259" s="126" t="s">
        <v>2436</v>
      </c>
      <c r="D259" s="201"/>
      <c r="E259" s="238"/>
      <c r="F259" s="202"/>
      <c r="G259" s="279"/>
      <c r="H259" s="279"/>
      <c r="I259" s="279"/>
      <c r="J259" s="279"/>
      <c r="K259" s="279"/>
      <c r="L259" s="279"/>
      <c r="M259" s="202"/>
      <c r="N259" s="234"/>
      <c r="O259" s="234"/>
      <c r="P259" s="234"/>
      <c r="Q259" s="234"/>
      <c r="R259" s="234"/>
      <c r="S259" s="234"/>
      <c r="T259" s="234"/>
      <c r="U259" s="204"/>
      <c r="V259" s="234"/>
      <c r="W259" s="234"/>
      <c r="X259" s="234"/>
      <c r="Y259" s="234"/>
      <c r="Z259" s="126"/>
    </row>
    <row r="260" spans="1:26" x14ac:dyDescent="0.25">
      <c r="A260" s="104"/>
      <c r="B260" s="104"/>
      <c r="C260" s="104"/>
      <c r="D260" s="104"/>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104"/>
    </row>
    <row r="261" spans="1:26" x14ac:dyDescent="0.25">
      <c r="A261" s="125" t="s">
        <v>2335</v>
      </c>
      <c r="B261" s="125" t="s">
        <v>505</v>
      </c>
      <c r="C261" s="126" t="s">
        <v>2426</v>
      </c>
      <c r="D261" s="227"/>
      <c r="E261" s="238"/>
      <c r="F261" s="186"/>
      <c r="G261" s="238"/>
      <c r="H261" s="238"/>
      <c r="I261" s="238"/>
      <c r="J261" s="238"/>
      <c r="K261" s="238"/>
      <c r="L261" s="238"/>
      <c r="M261" s="202"/>
      <c r="N261" s="234"/>
      <c r="O261" s="234"/>
      <c r="P261" s="234"/>
      <c r="Q261" s="234"/>
      <c r="R261" s="234"/>
      <c r="S261" s="234"/>
      <c r="T261" s="234"/>
      <c r="U261" s="204"/>
      <c r="V261" s="234"/>
      <c r="W261" s="234"/>
      <c r="X261" s="234"/>
      <c r="Y261" s="234"/>
      <c r="Z261" s="126"/>
    </row>
    <row r="262" spans="1:26" x14ac:dyDescent="0.25">
      <c r="A262" s="125"/>
      <c r="B262" s="125" t="s">
        <v>506</v>
      </c>
      <c r="C262" s="126" t="s">
        <v>2437</v>
      </c>
      <c r="D262" s="227"/>
      <c r="E262" s="238"/>
      <c r="F262" s="186"/>
      <c r="G262" s="238"/>
      <c r="H262" s="238"/>
      <c r="I262" s="238"/>
      <c r="J262" s="238"/>
      <c r="K262" s="238"/>
      <c r="L262" s="238"/>
      <c r="M262" s="202"/>
      <c r="N262" s="234"/>
      <c r="O262" s="234"/>
      <c r="P262" s="234"/>
      <c r="Q262" s="234"/>
      <c r="R262" s="234"/>
      <c r="S262" s="234"/>
      <c r="T262" s="234"/>
      <c r="U262" s="204"/>
      <c r="V262" s="234"/>
      <c r="W262" s="234"/>
      <c r="X262" s="234"/>
      <c r="Y262" s="234"/>
      <c r="Z262" s="126"/>
    </row>
    <row r="263" spans="1:26" x14ac:dyDescent="0.25">
      <c r="A263" s="125"/>
      <c r="B263" s="123" t="s">
        <v>1326</v>
      </c>
      <c r="C263" s="463" t="s">
        <v>2438</v>
      </c>
      <c r="D263" s="227"/>
      <c r="E263" s="238"/>
      <c r="F263" s="186"/>
      <c r="G263" s="238"/>
      <c r="H263" s="238"/>
      <c r="I263" s="238"/>
      <c r="J263" s="238"/>
      <c r="K263" s="238"/>
      <c r="L263" s="238"/>
      <c r="M263" s="202"/>
      <c r="N263" s="234"/>
      <c r="O263" s="234"/>
      <c r="P263" s="234"/>
      <c r="Q263" s="234"/>
      <c r="R263" s="234"/>
      <c r="S263" s="234"/>
      <c r="T263" s="234"/>
      <c r="U263" s="204"/>
      <c r="V263" s="234"/>
      <c r="W263" s="234"/>
      <c r="X263" s="234"/>
      <c r="Y263" s="234"/>
      <c r="Z263" s="126"/>
    </row>
    <row r="264" spans="1:26" x14ac:dyDescent="0.25">
      <c r="A264" s="125"/>
      <c r="B264" s="106"/>
      <c r="C264" s="126" t="s">
        <v>2439</v>
      </c>
      <c r="D264" s="227"/>
      <c r="E264" s="238"/>
      <c r="F264" s="186"/>
      <c r="G264" s="238"/>
      <c r="H264" s="238"/>
      <c r="I264" s="238"/>
      <c r="J264" s="238"/>
      <c r="K264" s="238"/>
      <c r="L264" s="238"/>
      <c r="M264" s="202"/>
      <c r="N264" s="234"/>
      <c r="O264" s="234"/>
      <c r="P264" s="234"/>
      <c r="Q264" s="234"/>
      <c r="R264" s="234"/>
      <c r="S264" s="234"/>
      <c r="T264" s="234"/>
      <c r="U264" s="204"/>
      <c r="V264" s="234"/>
      <c r="W264" s="234"/>
      <c r="X264" s="234"/>
      <c r="Y264" s="234"/>
      <c r="Z264" s="126"/>
    </row>
    <row r="265" spans="1:26" x14ac:dyDescent="0.25">
      <c r="A265" s="125"/>
      <c r="B265" s="115"/>
      <c r="C265" s="126" t="s">
        <v>2434</v>
      </c>
      <c r="D265" s="227"/>
      <c r="E265" s="238"/>
      <c r="F265" s="186"/>
      <c r="G265" s="238"/>
      <c r="H265" s="238"/>
      <c r="I265" s="238"/>
      <c r="J265" s="238"/>
      <c r="K265" s="238"/>
      <c r="L265" s="238"/>
      <c r="M265" s="202"/>
      <c r="N265" s="234"/>
      <c r="O265" s="234"/>
      <c r="P265" s="234"/>
      <c r="Q265" s="234"/>
      <c r="R265" s="234"/>
      <c r="S265" s="234"/>
      <c r="T265" s="234"/>
      <c r="U265" s="204"/>
      <c r="V265" s="234"/>
      <c r="W265" s="234"/>
      <c r="X265" s="234"/>
      <c r="Y265" s="234"/>
      <c r="Z265" s="126"/>
    </row>
    <row r="266" spans="1:26" x14ac:dyDescent="0.25">
      <c r="A266" s="125"/>
      <c r="B266" s="115"/>
      <c r="C266" s="126" t="s">
        <v>2440</v>
      </c>
      <c r="D266" s="227"/>
      <c r="E266" s="238"/>
      <c r="F266" s="186"/>
      <c r="G266" s="238"/>
      <c r="H266" s="238"/>
      <c r="I266" s="238"/>
      <c r="J266" s="238"/>
      <c r="K266" s="238"/>
      <c r="L266" s="238"/>
      <c r="M266" s="202"/>
      <c r="N266" s="234"/>
      <c r="O266" s="234"/>
      <c r="P266" s="234"/>
      <c r="Q266" s="234"/>
      <c r="R266" s="234"/>
      <c r="S266" s="234"/>
      <c r="T266" s="234"/>
      <c r="U266" s="204"/>
      <c r="V266" s="234"/>
      <c r="W266" s="234"/>
      <c r="X266" s="234"/>
      <c r="Y266" s="234"/>
      <c r="Z266" s="126"/>
    </row>
    <row r="267" spans="1:26" x14ac:dyDescent="0.25">
      <c r="A267" s="104"/>
      <c r="B267" s="104"/>
      <c r="C267" s="104"/>
      <c r="D267" s="104"/>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104"/>
    </row>
    <row r="268" spans="1:26" x14ac:dyDescent="0.25">
      <c r="A268" s="449" t="s">
        <v>2361</v>
      </c>
      <c r="B268" s="449" t="s">
        <v>2336</v>
      </c>
      <c r="C268" s="126" t="s">
        <v>2337</v>
      </c>
      <c r="D268" s="126"/>
      <c r="E268" s="126"/>
      <c r="F268" s="126"/>
      <c r="G268" s="126"/>
      <c r="H268" s="126"/>
      <c r="I268" s="126"/>
      <c r="J268" s="126"/>
      <c r="K268" s="277"/>
      <c r="L268" s="126"/>
      <c r="M268" s="126"/>
      <c r="N268" s="126"/>
      <c r="O268" s="126"/>
      <c r="P268" s="126"/>
      <c r="Q268" s="126"/>
      <c r="R268" s="126"/>
      <c r="S268" s="126"/>
      <c r="T268" s="126"/>
      <c r="U268" s="126"/>
      <c r="V268" s="126"/>
      <c r="W268" s="126"/>
      <c r="X268" s="126"/>
      <c r="Y268" s="126"/>
      <c r="Z268" s="126"/>
    </row>
    <row r="269" spans="1:26" x14ac:dyDescent="0.25">
      <c r="A269" s="449"/>
      <c r="B269" s="123" t="s">
        <v>1326</v>
      </c>
      <c r="C269" s="126" t="s">
        <v>2338</v>
      </c>
      <c r="D269" s="126"/>
      <c r="E269" s="126"/>
      <c r="F269" s="126"/>
      <c r="G269" s="126"/>
      <c r="H269" s="126"/>
      <c r="I269" s="126"/>
      <c r="J269" s="126"/>
      <c r="K269" s="277"/>
      <c r="L269" s="126"/>
      <c r="M269" s="126"/>
      <c r="N269" s="126"/>
      <c r="O269" s="126"/>
      <c r="P269" s="126"/>
      <c r="Q269" s="126"/>
      <c r="R269" s="126"/>
      <c r="S269" s="126"/>
      <c r="T269" s="126"/>
      <c r="U269" s="126"/>
      <c r="V269" s="126"/>
      <c r="W269" s="126"/>
      <c r="X269" s="126"/>
      <c r="Y269" s="126"/>
      <c r="Z269" s="126"/>
    </row>
    <row r="270" spans="1:26" ht="30" x14ac:dyDescent="0.25">
      <c r="A270" s="449"/>
      <c r="B270" s="449"/>
      <c r="C270" s="127" t="s">
        <v>2339</v>
      </c>
      <c r="D270" s="126"/>
      <c r="E270" s="126"/>
      <c r="F270" s="126"/>
      <c r="G270" s="126"/>
      <c r="H270" s="126"/>
      <c r="I270" s="126"/>
      <c r="J270" s="126"/>
      <c r="K270" s="277"/>
      <c r="L270" s="126"/>
      <c r="M270" s="126"/>
      <c r="N270" s="126"/>
      <c r="O270" s="126"/>
      <c r="P270" s="126"/>
      <c r="Q270" s="126"/>
      <c r="R270" s="126"/>
      <c r="S270" s="126"/>
      <c r="T270" s="126"/>
      <c r="U270" s="126"/>
      <c r="V270" s="126"/>
      <c r="W270" s="126"/>
      <c r="X270" s="126"/>
      <c r="Y270" s="126"/>
      <c r="Z270" s="126"/>
    </row>
    <row r="271" spans="1:26" x14ac:dyDescent="0.25">
      <c r="A271" s="449"/>
      <c r="B271" s="449"/>
      <c r="C271" s="203" t="s">
        <v>2340</v>
      </c>
      <c r="D271" s="126"/>
      <c r="E271" s="126"/>
      <c r="F271" s="126"/>
      <c r="G271" s="126"/>
      <c r="H271" s="126"/>
      <c r="I271" s="126"/>
      <c r="J271" s="126"/>
      <c r="K271" s="277"/>
      <c r="L271" s="126"/>
      <c r="M271" s="126"/>
      <c r="N271" s="126"/>
      <c r="O271" s="126"/>
      <c r="P271" s="126"/>
      <c r="Q271" s="126"/>
      <c r="R271" s="126"/>
      <c r="S271" s="126"/>
      <c r="T271" s="126"/>
      <c r="U271" s="126"/>
      <c r="V271" s="126"/>
      <c r="W271" s="126"/>
      <c r="X271" s="126"/>
      <c r="Y271" s="126"/>
      <c r="Z271" s="126"/>
    </row>
    <row r="272" spans="1:26" x14ac:dyDescent="0.25">
      <c r="A272" s="449"/>
      <c r="B272" s="449"/>
      <c r="C272" s="203" t="s">
        <v>2341</v>
      </c>
      <c r="D272" s="126"/>
      <c r="E272" s="126"/>
      <c r="F272" s="126"/>
      <c r="G272" s="126"/>
      <c r="H272" s="126"/>
      <c r="I272" s="126"/>
      <c r="J272" s="126"/>
      <c r="K272" s="277"/>
      <c r="L272" s="126"/>
      <c r="M272" s="126"/>
      <c r="N272" s="126"/>
      <c r="O272" s="126"/>
      <c r="P272" s="126"/>
      <c r="Q272" s="126"/>
      <c r="R272" s="126"/>
      <c r="S272" s="126"/>
      <c r="T272" s="126"/>
      <c r="U272" s="126"/>
      <c r="V272" s="126"/>
      <c r="W272" s="126"/>
      <c r="X272" s="126"/>
      <c r="Y272" s="126"/>
      <c r="Z272" s="126"/>
    </row>
    <row r="273" spans="1:26" x14ac:dyDescent="0.25">
      <c r="A273" s="449"/>
      <c r="B273" s="449"/>
      <c r="C273" s="203" t="s">
        <v>2342</v>
      </c>
      <c r="D273" s="126"/>
      <c r="E273" s="126"/>
      <c r="F273" s="126"/>
      <c r="G273" s="126"/>
      <c r="H273" s="126"/>
      <c r="I273" s="126"/>
      <c r="J273" s="126"/>
      <c r="K273" s="277"/>
      <c r="L273" s="126"/>
      <c r="M273" s="126"/>
      <c r="N273" s="126"/>
      <c r="O273" s="126"/>
      <c r="P273" s="126"/>
      <c r="Q273" s="126"/>
      <c r="R273" s="126"/>
      <c r="S273" s="126"/>
      <c r="T273" s="126"/>
      <c r="U273" s="126"/>
      <c r="V273" s="126"/>
      <c r="W273" s="126"/>
      <c r="X273" s="126"/>
      <c r="Y273" s="126"/>
      <c r="Z273" s="126"/>
    </row>
    <row r="274" spans="1:26" x14ac:dyDescent="0.25">
      <c r="A274" s="449"/>
      <c r="B274" s="449"/>
      <c r="C274" s="203" t="s">
        <v>2343</v>
      </c>
      <c r="D274" s="126"/>
      <c r="E274" s="126"/>
      <c r="F274" s="126"/>
      <c r="G274" s="126"/>
      <c r="H274" s="126"/>
      <c r="I274" s="126"/>
      <c r="J274" s="126"/>
      <c r="K274" s="277"/>
      <c r="L274" s="126"/>
      <c r="M274" s="126"/>
      <c r="N274" s="126"/>
      <c r="O274" s="126"/>
      <c r="P274" s="126"/>
      <c r="Q274" s="126"/>
      <c r="R274" s="126"/>
      <c r="S274" s="126"/>
      <c r="T274" s="126"/>
      <c r="U274" s="126"/>
      <c r="V274" s="126"/>
      <c r="W274" s="126"/>
      <c r="X274" s="126"/>
      <c r="Y274" s="126"/>
      <c r="Z274" s="126"/>
    </row>
    <row r="275" spans="1:26" x14ac:dyDescent="0.25">
      <c r="A275" s="256"/>
      <c r="B275" s="256"/>
      <c r="C275" s="177"/>
      <c r="D275" s="177"/>
      <c r="E275" s="177"/>
      <c r="F275" s="177"/>
      <c r="G275" s="177"/>
      <c r="H275" s="177"/>
      <c r="I275" s="177"/>
      <c r="J275" s="177"/>
      <c r="K275" s="450"/>
      <c r="L275" s="177"/>
      <c r="M275" s="177"/>
      <c r="N275" s="177"/>
      <c r="O275" s="177"/>
      <c r="P275" s="177"/>
      <c r="Q275" s="177"/>
      <c r="R275" s="177"/>
      <c r="S275" s="177"/>
      <c r="T275" s="177"/>
      <c r="U275" s="177"/>
      <c r="V275" s="177"/>
      <c r="W275" s="177"/>
      <c r="X275" s="177"/>
      <c r="Y275" s="177"/>
      <c r="Z275" s="177"/>
    </row>
    <row r="276" spans="1:26" x14ac:dyDescent="0.25">
      <c r="A276" s="449" t="s">
        <v>2362</v>
      </c>
      <c r="B276" s="449" t="s">
        <v>2348</v>
      </c>
      <c r="C276" s="126" t="s">
        <v>2337</v>
      </c>
      <c r="D276" s="126"/>
      <c r="E276" s="126"/>
      <c r="F276" s="126"/>
      <c r="G276" s="126"/>
      <c r="H276" s="126"/>
      <c r="I276" s="126"/>
      <c r="J276" s="126"/>
      <c r="K276" s="277"/>
      <c r="L276" s="126"/>
      <c r="M276" s="126"/>
      <c r="N276" s="126"/>
      <c r="O276" s="126"/>
      <c r="P276" s="126"/>
      <c r="Q276" s="126"/>
      <c r="R276" s="126"/>
      <c r="S276" s="126"/>
      <c r="T276" s="126"/>
      <c r="U276" s="126"/>
      <c r="V276" s="126"/>
      <c r="W276" s="126"/>
      <c r="X276" s="126"/>
      <c r="Y276" s="126"/>
      <c r="Z276" s="126"/>
    </row>
    <row r="277" spans="1:26" x14ac:dyDescent="0.25">
      <c r="A277" s="451"/>
      <c r="B277" s="451" t="s">
        <v>2344</v>
      </c>
      <c r="C277" s="126" t="s">
        <v>2338</v>
      </c>
      <c r="D277" s="201"/>
      <c r="E277" s="201"/>
      <c r="F277" s="201"/>
      <c r="G277" s="201"/>
      <c r="H277" s="201"/>
      <c r="I277" s="452"/>
      <c r="J277" s="452"/>
      <c r="K277" s="275"/>
      <c r="L277" s="126"/>
      <c r="M277" s="126"/>
      <c r="N277" s="126"/>
      <c r="O277" s="126"/>
      <c r="P277" s="126"/>
      <c r="Q277" s="126"/>
      <c r="R277" s="126"/>
      <c r="S277" s="126"/>
      <c r="T277" s="126"/>
      <c r="U277" s="126"/>
      <c r="V277" s="126"/>
      <c r="W277" s="126"/>
      <c r="X277" s="126"/>
      <c r="Y277" s="126"/>
      <c r="Z277" s="126"/>
    </row>
    <row r="278" spans="1:26" ht="30" x14ac:dyDescent="0.25">
      <c r="A278" s="451"/>
      <c r="B278" s="462" t="s">
        <v>1326</v>
      </c>
      <c r="C278" s="127" t="s">
        <v>2339</v>
      </c>
      <c r="D278" s="227"/>
      <c r="E278" s="227"/>
      <c r="F278" s="227"/>
      <c r="G278" s="227"/>
      <c r="H278" s="227"/>
      <c r="I278" s="452"/>
      <c r="J278" s="452"/>
      <c r="K278" s="275"/>
      <c r="L278" s="126"/>
      <c r="M278" s="126"/>
      <c r="N278" s="126"/>
      <c r="O278" s="126"/>
      <c r="P278" s="126"/>
      <c r="Q278" s="126"/>
      <c r="R278" s="126"/>
      <c r="S278" s="126"/>
      <c r="T278" s="126"/>
      <c r="U278" s="126"/>
      <c r="V278" s="126"/>
      <c r="W278" s="126"/>
      <c r="X278" s="126"/>
      <c r="Y278" s="126"/>
      <c r="Z278" s="126"/>
    </row>
    <row r="279" spans="1:26" x14ac:dyDescent="0.25">
      <c r="A279" s="451"/>
      <c r="B279" s="451"/>
      <c r="C279" s="203" t="s">
        <v>2345</v>
      </c>
      <c r="D279" s="227"/>
      <c r="E279" s="227"/>
      <c r="F279" s="227"/>
      <c r="G279" s="227"/>
      <c r="H279" s="227"/>
      <c r="I279" s="452"/>
      <c r="J279" s="452"/>
      <c r="K279" s="275"/>
      <c r="L279" s="126"/>
      <c r="M279" s="126"/>
      <c r="N279" s="126"/>
      <c r="O279" s="126"/>
      <c r="P279" s="126"/>
      <c r="Q279" s="126"/>
      <c r="R279" s="126"/>
      <c r="S279" s="126"/>
      <c r="T279" s="126"/>
      <c r="U279" s="126"/>
      <c r="V279" s="126"/>
      <c r="W279" s="126"/>
      <c r="X279" s="126"/>
      <c r="Y279" s="126"/>
      <c r="Z279" s="126"/>
    </row>
    <row r="280" spans="1:26" x14ac:dyDescent="0.25">
      <c r="A280" s="451"/>
      <c r="B280" s="451"/>
      <c r="C280" s="203" t="s">
        <v>2341</v>
      </c>
      <c r="D280" s="227"/>
      <c r="E280" s="227"/>
      <c r="F280" s="227"/>
      <c r="G280" s="227"/>
      <c r="H280" s="227"/>
      <c r="I280" s="452"/>
      <c r="J280" s="452"/>
      <c r="K280" s="275"/>
      <c r="L280" s="126"/>
      <c r="M280" s="126"/>
      <c r="N280" s="126"/>
      <c r="O280" s="126"/>
      <c r="P280" s="126"/>
      <c r="Q280" s="126"/>
      <c r="R280" s="126"/>
      <c r="S280" s="126"/>
      <c r="T280" s="126"/>
      <c r="U280" s="126"/>
      <c r="V280" s="126"/>
      <c r="W280" s="126"/>
      <c r="X280" s="126"/>
      <c r="Y280" s="126"/>
      <c r="Z280" s="126"/>
    </row>
    <row r="281" spans="1:26" x14ac:dyDescent="0.25">
      <c r="A281" s="451"/>
      <c r="B281" s="451"/>
      <c r="C281" s="203" t="s">
        <v>2342</v>
      </c>
      <c r="D281" s="227"/>
      <c r="E281" s="227"/>
      <c r="F281" s="227"/>
      <c r="G281" s="227"/>
      <c r="H281" s="227"/>
      <c r="I281" s="452"/>
      <c r="J281" s="452"/>
      <c r="K281" s="275"/>
      <c r="L281" s="126"/>
      <c r="M281" s="126"/>
      <c r="N281" s="126"/>
      <c r="O281" s="126"/>
      <c r="P281" s="126"/>
      <c r="Q281" s="126"/>
      <c r="R281" s="126"/>
      <c r="S281" s="126"/>
      <c r="T281" s="126"/>
      <c r="U281" s="126"/>
      <c r="V281" s="126"/>
      <c r="W281" s="126"/>
      <c r="X281" s="126"/>
      <c r="Y281" s="126"/>
      <c r="Z281" s="126"/>
    </row>
    <row r="282" spans="1:26" x14ac:dyDescent="0.25">
      <c r="A282" s="451"/>
      <c r="B282" s="453"/>
      <c r="C282" s="203" t="s">
        <v>2346</v>
      </c>
      <c r="D282" s="227"/>
      <c r="E282" s="227"/>
      <c r="F282" s="227"/>
      <c r="G282" s="227"/>
      <c r="H282" s="227"/>
      <c r="I282" s="452"/>
      <c r="J282" s="452"/>
      <c r="K282" s="275"/>
      <c r="L282" s="126"/>
      <c r="M282" s="126"/>
      <c r="N282" s="126"/>
      <c r="O282" s="126"/>
      <c r="P282" s="126"/>
      <c r="Q282" s="126"/>
      <c r="R282" s="126"/>
      <c r="S282" s="126"/>
      <c r="T282" s="126"/>
      <c r="U282" s="126"/>
      <c r="V282" s="126"/>
      <c r="W282" s="126"/>
      <c r="X282" s="126"/>
      <c r="Y282" s="126"/>
      <c r="Z282" s="126"/>
    </row>
    <row r="283" spans="1:26" x14ac:dyDescent="0.25">
      <c r="A283" s="256"/>
      <c r="B283" s="256"/>
      <c r="C283" s="104"/>
      <c r="D283" s="104"/>
      <c r="E283" s="104"/>
      <c r="F283" s="104"/>
      <c r="G283" s="104"/>
      <c r="H283" s="104"/>
      <c r="I283" s="454"/>
      <c r="J283" s="454"/>
      <c r="K283" s="455"/>
      <c r="L283" s="177"/>
      <c r="M283" s="177"/>
      <c r="N283" s="177"/>
      <c r="O283" s="177"/>
      <c r="P283" s="177"/>
      <c r="Q283" s="177"/>
      <c r="R283" s="177"/>
      <c r="S283" s="177"/>
      <c r="T283" s="177"/>
      <c r="U283" s="177"/>
      <c r="V283" s="177"/>
      <c r="W283" s="177"/>
      <c r="X283" s="177"/>
      <c r="Y283" s="177"/>
      <c r="Z283" s="177"/>
    </row>
    <row r="284" spans="1:26" x14ac:dyDescent="0.25">
      <c r="A284" s="449" t="s">
        <v>2363</v>
      </c>
      <c r="B284" s="451" t="s">
        <v>2347</v>
      </c>
      <c r="C284" s="126" t="s">
        <v>2337</v>
      </c>
      <c r="D284" s="227"/>
      <c r="E284" s="227"/>
      <c r="F284" s="227"/>
      <c r="G284" s="227"/>
      <c r="H284" s="227"/>
      <c r="I284" s="452"/>
      <c r="J284" s="452"/>
      <c r="K284" s="275"/>
      <c r="L284" s="126"/>
      <c r="M284" s="126"/>
      <c r="N284" s="126"/>
      <c r="O284" s="126"/>
      <c r="P284" s="126"/>
      <c r="Q284" s="126"/>
      <c r="R284" s="126"/>
      <c r="S284" s="126"/>
      <c r="T284" s="126"/>
      <c r="U284" s="126"/>
      <c r="V284" s="126"/>
      <c r="W284" s="126"/>
      <c r="X284" s="126"/>
      <c r="Y284" s="126"/>
      <c r="Z284" s="126"/>
    </row>
    <row r="285" spans="1:26" x14ac:dyDescent="0.25">
      <c r="A285" s="451"/>
      <c r="B285" s="451" t="s">
        <v>2349</v>
      </c>
      <c r="C285" s="126" t="s">
        <v>2338</v>
      </c>
      <c r="D285" s="227"/>
      <c r="E285" s="227"/>
      <c r="F285" s="227"/>
      <c r="G285" s="227"/>
      <c r="H285" s="227"/>
      <c r="I285" s="452"/>
      <c r="J285" s="452"/>
      <c r="K285" s="275"/>
      <c r="L285" s="126"/>
      <c r="M285" s="126"/>
      <c r="N285" s="126"/>
      <c r="O285" s="126"/>
      <c r="P285" s="126"/>
      <c r="Q285" s="126"/>
      <c r="R285" s="126"/>
      <c r="S285" s="126"/>
      <c r="T285" s="126"/>
      <c r="U285" s="126"/>
      <c r="V285" s="126"/>
      <c r="W285" s="126"/>
      <c r="X285" s="126"/>
      <c r="Y285" s="126"/>
      <c r="Z285" s="126"/>
    </row>
    <row r="286" spans="1:26" ht="30" x14ac:dyDescent="0.25">
      <c r="A286" s="451"/>
      <c r="B286" s="462" t="s">
        <v>1326</v>
      </c>
      <c r="C286" s="127" t="s">
        <v>2339</v>
      </c>
      <c r="D286" s="227"/>
      <c r="E286" s="227"/>
      <c r="F286" s="227"/>
      <c r="G286" s="227"/>
      <c r="H286" s="227"/>
      <c r="I286" s="452"/>
      <c r="J286" s="452"/>
      <c r="K286" s="275"/>
      <c r="L286" s="126"/>
      <c r="M286" s="126"/>
      <c r="N286" s="126"/>
      <c r="O286" s="126"/>
      <c r="P286" s="126"/>
      <c r="Q286" s="126"/>
      <c r="R286" s="126"/>
      <c r="S286" s="126"/>
      <c r="T286" s="126"/>
      <c r="U286" s="126"/>
      <c r="V286" s="126"/>
      <c r="W286" s="126"/>
      <c r="X286" s="126"/>
      <c r="Y286" s="126"/>
      <c r="Z286" s="126"/>
    </row>
    <row r="287" spans="1:26" x14ac:dyDescent="0.25">
      <c r="A287" s="451"/>
      <c r="B287" s="451"/>
      <c r="C287" s="203" t="s">
        <v>2350</v>
      </c>
      <c r="D287" s="227"/>
      <c r="E287" s="227"/>
      <c r="F287" s="227"/>
      <c r="G287" s="227"/>
      <c r="H287" s="227"/>
      <c r="I287" s="452"/>
      <c r="J287" s="452"/>
      <c r="K287" s="275"/>
      <c r="L287" s="126"/>
      <c r="M287" s="126"/>
      <c r="N287" s="126"/>
      <c r="O287" s="126"/>
      <c r="P287" s="126"/>
      <c r="Q287" s="126"/>
      <c r="R287" s="126"/>
      <c r="S287" s="126"/>
      <c r="T287" s="126"/>
      <c r="U287" s="126"/>
      <c r="V287" s="126"/>
      <c r="W287" s="126"/>
      <c r="X287" s="126"/>
      <c r="Y287" s="126"/>
      <c r="Z287" s="126"/>
    </row>
    <row r="288" spans="1:26" x14ac:dyDescent="0.25">
      <c r="A288" s="451"/>
      <c r="B288" s="453"/>
      <c r="C288" s="203" t="s">
        <v>2353</v>
      </c>
      <c r="D288" s="227"/>
      <c r="E288" s="227"/>
      <c r="F288" s="227"/>
      <c r="G288" s="227"/>
      <c r="H288" s="227"/>
      <c r="I288" s="452"/>
      <c r="J288" s="452"/>
      <c r="K288" s="275"/>
      <c r="L288" s="126"/>
      <c r="M288" s="126"/>
      <c r="N288" s="126"/>
      <c r="O288" s="126"/>
      <c r="P288" s="126"/>
      <c r="Q288" s="126"/>
      <c r="R288" s="126"/>
      <c r="S288" s="126"/>
      <c r="T288" s="126"/>
      <c r="U288" s="126"/>
      <c r="V288" s="126"/>
      <c r="W288" s="126"/>
      <c r="X288" s="126"/>
      <c r="Y288" s="126"/>
      <c r="Z288" s="126"/>
    </row>
    <row r="289" spans="1:26" x14ac:dyDescent="0.25">
      <c r="A289" s="451"/>
      <c r="B289" s="451"/>
      <c r="C289" s="203" t="s">
        <v>2341</v>
      </c>
      <c r="D289" s="201"/>
      <c r="E289" s="201"/>
      <c r="F289" s="201"/>
      <c r="G289" s="201"/>
      <c r="H289" s="201"/>
      <c r="I289" s="452"/>
      <c r="J289" s="452"/>
      <c r="K289" s="275"/>
      <c r="L289" s="126"/>
      <c r="M289" s="126"/>
      <c r="N289" s="126"/>
      <c r="O289" s="126"/>
      <c r="P289" s="126"/>
      <c r="Q289" s="126"/>
      <c r="R289" s="126"/>
      <c r="S289" s="126"/>
      <c r="T289" s="126"/>
      <c r="U289" s="126"/>
      <c r="V289" s="126"/>
      <c r="W289" s="126"/>
      <c r="X289" s="126"/>
      <c r="Y289" s="126"/>
      <c r="Z289" s="126"/>
    </row>
    <row r="290" spans="1:26" ht="15.75" x14ac:dyDescent="0.25">
      <c r="A290" s="456"/>
      <c r="B290" s="456"/>
      <c r="C290" s="203" t="s">
        <v>2342</v>
      </c>
      <c r="D290" s="309"/>
      <c r="E290" s="309"/>
      <c r="F290" s="452"/>
      <c r="G290" s="452"/>
      <c r="H290" s="452"/>
      <c r="I290" s="452"/>
      <c r="J290" s="452"/>
      <c r="K290" s="457"/>
      <c r="L290" s="126"/>
      <c r="M290" s="126"/>
      <c r="N290" s="126"/>
      <c r="O290" s="126"/>
      <c r="P290" s="126"/>
      <c r="Q290" s="126"/>
      <c r="R290" s="126"/>
      <c r="S290" s="126"/>
      <c r="T290" s="126"/>
      <c r="U290" s="126"/>
      <c r="V290" s="126"/>
      <c r="W290" s="126"/>
      <c r="X290" s="126"/>
      <c r="Y290" s="126"/>
      <c r="Z290" s="126"/>
    </row>
    <row r="291" spans="1:26" ht="15.75" x14ac:dyDescent="0.25">
      <c r="A291" s="449"/>
      <c r="B291" s="449"/>
      <c r="C291" s="458" t="s">
        <v>2351</v>
      </c>
      <c r="D291" s="126"/>
      <c r="E291" s="126"/>
      <c r="F291" s="126"/>
      <c r="G291" s="126"/>
      <c r="H291" s="126"/>
      <c r="I291" s="126"/>
      <c r="J291" s="126"/>
      <c r="K291" s="277"/>
      <c r="L291" s="126"/>
      <c r="M291" s="126"/>
      <c r="N291" s="126"/>
      <c r="O291" s="126"/>
      <c r="P291" s="126"/>
      <c r="Q291" s="126"/>
      <c r="R291" s="126"/>
      <c r="S291" s="126"/>
      <c r="T291" s="126"/>
      <c r="U291" s="126"/>
      <c r="V291" s="126"/>
      <c r="W291" s="126"/>
      <c r="X291" s="126"/>
      <c r="Y291" s="126"/>
      <c r="Z291" s="126"/>
    </row>
    <row r="292" spans="1:26" x14ac:dyDescent="0.25">
      <c r="A292" s="256"/>
      <c r="B292" s="256"/>
      <c r="C292" s="177"/>
      <c r="D292" s="459"/>
      <c r="E292" s="459"/>
      <c r="F292" s="454"/>
      <c r="G292" s="454"/>
      <c r="H292" s="454"/>
      <c r="I292" s="454"/>
      <c r="J292" s="454"/>
      <c r="K292" s="455"/>
      <c r="L292" s="177"/>
      <c r="M292" s="177"/>
      <c r="N292" s="460"/>
      <c r="O292" s="460"/>
      <c r="P292" s="177"/>
      <c r="Q292" s="177"/>
      <c r="R292" s="177"/>
      <c r="S292" s="177"/>
      <c r="T292" s="177"/>
      <c r="U292" s="177"/>
      <c r="V292" s="177"/>
      <c r="W292" s="177"/>
      <c r="X292" s="177"/>
      <c r="Y292" s="177"/>
      <c r="Z292" s="177"/>
    </row>
    <row r="293" spans="1:26" x14ac:dyDescent="0.25">
      <c r="A293" s="449" t="s">
        <v>2364</v>
      </c>
      <c r="B293" s="451" t="s">
        <v>2352</v>
      </c>
      <c r="C293" s="126" t="s">
        <v>2337</v>
      </c>
      <c r="D293" s="227"/>
      <c r="E293" s="227"/>
      <c r="F293" s="452"/>
      <c r="G293" s="452"/>
      <c r="H293" s="452"/>
      <c r="I293" s="452"/>
      <c r="J293" s="452"/>
      <c r="K293" s="275"/>
      <c r="L293" s="126"/>
      <c r="M293" s="126"/>
      <c r="N293" s="126"/>
      <c r="O293" s="126"/>
      <c r="P293" s="126"/>
      <c r="Q293" s="126"/>
      <c r="R293" s="126"/>
      <c r="S293" s="126"/>
      <c r="T293" s="126"/>
      <c r="U293" s="126"/>
      <c r="V293" s="126"/>
      <c r="W293" s="126"/>
      <c r="X293" s="126"/>
      <c r="Y293" s="126"/>
      <c r="Z293" s="126"/>
    </row>
    <row r="294" spans="1:26" x14ac:dyDescent="0.25">
      <c r="A294" s="451"/>
      <c r="B294" s="451" t="s">
        <v>2354</v>
      </c>
      <c r="C294" s="126" t="s">
        <v>2338</v>
      </c>
      <c r="D294" s="227"/>
      <c r="E294" s="227"/>
      <c r="F294" s="452"/>
      <c r="G294" s="452"/>
      <c r="H294" s="452"/>
      <c r="I294" s="452"/>
      <c r="J294" s="452"/>
      <c r="K294" s="275"/>
      <c r="L294" s="126"/>
      <c r="M294" s="126"/>
      <c r="N294" s="126"/>
      <c r="O294" s="126"/>
      <c r="P294" s="126"/>
      <c r="Q294" s="126"/>
      <c r="R294" s="126"/>
      <c r="S294" s="126"/>
      <c r="T294" s="126"/>
      <c r="U294" s="126"/>
      <c r="V294" s="126"/>
      <c r="W294" s="126"/>
      <c r="X294" s="126"/>
      <c r="Y294" s="126"/>
      <c r="Z294" s="126"/>
    </row>
    <row r="295" spans="1:26" ht="30" x14ac:dyDescent="0.25">
      <c r="A295" s="451"/>
      <c r="B295" s="462" t="s">
        <v>1326</v>
      </c>
      <c r="C295" s="127" t="s">
        <v>2339</v>
      </c>
      <c r="D295" s="227"/>
      <c r="E295" s="227"/>
      <c r="F295" s="452"/>
      <c r="G295" s="452"/>
      <c r="H295" s="452"/>
      <c r="I295" s="452"/>
      <c r="J295" s="452"/>
      <c r="K295" s="275"/>
      <c r="L295" s="126"/>
      <c r="M295" s="126"/>
      <c r="N295" s="126"/>
      <c r="O295" s="126"/>
      <c r="P295" s="126"/>
      <c r="Q295" s="126"/>
      <c r="R295" s="126"/>
      <c r="S295" s="126"/>
      <c r="T295" s="126"/>
      <c r="U295" s="126"/>
      <c r="V295" s="126"/>
      <c r="W295" s="126"/>
      <c r="X295" s="126"/>
      <c r="Y295" s="126"/>
      <c r="Z295" s="126"/>
    </row>
    <row r="296" spans="1:26" x14ac:dyDescent="0.25">
      <c r="A296" s="451"/>
      <c r="B296" s="451"/>
      <c r="C296" s="203" t="s">
        <v>2355</v>
      </c>
      <c r="D296" s="227"/>
      <c r="E296" s="227"/>
      <c r="F296" s="452"/>
      <c r="G296" s="452"/>
      <c r="H296" s="452"/>
      <c r="I296" s="452"/>
      <c r="J296" s="452"/>
      <c r="K296" s="275"/>
      <c r="L296" s="126"/>
      <c r="M296" s="126"/>
      <c r="N296" s="126"/>
      <c r="O296" s="126"/>
      <c r="P296" s="126"/>
      <c r="Q296" s="126"/>
      <c r="R296" s="126"/>
      <c r="S296" s="126"/>
      <c r="T296" s="126"/>
      <c r="U296" s="126"/>
      <c r="V296" s="126"/>
      <c r="W296" s="126"/>
      <c r="X296" s="126"/>
      <c r="Y296" s="126"/>
      <c r="Z296" s="126"/>
    </row>
    <row r="297" spans="1:26" x14ac:dyDescent="0.25">
      <c r="A297" s="451"/>
      <c r="B297" s="451"/>
      <c r="C297" s="203" t="s">
        <v>2341</v>
      </c>
      <c r="D297" s="227"/>
      <c r="E297" s="227"/>
      <c r="F297" s="452"/>
      <c r="G297" s="452"/>
      <c r="H297" s="452"/>
      <c r="I297" s="452"/>
      <c r="J297" s="452"/>
      <c r="K297" s="275"/>
      <c r="L297" s="126"/>
      <c r="M297" s="126"/>
      <c r="N297" s="126"/>
      <c r="O297" s="126"/>
      <c r="P297" s="126"/>
      <c r="Q297" s="126"/>
      <c r="R297" s="126"/>
      <c r="S297" s="126"/>
      <c r="T297" s="126"/>
      <c r="U297" s="126"/>
      <c r="V297" s="126"/>
      <c r="W297" s="126"/>
      <c r="X297" s="126"/>
      <c r="Y297" s="126"/>
      <c r="Z297" s="126"/>
    </row>
    <row r="298" spans="1:26" x14ac:dyDescent="0.25">
      <c r="A298" s="451"/>
      <c r="B298" s="451"/>
      <c r="C298" s="203" t="s">
        <v>2342</v>
      </c>
      <c r="D298" s="201"/>
      <c r="E298" s="201"/>
      <c r="F298" s="452"/>
      <c r="G298" s="452"/>
      <c r="H298" s="452"/>
      <c r="I298" s="452"/>
      <c r="J298" s="452"/>
      <c r="K298" s="275"/>
      <c r="L298" s="126"/>
      <c r="M298" s="126"/>
      <c r="N298" s="126"/>
      <c r="O298" s="126"/>
      <c r="P298" s="126"/>
      <c r="Q298" s="126"/>
      <c r="R298" s="126"/>
      <c r="S298" s="126"/>
      <c r="T298" s="126"/>
      <c r="U298" s="126"/>
      <c r="V298" s="126"/>
      <c r="W298" s="126"/>
      <c r="X298" s="126"/>
      <c r="Y298" s="126"/>
      <c r="Z298" s="126"/>
    </row>
    <row r="299" spans="1:26" x14ac:dyDescent="0.25">
      <c r="A299" s="451"/>
      <c r="B299" s="451"/>
      <c r="C299" s="203" t="s">
        <v>2346</v>
      </c>
      <c r="D299" s="201"/>
      <c r="E299" s="201"/>
      <c r="F299" s="452"/>
      <c r="G299" s="452"/>
      <c r="H299" s="452"/>
      <c r="I299" s="452"/>
      <c r="J299" s="452"/>
      <c r="K299" s="275"/>
      <c r="L299" s="126"/>
      <c r="M299" s="126"/>
      <c r="N299" s="126"/>
      <c r="O299" s="126"/>
      <c r="P299" s="126"/>
      <c r="Q299" s="126"/>
      <c r="R299" s="126"/>
      <c r="S299" s="126"/>
      <c r="T299" s="126"/>
      <c r="U299" s="126"/>
      <c r="V299" s="126"/>
      <c r="W299" s="126"/>
      <c r="X299" s="126"/>
      <c r="Y299" s="126"/>
      <c r="Z299" s="126"/>
    </row>
    <row r="300" spans="1:26" ht="15.75" x14ac:dyDescent="0.25">
      <c r="A300" s="236"/>
      <c r="B300" s="236"/>
      <c r="C300" s="261"/>
      <c r="D300" s="262"/>
      <c r="E300" s="262"/>
      <c r="F300" s="262"/>
      <c r="G300" s="262"/>
      <c r="H300" s="262"/>
      <c r="I300" s="262"/>
      <c r="J300" s="262"/>
      <c r="K300" s="461"/>
      <c r="L300" s="177"/>
      <c r="M300" s="177"/>
      <c r="N300" s="177"/>
      <c r="O300" s="177"/>
      <c r="P300" s="177"/>
      <c r="Q300" s="177"/>
      <c r="R300" s="177"/>
      <c r="S300" s="177"/>
      <c r="T300" s="177"/>
      <c r="U300" s="177"/>
      <c r="V300" s="177"/>
      <c r="W300" s="177"/>
      <c r="X300" s="177"/>
      <c r="Y300" s="177"/>
      <c r="Z300" s="177"/>
    </row>
    <row r="301" spans="1:26" x14ac:dyDescent="0.25">
      <c r="A301" s="449" t="s">
        <v>2369</v>
      </c>
      <c r="B301" s="451" t="s">
        <v>2352</v>
      </c>
      <c r="C301" s="126" t="s">
        <v>2337</v>
      </c>
      <c r="D301" s="227"/>
      <c r="E301" s="227"/>
      <c r="F301" s="227"/>
      <c r="G301" s="227"/>
      <c r="H301" s="227"/>
      <c r="I301" s="227"/>
      <c r="J301" s="227"/>
      <c r="K301" s="275"/>
      <c r="L301" s="126"/>
      <c r="M301" s="126"/>
      <c r="N301" s="159"/>
      <c r="O301" s="159"/>
      <c r="P301" s="159"/>
      <c r="Q301" s="159"/>
      <c r="R301" s="159"/>
      <c r="S301" s="159"/>
      <c r="T301" s="126"/>
      <c r="U301" s="126"/>
      <c r="V301" s="126"/>
      <c r="W301" s="126"/>
      <c r="X301" s="126"/>
      <c r="Y301" s="126"/>
      <c r="Z301" s="126"/>
    </row>
    <row r="302" spans="1:26" x14ac:dyDescent="0.25">
      <c r="A302" s="451"/>
      <c r="B302" s="451" t="s">
        <v>2356</v>
      </c>
      <c r="C302" s="126" t="s">
        <v>2338</v>
      </c>
      <c r="D302" s="227"/>
      <c r="E302" s="227"/>
      <c r="F302" s="227"/>
      <c r="G302" s="227"/>
      <c r="H302" s="227"/>
      <c r="I302" s="227"/>
      <c r="J302" s="227"/>
      <c r="K302" s="275"/>
      <c r="L302" s="126"/>
      <c r="M302" s="126"/>
      <c r="N302" s="126"/>
      <c r="O302" s="126"/>
      <c r="P302" s="126"/>
      <c r="Q302" s="126"/>
      <c r="R302" s="126"/>
      <c r="S302" s="126"/>
      <c r="T302" s="126"/>
      <c r="U302" s="126"/>
      <c r="V302" s="126"/>
      <c r="W302" s="126"/>
      <c r="X302" s="126"/>
      <c r="Y302" s="126"/>
      <c r="Z302" s="126"/>
    </row>
    <row r="303" spans="1:26" ht="30" x14ac:dyDescent="0.25">
      <c r="A303" s="276"/>
      <c r="B303" s="462" t="s">
        <v>1326</v>
      </c>
      <c r="C303" s="127" t="s">
        <v>2339</v>
      </c>
      <c r="D303" s="227"/>
      <c r="E303" s="227"/>
      <c r="F303" s="227"/>
      <c r="G303" s="227"/>
      <c r="H303" s="227"/>
      <c r="I303" s="227"/>
      <c r="J303" s="227"/>
      <c r="K303" s="275"/>
      <c r="L303" s="126"/>
      <c r="M303" s="126"/>
      <c r="N303" s="126"/>
      <c r="O303" s="126"/>
      <c r="P303" s="126"/>
      <c r="Q303" s="126"/>
      <c r="R303" s="126"/>
      <c r="S303" s="126"/>
      <c r="T303" s="126"/>
      <c r="U303" s="126"/>
      <c r="V303" s="126"/>
      <c r="W303" s="126"/>
      <c r="X303" s="126"/>
      <c r="Y303" s="126"/>
      <c r="Z303" s="126"/>
    </row>
    <row r="304" spans="1:26" x14ac:dyDescent="0.25">
      <c r="A304" s="276"/>
      <c r="B304" s="276"/>
      <c r="C304" s="203" t="s">
        <v>2357</v>
      </c>
      <c r="D304" s="227"/>
      <c r="E304" s="227"/>
      <c r="F304" s="227"/>
      <c r="G304" s="227"/>
      <c r="H304" s="227"/>
      <c r="I304" s="227"/>
      <c r="J304" s="227"/>
      <c r="K304" s="275"/>
      <c r="L304" s="126"/>
      <c r="M304" s="126"/>
      <c r="N304" s="126"/>
      <c r="O304" s="126"/>
      <c r="P304" s="126"/>
      <c r="Q304" s="126"/>
      <c r="R304" s="126"/>
      <c r="S304" s="126"/>
      <c r="T304" s="126"/>
      <c r="U304" s="126"/>
      <c r="V304" s="126"/>
      <c r="W304" s="126"/>
      <c r="X304" s="126"/>
      <c r="Y304" s="126"/>
      <c r="Z304" s="126"/>
    </row>
    <row r="305" spans="1:26" x14ac:dyDescent="0.25">
      <c r="A305" s="276"/>
      <c r="B305" s="276"/>
      <c r="C305" s="203" t="s">
        <v>2358</v>
      </c>
      <c r="D305" s="227"/>
      <c r="E305" s="227"/>
      <c r="F305" s="227"/>
      <c r="G305" s="227"/>
      <c r="H305" s="227"/>
      <c r="I305" s="227"/>
      <c r="J305" s="227"/>
      <c r="K305" s="275"/>
      <c r="L305" s="126"/>
      <c r="M305" s="126"/>
      <c r="N305" s="126"/>
      <c r="O305" s="126"/>
      <c r="P305" s="126"/>
      <c r="Q305" s="126"/>
      <c r="R305" s="126"/>
      <c r="S305" s="126"/>
      <c r="T305" s="126"/>
      <c r="U305" s="126"/>
      <c r="V305" s="126"/>
      <c r="W305" s="126"/>
      <c r="X305" s="126"/>
      <c r="Y305" s="126"/>
      <c r="Z305" s="126"/>
    </row>
    <row r="306" spans="1:26" x14ac:dyDescent="0.25">
      <c r="A306" s="276"/>
      <c r="B306" s="276"/>
      <c r="C306" s="203" t="s">
        <v>2359</v>
      </c>
      <c r="D306" s="227"/>
      <c r="E306" s="227"/>
      <c r="F306" s="227"/>
      <c r="G306" s="227"/>
      <c r="H306" s="227"/>
      <c r="I306" s="227"/>
      <c r="J306" s="227"/>
      <c r="K306" s="275"/>
      <c r="L306" s="126"/>
      <c r="M306" s="126"/>
      <c r="N306" s="126"/>
      <c r="O306" s="126"/>
      <c r="P306" s="126"/>
      <c r="Q306" s="126"/>
      <c r="R306" s="126"/>
      <c r="S306" s="126"/>
      <c r="T306" s="126"/>
      <c r="U306" s="126"/>
      <c r="V306" s="126"/>
      <c r="W306" s="126"/>
      <c r="X306" s="126"/>
      <c r="Y306" s="126"/>
      <c r="Z306" s="126"/>
    </row>
    <row r="307" spans="1:26" x14ac:dyDescent="0.25">
      <c r="A307" s="276"/>
      <c r="B307" s="203"/>
      <c r="C307" s="203" t="s">
        <v>2341</v>
      </c>
      <c r="D307" s="227"/>
      <c r="E307" s="227"/>
      <c r="F307" s="227"/>
      <c r="G307" s="227"/>
      <c r="H307" s="227"/>
      <c r="I307" s="227"/>
      <c r="J307" s="227"/>
      <c r="K307" s="275"/>
      <c r="L307" s="126"/>
      <c r="M307" s="126"/>
      <c r="N307" s="126"/>
      <c r="O307" s="126"/>
      <c r="P307" s="126"/>
      <c r="Q307" s="126"/>
      <c r="R307" s="126"/>
      <c r="S307" s="126"/>
      <c r="T307" s="126"/>
      <c r="U307" s="126"/>
      <c r="V307" s="126"/>
      <c r="W307" s="126"/>
      <c r="X307" s="126"/>
      <c r="Y307" s="126"/>
      <c r="Z307" s="126"/>
    </row>
    <row r="308" spans="1:26" x14ac:dyDescent="0.25">
      <c r="A308" s="276"/>
      <c r="B308" s="276"/>
      <c r="C308" s="203" t="s">
        <v>2342</v>
      </c>
      <c r="D308" s="201"/>
      <c r="E308" s="201"/>
      <c r="F308" s="201"/>
      <c r="G308" s="201"/>
      <c r="H308" s="201"/>
      <c r="I308" s="201"/>
      <c r="J308" s="201"/>
      <c r="K308" s="275"/>
      <c r="L308" s="126"/>
      <c r="M308" s="126"/>
      <c r="N308" s="126"/>
      <c r="O308" s="126"/>
      <c r="P308" s="126"/>
      <c r="Q308" s="126"/>
      <c r="R308" s="126"/>
      <c r="S308" s="126"/>
      <c r="T308" s="126"/>
      <c r="U308" s="126"/>
      <c r="V308" s="126"/>
      <c r="W308" s="126"/>
      <c r="X308" s="126"/>
      <c r="Y308" s="126"/>
      <c r="Z308" s="126"/>
    </row>
    <row r="309" spans="1:26" ht="15.75" x14ac:dyDescent="0.25">
      <c r="A309" s="276"/>
      <c r="B309" s="203"/>
      <c r="C309" s="458" t="s">
        <v>2360</v>
      </c>
      <c r="D309" s="201"/>
      <c r="E309" s="201"/>
      <c r="F309" s="201"/>
      <c r="G309" s="201"/>
      <c r="H309" s="201"/>
      <c r="I309" s="201"/>
      <c r="J309" s="201"/>
      <c r="K309" s="275"/>
      <c r="L309" s="126"/>
      <c r="M309" s="126"/>
      <c r="N309" s="126"/>
      <c r="O309" s="126"/>
      <c r="P309" s="126"/>
      <c r="Q309" s="126"/>
      <c r="R309" s="126"/>
      <c r="S309" s="126"/>
      <c r="T309" s="126"/>
      <c r="U309" s="126"/>
      <c r="V309" s="126"/>
      <c r="W309" s="126"/>
      <c r="X309" s="126"/>
      <c r="Y309" s="126"/>
      <c r="Z309" s="126"/>
    </row>
    <row r="310" spans="1:26" ht="15.75" x14ac:dyDescent="0.25">
      <c r="A310" s="213"/>
      <c r="B310" s="213"/>
      <c r="C310" s="213"/>
      <c r="D310" s="262"/>
      <c r="E310" s="262"/>
      <c r="F310" s="262"/>
      <c r="G310" s="262"/>
      <c r="H310" s="262"/>
      <c r="I310" s="262"/>
      <c r="J310" s="454"/>
      <c r="K310" s="461"/>
      <c r="L310" s="177"/>
      <c r="M310" s="177"/>
      <c r="N310" s="177"/>
      <c r="O310" s="177"/>
      <c r="P310" s="177"/>
      <c r="Q310" s="177"/>
      <c r="R310" s="177"/>
      <c r="S310" s="177"/>
      <c r="T310" s="177"/>
      <c r="U310" s="177"/>
      <c r="V310" s="177"/>
      <c r="W310" s="177"/>
      <c r="X310" s="177"/>
      <c r="Y310" s="177"/>
      <c r="Z310" s="177"/>
    </row>
    <row r="311" spans="1:26" x14ac:dyDescent="0.25">
      <c r="A311" s="449" t="s">
        <v>2370</v>
      </c>
      <c r="B311" s="449" t="s">
        <v>2336</v>
      </c>
      <c r="C311" s="126" t="s">
        <v>2368</v>
      </c>
      <c r="D311" s="126"/>
      <c r="E311" s="126"/>
      <c r="F311" s="126"/>
      <c r="G311" s="126"/>
      <c r="H311" s="126"/>
      <c r="I311" s="126"/>
      <c r="J311" s="126"/>
      <c r="K311" s="277"/>
      <c r="L311" s="126"/>
      <c r="M311" s="126"/>
      <c r="N311" s="126"/>
      <c r="O311" s="126"/>
      <c r="P311" s="126"/>
      <c r="Q311" s="126"/>
      <c r="R311" s="126"/>
      <c r="S311" s="126"/>
      <c r="T311" s="126"/>
      <c r="U311" s="126"/>
      <c r="V311" s="126"/>
      <c r="W311" s="126"/>
      <c r="X311" s="126"/>
      <c r="Y311" s="126"/>
      <c r="Z311" s="126"/>
    </row>
    <row r="312" spans="1:26" x14ac:dyDescent="0.25">
      <c r="A312" s="449"/>
      <c r="B312" s="449"/>
      <c r="C312" s="126" t="s">
        <v>2338</v>
      </c>
      <c r="D312" s="126"/>
      <c r="E312" s="126"/>
      <c r="F312" s="126"/>
      <c r="G312" s="126"/>
      <c r="H312" s="126"/>
      <c r="I312" s="126"/>
      <c r="J312" s="126"/>
      <c r="K312" s="277"/>
      <c r="L312" s="126"/>
      <c r="M312" s="126"/>
      <c r="N312" s="126"/>
      <c r="O312" s="126"/>
      <c r="P312" s="126"/>
      <c r="Q312" s="126"/>
      <c r="R312" s="126"/>
      <c r="S312" s="126"/>
      <c r="T312" s="126"/>
      <c r="U312" s="126"/>
      <c r="V312" s="126"/>
      <c r="W312" s="126"/>
      <c r="X312" s="126"/>
      <c r="Y312" s="126"/>
      <c r="Z312" s="126"/>
    </row>
    <row r="313" spans="1:26" ht="30" x14ac:dyDescent="0.25">
      <c r="A313" s="449"/>
      <c r="B313" s="123" t="s">
        <v>1326</v>
      </c>
      <c r="C313" s="127" t="s">
        <v>2339</v>
      </c>
      <c r="D313" s="126"/>
      <c r="E313" s="126"/>
      <c r="F313" s="126"/>
      <c r="G313" s="126"/>
      <c r="H313" s="126"/>
      <c r="I313" s="126"/>
      <c r="J313" s="126"/>
      <c r="K313" s="277"/>
      <c r="L313" s="126"/>
      <c r="M313" s="126"/>
      <c r="N313" s="126"/>
      <c r="O313" s="126"/>
      <c r="P313" s="126"/>
      <c r="Q313" s="126"/>
      <c r="R313" s="126"/>
      <c r="S313" s="126"/>
      <c r="T313" s="126"/>
      <c r="U313" s="126"/>
      <c r="V313" s="126"/>
      <c r="W313" s="126"/>
      <c r="X313" s="126"/>
      <c r="Y313" s="126"/>
      <c r="Z313" s="126"/>
    </row>
    <row r="314" spans="1:26" x14ac:dyDescent="0.25">
      <c r="A314" s="449"/>
      <c r="B314" s="449"/>
      <c r="C314" s="203" t="s">
        <v>2340</v>
      </c>
      <c r="D314" s="126"/>
      <c r="E314" s="126"/>
      <c r="F314" s="126"/>
      <c r="G314" s="126"/>
      <c r="H314" s="126"/>
      <c r="I314" s="126"/>
      <c r="J314" s="126"/>
      <c r="K314" s="277"/>
      <c r="L314" s="126"/>
      <c r="M314" s="126"/>
      <c r="N314" s="126"/>
      <c r="O314" s="126"/>
      <c r="P314" s="126"/>
      <c r="Q314" s="126"/>
      <c r="R314" s="126"/>
      <c r="S314" s="126"/>
      <c r="T314" s="126"/>
      <c r="U314" s="126"/>
      <c r="V314" s="126"/>
      <c r="W314" s="126"/>
      <c r="X314" s="126"/>
      <c r="Y314" s="126"/>
      <c r="Z314" s="126"/>
    </row>
    <row r="315" spans="1:26" x14ac:dyDescent="0.25">
      <c r="A315" s="449"/>
      <c r="B315" s="449"/>
      <c r="C315" s="203" t="s">
        <v>2341</v>
      </c>
      <c r="D315" s="126"/>
      <c r="E315" s="126"/>
      <c r="F315" s="126"/>
      <c r="G315" s="126"/>
      <c r="H315" s="126"/>
      <c r="I315" s="126"/>
      <c r="J315" s="126"/>
      <c r="K315" s="277"/>
      <c r="L315" s="126"/>
      <c r="M315" s="126"/>
      <c r="N315" s="126"/>
      <c r="O315" s="126"/>
      <c r="P315" s="126"/>
      <c r="Q315" s="126"/>
      <c r="R315" s="126"/>
      <c r="S315" s="126"/>
      <c r="T315" s="126"/>
      <c r="U315" s="126"/>
      <c r="V315" s="126"/>
      <c r="W315" s="126"/>
      <c r="X315" s="126"/>
      <c r="Y315" s="126"/>
      <c r="Z315" s="126"/>
    </row>
    <row r="316" spans="1:26" x14ac:dyDescent="0.25">
      <c r="A316" s="449"/>
      <c r="B316" s="449"/>
      <c r="C316" s="203" t="s">
        <v>2342</v>
      </c>
      <c r="D316" s="126"/>
      <c r="E316" s="126"/>
      <c r="F316" s="126"/>
      <c r="G316" s="126"/>
      <c r="H316" s="126"/>
      <c r="I316" s="126"/>
      <c r="J316" s="126"/>
      <c r="K316" s="277"/>
      <c r="L316" s="126"/>
      <c r="M316" s="126"/>
      <c r="N316" s="126"/>
      <c r="O316" s="126"/>
      <c r="P316" s="126"/>
      <c r="Q316" s="126"/>
      <c r="R316" s="126"/>
      <c r="S316" s="126"/>
      <c r="T316" s="126"/>
      <c r="U316" s="126"/>
      <c r="V316" s="126"/>
      <c r="W316" s="126"/>
      <c r="X316" s="126"/>
      <c r="Y316" s="126"/>
      <c r="Z316" s="126"/>
    </row>
    <row r="317" spans="1:26" x14ac:dyDescent="0.25">
      <c r="A317" s="449"/>
      <c r="B317" s="449"/>
      <c r="C317" s="203" t="s">
        <v>2343</v>
      </c>
      <c r="D317" s="126"/>
      <c r="E317" s="126"/>
      <c r="F317" s="126"/>
      <c r="G317" s="126"/>
      <c r="H317" s="126"/>
      <c r="I317" s="126"/>
      <c r="J317" s="126"/>
      <c r="K317" s="277"/>
      <c r="L317" s="126"/>
      <c r="M317" s="126"/>
      <c r="N317" s="126"/>
      <c r="O317" s="126"/>
      <c r="P317" s="126"/>
      <c r="Q317" s="126"/>
      <c r="R317" s="126"/>
      <c r="S317" s="126"/>
      <c r="T317" s="126"/>
      <c r="U317" s="126"/>
      <c r="V317" s="126"/>
      <c r="W317" s="126"/>
      <c r="X317" s="126"/>
      <c r="Y317" s="126"/>
      <c r="Z317" s="126"/>
    </row>
    <row r="318" spans="1:26" x14ac:dyDescent="0.25">
      <c r="A318" s="256"/>
      <c r="B318" s="256"/>
      <c r="C318" s="177"/>
      <c r="D318" s="177"/>
      <c r="E318" s="177"/>
      <c r="F318" s="177"/>
      <c r="G318" s="177"/>
      <c r="H318" s="177"/>
      <c r="I318" s="177"/>
      <c r="J318" s="177"/>
      <c r="K318" s="450"/>
      <c r="L318" s="177"/>
      <c r="M318" s="177"/>
      <c r="N318" s="177"/>
      <c r="O318" s="177"/>
      <c r="P318" s="177"/>
      <c r="Q318" s="177"/>
      <c r="R318" s="177"/>
      <c r="S318" s="177"/>
      <c r="T318" s="177"/>
      <c r="U318" s="177"/>
      <c r="V318" s="177"/>
      <c r="W318" s="177"/>
      <c r="X318" s="177"/>
      <c r="Y318" s="177"/>
      <c r="Z318" s="177"/>
    </row>
    <row r="319" spans="1:26" x14ac:dyDescent="0.25">
      <c r="A319" s="449" t="s">
        <v>2371</v>
      </c>
      <c r="B319" s="449" t="s">
        <v>2348</v>
      </c>
      <c r="C319" s="126" t="s">
        <v>2374</v>
      </c>
      <c r="D319" s="126"/>
      <c r="E319" s="126"/>
      <c r="F319" s="126"/>
      <c r="G319" s="126"/>
      <c r="H319" s="126"/>
      <c r="I319" s="126"/>
      <c r="J319" s="126"/>
      <c r="K319" s="277"/>
      <c r="L319" s="126"/>
      <c r="M319" s="126"/>
      <c r="N319" s="126"/>
      <c r="O319" s="126"/>
      <c r="P319" s="126"/>
      <c r="Q319" s="126"/>
      <c r="R319" s="126"/>
      <c r="S319" s="126"/>
      <c r="T319" s="126"/>
      <c r="U319" s="126"/>
      <c r="V319" s="126"/>
      <c r="W319" s="126"/>
      <c r="X319" s="126"/>
      <c r="Y319" s="126"/>
      <c r="Z319" s="126"/>
    </row>
    <row r="320" spans="1:26" x14ac:dyDescent="0.25">
      <c r="A320" s="451"/>
      <c r="B320" s="451" t="s">
        <v>2344</v>
      </c>
      <c r="C320" s="126" t="s">
        <v>2338</v>
      </c>
      <c r="D320" s="201"/>
      <c r="E320" s="201"/>
      <c r="F320" s="201"/>
      <c r="G320" s="201"/>
      <c r="H320" s="201"/>
      <c r="I320" s="452"/>
      <c r="J320" s="452"/>
      <c r="K320" s="275"/>
      <c r="L320" s="126"/>
      <c r="M320" s="126"/>
      <c r="N320" s="126"/>
      <c r="O320" s="126"/>
      <c r="P320" s="126"/>
      <c r="Q320" s="126"/>
      <c r="R320" s="126"/>
      <c r="S320" s="126"/>
      <c r="T320" s="126"/>
      <c r="U320" s="126"/>
      <c r="V320" s="126"/>
      <c r="W320" s="126"/>
      <c r="X320" s="126"/>
      <c r="Y320" s="126"/>
      <c r="Z320" s="126"/>
    </row>
    <row r="321" spans="1:26" ht="30" x14ac:dyDescent="0.25">
      <c r="A321" s="451"/>
      <c r="B321" s="462" t="s">
        <v>1326</v>
      </c>
      <c r="C321" s="127" t="s">
        <v>2339</v>
      </c>
      <c r="D321" s="227"/>
      <c r="E321" s="227"/>
      <c r="F321" s="227"/>
      <c r="G321" s="227"/>
      <c r="H321" s="227"/>
      <c r="I321" s="452"/>
      <c r="J321" s="452"/>
      <c r="K321" s="275"/>
      <c r="L321" s="126"/>
      <c r="M321" s="126"/>
      <c r="N321" s="126"/>
      <c r="O321" s="126"/>
      <c r="P321" s="126"/>
      <c r="Q321" s="126"/>
      <c r="R321" s="126"/>
      <c r="S321" s="126"/>
      <c r="T321" s="126"/>
      <c r="U321" s="126"/>
      <c r="V321" s="126"/>
      <c r="W321" s="126"/>
      <c r="X321" s="126"/>
      <c r="Y321" s="126"/>
      <c r="Z321" s="126"/>
    </row>
    <row r="322" spans="1:26" x14ac:dyDescent="0.25">
      <c r="A322" s="451"/>
      <c r="B322" s="451"/>
      <c r="C322" s="203" t="s">
        <v>2345</v>
      </c>
      <c r="D322" s="227"/>
      <c r="E322" s="227"/>
      <c r="F322" s="227"/>
      <c r="G322" s="227"/>
      <c r="H322" s="227"/>
      <c r="I322" s="452"/>
      <c r="J322" s="452"/>
      <c r="K322" s="275"/>
      <c r="L322" s="126"/>
      <c r="M322" s="126"/>
      <c r="N322" s="126"/>
      <c r="O322" s="126"/>
      <c r="P322" s="126"/>
      <c r="Q322" s="126"/>
      <c r="R322" s="126"/>
      <c r="S322" s="126"/>
      <c r="T322" s="126"/>
      <c r="U322" s="126"/>
      <c r="V322" s="126"/>
      <c r="W322" s="126"/>
      <c r="X322" s="126"/>
      <c r="Y322" s="126"/>
      <c r="Z322" s="126"/>
    </row>
    <row r="323" spans="1:26" x14ac:dyDescent="0.25">
      <c r="A323" s="451"/>
      <c r="B323" s="451"/>
      <c r="C323" s="203" t="s">
        <v>2341</v>
      </c>
      <c r="D323" s="227"/>
      <c r="E323" s="227"/>
      <c r="F323" s="227"/>
      <c r="G323" s="227"/>
      <c r="H323" s="227"/>
      <c r="I323" s="452"/>
      <c r="J323" s="452"/>
      <c r="K323" s="275"/>
      <c r="L323" s="126"/>
      <c r="M323" s="126"/>
      <c r="N323" s="126"/>
      <c r="O323" s="126"/>
      <c r="P323" s="126"/>
      <c r="Q323" s="126"/>
      <c r="R323" s="126"/>
      <c r="S323" s="126"/>
      <c r="T323" s="126"/>
      <c r="U323" s="126"/>
      <c r="V323" s="126"/>
      <c r="W323" s="126"/>
      <c r="X323" s="126"/>
      <c r="Y323" s="126"/>
      <c r="Z323" s="126"/>
    </row>
    <row r="324" spans="1:26" x14ac:dyDescent="0.25">
      <c r="A324" s="451"/>
      <c r="B324" s="451"/>
      <c r="C324" s="203" t="s">
        <v>2342</v>
      </c>
      <c r="D324" s="227"/>
      <c r="E324" s="227"/>
      <c r="F324" s="227"/>
      <c r="G324" s="227"/>
      <c r="H324" s="227"/>
      <c r="I324" s="452"/>
      <c r="J324" s="452"/>
      <c r="K324" s="275"/>
      <c r="L324" s="126"/>
      <c r="M324" s="126"/>
      <c r="N324" s="126"/>
      <c r="O324" s="126"/>
      <c r="P324" s="126"/>
      <c r="Q324" s="126"/>
      <c r="R324" s="126"/>
      <c r="S324" s="126"/>
      <c r="T324" s="126"/>
      <c r="U324" s="126"/>
      <c r="V324" s="126"/>
      <c r="W324" s="126"/>
      <c r="X324" s="126"/>
      <c r="Y324" s="126"/>
      <c r="Z324" s="126"/>
    </row>
    <row r="325" spans="1:26" x14ac:dyDescent="0.25">
      <c r="A325" s="451"/>
      <c r="B325" s="453"/>
      <c r="C325" s="203" t="s">
        <v>2346</v>
      </c>
      <c r="D325" s="227"/>
      <c r="E325" s="227"/>
      <c r="F325" s="227"/>
      <c r="G325" s="227"/>
      <c r="H325" s="227"/>
      <c r="I325" s="452"/>
      <c r="J325" s="452"/>
      <c r="K325" s="275"/>
      <c r="L325" s="126"/>
      <c r="M325" s="126"/>
      <c r="N325" s="126"/>
      <c r="O325" s="126"/>
      <c r="P325" s="126"/>
      <c r="Q325" s="126"/>
      <c r="R325" s="126"/>
      <c r="S325" s="126"/>
      <c r="T325" s="126"/>
      <c r="U325" s="126"/>
      <c r="V325" s="126"/>
      <c r="W325" s="126"/>
      <c r="X325" s="126"/>
      <c r="Y325" s="126"/>
      <c r="Z325" s="126"/>
    </row>
    <row r="326" spans="1:26" x14ac:dyDescent="0.25">
      <c r="A326" s="256"/>
      <c r="B326" s="256"/>
      <c r="C326" s="104"/>
      <c r="D326" s="104"/>
      <c r="E326" s="104"/>
      <c r="F326" s="104"/>
      <c r="G326" s="104"/>
      <c r="H326" s="104"/>
      <c r="I326" s="454"/>
      <c r="J326" s="454"/>
      <c r="K326" s="455"/>
      <c r="L326" s="177"/>
      <c r="M326" s="177"/>
      <c r="N326" s="177"/>
      <c r="O326" s="177"/>
      <c r="P326" s="177"/>
      <c r="Q326" s="177"/>
      <c r="R326" s="177"/>
      <c r="S326" s="177"/>
      <c r="T326" s="177"/>
      <c r="U326" s="177"/>
      <c r="V326" s="177"/>
      <c r="W326" s="177"/>
      <c r="X326" s="177"/>
      <c r="Y326" s="177"/>
      <c r="Z326" s="177"/>
    </row>
    <row r="327" spans="1:26" x14ac:dyDescent="0.25">
      <c r="A327" s="449" t="s">
        <v>2372</v>
      </c>
      <c r="B327" s="451" t="s">
        <v>2347</v>
      </c>
      <c r="C327" s="126" t="s">
        <v>2375</v>
      </c>
      <c r="D327" s="227"/>
      <c r="E327" s="227"/>
      <c r="F327" s="227"/>
      <c r="G327" s="227"/>
      <c r="H327" s="227"/>
      <c r="I327" s="452"/>
      <c r="J327" s="452"/>
      <c r="K327" s="275"/>
      <c r="L327" s="126"/>
      <c r="M327" s="126"/>
      <c r="N327" s="126"/>
      <c r="O327" s="126"/>
      <c r="P327" s="126"/>
      <c r="Q327" s="126"/>
      <c r="R327" s="126"/>
      <c r="S327" s="126"/>
      <c r="T327" s="126"/>
      <c r="U327" s="126"/>
      <c r="V327" s="126"/>
      <c r="W327" s="126"/>
      <c r="X327" s="126"/>
      <c r="Y327" s="126"/>
      <c r="Z327" s="126"/>
    </row>
    <row r="328" spans="1:26" x14ac:dyDescent="0.25">
      <c r="A328" s="451"/>
      <c r="B328" s="451" t="s">
        <v>2349</v>
      </c>
      <c r="C328" s="126" t="s">
        <v>2338</v>
      </c>
      <c r="D328" s="227"/>
      <c r="E328" s="227"/>
      <c r="F328" s="227"/>
      <c r="G328" s="227"/>
      <c r="H328" s="227"/>
      <c r="I328" s="452"/>
      <c r="J328" s="452"/>
      <c r="K328" s="275"/>
      <c r="L328" s="126"/>
      <c r="M328" s="126"/>
      <c r="N328" s="126"/>
      <c r="O328" s="126"/>
      <c r="P328" s="126"/>
      <c r="Q328" s="126"/>
      <c r="R328" s="126"/>
      <c r="S328" s="126"/>
      <c r="T328" s="126"/>
      <c r="U328" s="126"/>
      <c r="V328" s="126"/>
      <c r="W328" s="126"/>
      <c r="X328" s="126"/>
      <c r="Y328" s="126"/>
      <c r="Z328" s="126"/>
    </row>
    <row r="329" spans="1:26" ht="30" x14ac:dyDescent="0.25">
      <c r="A329" s="451"/>
      <c r="B329" s="462" t="s">
        <v>1326</v>
      </c>
      <c r="C329" s="127" t="s">
        <v>2339</v>
      </c>
      <c r="D329" s="227"/>
      <c r="E329" s="227"/>
      <c r="F329" s="227"/>
      <c r="G329" s="227"/>
      <c r="H329" s="227"/>
      <c r="I329" s="452"/>
      <c r="J329" s="452"/>
      <c r="K329" s="275"/>
      <c r="L329" s="126"/>
      <c r="M329" s="126"/>
      <c r="N329" s="126"/>
      <c r="O329" s="126"/>
      <c r="P329" s="126"/>
      <c r="Q329" s="126"/>
      <c r="R329" s="126"/>
      <c r="S329" s="126"/>
      <c r="T329" s="126"/>
      <c r="U329" s="126"/>
      <c r="V329" s="126"/>
      <c r="W329" s="126"/>
      <c r="X329" s="126"/>
      <c r="Y329" s="126"/>
      <c r="Z329" s="126"/>
    </row>
    <row r="330" spans="1:26" x14ac:dyDescent="0.25">
      <c r="A330" s="451"/>
      <c r="B330" s="451"/>
      <c r="C330" s="203" t="s">
        <v>2350</v>
      </c>
      <c r="D330" s="227"/>
      <c r="E330" s="227"/>
      <c r="F330" s="227"/>
      <c r="G330" s="227"/>
      <c r="H330" s="227"/>
      <c r="I330" s="452"/>
      <c r="J330" s="452"/>
      <c r="K330" s="275"/>
      <c r="L330" s="126"/>
      <c r="M330" s="126"/>
      <c r="N330" s="126"/>
      <c r="O330" s="126"/>
      <c r="P330" s="126"/>
      <c r="Q330" s="126"/>
      <c r="R330" s="126"/>
      <c r="S330" s="126"/>
      <c r="T330" s="126"/>
      <c r="U330" s="126"/>
      <c r="V330" s="126"/>
      <c r="W330" s="126"/>
      <c r="X330" s="126"/>
      <c r="Y330" s="126"/>
      <c r="Z330" s="126"/>
    </row>
    <row r="331" spans="1:26" x14ac:dyDescent="0.25">
      <c r="A331" s="451"/>
      <c r="B331" s="453"/>
      <c r="C331" s="203" t="s">
        <v>2353</v>
      </c>
      <c r="D331" s="227"/>
      <c r="E331" s="227"/>
      <c r="F331" s="227"/>
      <c r="G331" s="227"/>
      <c r="H331" s="227"/>
      <c r="I331" s="452"/>
      <c r="J331" s="452"/>
      <c r="K331" s="275"/>
      <c r="L331" s="126"/>
      <c r="M331" s="126"/>
      <c r="N331" s="126"/>
      <c r="O331" s="126"/>
      <c r="P331" s="126"/>
      <c r="Q331" s="126"/>
      <c r="R331" s="126"/>
      <c r="S331" s="126"/>
      <c r="T331" s="126"/>
      <c r="U331" s="126"/>
      <c r="V331" s="126"/>
      <c r="W331" s="126"/>
      <c r="X331" s="126"/>
      <c r="Y331" s="126"/>
      <c r="Z331" s="126"/>
    </row>
    <row r="332" spans="1:26" x14ac:dyDescent="0.25">
      <c r="A332" s="451"/>
      <c r="B332" s="451"/>
      <c r="C332" s="203" t="s">
        <v>2341</v>
      </c>
      <c r="D332" s="201"/>
      <c r="E332" s="201"/>
      <c r="F332" s="201"/>
      <c r="G332" s="201"/>
      <c r="H332" s="201"/>
      <c r="I332" s="452"/>
      <c r="J332" s="452"/>
      <c r="K332" s="275"/>
      <c r="L332" s="126"/>
      <c r="M332" s="126"/>
      <c r="N332" s="126"/>
      <c r="O332" s="126"/>
      <c r="P332" s="126"/>
      <c r="Q332" s="126"/>
      <c r="R332" s="126"/>
      <c r="S332" s="126"/>
      <c r="T332" s="126"/>
      <c r="U332" s="126"/>
      <c r="V332" s="126"/>
      <c r="W332" s="126"/>
      <c r="X332" s="126"/>
      <c r="Y332" s="126"/>
      <c r="Z332" s="126"/>
    </row>
    <row r="333" spans="1:26" ht="15.75" x14ac:dyDescent="0.25">
      <c r="A333" s="456"/>
      <c r="B333" s="456"/>
      <c r="C333" s="203" t="s">
        <v>2342</v>
      </c>
      <c r="D333" s="309"/>
      <c r="E333" s="309"/>
      <c r="F333" s="452"/>
      <c r="G333" s="452"/>
      <c r="H333" s="452"/>
      <c r="I333" s="452"/>
      <c r="J333" s="452"/>
      <c r="K333" s="457"/>
      <c r="L333" s="126"/>
      <c r="M333" s="126"/>
      <c r="N333" s="126"/>
      <c r="O333" s="126"/>
      <c r="P333" s="126"/>
      <c r="Q333" s="126"/>
      <c r="R333" s="126"/>
      <c r="S333" s="126"/>
      <c r="T333" s="126"/>
      <c r="U333" s="126"/>
      <c r="V333" s="126"/>
      <c r="W333" s="126"/>
      <c r="X333" s="126"/>
      <c r="Y333" s="126"/>
      <c r="Z333" s="126"/>
    </row>
    <row r="334" spans="1:26" ht="15.75" x14ac:dyDescent="0.25">
      <c r="A334" s="449"/>
      <c r="B334" s="449"/>
      <c r="C334" s="458" t="s">
        <v>2351</v>
      </c>
      <c r="D334" s="126"/>
      <c r="E334" s="126"/>
      <c r="F334" s="126"/>
      <c r="G334" s="126"/>
      <c r="H334" s="126"/>
      <c r="I334" s="126"/>
      <c r="J334" s="126"/>
      <c r="K334" s="277"/>
      <c r="L334" s="126"/>
      <c r="M334" s="126"/>
      <c r="N334" s="126"/>
      <c r="O334" s="126"/>
      <c r="P334" s="126"/>
      <c r="Q334" s="126"/>
      <c r="R334" s="126"/>
      <c r="S334" s="126"/>
      <c r="T334" s="126"/>
      <c r="U334" s="126"/>
      <c r="V334" s="126"/>
      <c r="W334" s="126"/>
      <c r="X334" s="126"/>
      <c r="Y334" s="126"/>
      <c r="Z334" s="126"/>
    </row>
    <row r="335" spans="1:26" x14ac:dyDescent="0.25">
      <c r="A335" s="256"/>
      <c r="B335" s="256"/>
      <c r="C335" s="177"/>
      <c r="D335" s="459"/>
      <c r="E335" s="459"/>
      <c r="F335" s="454"/>
      <c r="G335" s="454"/>
      <c r="H335" s="454"/>
      <c r="I335" s="454"/>
      <c r="J335" s="454"/>
      <c r="K335" s="455"/>
      <c r="L335" s="177"/>
      <c r="M335" s="177"/>
      <c r="N335" s="460"/>
      <c r="O335" s="460"/>
      <c r="P335" s="177"/>
      <c r="Q335" s="177"/>
      <c r="R335" s="177"/>
      <c r="S335" s="177"/>
      <c r="T335" s="177"/>
      <c r="U335" s="177"/>
      <c r="V335" s="177"/>
      <c r="W335" s="177"/>
      <c r="X335" s="177"/>
      <c r="Y335" s="177"/>
      <c r="Z335" s="177"/>
    </row>
    <row r="336" spans="1:26" x14ac:dyDescent="0.25">
      <c r="A336" s="449" t="s">
        <v>2373</v>
      </c>
      <c r="B336" s="451" t="s">
        <v>2352</v>
      </c>
      <c r="C336" s="126" t="s">
        <v>2368</v>
      </c>
      <c r="D336" s="227"/>
      <c r="E336" s="227"/>
      <c r="F336" s="452"/>
      <c r="G336" s="452"/>
      <c r="H336" s="452"/>
      <c r="I336" s="452"/>
      <c r="J336" s="452"/>
      <c r="K336" s="275"/>
      <c r="L336" s="126"/>
      <c r="M336" s="126"/>
      <c r="N336" s="126"/>
      <c r="O336" s="126"/>
      <c r="P336" s="126"/>
      <c r="Q336" s="126"/>
      <c r="R336" s="126"/>
      <c r="S336" s="126"/>
      <c r="T336" s="126"/>
      <c r="U336" s="126"/>
      <c r="V336" s="126"/>
      <c r="W336" s="126"/>
      <c r="X336" s="126"/>
      <c r="Y336" s="126"/>
      <c r="Z336" s="126"/>
    </row>
    <row r="337" spans="1:26" x14ac:dyDescent="0.25">
      <c r="A337" s="451"/>
      <c r="B337" s="451" t="s">
        <v>2354</v>
      </c>
      <c r="C337" s="126" t="s">
        <v>2338</v>
      </c>
      <c r="D337" s="227"/>
      <c r="E337" s="227"/>
      <c r="F337" s="452"/>
      <c r="G337" s="452"/>
      <c r="H337" s="452"/>
      <c r="I337" s="452"/>
      <c r="J337" s="452"/>
      <c r="K337" s="275"/>
      <c r="L337" s="126"/>
      <c r="M337" s="126"/>
      <c r="N337" s="126"/>
      <c r="O337" s="126"/>
      <c r="P337" s="126"/>
      <c r="Q337" s="126"/>
      <c r="R337" s="126"/>
      <c r="S337" s="126"/>
      <c r="T337" s="126"/>
      <c r="U337" s="126"/>
      <c r="V337" s="126"/>
      <c r="W337" s="126"/>
      <c r="X337" s="126"/>
      <c r="Y337" s="126"/>
      <c r="Z337" s="126"/>
    </row>
    <row r="338" spans="1:26" ht="30" x14ac:dyDescent="0.25">
      <c r="A338" s="451"/>
      <c r="B338" s="462" t="s">
        <v>1326</v>
      </c>
      <c r="C338" s="127" t="s">
        <v>2339</v>
      </c>
      <c r="D338" s="227"/>
      <c r="E338" s="227"/>
      <c r="F338" s="452"/>
      <c r="G338" s="452"/>
      <c r="H338" s="452"/>
      <c r="I338" s="452"/>
      <c r="J338" s="452"/>
      <c r="K338" s="275"/>
      <c r="L338" s="126"/>
      <c r="M338" s="126"/>
      <c r="N338" s="126"/>
      <c r="O338" s="126"/>
      <c r="P338" s="126"/>
      <c r="Q338" s="126"/>
      <c r="R338" s="126"/>
      <c r="S338" s="126"/>
      <c r="T338" s="126"/>
      <c r="U338" s="126"/>
      <c r="V338" s="126"/>
      <c r="W338" s="126"/>
      <c r="X338" s="126"/>
      <c r="Y338" s="126"/>
      <c r="Z338" s="126"/>
    </row>
    <row r="339" spans="1:26" x14ac:dyDescent="0.25">
      <c r="A339" s="451"/>
      <c r="B339" s="451"/>
      <c r="C339" s="203" t="s">
        <v>2355</v>
      </c>
      <c r="D339" s="227"/>
      <c r="E339" s="227"/>
      <c r="F339" s="452"/>
      <c r="G339" s="452"/>
      <c r="H339" s="452"/>
      <c r="I339" s="452"/>
      <c r="J339" s="452"/>
      <c r="K339" s="275"/>
      <c r="L339" s="126"/>
      <c r="M339" s="126"/>
      <c r="N339" s="126"/>
      <c r="O339" s="126"/>
      <c r="P339" s="126"/>
      <c r="Q339" s="126"/>
      <c r="R339" s="126"/>
      <c r="S339" s="126"/>
      <c r="T339" s="126"/>
      <c r="U339" s="126"/>
      <c r="V339" s="126"/>
      <c r="W339" s="126"/>
      <c r="X339" s="126"/>
      <c r="Y339" s="126"/>
      <c r="Z339" s="126"/>
    </row>
    <row r="340" spans="1:26" x14ac:dyDescent="0.25">
      <c r="A340" s="451"/>
      <c r="B340" s="451"/>
      <c r="C340" s="203" t="s">
        <v>2341</v>
      </c>
      <c r="D340" s="227"/>
      <c r="E340" s="227"/>
      <c r="F340" s="452"/>
      <c r="G340" s="452"/>
      <c r="H340" s="452"/>
      <c r="I340" s="452"/>
      <c r="J340" s="452"/>
      <c r="K340" s="275"/>
      <c r="L340" s="126"/>
      <c r="M340" s="126"/>
      <c r="N340" s="126"/>
      <c r="O340" s="126"/>
      <c r="P340" s="126"/>
      <c r="Q340" s="126"/>
      <c r="R340" s="126"/>
      <c r="S340" s="126"/>
      <c r="T340" s="126"/>
      <c r="U340" s="126"/>
      <c r="V340" s="126"/>
      <c r="W340" s="126"/>
      <c r="X340" s="126"/>
      <c r="Y340" s="126"/>
      <c r="Z340" s="126"/>
    </row>
    <row r="341" spans="1:26" x14ac:dyDescent="0.25">
      <c r="A341" s="451"/>
      <c r="B341" s="451"/>
      <c r="C341" s="203" t="s">
        <v>2342</v>
      </c>
      <c r="D341" s="201"/>
      <c r="E341" s="201"/>
      <c r="F341" s="452"/>
      <c r="G341" s="452"/>
      <c r="H341" s="452"/>
      <c r="I341" s="452"/>
      <c r="J341" s="452"/>
      <c r="K341" s="275"/>
      <c r="L341" s="126"/>
      <c r="M341" s="126"/>
      <c r="N341" s="126"/>
      <c r="O341" s="126"/>
      <c r="P341" s="126"/>
      <c r="Q341" s="126"/>
      <c r="R341" s="126"/>
      <c r="S341" s="126"/>
      <c r="T341" s="126"/>
      <c r="U341" s="126"/>
      <c r="V341" s="126"/>
      <c r="W341" s="126"/>
      <c r="X341" s="126"/>
      <c r="Y341" s="126"/>
      <c r="Z341" s="126"/>
    </row>
    <row r="342" spans="1:26" x14ac:dyDescent="0.25">
      <c r="A342" s="451"/>
      <c r="B342" s="451"/>
      <c r="C342" s="203" t="s">
        <v>2346</v>
      </c>
      <c r="D342" s="201"/>
      <c r="E342" s="201"/>
      <c r="F342" s="452"/>
      <c r="G342" s="452"/>
      <c r="H342" s="452"/>
      <c r="I342" s="452"/>
      <c r="J342" s="452"/>
      <c r="K342" s="275"/>
      <c r="L342" s="126"/>
      <c r="M342" s="126"/>
      <c r="N342" s="126"/>
      <c r="O342" s="126"/>
      <c r="P342" s="126"/>
      <c r="Q342" s="126"/>
      <c r="R342" s="126"/>
      <c r="S342" s="126"/>
      <c r="T342" s="126"/>
      <c r="U342" s="126"/>
      <c r="V342" s="126"/>
      <c r="W342" s="126"/>
      <c r="X342" s="126"/>
      <c r="Y342" s="126"/>
      <c r="Z342" s="126"/>
    </row>
    <row r="343" spans="1:26" ht="15.75" x14ac:dyDescent="0.25">
      <c r="A343" s="236"/>
      <c r="B343" s="236"/>
      <c r="C343" s="261"/>
      <c r="D343" s="262"/>
      <c r="E343" s="262"/>
      <c r="F343" s="262"/>
      <c r="G343" s="262"/>
      <c r="H343" s="262"/>
      <c r="I343" s="262"/>
      <c r="J343" s="262"/>
      <c r="K343" s="461"/>
      <c r="L343" s="177"/>
      <c r="M343" s="177"/>
      <c r="N343" s="177"/>
      <c r="O343" s="177"/>
      <c r="P343" s="177"/>
      <c r="Q343" s="177"/>
      <c r="R343" s="177"/>
      <c r="S343" s="177"/>
      <c r="T343" s="177"/>
      <c r="U343" s="177"/>
      <c r="V343" s="177"/>
      <c r="W343" s="177"/>
      <c r="X343" s="177"/>
      <c r="Y343" s="177"/>
      <c r="Z343" s="177"/>
    </row>
    <row r="344" spans="1:26" x14ac:dyDescent="0.25">
      <c r="A344" s="449" t="s">
        <v>3543</v>
      </c>
      <c r="B344" s="451" t="s">
        <v>2352</v>
      </c>
      <c r="C344" s="126" t="s">
        <v>2375</v>
      </c>
      <c r="D344" s="227"/>
      <c r="E344" s="227"/>
      <c r="F344" s="227"/>
      <c r="G344" s="227"/>
      <c r="H344" s="227"/>
      <c r="I344" s="227"/>
      <c r="J344" s="227"/>
      <c r="K344" s="275"/>
      <c r="L344" s="126"/>
      <c r="M344" s="126"/>
      <c r="N344" s="159"/>
      <c r="O344" s="159"/>
      <c r="P344" s="159"/>
      <c r="Q344" s="159"/>
      <c r="R344" s="159"/>
      <c r="S344" s="159"/>
      <c r="T344" s="126"/>
      <c r="U344" s="126"/>
      <c r="V344" s="126"/>
      <c r="W344" s="126"/>
      <c r="X344" s="126"/>
      <c r="Y344" s="126"/>
      <c r="Z344" s="126"/>
    </row>
    <row r="345" spans="1:26" x14ac:dyDescent="0.25">
      <c r="A345" s="451"/>
      <c r="B345" s="451" t="s">
        <v>2356</v>
      </c>
      <c r="C345" s="126" t="s">
        <v>2338</v>
      </c>
      <c r="D345" s="227"/>
      <c r="E345" s="227"/>
      <c r="F345" s="227"/>
      <c r="G345" s="227"/>
      <c r="H345" s="227"/>
      <c r="I345" s="227"/>
      <c r="J345" s="227"/>
      <c r="K345" s="275"/>
      <c r="L345" s="126"/>
      <c r="M345" s="126"/>
      <c r="N345" s="126"/>
      <c r="O345" s="126"/>
      <c r="P345" s="126"/>
      <c r="Q345" s="126"/>
      <c r="R345" s="126"/>
      <c r="S345" s="126"/>
      <c r="T345" s="126"/>
      <c r="U345" s="126"/>
      <c r="V345" s="126"/>
      <c r="W345" s="126"/>
      <c r="X345" s="126"/>
      <c r="Y345" s="126"/>
      <c r="Z345" s="126"/>
    </row>
    <row r="346" spans="1:26" ht="30" x14ac:dyDescent="0.25">
      <c r="A346" s="276"/>
      <c r="B346" s="462" t="s">
        <v>1326</v>
      </c>
      <c r="C346" s="127" t="s">
        <v>2339</v>
      </c>
      <c r="D346" s="227"/>
      <c r="E346" s="227"/>
      <c r="F346" s="227"/>
      <c r="G346" s="227"/>
      <c r="H346" s="227"/>
      <c r="I346" s="227"/>
      <c r="J346" s="227"/>
      <c r="K346" s="275"/>
      <c r="L346" s="126"/>
      <c r="M346" s="126"/>
      <c r="N346" s="126"/>
      <c r="O346" s="126"/>
      <c r="P346" s="126"/>
      <c r="Q346" s="126"/>
      <c r="R346" s="126"/>
      <c r="S346" s="126"/>
      <c r="T346" s="126"/>
      <c r="U346" s="126"/>
      <c r="V346" s="126"/>
      <c r="W346" s="126"/>
      <c r="X346" s="126"/>
      <c r="Y346" s="126"/>
      <c r="Z346" s="126"/>
    </row>
    <row r="347" spans="1:26" x14ac:dyDescent="0.25">
      <c r="A347" s="276"/>
      <c r="B347" s="276"/>
      <c r="C347" s="203" t="s">
        <v>2357</v>
      </c>
      <c r="D347" s="227"/>
      <c r="E347" s="227"/>
      <c r="F347" s="227"/>
      <c r="G347" s="227"/>
      <c r="H347" s="227"/>
      <c r="I347" s="227"/>
      <c r="J347" s="227"/>
      <c r="K347" s="275"/>
      <c r="L347" s="126"/>
      <c r="M347" s="126"/>
      <c r="N347" s="126"/>
      <c r="O347" s="126"/>
      <c r="P347" s="126"/>
      <c r="Q347" s="126"/>
      <c r="R347" s="126"/>
      <c r="S347" s="126"/>
      <c r="T347" s="126"/>
      <c r="U347" s="126"/>
      <c r="V347" s="126"/>
      <c r="W347" s="126"/>
      <c r="X347" s="126"/>
      <c r="Y347" s="126"/>
      <c r="Z347" s="126"/>
    </row>
    <row r="348" spans="1:26" x14ac:dyDescent="0.25">
      <c r="A348" s="276"/>
      <c r="B348" s="276"/>
      <c r="C348" s="203" t="s">
        <v>2358</v>
      </c>
      <c r="D348" s="227"/>
      <c r="E348" s="227"/>
      <c r="F348" s="227"/>
      <c r="G348" s="227"/>
      <c r="H348" s="227"/>
      <c r="I348" s="227"/>
      <c r="J348" s="227"/>
      <c r="K348" s="275"/>
      <c r="L348" s="126"/>
      <c r="M348" s="126"/>
      <c r="N348" s="126"/>
      <c r="O348" s="126"/>
      <c r="P348" s="126"/>
      <c r="Q348" s="126"/>
      <c r="R348" s="126"/>
      <c r="S348" s="126"/>
      <c r="T348" s="126"/>
      <c r="U348" s="126"/>
      <c r="V348" s="126"/>
      <c r="W348" s="126"/>
      <c r="X348" s="126"/>
      <c r="Y348" s="126"/>
      <c r="Z348" s="126"/>
    </row>
    <row r="349" spans="1:26" x14ac:dyDescent="0.25">
      <c r="A349" s="276"/>
      <c r="B349" s="276"/>
      <c r="C349" s="203" t="s">
        <v>2359</v>
      </c>
      <c r="D349" s="227"/>
      <c r="E349" s="227"/>
      <c r="F349" s="227"/>
      <c r="G349" s="227"/>
      <c r="H349" s="227"/>
      <c r="I349" s="227"/>
      <c r="J349" s="227"/>
      <c r="K349" s="275"/>
      <c r="L349" s="126"/>
      <c r="M349" s="126"/>
      <c r="N349" s="126"/>
      <c r="O349" s="126"/>
      <c r="P349" s="126"/>
      <c r="Q349" s="126"/>
      <c r="R349" s="126"/>
      <c r="S349" s="126"/>
      <c r="T349" s="126"/>
      <c r="U349" s="126"/>
      <c r="V349" s="126"/>
      <c r="W349" s="126"/>
      <c r="X349" s="126"/>
      <c r="Y349" s="126"/>
      <c r="Z349" s="126"/>
    </row>
    <row r="350" spans="1:26" x14ac:dyDescent="0.25">
      <c r="A350" s="276"/>
      <c r="B350" s="203"/>
      <c r="C350" s="203" t="s">
        <v>2341</v>
      </c>
      <c r="D350" s="227"/>
      <c r="E350" s="227"/>
      <c r="F350" s="227"/>
      <c r="G350" s="227"/>
      <c r="H350" s="227"/>
      <c r="I350" s="227"/>
      <c r="J350" s="227"/>
      <c r="K350" s="275"/>
      <c r="L350" s="126"/>
      <c r="M350" s="126"/>
      <c r="N350" s="126"/>
      <c r="O350" s="126"/>
      <c r="P350" s="126"/>
      <c r="Q350" s="126"/>
      <c r="R350" s="126"/>
      <c r="S350" s="126"/>
      <c r="T350" s="126"/>
      <c r="U350" s="126"/>
      <c r="V350" s="126"/>
      <c r="W350" s="126"/>
      <c r="X350" s="126"/>
      <c r="Y350" s="126"/>
      <c r="Z350" s="126"/>
    </row>
    <row r="351" spans="1:26" x14ac:dyDescent="0.25">
      <c r="A351" s="276"/>
      <c r="B351" s="276"/>
      <c r="C351" s="203" t="s">
        <v>2342</v>
      </c>
      <c r="D351" s="201"/>
      <c r="E351" s="201"/>
      <c r="F351" s="201"/>
      <c r="G351" s="201"/>
      <c r="H351" s="201"/>
      <c r="I351" s="201"/>
      <c r="J351" s="201"/>
      <c r="K351" s="275"/>
      <c r="L351" s="126"/>
      <c r="M351" s="126"/>
      <c r="N351" s="126"/>
      <c r="O351" s="126"/>
      <c r="P351" s="126"/>
      <c r="Q351" s="126"/>
      <c r="R351" s="126"/>
      <c r="S351" s="126"/>
      <c r="T351" s="126"/>
      <c r="U351" s="126"/>
      <c r="V351" s="126"/>
      <c r="W351" s="126"/>
      <c r="X351" s="126"/>
      <c r="Y351" s="126"/>
      <c r="Z351" s="126"/>
    </row>
    <row r="352" spans="1:26" ht="15.75" x14ac:dyDescent="0.25">
      <c r="A352" s="276"/>
      <c r="B352" s="203"/>
      <c r="C352" s="458" t="s">
        <v>2360</v>
      </c>
      <c r="D352" s="201"/>
      <c r="E352" s="201"/>
      <c r="F352" s="201"/>
      <c r="G352" s="201"/>
      <c r="H352" s="201"/>
      <c r="I352" s="201"/>
      <c r="J352" s="201"/>
      <c r="K352" s="275"/>
      <c r="L352" s="126"/>
      <c r="M352" s="126"/>
      <c r="N352" s="126"/>
      <c r="O352" s="126"/>
      <c r="P352" s="126"/>
      <c r="Q352" s="126"/>
      <c r="R352" s="126"/>
      <c r="S352" s="126"/>
      <c r="T352" s="126"/>
      <c r="U352" s="126"/>
      <c r="V352" s="126"/>
      <c r="W352" s="126"/>
      <c r="X352" s="126"/>
      <c r="Y352" s="126"/>
      <c r="Z352" s="126"/>
    </row>
    <row r="353" spans="1:16" x14ac:dyDescent="0.25">
      <c r="A353" s="241"/>
      <c r="B353" s="240"/>
      <c r="C353" s="240"/>
      <c r="D353" s="242"/>
      <c r="E353" s="242"/>
      <c r="F353" s="242"/>
      <c r="G353" s="242"/>
      <c r="H353" s="242"/>
      <c r="I353" s="242"/>
      <c r="J353" s="285"/>
      <c r="K353" s="283"/>
    </row>
    <row r="354" spans="1:16" x14ac:dyDescent="0.25">
      <c r="A354" s="241"/>
      <c r="B354" s="241"/>
      <c r="C354" s="240"/>
      <c r="D354" s="231"/>
      <c r="E354" s="231"/>
      <c r="F354" s="231"/>
      <c r="G354" s="231"/>
      <c r="H354" s="231"/>
      <c r="I354" s="231"/>
      <c r="J354" s="285"/>
      <c r="K354" s="283"/>
    </row>
    <row r="355" spans="1:16" x14ac:dyDescent="0.25">
      <c r="A355" s="241"/>
      <c r="B355" s="240"/>
      <c r="C355" s="240"/>
      <c r="D355" s="231"/>
      <c r="E355" s="231"/>
      <c r="F355" s="231"/>
      <c r="G355" s="231"/>
      <c r="H355" s="231"/>
      <c r="I355" s="231"/>
      <c r="J355" s="285"/>
      <c r="K355" s="283"/>
    </row>
    <row r="356" spans="1:16" ht="15.75" x14ac:dyDescent="0.25">
      <c r="A356" s="237"/>
      <c r="B356" s="237"/>
      <c r="C356" s="237"/>
      <c r="D356" s="239"/>
      <c r="E356" s="239"/>
      <c r="F356" s="239"/>
      <c r="G356" s="285"/>
      <c r="H356" s="285"/>
      <c r="I356" s="285"/>
      <c r="J356" s="285"/>
      <c r="K356" s="306"/>
    </row>
    <row r="357" spans="1:16" x14ac:dyDescent="0.25">
      <c r="A357" s="241"/>
      <c r="B357" s="241"/>
      <c r="C357" s="240"/>
      <c r="D357" s="242"/>
      <c r="E357" s="242"/>
      <c r="F357" s="242"/>
      <c r="G357" s="285"/>
      <c r="H357" s="285"/>
      <c r="I357" s="285"/>
      <c r="J357" s="285"/>
      <c r="K357" s="283"/>
      <c r="N357" s="170"/>
      <c r="O357" s="170"/>
      <c r="P357" s="170"/>
    </row>
    <row r="358" spans="1:16" x14ac:dyDescent="0.25">
      <c r="A358" s="241"/>
      <c r="B358" s="241"/>
      <c r="C358" s="240"/>
      <c r="D358" s="242"/>
      <c r="E358" s="242"/>
      <c r="F358" s="242"/>
      <c r="G358" s="242"/>
      <c r="H358" s="242"/>
      <c r="I358" s="242"/>
      <c r="J358" s="285"/>
      <c r="K358" s="283"/>
    </row>
    <row r="359" spans="1:16" x14ac:dyDescent="0.25">
      <c r="A359" s="241"/>
      <c r="B359" s="241"/>
      <c r="C359" s="240"/>
      <c r="D359" s="242"/>
      <c r="E359" s="242"/>
      <c r="F359" s="242"/>
      <c r="G359" s="242"/>
      <c r="H359" s="242"/>
      <c r="I359" s="242"/>
      <c r="J359" s="285"/>
      <c r="K359" s="283"/>
    </row>
    <row r="360" spans="1:16" x14ac:dyDescent="0.25">
      <c r="A360" s="241"/>
      <c r="B360" s="241"/>
      <c r="C360" s="240"/>
      <c r="D360" s="242"/>
      <c r="E360" s="242"/>
      <c r="F360" s="242"/>
      <c r="G360" s="242"/>
      <c r="H360" s="242"/>
      <c r="I360" s="242"/>
      <c r="J360" s="285"/>
      <c r="K360" s="283"/>
    </row>
    <row r="361" spans="1:16" x14ac:dyDescent="0.25">
      <c r="A361" s="241"/>
      <c r="B361" s="240"/>
      <c r="C361" s="240"/>
      <c r="D361" s="231"/>
      <c r="E361" s="231"/>
      <c r="F361" s="231"/>
      <c r="G361" s="231"/>
      <c r="H361" s="231"/>
      <c r="I361" s="231"/>
      <c r="J361" s="285"/>
      <c r="K361" s="283"/>
    </row>
    <row r="362" spans="1:16" ht="15.75" x14ac:dyDescent="0.25">
      <c r="A362" s="237"/>
      <c r="B362" s="237"/>
      <c r="C362" s="237"/>
      <c r="D362" s="239"/>
      <c r="E362" s="239"/>
      <c r="F362" s="239"/>
      <c r="G362" s="285"/>
      <c r="H362" s="285"/>
      <c r="I362" s="285"/>
      <c r="J362" s="285"/>
      <c r="K362" s="306"/>
    </row>
    <row r="363" spans="1:16" x14ac:dyDescent="0.25">
      <c r="A363" s="241"/>
      <c r="B363" s="241"/>
      <c r="C363" s="240"/>
      <c r="D363" s="242"/>
      <c r="E363" s="242"/>
      <c r="F363" s="242"/>
      <c r="G363" s="285"/>
      <c r="H363" s="285"/>
      <c r="I363" s="285"/>
      <c r="J363" s="285"/>
      <c r="K363" s="283"/>
      <c r="N363" s="170"/>
      <c r="O363" s="170"/>
      <c r="P363" s="170"/>
    </row>
    <row r="364" spans="1:16" x14ac:dyDescent="0.25">
      <c r="A364" s="241"/>
      <c r="B364" s="243"/>
      <c r="C364" s="240"/>
      <c r="D364" s="242"/>
      <c r="E364" s="242"/>
      <c r="F364" s="242"/>
      <c r="G364" s="285"/>
      <c r="H364" s="285"/>
      <c r="I364" s="285"/>
      <c r="J364" s="285"/>
      <c r="K364" s="283"/>
    </row>
    <row r="365" spans="1:16" x14ac:dyDescent="0.25">
      <c r="A365" s="241"/>
      <c r="B365" s="307"/>
      <c r="C365" s="240"/>
      <c r="D365" s="242"/>
      <c r="E365" s="242"/>
      <c r="F365" s="242"/>
      <c r="G365" s="285"/>
      <c r="H365" s="285"/>
      <c r="I365" s="285"/>
      <c r="J365" s="285"/>
      <c r="K365" s="283"/>
    </row>
    <row r="366" spans="1:16" x14ac:dyDescent="0.25">
      <c r="A366" s="231"/>
      <c r="B366" s="231"/>
      <c r="C366" s="231"/>
      <c r="D366" s="231"/>
      <c r="E366" s="231"/>
      <c r="F366" s="231"/>
      <c r="G366" s="285"/>
      <c r="H366" s="285"/>
      <c r="I366" s="285"/>
      <c r="J366" s="285"/>
      <c r="K366" s="283"/>
    </row>
    <row r="367" spans="1:16" x14ac:dyDescent="0.25">
      <c r="A367" s="241"/>
      <c r="B367" s="241"/>
      <c r="C367" s="240"/>
      <c r="D367" s="242"/>
      <c r="E367" s="242"/>
      <c r="F367" s="242"/>
      <c r="G367" s="285"/>
      <c r="H367" s="285"/>
      <c r="I367" s="285"/>
      <c r="J367" s="285"/>
      <c r="K367" s="283"/>
    </row>
    <row r="368" spans="1:16" x14ac:dyDescent="0.25">
      <c r="A368" s="241"/>
      <c r="B368" s="241"/>
      <c r="C368" s="240"/>
      <c r="D368" s="242"/>
      <c r="E368" s="242"/>
      <c r="F368" s="242"/>
      <c r="G368" s="285"/>
      <c r="H368" s="285"/>
      <c r="I368" s="285"/>
      <c r="J368" s="285"/>
      <c r="K368" s="283"/>
    </row>
    <row r="369" spans="1:11" x14ac:dyDescent="0.25">
      <c r="A369" s="241"/>
      <c r="B369" s="311"/>
      <c r="C369" s="240"/>
      <c r="D369" s="242"/>
      <c r="E369" s="242"/>
      <c r="F369" s="242"/>
      <c r="G369" s="285"/>
      <c r="H369" s="285"/>
      <c r="I369" s="285"/>
      <c r="J369" s="285"/>
      <c r="K369" s="283"/>
    </row>
    <row r="370" spans="1:11" x14ac:dyDescent="0.25">
      <c r="A370" s="241"/>
      <c r="B370" s="243"/>
      <c r="C370" s="240"/>
      <c r="D370" s="242"/>
      <c r="E370" s="242"/>
      <c r="F370" s="242"/>
      <c r="G370" s="285"/>
      <c r="H370" s="285"/>
      <c r="I370" s="285"/>
      <c r="J370" s="285"/>
      <c r="K370" s="283"/>
    </row>
    <row r="371" spans="1:11" x14ac:dyDescent="0.25">
      <c r="A371" s="241"/>
      <c r="B371" s="307"/>
      <c r="C371" s="240"/>
      <c r="D371" s="242"/>
      <c r="E371" s="242"/>
      <c r="F371" s="242"/>
      <c r="G371" s="285"/>
      <c r="H371" s="285"/>
      <c r="I371" s="285"/>
      <c r="J371" s="285"/>
      <c r="K371" s="283"/>
    </row>
    <row r="372" spans="1:11" x14ac:dyDescent="0.25">
      <c r="A372" s="231"/>
      <c r="B372" s="231"/>
      <c r="C372" s="231"/>
      <c r="D372" s="231"/>
      <c r="E372" s="231"/>
      <c r="F372" s="231"/>
      <c r="G372" s="285"/>
      <c r="H372" s="285"/>
      <c r="I372" s="285"/>
      <c r="J372" s="285"/>
      <c r="K372" s="283"/>
    </row>
  </sheetData>
  <mergeCells count="6">
    <mergeCell ref="A2:C2"/>
    <mergeCell ref="A4:F4"/>
    <mergeCell ref="A5:F5"/>
    <mergeCell ref="A6:F6"/>
    <mergeCell ref="A8:D8"/>
    <mergeCell ref="A7:C7"/>
  </mergeCells>
  <conditionalFormatting sqref="E278:H282 E284:H288 E301:J307 E289:E290 E292:E300 E277 E283 E308:E310 E353:I353 E311:I316 E354:E356 E357:F357 E358:E362 F358:I360 E363:F363 F367:F371 F364:F365 E364:E371 E321:H325 E327:H331 E344:J350 E332:E333 E335:E343 E320 E326 E351:E352 E261:L266 E254:E259 F254:F257 E248:E252 F248:I249 G250:I252 J248:L252 F252 E241:E246 F243:I246 E235:L239 E229:E233 E191:J192 E184:E190 E194:L199 E201:L207 E108:H112 E114:H118 E131:J137 E119:E120 E122:E130 E107 E113 E138:E139 E151:H155 E157:H161 E174:J180 E162:E163 E165:E173 E150 E156 E181:E182 E83:E89 F83:L83 G84:L89 E91:E96 F89 F91:F92 E69:E75 E77:E81 E62:E67 F71:J75 F80:I81 E55:E60 F55:F58 E30:I33 D9:E9 E10:E18 E27:E29 E20:L25 E35:L49 E209:F223">
    <cfRule type="cellIs" dxfId="1842" priority="20" operator="equal">
      <formula>"fail"</formula>
    </cfRule>
  </conditionalFormatting>
  <conditionalFormatting sqref="F278:H282 F284:H288 E301:J307 E292:E300 E308:E310 E277:E290 E353:I353 E311:I316 E354:E356 E357:F357 E358:E362 F358:I360 E363:F363 F367:F371 F364:F365 E364:E371 F321:H325 F327:H331 E344:J350 E335:E343 E351:E352 E320:E333 E261:L266 E254:E259 F254:F257 E248:E252 F248:I249 G250:I252 J248:L252 F252 E241:E246 F243:I246 E235:L239 E229:E233 E191:J192 E184:E190 E194:L199 E201:L207 F108:H112 F114:H118 E131:J137 E122:E130 E138:E139 E107:E120 F151:H155 F157:H161 E174:J180 E165:E173 E181:E182 E150:E163 E83:E89 F83:L83 G84:L89 E91:E96 F89 F91:F92 E69:E75 E77:E81 E62:E67 F71:J75 F80:I81 E55:E60 F55:F58 E30:I33 D9:E9 E10:E18 E27:E29 E20:L25 E35:L49 E209:F223">
    <cfRule type="cellIs" dxfId="1841" priority="17" operator="equal">
      <formula>"n/a"</formula>
    </cfRule>
    <cfRule type="cellIs" dxfId="1840" priority="18" operator="equal">
      <formula>"pass"</formula>
    </cfRule>
    <cfRule type="cellIs" dxfId="1839" priority="19" operator="equal">
      <formula>"fail"</formula>
    </cfRule>
  </conditionalFormatting>
  <conditionalFormatting sqref="E277:J290 E292:J316 E320:J333 E335:J372 E261:L266 E254:L259 E248:L252 E241:L246 E235:L239 E229:L233 E184:L192 E194:L199 E201:L207 E107:J120 E122:J139 E150:J163 E165:J182 E83:L89 E91:L96 E62:L67 E69:L75 E77:L81 E55:L60 E10:L18 E27:L33 E20:L25 E35:L49 E209:L223">
    <cfRule type="cellIs" dxfId="1838" priority="12" operator="equal">
      <formula>"n/s"</formula>
    </cfRule>
    <cfRule type="cellIs" dxfId="1837" priority="13" operator="equal">
      <formula>"n/a"</formula>
    </cfRule>
    <cfRule type="cellIs" dxfId="1836" priority="14" operator="equal">
      <formula>"warn"</formula>
    </cfRule>
    <cfRule type="cellIs" dxfId="1835" priority="15" operator="equal">
      <formula>"fail"</formula>
    </cfRule>
    <cfRule type="cellIs" dxfId="1834" priority="16" operator="equal">
      <formula>"pass"</formula>
    </cfRule>
  </conditionalFormatting>
  <conditionalFormatting sqref="E10:Y97 E184:Y267">
    <cfRule type="cellIs" dxfId="1833" priority="6" operator="equal">
      <formula>"black"</formula>
    </cfRule>
    <cfRule type="cellIs" dxfId="1832" priority="7" operator="equal">
      <formula>"n/s"</formula>
    </cfRule>
    <cfRule type="cellIs" dxfId="1831" priority="8" operator="equal">
      <formula>"n/a"</formula>
    </cfRule>
    <cfRule type="cellIs" dxfId="1830" priority="9" operator="equal">
      <formula>"fail"</formula>
    </cfRule>
    <cfRule type="cellIs" dxfId="1829" priority="10" operator="equal">
      <formula>"pass"</formula>
    </cfRule>
    <cfRule type="cellIs" dxfId="1828" priority="11" operator="equal">
      <formula>"pass"</formula>
    </cfRule>
  </conditionalFormatting>
  <conditionalFormatting sqref="F10:M352">
    <cfRule type="cellIs" dxfId="1827" priority="1" operator="equal">
      <formula>"black"</formula>
    </cfRule>
    <cfRule type="cellIs" dxfId="1826" priority="2" operator="equal">
      <formula>"n/s"</formula>
    </cfRule>
    <cfRule type="cellIs" dxfId="1825" priority="3" operator="equal">
      <formula>"n/a"</formula>
    </cfRule>
    <cfRule type="cellIs" dxfId="1824" priority="4" operator="equal">
      <formula>"fail"</formula>
    </cfRule>
    <cfRule type="cellIs" dxfId="1823" priority="5" operator="equal">
      <formula>"pass"</formula>
    </cfRule>
  </conditionalFormatting>
  <dataValidations count="2">
    <dataValidation type="list" allowBlank="1" showInputMessage="1" showErrorMessage="1" sqref="N184:Y267 E184:E267 E10:E97 N10:Y97 F10:M352">
      <formula1>$AO$100:$AO$104</formula1>
    </dataValidation>
    <dataValidation type="list" allowBlank="1" showInputMessage="1" showErrorMessage="1" sqref="F353:J372 E292:E310 E320:E333 E165:E182 E150:E163 E122:E139 E107:E120 E335:E372 E277:E290">
      <formula1>$AH$3:$AH$7</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0070C0"/>
  </sheetPr>
  <dimension ref="A1:FE27"/>
  <sheetViews>
    <sheetView zoomScale="85" zoomScaleNormal="85" workbookViewId="0">
      <selection activeCell="C12" sqref="C12"/>
    </sheetView>
  </sheetViews>
  <sheetFormatPr defaultRowHeight="15" outlineLevelRow="1" x14ac:dyDescent="0.25"/>
  <cols>
    <col min="1" max="1" width="6.5703125" style="481" customWidth="1"/>
    <col min="2" max="2" width="38.85546875" style="481" customWidth="1"/>
    <col min="3" max="3" width="11.28515625" style="481" customWidth="1"/>
    <col min="4" max="4" width="4.7109375" style="481" customWidth="1"/>
    <col min="5" max="20" width="4.140625" style="481" customWidth="1"/>
    <col min="21" max="28" width="4.140625" style="31" customWidth="1"/>
    <col min="29" max="32" width="4.140625" style="29" customWidth="1"/>
    <col min="33" max="16384" width="9.140625" style="481"/>
  </cols>
  <sheetData>
    <row r="1" spans="1:161" ht="26.25" x14ac:dyDescent="0.4">
      <c r="A1" s="96" t="s">
        <v>2784</v>
      </c>
      <c r="B1" s="27"/>
      <c r="C1" s="27"/>
      <c r="D1" s="21"/>
      <c r="E1" s="21"/>
      <c r="F1" s="21"/>
      <c r="G1" s="22"/>
    </row>
    <row r="2" spans="1:161" ht="18.75" x14ac:dyDescent="0.3">
      <c r="A2" s="94"/>
      <c r="B2" s="139">
        <f ca="1">TODAY()</f>
        <v>40730</v>
      </c>
      <c r="C2" s="21"/>
      <c r="D2" s="21"/>
      <c r="E2" s="21"/>
      <c r="F2" s="21"/>
      <c r="G2" s="22"/>
      <c r="H2" s="29" t="s">
        <v>143</v>
      </c>
      <c r="I2" s="29"/>
    </row>
    <row r="3" spans="1:161" ht="15.75" thickBot="1" x14ac:dyDescent="0.3"/>
    <row r="4" spans="1:161" ht="21" x14ac:dyDescent="0.35">
      <c r="E4" s="483"/>
      <c r="F4" s="19"/>
      <c r="G4" s="19"/>
      <c r="H4" s="19"/>
      <c r="I4" s="19"/>
      <c r="J4" s="19"/>
      <c r="K4" s="19"/>
      <c r="L4" s="19"/>
      <c r="M4" s="19"/>
      <c r="N4" s="509" t="s">
        <v>2062</v>
      </c>
      <c r="O4" s="509"/>
      <c r="P4" s="19"/>
      <c r="Q4" s="19"/>
      <c r="R4" s="19"/>
      <c r="S4" s="19"/>
      <c r="T4" s="19"/>
      <c r="U4" s="484"/>
      <c r="V4" s="484"/>
      <c r="W4" s="484"/>
      <c r="X4" s="484"/>
      <c r="Y4" s="484"/>
      <c r="Z4" s="484"/>
      <c r="AA4" s="484"/>
      <c r="AB4" s="484"/>
      <c r="AC4" s="485"/>
      <c r="AD4" s="485"/>
      <c r="AE4" s="485"/>
      <c r="AF4" s="510"/>
    </row>
    <row r="5" spans="1:161" ht="15.75" thickBot="1" x14ac:dyDescent="0.3">
      <c r="E5" s="23"/>
      <c r="F5" s="21"/>
      <c r="G5" s="21"/>
      <c r="H5" s="21"/>
      <c r="I5" s="21"/>
      <c r="J5" s="21"/>
      <c r="K5" s="21"/>
      <c r="L5" s="21"/>
      <c r="M5" s="21"/>
      <c r="N5" s="21"/>
      <c r="O5" s="21"/>
      <c r="P5" s="21"/>
      <c r="Q5" s="21"/>
      <c r="R5" s="21"/>
      <c r="S5" s="21"/>
      <c r="T5" s="21"/>
      <c r="U5" s="511"/>
      <c r="V5" s="511"/>
      <c r="W5" s="511"/>
      <c r="X5" s="511"/>
      <c r="Y5" s="511"/>
      <c r="Z5" s="511"/>
      <c r="AA5" s="511"/>
      <c r="AB5" s="511"/>
      <c r="AC5" s="512"/>
      <c r="AD5" s="512"/>
      <c r="AE5" s="512"/>
      <c r="AF5" s="513"/>
    </row>
    <row r="6" spans="1:161" ht="21" customHeight="1" x14ac:dyDescent="0.25">
      <c r="A6" s="508"/>
      <c r="B6" s="240"/>
      <c r="C6" s="240"/>
      <c r="D6" s="240"/>
      <c r="E6" s="23"/>
      <c r="F6" s="21"/>
      <c r="G6" s="21"/>
      <c r="H6" s="512"/>
      <c r="I6" s="512"/>
      <c r="J6" s="21"/>
      <c r="K6" s="487"/>
      <c r="L6" s="488"/>
      <c r="M6" s="488"/>
      <c r="N6" s="488"/>
      <c r="O6" s="488"/>
      <c r="P6" s="503" t="s">
        <v>2785</v>
      </c>
      <c r="Q6" s="504"/>
      <c r="R6" s="488"/>
      <c r="S6" s="488"/>
      <c r="T6" s="488"/>
      <c r="U6" s="489"/>
      <c r="V6" s="489"/>
      <c r="W6" s="489"/>
      <c r="X6" s="489"/>
      <c r="Y6" s="489"/>
      <c r="Z6" s="489"/>
      <c r="AA6" s="489"/>
      <c r="AB6" s="489"/>
      <c r="AC6" s="490"/>
      <c r="AD6" s="490"/>
      <c r="AE6" s="490"/>
      <c r="AF6" s="505"/>
    </row>
    <row r="7" spans="1:161" ht="15.75" thickBot="1" x14ac:dyDescent="0.3">
      <c r="A7" s="508"/>
      <c r="B7" s="240"/>
      <c r="C7" s="240"/>
      <c r="D7" s="240"/>
      <c r="E7" s="24"/>
      <c r="F7" s="25"/>
      <c r="G7" s="21"/>
      <c r="H7" s="486"/>
      <c r="I7" s="486"/>
      <c r="J7" s="25"/>
      <c r="K7" s="491"/>
      <c r="L7" s="492"/>
      <c r="M7" s="492"/>
      <c r="N7" s="492"/>
      <c r="O7" s="492"/>
      <c r="P7" s="492"/>
      <c r="Q7" s="492"/>
      <c r="R7" s="492"/>
      <c r="S7" s="492"/>
      <c r="T7" s="492"/>
      <c r="U7" s="493"/>
      <c r="V7" s="493"/>
      <c r="W7" s="493"/>
      <c r="X7" s="493"/>
      <c r="Y7" s="493"/>
      <c r="Z7" s="493"/>
      <c r="AA7" s="493"/>
      <c r="AB7" s="493"/>
      <c r="AC7" s="494"/>
      <c r="AD7" s="494"/>
      <c r="AE7" s="494"/>
      <c r="AF7" s="506"/>
    </row>
    <row r="8" spans="1:161" ht="19.5" hidden="1" outlineLevel="1" thickBot="1" x14ac:dyDescent="0.35">
      <c r="A8" s="23"/>
      <c r="B8" s="21"/>
      <c r="C8" s="21"/>
      <c r="D8" s="26"/>
      <c r="E8" s="54" t="s">
        <v>2062</v>
      </c>
      <c r="F8" s="55"/>
      <c r="G8" s="514"/>
      <c r="H8" s="55"/>
      <c r="I8" s="55"/>
      <c r="J8" s="56"/>
      <c r="K8" s="57" t="s">
        <v>33</v>
      </c>
      <c r="L8" s="58"/>
      <c r="M8" s="58"/>
      <c r="N8" s="58"/>
      <c r="O8" s="58"/>
      <c r="P8" s="58"/>
      <c r="Q8" s="60" t="s">
        <v>2480</v>
      </c>
      <c r="R8" s="61"/>
      <c r="S8" s="61"/>
      <c r="T8" s="61"/>
      <c r="U8" s="61"/>
      <c r="V8" s="61"/>
      <c r="W8" s="61"/>
      <c r="X8" s="62"/>
      <c r="Y8" s="63" t="s">
        <v>128</v>
      </c>
      <c r="Z8" s="64"/>
      <c r="AA8" s="64"/>
      <c r="AB8" s="64"/>
      <c r="AC8" s="66" t="s">
        <v>2504</v>
      </c>
      <c r="AD8" s="67"/>
      <c r="AE8" s="67"/>
      <c r="AF8" s="68"/>
    </row>
    <row r="9" spans="1:161" ht="184.5" outlineLevel="1" thickBot="1" x14ac:dyDescent="0.3">
      <c r="A9" s="97"/>
      <c r="B9" s="98"/>
      <c r="C9" s="95"/>
      <c r="D9" s="82" t="s">
        <v>142</v>
      </c>
      <c r="E9" s="500" t="s">
        <v>2768</v>
      </c>
      <c r="F9" s="501" t="s">
        <v>2769</v>
      </c>
      <c r="G9" s="501" t="s">
        <v>2770</v>
      </c>
      <c r="H9" s="501" t="s">
        <v>2771</v>
      </c>
      <c r="I9" s="502" t="s">
        <v>2772</v>
      </c>
      <c r="J9" s="499" t="s">
        <v>2773</v>
      </c>
      <c r="K9" s="495" t="s">
        <v>2774</v>
      </c>
      <c r="L9" s="496" t="s">
        <v>2456</v>
      </c>
      <c r="M9" s="496" t="s">
        <v>2459</v>
      </c>
      <c r="N9" s="496" t="s">
        <v>2461</v>
      </c>
      <c r="O9" s="496" t="s">
        <v>2464</v>
      </c>
      <c r="P9" s="496" t="s">
        <v>2775</v>
      </c>
      <c r="Q9" s="495" t="s">
        <v>2482</v>
      </c>
      <c r="R9" s="496" t="s">
        <v>2776</v>
      </c>
      <c r="S9" s="496" t="s">
        <v>2782</v>
      </c>
      <c r="T9" s="496" t="s">
        <v>2777</v>
      </c>
      <c r="U9" s="496" t="s">
        <v>2778</v>
      </c>
      <c r="V9" s="497" t="s">
        <v>2779</v>
      </c>
      <c r="W9" s="497" t="s">
        <v>2780</v>
      </c>
      <c r="X9" s="498" t="s">
        <v>2781</v>
      </c>
      <c r="Y9" s="495" t="s">
        <v>2470</v>
      </c>
      <c r="Z9" s="496" t="s">
        <v>2783</v>
      </c>
      <c r="AA9" s="496" t="s">
        <v>2476</v>
      </c>
      <c r="AB9" s="496" t="s">
        <v>2478</v>
      </c>
      <c r="AC9" s="495" t="s">
        <v>122</v>
      </c>
      <c r="AD9" s="496" t="s">
        <v>2508</v>
      </c>
      <c r="AE9" s="496" t="s">
        <v>2511</v>
      </c>
      <c r="AF9" s="498" t="s">
        <v>2514</v>
      </c>
    </row>
    <row r="10" spans="1:161" ht="16.5" outlineLevel="1" thickBot="1" x14ac:dyDescent="0.3">
      <c r="A10" s="39" t="s">
        <v>31</v>
      </c>
      <c r="B10" s="40" t="s">
        <v>32</v>
      </c>
      <c r="C10" s="40" t="s">
        <v>33</v>
      </c>
      <c r="D10" s="41"/>
      <c r="E10" s="42"/>
      <c r="F10" s="42"/>
      <c r="G10" s="42"/>
      <c r="H10" s="42"/>
      <c r="I10" s="42"/>
      <c r="J10" s="42"/>
      <c r="K10" s="42"/>
      <c r="L10" s="42"/>
      <c r="M10" s="42"/>
      <c r="N10" s="42"/>
      <c r="O10" s="42"/>
      <c r="P10" s="42"/>
      <c r="Q10" s="42"/>
      <c r="R10" s="83"/>
      <c r="S10" s="83"/>
      <c r="T10" s="83"/>
      <c r="U10" s="83"/>
      <c r="V10" s="83"/>
      <c r="W10" s="83"/>
      <c r="X10" s="83"/>
      <c r="Y10" s="83"/>
      <c r="Z10" s="83"/>
      <c r="AA10" s="83"/>
      <c r="AB10" s="83"/>
      <c r="AC10" s="84"/>
      <c r="AD10" s="84"/>
      <c r="AE10" s="43"/>
      <c r="AF10" s="42"/>
      <c r="AO10" s="481" t="s">
        <v>143</v>
      </c>
    </row>
    <row r="11" spans="1:161" x14ac:dyDescent="0.25">
      <c r="A11" s="32" t="s">
        <v>36</v>
      </c>
      <c r="B11" s="33" t="str">
        <f>Template!Q2</f>
        <v>Kaspersky Internet Security 2011</v>
      </c>
      <c r="C11" s="47" t="s">
        <v>37</v>
      </c>
      <c r="D11" s="49" t="str">
        <f>Template!S2</f>
        <v>yes</v>
      </c>
      <c r="E11" s="51"/>
      <c r="F11" s="51"/>
      <c r="G11" s="51"/>
      <c r="H11" s="51"/>
      <c r="I11" s="51"/>
      <c r="J11" s="51"/>
      <c r="K11" s="51" t="str">
        <f t="shared" ref="K11:K13" si="0">IF(D11="no","n/a"," ")</f>
        <v xml:space="preserve"> </v>
      </c>
      <c r="L11" s="51"/>
      <c r="M11" s="51" t="str">
        <f t="shared" ref="M11:M13" si="1">IF(D11="no","n/a"," ")</f>
        <v xml:space="preserve"> </v>
      </c>
      <c r="N11" s="51" t="str">
        <f t="shared" ref="N11:N25" si="2">IF(D11="no","n/a"," ")</f>
        <v xml:space="preserve"> </v>
      </c>
      <c r="O11" s="51" t="str">
        <f t="shared" ref="O11:O25" si="3">IF(D11="no","n/a"," ")</f>
        <v xml:space="preserve"> </v>
      </c>
      <c r="P11" s="51" t="str">
        <f t="shared" ref="P11:P25" si="4">IF(D11="no","n/a"," ")</f>
        <v xml:space="preserve"> </v>
      </c>
      <c r="Q11" s="51" t="str">
        <f t="shared" ref="Q11:Q25" si="5">IF(D11="no","n/a"," ")</f>
        <v xml:space="preserve"> </v>
      </c>
      <c r="R11" s="51" t="str">
        <f t="shared" ref="R11:R25" si="6">IF(D11="no","n/a"," ")</f>
        <v xml:space="preserve"> </v>
      </c>
      <c r="S11" s="51" t="str">
        <f t="shared" ref="S11:S25" si="7">IF(D11="no","n/a"," ")</f>
        <v xml:space="preserve"> </v>
      </c>
      <c r="T11" s="51" t="str">
        <f t="shared" ref="T11:T25" si="8">IF(D11="no","n/a"," ")</f>
        <v xml:space="preserve"> </v>
      </c>
      <c r="U11" s="51" t="str">
        <f t="shared" ref="U11:U25" si="9">IF(D11="no","n/a"," ")</f>
        <v xml:space="preserve"> </v>
      </c>
      <c r="V11" s="51"/>
      <c r="W11" s="51"/>
      <c r="X11" s="51" t="str">
        <f t="shared" ref="X11:X25" si="10">IF(D11="no","n/a"," ")</f>
        <v xml:space="preserve"> </v>
      </c>
      <c r="Y11" s="51" t="str">
        <f t="shared" ref="Y11:Y25" si="11">IF(D11="no","n/a"," ")</f>
        <v xml:space="preserve"> </v>
      </c>
      <c r="Z11" s="51" t="str">
        <f t="shared" ref="Z11:Z25" si="12">IF(D11="no","n/a"," ")</f>
        <v xml:space="preserve"> </v>
      </c>
      <c r="AA11" s="51" t="str">
        <f t="shared" ref="AA11:AA25" si="13">IF(D11="no","n/a"," ")</f>
        <v xml:space="preserve"> </v>
      </c>
      <c r="AB11" s="51" t="str">
        <f t="shared" ref="AB11:AB25" si="14">IF(D11="no","n/a"," ")</f>
        <v xml:space="preserve"> </v>
      </c>
      <c r="AC11" s="51" t="str">
        <f t="shared" ref="AC11:AC25" si="15">IF(D11="no","n/a"," ")</f>
        <v xml:space="preserve"> </v>
      </c>
      <c r="AD11" s="51" t="str">
        <f t="shared" ref="AD11:AD25" si="16">IF(D11="no","n/a"," ")</f>
        <v xml:space="preserve"> </v>
      </c>
      <c r="AE11" s="51" t="str">
        <f t="shared" ref="AE11:AE25" si="17">IF(D11="no","n/a"," ")</f>
        <v xml:space="preserve"> </v>
      </c>
      <c r="AF11" s="507"/>
      <c r="AO11" s="481" t="s">
        <v>144</v>
      </c>
      <c r="DU11" s="481">
        <v>10</v>
      </c>
    </row>
    <row r="12" spans="1:161" outlineLevel="1" x14ac:dyDescent="0.25">
      <c r="A12" s="34"/>
      <c r="B12" s="35"/>
      <c r="C12" s="47" t="s">
        <v>2736</v>
      </c>
      <c r="D12" s="49" t="str">
        <f>Template!T2</f>
        <v>yes</v>
      </c>
      <c r="E12" s="51"/>
      <c r="F12" s="51"/>
      <c r="G12" s="51"/>
      <c r="H12" s="51"/>
      <c r="I12" s="51"/>
      <c r="J12" s="51"/>
      <c r="K12" s="51" t="str">
        <f t="shared" si="0"/>
        <v xml:space="preserve"> </v>
      </c>
      <c r="L12" s="51" t="str">
        <f t="shared" ref="L12:L13" si="18">IF(D12="no","n/a"," ")</f>
        <v xml:space="preserve"> </v>
      </c>
      <c r="M12" s="51" t="str">
        <f t="shared" si="1"/>
        <v xml:space="preserve"> </v>
      </c>
      <c r="N12" s="51" t="str">
        <f t="shared" si="2"/>
        <v xml:space="preserve"> </v>
      </c>
      <c r="O12" s="51" t="str">
        <f t="shared" si="3"/>
        <v xml:space="preserve"> </v>
      </c>
      <c r="P12" s="51" t="str">
        <f t="shared" si="4"/>
        <v xml:space="preserve"> </v>
      </c>
      <c r="Q12" s="51" t="str">
        <f t="shared" si="5"/>
        <v xml:space="preserve"> </v>
      </c>
      <c r="R12" s="51" t="str">
        <f t="shared" si="6"/>
        <v xml:space="preserve"> </v>
      </c>
      <c r="S12" s="51" t="str">
        <f t="shared" si="7"/>
        <v xml:space="preserve"> </v>
      </c>
      <c r="T12" s="51" t="str">
        <f t="shared" si="8"/>
        <v xml:space="preserve"> </v>
      </c>
      <c r="U12" s="51" t="str">
        <f t="shared" si="9"/>
        <v xml:space="preserve"> </v>
      </c>
      <c r="V12" s="51"/>
      <c r="W12" s="51"/>
      <c r="X12" s="51" t="str">
        <f t="shared" si="10"/>
        <v xml:space="preserve"> </v>
      </c>
      <c r="Y12" s="51" t="str">
        <f t="shared" si="11"/>
        <v xml:space="preserve"> </v>
      </c>
      <c r="Z12" s="51" t="str">
        <f t="shared" si="12"/>
        <v xml:space="preserve"> </v>
      </c>
      <c r="AA12" s="51" t="str">
        <f t="shared" si="13"/>
        <v xml:space="preserve"> </v>
      </c>
      <c r="AB12" s="51" t="str">
        <f t="shared" si="14"/>
        <v xml:space="preserve"> </v>
      </c>
      <c r="AC12" s="51" t="str">
        <f t="shared" si="15"/>
        <v xml:space="preserve"> </v>
      </c>
      <c r="AD12" s="51" t="str">
        <f t="shared" si="16"/>
        <v xml:space="preserve"> </v>
      </c>
      <c r="AE12" s="51" t="str">
        <f t="shared" si="17"/>
        <v xml:space="preserve"> </v>
      </c>
      <c r="AF12" s="507" t="str">
        <f t="shared" ref="AF12:AF24" si="19">IF(D12="no","n/a"," ")</f>
        <v xml:space="preserve"> </v>
      </c>
      <c r="AO12" s="481" t="s">
        <v>2787</v>
      </c>
      <c r="FE12" s="481">
        <v>6</v>
      </c>
    </row>
    <row r="13" spans="1:161" ht="15.75" outlineLevel="1" thickBot="1" x14ac:dyDescent="0.3">
      <c r="A13" s="36"/>
      <c r="B13" s="37"/>
      <c r="C13" s="48" t="s">
        <v>2737</v>
      </c>
      <c r="D13" s="50" t="str">
        <f>Template!U2</f>
        <v>yes</v>
      </c>
      <c r="E13" s="53"/>
      <c r="F13" s="53" t="str">
        <f t="shared" ref="F13" si="20">IF(D13="no","n/a"," ")</f>
        <v xml:space="preserve"> </v>
      </c>
      <c r="G13" s="53" t="str">
        <f t="shared" ref="G13" si="21">IF(D13="no","n/a"," ")</f>
        <v xml:space="preserve"> </v>
      </c>
      <c r="H13" s="53" t="str">
        <f t="shared" ref="H13" si="22">IF(D13="no","n/a"," ")</f>
        <v xml:space="preserve"> </v>
      </c>
      <c r="I13" s="53"/>
      <c r="J13" s="53" t="str">
        <f t="shared" ref="J13" si="23">IF(D13="no","n/a"," ")</f>
        <v xml:space="preserve"> </v>
      </c>
      <c r="K13" s="53" t="str">
        <f t="shared" si="0"/>
        <v xml:space="preserve"> </v>
      </c>
      <c r="L13" s="53" t="str">
        <f t="shared" si="18"/>
        <v xml:space="preserve"> </v>
      </c>
      <c r="M13" s="53" t="str">
        <f t="shared" si="1"/>
        <v xml:space="preserve"> </v>
      </c>
      <c r="N13" s="53" t="str">
        <f t="shared" si="2"/>
        <v xml:space="preserve"> </v>
      </c>
      <c r="O13" s="53" t="str">
        <f t="shared" si="3"/>
        <v xml:space="preserve"> </v>
      </c>
      <c r="P13" s="53" t="str">
        <f t="shared" si="4"/>
        <v xml:space="preserve"> </v>
      </c>
      <c r="Q13" s="53" t="str">
        <f t="shared" si="5"/>
        <v xml:space="preserve"> </v>
      </c>
      <c r="R13" s="53" t="str">
        <f t="shared" si="6"/>
        <v xml:space="preserve"> </v>
      </c>
      <c r="S13" s="53" t="str">
        <f t="shared" si="7"/>
        <v xml:space="preserve"> </v>
      </c>
      <c r="T13" s="53" t="str">
        <f t="shared" si="8"/>
        <v xml:space="preserve"> </v>
      </c>
      <c r="U13" s="53" t="str">
        <f t="shared" si="9"/>
        <v xml:space="preserve"> </v>
      </c>
      <c r="V13" s="53"/>
      <c r="W13" s="53"/>
      <c r="X13" s="53" t="str">
        <f t="shared" si="10"/>
        <v xml:space="preserve"> </v>
      </c>
      <c r="Y13" s="53" t="str">
        <f t="shared" si="11"/>
        <v xml:space="preserve"> </v>
      </c>
      <c r="Z13" s="53" t="str">
        <f t="shared" si="12"/>
        <v xml:space="preserve"> </v>
      </c>
      <c r="AA13" s="53" t="str">
        <f t="shared" si="13"/>
        <v xml:space="preserve"> </v>
      </c>
      <c r="AB13" s="53" t="str">
        <f t="shared" si="14"/>
        <v xml:space="preserve"> </v>
      </c>
      <c r="AC13" s="53" t="str">
        <f t="shared" si="15"/>
        <v xml:space="preserve"> </v>
      </c>
      <c r="AD13" s="53" t="str">
        <f t="shared" si="16"/>
        <v xml:space="preserve"> </v>
      </c>
      <c r="AE13" s="53" t="str">
        <f t="shared" si="17"/>
        <v xml:space="preserve"> </v>
      </c>
      <c r="AF13" s="507" t="str">
        <f t="shared" si="19"/>
        <v xml:space="preserve"> </v>
      </c>
      <c r="AO13" s="481" t="s">
        <v>47</v>
      </c>
      <c r="DU13" s="481">
        <v>9</v>
      </c>
    </row>
    <row r="14" spans="1:161" ht="15.75" outlineLevel="1" thickBot="1" x14ac:dyDescent="0.3">
      <c r="A14" s="87"/>
      <c r="B14" s="42"/>
      <c r="C14" s="86"/>
      <c r="D14" s="45"/>
      <c r="E14" s="45"/>
      <c r="F14" s="45"/>
      <c r="G14" s="45"/>
      <c r="H14" s="45"/>
      <c r="I14" s="45"/>
      <c r="J14" s="45"/>
      <c r="K14" s="45"/>
      <c r="L14" s="45"/>
      <c r="M14" s="45"/>
      <c r="N14" s="45"/>
      <c r="O14" s="45"/>
      <c r="P14" s="45" t="str">
        <f t="shared" si="4"/>
        <v xml:space="preserve"> </v>
      </c>
      <c r="Q14" s="45" t="str">
        <f t="shared" si="5"/>
        <v xml:space="preserve"> </v>
      </c>
      <c r="R14" s="45" t="str">
        <f t="shared" si="6"/>
        <v xml:space="preserve"> </v>
      </c>
      <c r="S14" s="45" t="str">
        <f t="shared" si="7"/>
        <v xml:space="preserve"> </v>
      </c>
      <c r="T14" s="45" t="str">
        <f t="shared" si="8"/>
        <v xml:space="preserve"> </v>
      </c>
      <c r="U14" s="45" t="str">
        <f t="shared" si="9"/>
        <v xml:space="preserve"> </v>
      </c>
      <c r="V14" s="45"/>
      <c r="W14" s="45"/>
      <c r="X14" s="45" t="str">
        <f t="shared" si="10"/>
        <v xml:space="preserve"> </v>
      </c>
      <c r="Y14" s="45" t="str">
        <f t="shared" si="11"/>
        <v xml:space="preserve"> </v>
      </c>
      <c r="Z14" s="45" t="str">
        <f t="shared" si="12"/>
        <v xml:space="preserve"> </v>
      </c>
      <c r="AA14" s="45" t="str">
        <f t="shared" si="13"/>
        <v xml:space="preserve"> </v>
      </c>
      <c r="AB14" s="45" t="str">
        <f t="shared" si="14"/>
        <v xml:space="preserve"> </v>
      </c>
      <c r="AC14" s="45" t="str">
        <f t="shared" si="15"/>
        <v xml:space="preserve"> </v>
      </c>
      <c r="AD14" s="45" t="str">
        <f t="shared" si="16"/>
        <v xml:space="preserve"> </v>
      </c>
      <c r="AE14" s="45" t="str">
        <f t="shared" si="17"/>
        <v xml:space="preserve"> </v>
      </c>
      <c r="AF14" s="46" t="str">
        <f t="shared" si="19"/>
        <v xml:space="preserve"> </v>
      </c>
    </row>
    <row r="15" spans="1:161" x14ac:dyDescent="0.25">
      <c r="A15" s="32" t="s">
        <v>39</v>
      </c>
      <c r="B15" s="33" t="str">
        <f>Template!Q4</f>
        <v>Norton Internet Security2010</v>
      </c>
      <c r="C15" s="49" t="s">
        <v>37</v>
      </c>
      <c r="D15" s="49" t="str">
        <f>Template!S3</f>
        <v>yes</v>
      </c>
      <c r="E15" s="51"/>
      <c r="F15" s="51"/>
      <c r="G15" s="51"/>
      <c r="H15" s="51"/>
      <c r="I15" s="51"/>
      <c r="J15" s="51"/>
      <c r="K15" s="51" t="str">
        <f t="shared" ref="K15:K17" si="24">IF(D15="no","n/a"," ")</f>
        <v xml:space="preserve"> </v>
      </c>
      <c r="L15" s="51" t="str">
        <f t="shared" ref="L15:L17" si="25">IF(D15="no","n/a"," ")</f>
        <v xml:space="preserve"> </v>
      </c>
      <c r="M15" s="51" t="str">
        <f t="shared" ref="M15:M17" si="26">IF(D15="no","n/a"," ")</f>
        <v xml:space="preserve"> </v>
      </c>
      <c r="N15" s="51" t="str">
        <f t="shared" si="2"/>
        <v xml:space="preserve"> </v>
      </c>
      <c r="O15" s="51" t="str">
        <f t="shared" si="3"/>
        <v xml:space="preserve"> </v>
      </c>
      <c r="P15" s="51" t="str">
        <f t="shared" si="4"/>
        <v xml:space="preserve"> </v>
      </c>
      <c r="Q15" s="51" t="str">
        <f t="shared" si="5"/>
        <v xml:space="preserve"> </v>
      </c>
      <c r="R15" s="51" t="str">
        <f t="shared" si="6"/>
        <v xml:space="preserve"> </v>
      </c>
      <c r="S15" s="51" t="str">
        <f t="shared" si="7"/>
        <v xml:space="preserve"> </v>
      </c>
      <c r="T15" s="51" t="str">
        <f t="shared" si="8"/>
        <v xml:space="preserve"> </v>
      </c>
      <c r="U15" s="51" t="str">
        <f t="shared" si="9"/>
        <v xml:space="preserve"> </v>
      </c>
      <c r="V15" s="51"/>
      <c r="W15" s="51"/>
      <c r="X15" s="51" t="str">
        <f t="shared" si="10"/>
        <v xml:space="preserve"> </v>
      </c>
      <c r="Y15" s="51" t="str">
        <f t="shared" si="11"/>
        <v xml:space="preserve"> </v>
      </c>
      <c r="Z15" s="51" t="str">
        <f t="shared" si="12"/>
        <v xml:space="preserve"> </v>
      </c>
      <c r="AA15" s="51" t="str">
        <f t="shared" si="13"/>
        <v xml:space="preserve"> </v>
      </c>
      <c r="AB15" s="51" t="str">
        <f t="shared" si="14"/>
        <v xml:space="preserve"> </v>
      </c>
      <c r="AC15" s="51" t="str">
        <f t="shared" si="15"/>
        <v xml:space="preserve"> </v>
      </c>
      <c r="AD15" s="51" t="str">
        <f t="shared" si="16"/>
        <v xml:space="preserve"> </v>
      </c>
      <c r="AE15" s="51" t="str">
        <f t="shared" si="17"/>
        <v xml:space="preserve"> </v>
      </c>
      <c r="AF15" s="51" t="str">
        <f t="shared" si="19"/>
        <v xml:space="preserve"> </v>
      </c>
      <c r="DU15" s="481">
        <v>11</v>
      </c>
    </row>
    <row r="16" spans="1:161" outlineLevel="1" x14ac:dyDescent="0.25">
      <c r="A16" s="34"/>
      <c r="B16" s="35"/>
      <c r="C16" s="49" t="s">
        <v>2736</v>
      </c>
      <c r="D16" s="49" t="str">
        <f>Template!T3</f>
        <v>yes</v>
      </c>
      <c r="E16" s="51"/>
      <c r="F16" s="51"/>
      <c r="G16" s="51"/>
      <c r="H16" s="51"/>
      <c r="I16" s="51"/>
      <c r="J16" s="51"/>
      <c r="K16" s="51" t="str">
        <f t="shared" si="24"/>
        <v xml:space="preserve"> </v>
      </c>
      <c r="L16" s="51" t="str">
        <f t="shared" si="25"/>
        <v xml:space="preserve"> </v>
      </c>
      <c r="M16" s="51" t="str">
        <f t="shared" si="26"/>
        <v xml:space="preserve"> </v>
      </c>
      <c r="N16" s="51" t="str">
        <f t="shared" si="2"/>
        <v xml:space="preserve"> </v>
      </c>
      <c r="O16" s="51" t="str">
        <f t="shared" si="3"/>
        <v xml:space="preserve"> </v>
      </c>
      <c r="P16" s="51" t="str">
        <f t="shared" si="4"/>
        <v xml:space="preserve"> </v>
      </c>
      <c r="Q16" s="51" t="str">
        <f t="shared" si="5"/>
        <v xml:space="preserve"> </v>
      </c>
      <c r="R16" s="51" t="str">
        <f t="shared" si="6"/>
        <v xml:space="preserve"> </v>
      </c>
      <c r="S16" s="51" t="str">
        <f t="shared" si="7"/>
        <v xml:space="preserve"> </v>
      </c>
      <c r="T16" s="51" t="str">
        <f t="shared" si="8"/>
        <v xml:space="preserve"> </v>
      </c>
      <c r="U16" s="51" t="str">
        <f t="shared" si="9"/>
        <v xml:space="preserve"> </v>
      </c>
      <c r="V16" s="51"/>
      <c r="W16" s="51"/>
      <c r="X16" s="51" t="str">
        <f t="shared" si="10"/>
        <v xml:space="preserve"> </v>
      </c>
      <c r="Y16" s="51" t="str">
        <f t="shared" si="11"/>
        <v xml:space="preserve"> </v>
      </c>
      <c r="Z16" s="51" t="str">
        <f t="shared" si="12"/>
        <v xml:space="preserve"> </v>
      </c>
      <c r="AA16" s="51" t="str">
        <f t="shared" si="13"/>
        <v xml:space="preserve"> </v>
      </c>
      <c r="AB16" s="51" t="str">
        <f t="shared" si="14"/>
        <v xml:space="preserve"> </v>
      </c>
      <c r="AC16" s="51" t="str">
        <f t="shared" si="15"/>
        <v xml:space="preserve"> </v>
      </c>
      <c r="AD16" s="51" t="str">
        <f t="shared" si="16"/>
        <v xml:space="preserve"> </v>
      </c>
      <c r="AE16" s="51" t="str">
        <f t="shared" si="17"/>
        <v xml:space="preserve"> </v>
      </c>
      <c r="AF16" s="51" t="str">
        <f t="shared" si="19"/>
        <v xml:space="preserve"> </v>
      </c>
    </row>
    <row r="17" spans="1:152" ht="15.75" outlineLevel="1" thickBot="1" x14ac:dyDescent="0.3">
      <c r="A17" s="34"/>
      <c r="B17" s="35"/>
      <c r="C17" s="49" t="s">
        <v>2737</v>
      </c>
      <c r="D17" s="49" t="str">
        <f>Template!U3</f>
        <v>yes</v>
      </c>
      <c r="E17" s="51" t="str">
        <f t="shared" ref="E17:E25" si="27">IF(D17="no","n/a"," ")</f>
        <v xml:space="preserve"> </v>
      </c>
      <c r="F17" s="51"/>
      <c r="G17" s="51" t="str">
        <f t="shared" ref="G17" si="28">IF(D17="no","n/a"," ")</f>
        <v xml:space="preserve"> </v>
      </c>
      <c r="H17" s="51" t="str">
        <f t="shared" ref="H17" si="29">IF(D17="no","n/a"," ")</f>
        <v xml:space="preserve"> </v>
      </c>
      <c r="I17" s="51"/>
      <c r="J17" s="51" t="str">
        <f t="shared" ref="J17" si="30">IF(D17="no","n/a"," ")</f>
        <v xml:space="preserve"> </v>
      </c>
      <c r="K17" s="51" t="str">
        <f t="shared" si="24"/>
        <v xml:space="preserve"> </v>
      </c>
      <c r="L17" s="51" t="str">
        <f t="shared" si="25"/>
        <v xml:space="preserve"> </v>
      </c>
      <c r="M17" s="51" t="str">
        <f t="shared" si="26"/>
        <v xml:space="preserve"> </v>
      </c>
      <c r="N17" s="51" t="str">
        <f t="shared" si="2"/>
        <v xml:space="preserve"> </v>
      </c>
      <c r="O17" s="51" t="str">
        <f t="shared" si="3"/>
        <v xml:space="preserve"> </v>
      </c>
      <c r="P17" s="51" t="str">
        <f t="shared" si="4"/>
        <v xml:space="preserve"> </v>
      </c>
      <c r="Q17" s="51" t="str">
        <f t="shared" si="5"/>
        <v xml:space="preserve"> </v>
      </c>
      <c r="R17" s="51" t="str">
        <f t="shared" si="6"/>
        <v xml:space="preserve"> </v>
      </c>
      <c r="S17" s="51" t="str">
        <f t="shared" si="7"/>
        <v xml:space="preserve"> </v>
      </c>
      <c r="T17" s="51" t="str">
        <f t="shared" si="8"/>
        <v xml:space="preserve"> </v>
      </c>
      <c r="U17" s="51" t="str">
        <f t="shared" si="9"/>
        <v xml:space="preserve"> </v>
      </c>
      <c r="V17" s="51"/>
      <c r="W17" s="51"/>
      <c r="X17" s="51" t="str">
        <f t="shared" si="10"/>
        <v xml:space="preserve"> </v>
      </c>
      <c r="Y17" s="51" t="str">
        <f t="shared" si="11"/>
        <v xml:space="preserve"> </v>
      </c>
      <c r="Z17" s="51" t="str">
        <f t="shared" si="12"/>
        <v xml:space="preserve"> </v>
      </c>
      <c r="AA17" s="51" t="str">
        <f t="shared" si="13"/>
        <v xml:space="preserve"> </v>
      </c>
      <c r="AB17" s="51" t="str">
        <f t="shared" si="14"/>
        <v xml:space="preserve"> </v>
      </c>
      <c r="AC17" s="51" t="str">
        <f t="shared" si="15"/>
        <v xml:space="preserve"> </v>
      </c>
      <c r="AD17" s="51" t="str">
        <f t="shared" si="16"/>
        <v xml:space="preserve"> </v>
      </c>
      <c r="AE17" s="51" t="str">
        <f t="shared" si="17"/>
        <v xml:space="preserve"> </v>
      </c>
      <c r="AF17" s="51" t="str">
        <f t="shared" si="19"/>
        <v xml:space="preserve"> </v>
      </c>
      <c r="DV17" s="481">
        <v>13</v>
      </c>
    </row>
    <row r="18" spans="1:152" ht="15.75" outlineLevel="1" thickBot="1" x14ac:dyDescent="0.3">
      <c r="A18" s="87"/>
      <c r="B18" s="42"/>
      <c r="C18" s="86"/>
      <c r="D18" s="86"/>
      <c r="E18" s="45"/>
      <c r="F18" s="45"/>
      <c r="G18" s="45"/>
      <c r="H18" s="45"/>
      <c r="I18" s="45"/>
      <c r="J18" s="45"/>
      <c r="K18" s="45"/>
      <c r="L18" s="45"/>
      <c r="M18" s="45"/>
      <c r="N18" s="45"/>
      <c r="O18" s="45"/>
      <c r="P18" s="45" t="str">
        <f t="shared" si="4"/>
        <v xml:space="preserve"> </v>
      </c>
      <c r="Q18" s="45" t="str">
        <f t="shared" si="5"/>
        <v xml:space="preserve"> </v>
      </c>
      <c r="R18" s="45" t="str">
        <f t="shared" si="6"/>
        <v xml:space="preserve"> </v>
      </c>
      <c r="S18" s="45" t="str">
        <f t="shared" si="7"/>
        <v xml:space="preserve"> </v>
      </c>
      <c r="T18" s="45" t="str">
        <f t="shared" si="8"/>
        <v xml:space="preserve"> </v>
      </c>
      <c r="U18" s="45" t="str">
        <f t="shared" si="9"/>
        <v xml:space="preserve"> </v>
      </c>
      <c r="V18" s="45"/>
      <c r="W18" s="45"/>
      <c r="X18" s="45" t="str">
        <f t="shared" si="10"/>
        <v xml:space="preserve"> </v>
      </c>
      <c r="Y18" s="45" t="str">
        <f t="shared" si="11"/>
        <v xml:space="preserve"> </v>
      </c>
      <c r="Z18" s="45" t="str">
        <f t="shared" si="12"/>
        <v xml:space="preserve"> </v>
      </c>
      <c r="AA18" s="45" t="str">
        <f t="shared" si="13"/>
        <v xml:space="preserve"> </v>
      </c>
      <c r="AB18" s="45" t="str">
        <f t="shared" si="14"/>
        <v xml:space="preserve"> </v>
      </c>
      <c r="AC18" s="45" t="str">
        <f t="shared" si="15"/>
        <v xml:space="preserve"> </v>
      </c>
      <c r="AD18" s="45" t="str">
        <f t="shared" si="16"/>
        <v xml:space="preserve"> </v>
      </c>
      <c r="AE18" s="45" t="str">
        <f t="shared" si="17"/>
        <v xml:space="preserve"> </v>
      </c>
      <c r="AF18" s="46" t="str">
        <f t="shared" si="19"/>
        <v xml:space="preserve"> </v>
      </c>
    </row>
    <row r="19" spans="1:152" x14ac:dyDescent="0.25">
      <c r="A19" s="32" t="s">
        <v>40</v>
      </c>
      <c r="B19" s="33" t="str">
        <f xml:space="preserve"> Template!Q5</f>
        <v>ESET Smart Security 4</v>
      </c>
      <c r="C19" s="49" t="s">
        <v>37</v>
      </c>
      <c r="D19" s="49" t="str">
        <f>Template!S4</f>
        <v>yes</v>
      </c>
      <c r="E19" s="51"/>
      <c r="F19" s="51"/>
      <c r="G19" s="51"/>
      <c r="H19" s="51"/>
      <c r="I19" s="51"/>
      <c r="J19" s="51"/>
      <c r="K19" s="51" t="str">
        <f t="shared" ref="K19:K21" si="31">IF(D19="no","n/a"," ")</f>
        <v xml:space="preserve"> </v>
      </c>
      <c r="L19" s="51" t="str">
        <f t="shared" ref="L19:L21" si="32">IF(D19="no","n/a"," ")</f>
        <v xml:space="preserve"> </v>
      </c>
      <c r="M19" s="51" t="str">
        <f t="shared" ref="M19:M21" si="33">IF(D19="no","n/a"," ")</f>
        <v xml:space="preserve"> </v>
      </c>
      <c r="N19" s="51" t="str">
        <f t="shared" si="2"/>
        <v xml:space="preserve"> </v>
      </c>
      <c r="O19" s="51" t="str">
        <f t="shared" si="3"/>
        <v xml:space="preserve"> </v>
      </c>
      <c r="P19" s="51" t="str">
        <f t="shared" si="4"/>
        <v xml:space="preserve"> </v>
      </c>
      <c r="Q19" s="51" t="str">
        <f t="shared" si="5"/>
        <v xml:space="preserve"> </v>
      </c>
      <c r="R19" s="51" t="str">
        <f t="shared" si="6"/>
        <v xml:space="preserve"> </v>
      </c>
      <c r="S19" s="51" t="str">
        <f t="shared" si="7"/>
        <v xml:space="preserve"> </v>
      </c>
      <c r="T19" s="51" t="str">
        <f t="shared" si="8"/>
        <v xml:space="preserve"> </v>
      </c>
      <c r="U19" s="51" t="str">
        <f t="shared" si="9"/>
        <v xml:space="preserve"> </v>
      </c>
      <c r="V19" s="51"/>
      <c r="W19" s="51"/>
      <c r="X19" s="51" t="str">
        <f t="shared" si="10"/>
        <v xml:space="preserve"> </v>
      </c>
      <c r="Y19" s="51" t="str">
        <f t="shared" si="11"/>
        <v xml:space="preserve"> </v>
      </c>
      <c r="Z19" s="51" t="str">
        <f t="shared" si="12"/>
        <v xml:space="preserve"> </v>
      </c>
      <c r="AA19" s="51" t="str">
        <f t="shared" si="13"/>
        <v xml:space="preserve"> </v>
      </c>
      <c r="AB19" s="51" t="str">
        <f t="shared" si="14"/>
        <v xml:space="preserve"> </v>
      </c>
      <c r="AC19" s="51" t="str">
        <f t="shared" si="15"/>
        <v xml:space="preserve"> </v>
      </c>
      <c r="AD19" s="51" t="str">
        <f t="shared" si="16"/>
        <v xml:space="preserve"> </v>
      </c>
      <c r="AE19" s="51" t="str">
        <f t="shared" si="17"/>
        <v xml:space="preserve"> </v>
      </c>
      <c r="AF19" s="51" t="str">
        <f t="shared" si="19"/>
        <v xml:space="preserve"> </v>
      </c>
    </row>
    <row r="20" spans="1:152" outlineLevel="1" x14ac:dyDescent="0.25">
      <c r="A20" s="34"/>
      <c r="B20" s="35"/>
      <c r="C20" s="49" t="s">
        <v>2736</v>
      </c>
      <c r="D20" s="49" t="str">
        <f>Template!T4</f>
        <v>yes</v>
      </c>
      <c r="E20" s="51"/>
      <c r="F20" s="51"/>
      <c r="G20" s="51"/>
      <c r="H20" s="51"/>
      <c r="I20" s="51"/>
      <c r="J20" s="51"/>
      <c r="K20" s="51" t="str">
        <f t="shared" si="31"/>
        <v xml:space="preserve"> </v>
      </c>
      <c r="L20" s="51" t="str">
        <f t="shared" si="32"/>
        <v xml:space="preserve"> </v>
      </c>
      <c r="M20" s="51" t="str">
        <f t="shared" si="33"/>
        <v xml:space="preserve"> </v>
      </c>
      <c r="N20" s="51" t="str">
        <f t="shared" si="2"/>
        <v xml:space="preserve"> </v>
      </c>
      <c r="O20" s="51" t="str">
        <f t="shared" si="3"/>
        <v xml:space="preserve"> </v>
      </c>
      <c r="P20" s="51" t="str">
        <f t="shared" si="4"/>
        <v xml:space="preserve"> </v>
      </c>
      <c r="Q20" s="51" t="str">
        <f t="shared" si="5"/>
        <v xml:space="preserve"> </v>
      </c>
      <c r="R20" s="51" t="str">
        <f t="shared" si="6"/>
        <v xml:space="preserve"> </v>
      </c>
      <c r="S20" s="51" t="str">
        <f t="shared" si="7"/>
        <v xml:space="preserve"> </v>
      </c>
      <c r="T20" s="51" t="str">
        <f t="shared" si="8"/>
        <v xml:space="preserve"> </v>
      </c>
      <c r="U20" s="51" t="str">
        <f t="shared" si="9"/>
        <v xml:space="preserve"> </v>
      </c>
      <c r="V20" s="51"/>
      <c r="W20" s="51"/>
      <c r="X20" s="51" t="str">
        <f t="shared" si="10"/>
        <v xml:space="preserve"> </v>
      </c>
      <c r="Y20" s="51" t="str">
        <f t="shared" si="11"/>
        <v xml:space="preserve"> </v>
      </c>
      <c r="Z20" s="51" t="str">
        <f t="shared" si="12"/>
        <v xml:space="preserve"> </v>
      </c>
      <c r="AA20" s="51" t="str">
        <f t="shared" si="13"/>
        <v xml:space="preserve"> </v>
      </c>
      <c r="AB20" s="51" t="str">
        <f t="shared" si="14"/>
        <v xml:space="preserve"> </v>
      </c>
      <c r="AC20" s="51" t="str">
        <f t="shared" si="15"/>
        <v xml:space="preserve"> </v>
      </c>
      <c r="AD20" s="51" t="str">
        <f t="shared" si="16"/>
        <v xml:space="preserve"> </v>
      </c>
      <c r="AE20" s="51" t="str">
        <f t="shared" si="17"/>
        <v xml:space="preserve"> </v>
      </c>
      <c r="AF20" s="51" t="str">
        <f t="shared" si="19"/>
        <v xml:space="preserve"> </v>
      </c>
    </row>
    <row r="21" spans="1:152" ht="15.75" outlineLevel="1" thickBot="1" x14ac:dyDescent="0.3">
      <c r="A21" s="34"/>
      <c r="B21" s="35"/>
      <c r="C21" s="49" t="s">
        <v>2737</v>
      </c>
      <c r="D21" s="49" t="str">
        <f>Template!U4</f>
        <v>yes</v>
      </c>
      <c r="E21" s="51"/>
      <c r="F21" s="51"/>
      <c r="G21" s="51"/>
      <c r="H21" s="51"/>
      <c r="I21" s="51"/>
      <c r="J21" s="51"/>
      <c r="K21" s="51" t="str">
        <f t="shared" si="31"/>
        <v xml:space="preserve"> </v>
      </c>
      <c r="L21" s="51" t="str">
        <f t="shared" si="32"/>
        <v xml:space="preserve"> </v>
      </c>
      <c r="M21" s="51" t="str">
        <f t="shared" si="33"/>
        <v xml:space="preserve"> </v>
      </c>
      <c r="N21" s="51" t="str">
        <f t="shared" si="2"/>
        <v xml:space="preserve"> </v>
      </c>
      <c r="O21" s="51" t="str">
        <f t="shared" si="3"/>
        <v xml:space="preserve"> </v>
      </c>
      <c r="P21" s="51" t="str">
        <f t="shared" si="4"/>
        <v xml:space="preserve"> </v>
      </c>
      <c r="Q21" s="51" t="str">
        <f t="shared" si="5"/>
        <v xml:space="preserve"> </v>
      </c>
      <c r="R21" s="51" t="str">
        <f t="shared" si="6"/>
        <v xml:space="preserve"> </v>
      </c>
      <c r="S21" s="51" t="str">
        <f t="shared" si="7"/>
        <v xml:space="preserve"> </v>
      </c>
      <c r="T21" s="51" t="str">
        <f t="shared" si="8"/>
        <v xml:space="preserve"> </v>
      </c>
      <c r="U21" s="51" t="str">
        <f t="shared" si="9"/>
        <v xml:space="preserve"> </v>
      </c>
      <c r="V21" s="51"/>
      <c r="W21" s="51"/>
      <c r="X21" s="51" t="str">
        <f t="shared" si="10"/>
        <v xml:space="preserve"> </v>
      </c>
      <c r="Y21" s="51" t="str">
        <f t="shared" si="11"/>
        <v xml:space="preserve"> </v>
      </c>
      <c r="Z21" s="51" t="str">
        <f t="shared" si="12"/>
        <v xml:space="preserve"> </v>
      </c>
      <c r="AA21" s="51" t="str">
        <f t="shared" si="13"/>
        <v xml:space="preserve"> </v>
      </c>
      <c r="AB21" s="51" t="str">
        <f t="shared" si="14"/>
        <v xml:space="preserve"> </v>
      </c>
      <c r="AC21" s="51" t="str">
        <f t="shared" si="15"/>
        <v xml:space="preserve"> </v>
      </c>
      <c r="AD21" s="51" t="str">
        <f t="shared" si="16"/>
        <v xml:space="preserve"> </v>
      </c>
      <c r="AE21" s="51" t="str">
        <f t="shared" si="17"/>
        <v xml:space="preserve"> </v>
      </c>
      <c r="AF21" s="51" t="str">
        <f t="shared" si="19"/>
        <v xml:space="preserve"> </v>
      </c>
    </row>
    <row r="22" spans="1:152" ht="15.75" outlineLevel="1" thickBot="1" x14ac:dyDescent="0.3">
      <c r="A22" s="87"/>
      <c r="B22" s="42"/>
      <c r="C22" s="86"/>
      <c r="D22" s="86"/>
      <c r="E22" s="45"/>
      <c r="F22" s="45"/>
      <c r="G22" s="45"/>
      <c r="H22" s="45"/>
      <c r="I22" s="45"/>
      <c r="J22" s="45"/>
      <c r="K22" s="45"/>
      <c r="L22" s="45"/>
      <c r="M22" s="45"/>
      <c r="N22" s="45"/>
      <c r="O22" s="45"/>
      <c r="P22" s="45" t="str">
        <f t="shared" si="4"/>
        <v xml:space="preserve"> </v>
      </c>
      <c r="Q22" s="45" t="str">
        <f t="shared" si="5"/>
        <v xml:space="preserve"> </v>
      </c>
      <c r="R22" s="45" t="str">
        <f t="shared" si="6"/>
        <v xml:space="preserve"> </v>
      </c>
      <c r="S22" s="45" t="str">
        <f t="shared" si="7"/>
        <v xml:space="preserve"> </v>
      </c>
      <c r="T22" s="45" t="str">
        <f t="shared" si="8"/>
        <v xml:space="preserve"> </v>
      </c>
      <c r="U22" s="45" t="str">
        <f t="shared" si="9"/>
        <v xml:space="preserve"> </v>
      </c>
      <c r="V22" s="45"/>
      <c r="W22" s="45"/>
      <c r="X22" s="45" t="str">
        <f t="shared" si="10"/>
        <v xml:space="preserve"> </v>
      </c>
      <c r="Y22" s="45" t="str">
        <f t="shared" si="11"/>
        <v xml:space="preserve"> </v>
      </c>
      <c r="Z22" s="45" t="str">
        <f t="shared" si="12"/>
        <v xml:space="preserve"> </v>
      </c>
      <c r="AA22" s="45" t="str">
        <f t="shared" si="13"/>
        <v xml:space="preserve"> </v>
      </c>
      <c r="AB22" s="45" t="str">
        <f t="shared" si="14"/>
        <v xml:space="preserve"> </v>
      </c>
      <c r="AC22" s="45" t="str">
        <f t="shared" si="15"/>
        <v xml:space="preserve"> </v>
      </c>
      <c r="AD22" s="45" t="str">
        <f t="shared" si="16"/>
        <v xml:space="preserve"> </v>
      </c>
      <c r="AE22" s="45" t="str">
        <f t="shared" si="17"/>
        <v xml:space="preserve"> </v>
      </c>
      <c r="AF22" s="46" t="str">
        <f t="shared" si="19"/>
        <v xml:space="preserve"> </v>
      </c>
    </row>
    <row r="23" spans="1:152" x14ac:dyDescent="0.25">
      <c r="A23" s="32" t="s">
        <v>41</v>
      </c>
      <c r="B23" s="33" t="str">
        <f xml:space="preserve"> Template!Q32</f>
        <v>Avira Premium Security Suite</v>
      </c>
      <c r="C23" s="49" t="s">
        <v>37</v>
      </c>
      <c r="D23" s="49" t="str">
        <f>Template!S5</f>
        <v>yes</v>
      </c>
      <c r="E23" s="51"/>
      <c r="F23" s="51"/>
      <c r="G23" s="51"/>
      <c r="H23" s="51"/>
      <c r="I23" s="51"/>
      <c r="J23" s="51"/>
      <c r="K23" s="51" t="str">
        <f t="shared" ref="K23:K25" si="34">IF(D23="no","n/a"," ")</f>
        <v xml:space="preserve"> </v>
      </c>
      <c r="L23" s="51" t="str">
        <f t="shared" ref="L23:L25" si="35">IF(D23="no","n/a"," ")</f>
        <v xml:space="preserve"> </v>
      </c>
      <c r="M23" s="51" t="str">
        <f t="shared" ref="M23:M25" si="36">IF(D23="no","n/a"," ")</f>
        <v xml:space="preserve"> </v>
      </c>
      <c r="N23" s="51" t="str">
        <f t="shared" si="2"/>
        <v xml:space="preserve"> </v>
      </c>
      <c r="O23" s="51" t="str">
        <f t="shared" si="3"/>
        <v xml:space="preserve"> </v>
      </c>
      <c r="P23" s="51" t="str">
        <f t="shared" si="4"/>
        <v xml:space="preserve"> </v>
      </c>
      <c r="Q23" s="51" t="str">
        <f t="shared" si="5"/>
        <v xml:space="preserve"> </v>
      </c>
      <c r="R23" s="51" t="str">
        <f t="shared" si="6"/>
        <v xml:space="preserve"> </v>
      </c>
      <c r="S23" s="51" t="str">
        <f t="shared" si="7"/>
        <v xml:space="preserve"> </v>
      </c>
      <c r="T23" s="51" t="str">
        <f t="shared" si="8"/>
        <v xml:space="preserve"> </v>
      </c>
      <c r="U23" s="51" t="str">
        <f t="shared" si="9"/>
        <v xml:space="preserve"> </v>
      </c>
      <c r="V23" s="51"/>
      <c r="W23" s="51"/>
      <c r="X23" s="51" t="str">
        <f t="shared" si="10"/>
        <v xml:space="preserve"> </v>
      </c>
      <c r="Y23" s="51" t="str">
        <f t="shared" si="11"/>
        <v xml:space="preserve"> </v>
      </c>
      <c r="Z23" s="51" t="str">
        <f t="shared" si="12"/>
        <v xml:space="preserve"> </v>
      </c>
      <c r="AA23" s="51" t="str">
        <f t="shared" si="13"/>
        <v xml:space="preserve"> </v>
      </c>
      <c r="AB23" s="51" t="str">
        <f t="shared" si="14"/>
        <v xml:space="preserve"> </v>
      </c>
      <c r="AC23" s="51" t="str">
        <f t="shared" si="15"/>
        <v xml:space="preserve"> </v>
      </c>
      <c r="AD23" s="51" t="str">
        <f t="shared" si="16"/>
        <v xml:space="preserve"> </v>
      </c>
      <c r="AE23" s="51" t="str">
        <f t="shared" si="17"/>
        <v xml:space="preserve"> </v>
      </c>
      <c r="AF23" s="51" t="str">
        <f t="shared" si="19"/>
        <v xml:space="preserve"> </v>
      </c>
      <c r="DU23" s="481">
        <v>8</v>
      </c>
    </row>
    <row r="24" spans="1:152" x14ac:dyDescent="0.25">
      <c r="A24" s="34"/>
      <c r="B24" s="35"/>
      <c r="C24" s="49" t="s">
        <v>2736</v>
      </c>
      <c r="D24" s="49" t="str">
        <f>Template!T5</f>
        <v>yes</v>
      </c>
      <c r="E24" s="51" t="str">
        <f t="shared" si="27"/>
        <v xml:space="preserve"> </v>
      </c>
      <c r="F24" s="51"/>
      <c r="G24" s="51"/>
      <c r="H24" s="51"/>
      <c r="I24" s="51"/>
      <c r="J24" s="51"/>
      <c r="K24" s="51" t="str">
        <f t="shared" si="34"/>
        <v xml:space="preserve"> </v>
      </c>
      <c r="L24" s="51" t="str">
        <f t="shared" si="35"/>
        <v xml:space="preserve"> </v>
      </c>
      <c r="M24" s="51" t="str">
        <f t="shared" si="36"/>
        <v xml:space="preserve"> </v>
      </c>
      <c r="N24" s="51" t="str">
        <f t="shared" si="2"/>
        <v xml:space="preserve"> </v>
      </c>
      <c r="O24" s="51" t="str">
        <f t="shared" si="3"/>
        <v xml:space="preserve"> </v>
      </c>
      <c r="P24" s="51" t="str">
        <f t="shared" si="4"/>
        <v xml:space="preserve"> </v>
      </c>
      <c r="Q24" s="51" t="str">
        <f t="shared" si="5"/>
        <v xml:space="preserve"> </v>
      </c>
      <c r="R24" s="51" t="str">
        <f t="shared" si="6"/>
        <v xml:space="preserve"> </v>
      </c>
      <c r="S24" s="51" t="str">
        <f t="shared" si="7"/>
        <v xml:space="preserve"> </v>
      </c>
      <c r="T24" s="51" t="str">
        <f t="shared" si="8"/>
        <v xml:space="preserve"> </v>
      </c>
      <c r="U24" s="51" t="str">
        <f t="shared" si="9"/>
        <v xml:space="preserve"> </v>
      </c>
      <c r="V24" s="51"/>
      <c r="W24" s="51"/>
      <c r="X24" s="51" t="str">
        <f t="shared" si="10"/>
        <v xml:space="preserve"> </v>
      </c>
      <c r="Y24" s="51" t="str">
        <f t="shared" si="11"/>
        <v xml:space="preserve"> </v>
      </c>
      <c r="Z24" s="51" t="str">
        <f t="shared" si="12"/>
        <v xml:space="preserve"> </v>
      </c>
      <c r="AA24" s="51" t="str">
        <f t="shared" si="13"/>
        <v xml:space="preserve"> </v>
      </c>
      <c r="AB24" s="51" t="str">
        <f t="shared" si="14"/>
        <v xml:space="preserve"> </v>
      </c>
      <c r="AC24" s="51" t="str">
        <f t="shared" si="15"/>
        <v xml:space="preserve"> </v>
      </c>
      <c r="AD24" s="51" t="str">
        <f t="shared" si="16"/>
        <v xml:space="preserve"> </v>
      </c>
      <c r="AE24" s="51" t="str">
        <f t="shared" si="17"/>
        <v xml:space="preserve"> </v>
      </c>
      <c r="AF24" s="51" t="str">
        <f t="shared" si="19"/>
        <v xml:space="preserve"> </v>
      </c>
    </row>
    <row r="25" spans="1:152" ht="15.75" thickBot="1" x14ac:dyDescent="0.3">
      <c r="A25" s="36"/>
      <c r="B25" s="37"/>
      <c r="C25" s="50" t="s">
        <v>2737</v>
      </c>
      <c r="D25" s="50" t="str">
        <f>Template!U5</f>
        <v>yes</v>
      </c>
      <c r="E25" s="53" t="str">
        <f t="shared" si="27"/>
        <v xml:space="preserve"> </v>
      </c>
      <c r="F25" s="53"/>
      <c r="G25" s="53"/>
      <c r="H25" s="53"/>
      <c r="I25" s="53"/>
      <c r="J25" s="53"/>
      <c r="K25" s="53" t="str">
        <f t="shared" si="34"/>
        <v xml:space="preserve"> </v>
      </c>
      <c r="L25" s="53" t="str">
        <f t="shared" si="35"/>
        <v xml:space="preserve"> </v>
      </c>
      <c r="M25" s="53" t="str">
        <f t="shared" si="36"/>
        <v xml:space="preserve"> </v>
      </c>
      <c r="N25" s="53" t="str">
        <f t="shared" si="2"/>
        <v xml:space="preserve"> </v>
      </c>
      <c r="O25" s="53" t="str">
        <f t="shared" si="3"/>
        <v xml:space="preserve"> </v>
      </c>
      <c r="P25" s="53" t="str">
        <f t="shared" si="4"/>
        <v xml:space="preserve"> </v>
      </c>
      <c r="Q25" s="53" t="str">
        <f t="shared" si="5"/>
        <v xml:space="preserve"> </v>
      </c>
      <c r="R25" s="53" t="str">
        <f t="shared" si="6"/>
        <v xml:space="preserve"> </v>
      </c>
      <c r="S25" s="53" t="str">
        <f t="shared" si="7"/>
        <v xml:space="preserve"> </v>
      </c>
      <c r="T25" s="53" t="str">
        <f t="shared" si="8"/>
        <v xml:space="preserve"> </v>
      </c>
      <c r="U25" s="53" t="str">
        <f t="shared" si="9"/>
        <v xml:space="preserve"> </v>
      </c>
      <c r="V25" s="53"/>
      <c r="W25" s="53"/>
      <c r="X25" s="53" t="str">
        <f t="shared" si="10"/>
        <v xml:space="preserve"> </v>
      </c>
      <c r="Y25" s="53" t="str">
        <f t="shared" si="11"/>
        <v xml:space="preserve"> </v>
      </c>
      <c r="Z25" s="53" t="str">
        <f t="shared" si="12"/>
        <v xml:space="preserve"> </v>
      </c>
      <c r="AA25" s="53" t="str">
        <f t="shared" si="13"/>
        <v xml:space="preserve"> </v>
      </c>
      <c r="AB25" s="53" t="str">
        <f t="shared" si="14"/>
        <v xml:space="preserve"> </v>
      </c>
      <c r="AC25" s="53" t="str">
        <f t="shared" si="15"/>
        <v xml:space="preserve"> </v>
      </c>
      <c r="AD25" s="53" t="str">
        <f t="shared" si="16"/>
        <v xml:space="preserve"> </v>
      </c>
      <c r="AE25" s="53" t="str">
        <f t="shared" si="17"/>
        <v xml:space="preserve"> </v>
      </c>
      <c r="AF25" s="53"/>
      <c r="EV25" s="481">
        <v>12</v>
      </c>
    </row>
    <row r="27" spans="1:152" s="85" customFormat="1" x14ac:dyDescent="0.25"/>
  </sheetData>
  <conditionalFormatting sqref="E11:AF25">
    <cfRule type="cellIs" dxfId="5216" priority="1" operator="equal">
      <formula>"w"</formula>
    </cfRule>
    <cfRule type="cellIs" dxfId="5215" priority="6" operator="equal">
      <formula>"f"</formula>
    </cfRule>
  </conditionalFormatting>
  <conditionalFormatting sqref="E11">
    <cfRule type="cellIs" dxfId="5214" priority="4" operator="equal">
      <formula>"n/a"</formula>
    </cfRule>
    <cfRule type="cellIs" dxfId="5213" priority="5" operator="equal">
      <formula>"p"</formula>
    </cfRule>
  </conditionalFormatting>
  <conditionalFormatting sqref="E11:AF25">
    <cfRule type="cellIs" dxfId="5212" priority="2" operator="equal">
      <formula>"n/a"</formula>
    </cfRule>
    <cfRule type="cellIs" dxfId="5211" priority="3" operator="equal">
      <formula>"p"</formula>
    </cfRule>
  </conditionalFormatting>
  <dataValidations count="2">
    <dataValidation type="list" allowBlank="1" showInputMessage="1" showErrorMessage="1" sqref="E23:AF25">
      <formula1>$AO$10:$AO$13</formula1>
    </dataValidation>
    <dataValidation type="list" allowBlank="1" showInputMessage="1" showErrorMessage="1" sqref="E11:AF13 E15:AF17 E19:AF21">
      <formula1>$AO$10:$AO$13</formula1>
    </dataValidation>
  </dataValidations>
  <pageMargins left="0.7" right="0.7" top="0.75" bottom="0.75" header="0.3" footer="0.3"/>
  <pageSetup paperSize="0" orientation="portrait" horizontalDpi="0" verticalDpi="0" copies="0"/>
  <drawing r:id="rId1"/>
  <legacyDrawing r:id="rId2"/>
  <mc:AlternateContent xmlns:mc="http://schemas.openxmlformats.org/markup-compatibility/2006">
    <mc:Choice Requires="x14">
      <controls>
        <mc:AlternateContent xmlns:mc="http://schemas.openxmlformats.org/markup-compatibility/2006">
          <mc:Choice Requires="x14">
            <control shapeId="28673" r:id="rId3" name="Button 1">
              <controlPr defaultSize="0" print="0" autoFill="0" autoPict="0" macro="[0]!Button6_Click">
                <anchor moveWithCells="1" sizeWithCells="1">
                  <from>
                    <xdr:col>1</xdr:col>
                    <xdr:colOff>171450</xdr:colOff>
                    <xdr:row>8</xdr:row>
                    <xdr:rowOff>904875</xdr:rowOff>
                  </from>
                  <to>
                    <xdr:col>1</xdr:col>
                    <xdr:colOff>2524125</xdr:colOff>
                    <xdr:row>8</xdr:row>
                    <xdr:rowOff>1485900</xdr:rowOff>
                  </to>
                </anchor>
              </controlPr>
            </control>
          </mc:Choice>
        </mc:AlternateContent>
        <mc:AlternateContent xmlns:mc="http://schemas.openxmlformats.org/markup-compatibility/2006">
          <mc:Choice Requires="x14">
            <control shapeId="28676" r:id="rId4" name="Button 4">
              <controlPr defaultSize="0" print="0" autoFill="0" autoPict="0" macro="[0]!Button6_Click">
                <anchor moveWithCells="1" sizeWithCells="1">
                  <from>
                    <xdr:col>1</xdr:col>
                    <xdr:colOff>228600</xdr:colOff>
                    <xdr:row>19</xdr:row>
                    <xdr:rowOff>104775</xdr:rowOff>
                  </from>
                  <to>
                    <xdr:col>1</xdr:col>
                    <xdr:colOff>1676400</xdr:colOff>
                    <xdr:row>20</xdr:row>
                    <xdr:rowOff>123825</xdr:rowOff>
                  </to>
                </anchor>
              </controlPr>
            </control>
          </mc:Choice>
        </mc:AlternateContent>
        <mc:AlternateContent xmlns:mc="http://schemas.openxmlformats.org/markup-compatibility/2006">
          <mc:Choice Requires="x14">
            <control shapeId="28677" r:id="rId5" name="Button 5">
              <controlPr defaultSize="0" print="0" autoFill="0" autoPict="0" macro="[0]!Button6_Click">
                <anchor moveWithCells="1" sizeWithCells="1">
                  <from>
                    <xdr:col>1</xdr:col>
                    <xdr:colOff>180975</xdr:colOff>
                    <xdr:row>23</xdr:row>
                    <xdr:rowOff>85725</xdr:rowOff>
                  </from>
                  <to>
                    <xdr:col>1</xdr:col>
                    <xdr:colOff>1628775</xdr:colOff>
                    <xdr:row>24</xdr:row>
                    <xdr:rowOff>104775</xdr:rowOff>
                  </to>
                </anchor>
              </controlPr>
            </control>
          </mc:Choice>
        </mc:AlternateContent>
        <mc:AlternateContent xmlns:mc="http://schemas.openxmlformats.org/markup-compatibility/2006">
          <mc:Choice Requires="x14">
            <control shapeId="28678" r:id="rId6" name="Button 6">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79" r:id="rId7" name="Button 7">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0" r:id="rId8" name="Button 8">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1" r:id="rId9" name="Button 9">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2" r:id="rId10" name="Button 10">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3" r:id="rId11" name="Button 11">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4" r:id="rId12" name="Button 12">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5" r:id="rId13" name="Button 13">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6" r:id="rId14" name="Button 14">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7" r:id="rId15" name="Button 15">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8" r:id="rId16" name="Button 16">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89" r:id="rId17" name="Button 17">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0" r:id="rId18" name="Button 18">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1" r:id="rId19" name="Button 19">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2" r:id="rId20" name="Button 20">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3" r:id="rId21" name="Button 21">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4" r:id="rId22" name="Button 22">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5" r:id="rId23" name="Button 23">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6" r:id="rId24" name="Button 24">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7" r:id="rId25" name="Button 25">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8" r:id="rId26" name="Button 26">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699" r:id="rId27" name="Button 27">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0" r:id="rId28" name="Button 28">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1" r:id="rId29" name="Button 29">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2" r:id="rId30" name="Button 30">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3" r:id="rId31" name="Button 31">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4" r:id="rId32" name="Button 32">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5" r:id="rId33" name="Button 33">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6" r:id="rId34" name="Button 34">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7" r:id="rId35" name="Button 35">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8" r:id="rId36" name="Button 36">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09" r:id="rId37" name="Button 37">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10" r:id="rId38" name="Button 38">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11" r:id="rId39" name="Button 39">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12" r:id="rId40" name="Button 40">
              <controlPr defaultSize="0" print="0" autoFill="0" autoPict="0" macro="[0]!Button6_Click">
                <anchor moveWithCells="1" sizeWithCells="1">
                  <from>
                    <xdr:col>1</xdr:col>
                    <xdr:colOff>257175</xdr:colOff>
                    <xdr:row>22</xdr:row>
                    <xdr:rowOff>0</xdr:rowOff>
                  </from>
                  <to>
                    <xdr:col>1</xdr:col>
                    <xdr:colOff>1704975</xdr:colOff>
                    <xdr:row>22</xdr:row>
                    <xdr:rowOff>0</xdr:rowOff>
                  </to>
                </anchor>
              </controlPr>
            </control>
          </mc:Choice>
        </mc:AlternateContent>
        <mc:AlternateContent xmlns:mc="http://schemas.openxmlformats.org/markup-compatibility/2006">
          <mc:Choice Requires="x14">
            <control shapeId="28723" r:id="rId41" name="Button 51">
              <controlPr defaultSize="0" print="0" autoFill="0" autoPict="0" macro="[0]!Button6_Click">
                <anchor moveWithCells="1" sizeWithCells="1">
                  <from>
                    <xdr:col>1</xdr:col>
                    <xdr:colOff>266700</xdr:colOff>
                    <xdr:row>11</xdr:row>
                    <xdr:rowOff>47625</xdr:rowOff>
                  </from>
                  <to>
                    <xdr:col>1</xdr:col>
                    <xdr:colOff>1714500</xdr:colOff>
                    <xdr:row>12</xdr:row>
                    <xdr:rowOff>66675</xdr:rowOff>
                  </to>
                </anchor>
              </controlPr>
            </control>
          </mc:Choice>
        </mc:AlternateContent>
        <mc:AlternateContent xmlns:mc="http://schemas.openxmlformats.org/markup-compatibility/2006">
          <mc:Choice Requires="x14">
            <control shapeId="28726" r:id="rId42" name="Button 54">
              <controlPr defaultSize="0" print="0" autoFill="0" autoPict="0" macro="[0]!Button6_Click">
                <anchor moveWithCells="1" sizeWithCells="1">
                  <from>
                    <xdr:col>1</xdr:col>
                    <xdr:colOff>238125</xdr:colOff>
                    <xdr:row>15</xdr:row>
                    <xdr:rowOff>57150</xdr:rowOff>
                  </from>
                  <to>
                    <xdr:col>1</xdr:col>
                    <xdr:colOff>1685925</xdr:colOff>
                    <xdr:row>16</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AO235"/>
  <sheetViews>
    <sheetView topLeftCell="A13" zoomScale="77" zoomScaleNormal="77" workbookViewId="0">
      <selection activeCell="G38" sqref="G38"/>
    </sheetView>
  </sheetViews>
  <sheetFormatPr defaultRowHeight="15" x14ac:dyDescent="0.25"/>
  <cols>
    <col min="1" max="1" width="11.7109375" style="138" bestFit="1" customWidth="1"/>
    <col min="2" max="2" width="34" style="138" bestFit="1" customWidth="1"/>
    <col min="3" max="3" width="117" style="138" customWidth="1"/>
    <col min="4" max="4" width="5.5703125" style="138" bestFit="1" customWidth="1"/>
    <col min="5" max="5" width="5.140625" style="138" hidden="1" customWidth="1"/>
    <col min="6" max="6" width="5.140625" style="138" bestFit="1" customWidth="1"/>
    <col min="7" max="7" width="5.28515625" style="138" bestFit="1" customWidth="1"/>
    <col min="8" max="9" width="5.140625" style="138" bestFit="1" customWidth="1"/>
    <col min="10" max="10" width="5.140625" style="138" hidden="1" customWidth="1"/>
    <col min="11" max="11" width="5.140625" style="13" hidden="1" customWidth="1"/>
    <col min="12" max="12" width="5.140625" style="138" hidden="1" customWidth="1"/>
    <col min="13" max="16" width="5.140625" style="138" bestFit="1" customWidth="1"/>
    <col min="17" max="20" width="5.140625" style="138" hidden="1" customWidth="1"/>
    <col min="21" max="21" width="5.5703125" style="138" bestFit="1" customWidth="1"/>
    <col min="22" max="23" width="5.5703125" style="138" customWidth="1"/>
    <col min="24" max="24" width="5.5703125" style="138" bestFit="1" customWidth="1"/>
    <col min="25" max="25" width="5.5703125" style="138" hidden="1" customWidth="1"/>
    <col min="26" max="26" width="55" style="138" customWidth="1"/>
    <col min="27" max="16384" width="9.140625" style="138"/>
  </cols>
  <sheetData>
    <row r="1" spans="1:41" ht="21" x14ac:dyDescent="0.35">
      <c r="A1" s="103"/>
      <c r="B1" s="103"/>
      <c r="C1" s="103"/>
      <c r="D1" s="103"/>
      <c r="E1" s="103"/>
      <c r="G1" s="29" t="s">
        <v>46</v>
      </c>
      <c r="H1" s="29"/>
      <c r="I1" s="102"/>
    </row>
    <row r="2" spans="1:41" ht="21" x14ac:dyDescent="0.35">
      <c r="A2" s="558" t="s">
        <v>1321</v>
      </c>
      <c r="B2" s="558"/>
      <c r="C2" s="103"/>
      <c r="D2" s="103"/>
      <c r="E2" s="103"/>
      <c r="G2" s="29" t="s">
        <v>45</v>
      </c>
      <c r="H2" s="29"/>
      <c r="I2" s="102"/>
    </row>
    <row r="3" spans="1:41" ht="21" x14ac:dyDescent="0.35">
      <c r="A3" s="103"/>
      <c r="B3" s="103"/>
      <c r="C3" s="103"/>
      <c r="D3" s="103"/>
      <c r="E3" s="103"/>
      <c r="G3" s="29"/>
      <c r="H3" s="29"/>
      <c r="I3" s="102"/>
    </row>
    <row r="4" spans="1:41" ht="61.5" thickBot="1" x14ac:dyDescent="0.3">
      <c r="A4" s="108" t="s">
        <v>147</v>
      </c>
      <c r="B4" s="121" t="s">
        <v>148</v>
      </c>
      <c r="C4" s="122" t="s">
        <v>149</v>
      </c>
      <c r="D4" s="109" t="s">
        <v>249</v>
      </c>
      <c r="E4" s="109" t="s">
        <v>328</v>
      </c>
      <c r="F4" s="109" t="s">
        <v>329</v>
      </c>
      <c r="G4" s="109" t="s">
        <v>1626</v>
      </c>
      <c r="H4" s="109" t="s">
        <v>1627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41" x14ac:dyDescent="0.25">
      <c r="A5" s="125" t="s">
        <v>510</v>
      </c>
      <c r="B5" s="116" t="s">
        <v>511</v>
      </c>
      <c r="C5" s="126" t="s">
        <v>515</v>
      </c>
      <c r="D5" s="203"/>
      <c r="E5" s="227"/>
      <c r="F5" s="227"/>
      <c r="G5" s="292"/>
      <c r="H5" s="202"/>
      <c r="I5" s="292"/>
      <c r="J5" s="202"/>
      <c r="K5" s="186" t="s">
        <v>1625</v>
      </c>
      <c r="L5" s="186" t="s">
        <v>1625</v>
      </c>
      <c r="M5" s="203"/>
      <c r="N5" s="312"/>
      <c r="O5" s="312"/>
      <c r="P5" s="203"/>
      <c r="Q5" s="203"/>
      <c r="R5" s="203" t="s">
        <v>1625</v>
      </c>
      <c r="S5" s="203" t="s">
        <v>1625</v>
      </c>
      <c r="T5" s="203" t="s">
        <v>1625</v>
      </c>
      <c r="U5" s="203"/>
      <c r="V5" s="203"/>
      <c r="W5" s="203"/>
      <c r="X5" s="203"/>
      <c r="Y5" s="203"/>
      <c r="Z5" s="203"/>
      <c r="AO5" s="138" t="s">
        <v>45</v>
      </c>
    </row>
    <row r="6" spans="1:41" x14ac:dyDescent="0.25">
      <c r="A6" s="125"/>
      <c r="B6" s="117"/>
      <c r="C6" s="126" t="s">
        <v>516</v>
      </c>
      <c r="D6" s="203"/>
      <c r="E6" s="227"/>
      <c r="F6" s="227"/>
      <c r="G6" s="292"/>
      <c r="H6" s="202"/>
      <c r="I6" s="292"/>
      <c r="J6" s="202"/>
      <c r="K6" s="186" t="s">
        <v>1625</v>
      </c>
      <c r="L6" s="186" t="s">
        <v>1625</v>
      </c>
      <c r="M6" s="203"/>
      <c r="N6" s="312"/>
      <c r="O6" s="312"/>
      <c r="P6" s="203"/>
      <c r="Q6" s="203"/>
      <c r="R6" s="203" t="s">
        <v>1625</v>
      </c>
      <c r="S6" s="203" t="s">
        <v>1625</v>
      </c>
      <c r="T6" s="203" t="s">
        <v>1625</v>
      </c>
      <c r="U6" s="203"/>
      <c r="V6" s="203"/>
      <c r="W6" s="203"/>
      <c r="X6" s="203"/>
      <c r="Y6" s="203"/>
      <c r="Z6" s="203"/>
      <c r="AO6" s="138" t="s">
        <v>46</v>
      </c>
    </row>
    <row r="7" spans="1:41" x14ac:dyDescent="0.25">
      <c r="A7" s="125"/>
      <c r="B7" s="118"/>
      <c r="C7" s="126" t="s">
        <v>520</v>
      </c>
      <c r="D7" s="203"/>
      <c r="E7" s="227"/>
      <c r="F7" s="227"/>
      <c r="G7" s="292"/>
      <c r="H7" s="202"/>
      <c r="I7" s="292"/>
      <c r="J7" s="202"/>
      <c r="K7" s="186" t="s">
        <v>1625</v>
      </c>
      <c r="L7" s="186" t="s">
        <v>1625</v>
      </c>
      <c r="M7" s="203"/>
      <c r="N7" s="312"/>
      <c r="O7" s="312"/>
      <c r="P7" s="203"/>
      <c r="Q7" s="203"/>
      <c r="R7" s="203" t="s">
        <v>1625</v>
      </c>
      <c r="S7" s="203" t="s">
        <v>1625</v>
      </c>
      <c r="T7" s="203" t="s">
        <v>1625</v>
      </c>
      <c r="U7" s="203"/>
      <c r="V7" s="203"/>
      <c r="W7" s="203"/>
      <c r="X7" s="203"/>
      <c r="Y7" s="203"/>
      <c r="Z7" s="203"/>
      <c r="AO7" s="138" t="s">
        <v>47</v>
      </c>
    </row>
    <row r="8" spans="1:41" x14ac:dyDescent="0.25">
      <c r="A8" s="125"/>
      <c r="B8" s="119"/>
      <c r="C8" s="126" t="s">
        <v>521</v>
      </c>
      <c r="D8" s="203"/>
      <c r="E8" s="227"/>
      <c r="F8" s="227"/>
      <c r="G8" s="292"/>
      <c r="H8" s="202"/>
      <c r="I8" s="292"/>
      <c r="J8" s="202"/>
      <c r="K8" s="186" t="s">
        <v>1625</v>
      </c>
      <c r="L8" s="186" t="s">
        <v>1625</v>
      </c>
      <c r="M8" s="203"/>
      <c r="N8" s="312"/>
      <c r="O8" s="312"/>
      <c r="P8" s="203"/>
      <c r="Q8" s="203"/>
      <c r="R8" s="203" t="s">
        <v>1625</v>
      </c>
      <c r="S8" s="203" t="s">
        <v>1625</v>
      </c>
      <c r="T8" s="203" t="s">
        <v>1625</v>
      </c>
      <c r="U8" s="203"/>
      <c r="V8" s="203"/>
      <c r="W8" s="203"/>
      <c r="X8" s="203"/>
      <c r="Y8" s="203"/>
      <c r="Z8" s="203"/>
      <c r="AH8" s="210"/>
      <c r="AO8" s="138" t="s">
        <v>1468</v>
      </c>
    </row>
    <row r="9" spans="1:41" x14ac:dyDescent="0.25">
      <c r="A9" s="125"/>
      <c r="B9" s="120"/>
      <c r="C9" s="126" t="s">
        <v>517</v>
      </c>
      <c r="D9" s="203"/>
      <c r="E9" s="227"/>
      <c r="F9" s="227"/>
      <c r="G9" s="292"/>
      <c r="H9" s="202"/>
      <c r="I9" s="292"/>
      <c r="J9" s="202"/>
      <c r="K9" s="186" t="s">
        <v>1625</v>
      </c>
      <c r="L9" s="186" t="s">
        <v>1625</v>
      </c>
      <c r="M9" s="203"/>
      <c r="N9" s="312"/>
      <c r="O9" s="312"/>
      <c r="P9" s="203"/>
      <c r="Q9" s="203"/>
      <c r="R9" s="203" t="s">
        <v>1625</v>
      </c>
      <c r="S9" s="203" t="s">
        <v>1625</v>
      </c>
      <c r="T9" s="203" t="s">
        <v>1625</v>
      </c>
      <c r="U9" s="203"/>
      <c r="V9" s="203"/>
      <c r="W9" s="203"/>
      <c r="X9" s="203"/>
      <c r="Y9" s="203"/>
      <c r="Z9" s="203"/>
      <c r="AO9" s="138" t="s">
        <v>1625</v>
      </c>
    </row>
    <row r="10" spans="1:41" x14ac:dyDescent="0.25">
      <c r="A10" s="125"/>
      <c r="B10" s="119"/>
      <c r="C10" s="126" t="s">
        <v>518</v>
      </c>
      <c r="D10" s="203"/>
      <c r="E10" s="227"/>
      <c r="F10" s="227"/>
      <c r="G10" s="292"/>
      <c r="H10" s="202"/>
      <c r="I10" s="292"/>
      <c r="J10" s="202"/>
      <c r="K10" s="186" t="s">
        <v>1625</v>
      </c>
      <c r="L10" s="186" t="s">
        <v>1625</v>
      </c>
      <c r="M10" s="203"/>
      <c r="N10" s="312"/>
      <c r="O10" s="312"/>
      <c r="P10" s="203"/>
      <c r="Q10" s="203"/>
      <c r="R10" s="203" t="s">
        <v>1625</v>
      </c>
      <c r="S10" s="203" t="s">
        <v>1625</v>
      </c>
      <c r="T10" s="203" t="s">
        <v>1625</v>
      </c>
      <c r="U10" s="203"/>
      <c r="V10" s="203"/>
      <c r="W10" s="203"/>
      <c r="X10" s="203"/>
      <c r="Y10" s="203"/>
      <c r="Z10" s="203"/>
    </row>
    <row r="11" spans="1:41" x14ac:dyDescent="0.25">
      <c r="A11" s="126"/>
      <c r="B11" s="120"/>
      <c r="C11" s="126" t="s">
        <v>522</v>
      </c>
      <c r="D11" s="201"/>
      <c r="E11" s="227"/>
      <c r="F11" s="227"/>
      <c r="G11" s="292"/>
      <c r="H11" s="202"/>
      <c r="I11" s="292"/>
      <c r="J11" s="202"/>
      <c r="K11" s="186" t="s">
        <v>1625</v>
      </c>
      <c r="L11" s="186" t="s">
        <v>1625</v>
      </c>
      <c r="M11" s="203"/>
      <c r="N11" s="312"/>
      <c r="O11" s="312"/>
      <c r="P11" s="203"/>
      <c r="Q11" s="203"/>
      <c r="R11" s="203" t="s">
        <v>1625</v>
      </c>
      <c r="S11" s="203" t="s">
        <v>1625</v>
      </c>
      <c r="T11" s="203" t="s">
        <v>1625</v>
      </c>
      <c r="U11" s="203"/>
      <c r="V11" s="203"/>
      <c r="W11" s="203"/>
      <c r="X11" s="203"/>
      <c r="Y11" s="203"/>
      <c r="Z11" s="203"/>
    </row>
    <row r="12" spans="1:41" ht="15.75" thickBot="1" x14ac:dyDescent="0.3">
      <c r="A12" s="105"/>
      <c r="B12" s="105"/>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row>
    <row r="13" spans="1:41" x14ac:dyDescent="0.25">
      <c r="A13" s="125" t="s">
        <v>523</v>
      </c>
      <c r="B13" s="116" t="s">
        <v>512</v>
      </c>
      <c r="C13" s="126" t="s">
        <v>524</v>
      </c>
      <c r="D13" s="203"/>
      <c r="E13" s="227"/>
      <c r="F13" s="227"/>
      <c r="G13" s="292"/>
      <c r="H13" s="202"/>
      <c r="I13" s="292"/>
      <c r="J13" s="202"/>
      <c r="K13" s="186" t="s">
        <v>1625</v>
      </c>
      <c r="L13" s="186" t="s">
        <v>1625</v>
      </c>
      <c r="M13" s="202"/>
      <c r="N13" s="312"/>
      <c r="O13" s="312"/>
      <c r="P13" s="203"/>
      <c r="Q13" s="203"/>
      <c r="R13" s="203" t="s">
        <v>1625</v>
      </c>
      <c r="S13" s="203" t="s">
        <v>1625</v>
      </c>
      <c r="T13" s="203" t="s">
        <v>1625</v>
      </c>
      <c r="U13" s="202"/>
      <c r="V13" s="203"/>
      <c r="W13" s="203"/>
      <c r="X13" s="203"/>
      <c r="Y13" s="203"/>
      <c r="Z13" s="203"/>
    </row>
    <row r="14" spans="1:41" x14ac:dyDescent="0.25">
      <c r="A14" s="125"/>
      <c r="B14" s="117"/>
      <c r="C14" s="126" t="s">
        <v>516</v>
      </c>
      <c r="D14" s="203"/>
      <c r="E14" s="227"/>
      <c r="F14" s="227"/>
      <c r="G14" s="292"/>
      <c r="H14" s="202"/>
      <c r="I14" s="292"/>
      <c r="J14" s="202"/>
      <c r="K14" s="186" t="s">
        <v>1625</v>
      </c>
      <c r="L14" s="186" t="s">
        <v>1625</v>
      </c>
      <c r="M14" s="202"/>
      <c r="N14" s="312"/>
      <c r="O14" s="312"/>
      <c r="P14" s="203"/>
      <c r="Q14" s="203"/>
      <c r="R14" s="203" t="s">
        <v>1625</v>
      </c>
      <c r="S14" s="203" t="s">
        <v>1625</v>
      </c>
      <c r="T14" s="203" t="s">
        <v>1625</v>
      </c>
      <c r="U14" s="202"/>
      <c r="V14" s="203"/>
      <c r="W14" s="203"/>
      <c r="X14" s="203"/>
      <c r="Y14" s="203"/>
      <c r="Z14" s="203"/>
    </row>
    <row r="15" spans="1:41" x14ac:dyDescent="0.25">
      <c r="A15" s="125"/>
      <c r="B15" s="118"/>
      <c r="C15" s="126" t="s">
        <v>520</v>
      </c>
      <c r="D15" s="203"/>
      <c r="E15" s="227"/>
      <c r="F15" s="227"/>
      <c r="G15" s="292"/>
      <c r="H15" s="202"/>
      <c r="I15" s="292"/>
      <c r="J15" s="202"/>
      <c r="K15" s="186" t="s">
        <v>1625</v>
      </c>
      <c r="L15" s="186" t="s">
        <v>1625</v>
      </c>
      <c r="M15" s="202"/>
      <c r="N15" s="312"/>
      <c r="O15" s="312"/>
      <c r="P15" s="203"/>
      <c r="Q15" s="203"/>
      <c r="R15" s="203" t="s">
        <v>1625</v>
      </c>
      <c r="S15" s="203" t="s">
        <v>1625</v>
      </c>
      <c r="T15" s="203" t="s">
        <v>1625</v>
      </c>
      <c r="U15" s="202"/>
      <c r="V15" s="203"/>
      <c r="W15" s="203"/>
      <c r="X15" s="203"/>
      <c r="Y15" s="203"/>
      <c r="Z15" s="203"/>
    </row>
    <row r="16" spans="1:41" x14ac:dyDescent="0.25">
      <c r="A16" s="125"/>
      <c r="B16" s="119"/>
      <c r="C16" s="126" t="s">
        <v>521</v>
      </c>
      <c r="D16" s="203"/>
      <c r="E16" s="227"/>
      <c r="F16" s="227"/>
      <c r="G16" s="292"/>
      <c r="H16" s="202"/>
      <c r="I16" s="292"/>
      <c r="J16" s="202"/>
      <c r="K16" s="186" t="s">
        <v>1625</v>
      </c>
      <c r="L16" s="186" t="s">
        <v>1625</v>
      </c>
      <c r="M16" s="202"/>
      <c r="N16" s="312"/>
      <c r="O16" s="312"/>
      <c r="P16" s="203"/>
      <c r="Q16" s="203"/>
      <c r="R16" s="203" t="s">
        <v>1625</v>
      </c>
      <c r="S16" s="203" t="s">
        <v>1625</v>
      </c>
      <c r="T16" s="203" t="s">
        <v>1625</v>
      </c>
      <c r="U16" s="202"/>
      <c r="V16" s="203"/>
      <c r="W16" s="203"/>
      <c r="X16" s="203"/>
      <c r="Y16" s="203"/>
      <c r="Z16" s="203"/>
    </row>
    <row r="17" spans="1:26" x14ac:dyDescent="0.25">
      <c r="A17" s="125"/>
      <c r="B17" s="120"/>
      <c r="C17" s="126" t="s">
        <v>517</v>
      </c>
      <c r="D17" s="203"/>
      <c r="E17" s="227"/>
      <c r="F17" s="227"/>
      <c r="G17" s="292"/>
      <c r="H17" s="202"/>
      <c r="I17" s="292"/>
      <c r="J17" s="202"/>
      <c r="K17" s="186" t="s">
        <v>1625</v>
      </c>
      <c r="L17" s="186" t="s">
        <v>1625</v>
      </c>
      <c r="M17" s="202"/>
      <c r="N17" s="312"/>
      <c r="O17" s="312"/>
      <c r="P17" s="203"/>
      <c r="Q17" s="203"/>
      <c r="R17" s="203" t="s">
        <v>1625</v>
      </c>
      <c r="S17" s="203" t="s">
        <v>1625</v>
      </c>
      <c r="T17" s="203" t="s">
        <v>1625</v>
      </c>
      <c r="U17" s="202"/>
      <c r="V17" s="203"/>
      <c r="W17" s="203"/>
      <c r="X17" s="203"/>
      <c r="Y17" s="203"/>
      <c r="Z17" s="203"/>
    </row>
    <row r="18" spans="1:26" x14ac:dyDescent="0.25">
      <c r="A18" s="125"/>
      <c r="B18" s="119"/>
      <c r="C18" s="126" t="s">
        <v>518</v>
      </c>
      <c r="D18" s="203"/>
      <c r="E18" s="227"/>
      <c r="F18" s="227"/>
      <c r="G18" s="292"/>
      <c r="H18" s="202"/>
      <c r="I18" s="292"/>
      <c r="J18" s="202"/>
      <c r="K18" s="186" t="s">
        <v>1625</v>
      </c>
      <c r="L18" s="186" t="s">
        <v>1625</v>
      </c>
      <c r="M18" s="202"/>
      <c r="N18" s="312"/>
      <c r="O18" s="312"/>
      <c r="P18" s="203"/>
      <c r="Q18" s="203"/>
      <c r="R18" s="203" t="s">
        <v>1625</v>
      </c>
      <c r="S18" s="203" t="s">
        <v>1625</v>
      </c>
      <c r="T18" s="203" t="s">
        <v>1625</v>
      </c>
      <c r="U18" s="202"/>
      <c r="V18" s="203"/>
      <c r="W18" s="203"/>
      <c r="X18" s="203"/>
      <c r="Y18" s="203"/>
      <c r="Z18" s="203"/>
    </row>
    <row r="19" spans="1:26" x14ac:dyDescent="0.25">
      <c r="A19" s="126"/>
      <c r="B19" s="120"/>
      <c r="C19" s="126" t="s">
        <v>522</v>
      </c>
      <c r="D19" s="201"/>
      <c r="E19" s="227"/>
      <c r="F19" s="227"/>
      <c r="G19" s="292"/>
      <c r="H19" s="202"/>
      <c r="I19" s="292"/>
      <c r="J19" s="202"/>
      <c r="K19" s="186" t="s">
        <v>1625</v>
      </c>
      <c r="L19" s="186" t="s">
        <v>1625</v>
      </c>
      <c r="M19" s="202"/>
      <c r="N19" s="312"/>
      <c r="O19" s="312"/>
      <c r="P19" s="203"/>
      <c r="Q19" s="203"/>
      <c r="R19" s="203" t="s">
        <v>1625</v>
      </c>
      <c r="S19" s="203" t="s">
        <v>1625</v>
      </c>
      <c r="T19" s="203" t="s">
        <v>1625</v>
      </c>
      <c r="U19" s="202"/>
      <c r="V19" s="203"/>
      <c r="W19" s="203"/>
      <c r="X19" s="203"/>
      <c r="Y19" s="203"/>
      <c r="Z19" s="203"/>
    </row>
    <row r="20" spans="1:26" x14ac:dyDescent="0.25">
      <c r="A20" s="105"/>
      <c r="B20" s="105"/>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row>
    <row r="21" spans="1:26" x14ac:dyDescent="0.25">
      <c r="A21" s="125" t="s">
        <v>525</v>
      </c>
      <c r="B21" s="125" t="s">
        <v>1330</v>
      </c>
      <c r="C21" s="203" t="s">
        <v>1327</v>
      </c>
      <c r="D21" s="126"/>
      <c r="E21" s="313"/>
      <c r="F21" s="126"/>
      <c r="G21" s="314"/>
      <c r="H21" s="314"/>
      <c r="I21" s="314"/>
      <c r="J21" s="314"/>
      <c r="K21" s="314"/>
      <c r="L21" s="314"/>
      <c r="M21" s="126" t="s">
        <v>1625</v>
      </c>
      <c r="N21" s="314"/>
      <c r="O21" s="314"/>
      <c r="P21" s="314"/>
      <c r="Q21" s="314"/>
      <c r="R21" s="314"/>
      <c r="S21" s="314"/>
      <c r="T21" s="314"/>
      <c r="U21" s="314"/>
      <c r="V21" s="314"/>
      <c r="W21" s="314"/>
      <c r="X21" s="314"/>
      <c r="Y21" s="314"/>
      <c r="Z21" s="126"/>
    </row>
    <row r="22" spans="1:26" x14ac:dyDescent="0.25">
      <c r="A22" s="126"/>
      <c r="B22" s="106" t="s">
        <v>1331</v>
      </c>
      <c r="C22" s="126" t="s">
        <v>1328</v>
      </c>
      <c r="D22" s="126"/>
      <c r="E22" s="313"/>
      <c r="F22" s="126"/>
      <c r="G22" s="314"/>
      <c r="H22" s="314"/>
      <c r="I22" s="314"/>
      <c r="J22" s="314"/>
      <c r="K22" s="314"/>
      <c r="L22" s="314"/>
      <c r="M22" s="126" t="s">
        <v>1625</v>
      </c>
      <c r="N22" s="314"/>
      <c r="O22" s="314"/>
      <c r="P22" s="314"/>
      <c r="Q22" s="314"/>
      <c r="R22" s="314"/>
      <c r="S22" s="314"/>
      <c r="T22" s="314"/>
      <c r="U22" s="314"/>
      <c r="V22" s="314"/>
      <c r="W22" s="314"/>
      <c r="X22" s="314"/>
      <c r="Y22" s="314"/>
      <c r="Z22" s="126"/>
    </row>
    <row r="23" spans="1:26" ht="60" x14ac:dyDescent="0.25">
      <c r="A23" s="126"/>
      <c r="B23" s="126"/>
      <c r="C23" s="127" t="s">
        <v>1329</v>
      </c>
      <c r="D23" s="126"/>
      <c r="E23" s="313"/>
      <c r="F23" s="126"/>
      <c r="G23" s="314"/>
      <c r="H23" s="314"/>
      <c r="I23" s="314"/>
      <c r="J23" s="314"/>
      <c r="K23" s="314"/>
      <c r="L23" s="314"/>
      <c r="M23" s="126" t="s">
        <v>1625</v>
      </c>
      <c r="N23" s="314"/>
      <c r="O23" s="314"/>
      <c r="P23" s="314"/>
      <c r="Q23" s="314"/>
      <c r="R23" s="314"/>
      <c r="S23" s="314"/>
      <c r="T23" s="314"/>
      <c r="U23" s="314"/>
      <c r="V23" s="314"/>
      <c r="W23" s="314"/>
      <c r="X23" s="314"/>
      <c r="Y23" s="314"/>
      <c r="Z23" s="126"/>
    </row>
    <row r="24" spans="1:26" ht="15.75" thickBot="1" x14ac:dyDescent="0.3">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x14ac:dyDescent="0.25">
      <c r="A25" s="125" t="s">
        <v>514</v>
      </c>
      <c r="B25" s="116" t="s">
        <v>513</v>
      </c>
      <c r="C25" s="126" t="s">
        <v>515</v>
      </c>
      <c r="D25" s="203"/>
      <c r="E25" s="227"/>
      <c r="F25" s="227"/>
      <c r="G25" s="292"/>
      <c r="H25" s="202"/>
      <c r="I25" s="292"/>
      <c r="J25" s="202"/>
      <c r="K25" s="186" t="s">
        <v>1625</v>
      </c>
      <c r="L25" s="186" t="s">
        <v>1625</v>
      </c>
      <c r="M25" s="203"/>
      <c r="N25" s="312"/>
      <c r="O25" s="312"/>
      <c r="P25" s="203"/>
      <c r="Q25" s="203"/>
      <c r="R25" s="203" t="s">
        <v>1625</v>
      </c>
      <c r="S25" s="203" t="s">
        <v>1625</v>
      </c>
      <c r="T25" s="203" t="s">
        <v>1625</v>
      </c>
      <c r="U25" s="203"/>
      <c r="V25" s="203"/>
      <c r="W25" s="203"/>
      <c r="X25" s="203"/>
      <c r="Y25" s="203"/>
      <c r="Z25" s="203"/>
    </row>
    <row r="26" spans="1:26" x14ac:dyDescent="0.25">
      <c r="A26" s="125"/>
      <c r="B26" s="117"/>
      <c r="C26" s="126" t="s">
        <v>526</v>
      </c>
      <c r="D26" s="203"/>
      <c r="E26" s="227"/>
      <c r="F26" s="227"/>
      <c r="G26" s="292"/>
      <c r="H26" s="202"/>
      <c r="I26" s="292"/>
      <c r="J26" s="202"/>
      <c r="K26" s="186" t="s">
        <v>1625</v>
      </c>
      <c r="L26" s="186" t="s">
        <v>1625</v>
      </c>
      <c r="M26" s="203"/>
      <c r="N26" s="312"/>
      <c r="O26" s="312"/>
      <c r="P26" s="203"/>
      <c r="Q26" s="203"/>
      <c r="R26" s="203" t="s">
        <v>1625</v>
      </c>
      <c r="S26" s="203" t="s">
        <v>1625</v>
      </c>
      <c r="T26" s="203" t="s">
        <v>1625</v>
      </c>
      <c r="U26" s="203"/>
      <c r="V26" s="203"/>
      <c r="W26" s="203"/>
      <c r="X26" s="203"/>
      <c r="Y26" s="203"/>
      <c r="Z26" s="203"/>
    </row>
    <row r="27" spans="1:26" x14ac:dyDescent="0.25">
      <c r="A27" s="125"/>
      <c r="B27" s="118"/>
      <c r="C27" s="126" t="s">
        <v>527</v>
      </c>
      <c r="D27" s="203"/>
      <c r="E27" s="227"/>
      <c r="F27" s="227"/>
      <c r="G27" s="292"/>
      <c r="H27" s="202"/>
      <c r="I27" s="292"/>
      <c r="J27" s="202"/>
      <c r="K27" s="186" t="s">
        <v>1625</v>
      </c>
      <c r="L27" s="186" t="s">
        <v>1625</v>
      </c>
      <c r="M27" s="203"/>
      <c r="N27" s="312"/>
      <c r="O27" s="312"/>
      <c r="P27" s="203"/>
      <c r="Q27" s="203"/>
      <c r="R27" s="203" t="s">
        <v>1625</v>
      </c>
      <c r="S27" s="203" t="s">
        <v>1625</v>
      </c>
      <c r="T27" s="203" t="s">
        <v>1625</v>
      </c>
      <c r="U27" s="203"/>
      <c r="V27" s="203"/>
      <c r="W27" s="203"/>
      <c r="X27" s="203"/>
      <c r="Y27" s="203"/>
      <c r="Z27" s="203"/>
    </row>
    <row r="28" spans="1:26" x14ac:dyDescent="0.25">
      <c r="A28" s="125"/>
      <c r="B28" s="119"/>
      <c r="C28" s="126" t="s">
        <v>1077</v>
      </c>
      <c r="D28" s="203"/>
      <c r="E28" s="227"/>
      <c r="F28" s="227"/>
      <c r="G28" s="292"/>
      <c r="H28" s="202"/>
      <c r="I28" s="292"/>
      <c r="J28" s="202"/>
      <c r="K28" s="186" t="s">
        <v>1625</v>
      </c>
      <c r="L28" s="186" t="s">
        <v>1625</v>
      </c>
      <c r="M28" s="203"/>
      <c r="N28" s="312"/>
      <c r="O28" s="312"/>
      <c r="P28" s="203"/>
      <c r="Q28" s="203"/>
      <c r="R28" s="203" t="s">
        <v>1625</v>
      </c>
      <c r="S28" s="203" t="s">
        <v>1625</v>
      </c>
      <c r="T28" s="203" t="s">
        <v>1625</v>
      </c>
      <c r="U28" s="203"/>
      <c r="V28" s="203"/>
      <c r="W28" s="203"/>
      <c r="X28" s="203"/>
      <c r="Y28" s="203"/>
      <c r="Z28" s="203"/>
    </row>
    <row r="29" spans="1:26" ht="30" x14ac:dyDescent="0.25">
      <c r="A29" s="125"/>
      <c r="B29" s="120"/>
      <c r="C29" s="127" t="s">
        <v>1078</v>
      </c>
      <c r="D29" s="203"/>
      <c r="E29" s="227"/>
      <c r="F29" s="227"/>
      <c r="G29" s="292"/>
      <c r="H29" s="202"/>
      <c r="I29" s="292"/>
      <c r="J29" s="202"/>
      <c r="K29" s="186" t="s">
        <v>1625</v>
      </c>
      <c r="L29" s="186" t="s">
        <v>1625</v>
      </c>
      <c r="M29" s="203"/>
      <c r="N29" s="312"/>
      <c r="O29" s="312"/>
      <c r="P29" s="203"/>
      <c r="Q29" s="203"/>
      <c r="R29" s="203" t="s">
        <v>1625</v>
      </c>
      <c r="S29" s="203" t="s">
        <v>1625</v>
      </c>
      <c r="T29" s="203" t="s">
        <v>1625</v>
      </c>
      <c r="U29" s="203"/>
      <c r="V29" s="203"/>
      <c r="W29" s="203"/>
      <c r="X29" s="203"/>
      <c r="Y29" s="203"/>
      <c r="Z29" s="203"/>
    </row>
    <row r="30" spans="1:26" ht="45" x14ac:dyDescent="0.25">
      <c r="A30" s="125"/>
      <c r="B30" s="119"/>
      <c r="C30" s="127" t="s">
        <v>1079</v>
      </c>
      <c r="D30" s="203"/>
      <c r="E30" s="227"/>
      <c r="F30" s="227"/>
      <c r="G30" s="292"/>
      <c r="H30" s="202"/>
      <c r="I30" s="292"/>
      <c r="J30" s="202"/>
      <c r="K30" s="186" t="s">
        <v>1625</v>
      </c>
      <c r="L30" s="186" t="s">
        <v>1625</v>
      </c>
      <c r="M30" s="203"/>
      <c r="N30" s="312"/>
      <c r="O30" s="312"/>
      <c r="P30" s="203"/>
      <c r="Q30" s="203"/>
      <c r="R30" s="203" t="s">
        <v>1625</v>
      </c>
      <c r="S30" s="203" t="s">
        <v>1625</v>
      </c>
      <c r="T30" s="203" t="s">
        <v>1625</v>
      </c>
      <c r="U30" s="203"/>
      <c r="V30" s="203"/>
      <c r="W30" s="203"/>
      <c r="X30" s="203"/>
      <c r="Y30" s="203"/>
      <c r="Z30" s="203"/>
    </row>
    <row r="31" spans="1:26" x14ac:dyDescent="0.25">
      <c r="A31" s="126"/>
      <c r="B31" s="120"/>
      <c r="C31" s="126" t="s">
        <v>522</v>
      </c>
      <c r="D31" s="201"/>
      <c r="E31" s="227"/>
      <c r="F31" s="227"/>
      <c r="G31" s="292"/>
      <c r="H31" s="202"/>
      <c r="I31" s="292"/>
      <c r="J31" s="202"/>
      <c r="K31" s="186" t="s">
        <v>1625</v>
      </c>
      <c r="L31" s="186" t="s">
        <v>1625</v>
      </c>
      <c r="M31" s="203"/>
      <c r="N31" s="312"/>
      <c r="O31" s="312"/>
      <c r="P31" s="203"/>
      <c r="Q31" s="203"/>
      <c r="R31" s="203" t="s">
        <v>1625</v>
      </c>
      <c r="S31" s="203" t="s">
        <v>1625</v>
      </c>
      <c r="T31" s="203" t="s">
        <v>1625</v>
      </c>
      <c r="U31" s="203"/>
      <c r="V31" s="203"/>
      <c r="W31" s="203"/>
      <c r="X31" s="203"/>
      <c r="Y31" s="203"/>
      <c r="Z31" s="203"/>
    </row>
    <row r="32" spans="1:26" ht="15.75" thickBot="1" x14ac:dyDescent="0.3">
      <c r="A32" s="105"/>
      <c r="B32" s="105"/>
      <c r="C32" s="104" t="s">
        <v>519</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1:26" x14ac:dyDescent="0.25">
      <c r="A33" s="125" t="s">
        <v>529</v>
      </c>
      <c r="B33" s="116" t="s">
        <v>528</v>
      </c>
      <c r="C33" s="126" t="s">
        <v>524</v>
      </c>
      <c r="D33" s="203"/>
      <c r="E33" s="227"/>
      <c r="F33" s="227"/>
      <c r="G33" s="292"/>
      <c r="H33" s="202"/>
      <c r="I33" s="292"/>
      <c r="J33" s="202"/>
      <c r="K33" s="186" t="s">
        <v>1625</v>
      </c>
      <c r="L33" s="186" t="s">
        <v>1625</v>
      </c>
      <c r="M33" s="203"/>
      <c r="N33" s="312"/>
      <c r="O33" s="312"/>
      <c r="P33" s="203"/>
      <c r="Q33" s="203"/>
      <c r="R33" s="203" t="s">
        <v>1625</v>
      </c>
      <c r="S33" s="203" t="s">
        <v>1625</v>
      </c>
      <c r="T33" s="203" t="s">
        <v>1625</v>
      </c>
      <c r="U33" s="203"/>
      <c r="V33" s="203"/>
      <c r="W33" s="203"/>
      <c r="X33" s="203"/>
      <c r="Y33" s="203"/>
      <c r="Z33" s="203"/>
    </row>
    <row r="34" spans="1:26" x14ac:dyDescent="0.25">
      <c r="A34" s="125"/>
      <c r="B34" s="117"/>
      <c r="C34" s="126" t="s">
        <v>526</v>
      </c>
      <c r="D34" s="203"/>
      <c r="E34" s="227"/>
      <c r="F34" s="227"/>
      <c r="G34" s="292"/>
      <c r="H34" s="202"/>
      <c r="I34" s="292"/>
      <c r="J34" s="202"/>
      <c r="K34" s="186" t="s">
        <v>1625</v>
      </c>
      <c r="L34" s="186" t="s">
        <v>1625</v>
      </c>
      <c r="M34" s="203"/>
      <c r="N34" s="312"/>
      <c r="O34" s="312"/>
      <c r="P34" s="203"/>
      <c r="Q34" s="203"/>
      <c r="R34" s="203" t="s">
        <v>1625</v>
      </c>
      <c r="S34" s="203" t="s">
        <v>1625</v>
      </c>
      <c r="T34" s="203" t="s">
        <v>1625</v>
      </c>
      <c r="U34" s="203"/>
      <c r="V34" s="203"/>
      <c r="W34" s="203"/>
      <c r="X34" s="203"/>
      <c r="Y34" s="203"/>
      <c r="Z34" s="203"/>
    </row>
    <row r="35" spans="1:26" x14ac:dyDescent="0.25">
      <c r="A35" s="125"/>
      <c r="B35" s="118"/>
      <c r="C35" s="126" t="s">
        <v>527</v>
      </c>
      <c r="D35" s="203"/>
      <c r="E35" s="227"/>
      <c r="F35" s="227"/>
      <c r="G35" s="292"/>
      <c r="H35" s="202"/>
      <c r="I35" s="292"/>
      <c r="J35" s="202"/>
      <c r="K35" s="186" t="s">
        <v>1625</v>
      </c>
      <c r="L35" s="186" t="s">
        <v>1625</v>
      </c>
      <c r="M35" s="203"/>
      <c r="N35" s="312"/>
      <c r="O35" s="312"/>
      <c r="P35" s="203"/>
      <c r="Q35" s="203"/>
      <c r="R35" s="203" t="s">
        <v>1625</v>
      </c>
      <c r="S35" s="203" t="s">
        <v>1625</v>
      </c>
      <c r="T35" s="203" t="s">
        <v>1625</v>
      </c>
      <c r="U35" s="203"/>
      <c r="V35" s="203"/>
      <c r="W35" s="203"/>
      <c r="X35" s="203"/>
      <c r="Y35" s="203"/>
      <c r="Z35" s="203"/>
    </row>
    <row r="36" spans="1:26" ht="37.5" customHeight="1" x14ac:dyDescent="0.25">
      <c r="A36" s="125"/>
      <c r="B36" s="119"/>
      <c r="C36" s="126" t="s">
        <v>1077</v>
      </c>
      <c r="D36" s="203"/>
      <c r="E36" s="227"/>
      <c r="F36" s="227"/>
      <c r="G36" s="292"/>
      <c r="H36" s="202"/>
      <c r="I36" s="292"/>
      <c r="J36" s="202"/>
      <c r="K36" s="186" t="s">
        <v>1625</v>
      </c>
      <c r="L36" s="186" t="s">
        <v>1625</v>
      </c>
      <c r="M36" s="203"/>
      <c r="N36" s="312"/>
      <c r="O36" s="312"/>
      <c r="P36" s="203"/>
      <c r="Q36" s="203"/>
      <c r="R36" s="203" t="s">
        <v>1625</v>
      </c>
      <c r="S36" s="203" t="s">
        <v>1625</v>
      </c>
      <c r="T36" s="203" t="s">
        <v>1625</v>
      </c>
      <c r="U36" s="203"/>
      <c r="V36" s="203"/>
      <c r="W36" s="203"/>
      <c r="X36" s="203"/>
      <c r="Y36" s="203"/>
      <c r="Z36" s="203"/>
    </row>
    <row r="37" spans="1:26" ht="30" x14ac:dyDescent="0.25">
      <c r="A37" s="125"/>
      <c r="B37" s="120"/>
      <c r="C37" s="127" t="s">
        <v>1078</v>
      </c>
      <c r="D37" s="203"/>
      <c r="E37" s="227"/>
      <c r="F37" s="227"/>
      <c r="G37" s="292"/>
      <c r="H37" s="202"/>
      <c r="I37" s="292"/>
      <c r="J37" s="202"/>
      <c r="K37" s="186" t="s">
        <v>1625</v>
      </c>
      <c r="L37" s="186" t="s">
        <v>1625</v>
      </c>
      <c r="M37" s="203"/>
      <c r="N37" s="312"/>
      <c r="O37" s="312"/>
      <c r="P37" s="203"/>
      <c r="Q37" s="203"/>
      <c r="R37" s="203" t="s">
        <v>1625</v>
      </c>
      <c r="S37" s="203" t="s">
        <v>1625</v>
      </c>
      <c r="T37" s="203" t="s">
        <v>1625</v>
      </c>
      <c r="U37" s="203"/>
      <c r="V37" s="203"/>
      <c r="W37" s="203"/>
      <c r="X37" s="203"/>
      <c r="Y37" s="203"/>
      <c r="Z37" s="203"/>
    </row>
    <row r="38" spans="1:26" ht="45" x14ac:dyDescent="0.25">
      <c r="A38" s="125"/>
      <c r="B38" s="119"/>
      <c r="C38" s="127" t="s">
        <v>1079</v>
      </c>
      <c r="D38" s="203"/>
      <c r="E38" s="227"/>
      <c r="F38" s="227"/>
      <c r="G38" s="292"/>
      <c r="H38" s="202"/>
      <c r="I38" s="292"/>
      <c r="J38" s="202"/>
      <c r="K38" s="186" t="s">
        <v>1625</v>
      </c>
      <c r="L38" s="186" t="s">
        <v>1625</v>
      </c>
      <c r="M38" s="203"/>
      <c r="N38" s="312"/>
      <c r="O38" s="312"/>
      <c r="P38" s="203"/>
      <c r="Q38" s="203"/>
      <c r="R38" s="203" t="s">
        <v>1625</v>
      </c>
      <c r="S38" s="203" t="s">
        <v>1625</v>
      </c>
      <c r="T38" s="203" t="s">
        <v>1625</v>
      </c>
      <c r="U38" s="203"/>
      <c r="V38" s="203"/>
      <c r="W38" s="203"/>
      <c r="X38" s="203"/>
      <c r="Y38" s="203"/>
      <c r="Z38" s="203"/>
    </row>
    <row r="39" spans="1:26" x14ac:dyDescent="0.25">
      <c r="A39" s="126"/>
      <c r="B39" s="120"/>
      <c r="C39" s="126" t="s">
        <v>522</v>
      </c>
      <c r="D39" s="201"/>
      <c r="E39" s="227"/>
      <c r="F39" s="227"/>
      <c r="G39" s="292"/>
      <c r="H39" s="202"/>
      <c r="I39" s="292"/>
      <c r="J39" s="202"/>
      <c r="K39" s="186" t="s">
        <v>1625</v>
      </c>
      <c r="L39" s="186" t="s">
        <v>1625</v>
      </c>
      <c r="M39" s="203"/>
      <c r="N39" s="312"/>
      <c r="O39" s="312"/>
      <c r="P39" s="203"/>
      <c r="Q39" s="203"/>
      <c r="R39" s="203" t="s">
        <v>1625</v>
      </c>
      <c r="S39" s="203" t="s">
        <v>1625</v>
      </c>
      <c r="T39" s="203" t="s">
        <v>1625</v>
      </c>
      <c r="U39" s="203"/>
      <c r="V39" s="203"/>
      <c r="W39" s="203"/>
      <c r="X39" s="203"/>
      <c r="Y39" s="203"/>
      <c r="Z39" s="203"/>
    </row>
    <row r="40" spans="1:26" x14ac:dyDescent="0.25">
      <c r="A40" s="104"/>
      <c r="B40" s="104"/>
      <c r="C40" s="104" t="s">
        <v>519</v>
      </c>
      <c r="D40" s="104" t="s">
        <v>519</v>
      </c>
      <c r="E40" s="104"/>
      <c r="F40" s="104"/>
      <c r="G40" s="104"/>
      <c r="H40" s="104"/>
      <c r="I40" s="104"/>
      <c r="J40" s="104"/>
      <c r="K40" s="104"/>
      <c r="L40" s="104"/>
      <c r="M40" s="104"/>
      <c r="N40" s="104"/>
      <c r="O40" s="104"/>
      <c r="P40" s="104"/>
      <c r="Q40" s="104"/>
      <c r="R40" s="104"/>
      <c r="S40" s="104"/>
      <c r="T40" s="104"/>
      <c r="U40" s="104"/>
      <c r="V40" s="104"/>
      <c r="W40" s="104"/>
      <c r="X40" s="104"/>
      <c r="Y40" s="104"/>
      <c r="Z40" s="104" t="s">
        <v>519</v>
      </c>
    </row>
    <row r="41" spans="1:26" ht="15.75" x14ac:dyDescent="0.25">
      <c r="A41" s="241"/>
      <c r="B41" s="287"/>
      <c r="C41" s="240"/>
      <c r="D41" s="239"/>
      <c r="E41" s="239"/>
      <c r="F41" s="239"/>
      <c r="G41" s="239"/>
      <c r="H41" s="239"/>
      <c r="I41" s="239"/>
      <c r="J41" s="239"/>
      <c r="K41" s="225"/>
      <c r="L41" s="240"/>
      <c r="M41" s="240"/>
      <c r="N41" s="240"/>
      <c r="O41" s="240"/>
      <c r="P41" s="240"/>
      <c r="Q41" s="240"/>
      <c r="R41" s="240"/>
      <c r="S41" s="240"/>
      <c r="T41" s="240"/>
      <c r="U41" s="240"/>
      <c r="V41" s="240"/>
      <c r="W41" s="240"/>
      <c r="X41" s="240"/>
      <c r="Y41" s="240"/>
      <c r="Z41" s="240"/>
    </row>
    <row r="42" spans="1:26" x14ac:dyDescent="0.25">
      <c r="A42" s="240"/>
      <c r="B42" s="241"/>
      <c r="C42" s="240"/>
      <c r="D42" s="240"/>
      <c r="E42" s="242"/>
      <c r="F42" s="242"/>
      <c r="G42" s="242"/>
      <c r="H42" s="242"/>
      <c r="I42" s="242"/>
      <c r="J42" s="242"/>
      <c r="K42" s="300"/>
      <c r="L42" s="240"/>
      <c r="M42" s="240"/>
      <c r="N42" s="284"/>
      <c r="O42" s="284"/>
      <c r="P42" s="284"/>
      <c r="Q42" s="284"/>
      <c r="R42" s="284"/>
      <c r="S42" s="284"/>
      <c r="T42" s="240"/>
      <c r="U42" s="240"/>
      <c r="V42" s="240"/>
      <c r="W42" s="240"/>
      <c r="X42" s="240"/>
      <c r="Y42" s="240"/>
      <c r="Z42" s="240"/>
    </row>
    <row r="43" spans="1:26" x14ac:dyDescent="0.25">
      <c r="A43" s="240"/>
      <c r="B43" s="243"/>
      <c r="C43" s="240"/>
      <c r="D43" s="240"/>
      <c r="E43" s="242"/>
      <c r="F43" s="242"/>
      <c r="G43" s="242"/>
      <c r="H43" s="242"/>
      <c r="I43" s="242"/>
      <c r="J43" s="242"/>
      <c r="K43" s="300"/>
      <c r="L43" s="240"/>
      <c r="M43" s="240"/>
      <c r="N43" s="240"/>
      <c r="O43" s="240"/>
      <c r="P43" s="240"/>
      <c r="Q43" s="240"/>
      <c r="R43" s="240"/>
      <c r="S43" s="240"/>
      <c r="T43" s="240"/>
      <c r="U43" s="240"/>
      <c r="V43" s="240"/>
      <c r="W43" s="240"/>
      <c r="X43" s="240"/>
      <c r="Y43" s="240"/>
      <c r="Z43" s="240"/>
    </row>
    <row r="44" spans="1:26" x14ac:dyDescent="0.25">
      <c r="A44" s="240"/>
      <c r="B44" s="240"/>
      <c r="C44" s="240"/>
      <c r="D44" s="240"/>
      <c r="E44" s="242"/>
      <c r="F44" s="242"/>
      <c r="G44" s="242"/>
      <c r="H44" s="242"/>
      <c r="I44" s="242"/>
      <c r="J44" s="242"/>
      <c r="K44" s="300"/>
      <c r="L44" s="240"/>
      <c r="M44" s="240"/>
      <c r="N44" s="240"/>
      <c r="O44" s="240"/>
      <c r="P44" s="240"/>
      <c r="Q44" s="240"/>
      <c r="R44" s="240"/>
      <c r="S44" s="240"/>
      <c r="T44" s="240"/>
      <c r="U44" s="240"/>
      <c r="V44" s="240"/>
      <c r="W44" s="240"/>
      <c r="X44" s="240"/>
      <c r="Y44" s="240"/>
      <c r="Z44" s="240"/>
    </row>
    <row r="45" spans="1:26" x14ac:dyDescent="0.25">
      <c r="A45" s="240"/>
      <c r="B45" s="240"/>
      <c r="C45" s="240"/>
      <c r="D45" s="240"/>
      <c r="E45" s="242"/>
      <c r="F45" s="242"/>
      <c r="G45" s="242"/>
      <c r="H45" s="242"/>
      <c r="I45" s="242"/>
      <c r="J45" s="242"/>
      <c r="K45" s="300"/>
      <c r="L45" s="240"/>
      <c r="M45" s="240"/>
      <c r="N45" s="240"/>
      <c r="O45" s="240"/>
      <c r="P45" s="240"/>
      <c r="Q45" s="240"/>
      <c r="R45" s="240"/>
      <c r="S45" s="240"/>
      <c r="T45" s="240"/>
      <c r="U45" s="240"/>
      <c r="V45" s="240"/>
      <c r="W45" s="240"/>
      <c r="X45" s="240"/>
      <c r="Y45" s="240"/>
      <c r="Z45" s="240"/>
    </row>
    <row r="46" spans="1:26" x14ac:dyDescent="0.25">
      <c r="A46" s="240"/>
      <c r="B46" s="240"/>
      <c r="C46" s="240"/>
      <c r="D46" s="240"/>
      <c r="E46" s="242"/>
      <c r="F46" s="242"/>
      <c r="G46" s="242"/>
      <c r="H46" s="242"/>
      <c r="I46" s="242"/>
      <c r="J46" s="242"/>
      <c r="K46" s="300"/>
      <c r="L46" s="240"/>
      <c r="M46" s="240"/>
      <c r="N46" s="240"/>
      <c r="O46" s="240"/>
      <c r="P46" s="240"/>
      <c r="Q46" s="240"/>
      <c r="R46" s="240"/>
      <c r="S46" s="240"/>
      <c r="T46" s="240"/>
      <c r="U46" s="240"/>
      <c r="V46" s="240"/>
      <c r="W46" s="240"/>
      <c r="X46" s="240"/>
      <c r="Y46" s="240"/>
      <c r="Z46" s="240"/>
    </row>
    <row r="47" spans="1:26" x14ac:dyDescent="0.25">
      <c r="A47" s="240"/>
      <c r="B47" s="240"/>
      <c r="C47" s="240"/>
      <c r="D47" s="240"/>
      <c r="E47" s="242"/>
      <c r="F47" s="242"/>
      <c r="G47" s="242"/>
      <c r="H47" s="242"/>
      <c r="I47" s="242"/>
      <c r="J47" s="242"/>
      <c r="K47" s="300"/>
      <c r="L47" s="240"/>
      <c r="M47" s="240"/>
      <c r="N47" s="240"/>
      <c r="O47" s="240"/>
      <c r="P47" s="240"/>
      <c r="Q47" s="240"/>
      <c r="R47" s="240"/>
      <c r="S47" s="240"/>
      <c r="T47" s="240"/>
      <c r="U47" s="240"/>
      <c r="V47" s="240"/>
      <c r="W47" s="240"/>
      <c r="X47" s="240"/>
      <c r="Y47" s="240"/>
      <c r="Z47" s="240"/>
    </row>
    <row r="48" spans="1:26"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x14ac:dyDescent="0.25">
      <c r="A49" s="241"/>
      <c r="B49" s="286"/>
      <c r="C49" s="240"/>
      <c r="D49" s="231"/>
      <c r="E49" s="315"/>
      <c r="F49" s="315"/>
      <c r="G49" s="315"/>
      <c r="H49" s="315"/>
      <c r="I49" s="315"/>
      <c r="J49" s="315"/>
      <c r="K49" s="300"/>
      <c r="L49" s="240"/>
      <c r="M49" s="240"/>
      <c r="N49" s="240"/>
      <c r="O49" s="240"/>
      <c r="P49" s="240"/>
      <c r="Q49" s="240"/>
      <c r="R49" s="240"/>
      <c r="S49" s="240"/>
      <c r="T49" s="240"/>
      <c r="U49" s="240"/>
      <c r="V49" s="240"/>
      <c r="W49" s="240"/>
      <c r="X49" s="240"/>
      <c r="Y49" s="240"/>
      <c r="Z49" s="240"/>
    </row>
    <row r="50" spans="1:26" x14ac:dyDescent="0.25">
      <c r="A50" s="240"/>
      <c r="B50" s="241"/>
      <c r="C50" s="240"/>
      <c r="D50" s="240"/>
      <c r="E50" s="242"/>
      <c r="F50" s="242"/>
      <c r="G50" s="242"/>
      <c r="H50" s="242"/>
      <c r="I50" s="242"/>
      <c r="J50" s="242"/>
      <c r="K50" s="300"/>
      <c r="L50" s="240"/>
      <c r="M50" s="240"/>
      <c r="N50" s="284"/>
      <c r="O50" s="284"/>
      <c r="P50" s="284"/>
      <c r="Q50" s="284"/>
      <c r="R50" s="284"/>
      <c r="S50" s="284"/>
      <c r="T50" s="240"/>
      <c r="U50" s="240"/>
      <c r="V50" s="240"/>
      <c r="W50" s="240"/>
      <c r="X50" s="240"/>
      <c r="Y50" s="240"/>
      <c r="Z50" s="240"/>
    </row>
    <row r="51" spans="1:26" x14ac:dyDescent="0.25">
      <c r="A51" s="240"/>
      <c r="B51" s="243"/>
      <c r="C51" s="240"/>
      <c r="D51" s="240"/>
      <c r="E51" s="242"/>
      <c r="F51" s="242"/>
      <c r="G51" s="242"/>
      <c r="H51" s="242"/>
      <c r="I51" s="242"/>
      <c r="J51" s="242"/>
      <c r="K51" s="300"/>
      <c r="L51" s="240"/>
      <c r="M51" s="240"/>
      <c r="N51" s="240"/>
      <c r="O51" s="240"/>
      <c r="P51" s="240"/>
      <c r="Q51" s="240"/>
      <c r="R51" s="240"/>
      <c r="S51" s="240"/>
      <c r="T51" s="240"/>
      <c r="U51" s="240"/>
      <c r="V51" s="240"/>
      <c r="W51" s="240"/>
      <c r="X51" s="240"/>
      <c r="Y51" s="240"/>
      <c r="Z51" s="240"/>
    </row>
    <row r="52" spans="1:26" x14ac:dyDescent="0.25">
      <c r="A52" s="240"/>
      <c r="B52" s="240"/>
      <c r="C52" s="240"/>
      <c r="D52" s="240"/>
      <c r="E52" s="242"/>
      <c r="F52" s="242"/>
      <c r="G52" s="242"/>
      <c r="H52" s="242"/>
      <c r="I52" s="242"/>
      <c r="J52" s="242"/>
      <c r="K52" s="300"/>
      <c r="L52" s="240"/>
      <c r="M52" s="240"/>
      <c r="N52" s="240"/>
      <c r="O52" s="240"/>
      <c r="P52" s="240"/>
      <c r="Q52" s="240"/>
      <c r="R52" s="240"/>
      <c r="S52" s="240"/>
      <c r="T52" s="240"/>
      <c r="U52" s="240"/>
      <c r="V52" s="240"/>
      <c r="W52" s="240"/>
      <c r="X52" s="240"/>
      <c r="Y52" s="240"/>
      <c r="Z52" s="240"/>
    </row>
    <row r="53" spans="1:26" x14ac:dyDescent="0.25">
      <c r="A53" s="240"/>
      <c r="B53" s="240"/>
      <c r="C53" s="240"/>
      <c r="D53" s="240"/>
      <c r="E53" s="242"/>
      <c r="F53" s="242"/>
      <c r="G53" s="242"/>
      <c r="H53" s="242"/>
      <c r="I53" s="242"/>
      <c r="J53" s="242"/>
      <c r="K53" s="300"/>
      <c r="L53" s="240"/>
      <c r="M53" s="240"/>
      <c r="N53" s="240"/>
      <c r="O53" s="240"/>
      <c r="P53" s="240"/>
      <c r="Q53" s="240"/>
      <c r="R53" s="240"/>
      <c r="S53" s="240"/>
      <c r="T53" s="240"/>
      <c r="U53" s="240"/>
      <c r="V53" s="240"/>
      <c r="W53" s="240"/>
      <c r="X53" s="240"/>
      <c r="Y53" s="240"/>
      <c r="Z53" s="240"/>
    </row>
    <row r="54" spans="1:26" x14ac:dyDescent="0.25">
      <c r="A54" s="240"/>
      <c r="B54" s="240"/>
      <c r="C54" s="240"/>
      <c r="D54" s="240"/>
      <c r="E54" s="242"/>
      <c r="F54" s="242"/>
      <c r="G54" s="242"/>
      <c r="H54" s="242"/>
      <c r="I54" s="242"/>
      <c r="J54" s="242"/>
      <c r="K54" s="300"/>
      <c r="L54" s="240"/>
      <c r="M54" s="240"/>
      <c r="N54" s="240"/>
      <c r="O54" s="240"/>
      <c r="P54" s="240"/>
      <c r="Q54" s="240"/>
      <c r="R54" s="240"/>
      <c r="S54" s="240"/>
      <c r="T54" s="240"/>
      <c r="U54" s="240"/>
      <c r="V54" s="240"/>
      <c r="W54" s="240"/>
      <c r="X54" s="240"/>
      <c r="Y54" s="240"/>
      <c r="Z54" s="240"/>
    </row>
    <row r="55" spans="1:26" x14ac:dyDescent="0.25">
      <c r="A55" s="240"/>
      <c r="B55" s="240"/>
      <c r="C55" s="240"/>
      <c r="D55" s="240"/>
      <c r="E55" s="242"/>
      <c r="F55" s="242"/>
      <c r="G55" s="242"/>
      <c r="H55" s="242"/>
      <c r="I55" s="242"/>
      <c r="J55" s="242"/>
      <c r="K55" s="300"/>
      <c r="L55" s="240"/>
      <c r="M55" s="240"/>
      <c r="N55" s="240"/>
      <c r="O55" s="240"/>
      <c r="P55" s="240"/>
      <c r="Q55" s="240"/>
      <c r="R55" s="240"/>
      <c r="S55" s="240"/>
      <c r="T55" s="240"/>
      <c r="U55" s="240"/>
      <c r="V55" s="240"/>
      <c r="W55" s="240"/>
      <c r="X55" s="240"/>
      <c r="Y55" s="240"/>
      <c r="Z55" s="240"/>
    </row>
    <row r="60" spans="1:26" x14ac:dyDescent="0.25">
      <c r="A60" s="240"/>
      <c r="B60" s="240"/>
      <c r="C60" s="240"/>
      <c r="D60" s="231"/>
      <c r="E60" s="315"/>
      <c r="F60" s="315"/>
      <c r="G60" s="315"/>
      <c r="H60" s="315"/>
      <c r="I60" s="315"/>
      <c r="J60" s="315"/>
      <c r="K60" s="300"/>
      <c r="M60" s="210"/>
      <c r="N60" s="210"/>
      <c r="O60" s="210"/>
      <c r="P60" s="210"/>
      <c r="Q60" s="210"/>
      <c r="R60" s="210"/>
      <c r="S60" s="210"/>
      <c r="T60" s="210"/>
      <c r="U60" s="210"/>
      <c r="V60" s="210"/>
      <c r="W60" s="210"/>
      <c r="X60" s="210"/>
      <c r="Y60" s="210"/>
    </row>
    <row r="61" spans="1:26" x14ac:dyDescent="0.25">
      <c r="A61" s="231"/>
      <c r="B61" s="231"/>
      <c r="C61" s="231"/>
      <c r="D61" s="231"/>
      <c r="E61" s="315"/>
      <c r="F61" s="315"/>
      <c r="G61" s="315"/>
      <c r="H61" s="315"/>
      <c r="I61" s="315"/>
      <c r="J61" s="315"/>
      <c r="K61" s="300"/>
      <c r="M61" s="210"/>
      <c r="N61" s="210"/>
      <c r="O61" s="210"/>
      <c r="P61" s="210"/>
      <c r="Q61" s="210"/>
      <c r="R61" s="210"/>
      <c r="S61" s="210"/>
      <c r="T61" s="210"/>
      <c r="U61" s="210"/>
      <c r="V61" s="210"/>
      <c r="W61" s="210"/>
      <c r="X61" s="210"/>
      <c r="Y61" s="210"/>
    </row>
    <row r="62" spans="1:26" x14ac:dyDescent="0.25">
      <c r="A62" s="241"/>
      <c r="B62" s="241"/>
      <c r="C62" s="240"/>
      <c r="D62" s="240"/>
      <c r="E62" s="242"/>
      <c r="F62" s="242"/>
      <c r="G62" s="242"/>
      <c r="H62" s="242"/>
      <c r="I62" s="242"/>
      <c r="J62" s="242"/>
      <c r="K62" s="300"/>
      <c r="M62" s="210"/>
      <c r="N62" s="303"/>
      <c r="O62" s="303"/>
      <c r="P62" s="303"/>
      <c r="Q62" s="303"/>
      <c r="R62" s="303"/>
      <c r="S62" s="303"/>
      <c r="T62" s="210"/>
      <c r="U62" s="210"/>
      <c r="V62" s="210"/>
      <c r="W62" s="210"/>
      <c r="X62" s="210"/>
      <c r="Y62" s="210"/>
    </row>
    <row r="63" spans="1:26" x14ac:dyDescent="0.25">
      <c r="A63" s="241"/>
      <c r="B63" s="243"/>
      <c r="C63" s="240"/>
      <c r="D63" s="240"/>
      <c r="E63" s="242"/>
      <c r="F63" s="242"/>
      <c r="G63" s="242"/>
      <c r="H63" s="242"/>
      <c r="I63" s="242"/>
      <c r="J63" s="242"/>
      <c r="K63" s="300"/>
      <c r="M63" s="210"/>
      <c r="N63" s="210"/>
      <c r="O63" s="210"/>
      <c r="P63" s="210"/>
      <c r="Q63" s="210"/>
      <c r="R63" s="210"/>
      <c r="S63" s="210"/>
      <c r="T63" s="210"/>
      <c r="U63" s="210"/>
      <c r="V63" s="210"/>
      <c r="W63" s="210"/>
      <c r="X63" s="210"/>
      <c r="Y63" s="210"/>
    </row>
    <row r="64" spans="1:26" x14ac:dyDescent="0.25">
      <c r="A64" s="241"/>
      <c r="B64" s="311"/>
      <c r="C64" s="240"/>
      <c r="D64" s="240"/>
      <c r="E64" s="242"/>
      <c r="F64" s="242"/>
      <c r="G64" s="242"/>
      <c r="H64" s="242"/>
      <c r="I64" s="242"/>
      <c r="J64" s="242"/>
      <c r="K64" s="300"/>
      <c r="M64" s="210"/>
      <c r="N64" s="210"/>
      <c r="O64" s="210"/>
      <c r="P64" s="210"/>
      <c r="Q64" s="210"/>
      <c r="R64" s="210"/>
      <c r="S64" s="210"/>
      <c r="T64" s="210"/>
      <c r="U64" s="210"/>
      <c r="V64" s="210"/>
      <c r="W64" s="210"/>
      <c r="X64" s="210"/>
      <c r="Y64" s="210"/>
    </row>
    <row r="65" spans="1:25" x14ac:dyDescent="0.25">
      <c r="A65" s="241"/>
      <c r="B65" s="241"/>
      <c r="C65" s="240"/>
      <c r="D65" s="240"/>
      <c r="E65" s="242"/>
      <c r="F65" s="242"/>
      <c r="G65" s="242"/>
      <c r="H65" s="242"/>
      <c r="I65" s="242"/>
      <c r="J65" s="242"/>
      <c r="K65" s="300"/>
      <c r="M65" s="210"/>
      <c r="N65" s="210"/>
      <c r="O65" s="210"/>
      <c r="P65" s="210"/>
      <c r="Q65" s="210"/>
      <c r="R65" s="210"/>
      <c r="S65" s="210"/>
      <c r="T65" s="210"/>
      <c r="U65" s="210"/>
      <c r="V65" s="210"/>
      <c r="W65" s="210"/>
      <c r="X65" s="210"/>
      <c r="Y65" s="210"/>
    </row>
    <row r="66" spans="1:25" x14ac:dyDescent="0.25">
      <c r="A66" s="241"/>
      <c r="B66" s="240"/>
      <c r="C66" s="244"/>
      <c r="D66" s="240"/>
      <c r="E66" s="242"/>
      <c r="F66" s="242"/>
      <c r="G66" s="242"/>
      <c r="H66" s="242"/>
      <c r="I66" s="242"/>
      <c r="J66" s="242"/>
      <c r="K66" s="300"/>
      <c r="M66" s="210"/>
      <c r="N66" s="210"/>
      <c r="O66" s="210"/>
      <c r="P66" s="210"/>
      <c r="Q66" s="210"/>
      <c r="R66" s="210"/>
      <c r="S66" s="210"/>
      <c r="T66" s="210"/>
      <c r="U66" s="210"/>
      <c r="V66" s="210"/>
      <c r="W66" s="210"/>
      <c r="X66" s="210"/>
      <c r="Y66" s="210"/>
    </row>
    <row r="67" spans="1:25" x14ac:dyDescent="0.25">
      <c r="A67" s="241"/>
      <c r="B67" s="241"/>
      <c r="C67" s="244"/>
      <c r="D67" s="240"/>
      <c r="E67" s="242"/>
      <c r="F67" s="242"/>
      <c r="G67" s="242"/>
      <c r="H67" s="242"/>
      <c r="I67" s="242"/>
      <c r="J67" s="242"/>
      <c r="K67" s="300"/>
      <c r="M67" s="210"/>
      <c r="N67" s="210"/>
      <c r="O67" s="210"/>
      <c r="P67" s="210"/>
      <c r="Q67" s="210"/>
      <c r="R67" s="210"/>
      <c r="S67" s="210"/>
      <c r="T67" s="210"/>
      <c r="U67" s="210"/>
      <c r="V67" s="210"/>
      <c r="W67" s="210"/>
      <c r="X67" s="210"/>
      <c r="Y67" s="210"/>
    </row>
    <row r="68" spans="1:25" x14ac:dyDescent="0.25">
      <c r="A68" s="240"/>
      <c r="B68" s="240"/>
      <c r="C68" s="240"/>
      <c r="D68" s="231"/>
      <c r="E68" s="315"/>
      <c r="F68" s="315"/>
      <c r="G68" s="315"/>
      <c r="H68" s="315"/>
      <c r="I68" s="315"/>
      <c r="J68" s="315"/>
      <c r="K68" s="300"/>
      <c r="M68" s="210"/>
      <c r="N68" s="210"/>
      <c r="O68" s="210"/>
      <c r="P68" s="210"/>
      <c r="Q68" s="210"/>
      <c r="R68" s="210"/>
      <c r="S68" s="210"/>
      <c r="T68" s="210"/>
      <c r="U68" s="210"/>
      <c r="V68" s="210"/>
      <c r="W68" s="210"/>
      <c r="X68" s="210"/>
      <c r="Y68" s="210"/>
    </row>
    <row r="69" spans="1:25" x14ac:dyDescent="0.25">
      <c r="A69" s="231"/>
      <c r="B69" s="231"/>
      <c r="C69" s="231"/>
      <c r="D69" s="231"/>
      <c r="E69" s="315"/>
      <c r="F69" s="315"/>
      <c r="G69" s="315"/>
      <c r="H69" s="315"/>
      <c r="I69" s="315"/>
      <c r="J69" s="315"/>
      <c r="K69" s="300"/>
      <c r="M69" s="210"/>
      <c r="N69" s="210"/>
      <c r="O69" s="210"/>
      <c r="P69" s="210"/>
      <c r="Q69" s="210"/>
      <c r="R69" s="210"/>
      <c r="S69" s="210"/>
      <c r="T69" s="210"/>
      <c r="U69" s="210"/>
      <c r="V69" s="210"/>
      <c r="W69" s="210"/>
      <c r="X69" s="210"/>
      <c r="Y69" s="210"/>
    </row>
    <row r="70" spans="1:25" ht="15.75" x14ac:dyDescent="0.25">
      <c r="A70" s="237"/>
      <c r="B70" s="237"/>
      <c r="C70" s="237"/>
      <c r="D70" s="239"/>
      <c r="E70" s="239"/>
      <c r="F70" s="239"/>
      <c r="G70" s="239"/>
      <c r="H70" s="239"/>
      <c r="I70" s="239"/>
      <c r="J70" s="285"/>
      <c r="K70" s="225"/>
      <c r="M70" s="210"/>
      <c r="N70" s="210"/>
      <c r="O70" s="210"/>
      <c r="P70" s="210"/>
      <c r="Q70" s="210"/>
      <c r="R70" s="210"/>
      <c r="S70" s="210"/>
      <c r="T70" s="210"/>
      <c r="U70" s="210"/>
      <c r="V70" s="210"/>
      <c r="W70" s="210"/>
      <c r="X70" s="210"/>
      <c r="Y70" s="210"/>
    </row>
    <row r="71" spans="1:25" x14ac:dyDescent="0.25">
      <c r="A71" s="241"/>
      <c r="B71" s="241"/>
      <c r="C71" s="240"/>
      <c r="D71" s="240"/>
      <c r="E71" s="242"/>
      <c r="F71" s="242"/>
      <c r="G71" s="242"/>
      <c r="H71" s="242"/>
      <c r="I71" s="242"/>
      <c r="J71" s="285"/>
      <c r="K71" s="300"/>
      <c r="M71" s="210"/>
      <c r="N71" s="303"/>
      <c r="O71" s="303"/>
      <c r="P71" s="303"/>
      <c r="Q71" s="303"/>
      <c r="R71" s="303"/>
      <c r="S71" s="210"/>
      <c r="T71" s="210"/>
      <c r="U71" s="210"/>
      <c r="V71" s="210"/>
      <c r="W71" s="210"/>
      <c r="X71" s="210"/>
      <c r="Y71" s="210"/>
    </row>
    <row r="72" spans="1:25" x14ac:dyDescent="0.25">
      <c r="A72" s="241"/>
      <c r="B72" s="243"/>
      <c r="C72" s="240"/>
      <c r="D72" s="240"/>
      <c r="E72" s="242"/>
      <c r="F72" s="242"/>
      <c r="G72" s="242"/>
      <c r="H72" s="242"/>
      <c r="I72" s="242"/>
      <c r="J72" s="285"/>
      <c r="K72" s="300"/>
      <c r="M72" s="210"/>
      <c r="N72" s="210"/>
      <c r="O72" s="210"/>
      <c r="P72" s="210"/>
      <c r="Q72" s="210"/>
      <c r="R72" s="210"/>
      <c r="S72" s="210"/>
      <c r="T72" s="210"/>
      <c r="U72" s="210"/>
      <c r="V72" s="210"/>
      <c r="W72" s="210"/>
      <c r="X72" s="210"/>
      <c r="Y72" s="210"/>
    </row>
    <row r="73" spans="1:25" x14ac:dyDescent="0.25">
      <c r="A73" s="241"/>
      <c r="B73" s="311"/>
      <c r="C73" s="240"/>
      <c r="D73" s="240"/>
      <c r="E73" s="242"/>
      <c r="F73" s="242"/>
      <c r="G73" s="242"/>
      <c r="H73" s="242"/>
      <c r="I73" s="242"/>
      <c r="J73" s="285"/>
      <c r="K73" s="300"/>
      <c r="M73" s="210"/>
      <c r="N73" s="210"/>
      <c r="O73" s="210"/>
      <c r="P73" s="210"/>
      <c r="Q73" s="210"/>
      <c r="R73" s="210"/>
      <c r="S73" s="210"/>
      <c r="T73" s="210"/>
      <c r="U73" s="210"/>
      <c r="V73" s="210"/>
      <c r="W73" s="210"/>
      <c r="X73" s="210"/>
      <c r="Y73" s="210"/>
    </row>
    <row r="74" spans="1:25" x14ac:dyDescent="0.25">
      <c r="A74" s="241"/>
      <c r="B74" s="241"/>
      <c r="C74" s="240"/>
      <c r="D74" s="240"/>
      <c r="E74" s="242"/>
      <c r="F74" s="242"/>
      <c r="G74" s="242"/>
      <c r="H74" s="242"/>
      <c r="I74" s="242"/>
      <c r="J74" s="285"/>
      <c r="K74" s="300"/>
      <c r="M74" s="210"/>
      <c r="N74" s="210"/>
      <c r="O74" s="210"/>
      <c r="P74" s="210"/>
      <c r="Q74" s="210"/>
      <c r="R74" s="210"/>
      <c r="S74" s="210"/>
      <c r="T74" s="210"/>
      <c r="U74" s="210"/>
      <c r="V74" s="210"/>
      <c r="W74" s="210"/>
      <c r="X74" s="210"/>
      <c r="Y74" s="210"/>
    </row>
    <row r="75" spans="1:25" x14ac:dyDescent="0.25">
      <c r="A75" s="241"/>
      <c r="B75" s="240"/>
      <c r="C75" s="240"/>
      <c r="D75" s="240"/>
      <c r="E75" s="242"/>
      <c r="F75" s="242"/>
      <c r="G75" s="242"/>
      <c r="H75" s="242"/>
      <c r="I75" s="242"/>
      <c r="J75" s="285"/>
      <c r="K75" s="300"/>
      <c r="M75" s="210"/>
      <c r="N75" s="210"/>
      <c r="O75" s="210"/>
      <c r="P75" s="210"/>
      <c r="Q75" s="210"/>
      <c r="R75" s="210"/>
      <c r="S75" s="210"/>
      <c r="T75" s="210"/>
      <c r="U75" s="210"/>
      <c r="V75" s="210"/>
      <c r="W75" s="210"/>
      <c r="X75" s="210"/>
      <c r="Y75" s="210"/>
    </row>
    <row r="76" spans="1:25" x14ac:dyDescent="0.25">
      <c r="A76" s="241"/>
      <c r="B76" s="241"/>
      <c r="C76" s="240"/>
      <c r="D76" s="240"/>
      <c r="E76" s="242"/>
      <c r="F76" s="242"/>
      <c r="G76" s="242"/>
      <c r="H76" s="242"/>
      <c r="I76" s="242"/>
      <c r="J76" s="285"/>
      <c r="K76" s="300"/>
      <c r="M76" s="210"/>
      <c r="N76" s="210"/>
      <c r="O76" s="210"/>
      <c r="P76" s="210"/>
      <c r="Q76" s="210"/>
      <c r="R76" s="210"/>
      <c r="S76" s="210"/>
      <c r="T76" s="210"/>
      <c r="U76" s="210"/>
      <c r="V76" s="210"/>
      <c r="W76" s="210"/>
      <c r="X76" s="210"/>
      <c r="Y76" s="210"/>
    </row>
    <row r="77" spans="1:25" x14ac:dyDescent="0.25">
      <c r="A77" s="240"/>
      <c r="B77" s="240"/>
      <c r="C77" s="240"/>
      <c r="D77" s="231"/>
      <c r="E77" s="315"/>
      <c r="F77" s="315"/>
      <c r="G77" s="315"/>
      <c r="H77" s="315"/>
      <c r="I77" s="315"/>
      <c r="J77" s="285"/>
      <c r="K77" s="300"/>
      <c r="M77" s="210"/>
      <c r="N77" s="210"/>
      <c r="O77" s="210"/>
      <c r="P77" s="210"/>
      <c r="Q77" s="210"/>
      <c r="R77" s="210"/>
      <c r="S77" s="210"/>
      <c r="T77" s="210"/>
      <c r="U77" s="210"/>
      <c r="V77" s="210"/>
      <c r="W77" s="210"/>
      <c r="X77" s="210"/>
      <c r="Y77" s="210"/>
    </row>
    <row r="78" spans="1:25" x14ac:dyDescent="0.25">
      <c r="A78" s="231"/>
      <c r="B78" s="231"/>
      <c r="C78" s="231"/>
      <c r="D78" s="231"/>
      <c r="E78" s="315"/>
      <c r="F78" s="315"/>
      <c r="G78" s="315"/>
      <c r="H78" s="315"/>
      <c r="I78" s="315"/>
      <c r="J78" s="285"/>
      <c r="K78" s="300"/>
      <c r="M78" s="210"/>
      <c r="N78" s="210"/>
      <c r="O78" s="210"/>
      <c r="P78" s="210"/>
      <c r="Q78" s="210"/>
      <c r="R78" s="210"/>
      <c r="S78" s="210"/>
      <c r="T78" s="210"/>
      <c r="U78" s="210"/>
      <c r="V78" s="210"/>
      <c r="W78" s="210"/>
      <c r="X78" s="210"/>
      <c r="Y78" s="210"/>
    </row>
    <row r="79" spans="1:25" x14ac:dyDescent="0.25">
      <c r="A79" s="241"/>
      <c r="B79" s="241"/>
      <c r="C79" s="240"/>
      <c r="D79" s="240"/>
      <c r="E79" s="242"/>
      <c r="F79" s="242"/>
      <c r="G79" s="242"/>
      <c r="H79" s="242"/>
      <c r="I79" s="242"/>
      <c r="J79" s="285"/>
      <c r="K79" s="300"/>
      <c r="M79" s="210"/>
      <c r="N79" s="303"/>
      <c r="O79" s="303"/>
      <c r="P79" s="303"/>
      <c r="Q79" s="303"/>
      <c r="R79" s="303"/>
      <c r="S79" s="210"/>
      <c r="T79" s="210"/>
      <c r="U79" s="210"/>
      <c r="V79" s="210"/>
      <c r="W79" s="210"/>
      <c r="X79" s="210"/>
      <c r="Y79" s="210"/>
    </row>
    <row r="80" spans="1:25" x14ac:dyDescent="0.25">
      <c r="A80" s="241"/>
      <c r="B80" s="243"/>
      <c r="C80" s="240"/>
      <c r="D80" s="240"/>
      <c r="E80" s="242"/>
      <c r="F80" s="242"/>
      <c r="G80" s="242"/>
      <c r="H80" s="242"/>
      <c r="I80" s="242"/>
      <c r="J80" s="285"/>
      <c r="K80" s="300"/>
      <c r="M80" s="210"/>
      <c r="N80" s="210"/>
      <c r="O80" s="210"/>
      <c r="P80" s="210"/>
      <c r="Q80" s="210"/>
      <c r="R80" s="210"/>
      <c r="S80" s="210"/>
      <c r="T80" s="210"/>
      <c r="U80" s="210"/>
      <c r="V80" s="210"/>
      <c r="W80" s="210"/>
      <c r="X80" s="210"/>
      <c r="Y80" s="210"/>
    </row>
    <row r="81" spans="1:25" x14ac:dyDescent="0.25">
      <c r="A81" s="241"/>
      <c r="B81" s="311"/>
      <c r="C81" s="240"/>
      <c r="D81" s="240"/>
      <c r="E81" s="242"/>
      <c r="F81" s="242"/>
      <c r="G81" s="242"/>
      <c r="H81" s="242"/>
      <c r="I81" s="242"/>
      <c r="J81" s="285"/>
      <c r="K81" s="300"/>
      <c r="M81" s="210"/>
      <c r="N81" s="210"/>
      <c r="O81" s="210"/>
      <c r="P81" s="210"/>
      <c r="Q81" s="210"/>
      <c r="R81" s="210"/>
      <c r="S81" s="210"/>
      <c r="T81" s="210"/>
      <c r="U81" s="210"/>
      <c r="V81" s="210"/>
      <c r="W81" s="210"/>
      <c r="X81" s="210"/>
      <c r="Y81" s="210"/>
    </row>
    <row r="82" spans="1:25" x14ac:dyDescent="0.25">
      <c r="A82" s="241"/>
      <c r="B82" s="241"/>
      <c r="C82" s="240"/>
      <c r="D82" s="240"/>
      <c r="E82" s="242"/>
      <c r="F82" s="242"/>
      <c r="G82" s="242"/>
      <c r="H82" s="242"/>
      <c r="I82" s="242"/>
      <c r="J82" s="285"/>
      <c r="K82" s="300"/>
      <c r="M82" s="210"/>
      <c r="N82" s="210"/>
      <c r="O82" s="210"/>
      <c r="P82" s="210"/>
      <c r="Q82" s="210"/>
      <c r="R82" s="210"/>
      <c r="S82" s="210"/>
      <c r="T82" s="210"/>
      <c r="U82" s="210"/>
      <c r="V82" s="210"/>
      <c r="W82" s="210"/>
      <c r="X82" s="210"/>
      <c r="Y82" s="210"/>
    </row>
    <row r="83" spans="1:25" x14ac:dyDescent="0.25">
      <c r="A83" s="241"/>
      <c r="B83" s="240"/>
      <c r="C83" s="240"/>
      <c r="D83" s="240"/>
      <c r="E83" s="242"/>
      <c r="F83" s="242"/>
      <c r="G83" s="242"/>
      <c r="H83" s="242"/>
      <c r="I83" s="242"/>
      <c r="J83" s="285"/>
      <c r="K83" s="300"/>
      <c r="M83" s="210"/>
      <c r="N83" s="210"/>
      <c r="O83" s="210"/>
      <c r="P83" s="210"/>
      <c r="Q83" s="210"/>
      <c r="R83" s="210"/>
      <c r="S83" s="210"/>
      <c r="T83" s="210"/>
      <c r="U83" s="210"/>
      <c r="V83" s="210"/>
      <c r="W83" s="210"/>
      <c r="X83" s="210"/>
      <c r="Y83" s="210"/>
    </row>
    <row r="84" spans="1:25" x14ac:dyDescent="0.25">
      <c r="A84" s="241"/>
      <c r="B84" s="241"/>
      <c r="C84" s="240"/>
      <c r="D84" s="240"/>
      <c r="E84" s="242"/>
      <c r="F84" s="242"/>
      <c r="G84" s="242"/>
      <c r="H84" s="242"/>
      <c r="I84" s="242"/>
      <c r="J84" s="285"/>
      <c r="K84" s="300"/>
      <c r="M84" s="210"/>
      <c r="N84" s="210"/>
      <c r="O84" s="210"/>
      <c r="P84" s="210"/>
      <c r="Q84" s="210"/>
      <c r="R84" s="210"/>
      <c r="S84" s="210"/>
      <c r="T84" s="210"/>
      <c r="U84" s="210"/>
      <c r="V84" s="210"/>
      <c r="W84" s="210"/>
      <c r="X84" s="210"/>
      <c r="Y84" s="210"/>
    </row>
    <row r="85" spans="1:25" x14ac:dyDescent="0.25">
      <c r="A85" s="240"/>
      <c r="B85" s="240"/>
      <c r="C85" s="240"/>
      <c r="D85" s="231"/>
      <c r="E85" s="315"/>
      <c r="F85" s="315"/>
      <c r="G85" s="315"/>
      <c r="H85" s="315"/>
      <c r="I85" s="315"/>
      <c r="J85" s="285"/>
      <c r="K85" s="300"/>
      <c r="M85" s="210"/>
      <c r="N85" s="210"/>
      <c r="O85" s="210"/>
      <c r="P85" s="210"/>
      <c r="Q85" s="210"/>
      <c r="R85" s="210"/>
      <c r="S85" s="210"/>
      <c r="T85" s="210"/>
      <c r="U85" s="210"/>
      <c r="V85" s="210"/>
      <c r="W85" s="210"/>
      <c r="X85" s="210"/>
      <c r="Y85" s="210"/>
    </row>
    <row r="86" spans="1:25" x14ac:dyDescent="0.25">
      <c r="A86" s="231"/>
      <c r="B86" s="231"/>
      <c r="C86" s="231"/>
      <c r="D86" s="231"/>
      <c r="E86" s="315"/>
      <c r="F86" s="315"/>
      <c r="G86" s="315"/>
      <c r="H86" s="315"/>
      <c r="I86" s="315"/>
      <c r="J86" s="285"/>
      <c r="K86" s="300"/>
      <c r="M86" s="210"/>
      <c r="N86" s="210"/>
      <c r="O86" s="210"/>
      <c r="P86" s="210"/>
      <c r="Q86" s="210"/>
      <c r="R86" s="210"/>
      <c r="S86" s="210"/>
      <c r="T86" s="210"/>
      <c r="U86" s="210"/>
      <c r="V86" s="210"/>
      <c r="W86" s="210"/>
      <c r="X86" s="210"/>
      <c r="Y86" s="210"/>
    </row>
    <row r="87" spans="1:25" x14ac:dyDescent="0.25">
      <c r="A87" s="241"/>
      <c r="B87" s="241"/>
      <c r="C87" s="240"/>
      <c r="D87" s="240"/>
      <c r="E87" s="240"/>
      <c r="F87" s="240"/>
      <c r="G87" s="240"/>
      <c r="H87" s="240"/>
      <c r="I87" s="240"/>
      <c r="J87" s="240"/>
      <c r="K87" s="271"/>
      <c r="M87" s="210"/>
      <c r="N87" s="210"/>
      <c r="O87" s="210"/>
      <c r="P87" s="210"/>
      <c r="Q87" s="210"/>
      <c r="R87" s="210"/>
      <c r="S87" s="210"/>
      <c r="T87" s="210"/>
      <c r="U87" s="210"/>
      <c r="V87" s="210"/>
      <c r="W87" s="210"/>
      <c r="X87" s="210"/>
      <c r="Y87" s="210"/>
    </row>
    <row r="88" spans="1:25" x14ac:dyDescent="0.25">
      <c r="A88" s="240"/>
      <c r="B88" s="243"/>
      <c r="C88" s="240"/>
      <c r="D88" s="240"/>
      <c r="E88" s="240"/>
      <c r="F88" s="240"/>
      <c r="G88" s="240"/>
      <c r="H88" s="240"/>
      <c r="I88" s="240"/>
      <c r="J88" s="240"/>
      <c r="K88" s="271"/>
      <c r="M88" s="210"/>
      <c r="N88" s="210"/>
      <c r="O88" s="210"/>
      <c r="P88" s="210"/>
      <c r="Q88" s="210"/>
      <c r="R88" s="210"/>
      <c r="S88" s="210"/>
      <c r="T88" s="210"/>
      <c r="U88" s="210"/>
      <c r="V88" s="210"/>
      <c r="W88" s="210"/>
      <c r="X88" s="210"/>
      <c r="Y88" s="210"/>
    </row>
    <row r="89" spans="1:25" x14ac:dyDescent="0.25">
      <c r="A89" s="240"/>
      <c r="B89" s="240"/>
      <c r="C89" s="244"/>
      <c r="D89" s="240"/>
      <c r="E89" s="240"/>
      <c r="F89" s="240"/>
      <c r="G89" s="240"/>
      <c r="H89" s="240"/>
      <c r="I89" s="240"/>
      <c r="J89" s="240"/>
      <c r="K89" s="316"/>
      <c r="M89" s="210"/>
      <c r="N89" s="210"/>
      <c r="O89" s="210"/>
      <c r="P89" s="210"/>
      <c r="Q89" s="210"/>
      <c r="R89" s="210"/>
      <c r="S89" s="210"/>
      <c r="T89" s="210"/>
      <c r="U89" s="210"/>
      <c r="V89" s="210"/>
      <c r="W89" s="210"/>
      <c r="X89" s="210"/>
      <c r="Y89" s="210"/>
    </row>
    <row r="90" spans="1:25" x14ac:dyDescent="0.25">
      <c r="A90" s="240"/>
      <c r="B90" s="240"/>
      <c r="C90" s="240"/>
      <c r="D90" s="240"/>
      <c r="E90" s="240"/>
      <c r="F90" s="240"/>
      <c r="G90" s="240"/>
      <c r="H90" s="240"/>
      <c r="I90" s="240"/>
      <c r="J90" s="240"/>
      <c r="K90" s="240"/>
      <c r="M90" s="210"/>
      <c r="N90" s="210"/>
      <c r="O90" s="210"/>
      <c r="P90" s="210"/>
      <c r="Q90" s="210"/>
      <c r="R90" s="210"/>
      <c r="S90" s="210"/>
      <c r="T90" s="210"/>
      <c r="U90" s="210"/>
      <c r="V90" s="210"/>
      <c r="W90" s="210"/>
      <c r="X90" s="210"/>
      <c r="Y90" s="210"/>
    </row>
    <row r="91" spans="1:25" x14ac:dyDescent="0.25">
      <c r="A91" s="241"/>
      <c r="B91" s="241"/>
      <c r="C91" s="240"/>
      <c r="D91" s="240"/>
      <c r="E91" s="242"/>
      <c r="F91" s="242"/>
      <c r="G91" s="242"/>
      <c r="H91" s="242"/>
      <c r="I91" s="242"/>
      <c r="J91" s="285"/>
      <c r="K91" s="300"/>
      <c r="M91" s="210"/>
      <c r="N91" s="303"/>
      <c r="O91" s="303"/>
      <c r="P91" s="303"/>
      <c r="Q91" s="303"/>
      <c r="R91" s="303"/>
      <c r="S91" s="210"/>
      <c r="T91" s="210"/>
      <c r="U91" s="210"/>
      <c r="V91" s="210"/>
      <c r="W91" s="210"/>
      <c r="X91" s="210"/>
      <c r="Y91" s="210"/>
    </row>
    <row r="92" spans="1:25" x14ac:dyDescent="0.25">
      <c r="A92" s="241"/>
      <c r="B92" s="243"/>
      <c r="C92" s="240"/>
      <c r="D92" s="240"/>
      <c r="E92" s="242"/>
      <c r="F92" s="242"/>
      <c r="G92" s="242"/>
      <c r="H92" s="242"/>
      <c r="I92" s="242"/>
      <c r="J92" s="285"/>
      <c r="K92" s="300"/>
      <c r="M92" s="210"/>
      <c r="N92" s="210"/>
      <c r="O92" s="210"/>
      <c r="P92" s="210"/>
      <c r="Q92" s="210"/>
      <c r="R92" s="210"/>
      <c r="S92" s="210"/>
      <c r="T92" s="210"/>
      <c r="U92" s="210"/>
      <c r="V92" s="210"/>
      <c r="W92" s="210"/>
      <c r="X92" s="210"/>
      <c r="Y92" s="210"/>
    </row>
    <row r="93" spans="1:25" x14ac:dyDescent="0.25">
      <c r="A93" s="241"/>
      <c r="B93" s="311"/>
      <c r="C93" s="240"/>
      <c r="D93" s="240"/>
      <c r="E93" s="242"/>
      <c r="F93" s="242"/>
      <c r="G93" s="242"/>
      <c r="H93" s="242"/>
      <c r="I93" s="242"/>
      <c r="J93" s="285"/>
      <c r="K93" s="300"/>
      <c r="M93" s="210"/>
      <c r="N93" s="210"/>
      <c r="O93" s="210"/>
      <c r="P93" s="210"/>
      <c r="Q93" s="210"/>
      <c r="R93" s="210"/>
      <c r="S93" s="210"/>
      <c r="T93" s="210"/>
      <c r="U93" s="210"/>
      <c r="V93" s="210"/>
      <c r="W93" s="210"/>
      <c r="X93" s="210"/>
      <c r="Y93" s="210"/>
    </row>
    <row r="94" spans="1:25" x14ac:dyDescent="0.25">
      <c r="A94" s="241"/>
      <c r="B94" s="241"/>
      <c r="C94" s="240"/>
      <c r="D94" s="240"/>
      <c r="E94" s="242"/>
      <c r="F94" s="242"/>
      <c r="G94" s="242"/>
      <c r="H94" s="242"/>
      <c r="I94" s="242"/>
      <c r="J94" s="285"/>
      <c r="K94" s="300"/>
      <c r="M94" s="210"/>
      <c r="N94" s="210"/>
      <c r="O94" s="210"/>
      <c r="P94" s="210"/>
      <c r="Q94" s="210"/>
      <c r="R94" s="210"/>
      <c r="S94" s="210"/>
      <c r="T94" s="210"/>
      <c r="U94" s="210"/>
      <c r="V94" s="210"/>
      <c r="W94" s="210"/>
      <c r="X94" s="210"/>
      <c r="Y94" s="210"/>
    </row>
    <row r="95" spans="1:25" x14ac:dyDescent="0.25">
      <c r="A95" s="241"/>
      <c r="B95" s="240"/>
      <c r="C95" s="244"/>
      <c r="D95" s="240"/>
      <c r="E95" s="242"/>
      <c r="F95" s="242"/>
      <c r="G95" s="242"/>
      <c r="H95" s="242"/>
      <c r="I95" s="242"/>
      <c r="J95" s="285"/>
      <c r="K95" s="300"/>
      <c r="M95" s="210"/>
      <c r="N95" s="210"/>
      <c r="O95" s="210"/>
      <c r="P95" s="210"/>
      <c r="Q95" s="210"/>
      <c r="R95" s="210"/>
      <c r="S95" s="210"/>
      <c r="T95" s="210"/>
      <c r="U95" s="210"/>
      <c r="V95" s="210"/>
      <c r="W95" s="210"/>
      <c r="X95" s="210"/>
      <c r="Y95" s="210"/>
    </row>
    <row r="96" spans="1:25" x14ac:dyDescent="0.25">
      <c r="A96" s="241"/>
      <c r="B96" s="241"/>
      <c r="C96" s="244"/>
      <c r="D96" s="240"/>
      <c r="E96" s="242"/>
      <c r="F96" s="242"/>
      <c r="G96" s="242"/>
      <c r="H96" s="242"/>
      <c r="I96" s="242"/>
      <c r="J96" s="285"/>
      <c r="K96" s="300"/>
      <c r="M96" s="210"/>
      <c r="N96" s="210"/>
      <c r="O96" s="210"/>
      <c r="P96" s="210"/>
      <c r="Q96" s="210"/>
      <c r="R96" s="210"/>
      <c r="S96" s="210"/>
      <c r="T96" s="210"/>
      <c r="U96" s="210"/>
      <c r="V96" s="210"/>
      <c r="W96" s="210"/>
      <c r="X96" s="210"/>
      <c r="Y96" s="210"/>
    </row>
    <row r="97" spans="1:25" x14ac:dyDescent="0.25">
      <c r="A97" s="240"/>
      <c r="B97" s="240"/>
      <c r="C97" s="240"/>
      <c r="D97" s="231"/>
      <c r="E97" s="315"/>
      <c r="F97" s="315"/>
      <c r="G97" s="315"/>
      <c r="H97" s="315"/>
      <c r="I97" s="315"/>
      <c r="J97" s="285"/>
      <c r="K97" s="300"/>
      <c r="M97" s="210"/>
      <c r="N97" s="210"/>
      <c r="O97" s="210"/>
      <c r="P97" s="210"/>
      <c r="Q97" s="210"/>
      <c r="R97" s="210"/>
      <c r="S97" s="210"/>
      <c r="T97" s="210"/>
      <c r="U97" s="210"/>
      <c r="V97" s="210"/>
      <c r="W97" s="210"/>
      <c r="X97" s="210"/>
      <c r="Y97" s="210"/>
    </row>
    <row r="98" spans="1:25" x14ac:dyDescent="0.25">
      <c r="A98" s="231"/>
      <c r="B98" s="231"/>
      <c r="C98" s="231"/>
      <c r="D98" s="231"/>
      <c r="E98" s="315"/>
      <c r="F98" s="315"/>
      <c r="G98" s="315"/>
      <c r="H98" s="315"/>
      <c r="I98" s="315"/>
      <c r="J98" s="285"/>
      <c r="K98" s="300"/>
      <c r="M98" s="210"/>
      <c r="N98" s="210"/>
      <c r="O98" s="210"/>
      <c r="P98" s="210"/>
      <c r="Q98" s="210"/>
      <c r="R98" s="210"/>
      <c r="S98" s="210"/>
      <c r="T98" s="210"/>
      <c r="U98" s="210"/>
      <c r="V98" s="210"/>
      <c r="W98" s="210"/>
      <c r="X98" s="210"/>
      <c r="Y98" s="210"/>
    </row>
    <row r="99" spans="1:25" x14ac:dyDescent="0.25">
      <c r="A99" s="241"/>
      <c r="B99" s="241"/>
      <c r="C99" s="240"/>
      <c r="D99" s="240"/>
      <c r="E99" s="242"/>
      <c r="F99" s="242"/>
      <c r="G99" s="242"/>
      <c r="H99" s="242"/>
      <c r="I99" s="242"/>
      <c r="J99" s="285"/>
      <c r="K99" s="300"/>
      <c r="M99" s="210"/>
      <c r="N99" s="303"/>
      <c r="O99" s="303"/>
      <c r="P99" s="303"/>
      <c r="Q99" s="303"/>
      <c r="R99" s="303"/>
      <c r="S99" s="210"/>
      <c r="T99" s="210"/>
      <c r="U99" s="210"/>
      <c r="V99" s="210"/>
      <c r="W99" s="210"/>
      <c r="X99" s="210"/>
      <c r="Y99" s="210"/>
    </row>
    <row r="100" spans="1:25" x14ac:dyDescent="0.25">
      <c r="A100" s="241"/>
      <c r="B100" s="243"/>
      <c r="C100" s="240"/>
      <c r="D100" s="240"/>
      <c r="E100" s="242"/>
      <c r="F100" s="242"/>
      <c r="G100" s="242"/>
      <c r="H100" s="242"/>
      <c r="I100" s="242"/>
      <c r="J100" s="285"/>
      <c r="K100" s="300"/>
      <c r="M100" s="210"/>
      <c r="N100" s="210"/>
      <c r="O100" s="210"/>
      <c r="P100" s="210"/>
      <c r="Q100" s="210"/>
      <c r="R100" s="210"/>
      <c r="S100" s="210"/>
      <c r="T100" s="210"/>
      <c r="U100" s="210"/>
      <c r="V100" s="210"/>
      <c r="W100" s="210"/>
      <c r="X100" s="210"/>
      <c r="Y100" s="210"/>
    </row>
    <row r="101" spans="1:25" x14ac:dyDescent="0.25">
      <c r="A101" s="241"/>
      <c r="B101" s="311"/>
      <c r="C101" s="240"/>
      <c r="D101" s="240"/>
      <c r="E101" s="242"/>
      <c r="F101" s="242"/>
      <c r="G101" s="242"/>
      <c r="H101" s="242"/>
      <c r="I101" s="242"/>
      <c r="J101" s="285"/>
      <c r="K101" s="300"/>
      <c r="M101" s="210"/>
      <c r="N101" s="210"/>
      <c r="O101" s="210"/>
      <c r="P101" s="210"/>
      <c r="Q101" s="210"/>
      <c r="R101" s="210"/>
      <c r="S101" s="210"/>
      <c r="T101" s="210"/>
      <c r="U101" s="210"/>
      <c r="V101" s="210"/>
      <c r="W101" s="210"/>
      <c r="X101" s="210"/>
      <c r="Y101" s="210"/>
    </row>
    <row r="102" spans="1:25" x14ac:dyDescent="0.25">
      <c r="A102" s="241"/>
      <c r="B102" s="241"/>
      <c r="C102" s="240"/>
      <c r="D102" s="240"/>
      <c r="E102" s="242"/>
      <c r="F102" s="242"/>
      <c r="G102" s="242"/>
      <c r="H102" s="242"/>
      <c r="I102" s="242"/>
      <c r="J102" s="285"/>
      <c r="K102" s="300"/>
      <c r="M102" s="210"/>
      <c r="N102" s="210"/>
      <c r="O102" s="210"/>
      <c r="P102" s="210"/>
      <c r="Q102" s="210"/>
      <c r="R102" s="210"/>
      <c r="S102" s="210"/>
      <c r="T102" s="210"/>
      <c r="U102" s="210"/>
      <c r="V102" s="210"/>
      <c r="W102" s="210"/>
      <c r="X102" s="210"/>
      <c r="Y102" s="210"/>
    </row>
    <row r="103" spans="1:25" x14ac:dyDescent="0.25">
      <c r="A103" s="241"/>
      <c r="B103" s="240"/>
      <c r="C103" s="244"/>
      <c r="D103" s="240"/>
      <c r="E103" s="242"/>
      <c r="F103" s="242"/>
      <c r="G103" s="242"/>
      <c r="H103" s="242"/>
      <c r="I103" s="242"/>
      <c r="J103" s="285"/>
      <c r="K103" s="300"/>
      <c r="M103" s="210"/>
      <c r="N103" s="210"/>
      <c r="O103" s="210"/>
      <c r="P103" s="210"/>
      <c r="Q103" s="210"/>
      <c r="R103" s="210"/>
      <c r="S103" s="210"/>
      <c r="T103" s="210"/>
      <c r="U103" s="210"/>
      <c r="V103" s="210"/>
      <c r="W103" s="210"/>
      <c r="X103" s="210"/>
      <c r="Y103" s="210"/>
    </row>
    <row r="104" spans="1:25" x14ac:dyDescent="0.25">
      <c r="A104" s="241"/>
      <c r="B104" s="241"/>
      <c r="C104" s="244"/>
      <c r="D104" s="240"/>
      <c r="E104" s="242"/>
      <c r="F104" s="242"/>
      <c r="G104" s="242"/>
      <c r="H104" s="242"/>
      <c r="I104" s="242"/>
      <c r="J104" s="285"/>
      <c r="K104" s="300"/>
      <c r="M104" s="210"/>
      <c r="N104" s="210"/>
      <c r="O104" s="210"/>
      <c r="P104" s="210"/>
      <c r="Q104" s="210"/>
      <c r="R104" s="210"/>
      <c r="S104" s="210"/>
      <c r="T104" s="210"/>
      <c r="U104" s="210"/>
      <c r="V104" s="210"/>
      <c r="W104" s="210"/>
      <c r="X104" s="210"/>
      <c r="Y104" s="210"/>
    </row>
    <row r="105" spans="1:25" x14ac:dyDescent="0.25">
      <c r="A105" s="240"/>
      <c r="B105" s="240"/>
      <c r="C105" s="240"/>
      <c r="D105" s="231"/>
      <c r="E105" s="315"/>
      <c r="F105" s="315"/>
      <c r="G105" s="315"/>
      <c r="H105" s="315"/>
      <c r="I105" s="315"/>
      <c r="J105" s="285"/>
      <c r="K105" s="300"/>
      <c r="M105" s="210"/>
      <c r="N105" s="210"/>
      <c r="O105" s="210"/>
      <c r="P105" s="210"/>
      <c r="Q105" s="210"/>
      <c r="R105" s="210"/>
      <c r="S105" s="210"/>
      <c r="T105" s="210"/>
      <c r="U105" s="210"/>
      <c r="V105" s="210"/>
      <c r="W105" s="210"/>
      <c r="X105" s="210"/>
      <c r="Y105" s="210"/>
    </row>
    <row r="106" spans="1:25" x14ac:dyDescent="0.25">
      <c r="A106" s="231"/>
      <c r="B106" s="231"/>
      <c r="C106" s="231"/>
      <c r="D106" s="231"/>
      <c r="E106" s="315"/>
      <c r="F106" s="315"/>
      <c r="G106" s="315"/>
      <c r="H106" s="315"/>
      <c r="I106" s="315"/>
      <c r="J106" s="285"/>
      <c r="K106" s="300"/>
      <c r="M106" s="210"/>
      <c r="N106" s="210"/>
      <c r="O106" s="210"/>
      <c r="P106" s="210"/>
      <c r="Q106" s="210"/>
      <c r="R106" s="210"/>
      <c r="S106" s="210"/>
      <c r="T106" s="210"/>
      <c r="U106" s="210"/>
      <c r="V106" s="210"/>
      <c r="W106" s="210"/>
      <c r="X106" s="210"/>
      <c r="Y106" s="210"/>
    </row>
    <row r="107" spans="1:25" ht="15.75" x14ac:dyDescent="0.25">
      <c r="A107" s="237"/>
      <c r="B107" s="237"/>
      <c r="C107" s="237"/>
      <c r="D107" s="239"/>
      <c r="E107" s="239"/>
      <c r="F107" s="239"/>
      <c r="G107" s="285"/>
      <c r="H107" s="285"/>
      <c r="I107" s="285"/>
      <c r="J107" s="285"/>
      <c r="K107" s="225"/>
      <c r="M107" s="210"/>
      <c r="N107" s="210"/>
      <c r="O107" s="210"/>
      <c r="P107" s="210"/>
      <c r="Q107" s="210"/>
      <c r="R107" s="210"/>
      <c r="S107" s="210"/>
      <c r="T107" s="210"/>
      <c r="U107" s="210"/>
      <c r="V107" s="210"/>
      <c r="W107" s="210"/>
      <c r="X107" s="210"/>
      <c r="Y107" s="210"/>
    </row>
    <row r="108" spans="1:25" x14ac:dyDescent="0.25">
      <c r="A108" s="241"/>
      <c r="B108" s="241"/>
      <c r="C108" s="240"/>
      <c r="D108" s="240"/>
      <c r="E108" s="242"/>
      <c r="F108" s="242"/>
      <c r="G108" s="285"/>
      <c r="H108" s="285"/>
      <c r="I108" s="285"/>
      <c r="J108" s="285"/>
      <c r="K108" s="300"/>
      <c r="M108" s="210"/>
      <c r="N108" s="303"/>
      <c r="O108" s="303"/>
      <c r="P108" s="303"/>
      <c r="Q108" s="210"/>
      <c r="R108" s="210"/>
      <c r="S108" s="210"/>
      <c r="T108" s="210"/>
      <c r="U108" s="210"/>
      <c r="V108" s="210"/>
      <c r="W108" s="210"/>
      <c r="X108" s="210"/>
      <c r="Y108" s="210"/>
    </row>
    <row r="109" spans="1:25" x14ac:dyDescent="0.25">
      <c r="A109" s="241"/>
      <c r="B109" s="243"/>
      <c r="C109" s="240"/>
      <c r="D109" s="240"/>
      <c r="E109" s="242"/>
      <c r="F109" s="242"/>
      <c r="G109" s="285"/>
      <c r="H109" s="285"/>
      <c r="I109" s="285"/>
      <c r="J109" s="285"/>
      <c r="K109" s="300"/>
      <c r="M109" s="210"/>
      <c r="N109" s="210"/>
      <c r="O109" s="210"/>
      <c r="P109" s="210"/>
      <c r="Q109" s="210"/>
      <c r="R109" s="210"/>
      <c r="S109" s="210"/>
      <c r="T109" s="210"/>
      <c r="U109" s="210"/>
      <c r="V109" s="210"/>
      <c r="W109" s="210"/>
      <c r="X109" s="210"/>
      <c r="Y109" s="210"/>
    </row>
    <row r="110" spans="1:25" x14ac:dyDescent="0.25">
      <c r="A110" s="241"/>
      <c r="B110" s="311"/>
      <c r="C110" s="240"/>
      <c r="D110" s="240"/>
      <c r="E110" s="242"/>
      <c r="F110" s="242"/>
      <c r="G110" s="285"/>
      <c r="H110" s="285"/>
      <c r="I110" s="285"/>
      <c r="J110" s="285"/>
      <c r="K110" s="300"/>
      <c r="M110" s="210"/>
      <c r="N110" s="210"/>
      <c r="O110" s="210"/>
      <c r="P110" s="210"/>
      <c r="Q110" s="210"/>
      <c r="R110" s="210"/>
      <c r="S110" s="210"/>
      <c r="T110" s="210"/>
      <c r="U110" s="210"/>
      <c r="V110" s="210"/>
      <c r="W110" s="210"/>
      <c r="X110" s="210"/>
      <c r="Y110" s="210"/>
    </row>
    <row r="111" spans="1:25" x14ac:dyDescent="0.25">
      <c r="A111" s="241"/>
      <c r="B111" s="241"/>
      <c r="C111" s="240"/>
      <c r="D111" s="240"/>
      <c r="E111" s="242"/>
      <c r="F111" s="242"/>
      <c r="G111" s="285"/>
      <c r="H111" s="285"/>
      <c r="I111" s="285"/>
      <c r="J111" s="285"/>
      <c r="K111" s="300"/>
      <c r="M111" s="210"/>
      <c r="N111" s="210"/>
      <c r="O111" s="210"/>
      <c r="P111" s="210"/>
      <c r="Q111" s="210"/>
      <c r="R111" s="210"/>
      <c r="S111" s="210"/>
      <c r="T111" s="210"/>
      <c r="U111" s="210"/>
      <c r="V111" s="210"/>
      <c r="W111" s="210"/>
      <c r="X111" s="210"/>
      <c r="Y111" s="210"/>
    </row>
    <row r="112" spans="1:25" x14ac:dyDescent="0.25">
      <c r="A112" s="241"/>
      <c r="B112" s="240"/>
      <c r="C112" s="240"/>
      <c r="D112" s="240"/>
      <c r="E112" s="242"/>
      <c r="F112" s="242"/>
      <c r="G112" s="285"/>
      <c r="H112" s="285"/>
      <c r="I112" s="285"/>
      <c r="J112" s="285"/>
      <c r="K112" s="300"/>
      <c r="M112" s="210"/>
      <c r="N112" s="210"/>
      <c r="O112" s="210"/>
      <c r="P112" s="210"/>
      <c r="Q112" s="210"/>
      <c r="R112" s="210"/>
      <c r="S112" s="210"/>
      <c r="T112" s="210"/>
      <c r="U112" s="210"/>
      <c r="V112" s="210"/>
      <c r="W112" s="210"/>
      <c r="X112" s="210"/>
      <c r="Y112" s="210"/>
    </row>
    <row r="113" spans="1:25" x14ac:dyDescent="0.25">
      <c r="A113" s="241"/>
      <c r="B113" s="241"/>
      <c r="C113" s="240"/>
      <c r="D113" s="240"/>
      <c r="E113" s="242"/>
      <c r="F113" s="242"/>
      <c r="G113" s="285"/>
      <c r="H113" s="285"/>
      <c r="I113" s="285"/>
      <c r="J113" s="285"/>
      <c r="K113" s="300"/>
      <c r="M113" s="210"/>
      <c r="N113" s="210"/>
      <c r="O113" s="210"/>
      <c r="P113" s="210"/>
      <c r="Q113" s="210"/>
      <c r="R113" s="210"/>
      <c r="S113" s="210"/>
      <c r="T113" s="210"/>
      <c r="U113" s="210"/>
      <c r="V113" s="210"/>
      <c r="W113" s="210"/>
      <c r="X113" s="210"/>
      <c r="Y113" s="210"/>
    </row>
    <row r="114" spans="1:25" x14ac:dyDescent="0.25">
      <c r="A114" s="240"/>
      <c r="B114" s="240"/>
      <c r="C114" s="240"/>
      <c r="D114" s="231"/>
      <c r="E114" s="315"/>
      <c r="F114" s="315"/>
      <c r="G114" s="285"/>
      <c r="H114" s="285"/>
      <c r="I114" s="285"/>
      <c r="J114" s="285"/>
      <c r="K114" s="300"/>
      <c r="M114" s="210"/>
      <c r="N114" s="210"/>
      <c r="O114" s="210"/>
      <c r="P114" s="210"/>
      <c r="Q114" s="210"/>
      <c r="R114" s="210"/>
      <c r="S114" s="210"/>
      <c r="T114" s="210"/>
      <c r="U114" s="210"/>
      <c r="V114" s="210"/>
      <c r="W114" s="210"/>
      <c r="X114" s="210"/>
      <c r="Y114" s="210"/>
    </row>
    <row r="115" spans="1:25" x14ac:dyDescent="0.25">
      <c r="A115" s="231"/>
      <c r="B115" s="231"/>
      <c r="C115" s="231"/>
      <c r="D115" s="231"/>
      <c r="E115" s="315"/>
      <c r="F115" s="315"/>
      <c r="G115" s="285"/>
      <c r="H115" s="285"/>
      <c r="I115" s="285"/>
      <c r="J115" s="285"/>
      <c r="K115" s="300"/>
      <c r="M115" s="210"/>
      <c r="N115" s="210"/>
      <c r="O115" s="210"/>
      <c r="P115" s="210"/>
      <c r="Q115" s="210"/>
      <c r="R115" s="210"/>
      <c r="S115" s="210"/>
      <c r="T115" s="210"/>
      <c r="U115" s="210"/>
      <c r="V115" s="210"/>
      <c r="W115" s="210"/>
      <c r="X115" s="210"/>
      <c r="Y115" s="210"/>
    </row>
    <row r="116" spans="1:25" x14ac:dyDescent="0.25">
      <c r="A116" s="241"/>
      <c r="B116" s="241"/>
      <c r="C116" s="240"/>
      <c r="D116" s="240"/>
      <c r="E116" s="242"/>
      <c r="F116" s="242"/>
      <c r="G116" s="285"/>
      <c r="H116" s="285"/>
      <c r="I116" s="285"/>
      <c r="J116" s="285"/>
      <c r="K116" s="300"/>
      <c r="M116" s="210"/>
      <c r="N116" s="303"/>
      <c r="O116" s="303"/>
      <c r="P116" s="303"/>
      <c r="Q116" s="210"/>
      <c r="R116" s="210"/>
      <c r="S116" s="210"/>
      <c r="T116" s="210"/>
      <c r="U116" s="210"/>
      <c r="V116" s="210"/>
      <c r="W116" s="210"/>
      <c r="X116" s="210"/>
      <c r="Y116" s="210"/>
    </row>
    <row r="117" spans="1:25" x14ac:dyDescent="0.25">
      <c r="A117" s="241"/>
      <c r="B117" s="243"/>
      <c r="C117" s="240"/>
      <c r="D117" s="240"/>
      <c r="E117" s="242"/>
      <c r="F117" s="242"/>
      <c r="G117" s="285"/>
      <c r="H117" s="285"/>
      <c r="I117" s="285"/>
      <c r="J117" s="285"/>
      <c r="K117" s="300"/>
      <c r="M117" s="210"/>
      <c r="N117" s="210"/>
      <c r="O117" s="210"/>
      <c r="P117" s="210"/>
      <c r="Q117" s="210"/>
      <c r="R117" s="210"/>
      <c r="S117" s="210"/>
      <c r="T117" s="210"/>
      <c r="U117" s="210"/>
      <c r="V117" s="210"/>
      <c r="W117" s="210"/>
      <c r="X117" s="210"/>
      <c r="Y117" s="210"/>
    </row>
    <row r="118" spans="1:25" x14ac:dyDescent="0.25">
      <c r="A118" s="241"/>
      <c r="B118" s="311"/>
      <c r="C118" s="240"/>
      <c r="D118" s="240"/>
      <c r="E118" s="242"/>
      <c r="F118" s="242"/>
      <c r="G118" s="285"/>
      <c r="H118" s="285"/>
      <c r="I118" s="285"/>
      <c r="J118" s="285"/>
      <c r="K118" s="300"/>
      <c r="M118" s="210"/>
      <c r="N118" s="210"/>
      <c r="O118" s="210"/>
      <c r="P118" s="210"/>
      <c r="Q118" s="210"/>
      <c r="R118" s="210"/>
      <c r="S118" s="210"/>
      <c r="T118" s="210"/>
      <c r="U118" s="210"/>
      <c r="V118" s="210"/>
      <c r="W118" s="210"/>
      <c r="X118" s="210"/>
      <c r="Y118" s="210"/>
    </row>
    <row r="119" spans="1:25" x14ac:dyDescent="0.25">
      <c r="A119" s="241"/>
      <c r="B119" s="241"/>
      <c r="C119" s="240"/>
      <c r="D119" s="240"/>
      <c r="E119" s="242"/>
      <c r="F119" s="242"/>
      <c r="G119" s="285"/>
      <c r="H119" s="285"/>
      <c r="I119" s="285"/>
      <c r="J119" s="285"/>
      <c r="K119" s="300"/>
      <c r="M119" s="210"/>
      <c r="N119" s="210"/>
      <c r="O119" s="210"/>
      <c r="P119" s="210"/>
      <c r="Q119" s="210"/>
      <c r="R119" s="210"/>
      <c r="S119" s="210"/>
      <c r="T119" s="210"/>
      <c r="U119" s="210"/>
      <c r="V119" s="210"/>
      <c r="W119" s="210"/>
      <c r="X119" s="210"/>
      <c r="Y119" s="210"/>
    </row>
    <row r="120" spans="1:25" x14ac:dyDescent="0.25">
      <c r="A120" s="241"/>
      <c r="B120" s="240"/>
      <c r="C120" s="240"/>
      <c r="D120" s="240"/>
      <c r="E120" s="242"/>
      <c r="F120" s="242"/>
      <c r="G120" s="285"/>
      <c r="H120" s="285"/>
      <c r="I120" s="285"/>
      <c r="J120" s="285"/>
      <c r="K120" s="300"/>
      <c r="M120" s="210"/>
      <c r="N120" s="210"/>
      <c r="O120" s="210"/>
      <c r="P120" s="210"/>
      <c r="Q120" s="210"/>
      <c r="R120" s="210"/>
      <c r="S120" s="210"/>
      <c r="T120" s="210"/>
      <c r="U120" s="210"/>
      <c r="V120" s="210"/>
      <c r="W120" s="210"/>
      <c r="X120" s="210"/>
      <c r="Y120" s="210"/>
    </row>
    <row r="121" spans="1:25" x14ac:dyDescent="0.25">
      <c r="A121" s="241"/>
      <c r="B121" s="241"/>
      <c r="C121" s="240"/>
      <c r="D121" s="240"/>
      <c r="E121" s="242"/>
      <c r="F121" s="242"/>
      <c r="G121" s="285"/>
      <c r="H121" s="285"/>
      <c r="I121" s="285"/>
      <c r="J121" s="285"/>
      <c r="K121" s="300"/>
      <c r="M121" s="210"/>
      <c r="N121" s="210"/>
      <c r="O121" s="210"/>
      <c r="P121" s="210"/>
      <c r="Q121" s="210"/>
      <c r="R121" s="210"/>
      <c r="S121" s="210"/>
      <c r="T121" s="210"/>
      <c r="U121" s="210"/>
      <c r="V121" s="210"/>
      <c r="W121" s="210"/>
      <c r="X121" s="210"/>
      <c r="Y121" s="210"/>
    </row>
    <row r="122" spans="1:25" x14ac:dyDescent="0.25">
      <c r="A122" s="240"/>
      <c r="B122" s="240"/>
      <c r="C122" s="240"/>
      <c r="D122" s="231"/>
      <c r="E122" s="315"/>
      <c r="F122" s="315"/>
      <c r="G122" s="285"/>
      <c r="H122" s="285"/>
      <c r="I122" s="285"/>
      <c r="J122" s="285"/>
      <c r="K122" s="300"/>
      <c r="M122" s="210"/>
      <c r="N122" s="210"/>
      <c r="O122" s="210"/>
      <c r="P122" s="210"/>
      <c r="Q122" s="210"/>
      <c r="R122" s="210"/>
      <c r="S122" s="210"/>
      <c r="T122" s="210"/>
      <c r="U122" s="210"/>
      <c r="V122" s="210"/>
      <c r="W122" s="210"/>
      <c r="X122" s="210"/>
      <c r="Y122" s="210"/>
    </row>
    <row r="123" spans="1:25" x14ac:dyDescent="0.25">
      <c r="A123" s="231"/>
      <c r="B123" s="231"/>
      <c r="C123" s="231"/>
      <c r="D123" s="231"/>
      <c r="E123" s="315"/>
      <c r="F123" s="315"/>
      <c r="G123" s="285"/>
      <c r="H123" s="285"/>
      <c r="I123" s="285"/>
      <c r="J123" s="285"/>
      <c r="K123" s="300"/>
      <c r="M123" s="210"/>
      <c r="N123" s="210"/>
      <c r="O123" s="210"/>
      <c r="P123" s="210"/>
      <c r="Q123" s="210"/>
      <c r="R123" s="210"/>
      <c r="S123" s="210"/>
      <c r="T123" s="210"/>
      <c r="U123" s="210"/>
      <c r="V123" s="210"/>
      <c r="W123" s="210"/>
      <c r="X123" s="210"/>
      <c r="Y123" s="210"/>
    </row>
    <row r="124" spans="1:25" x14ac:dyDescent="0.25">
      <c r="A124" s="241"/>
      <c r="B124" s="241"/>
      <c r="C124" s="240"/>
      <c r="D124" s="240"/>
      <c r="E124" s="242"/>
      <c r="F124" s="242"/>
      <c r="G124" s="285"/>
      <c r="H124" s="285"/>
      <c r="I124" s="285"/>
      <c r="J124" s="285"/>
      <c r="K124" s="300"/>
      <c r="M124" s="210"/>
      <c r="N124" s="303"/>
      <c r="O124" s="303"/>
      <c r="P124" s="303"/>
      <c r="Q124" s="210"/>
      <c r="R124" s="210"/>
      <c r="S124" s="210"/>
      <c r="T124" s="210"/>
      <c r="U124" s="210"/>
      <c r="V124" s="210"/>
      <c r="W124" s="210"/>
      <c r="X124" s="210"/>
      <c r="Y124" s="210"/>
    </row>
    <row r="125" spans="1:25" x14ac:dyDescent="0.25">
      <c r="A125" s="241"/>
      <c r="B125" s="243"/>
      <c r="C125" s="240"/>
      <c r="D125" s="240"/>
      <c r="E125" s="242"/>
      <c r="F125" s="242"/>
      <c r="G125" s="285"/>
      <c r="H125" s="285"/>
      <c r="I125" s="285"/>
      <c r="J125" s="285"/>
      <c r="K125" s="300"/>
      <c r="M125" s="210"/>
      <c r="N125" s="210"/>
      <c r="O125" s="210"/>
      <c r="P125" s="210"/>
      <c r="Q125" s="210"/>
      <c r="R125" s="210"/>
      <c r="S125" s="210"/>
      <c r="T125" s="210"/>
      <c r="U125" s="210"/>
      <c r="V125" s="210"/>
      <c r="W125" s="210"/>
      <c r="X125" s="210"/>
      <c r="Y125" s="210"/>
    </row>
    <row r="126" spans="1:25" x14ac:dyDescent="0.25">
      <c r="A126" s="241"/>
      <c r="B126" s="311"/>
      <c r="C126" s="240"/>
      <c r="D126" s="240"/>
      <c r="E126" s="242"/>
      <c r="F126" s="242"/>
      <c r="G126" s="285"/>
      <c r="H126" s="285"/>
      <c r="I126" s="285"/>
      <c r="J126" s="285"/>
      <c r="K126" s="300"/>
      <c r="M126" s="210"/>
      <c r="N126" s="210"/>
      <c r="O126" s="210"/>
      <c r="P126" s="210"/>
      <c r="Q126" s="210"/>
      <c r="R126" s="210"/>
      <c r="S126" s="210"/>
      <c r="T126" s="210"/>
      <c r="U126" s="210"/>
      <c r="V126" s="210"/>
      <c r="W126" s="210"/>
      <c r="X126" s="210"/>
      <c r="Y126" s="210"/>
    </row>
    <row r="127" spans="1:25" x14ac:dyDescent="0.25">
      <c r="A127" s="241"/>
      <c r="B127" s="241"/>
      <c r="C127" s="240"/>
      <c r="D127" s="240"/>
      <c r="E127" s="242"/>
      <c r="F127" s="242"/>
      <c r="G127" s="285"/>
      <c r="H127" s="285"/>
      <c r="I127" s="285"/>
      <c r="J127" s="285"/>
      <c r="K127" s="300"/>
      <c r="M127" s="210"/>
      <c r="N127" s="210"/>
      <c r="O127" s="210"/>
      <c r="P127" s="210"/>
      <c r="Q127" s="210"/>
      <c r="R127" s="210"/>
      <c r="S127" s="210"/>
      <c r="T127" s="210"/>
      <c r="U127" s="210"/>
      <c r="V127" s="210"/>
      <c r="W127" s="210"/>
      <c r="X127" s="210"/>
      <c r="Y127" s="210"/>
    </row>
    <row r="128" spans="1:25" x14ac:dyDescent="0.25">
      <c r="A128" s="241"/>
      <c r="B128" s="240"/>
      <c r="C128" s="244"/>
      <c r="D128" s="240"/>
      <c r="E128" s="242"/>
      <c r="F128" s="242"/>
      <c r="G128" s="285"/>
      <c r="H128" s="285"/>
      <c r="I128" s="285"/>
      <c r="J128" s="285"/>
      <c r="K128" s="300"/>
      <c r="M128" s="210"/>
      <c r="N128" s="210"/>
      <c r="O128" s="210"/>
      <c r="P128" s="210"/>
      <c r="Q128" s="210"/>
      <c r="R128" s="210"/>
      <c r="S128" s="210"/>
      <c r="T128" s="210"/>
      <c r="U128" s="210"/>
      <c r="V128" s="210"/>
      <c r="W128" s="210"/>
      <c r="X128" s="210"/>
      <c r="Y128" s="210"/>
    </row>
    <row r="129" spans="1:25" x14ac:dyDescent="0.25">
      <c r="A129" s="241"/>
      <c r="B129" s="241"/>
      <c r="C129" s="244"/>
      <c r="D129" s="240"/>
      <c r="E129" s="242"/>
      <c r="F129" s="242"/>
      <c r="G129" s="285"/>
      <c r="H129" s="285"/>
      <c r="I129" s="285"/>
      <c r="J129" s="285"/>
      <c r="K129" s="300"/>
      <c r="M129" s="210"/>
      <c r="N129" s="210"/>
      <c r="O129" s="210"/>
      <c r="P129" s="210"/>
      <c r="Q129" s="210"/>
      <c r="R129" s="210"/>
      <c r="S129" s="210"/>
      <c r="T129" s="210"/>
      <c r="U129" s="210"/>
      <c r="V129" s="210"/>
      <c r="W129" s="210"/>
      <c r="X129" s="210"/>
      <c r="Y129" s="210"/>
    </row>
    <row r="130" spans="1:25" x14ac:dyDescent="0.25">
      <c r="A130" s="240"/>
      <c r="B130" s="240"/>
      <c r="C130" s="240"/>
      <c r="D130" s="231"/>
      <c r="E130" s="315"/>
      <c r="F130" s="315"/>
      <c r="G130" s="285"/>
      <c r="H130" s="285"/>
      <c r="I130" s="285"/>
      <c r="J130" s="285"/>
      <c r="K130" s="300"/>
      <c r="M130" s="210"/>
      <c r="N130" s="210"/>
      <c r="O130" s="210"/>
      <c r="P130" s="210"/>
      <c r="Q130" s="210"/>
      <c r="R130" s="210"/>
      <c r="S130" s="210"/>
      <c r="T130" s="210"/>
      <c r="U130" s="210"/>
      <c r="V130" s="210"/>
      <c r="W130" s="210"/>
      <c r="X130" s="210"/>
      <c r="Y130" s="210"/>
    </row>
    <row r="131" spans="1:25" x14ac:dyDescent="0.25">
      <c r="A131" s="231"/>
      <c r="B131" s="231"/>
      <c r="C131" s="231"/>
      <c r="D131" s="231"/>
      <c r="E131" s="315"/>
      <c r="F131" s="315"/>
      <c r="G131" s="285"/>
      <c r="H131" s="285"/>
      <c r="I131" s="285"/>
      <c r="J131" s="285"/>
      <c r="K131" s="300"/>
      <c r="M131" s="210"/>
      <c r="N131" s="210"/>
      <c r="O131" s="210"/>
      <c r="P131" s="210"/>
      <c r="Q131" s="210"/>
      <c r="R131" s="210"/>
      <c r="S131" s="210"/>
      <c r="T131" s="210"/>
      <c r="U131" s="210"/>
      <c r="V131" s="210"/>
      <c r="W131" s="210"/>
      <c r="X131" s="210"/>
      <c r="Y131" s="210"/>
    </row>
    <row r="132" spans="1:25" x14ac:dyDescent="0.25">
      <c r="A132" s="241"/>
      <c r="B132" s="241"/>
      <c r="C132" s="240"/>
      <c r="D132" s="240"/>
      <c r="E132" s="242"/>
      <c r="F132" s="242"/>
      <c r="G132" s="285"/>
      <c r="H132" s="285"/>
      <c r="I132" s="285"/>
      <c r="J132" s="285"/>
      <c r="K132" s="300"/>
      <c r="M132" s="210"/>
      <c r="N132" s="303"/>
      <c r="O132" s="303"/>
      <c r="P132" s="303"/>
      <c r="Q132" s="210"/>
      <c r="R132" s="210"/>
      <c r="S132" s="210"/>
      <c r="T132" s="210"/>
      <c r="U132" s="210"/>
      <c r="V132" s="210"/>
      <c r="W132" s="210"/>
      <c r="X132" s="210"/>
      <c r="Y132" s="210"/>
    </row>
    <row r="133" spans="1:25" x14ac:dyDescent="0.25">
      <c r="A133" s="241"/>
      <c r="B133" s="243"/>
      <c r="C133" s="240"/>
      <c r="D133" s="240"/>
      <c r="E133" s="242"/>
      <c r="F133" s="242"/>
      <c r="G133" s="285"/>
      <c r="H133" s="285"/>
      <c r="I133" s="285"/>
      <c r="J133" s="285"/>
      <c r="K133" s="300"/>
      <c r="M133" s="210"/>
      <c r="N133" s="210"/>
      <c r="O133" s="210"/>
      <c r="P133" s="210"/>
      <c r="Q133" s="210"/>
      <c r="R133" s="210"/>
      <c r="S133" s="210"/>
      <c r="T133" s="210"/>
      <c r="U133" s="210"/>
      <c r="V133" s="210"/>
      <c r="W133" s="210"/>
      <c r="X133" s="210"/>
      <c r="Y133" s="210"/>
    </row>
    <row r="134" spans="1:25" x14ac:dyDescent="0.25">
      <c r="A134" s="241"/>
      <c r="B134" s="311"/>
      <c r="C134" s="240"/>
      <c r="D134" s="240"/>
      <c r="E134" s="242"/>
      <c r="F134" s="242"/>
      <c r="G134" s="285"/>
      <c r="H134" s="285"/>
      <c r="I134" s="285"/>
      <c r="J134" s="285"/>
      <c r="K134" s="300"/>
      <c r="M134" s="210"/>
      <c r="N134" s="210"/>
      <c r="O134" s="210"/>
      <c r="P134" s="210"/>
      <c r="Q134" s="210"/>
      <c r="R134" s="210"/>
      <c r="S134" s="210"/>
      <c r="T134" s="210"/>
      <c r="U134" s="210"/>
      <c r="V134" s="210"/>
      <c r="W134" s="210"/>
      <c r="X134" s="210"/>
      <c r="Y134" s="210"/>
    </row>
    <row r="135" spans="1:25" x14ac:dyDescent="0.25">
      <c r="A135" s="241"/>
      <c r="B135" s="241"/>
      <c r="C135" s="240"/>
      <c r="D135" s="240"/>
      <c r="E135" s="242"/>
      <c r="F135" s="242"/>
      <c r="G135" s="285"/>
      <c r="H135" s="285"/>
      <c r="I135" s="285"/>
      <c r="J135" s="285"/>
      <c r="K135" s="300"/>
      <c r="M135" s="210"/>
      <c r="N135" s="210"/>
      <c r="O135" s="210"/>
      <c r="P135" s="210"/>
      <c r="Q135" s="210"/>
      <c r="R135" s="210"/>
      <c r="S135" s="210"/>
      <c r="T135" s="210"/>
      <c r="U135" s="210"/>
      <c r="V135" s="210"/>
      <c r="W135" s="210"/>
      <c r="X135" s="210"/>
      <c r="Y135" s="210"/>
    </row>
    <row r="136" spans="1:25" x14ac:dyDescent="0.25">
      <c r="A136" s="241"/>
      <c r="B136" s="240"/>
      <c r="C136" s="244"/>
      <c r="D136" s="240"/>
      <c r="E136" s="242"/>
      <c r="F136" s="242"/>
      <c r="G136" s="285"/>
      <c r="H136" s="285"/>
      <c r="I136" s="285"/>
      <c r="J136" s="285"/>
      <c r="K136" s="300"/>
      <c r="M136" s="210"/>
      <c r="N136" s="210"/>
      <c r="O136" s="210"/>
      <c r="P136" s="210"/>
      <c r="Q136" s="210"/>
      <c r="R136" s="210"/>
      <c r="S136" s="210"/>
      <c r="T136" s="210"/>
      <c r="U136" s="210"/>
      <c r="V136" s="210"/>
      <c r="W136" s="210"/>
      <c r="X136" s="210"/>
      <c r="Y136" s="210"/>
    </row>
    <row r="137" spans="1:25" x14ac:dyDescent="0.25">
      <c r="A137" s="241"/>
      <c r="B137" s="241"/>
      <c r="C137" s="244"/>
      <c r="D137" s="240"/>
      <c r="E137" s="242"/>
      <c r="F137" s="242"/>
      <c r="G137" s="285"/>
      <c r="H137" s="285"/>
      <c r="I137" s="285"/>
      <c r="J137" s="285"/>
      <c r="K137" s="300"/>
      <c r="M137" s="210"/>
      <c r="N137" s="210"/>
      <c r="O137" s="210"/>
      <c r="P137" s="210"/>
      <c r="Q137" s="210"/>
      <c r="R137" s="210"/>
      <c r="S137" s="210"/>
      <c r="T137" s="210"/>
      <c r="U137" s="210"/>
      <c r="V137" s="210"/>
      <c r="W137" s="210"/>
      <c r="X137" s="210"/>
      <c r="Y137" s="210"/>
    </row>
    <row r="138" spans="1:25" x14ac:dyDescent="0.25">
      <c r="A138" s="240"/>
      <c r="B138" s="240"/>
      <c r="C138" s="240"/>
      <c r="D138" s="231"/>
      <c r="E138" s="315"/>
      <c r="F138" s="315"/>
      <c r="G138" s="285"/>
      <c r="H138" s="285"/>
      <c r="I138" s="285"/>
      <c r="J138" s="285"/>
      <c r="K138" s="300"/>
      <c r="M138" s="210"/>
      <c r="N138" s="210"/>
      <c r="O138" s="210"/>
      <c r="P138" s="210"/>
      <c r="Q138" s="210"/>
      <c r="R138" s="210"/>
      <c r="S138" s="210"/>
      <c r="T138" s="210"/>
      <c r="U138" s="210"/>
      <c r="V138" s="210"/>
      <c r="W138" s="210"/>
      <c r="X138" s="210"/>
      <c r="Y138" s="210"/>
    </row>
    <row r="139" spans="1:25" x14ac:dyDescent="0.25">
      <c r="A139" s="231"/>
      <c r="B139" s="231"/>
      <c r="C139" s="231"/>
      <c r="D139" s="231"/>
      <c r="E139" s="315"/>
      <c r="F139" s="315"/>
      <c r="G139" s="285"/>
      <c r="H139" s="285"/>
      <c r="I139" s="285"/>
      <c r="J139" s="285"/>
      <c r="K139" s="300"/>
      <c r="M139" s="210"/>
      <c r="N139" s="210"/>
      <c r="O139" s="210"/>
      <c r="P139" s="210"/>
      <c r="Q139" s="210"/>
      <c r="R139" s="210"/>
      <c r="S139" s="210"/>
      <c r="T139" s="210"/>
      <c r="U139" s="210"/>
      <c r="V139" s="210"/>
      <c r="W139" s="210"/>
      <c r="X139" s="210"/>
      <c r="Y139" s="210"/>
    </row>
    <row r="140" spans="1:25" ht="15.75" x14ac:dyDescent="0.25">
      <c r="A140" s="237"/>
      <c r="B140" s="237"/>
      <c r="C140" s="237"/>
      <c r="D140" s="239"/>
      <c r="E140" s="239"/>
      <c r="F140" s="239"/>
      <c r="G140" s="239"/>
      <c r="H140" s="239"/>
      <c r="I140" s="285"/>
      <c r="J140" s="285"/>
      <c r="K140" s="225"/>
      <c r="M140" s="210"/>
      <c r="N140" s="210"/>
      <c r="O140" s="210"/>
      <c r="P140" s="210"/>
      <c r="Q140" s="210"/>
      <c r="R140" s="210"/>
      <c r="S140" s="210"/>
      <c r="T140" s="210"/>
      <c r="U140" s="210"/>
      <c r="V140" s="210"/>
      <c r="W140" s="210"/>
      <c r="X140" s="210"/>
      <c r="Y140" s="210"/>
    </row>
    <row r="141" spans="1:25" x14ac:dyDescent="0.25">
      <c r="A141" s="241"/>
      <c r="B141" s="286"/>
      <c r="C141" s="240"/>
      <c r="D141" s="240"/>
      <c r="E141" s="242"/>
      <c r="F141" s="242"/>
      <c r="G141" s="242"/>
      <c r="H141" s="242"/>
      <c r="I141" s="285"/>
      <c r="J141" s="285"/>
      <c r="K141" s="283"/>
      <c r="M141" s="210"/>
      <c r="N141" s="303"/>
      <c r="O141" s="303"/>
      <c r="P141" s="210"/>
      <c r="Q141" s="210"/>
      <c r="R141" s="210"/>
      <c r="S141" s="210"/>
      <c r="T141" s="210"/>
      <c r="U141" s="210"/>
      <c r="V141" s="210"/>
      <c r="W141" s="210"/>
      <c r="X141" s="210"/>
      <c r="Y141" s="210"/>
    </row>
    <row r="142" spans="1:25" x14ac:dyDescent="0.25">
      <c r="A142" s="240"/>
      <c r="B142" s="241"/>
      <c r="C142" s="240"/>
      <c r="D142" s="240"/>
      <c r="E142" s="242"/>
      <c r="F142" s="242"/>
      <c r="G142" s="242"/>
      <c r="H142" s="242"/>
      <c r="I142" s="285"/>
      <c r="J142" s="285"/>
      <c r="K142" s="283"/>
      <c r="M142" s="210"/>
      <c r="N142" s="210"/>
      <c r="O142" s="210"/>
      <c r="P142" s="210"/>
      <c r="Q142" s="210"/>
      <c r="R142" s="210"/>
      <c r="S142" s="210"/>
      <c r="T142" s="210"/>
      <c r="U142" s="210"/>
      <c r="V142" s="210"/>
      <c r="W142" s="210"/>
      <c r="X142" s="210"/>
      <c r="Y142" s="210"/>
    </row>
    <row r="143" spans="1:25" x14ac:dyDescent="0.25">
      <c r="A143" s="240"/>
      <c r="B143" s="243"/>
      <c r="C143" s="240"/>
      <c r="D143" s="240"/>
      <c r="E143" s="242"/>
      <c r="F143" s="242"/>
      <c r="G143" s="242"/>
      <c r="H143" s="242"/>
      <c r="I143" s="285"/>
      <c r="J143" s="285"/>
      <c r="K143" s="283"/>
      <c r="M143" s="210"/>
      <c r="N143" s="210"/>
      <c r="O143" s="210"/>
      <c r="P143" s="210"/>
      <c r="Q143" s="210"/>
      <c r="R143" s="210"/>
      <c r="S143" s="210"/>
      <c r="T143" s="210"/>
      <c r="U143" s="210"/>
      <c r="V143" s="210"/>
      <c r="W143" s="210"/>
      <c r="X143" s="210"/>
      <c r="Y143" s="210"/>
    </row>
    <row r="144" spans="1:25" x14ac:dyDescent="0.25">
      <c r="A144" s="240"/>
      <c r="B144" s="240"/>
      <c r="C144" s="240"/>
      <c r="D144" s="240"/>
      <c r="E144" s="242"/>
      <c r="F144" s="242"/>
      <c r="G144" s="242"/>
      <c r="H144" s="242"/>
      <c r="I144" s="285"/>
      <c r="J144" s="285"/>
      <c r="K144" s="283"/>
      <c r="M144" s="210"/>
      <c r="N144" s="210"/>
      <c r="O144" s="210"/>
      <c r="P144" s="210"/>
      <c r="Q144" s="210"/>
      <c r="R144" s="210"/>
      <c r="S144" s="210"/>
      <c r="T144" s="210"/>
      <c r="U144" s="210"/>
      <c r="V144" s="210"/>
      <c r="W144" s="210"/>
      <c r="X144" s="210"/>
      <c r="Y144" s="210"/>
    </row>
    <row r="145" spans="1:25" x14ac:dyDescent="0.25">
      <c r="A145" s="240"/>
      <c r="B145" s="240"/>
      <c r="C145" s="240"/>
      <c r="D145" s="240"/>
      <c r="E145" s="242"/>
      <c r="F145" s="242"/>
      <c r="G145" s="242"/>
      <c r="H145" s="242"/>
      <c r="I145" s="285"/>
      <c r="J145" s="285"/>
      <c r="K145" s="283"/>
      <c r="M145" s="210"/>
      <c r="N145" s="210"/>
      <c r="O145" s="210"/>
      <c r="P145" s="210"/>
      <c r="Q145" s="210"/>
      <c r="R145" s="210"/>
      <c r="S145" s="210"/>
      <c r="T145" s="210"/>
      <c r="U145" s="210"/>
      <c r="V145" s="210"/>
      <c r="W145" s="210"/>
      <c r="X145" s="210"/>
      <c r="Y145" s="210"/>
    </row>
    <row r="146" spans="1:25" x14ac:dyDescent="0.25">
      <c r="A146" s="240"/>
      <c r="B146" s="240"/>
      <c r="C146" s="240"/>
      <c r="D146" s="240"/>
      <c r="E146" s="242"/>
      <c r="F146" s="242"/>
      <c r="G146" s="242"/>
      <c r="H146" s="242"/>
      <c r="I146" s="285"/>
      <c r="J146" s="285"/>
      <c r="K146" s="283"/>
      <c r="M146" s="210"/>
      <c r="N146" s="210"/>
      <c r="O146" s="210"/>
      <c r="P146" s="210"/>
      <c r="Q146" s="210"/>
      <c r="R146" s="210"/>
      <c r="S146" s="210"/>
      <c r="T146" s="210"/>
      <c r="U146" s="210"/>
      <c r="V146" s="210"/>
      <c r="W146" s="210"/>
      <c r="X146" s="210"/>
      <c r="Y146" s="210"/>
    </row>
    <row r="147" spans="1:25" x14ac:dyDescent="0.25">
      <c r="A147" s="240"/>
      <c r="B147" s="240"/>
      <c r="C147" s="240"/>
      <c r="D147" s="231"/>
      <c r="E147" s="315"/>
      <c r="F147" s="315"/>
      <c r="G147" s="315"/>
      <c r="H147" s="315"/>
      <c r="I147" s="285"/>
      <c r="J147" s="285"/>
      <c r="K147" s="300"/>
      <c r="M147" s="210"/>
      <c r="N147" s="210"/>
      <c r="O147" s="210"/>
      <c r="P147" s="210"/>
      <c r="Q147" s="210"/>
      <c r="R147" s="210"/>
      <c r="S147" s="210"/>
      <c r="T147" s="210"/>
      <c r="U147" s="210"/>
      <c r="V147" s="210"/>
      <c r="W147" s="210"/>
      <c r="X147" s="210"/>
      <c r="Y147" s="210"/>
    </row>
    <row r="148" spans="1:25" x14ac:dyDescent="0.25">
      <c r="A148" s="231"/>
      <c r="B148" s="231"/>
      <c r="C148" s="231"/>
      <c r="D148" s="231"/>
      <c r="E148" s="315"/>
      <c r="F148" s="315"/>
      <c r="G148" s="315"/>
      <c r="H148" s="315"/>
      <c r="I148" s="285"/>
      <c r="J148" s="285"/>
      <c r="K148" s="300"/>
      <c r="M148" s="210"/>
      <c r="N148" s="210"/>
      <c r="O148" s="210"/>
      <c r="P148" s="210"/>
      <c r="Q148" s="210"/>
      <c r="R148" s="210"/>
      <c r="S148" s="210"/>
      <c r="T148" s="210"/>
      <c r="U148" s="210"/>
      <c r="V148" s="210"/>
      <c r="W148" s="210"/>
      <c r="X148" s="210"/>
      <c r="Y148" s="210"/>
    </row>
    <row r="149" spans="1:25" x14ac:dyDescent="0.25">
      <c r="A149" s="241"/>
      <c r="B149" s="286"/>
      <c r="C149" s="240"/>
      <c r="D149" s="240"/>
      <c r="E149" s="242"/>
      <c r="F149" s="242"/>
      <c r="G149" s="242"/>
      <c r="H149" s="242"/>
      <c r="I149" s="285"/>
      <c r="J149" s="285"/>
      <c r="K149" s="283"/>
      <c r="M149" s="210"/>
      <c r="N149" s="303"/>
      <c r="O149" s="303"/>
      <c r="P149" s="210"/>
      <c r="Q149" s="210"/>
      <c r="R149" s="210"/>
      <c r="S149" s="210"/>
      <c r="T149" s="210"/>
      <c r="U149" s="210"/>
      <c r="V149" s="210"/>
      <c r="W149" s="210"/>
      <c r="X149" s="210"/>
      <c r="Y149" s="210"/>
    </row>
    <row r="150" spans="1:25" x14ac:dyDescent="0.25">
      <c r="A150" s="240"/>
      <c r="B150" s="241"/>
      <c r="C150" s="240"/>
      <c r="D150" s="240"/>
      <c r="E150" s="242"/>
      <c r="F150" s="242"/>
      <c r="G150" s="242"/>
      <c r="H150" s="242"/>
      <c r="I150" s="285"/>
      <c r="J150" s="285"/>
      <c r="K150" s="283"/>
      <c r="M150" s="210"/>
      <c r="N150" s="210"/>
      <c r="O150" s="210"/>
      <c r="P150" s="210"/>
      <c r="Q150" s="210"/>
      <c r="R150" s="210"/>
      <c r="S150" s="210"/>
      <c r="T150" s="210"/>
      <c r="U150" s="210"/>
      <c r="V150" s="210"/>
      <c r="W150" s="210"/>
      <c r="X150" s="210"/>
      <c r="Y150" s="210"/>
    </row>
    <row r="151" spans="1:25" x14ac:dyDescent="0.25">
      <c r="A151" s="240"/>
      <c r="B151" s="243"/>
      <c r="C151" s="240"/>
      <c r="D151" s="240"/>
      <c r="E151" s="242"/>
      <c r="F151" s="242"/>
      <c r="G151" s="242"/>
      <c r="H151" s="242"/>
      <c r="I151" s="285"/>
      <c r="J151" s="285"/>
      <c r="K151" s="283"/>
      <c r="M151" s="210"/>
      <c r="N151" s="210"/>
      <c r="O151" s="210"/>
      <c r="P151" s="210"/>
      <c r="Q151" s="210"/>
      <c r="R151" s="210"/>
      <c r="S151" s="210"/>
      <c r="T151" s="210"/>
      <c r="U151" s="210"/>
      <c r="V151" s="210"/>
      <c r="W151" s="210"/>
      <c r="X151" s="210"/>
      <c r="Y151" s="210"/>
    </row>
    <row r="152" spans="1:25" x14ac:dyDescent="0.25">
      <c r="A152" s="240"/>
      <c r="B152" s="240"/>
      <c r="C152" s="240"/>
      <c r="D152" s="240"/>
      <c r="E152" s="242"/>
      <c r="F152" s="242"/>
      <c r="G152" s="242"/>
      <c r="H152" s="242"/>
      <c r="I152" s="285"/>
      <c r="J152" s="285"/>
      <c r="K152" s="283"/>
      <c r="M152" s="210"/>
      <c r="N152" s="210"/>
      <c r="O152" s="210"/>
      <c r="P152" s="210"/>
      <c r="Q152" s="210"/>
      <c r="R152" s="210"/>
      <c r="S152" s="210"/>
      <c r="T152" s="210"/>
      <c r="U152" s="210"/>
      <c r="V152" s="210"/>
      <c r="W152" s="210"/>
      <c r="X152" s="210"/>
      <c r="Y152" s="210"/>
    </row>
    <row r="153" spans="1:25" x14ac:dyDescent="0.25">
      <c r="A153" s="240"/>
      <c r="B153" s="240"/>
      <c r="C153" s="240"/>
      <c r="D153" s="240"/>
      <c r="E153" s="242"/>
      <c r="F153" s="242"/>
      <c r="G153" s="242"/>
      <c r="H153" s="242"/>
      <c r="I153" s="285"/>
      <c r="J153" s="285"/>
      <c r="K153" s="283"/>
      <c r="M153" s="210"/>
      <c r="N153" s="210"/>
      <c r="O153" s="210"/>
      <c r="P153" s="210"/>
      <c r="Q153" s="210"/>
      <c r="R153" s="210"/>
      <c r="S153" s="210"/>
      <c r="T153" s="210"/>
      <c r="U153" s="210"/>
      <c r="V153" s="210"/>
      <c r="W153" s="210"/>
      <c r="X153" s="210"/>
      <c r="Y153" s="210"/>
    </row>
    <row r="154" spans="1:25" x14ac:dyDescent="0.25">
      <c r="A154" s="240"/>
      <c r="B154" s="240"/>
      <c r="C154" s="240"/>
      <c r="D154" s="240"/>
      <c r="E154" s="242"/>
      <c r="F154" s="242"/>
      <c r="G154" s="242"/>
      <c r="H154" s="242"/>
      <c r="I154" s="285"/>
      <c r="J154" s="285"/>
      <c r="K154" s="283"/>
      <c r="M154" s="210"/>
      <c r="N154" s="210"/>
      <c r="O154" s="210"/>
      <c r="P154" s="210"/>
      <c r="Q154" s="210"/>
      <c r="R154" s="210"/>
      <c r="S154" s="210"/>
      <c r="T154" s="210"/>
      <c r="U154" s="210"/>
      <c r="V154" s="210"/>
      <c r="W154" s="210"/>
      <c r="X154" s="210"/>
      <c r="Y154" s="210"/>
    </row>
    <row r="155" spans="1:25" x14ac:dyDescent="0.25">
      <c r="A155" s="240"/>
      <c r="B155" s="240"/>
      <c r="C155" s="240"/>
      <c r="D155" s="231"/>
      <c r="E155" s="315"/>
      <c r="F155" s="285"/>
      <c r="G155" s="285"/>
      <c r="H155" s="285"/>
      <c r="I155" s="285"/>
      <c r="J155" s="285"/>
      <c r="K155" s="300"/>
      <c r="M155" s="210"/>
      <c r="N155" s="210"/>
      <c r="O155" s="210"/>
      <c r="P155" s="210"/>
      <c r="Q155" s="210"/>
      <c r="R155" s="210"/>
      <c r="S155" s="210"/>
      <c r="T155" s="210"/>
      <c r="U155" s="210"/>
      <c r="V155" s="210"/>
      <c r="W155" s="210"/>
      <c r="X155" s="210"/>
      <c r="Y155" s="210"/>
    </row>
    <row r="156" spans="1:25" x14ac:dyDescent="0.25">
      <c r="A156" s="231"/>
      <c r="B156" s="231"/>
      <c r="C156" s="231"/>
      <c r="D156" s="231"/>
      <c r="E156" s="315"/>
      <c r="F156" s="285"/>
      <c r="G156" s="285"/>
      <c r="H156" s="285"/>
      <c r="I156" s="285"/>
      <c r="J156" s="285"/>
      <c r="K156" s="300"/>
      <c r="M156" s="210"/>
      <c r="N156" s="210"/>
      <c r="O156" s="210"/>
      <c r="P156" s="210"/>
      <c r="Q156" s="210"/>
      <c r="R156" s="210"/>
      <c r="S156" s="210"/>
      <c r="T156" s="210"/>
      <c r="U156" s="210"/>
      <c r="V156" s="210"/>
      <c r="W156" s="210"/>
      <c r="X156" s="210"/>
      <c r="Y156" s="210"/>
    </row>
    <row r="157" spans="1:25" x14ac:dyDescent="0.25">
      <c r="A157" s="241"/>
      <c r="B157" s="241"/>
      <c r="C157" s="240"/>
      <c r="D157" s="240"/>
      <c r="E157" s="242"/>
      <c r="F157" s="242"/>
      <c r="G157" s="242"/>
      <c r="H157" s="242"/>
      <c r="I157" s="285"/>
      <c r="J157" s="285"/>
      <c r="K157" s="300"/>
      <c r="M157" s="210"/>
      <c r="N157" s="303"/>
      <c r="O157" s="303"/>
      <c r="P157" s="303"/>
      <c r="Q157" s="210"/>
      <c r="R157" s="210"/>
      <c r="S157" s="210"/>
      <c r="T157" s="210"/>
      <c r="U157" s="210"/>
      <c r="V157" s="210"/>
      <c r="W157" s="210"/>
      <c r="X157" s="210"/>
      <c r="Y157" s="210"/>
    </row>
    <row r="158" spans="1:25" x14ac:dyDescent="0.25">
      <c r="A158" s="241"/>
      <c r="B158" s="243"/>
      <c r="C158" s="240"/>
      <c r="D158" s="240"/>
      <c r="E158" s="242"/>
      <c r="F158" s="242"/>
      <c r="G158" s="242"/>
      <c r="H158" s="242"/>
      <c r="I158" s="285"/>
      <c r="J158" s="285"/>
      <c r="K158" s="300"/>
      <c r="M158" s="210"/>
      <c r="N158" s="210"/>
      <c r="O158" s="210"/>
      <c r="P158" s="210"/>
      <c r="Q158" s="210"/>
      <c r="R158" s="210"/>
      <c r="S158" s="210"/>
      <c r="T158" s="210"/>
      <c r="U158" s="210"/>
      <c r="V158" s="210"/>
      <c r="W158" s="210"/>
      <c r="X158" s="210"/>
      <c r="Y158" s="210"/>
    </row>
    <row r="159" spans="1:25" x14ac:dyDescent="0.25">
      <c r="A159" s="241"/>
      <c r="B159" s="311"/>
      <c r="C159" s="240"/>
      <c r="D159" s="240"/>
      <c r="E159" s="242"/>
      <c r="F159" s="242"/>
      <c r="G159" s="242"/>
      <c r="H159" s="242"/>
      <c r="I159" s="285"/>
      <c r="J159" s="285"/>
      <c r="K159" s="300"/>
      <c r="M159" s="210"/>
      <c r="N159" s="210"/>
      <c r="O159" s="210"/>
      <c r="P159" s="210"/>
      <c r="Q159" s="210"/>
      <c r="R159" s="210"/>
      <c r="S159" s="210"/>
      <c r="T159" s="210"/>
      <c r="U159" s="210"/>
      <c r="V159" s="210"/>
      <c r="W159" s="210"/>
      <c r="X159" s="210"/>
      <c r="Y159" s="210"/>
    </row>
    <row r="160" spans="1:25" x14ac:dyDescent="0.25">
      <c r="A160" s="241"/>
      <c r="B160" s="241"/>
      <c r="C160" s="240"/>
      <c r="D160" s="240"/>
      <c r="E160" s="242"/>
      <c r="F160" s="242"/>
      <c r="G160" s="242"/>
      <c r="H160" s="242"/>
      <c r="I160" s="285"/>
      <c r="J160" s="285"/>
      <c r="K160" s="283"/>
      <c r="M160" s="210"/>
      <c r="N160" s="210"/>
      <c r="O160" s="210"/>
      <c r="P160" s="210"/>
      <c r="Q160" s="210"/>
      <c r="R160" s="210"/>
      <c r="S160" s="210"/>
      <c r="T160" s="210"/>
      <c r="U160" s="210"/>
      <c r="V160" s="210"/>
      <c r="W160" s="210"/>
      <c r="X160" s="210"/>
      <c r="Y160" s="210"/>
    </row>
    <row r="161" spans="1:25" x14ac:dyDescent="0.25">
      <c r="A161" s="241"/>
      <c r="B161" s="240"/>
      <c r="C161" s="244"/>
      <c r="D161" s="240"/>
      <c r="E161" s="242"/>
      <c r="F161" s="242"/>
      <c r="G161" s="242"/>
      <c r="H161" s="242"/>
      <c r="I161" s="285"/>
      <c r="J161" s="285"/>
      <c r="K161" s="300"/>
      <c r="M161" s="210"/>
      <c r="N161" s="210"/>
      <c r="O161" s="210"/>
      <c r="P161" s="210"/>
      <c r="Q161" s="210"/>
      <c r="R161" s="210"/>
      <c r="S161" s="210"/>
      <c r="T161" s="210"/>
      <c r="U161" s="210"/>
      <c r="V161" s="210"/>
      <c r="W161" s="210"/>
      <c r="X161" s="210"/>
      <c r="Y161" s="210"/>
    </row>
    <row r="162" spans="1:25" x14ac:dyDescent="0.25">
      <c r="A162" s="241"/>
      <c r="B162" s="241"/>
      <c r="C162" s="244"/>
      <c r="D162" s="240"/>
      <c r="E162" s="242"/>
      <c r="F162" s="242"/>
      <c r="G162" s="242"/>
      <c r="H162" s="242"/>
      <c r="I162" s="285"/>
      <c r="J162" s="285"/>
      <c r="K162" s="300"/>
      <c r="M162" s="210"/>
      <c r="N162" s="210"/>
      <c r="O162" s="210"/>
      <c r="P162" s="210"/>
      <c r="Q162" s="210"/>
      <c r="R162" s="210"/>
      <c r="S162" s="210"/>
      <c r="T162" s="210"/>
      <c r="U162" s="210"/>
      <c r="V162" s="210"/>
      <c r="W162" s="210"/>
      <c r="X162" s="210"/>
      <c r="Y162" s="210"/>
    </row>
    <row r="163" spans="1:25" x14ac:dyDescent="0.25">
      <c r="A163" s="240"/>
      <c r="B163" s="240"/>
      <c r="C163" s="240"/>
      <c r="D163" s="231"/>
      <c r="E163" s="315"/>
      <c r="F163" s="315"/>
      <c r="G163" s="285"/>
      <c r="H163" s="285"/>
      <c r="I163" s="285"/>
      <c r="J163" s="285"/>
      <c r="K163" s="300"/>
      <c r="M163" s="210"/>
      <c r="N163" s="210"/>
      <c r="O163" s="210"/>
      <c r="P163" s="210"/>
      <c r="Q163" s="210"/>
      <c r="R163" s="210"/>
      <c r="S163" s="210"/>
      <c r="T163" s="210"/>
      <c r="U163" s="210"/>
      <c r="V163" s="210"/>
      <c r="W163" s="210"/>
      <c r="X163" s="210"/>
      <c r="Y163" s="210"/>
    </row>
    <row r="164" spans="1:25" x14ac:dyDescent="0.25">
      <c r="A164" s="231"/>
      <c r="B164" s="231"/>
      <c r="C164" s="231"/>
      <c r="D164" s="231"/>
      <c r="E164" s="315"/>
      <c r="F164" s="315"/>
      <c r="G164" s="285"/>
      <c r="H164" s="285"/>
      <c r="I164" s="285"/>
      <c r="J164" s="285"/>
      <c r="K164" s="300"/>
      <c r="M164" s="210"/>
      <c r="N164" s="210"/>
      <c r="O164" s="210"/>
      <c r="P164" s="210"/>
      <c r="Q164" s="210"/>
      <c r="R164" s="210"/>
      <c r="S164" s="210"/>
      <c r="T164" s="210"/>
      <c r="U164" s="210"/>
      <c r="V164" s="210"/>
      <c r="W164" s="210"/>
      <c r="X164" s="210"/>
      <c r="Y164" s="210"/>
    </row>
    <row r="165" spans="1:25" x14ac:dyDescent="0.25">
      <c r="A165" s="241"/>
      <c r="B165" s="241"/>
      <c r="C165" s="240"/>
      <c r="D165" s="240"/>
      <c r="E165" s="242"/>
      <c r="F165" s="242"/>
      <c r="G165" s="242"/>
      <c r="H165" s="242"/>
      <c r="I165" s="285"/>
      <c r="J165" s="285"/>
      <c r="K165" s="300"/>
      <c r="M165" s="210"/>
      <c r="N165" s="303"/>
      <c r="O165" s="303"/>
      <c r="P165" s="303"/>
      <c r="Q165" s="210"/>
      <c r="R165" s="210"/>
      <c r="S165" s="210"/>
      <c r="T165" s="210"/>
      <c r="U165" s="210"/>
      <c r="V165" s="210"/>
      <c r="W165" s="210"/>
      <c r="X165" s="210"/>
      <c r="Y165" s="210"/>
    </row>
    <row r="166" spans="1:25" x14ac:dyDescent="0.25">
      <c r="A166" s="241"/>
      <c r="B166" s="243"/>
      <c r="C166" s="240"/>
      <c r="D166" s="240"/>
      <c r="E166" s="242"/>
      <c r="F166" s="242"/>
      <c r="G166" s="242"/>
      <c r="H166" s="242"/>
      <c r="I166" s="285"/>
      <c r="J166" s="285"/>
      <c r="K166" s="300"/>
      <c r="M166" s="210"/>
      <c r="N166" s="210"/>
      <c r="O166" s="210"/>
      <c r="P166" s="210"/>
      <c r="Q166" s="210"/>
      <c r="R166" s="210"/>
      <c r="S166" s="210"/>
      <c r="T166" s="210"/>
      <c r="U166" s="210"/>
      <c r="V166" s="210"/>
      <c r="W166" s="210"/>
      <c r="X166" s="210"/>
      <c r="Y166" s="210"/>
    </row>
    <row r="167" spans="1:25" x14ac:dyDescent="0.25">
      <c r="A167" s="241"/>
      <c r="B167" s="311"/>
      <c r="C167" s="240"/>
      <c r="D167" s="240"/>
      <c r="E167" s="242"/>
      <c r="F167" s="242"/>
      <c r="G167" s="242"/>
      <c r="H167" s="242"/>
      <c r="I167" s="285"/>
      <c r="J167" s="285"/>
      <c r="K167" s="300"/>
      <c r="M167" s="210"/>
      <c r="N167" s="210"/>
      <c r="O167" s="210"/>
      <c r="P167" s="210"/>
      <c r="Q167" s="210"/>
      <c r="R167" s="210"/>
      <c r="S167" s="210"/>
      <c r="T167" s="210"/>
      <c r="U167" s="210"/>
      <c r="V167" s="210"/>
      <c r="W167" s="210"/>
      <c r="X167" s="210"/>
      <c r="Y167" s="210"/>
    </row>
    <row r="168" spans="1:25" x14ac:dyDescent="0.25">
      <c r="A168" s="241"/>
      <c r="B168" s="241"/>
      <c r="C168" s="240"/>
      <c r="D168" s="240"/>
      <c r="E168" s="242"/>
      <c r="F168" s="242"/>
      <c r="G168" s="242"/>
      <c r="H168" s="242"/>
      <c r="I168" s="285"/>
      <c r="J168" s="285"/>
      <c r="K168" s="283"/>
      <c r="M168" s="210"/>
      <c r="N168" s="210"/>
      <c r="O168" s="210"/>
      <c r="P168" s="210"/>
      <c r="Q168" s="210"/>
      <c r="R168" s="210"/>
      <c r="S168" s="210"/>
      <c r="T168" s="210"/>
      <c r="U168" s="210"/>
      <c r="V168" s="210"/>
      <c r="W168" s="210"/>
      <c r="X168" s="210"/>
      <c r="Y168" s="210"/>
    </row>
    <row r="169" spans="1:25" x14ac:dyDescent="0.25">
      <c r="A169" s="241"/>
      <c r="B169" s="240"/>
      <c r="C169" s="244"/>
      <c r="D169" s="240"/>
      <c r="E169" s="242"/>
      <c r="F169" s="242"/>
      <c r="G169" s="242"/>
      <c r="H169" s="242"/>
      <c r="I169" s="285"/>
      <c r="J169" s="285"/>
      <c r="K169" s="300"/>
      <c r="M169" s="210"/>
      <c r="N169" s="210"/>
      <c r="O169" s="210"/>
      <c r="P169" s="210"/>
      <c r="Q169" s="210"/>
      <c r="R169" s="210"/>
      <c r="S169" s="210"/>
      <c r="T169" s="210"/>
      <c r="U169" s="210"/>
      <c r="V169" s="210"/>
      <c r="W169" s="210"/>
      <c r="X169" s="210"/>
      <c r="Y169" s="210"/>
    </row>
    <row r="170" spans="1:25" x14ac:dyDescent="0.25">
      <c r="A170" s="241"/>
      <c r="B170" s="241"/>
      <c r="C170" s="244"/>
      <c r="D170" s="240"/>
      <c r="E170" s="242"/>
      <c r="F170" s="242"/>
      <c r="G170" s="242"/>
      <c r="H170" s="242"/>
      <c r="I170" s="285"/>
      <c r="J170" s="285"/>
      <c r="K170" s="300"/>
      <c r="M170" s="210"/>
      <c r="N170" s="210"/>
      <c r="O170" s="210"/>
      <c r="P170" s="210"/>
      <c r="Q170" s="210"/>
      <c r="R170" s="210"/>
      <c r="S170" s="210"/>
      <c r="T170" s="210"/>
      <c r="U170" s="210"/>
      <c r="V170" s="210"/>
      <c r="W170" s="210"/>
      <c r="X170" s="210"/>
      <c r="Y170" s="210"/>
    </row>
    <row r="171" spans="1:25" x14ac:dyDescent="0.25">
      <c r="A171" s="240"/>
      <c r="B171" s="240"/>
      <c r="C171" s="240"/>
      <c r="D171" s="231"/>
      <c r="E171" s="315"/>
      <c r="F171" s="315"/>
      <c r="G171" s="285"/>
      <c r="H171" s="285"/>
      <c r="I171" s="285"/>
      <c r="J171" s="285"/>
      <c r="K171" s="300"/>
      <c r="M171" s="210"/>
      <c r="N171" s="210"/>
      <c r="O171" s="210"/>
      <c r="P171" s="210"/>
      <c r="Q171" s="210"/>
      <c r="R171" s="210"/>
      <c r="S171" s="210"/>
      <c r="T171" s="210"/>
      <c r="U171" s="210"/>
      <c r="V171" s="210"/>
      <c r="W171" s="210"/>
      <c r="X171" s="210"/>
      <c r="Y171" s="210"/>
    </row>
    <row r="172" spans="1:25" x14ac:dyDescent="0.25">
      <c r="A172" s="231"/>
      <c r="B172" s="231"/>
      <c r="C172" s="231"/>
      <c r="D172" s="231"/>
      <c r="E172" s="315"/>
      <c r="F172" s="285"/>
      <c r="G172" s="285"/>
      <c r="H172" s="285"/>
      <c r="I172" s="285"/>
      <c r="J172" s="285"/>
      <c r="K172" s="300"/>
      <c r="M172" s="210"/>
      <c r="N172" s="210"/>
      <c r="O172" s="210"/>
      <c r="P172" s="210"/>
      <c r="Q172" s="210"/>
      <c r="R172" s="210"/>
      <c r="S172" s="210"/>
      <c r="T172" s="210"/>
      <c r="U172" s="210"/>
      <c r="V172" s="210"/>
      <c r="W172" s="210"/>
      <c r="X172" s="210"/>
      <c r="Y172" s="210"/>
    </row>
    <row r="173" spans="1:25" ht="15.75" x14ac:dyDescent="0.25">
      <c r="A173" s="237"/>
      <c r="B173" s="237"/>
      <c r="C173" s="237"/>
      <c r="D173" s="239"/>
      <c r="E173" s="239"/>
      <c r="F173" s="239"/>
      <c r="G173" s="239"/>
      <c r="H173" s="239"/>
      <c r="I173" s="285"/>
      <c r="J173" s="285"/>
      <c r="K173" s="225"/>
      <c r="M173" s="210"/>
      <c r="N173" s="210"/>
      <c r="O173" s="210"/>
      <c r="P173" s="210"/>
      <c r="Q173" s="210"/>
      <c r="R173" s="210"/>
      <c r="S173" s="210"/>
      <c r="T173" s="210"/>
      <c r="U173" s="210"/>
      <c r="V173" s="210"/>
      <c r="W173" s="210"/>
      <c r="X173" s="210"/>
      <c r="Y173" s="210"/>
    </row>
    <row r="174" spans="1:25" x14ac:dyDescent="0.25">
      <c r="A174" s="241"/>
      <c r="B174" s="286"/>
      <c r="C174" s="240"/>
      <c r="D174" s="240"/>
      <c r="E174" s="242"/>
      <c r="F174" s="242"/>
      <c r="G174" s="242"/>
      <c r="H174" s="242"/>
      <c r="I174" s="285"/>
      <c r="J174" s="285"/>
      <c r="K174" s="283"/>
      <c r="M174" s="210"/>
      <c r="N174" s="303"/>
      <c r="O174" s="303"/>
      <c r="P174" s="210"/>
      <c r="Q174" s="210"/>
      <c r="R174" s="210"/>
      <c r="S174" s="210"/>
      <c r="T174" s="210"/>
      <c r="U174" s="210"/>
      <c r="V174" s="210"/>
      <c r="W174" s="210"/>
      <c r="X174" s="210"/>
      <c r="Y174" s="210"/>
    </row>
    <row r="175" spans="1:25" x14ac:dyDescent="0.25">
      <c r="A175" s="240"/>
      <c r="B175" s="241"/>
      <c r="C175" s="240"/>
      <c r="D175" s="240"/>
      <c r="E175" s="242"/>
      <c r="F175" s="242"/>
      <c r="G175" s="242"/>
      <c r="H175" s="242"/>
      <c r="I175" s="285"/>
      <c r="J175" s="285"/>
      <c r="K175" s="283"/>
      <c r="M175" s="210"/>
      <c r="N175" s="210"/>
      <c r="O175" s="210"/>
      <c r="P175" s="210"/>
      <c r="Q175" s="210"/>
      <c r="R175" s="210"/>
      <c r="S175" s="210"/>
      <c r="T175" s="210"/>
      <c r="U175" s="210"/>
      <c r="V175" s="210"/>
      <c r="W175" s="210"/>
      <c r="X175" s="210"/>
      <c r="Y175" s="210"/>
    </row>
    <row r="176" spans="1:25" x14ac:dyDescent="0.25">
      <c r="A176" s="240"/>
      <c r="B176" s="243"/>
      <c r="C176" s="240"/>
      <c r="D176" s="240"/>
      <c r="E176" s="242"/>
      <c r="F176" s="242"/>
      <c r="G176" s="242"/>
      <c r="H176" s="242"/>
      <c r="I176" s="285"/>
      <c r="J176" s="285"/>
      <c r="K176" s="283"/>
      <c r="M176" s="210"/>
      <c r="N176" s="210"/>
      <c r="O176" s="210"/>
      <c r="P176" s="210"/>
      <c r="Q176" s="210"/>
      <c r="R176" s="210"/>
      <c r="S176" s="210"/>
      <c r="T176" s="210"/>
      <c r="U176" s="210"/>
      <c r="V176" s="210"/>
      <c r="W176" s="210"/>
      <c r="X176" s="210"/>
      <c r="Y176" s="210"/>
    </row>
    <row r="177" spans="1:25" x14ac:dyDescent="0.25">
      <c r="A177" s="240"/>
      <c r="B177" s="240"/>
      <c r="C177" s="240"/>
      <c r="D177" s="240"/>
      <c r="E177" s="242"/>
      <c r="F177" s="242"/>
      <c r="G177" s="242"/>
      <c r="H177" s="242"/>
      <c r="I177" s="285"/>
      <c r="J177" s="285"/>
      <c r="K177" s="283"/>
      <c r="M177" s="210"/>
      <c r="N177" s="210"/>
      <c r="O177" s="210"/>
      <c r="P177" s="210"/>
      <c r="Q177" s="210"/>
      <c r="R177" s="210"/>
      <c r="S177" s="210"/>
      <c r="T177" s="210"/>
      <c r="U177" s="210"/>
      <c r="V177" s="210"/>
      <c r="W177" s="210"/>
      <c r="X177" s="210"/>
      <c r="Y177" s="210"/>
    </row>
    <row r="178" spans="1:25" x14ac:dyDescent="0.25">
      <c r="A178" s="240"/>
      <c r="B178" s="240"/>
      <c r="C178" s="240"/>
      <c r="D178" s="240"/>
      <c r="E178" s="242"/>
      <c r="F178" s="242"/>
      <c r="G178" s="242"/>
      <c r="H178" s="242"/>
      <c r="I178" s="285"/>
      <c r="J178" s="285"/>
      <c r="K178" s="283"/>
      <c r="M178" s="210"/>
      <c r="N178" s="210"/>
      <c r="O178" s="210"/>
      <c r="P178" s="210"/>
      <c r="Q178" s="210"/>
      <c r="R178" s="210"/>
      <c r="S178" s="210"/>
      <c r="T178" s="210"/>
      <c r="U178" s="210"/>
      <c r="V178" s="210"/>
      <c r="W178" s="210"/>
      <c r="X178" s="210"/>
      <c r="Y178" s="210"/>
    </row>
    <row r="179" spans="1:25" x14ac:dyDescent="0.25">
      <c r="A179" s="240"/>
      <c r="B179" s="240"/>
      <c r="C179" s="240"/>
      <c r="D179" s="240"/>
      <c r="E179" s="242"/>
      <c r="F179" s="242"/>
      <c r="G179" s="242"/>
      <c r="H179" s="242"/>
      <c r="I179" s="285"/>
      <c r="J179" s="285"/>
      <c r="K179" s="271"/>
      <c r="M179" s="210"/>
      <c r="N179" s="210"/>
      <c r="O179" s="210"/>
      <c r="P179" s="210"/>
      <c r="Q179" s="210"/>
      <c r="R179" s="210"/>
      <c r="S179" s="210"/>
      <c r="T179" s="210"/>
      <c r="U179" s="210"/>
      <c r="V179" s="210"/>
      <c r="W179" s="210"/>
      <c r="X179" s="210"/>
      <c r="Y179" s="210"/>
    </row>
    <row r="180" spans="1:25" x14ac:dyDescent="0.25">
      <c r="A180" s="240"/>
      <c r="B180" s="240"/>
      <c r="C180" s="240"/>
      <c r="D180" s="231"/>
      <c r="E180" s="315"/>
      <c r="F180" s="285"/>
      <c r="G180" s="285"/>
      <c r="H180" s="285"/>
      <c r="I180" s="285"/>
      <c r="J180" s="285"/>
      <c r="K180" s="300"/>
      <c r="M180" s="210"/>
      <c r="N180" s="210"/>
      <c r="O180" s="210"/>
      <c r="P180" s="210"/>
      <c r="Q180" s="210"/>
      <c r="R180" s="210"/>
      <c r="S180" s="210"/>
      <c r="T180" s="210"/>
      <c r="U180" s="210"/>
      <c r="V180" s="210"/>
      <c r="W180" s="210"/>
      <c r="X180" s="210"/>
      <c r="Y180" s="210"/>
    </row>
    <row r="181" spans="1:25" x14ac:dyDescent="0.25">
      <c r="A181" s="231"/>
      <c r="B181" s="231"/>
      <c r="C181" s="231"/>
      <c r="D181" s="231"/>
      <c r="E181" s="315"/>
      <c r="F181" s="285"/>
      <c r="G181" s="285"/>
      <c r="H181" s="285"/>
      <c r="I181" s="285"/>
      <c r="J181" s="285"/>
      <c r="K181" s="300"/>
      <c r="M181" s="210"/>
      <c r="N181" s="210"/>
      <c r="O181" s="210"/>
      <c r="P181" s="210"/>
      <c r="Q181" s="210"/>
      <c r="R181" s="210"/>
      <c r="S181" s="210"/>
      <c r="T181" s="210"/>
      <c r="U181" s="210"/>
      <c r="V181" s="210"/>
      <c r="W181" s="210"/>
      <c r="X181" s="210"/>
      <c r="Y181" s="210"/>
    </row>
    <row r="182" spans="1:25" x14ac:dyDescent="0.25">
      <c r="A182" s="241"/>
      <c r="B182" s="286"/>
      <c r="C182" s="240"/>
      <c r="D182" s="240"/>
      <c r="E182" s="242"/>
      <c r="F182" s="242"/>
      <c r="G182" s="242"/>
      <c r="H182" s="242"/>
      <c r="I182" s="285"/>
      <c r="J182" s="285"/>
      <c r="K182" s="283"/>
      <c r="M182" s="210"/>
      <c r="N182" s="303"/>
      <c r="O182" s="303"/>
      <c r="P182" s="210"/>
      <c r="Q182" s="210"/>
      <c r="R182" s="210"/>
      <c r="S182" s="210"/>
      <c r="T182" s="210"/>
      <c r="U182" s="210"/>
      <c r="V182" s="210"/>
      <c r="W182" s="210"/>
      <c r="X182" s="210"/>
      <c r="Y182" s="210"/>
    </row>
    <row r="183" spans="1:25" x14ac:dyDescent="0.25">
      <c r="A183" s="240"/>
      <c r="B183" s="241"/>
      <c r="C183" s="240"/>
      <c r="D183" s="240"/>
      <c r="E183" s="242"/>
      <c r="F183" s="242"/>
      <c r="G183" s="242"/>
      <c r="H183" s="242"/>
      <c r="I183" s="285"/>
      <c r="J183" s="285"/>
      <c r="K183" s="283"/>
      <c r="M183" s="210"/>
      <c r="N183" s="210"/>
      <c r="O183" s="210"/>
      <c r="P183" s="210"/>
      <c r="Q183" s="210"/>
      <c r="R183" s="210"/>
      <c r="S183" s="210"/>
      <c r="T183" s="210"/>
      <c r="U183" s="210"/>
      <c r="V183" s="210"/>
      <c r="W183" s="210"/>
      <c r="X183" s="210"/>
      <c r="Y183" s="210"/>
    </row>
    <row r="184" spans="1:25" x14ac:dyDescent="0.25">
      <c r="A184" s="240"/>
      <c r="B184" s="243"/>
      <c r="C184" s="240"/>
      <c r="D184" s="240"/>
      <c r="E184" s="242"/>
      <c r="F184" s="242"/>
      <c r="G184" s="242"/>
      <c r="H184" s="242"/>
      <c r="I184" s="285"/>
      <c r="J184" s="285"/>
      <c r="K184" s="283"/>
      <c r="M184" s="210"/>
      <c r="N184" s="210"/>
      <c r="O184" s="210"/>
      <c r="P184" s="210"/>
      <c r="Q184" s="210"/>
      <c r="R184" s="210"/>
      <c r="S184" s="210"/>
      <c r="T184" s="210"/>
      <c r="U184" s="210"/>
      <c r="V184" s="210"/>
      <c r="W184" s="210"/>
      <c r="X184" s="210"/>
      <c r="Y184" s="210"/>
    </row>
    <row r="185" spans="1:25" x14ac:dyDescent="0.25">
      <c r="A185" s="240"/>
      <c r="B185" s="240"/>
      <c r="C185" s="240"/>
      <c r="D185" s="240"/>
      <c r="E185" s="242"/>
      <c r="F185" s="242"/>
      <c r="G185" s="242"/>
      <c r="H185" s="242"/>
      <c r="I185" s="285"/>
      <c r="J185" s="285"/>
      <c r="K185" s="283"/>
      <c r="M185" s="210"/>
      <c r="N185" s="210"/>
      <c r="O185" s="210"/>
      <c r="P185" s="210"/>
      <c r="Q185" s="210"/>
      <c r="R185" s="210"/>
      <c r="S185" s="210"/>
      <c r="T185" s="210"/>
      <c r="U185" s="210"/>
      <c r="V185" s="210"/>
      <c r="W185" s="210"/>
      <c r="X185" s="210"/>
      <c r="Y185" s="210"/>
    </row>
    <row r="186" spans="1:25" x14ac:dyDescent="0.25">
      <c r="A186" s="240"/>
      <c r="B186" s="240"/>
      <c r="C186" s="240"/>
      <c r="D186" s="240"/>
      <c r="E186" s="242"/>
      <c r="F186" s="242"/>
      <c r="G186" s="242"/>
      <c r="H186" s="242"/>
      <c r="I186" s="285"/>
      <c r="J186" s="285"/>
      <c r="K186" s="283"/>
      <c r="M186" s="210"/>
      <c r="N186" s="210"/>
      <c r="O186" s="210"/>
      <c r="P186" s="210"/>
      <c r="Q186" s="210"/>
      <c r="R186" s="210"/>
      <c r="S186" s="210"/>
      <c r="T186" s="210"/>
      <c r="U186" s="210"/>
      <c r="V186" s="210"/>
      <c r="W186" s="210"/>
      <c r="X186" s="210"/>
      <c r="Y186" s="210"/>
    </row>
    <row r="187" spans="1:25" x14ac:dyDescent="0.25">
      <c r="A187" s="240"/>
      <c r="B187" s="240"/>
      <c r="C187" s="240"/>
      <c r="D187" s="240"/>
      <c r="E187" s="242"/>
      <c r="F187" s="242"/>
      <c r="G187" s="242"/>
      <c r="H187" s="242"/>
      <c r="I187" s="285"/>
      <c r="J187" s="285"/>
      <c r="K187" s="283"/>
      <c r="M187" s="210"/>
      <c r="N187" s="210"/>
      <c r="O187" s="210"/>
      <c r="P187" s="210"/>
      <c r="Q187" s="210"/>
      <c r="R187" s="210"/>
      <c r="S187" s="210"/>
      <c r="T187" s="210"/>
      <c r="U187" s="210"/>
      <c r="V187" s="210"/>
      <c r="W187" s="210"/>
      <c r="X187" s="210"/>
      <c r="Y187" s="210"/>
    </row>
    <row r="188" spans="1:25" x14ac:dyDescent="0.25">
      <c r="A188" s="240"/>
      <c r="B188" s="240"/>
      <c r="C188" s="240"/>
      <c r="D188" s="231"/>
      <c r="E188" s="315"/>
      <c r="F188" s="285"/>
      <c r="G188" s="285"/>
      <c r="H188" s="285"/>
      <c r="I188" s="285"/>
      <c r="J188" s="285"/>
      <c r="K188" s="300"/>
      <c r="M188" s="210"/>
      <c r="N188" s="210"/>
      <c r="O188" s="210"/>
      <c r="P188" s="210"/>
      <c r="Q188" s="210"/>
      <c r="R188" s="210"/>
      <c r="S188" s="210"/>
      <c r="T188" s="210"/>
      <c r="U188" s="210"/>
      <c r="V188" s="210"/>
      <c r="W188" s="210"/>
      <c r="X188" s="210"/>
      <c r="Y188" s="210"/>
    </row>
    <row r="189" spans="1:25" x14ac:dyDescent="0.25">
      <c r="A189" s="231"/>
      <c r="B189" s="231"/>
      <c r="C189" s="231"/>
      <c r="D189" s="231"/>
      <c r="E189" s="315"/>
      <c r="F189" s="285"/>
      <c r="G189" s="285"/>
      <c r="H189" s="285"/>
      <c r="I189" s="285"/>
      <c r="J189" s="285"/>
      <c r="K189" s="300"/>
      <c r="M189" s="210"/>
      <c r="N189" s="210"/>
      <c r="O189" s="210"/>
      <c r="P189" s="210"/>
      <c r="Q189" s="210"/>
      <c r="R189" s="210"/>
      <c r="S189" s="210"/>
      <c r="T189" s="210"/>
      <c r="U189" s="210"/>
      <c r="V189" s="210"/>
      <c r="W189" s="210"/>
      <c r="X189" s="210"/>
      <c r="Y189" s="210"/>
    </row>
    <row r="190" spans="1:25" x14ac:dyDescent="0.25">
      <c r="A190" s="241"/>
      <c r="B190" s="241"/>
      <c r="C190" s="240"/>
      <c r="D190" s="240"/>
      <c r="E190" s="242"/>
      <c r="F190" s="242"/>
      <c r="G190" s="242"/>
      <c r="H190" s="242"/>
      <c r="I190" s="285"/>
      <c r="J190" s="285"/>
      <c r="K190" s="300"/>
      <c r="M190" s="210"/>
      <c r="N190" s="303"/>
      <c r="O190" s="303"/>
      <c r="P190" s="303"/>
      <c r="Q190" s="210"/>
      <c r="R190" s="210"/>
      <c r="S190" s="210"/>
      <c r="T190" s="210"/>
      <c r="U190" s="210"/>
      <c r="V190" s="210"/>
      <c r="W190" s="210"/>
      <c r="X190" s="210"/>
      <c r="Y190" s="210"/>
    </row>
    <row r="191" spans="1:25" x14ac:dyDescent="0.25">
      <c r="A191" s="241"/>
      <c r="B191" s="243"/>
      <c r="C191" s="240"/>
      <c r="D191" s="240"/>
      <c r="E191" s="242"/>
      <c r="F191" s="242"/>
      <c r="G191" s="242"/>
      <c r="H191" s="242"/>
      <c r="I191" s="285"/>
      <c r="J191" s="285"/>
      <c r="K191" s="300"/>
      <c r="M191" s="210"/>
      <c r="N191" s="210"/>
      <c r="O191" s="210"/>
      <c r="P191" s="210"/>
      <c r="Q191" s="210"/>
      <c r="R191" s="210"/>
      <c r="S191" s="210"/>
      <c r="T191" s="210"/>
      <c r="U191" s="210"/>
      <c r="V191" s="210"/>
      <c r="W191" s="210"/>
      <c r="X191" s="210"/>
      <c r="Y191" s="210"/>
    </row>
    <row r="192" spans="1:25" x14ac:dyDescent="0.25">
      <c r="A192" s="241"/>
      <c r="B192" s="311"/>
      <c r="C192" s="240"/>
      <c r="D192" s="240"/>
      <c r="E192" s="242"/>
      <c r="F192" s="242"/>
      <c r="G192" s="242"/>
      <c r="H192" s="242"/>
      <c r="I192" s="285"/>
      <c r="J192" s="285"/>
      <c r="K192" s="300"/>
      <c r="M192" s="210"/>
      <c r="N192" s="210"/>
      <c r="O192" s="210"/>
      <c r="P192" s="210"/>
      <c r="Q192" s="210"/>
      <c r="R192" s="210"/>
      <c r="S192" s="210"/>
      <c r="T192" s="210"/>
      <c r="U192" s="210"/>
      <c r="V192" s="210"/>
      <c r="W192" s="210"/>
      <c r="X192" s="210"/>
      <c r="Y192" s="210"/>
    </row>
    <row r="193" spans="1:25" x14ac:dyDescent="0.25">
      <c r="A193" s="241"/>
      <c r="B193" s="241"/>
      <c r="C193" s="240"/>
      <c r="D193" s="240"/>
      <c r="E193" s="242"/>
      <c r="F193" s="242"/>
      <c r="G193" s="242"/>
      <c r="H193" s="242"/>
      <c r="I193" s="285"/>
      <c r="J193" s="285"/>
      <c r="K193" s="283"/>
      <c r="M193" s="210"/>
      <c r="N193" s="210"/>
      <c r="O193" s="210"/>
      <c r="P193" s="210"/>
      <c r="Q193" s="210"/>
      <c r="R193" s="210"/>
      <c r="S193" s="210"/>
      <c r="T193" s="210"/>
      <c r="U193" s="210"/>
      <c r="V193" s="210"/>
      <c r="W193" s="210"/>
      <c r="X193" s="210"/>
      <c r="Y193" s="210"/>
    </row>
    <row r="194" spans="1:25" x14ac:dyDescent="0.25">
      <c r="A194" s="241"/>
      <c r="B194" s="240"/>
      <c r="C194" s="244"/>
      <c r="D194" s="240"/>
      <c r="E194" s="242"/>
      <c r="F194" s="242"/>
      <c r="G194" s="242"/>
      <c r="H194" s="242"/>
      <c r="I194" s="285"/>
      <c r="J194" s="285"/>
      <c r="K194" s="300"/>
      <c r="M194" s="210"/>
      <c r="N194" s="210"/>
      <c r="O194" s="210"/>
      <c r="P194" s="210"/>
      <c r="Q194" s="210"/>
      <c r="R194" s="210"/>
      <c r="S194" s="210"/>
      <c r="T194" s="210"/>
      <c r="U194" s="210"/>
      <c r="V194" s="210"/>
      <c r="W194" s="210"/>
      <c r="X194" s="210"/>
      <c r="Y194" s="210"/>
    </row>
    <row r="195" spans="1:25" x14ac:dyDescent="0.25">
      <c r="A195" s="241"/>
      <c r="B195" s="241"/>
      <c r="C195" s="244"/>
      <c r="D195" s="240"/>
      <c r="E195" s="242"/>
      <c r="F195" s="242"/>
      <c r="G195" s="242"/>
      <c r="H195" s="242"/>
      <c r="I195" s="285"/>
      <c r="J195" s="285"/>
      <c r="K195" s="300"/>
      <c r="M195" s="210"/>
      <c r="N195" s="210"/>
      <c r="O195" s="210"/>
      <c r="P195" s="210"/>
      <c r="Q195" s="210"/>
      <c r="R195" s="210"/>
      <c r="S195" s="210"/>
      <c r="T195" s="210"/>
      <c r="U195" s="210"/>
      <c r="V195" s="210"/>
      <c r="W195" s="210"/>
      <c r="X195" s="210"/>
      <c r="Y195" s="210"/>
    </row>
    <row r="196" spans="1:25" x14ac:dyDescent="0.25">
      <c r="A196" s="240"/>
      <c r="B196" s="240"/>
      <c r="C196" s="240"/>
      <c r="D196" s="231"/>
      <c r="E196" s="315"/>
      <c r="F196" s="315"/>
      <c r="G196" s="285"/>
      <c r="H196" s="285"/>
      <c r="I196" s="285"/>
      <c r="J196" s="285"/>
      <c r="K196" s="300"/>
      <c r="M196" s="210"/>
      <c r="N196" s="210"/>
      <c r="O196" s="210"/>
      <c r="P196" s="210"/>
      <c r="Q196" s="210"/>
      <c r="R196" s="210"/>
      <c r="S196" s="210"/>
      <c r="T196" s="210"/>
      <c r="U196" s="210"/>
      <c r="V196" s="210"/>
      <c r="W196" s="210"/>
      <c r="X196" s="210"/>
      <c r="Y196" s="210"/>
    </row>
    <row r="197" spans="1:25" x14ac:dyDescent="0.25">
      <c r="A197" s="231"/>
      <c r="B197" s="231"/>
      <c r="C197" s="231"/>
      <c r="D197" s="231"/>
      <c r="E197" s="315"/>
      <c r="F197" s="315"/>
      <c r="G197" s="285"/>
      <c r="H197" s="285"/>
      <c r="I197" s="285"/>
      <c r="J197" s="285"/>
      <c r="K197" s="300"/>
      <c r="M197" s="210"/>
      <c r="N197" s="210"/>
      <c r="O197" s="210"/>
      <c r="P197" s="210"/>
      <c r="Q197" s="210"/>
      <c r="R197" s="210"/>
      <c r="S197" s="210"/>
      <c r="T197" s="210"/>
      <c r="U197" s="210"/>
      <c r="V197" s="210"/>
      <c r="W197" s="210"/>
      <c r="X197" s="210"/>
      <c r="Y197" s="210"/>
    </row>
    <row r="198" spans="1:25" x14ac:dyDescent="0.25">
      <c r="A198" s="241"/>
      <c r="B198" s="241"/>
      <c r="C198" s="240"/>
      <c r="D198" s="240"/>
      <c r="E198" s="242"/>
      <c r="F198" s="242"/>
      <c r="G198" s="242"/>
      <c r="H198" s="242"/>
      <c r="I198" s="285"/>
      <c r="J198" s="285"/>
      <c r="K198" s="300"/>
      <c r="M198" s="210"/>
      <c r="N198" s="303"/>
      <c r="O198" s="303"/>
      <c r="P198" s="303"/>
      <c r="Q198" s="210"/>
      <c r="R198" s="210"/>
      <c r="S198" s="210"/>
      <c r="T198" s="210"/>
      <c r="U198" s="210"/>
      <c r="V198" s="210"/>
      <c r="W198" s="210"/>
      <c r="X198" s="210"/>
      <c r="Y198" s="210"/>
    </row>
    <row r="199" spans="1:25" x14ac:dyDescent="0.25">
      <c r="A199" s="241"/>
      <c r="B199" s="243"/>
      <c r="C199" s="240"/>
      <c r="D199" s="240"/>
      <c r="E199" s="242"/>
      <c r="F199" s="242"/>
      <c r="G199" s="242"/>
      <c r="H199" s="242"/>
      <c r="I199" s="285"/>
      <c r="J199" s="285"/>
      <c r="K199" s="300"/>
      <c r="M199" s="210"/>
      <c r="N199" s="210"/>
      <c r="O199" s="210"/>
      <c r="P199" s="210"/>
      <c r="Q199" s="210"/>
      <c r="R199" s="210"/>
      <c r="S199" s="210"/>
      <c r="T199" s="210"/>
      <c r="U199" s="210"/>
      <c r="V199" s="210"/>
      <c r="W199" s="210"/>
      <c r="X199" s="210"/>
      <c r="Y199" s="210"/>
    </row>
    <row r="200" spans="1:25" x14ac:dyDescent="0.25">
      <c r="A200" s="241"/>
      <c r="B200" s="311"/>
      <c r="C200" s="240"/>
      <c r="D200" s="240"/>
      <c r="E200" s="242"/>
      <c r="F200" s="242"/>
      <c r="G200" s="242"/>
      <c r="H200" s="242"/>
      <c r="I200" s="285"/>
      <c r="J200" s="285"/>
      <c r="K200" s="300"/>
      <c r="M200" s="210"/>
      <c r="N200" s="210"/>
      <c r="O200" s="210"/>
      <c r="P200" s="210"/>
      <c r="Q200" s="210"/>
      <c r="R200" s="210"/>
      <c r="S200" s="210"/>
      <c r="T200" s="210"/>
      <c r="U200" s="210"/>
      <c r="V200" s="210"/>
      <c r="W200" s="210"/>
      <c r="X200" s="210"/>
      <c r="Y200" s="210"/>
    </row>
    <row r="201" spans="1:25" x14ac:dyDescent="0.25">
      <c r="A201" s="241"/>
      <c r="B201" s="241"/>
      <c r="C201" s="240"/>
      <c r="D201" s="240"/>
      <c r="E201" s="242"/>
      <c r="F201" s="242"/>
      <c r="G201" s="242"/>
      <c r="H201" s="242"/>
      <c r="I201" s="285"/>
      <c r="J201" s="285"/>
      <c r="K201" s="283"/>
      <c r="M201" s="210"/>
      <c r="N201" s="210"/>
      <c r="O201" s="210"/>
      <c r="P201" s="210"/>
      <c r="Q201" s="210"/>
      <c r="R201" s="210"/>
      <c r="S201" s="210"/>
      <c r="T201" s="210"/>
      <c r="U201" s="210"/>
      <c r="V201" s="210"/>
      <c r="W201" s="210"/>
      <c r="X201" s="210"/>
      <c r="Y201" s="210"/>
    </row>
    <row r="202" spans="1:25" x14ac:dyDescent="0.25">
      <c r="A202" s="241"/>
      <c r="B202" s="240"/>
      <c r="C202" s="244"/>
      <c r="D202" s="240"/>
      <c r="E202" s="242"/>
      <c r="F202" s="242"/>
      <c r="G202" s="242"/>
      <c r="H202" s="242"/>
      <c r="I202" s="285"/>
      <c r="J202" s="285"/>
      <c r="K202" s="300"/>
      <c r="M202" s="210"/>
      <c r="N202" s="210"/>
      <c r="O202" s="210"/>
      <c r="P202" s="210"/>
      <c r="Q202" s="210"/>
      <c r="R202" s="210"/>
      <c r="S202" s="210"/>
      <c r="T202" s="210"/>
      <c r="U202" s="210"/>
      <c r="V202" s="210"/>
      <c r="W202" s="210"/>
      <c r="X202" s="210"/>
      <c r="Y202" s="210"/>
    </row>
    <row r="203" spans="1:25" x14ac:dyDescent="0.25">
      <c r="A203" s="241"/>
      <c r="B203" s="241"/>
      <c r="C203" s="244"/>
      <c r="D203" s="240"/>
      <c r="E203" s="242"/>
      <c r="F203" s="242"/>
      <c r="G203" s="242"/>
      <c r="H203" s="242"/>
      <c r="I203" s="285"/>
      <c r="J203" s="285"/>
      <c r="K203" s="300"/>
      <c r="M203" s="210"/>
      <c r="N203" s="210"/>
      <c r="O203" s="210"/>
      <c r="P203" s="210"/>
      <c r="Q203" s="210"/>
      <c r="R203" s="210"/>
      <c r="S203" s="210"/>
      <c r="T203" s="210"/>
      <c r="U203" s="210"/>
      <c r="V203" s="210"/>
      <c r="W203" s="210"/>
      <c r="X203" s="210"/>
      <c r="Y203" s="210"/>
    </row>
    <row r="204" spans="1:25" x14ac:dyDescent="0.25">
      <c r="A204" s="240"/>
      <c r="B204" s="240"/>
      <c r="C204" s="240"/>
      <c r="D204" s="231"/>
      <c r="E204" s="315"/>
      <c r="F204" s="315"/>
      <c r="G204" s="285"/>
      <c r="H204" s="285"/>
      <c r="I204" s="285"/>
      <c r="J204" s="285"/>
      <c r="K204" s="300"/>
      <c r="M204" s="210"/>
      <c r="N204" s="210"/>
      <c r="O204" s="210"/>
      <c r="P204" s="210"/>
      <c r="Q204" s="210"/>
      <c r="R204" s="210"/>
      <c r="S204" s="210"/>
      <c r="T204" s="210"/>
      <c r="U204" s="210"/>
      <c r="V204" s="210"/>
      <c r="W204" s="210"/>
      <c r="X204" s="210"/>
      <c r="Y204" s="210"/>
    </row>
    <row r="205" spans="1:25" x14ac:dyDescent="0.25">
      <c r="A205" s="231"/>
      <c r="B205" s="231"/>
      <c r="C205" s="231"/>
      <c r="D205" s="231"/>
      <c r="E205" s="315"/>
      <c r="F205" s="315"/>
      <c r="G205" s="285"/>
      <c r="H205" s="285"/>
      <c r="I205" s="285"/>
      <c r="J205" s="285"/>
      <c r="K205" s="300"/>
      <c r="M205" s="210"/>
      <c r="N205" s="210"/>
      <c r="O205" s="210"/>
      <c r="P205" s="210"/>
      <c r="Q205" s="210"/>
      <c r="R205" s="210"/>
      <c r="S205" s="210"/>
      <c r="T205" s="210"/>
      <c r="U205" s="210"/>
      <c r="V205" s="210"/>
      <c r="W205" s="210"/>
      <c r="X205" s="210"/>
      <c r="Y205" s="210"/>
    </row>
    <row r="206" spans="1:25" x14ac:dyDescent="0.25">
      <c r="A206" s="240"/>
      <c r="B206" s="240"/>
      <c r="C206" s="240"/>
      <c r="D206" s="240"/>
      <c r="E206" s="240"/>
      <c r="F206" s="240"/>
      <c r="G206" s="240"/>
      <c r="H206" s="240"/>
      <c r="I206" s="240"/>
      <c r="J206" s="240"/>
      <c r="K206" s="271"/>
      <c r="M206" s="210"/>
      <c r="N206" s="210"/>
      <c r="O206" s="210"/>
      <c r="P206" s="210"/>
      <c r="Q206" s="210"/>
      <c r="R206" s="210"/>
      <c r="S206" s="210"/>
      <c r="T206" s="210"/>
      <c r="U206" s="210"/>
      <c r="V206" s="210"/>
      <c r="W206" s="210"/>
      <c r="X206" s="210"/>
      <c r="Y206" s="210"/>
    </row>
    <row r="207" spans="1:25" x14ac:dyDescent="0.25">
      <c r="A207" s="240"/>
      <c r="B207" s="240"/>
      <c r="C207" s="240"/>
      <c r="D207" s="240"/>
      <c r="E207" s="240"/>
      <c r="F207" s="240"/>
      <c r="G207" s="240"/>
      <c r="H207" s="240"/>
      <c r="I207" s="240"/>
      <c r="J207" s="240"/>
      <c r="K207" s="271"/>
      <c r="M207" s="210"/>
      <c r="N207" s="210"/>
      <c r="O207" s="210"/>
      <c r="P207" s="210"/>
      <c r="Q207" s="210"/>
      <c r="R207" s="210"/>
      <c r="S207" s="210"/>
      <c r="T207" s="210"/>
      <c r="U207" s="210"/>
      <c r="V207" s="210"/>
      <c r="W207" s="210"/>
      <c r="X207" s="210"/>
      <c r="Y207" s="210"/>
    </row>
    <row r="208" spans="1:25" x14ac:dyDescent="0.25">
      <c r="A208" s="240"/>
      <c r="B208" s="240"/>
      <c r="C208" s="240"/>
      <c r="D208" s="240"/>
      <c r="E208" s="240"/>
      <c r="F208" s="240"/>
      <c r="G208" s="240"/>
      <c r="H208" s="240"/>
      <c r="I208" s="240"/>
      <c r="J208" s="240"/>
      <c r="K208" s="271"/>
      <c r="M208" s="210"/>
      <c r="N208" s="210"/>
      <c r="O208" s="210"/>
      <c r="P208" s="210"/>
      <c r="Q208" s="210"/>
      <c r="R208" s="210"/>
      <c r="S208" s="210"/>
      <c r="T208" s="210"/>
      <c r="U208" s="210"/>
      <c r="V208" s="210"/>
      <c r="W208" s="210"/>
      <c r="X208" s="210"/>
      <c r="Y208" s="210"/>
    </row>
    <row r="209" spans="1:25" x14ac:dyDescent="0.25">
      <c r="A209" s="240"/>
      <c r="B209" s="240"/>
      <c r="C209" s="240"/>
      <c r="D209" s="240"/>
      <c r="E209" s="240"/>
      <c r="F209" s="240"/>
      <c r="G209" s="240"/>
      <c r="H209" s="240"/>
      <c r="I209" s="240"/>
      <c r="J209" s="240"/>
      <c r="K209" s="271"/>
      <c r="M209" s="210"/>
      <c r="N209" s="210"/>
      <c r="O209" s="210"/>
      <c r="P209" s="210"/>
      <c r="Q209" s="210"/>
      <c r="R209" s="210"/>
      <c r="S209" s="210"/>
      <c r="T209" s="210"/>
      <c r="U209" s="210"/>
      <c r="V209" s="210"/>
      <c r="W209" s="210"/>
      <c r="X209" s="210"/>
      <c r="Y209" s="210"/>
    </row>
    <row r="210" spans="1:25" x14ac:dyDescent="0.25">
      <c r="A210" s="240"/>
      <c r="B210" s="240"/>
      <c r="C210" s="240"/>
      <c r="D210" s="240"/>
      <c r="E210" s="240"/>
      <c r="F210" s="240"/>
      <c r="G210" s="240"/>
      <c r="H210" s="240"/>
      <c r="I210" s="240"/>
      <c r="J210" s="240"/>
      <c r="K210" s="271"/>
      <c r="M210" s="210"/>
      <c r="N210" s="210"/>
      <c r="O210" s="210"/>
      <c r="P210" s="210"/>
      <c r="Q210" s="210"/>
      <c r="R210" s="210"/>
      <c r="S210" s="210"/>
      <c r="T210" s="210"/>
      <c r="U210" s="210"/>
      <c r="V210" s="210"/>
      <c r="W210" s="210"/>
      <c r="X210" s="210"/>
      <c r="Y210" s="210"/>
    </row>
    <row r="211" spans="1:25" x14ac:dyDescent="0.25">
      <c r="A211" s="240"/>
      <c r="B211" s="240"/>
      <c r="C211" s="240"/>
      <c r="D211" s="240"/>
      <c r="E211" s="240"/>
      <c r="F211" s="240"/>
      <c r="G211" s="240"/>
      <c r="H211" s="240"/>
      <c r="I211" s="240"/>
      <c r="J211" s="240"/>
      <c r="K211" s="271"/>
      <c r="M211" s="210"/>
      <c r="N211" s="210"/>
      <c r="O211" s="210"/>
      <c r="P211" s="210"/>
      <c r="Q211" s="210"/>
      <c r="R211" s="210"/>
      <c r="S211" s="210"/>
      <c r="T211" s="210"/>
      <c r="U211" s="210"/>
      <c r="V211" s="210"/>
      <c r="W211" s="210"/>
      <c r="X211" s="210"/>
      <c r="Y211" s="210"/>
    </row>
    <row r="212" spans="1:25" x14ac:dyDescent="0.25">
      <c r="A212" s="240"/>
      <c r="B212" s="240"/>
      <c r="C212" s="240"/>
      <c r="D212" s="240"/>
      <c r="E212" s="240"/>
      <c r="F212" s="240"/>
      <c r="G212" s="240"/>
      <c r="H212" s="240"/>
      <c r="I212" s="240"/>
      <c r="J212" s="240"/>
      <c r="K212" s="271"/>
      <c r="M212" s="210"/>
      <c r="N212" s="210"/>
      <c r="O212" s="210"/>
      <c r="P212" s="210"/>
      <c r="Q212" s="210"/>
      <c r="R212" s="210"/>
      <c r="S212" s="210"/>
      <c r="T212" s="210"/>
      <c r="U212" s="210"/>
      <c r="V212" s="210"/>
      <c r="W212" s="210"/>
      <c r="X212" s="210"/>
      <c r="Y212" s="210"/>
    </row>
    <row r="213" spans="1:25" x14ac:dyDescent="0.25">
      <c r="M213" s="210"/>
      <c r="N213" s="210"/>
      <c r="O213" s="210"/>
      <c r="P213" s="210"/>
      <c r="Q213" s="210"/>
      <c r="R213" s="210"/>
      <c r="S213" s="210"/>
      <c r="T213" s="210"/>
      <c r="U213" s="210"/>
      <c r="V213" s="210"/>
      <c r="W213" s="210"/>
      <c r="X213" s="210"/>
      <c r="Y213" s="210"/>
    </row>
    <row r="214" spans="1:25" x14ac:dyDescent="0.25">
      <c r="M214" s="210"/>
      <c r="N214" s="210"/>
      <c r="O214" s="210"/>
      <c r="P214" s="210"/>
      <c r="Q214" s="210"/>
      <c r="R214" s="210"/>
      <c r="S214" s="210"/>
      <c r="T214" s="210"/>
      <c r="U214" s="210"/>
      <c r="V214" s="210"/>
      <c r="W214" s="210"/>
      <c r="X214" s="210"/>
      <c r="Y214" s="210"/>
    </row>
    <row r="215" spans="1:25" x14ac:dyDescent="0.25">
      <c r="M215" s="210"/>
      <c r="N215" s="210"/>
      <c r="O215" s="210"/>
      <c r="P215" s="210"/>
      <c r="Q215" s="210"/>
      <c r="R215" s="210"/>
      <c r="S215" s="210"/>
      <c r="T215" s="210"/>
      <c r="U215" s="210"/>
      <c r="V215" s="210"/>
      <c r="W215" s="210"/>
      <c r="X215" s="210"/>
      <c r="Y215" s="210"/>
    </row>
    <row r="216" spans="1:25" x14ac:dyDescent="0.25">
      <c r="M216" s="210"/>
      <c r="N216" s="210"/>
      <c r="O216" s="210"/>
      <c r="P216" s="210"/>
      <c r="Q216" s="210"/>
      <c r="R216" s="210"/>
      <c r="S216" s="210"/>
      <c r="T216" s="210"/>
      <c r="U216" s="210"/>
      <c r="V216" s="210"/>
      <c r="W216" s="210"/>
      <c r="X216" s="210"/>
      <c r="Y216" s="210"/>
    </row>
    <row r="217" spans="1:25" x14ac:dyDescent="0.25">
      <c r="M217" s="210"/>
      <c r="N217" s="210"/>
      <c r="O217" s="210"/>
      <c r="P217" s="210"/>
      <c r="Q217" s="210"/>
      <c r="R217" s="210"/>
      <c r="S217" s="210"/>
      <c r="T217" s="210"/>
      <c r="U217" s="210"/>
      <c r="V217" s="210"/>
      <c r="W217" s="210"/>
      <c r="X217" s="210"/>
      <c r="Y217" s="210"/>
    </row>
    <row r="218" spans="1:25" x14ac:dyDescent="0.25">
      <c r="M218" s="210"/>
      <c r="N218" s="210"/>
      <c r="O218" s="210"/>
      <c r="P218" s="210"/>
      <c r="Q218" s="210"/>
      <c r="R218" s="210"/>
      <c r="S218" s="210"/>
      <c r="T218" s="210"/>
      <c r="U218" s="210"/>
      <c r="V218" s="210"/>
      <c r="W218" s="210"/>
      <c r="X218" s="210"/>
      <c r="Y218" s="210"/>
    </row>
    <row r="219" spans="1:25" x14ac:dyDescent="0.25">
      <c r="M219" s="210"/>
      <c r="N219" s="210"/>
      <c r="O219" s="210"/>
      <c r="P219" s="210"/>
      <c r="Q219" s="210"/>
      <c r="R219" s="210"/>
      <c r="S219" s="210"/>
      <c r="T219" s="210"/>
      <c r="U219" s="210"/>
      <c r="V219" s="210"/>
      <c r="W219" s="210"/>
      <c r="X219" s="210"/>
      <c r="Y219" s="210"/>
    </row>
    <row r="220" spans="1:25" x14ac:dyDescent="0.25">
      <c r="M220" s="210"/>
      <c r="N220" s="210"/>
      <c r="O220" s="210"/>
      <c r="P220" s="210"/>
      <c r="Q220" s="210"/>
      <c r="R220" s="210"/>
      <c r="S220" s="210"/>
      <c r="T220" s="210"/>
      <c r="U220" s="210"/>
      <c r="V220" s="210"/>
      <c r="W220" s="210"/>
      <c r="X220" s="210"/>
      <c r="Y220" s="210"/>
    </row>
    <row r="221" spans="1:25" x14ac:dyDescent="0.25">
      <c r="M221" s="210"/>
      <c r="N221" s="210"/>
      <c r="O221" s="210"/>
      <c r="P221" s="210"/>
      <c r="Q221" s="210"/>
      <c r="R221" s="210"/>
      <c r="S221" s="210"/>
      <c r="T221" s="210"/>
      <c r="U221" s="210"/>
      <c r="V221" s="210"/>
      <c r="W221" s="210"/>
      <c r="X221" s="210"/>
      <c r="Y221" s="210"/>
    </row>
    <row r="222" spans="1:25" x14ac:dyDescent="0.25">
      <c r="M222" s="210"/>
      <c r="N222" s="210"/>
      <c r="O222" s="210"/>
      <c r="P222" s="210"/>
      <c r="Q222" s="210"/>
      <c r="R222" s="210"/>
      <c r="S222" s="210"/>
      <c r="T222" s="210"/>
      <c r="U222" s="210"/>
      <c r="V222" s="210"/>
      <c r="W222" s="210"/>
      <c r="X222" s="210"/>
      <c r="Y222" s="210"/>
    </row>
    <row r="223" spans="1:25" x14ac:dyDescent="0.25">
      <c r="M223" s="210"/>
      <c r="N223" s="210"/>
      <c r="O223" s="210"/>
      <c r="P223" s="210"/>
      <c r="Q223" s="210"/>
      <c r="R223" s="210"/>
      <c r="S223" s="210"/>
      <c r="T223" s="210"/>
      <c r="U223" s="210"/>
      <c r="V223" s="210"/>
      <c r="W223" s="210"/>
      <c r="X223" s="210"/>
      <c r="Y223" s="210"/>
    </row>
    <row r="224" spans="1:25" x14ac:dyDescent="0.25">
      <c r="M224" s="210"/>
      <c r="N224" s="210"/>
      <c r="O224" s="210"/>
      <c r="P224" s="210"/>
      <c r="Q224" s="210"/>
      <c r="R224" s="210"/>
      <c r="S224" s="210"/>
      <c r="T224" s="210"/>
      <c r="U224" s="210"/>
      <c r="V224" s="210"/>
      <c r="W224" s="210"/>
      <c r="X224" s="210"/>
      <c r="Y224" s="210"/>
    </row>
    <row r="225" spans="13:25" x14ac:dyDescent="0.25">
      <c r="M225" s="210"/>
      <c r="N225" s="210"/>
      <c r="O225" s="210"/>
      <c r="P225" s="210"/>
      <c r="Q225" s="210"/>
      <c r="R225" s="210"/>
      <c r="S225" s="210"/>
      <c r="T225" s="210"/>
      <c r="U225" s="210"/>
      <c r="V225" s="210"/>
      <c r="W225" s="210"/>
      <c r="X225" s="210"/>
      <c r="Y225" s="210"/>
    </row>
    <row r="226" spans="13:25" x14ac:dyDescent="0.25">
      <c r="M226" s="210"/>
      <c r="N226" s="210"/>
      <c r="O226" s="210"/>
      <c r="P226" s="210"/>
      <c r="Q226" s="210"/>
      <c r="R226" s="210"/>
      <c r="S226" s="210"/>
      <c r="T226" s="210"/>
      <c r="U226" s="210"/>
      <c r="V226" s="210"/>
      <c r="W226" s="210"/>
      <c r="X226" s="210"/>
      <c r="Y226" s="210"/>
    </row>
    <row r="227" spans="13:25" x14ac:dyDescent="0.25">
      <c r="M227" s="210"/>
      <c r="N227" s="210"/>
      <c r="O227" s="210"/>
      <c r="P227" s="210"/>
      <c r="Q227" s="210"/>
      <c r="R227" s="210"/>
      <c r="S227" s="210"/>
      <c r="T227" s="210"/>
      <c r="U227" s="210"/>
      <c r="V227" s="210"/>
      <c r="W227" s="210"/>
      <c r="X227" s="210"/>
      <c r="Y227" s="210"/>
    </row>
    <row r="228" spans="13:25" x14ac:dyDescent="0.25">
      <c r="M228" s="210"/>
      <c r="N228" s="210"/>
      <c r="O228" s="210"/>
      <c r="P228" s="210"/>
      <c r="Q228" s="210"/>
      <c r="R228" s="210"/>
      <c r="S228" s="210"/>
      <c r="T228" s="210"/>
      <c r="U228" s="210"/>
      <c r="V228" s="210"/>
      <c r="W228" s="210"/>
      <c r="X228" s="210"/>
      <c r="Y228" s="210"/>
    </row>
    <row r="229" spans="13:25" x14ac:dyDescent="0.25">
      <c r="M229" s="210"/>
      <c r="N229" s="210"/>
      <c r="O229" s="210"/>
      <c r="P229" s="210"/>
      <c r="Q229" s="210"/>
      <c r="R229" s="210"/>
      <c r="S229" s="210"/>
      <c r="T229" s="210"/>
      <c r="U229" s="210"/>
      <c r="V229" s="210"/>
      <c r="W229" s="210"/>
      <c r="X229" s="210"/>
      <c r="Y229" s="210"/>
    </row>
    <row r="230" spans="13:25" x14ac:dyDescent="0.25">
      <c r="M230" s="210"/>
      <c r="N230" s="210"/>
      <c r="O230" s="210"/>
      <c r="P230" s="210"/>
      <c r="Q230" s="210"/>
      <c r="R230" s="210"/>
      <c r="S230" s="210"/>
      <c r="T230" s="210"/>
      <c r="U230" s="210"/>
      <c r="V230" s="210"/>
      <c r="W230" s="210"/>
      <c r="X230" s="210"/>
      <c r="Y230" s="210"/>
    </row>
    <row r="231" spans="13:25" x14ac:dyDescent="0.25">
      <c r="M231" s="210"/>
      <c r="N231" s="210"/>
      <c r="O231" s="210"/>
      <c r="P231" s="210"/>
      <c r="Q231" s="210"/>
      <c r="R231" s="210"/>
      <c r="S231" s="210"/>
      <c r="T231" s="210"/>
      <c r="U231" s="210"/>
      <c r="V231" s="210"/>
      <c r="W231" s="210"/>
      <c r="X231" s="210"/>
      <c r="Y231" s="210"/>
    </row>
    <row r="232" spans="13:25" x14ac:dyDescent="0.25">
      <c r="M232" s="210"/>
      <c r="N232" s="210"/>
      <c r="O232" s="210"/>
      <c r="P232" s="210"/>
      <c r="Q232" s="210"/>
      <c r="R232" s="210"/>
      <c r="S232" s="210"/>
      <c r="T232" s="210"/>
      <c r="U232" s="210"/>
      <c r="V232" s="210"/>
      <c r="W232" s="210"/>
      <c r="X232" s="210"/>
      <c r="Y232" s="210"/>
    </row>
    <row r="233" spans="13:25" x14ac:dyDescent="0.25">
      <c r="M233" s="210"/>
      <c r="N233" s="210"/>
      <c r="O233" s="210"/>
      <c r="P233" s="210"/>
      <c r="Q233" s="210"/>
      <c r="R233" s="210"/>
      <c r="S233" s="210"/>
      <c r="T233" s="210"/>
      <c r="U233" s="210"/>
      <c r="V233" s="210"/>
      <c r="W233" s="210"/>
      <c r="X233" s="210"/>
      <c r="Y233" s="210"/>
    </row>
    <row r="234" spans="13:25" x14ac:dyDescent="0.25">
      <c r="M234" s="210"/>
      <c r="N234" s="210"/>
      <c r="O234" s="210"/>
      <c r="P234" s="210"/>
      <c r="Q234" s="210"/>
      <c r="R234" s="210"/>
      <c r="S234" s="210"/>
      <c r="T234" s="210"/>
      <c r="U234" s="210"/>
      <c r="V234" s="210"/>
      <c r="W234" s="210"/>
      <c r="X234" s="210"/>
      <c r="Y234" s="210"/>
    </row>
    <row r="235" spans="13:25" x14ac:dyDescent="0.25">
      <c r="M235" s="210"/>
      <c r="N235" s="210"/>
      <c r="O235" s="210"/>
      <c r="P235" s="210"/>
      <c r="Q235" s="210"/>
      <c r="R235" s="210"/>
      <c r="S235" s="210"/>
      <c r="T235" s="210"/>
      <c r="U235" s="210"/>
      <c r="V235" s="210"/>
      <c r="W235" s="210"/>
      <c r="X235" s="210"/>
      <c r="Y235" s="210"/>
    </row>
  </sheetData>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822" priority="20" operator="equal">
      <formula>"fail"</formula>
    </cfRule>
  </conditionalFormatting>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821" priority="17" operator="equal">
      <formula>"n/a"</formula>
    </cfRule>
    <cfRule type="cellIs" dxfId="1820" priority="18" operator="equal">
      <formula>"pass"</formula>
    </cfRule>
    <cfRule type="cellIs" dxfId="1819" priority="19" operator="equal">
      <formula>"fail"</formula>
    </cfRule>
  </conditionalFormatting>
  <conditionalFormatting sqref="K60:K87 A60:J189 K180:K189 K89:K178 A190:XFD205 A21:C23 L60:Z155 L156:XFD189 AA1:AN155 AP1:XFD155 AO1:AO4 AO10:AO155 A25:Z55 A1:A20 C1:Z20 B1 B3:B20">
    <cfRule type="cellIs" dxfId="1818" priority="16" operator="equal">
      <formula>"n/a"</formula>
    </cfRule>
  </conditionalFormatting>
  <conditionalFormatting sqref="F5:F11 E5:E20 F13:F19 F33:F39 E25:E39 F25:F31">
    <cfRule type="cellIs" dxfId="1817" priority="11" operator="equal">
      <formula>"n/s"</formula>
    </cfRule>
    <cfRule type="cellIs" dxfId="1816" priority="12" operator="equal">
      <formula>"warn"</formula>
    </cfRule>
    <cfRule type="cellIs" dxfId="1815" priority="13" operator="equal">
      <formula>"warn"</formula>
    </cfRule>
    <cfRule type="cellIs" dxfId="1814" priority="14" operator="equal">
      <formula>"fail"</formula>
    </cfRule>
    <cfRule type="cellIs" dxfId="1813" priority="15" operator="equal">
      <formula>"pass"</formula>
    </cfRule>
  </conditionalFormatting>
  <conditionalFormatting sqref="E60:J205 E42:J55 E5:F11 E13:F19">
    <cfRule type="cellIs" dxfId="1812" priority="6" operator="equal">
      <formula>"n/s"</formula>
    </cfRule>
    <cfRule type="cellIs" dxfId="1811" priority="7" operator="equal">
      <formula>"n/a"</formula>
    </cfRule>
    <cfRule type="cellIs" dxfId="1810" priority="8" operator="equal">
      <formula>"warn"</formula>
    </cfRule>
    <cfRule type="cellIs" dxfId="1809" priority="9" operator="equal">
      <formula>"fail"</formula>
    </cfRule>
    <cfRule type="cellIs" dxfId="1808" priority="10" operator="equal">
      <formula>"pass"</formula>
    </cfRule>
  </conditionalFormatting>
  <conditionalFormatting sqref="E5:Y40">
    <cfRule type="cellIs" dxfId="1807" priority="1" operator="equal">
      <formula>"black"</formula>
    </cfRule>
    <cfRule type="cellIs" dxfId="1806" priority="2" operator="equal">
      <formula>"n/s"</formula>
    </cfRule>
    <cfRule type="cellIs" dxfId="1805" priority="3" operator="equal">
      <formula>"n/a"</formula>
    </cfRule>
    <cfRule type="cellIs" dxfId="1804" priority="4" operator="equal">
      <formula>"fail"</formula>
    </cfRule>
    <cfRule type="cellIs" dxfId="1803" priority="5" operator="equal">
      <formula>"pass"</formula>
    </cfRule>
  </conditionalFormatting>
  <dataValidations count="3">
    <dataValidation type="list" allowBlank="1" showInputMessage="1" showErrorMessage="1" sqref="E5:Y40">
      <formula1>$AO$5:$AO$9</formula1>
    </dataValidation>
    <dataValidation type="list" allowBlank="1" showInputMessage="1" showErrorMessage="1" sqref="E41:J41">
      <formula1>$G$1:$G$3</formula1>
    </dataValidation>
    <dataValidation type="list" allowBlank="1" showInputMessage="1" showErrorMessage="1" sqref="E49:J55 E60:E205 F105:H139 E42:J47 F174:H205 F141:H172 I105:I205 J68:J205 F68:I104 F60:J67">
      <formula1>$AH$5:$AH$9</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B0F0"/>
  </sheetPr>
  <dimension ref="A1:Z219"/>
  <sheetViews>
    <sheetView topLeftCell="C10" zoomScale="77" zoomScaleNormal="77" workbookViewId="0">
      <selection activeCell="D9" sqref="D9"/>
    </sheetView>
  </sheetViews>
  <sheetFormatPr defaultRowHeight="15" x14ac:dyDescent="0.25"/>
  <cols>
    <col min="1" max="1" width="11.7109375" style="561" bestFit="1" customWidth="1"/>
    <col min="2" max="2" width="34" style="561" bestFit="1" customWidth="1"/>
    <col min="3" max="3" width="117" style="561" customWidth="1"/>
    <col min="4" max="4" width="5.5703125" style="561" bestFit="1" customWidth="1"/>
    <col min="5" max="5" width="5.140625" style="561" hidden="1" customWidth="1"/>
    <col min="6" max="6" width="5.140625" style="561" bestFit="1" customWidth="1"/>
    <col min="7" max="7" width="5.28515625" style="561" bestFit="1" customWidth="1"/>
    <col min="8" max="9" width="5.140625" style="561" bestFit="1" customWidth="1"/>
    <col min="10" max="10" width="5.140625" style="561" hidden="1" customWidth="1"/>
    <col min="11" max="11" width="5.140625" style="13" hidden="1" customWidth="1"/>
    <col min="12" max="12" width="5.140625" style="561" hidden="1" customWidth="1"/>
    <col min="13" max="16" width="5.140625" style="561" bestFit="1" customWidth="1"/>
    <col min="17" max="20" width="5.140625" style="561" hidden="1" customWidth="1"/>
    <col min="21" max="21" width="5.5703125" style="561" bestFit="1" customWidth="1"/>
    <col min="22" max="23" width="5.5703125" style="561" customWidth="1"/>
    <col min="24" max="24" width="5.5703125" style="561" bestFit="1" customWidth="1"/>
    <col min="25" max="25" width="5.5703125" style="561" hidden="1" customWidth="1"/>
    <col min="26" max="26" width="55" style="561" customWidth="1"/>
    <col min="27" max="16384" width="9.140625" style="561"/>
  </cols>
  <sheetData>
    <row r="1" spans="1:26" ht="21" x14ac:dyDescent="0.35">
      <c r="A1" s="103"/>
      <c r="B1" s="103"/>
      <c r="C1" s="103"/>
      <c r="D1" s="103"/>
      <c r="E1" s="103"/>
      <c r="G1" s="29" t="s">
        <v>46</v>
      </c>
      <c r="H1" s="29"/>
      <c r="I1" s="102"/>
    </row>
    <row r="2" spans="1:26" ht="21" x14ac:dyDescent="0.35">
      <c r="A2" s="558" t="s">
        <v>1321</v>
      </c>
      <c r="B2" s="558"/>
      <c r="C2" s="103"/>
      <c r="D2" s="103"/>
      <c r="E2" s="103"/>
      <c r="G2" s="29" t="s">
        <v>45</v>
      </c>
      <c r="H2" s="29"/>
      <c r="I2" s="102"/>
    </row>
    <row r="3" spans="1:26" ht="21" x14ac:dyDescent="0.35">
      <c r="A3" s="103"/>
      <c r="B3" s="103"/>
      <c r="C3" s="103"/>
      <c r="D3" s="103"/>
      <c r="E3" s="103"/>
      <c r="G3" s="29"/>
      <c r="H3" s="29"/>
      <c r="I3" s="102"/>
    </row>
    <row r="4" spans="1:26" ht="57.75" thickBot="1" x14ac:dyDescent="0.3">
      <c r="A4" s="108" t="s">
        <v>147</v>
      </c>
      <c r="B4" s="121" t="s">
        <v>148</v>
      </c>
      <c r="C4" s="122" t="s">
        <v>149</v>
      </c>
      <c r="D4" s="109" t="s">
        <v>249</v>
      </c>
      <c r="E4" s="109" t="s">
        <v>328</v>
      </c>
      <c r="F4" s="109" t="s">
        <v>3540</v>
      </c>
      <c r="G4" s="109" t="s">
        <v>3813</v>
      </c>
      <c r="H4" s="109" t="s">
        <v>3819</v>
      </c>
      <c r="I4" s="109" t="s">
        <v>3820</v>
      </c>
      <c r="J4" s="109"/>
      <c r="K4" s="109"/>
      <c r="L4" s="109"/>
      <c r="M4" s="109"/>
      <c r="N4" s="109"/>
      <c r="O4" s="109"/>
      <c r="P4" s="109"/>
      <c r="Q4" s="109"/>
      <c r="R4" s="109"/>
      <c r="S4" s="109"/>
      <c r="T4" s="109"/>
      <c r="U4" s="109"/>
      <c r="V4" s="109"/>
      <c r="W4" s="109"/>
      <c r="X4" s="109"/>
      <c r="Y4" s="109" t="s">
        <v>6</v>
      </c>
      <c r="Z4" s="182" t="s">
        <v>958</v>
      </c>
    </row>
    <row r="5" spans="1:26" x14ac:dyDescent="0.25">
      <c r="A5" s="125" t="s">
        <v>523</v>
      </c>
      <c r="B5" s="116" t="s">
        <v>512</v>
      </c>
      <c r="C5" s="126" t="s">
        <v>524</v>
      </c>
      <c r="D5" s="203"/>
      <c r="E5" s="227"/>
      <c r="F5" s="227"/>
      <c r="G5" s="292"/>
      <c r="H5" s="202"/>
      <c r="I5" s="292"/>
      <c r="J5" s="202"/>
      <c r="K5" s="186" t="s">
        <v>1625</v>
      </c>
      <c r="L5" s="186" t="s">
        <v>1625</v>
      </c>
      <c r="M5" s="202"/>
      <c r="N5" s="312"/>
      <c r="O5" s="312"/>
      <c r="P5" s="203"/>
      <c r="Q5" s="203"/>
      <c r="R5" s="203" t="s">
        <v>1625</v>
      </c>
      <c r="S5" s="203" t="s">
        <v>1625</v>
      </c>
      <c r="T5" s="203" t="s">
        <v>1625</v>
      </c>
      <c r="U5" s="202"/>
      <c r="V5" s="203"/>
      <c r="W5" s="203"/>
      <c r="X5" s="203"/>
      <c r="Y5" s="203"/>
      <c r="Z5" s="203"/>
    </row>
    <row r="6" spans="1:26" x14ac:dyDescent="0.25">
      <c r="A6" s="125"/>
      <c r="B6" s="117"/>
      <c r="C6" s="126" t="s">
        <v>516</v>
      </c>
      <c r="D6" s="203"/>
      <c r="E6" s="227"/>
      <c r="F6" s="227"/>
      <c r="G6" s="292"/>
      <c r="H6" s="202"/>
      <c r="I6" s="292"/>
      <c r="J6" s="202"/>
      <c r="K6" s="186" t="s">
        <v>1625</v>
      </c>
      <c r="L6" s="186" t="s">
        <v>1625</v>
      </c>
      <c r="M6" s="202"/>
      <c r="N6" s="312"/>
      <c r="O6" s="312"/>
      <c r="P6" s="203"/>
      <c r="Q6" s="203"/>
      <c r="R6" s="203" t="s">
        <v>1625</v>
      </c>
      <c r="S6" s="203" t="s">
        <v>1625</v>
      </c>
      <c r="T6" s="203" t="s">
        <v>1625</v>
      </c>
      <c r="U6" s="202"/>
      <c r="V6" s="203"/>
      <c r="W6" s="203"/>
      <c r="X6" s="203"/>
      <c r="Y6" s="203"/>
      <c r="Z6" s="203"/>
    </row>
    <row r="7" spans="1:26" x14ac:dyDescent="0.25">
      <c r="A7" s="125"/>
      <c r="B7" s="118"/>
      <c r="C7" s="126" t="s">
        <v>520</v>
      </c>
      <c r="D7" s="203"/>
      <c r="E7" s="227"/>
      <c r="F7" s="227"/>
      <c r="G7" s="292"/>
      <c r="H7" s="202"/>
      <c r="I7" s="292"/>
      <c r="J7" s="202"/>
      <c r="K7" s="186" t="s">
        <v>1625</v>
      </c>
      <c r="L7" s="186" t="s">
        <v>1625</v>
      </c>
      <c r="M7" s="202"/>
      <c r="N7" s="312"/>
      <c r="O7" s="312"/>
      <c r="P7" s="203"/>
      <c r="Q7" s="203"/>
      <c r="R7" s="203" t="s">
        <v>1625</v>
      </c>
      <c r="S7" s="203" t="s">
        <v>1625</v>
      </c>
      <c r="T7" s="203" t="s">
        <v>1625</v>
      </c>
      <c r="U7" s="202"/>
      <c r="V7" s="203"/>
      <c r="W7" s="203"/>
      <c r="X7" s="203"/>
      <c r="Y7" s="203"/>
      <c r="Z7" s="203"/>
    </row>
    <row r="8" spans="1:26" x14ac:dyDescent="0.25">
      <c r="A8" s="125"/>
      <c r="B8" s="119"/>
      <c r="C8" s="126" t="s">
        <v>521</v>
      </c>
      <c r="D8" s="203"/>
      <c r="E8" s="227"/>
      <c r="F8" s="227"/>
      <c r="G8" s="292"/>
      <c r="H8" s="202"/>
      <c r="I8" s="292"/>
      <c r="J8" s="202"/>
      <c r="K8" s="186" t="s">
        <v>1625</v>
      </c>
      <c r="L8" s="186" t="s">
        <v>1625</v>
      </c>
      <c r="M8" s="202"/>
      <c r="N8" s="312"/>
      <c r="O8" s="312"/>
      <c r="P8" s="203"/>
      <c r="Q8" s="203"/>
      <c r="R8" s="203" t="s">
        <v>1625</v>
      </c>
      <c r="S8" s="203" t="s">
        <v>1625</v>
      </c>
      <c r="T8" s="203" t="s">
        <v>1625</v>
      </c>
      <c r="U8" s="202"/>
      <c r="V8" s="203"/>
      <c r="W8" s="203"/>
      <c r="X8" s="203"/>
      <c r="Y8" s="203"/>
      <c r="Z8" s="203"/>
    </row>
    <row r="9" spans="1:26" x14ac:dyDescent="0.25">
      <c r="A9" s="125"/>
      <c r="B9" s="120"/>
      <c r="C9" s="126" t="s">
        <v>517</v>
      </c>
      <c r="D9" s="203"/>
      <c r="E9" s="227"/>
      <c r="F9" s="227"/>
      <c r="G9" s="292"/>
      <c r="H9" s="202"/>
      <c r="I9" s="292"/>
      <c r="J9" s="202"/>
      <c r="K9" s="186" t="s">
        <v>1625</v>
      </c>
      <c r="L9" s="186" t="s">
        <v>1625</v>
      </c>
      <c r="M9" s="202"/>
      <c r="N9" s="312"/>
      <c r="O9" s="312"/>
      <c r="P9" s="203"/>
      <c r="Q9" s="203"/>
      <c r="R9" s="203" t="s">
        <v>1625</v>
      </c>
      <c r="S9" s="203" t="s">
        <v>1625</v>
      </c>
      <c r="T9" s="203" t="s">
        <v>1625</v>
      </c>
      <c r="U9" s="202"/>
      <c r="V9" s="203"/>
      <c r="W9" s="203"/>
      <c r="X9" s="203"/>
      <c r="Y9" s="203"/>
      <c r="Z9" s="203"/>
    </row>
    <row r="10" spans="1:26" x14ac:dyDescent="0.25">
      <c r="A10" s="125"/>
      <c r="B10" s="119"/>
      <c r="C10" s="126" t="s">
        <v>518</v>
      </c>
      <c r="D10" s="203"/>
      <c r="E10" s="227"/>
      <c r="F10" s="227"/>
      <c r="G10" s="292"/>
      <c r="H10" s="202"/>
      <c r="I10" s="292"/>
      <c r="J10" s="202"/>
      <c r="K10" s="186" t="s">
        <v>1625</v>
      </c>
      <c r="L10" s="186" t="s">
        <v>1625</v>
      </c>
      <c r="M10" s="202"/>
      <c r="N10" s="312"/>
      <c r="O10" s="312"/>
      <c r="P10" s="203"/>
      <c r="Q10" s="203"/>
      <c r="R10" s="203" t="s">
        <v>1625</v>
      </c>
      <c r="S10" s="203" t="s">
        <v>1625</v>
      </c>
      <c r="T10" s="203" t="s">
        <v>1625</v>
      </c>
      <c r="U10" s="202"/>
      <c r="V10" s="203"/>
      <c r="W10" s="203"/>
      <c r="X10" s="203"/>
      <c r="Y10" s="203"/>
      <c r="Z10" s="203"/>
    </row>
    <row r="11" spans="1:26" x14ac:dyDescent="0.25">
      <c r="A11" s="126"/>
      <c r="B11" s="120"/>
      <c r="C11" s="126" t="s">
        <v>522</v>
      </c>
      <c r="D11" s="201"/>
      <c r="E11" s="227"/>
      <c r="F11" s="227"/>
      <c r="G11" s="292"/>
      <c r="H11" s="202"/>
      <c r="I11" s="292"/>
      <c r="J11" s="202"/>
      <c r="K11" s="186" t="s">
        <v>1625</v>
      </c>
      <c r="L11" s="186" t="s">
        <v>1625</v>
      </c>
      <c r="M11" s="202"/>
      <c r="N11" s="312"/>
      <c r="O11" s="312"/>
      <c r="P11" s="203"/>
      <c r="Q11" s="203"/>
      <c r="R11" s="203" t="s">
        <v>1625</v>
      </c>
      <c r="S11" s="203" t="s">
        <v>1625</v>
      </c>
      <c r="T11" s="203" t="s">
        <v>1625</v>
      </c>
      <c r="U11" s="202"/>
      <c r="V11" s="203"/>
      <c r="W11" s="203"/>
      <c r="X11" s="203"/>
      <c r="Y11" s="203"/>
      <c r="Z11" s="203"/>
    </row>
    <row r="12" spans="1:26" x14ac:dyDescent="0.25">
      <c r="A12" s="105"/>
      <c r="B12" s="105"/>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row>
    <row r="13" spans="1:26" x14ac:dyDescent="0.25">
      <c r="A13" s="125" t="s">
        <v>525</v>
      </c>
      <c r="B13" s="125" t="s">
        <v>1330</v>
      </c>
      <c r="C13" s="203" t="s">
        <v>1327</v>
      </c>
      <c r="D13" s="126"/>
      <c r="E13" s="313"/>
      <c r="F13" s="126"/>
      <c r="G13" s="314"/>
      <c r="H13" s="314"/>
      <c r="I13" s="314"/>
      <c r="J13" s="314"/>
      <c r="K13" s="314"/>
      <c r="L13" s="314"/>
      <c r="M13" s="126" t="s">
        <v>1625</v>
      </c>
      <c r="N13" s="314"/>
      <c r="O13" s="314"/>
      <c r="P13" s="314"/>
      <c r="Q13" s="314"/>
      <c r="R13" s="314"/>
      <c r="S13" s="314"/>
      <c r="T13" s="314"/>
      <c r="U13" s="314"/>
      <c r="V13" s="314"/>
      <c r="W13" s="314"/>
      <c r="X13" s="314"/>
      <c r="Y13" s="314"/>
      <c r="Z13" s="126"/>
    </row>
    <row r="14" spans="1:26" x14ac:dyDescent="0.25">
      <c r="A14" s="126"/>
      <c r="B14" s="106"/>
      <c r="C14" s="126" t="s">
        <v>1328</v>
      </c>
      <c r="D14" s="126"/>
      <c r="E14" s="313"/>
      <c r="F14" s="126"/>
      <c r="G14" s="314"/>
      <c r="H14" s="314"/>
      <c r="I14" s="314"/>
      <c r="J14" s="314"/>
      <c r="K14" s="314"/>
      <c r="L14" s="314"/>
      <c r="M14" s="126" t="s">
        <v>1625</v>
      </c>
      <c r="N14" s="314"/>
      <c r="O14" s="314"/>
      <c r="P14" s="314"/>
      <c r="Q14" s="314"/>
      <c r="R14" s="314"/>
      <c r="S14" s="314"/>
      <c r="T14" s="314"/>
      <c r="U14" s="314"/>
      <c r="V14" s="314"/>
      <c r="W14" s="314"/>
      <c r="X14" s="314"/>
      <c r="Y14" s="314"/>
      <c r="Z14" s="126"/>
    </row>
    <row r="15" spans="1:26" ht="60" x14ac:dyDescent="0.25">
      <c r="A15" s="126"/>
      <c r="B15" s="126"/>
      <c r="C15" s="127" t="s">
        <v>1329</v>
      </c>
      <c r="D15" s="126"/>
      <c r="E15" s="313"/>
      <c r="F15" s="126"/>
      <c r="G15" s="314"/>
      <c r="H15" s="314"/>
      <c r="I15" s="314"/>
      <c r="J15" s="314"/>
      <c r="K15" s="314"/>
      <c r="L15" s="314"/>
      <c r="M15" s="126" t="s">
        <v>1625</v>
      </c>
      <c r="N15" s="314"/>
      <c r="O15" s="314"/>
      <c r="P15" s="314"/>
      <c r="Q15" s="314"/>
      <c r="R15" s="314"/>
      <c r="S15" s="314"/>
      <c r="T15" s="314"/>
      <c r="U15" s="314"/>
      <c r="V15" s="314"/>
      <c r="W15" s="314"/>
      <c r="X15" s="314"/>
      <c r="Y15" s="314"/>
      <c r="Z15" s="126"/>
    </row>
    <row r="16" spans="1:26" ht="15.75" thickBot="1" x14ac:dyDescent="0.3">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26" x14ac:dyDescent="0.25">
      <c r="A17" s="125" t="s">
        <v>529</v>
      </c>
      <c r="B17" s="116" t="s">
        <v>528</v>
      </c>
      <c r="C17" s="126" t="s">
        <v>524</v>
      </c>
      <c r="D17" s="203"/>
      <c r="E17" s="227"/>
      <c r="F17" s="227"/>
      <c r="G17" s="292"/>
      <c r="H17" s="202"/>
      <c r="I17" s="292"/>
      <c r="J17" s="202"/>
      <c r="K17" s="186" t="s">
        <v>1625</v>
      </c>
      <c r="L17" s="186" t="s">
        <v>1625</v>
      </c>
      <c r="M17" s="203"/>
      <c r="N17" s="312"/>
      <c r="O17" s="312"/>
      <c r="P17" s="203"/>
      <c r="Q17" s="203"/>
      <c r="R17" s="203" t="s">
        <v>1625</v>
      </c>
      <c r="S17" s="203" t="s">
        <v>1625</v>
      </c>
      <c r="T17" s="203" t="s">
        <v>1625</v>
      </c>
      <c r="U17" s="203"/>
      <c r="V17" s="203"/>
      <c r="W17" s="203"/>
      <c r="X17" s="203"/>
      <c r="Y17" s="203"/>
      <c r="Z17" s="203"/>
    </row>
    <row r="18" spans="1:26" x14ac:dyDescent="0.25">
      <c r="A18" s="125"/>
      <c r="B18" s="117"/>
      <c r="C18" s="126" t="s">
        <v>526</v>
      </c>
      <c r="D18" s="203"/>
      <c r="E18" s="227"/>
      <c r="F18" s="227"/>
      <c r="G18" s="292"/>
      <c r="H18" s="202"/>
      <c r="I18" s="292"/>
      <c r="J18" s="202"/>
      <c r="K18" s="186" t="s">
        <v>1625</v>
      </c>
      <c r="L18" s="186" t="s">
        <v>1625</v>
      </c>
      <c r="M18" s="203"/>
      <c r="N18" s="312"/>
      <c r="O18" s="312"/>
      <c r="P18" s="203"/>
      <c r="Q18" s="203"/>
      <c r="R18" s="203" t="s">
        <v>1625</v>
      </c>
      <c r="S18" s="203" t="s">
        <v>1625</v>
      </c>
      <c r="T18" s="203" t="s">
        <v>1625</v>
      </c>
      <c r="U18" s="203"/>
      <c r="V18" s="203"/>
      <c r="W18" s="203"/>
      <c r="X18" s="203"/>
      <c r="Y18" s="203"/>
      <c r="Z18" s="203"/>
    </row>
    <row r="19" spans="1:26" x14ac:dyDescent="0.25">
      <c r="A19" s="125"/>
      <c r="B19" s="118"/>
      <c r="C19" s="126" t="s">
        <v>527</v>
      </c>
      <c r="D19" s="203"/>
      <c r="E19" s="227"/>
      <c r="F19" s="227"/>
      <c r="G19" s="292"/>
      <c r="H19" s="202"/>
      <c r="I19" s="292"/>
      <c r="J19" s="202"/>
      <c r="K19" s="186" t="s">
        <v>1625</v>
      </c>
      <c r="L19" s="186" t="s">
        <v>1625</v>
      </c>
      <c r="M19" s="203"/>
      <c r="N19" s="312"/>
      <c r="O19" s="312"/>
      <c r="P19" s="203"/>
      <c r="Q19" s="203"/>
      <c r="R19" s="203" t="s">
        <v>1625</v>
      </c>
      <c r="S19" s="203" t="s">
        <v>1625</v>
      </c>
      <c r="T19" s="203" t="s">
        <v>1625</v>
      </c>
      <c r="U19" s="203"/>
      <c r="V19" s="203"/>
      <c r="W19" s="203"/>
      <c r="X19" s="203"/>
      <c r="Y19" s="203"/>
      <c r="Z19" s="203"/>
    </row>
    <row r="20" spans="1:26" ht="37.5" customHeight="1" x14ac:dyDescent="0.25">
      <c r="A20" s="125"/>
      <c r="B20" s="119"/>
      <c r="C20" s="126" t="s">
        <v>1077</v>
      </c>
      <c r="D20" s="203"/>
      <c r="E20" s="227"/>
      <c r="F20" s="227"/>
      <c r="G20" s="292"/>
      <c r="H20" s="202"/>
      <c r="I20" s="292"/>
      <c r="J20" s="202"/>
      <c r="K20" s="186" t="s">
        <v>1625</v>
      </c>
      <c r="L20" s="186" t="s">
        <v>1625</v>
      </c>
      <c r="M20" s="203"/>
      <c r="N20" s="312"/>
      <c r="O20" s="312"/>
      <c r="P20" s="203"/>
      <c r="Q20" s="203"/>
      <c r="R20" s="203" t="s">
        <v>1625</v>
      </c>
      <c r="S20" s="203" t="s">
        <v>1625</v>
      </c>
      <c r="T20" s="203" t="s">
        <v>1625</v>
      </c>
      <c r="U20" s="203"/>
      <c r="V20" s="203"/>
      <c r="W20" s="203"/>
      <c r="X20" s="203"/>
      <c r="Y20" s="203"/>
      <c r="Z20" s="203"/>
    </row>
    <row r="21" spans="1:26" ht="30" x14ac:dyDescent="0.25">
      <c r="A21" s="125"/>
      <c r="B21" s="120"/>
      <c r="C21" s="127" t="s">
        <v>1078</v>
      </c>
      <c r="D21" s="203"/>
      <c r="E21" s="227"/>
      <c r="F21" s="227"/>
      <c r="G21" s="292"/>
      <c r="H21" s="202"/>
      <c r="I21" s="292"/>
      <c r="J21" s="202"/>
      <c r="K21" s="186" t="s">
        <v>1625</v>
      </c>
      <c r="L21" s="186" t="s">
        <v>1625</v>
      </c>
      <c r="M21" s="203"/>
      <c r="N21" s="312"/>
      <c r="O21" s="312"/>
      <c r="P21" s="203"/>
      <c r="Q21" s="203"/>
      <c r="R21" s="203" t="s">
        <v>1625</v>
      </c>
      <c r="S21" s="203" t="s">
        <v>1625</v>
      </c>
      <c r="T21" s="203" t="s">
        <v>1625</v>
      </c>
      <c r="U21" s="203"/>
      <c r="V21" s="203"/>
      <c r="W21" s="203"/>
      <c r="X21" s="203"/>
      <c r="Y21" s="203"/>
      <c r="Z21" s="203"/>
    </row>
    <row r="22" spans="1:26" ht="45" x14ac:dyDescent="0.25">
      <c r="A22" s="125"/>
      <c r="B22" s="119"/>
      <c r="C22" s="127" t="s">
        <v>1079</v>
      </c>
      <c r="D22" s="203"/>
      <c r="E22" s="227"/>
      <c r="F22" s="227"/>
      <c r="G22" s="292"/>
      <c r="H22" s="202"/>
      <c r="I22" s="292"/>
      <c r="J22" s="202"/>
      <c r="K22" s="186" t="s">
        <v>1625</v>
      </c>
      <c r="L22" s="186" t="s">
        <v>1625</v>
      </c>
      <c r="M22" s="203"/>
      <c r="N22" s="312"/>
      <c r="O22" s="312"/>
      <c r="P22" s="203"/>
      <c r="Q22" s="203"/>
      <c r="R22" s="203" t="s">
        <v>1625</v>
      </c>
      <c r="S22" s="203" t="s">
        <v>1625</v>
      </c>
      <c r="T22" s="203" t="s">
        <v>1625</v>
      </c>
      <c r="U22" s="203"/>
      <c r="V22" s="203"/>
      <c r="W22" s="203"/>
      <c r="X22" s="203"/>
      <c r="Y22" s="203"/>
      <c r="Z22" s="203"/>
    </row>
    <row r="23" spans="1:26" x14ac:dyDescent="0.25">
      <c r="A23" s="126"/>
      <c r="B23" s="120"/>
      <c r="C23" s="126" t="s">
        <v>522</v>
      </c>
      <c r="D23" s="201"/>
      <c r="E23" s="227"/>
      <c r="F23" s="227"/>
      <c r="G23" s="292"/>
      <c r="H23" s="202"/>
      <c r="I23" s="292"/>
      <c r="J23" s="202"/>
      <c r="K23" s="186" t="s">
        <v>1625</v>
      </c>
      <c r="L23" s="186" t="s">
        <v>1625</v>
      </c>
      <c r="M23" s="203"/>
      <c r="N23" s="312"/>
      <c r="O23" s="312"/>
      <c r="P23" s="203"/>
      <c r="Q23" s="203"/>
      <c r="R23" s="203" t="s">
        <v>1625</v>
      </c>
      <c r="S23" s="203" t="s">
        <v>1625</v>
      </c>
      <c r="T23" s="203" t="s">
        <v>1625</v>
      </c>
      <c r="U23" s="203"/>
      <c r="V23" s="203"/>
      <c r="W23" s="203"/>
      <c r="X23" s="203"/>
      <c r="Y23" s="203"/>
      <c r="Z23" s="203"/>
    </row>
    <row r="24" spans="1:26" x14ac:dyDescent="0.25">
      <c r="A24" s="104"/>
      <c r="B24" s="104"/>
      <c r="C24" s="104" t="s">
        <v>519</v>
      </c>
      <c r="D24" s="104" t="s">
        <v>519</v>
      </c>
      <c r="E24" s="104"/>
      <c r="F24" s="104"/>
      <c r="G24" s="104"/>
      <c r="H24" s="104"/>
      <c r="I24" s="104"/>
      <c r="J24" s="104"/>
      <c r="K24" s="104"/>
      <c r="L24" s="104"/>
      <c r="M24" s="104"/>
      <c r="N24" s="104"/>
      <c r="O24" s="104"/>
      <c r="P24" s="104"/>
      <c r="Q24" s="104"/>
      <c r="R24" s="104"/>
      <c r="S24" s="104"/>
      <c r="T24" s="104"/>
      <c r="U24" s="104"/>
      <c r="V24" s="104"/>
      <c r="W24" s="104"/>
      <c r="X24" s="104"/>
      <c r="Y24" s="104"/>
      <c r="Z24" s="104" t="s">
        <v>519</v>
      </c>
    </row>
    <row r="25" spans="1:26" ht="15.75" x14ac:dyDescent="0.25">
      <c r="A25" s="241"/>
      <c r="B25" s="287"/>
      <c r="C25" s="240"/>
      <c r="D25" s="239"/>
      <c r="E25" s="239"/>
      <c r="F25" s="239"/>
      <c r="G25" s="239"/>
      <c r="H25" s="239"/>
      <c r="I25" s="239"/>
      <c r="J25" s="239"/>
      <c r="K25" s="225"/>
      <c r="L25" s="240"/>
      <c r="M25" s="240"/>
      <c r="N25" s="240"/>
      <c r="O25" s="240"/>
      <c r="P25" s="240"/>
      <c r="Q25" s="240"/>
      <c r="R25" s="240"/>
      <c r="S25" s="240"/>
      <c r="T25" s="240"/>
      <c r="U25" s="240"/>
      <c r="V25" s="240"/>
      <c r="W25" s="240"/>
      <c r="X25" s="240"/>
      <c r="Y25" s="240"/>
      <c r="Z25" s="240"/>
    </row>
    <row r="26" spans="1:26" x14ac:dyDescent="0.25">
      <c r="A26" s="240"/>
      <c r="B26" s="241"/>
      <c r="C26" s="240"/>
      <c r="D26" s="240"/>
      <c r="E26" s="242"/>
      <c r="F26" s="242"/>
      <c r="G26" s="242"/>
      <c r="H26" s="242"/>
      <c r="I26" s="242"/>
      <c r="J26" s="242"/>
      <c r="K26" s="300"/>
      <c r="L26" s="240"/>
      <c r="M26" s="240"/>
      <c r="N26" s="284"/>
      <c r="O26" s="284"/>
      <c r="P26" s="284"/>
      <c r="Q26" s="284"/>
      <c r="R26" s="284"/>
      <c r="S26" s="284"/>
      <c r="T26" s="240"/>
      <c r="U26" s="240"/>
      <c r="V26" s="240"/>
      <c r="W26" s="240"/>
      <c r="X26" s="240"/>
      <c r="Y26" s="240"/>
      <c r="Z26" s="240"/>
    </row>
    <row r="27" spans="1:26" x14ac:dyDescent="0.25">
      <c r="A27" s="240"/>
      <c r="B27" s="243"/>
      <c r="C27" s="240"/>
      <c r="D27" s="240"/>
      <c r="E27" s="242"/>
      <c r="F27" s="242"/>
      <c r="G27" s="242"/>
      <c r="H27" s="242"/>
      <c r="I27" s="242"/>
      <c r="J27" s="242"/>
      <c r="K27" s="300"/>
      <c r="L27" s="240"/>
      <c r="M27" s="240"/>
      <c r="N27" s="240"/>
      <c r="O27" s="240"/>
      <c r="P27" s="240"/>
      <c r="Q27" s="240"/>
      <c r="R27" s="240"/>
      <c r="S27" s="240"/>
      <c r="T27" s="240"/>
      <c r="U27" s="240"/>
      <c r="V27" s="240"/>
      <c r="W27" s="240"/>
      <c r="X27" s="240"/>
      <c r="Y27" s="240"/>
      <c r="Z27" s="240"/>
    </row>
    <row r="28" spans="1:26" x14ac:dyDescent="0.25">
      <c r="A28" s="240"/>
      <c r="B28" s="240"/>
      <c r="C28" s="240"/>
      <c r="D28" s="240"/>
      <c r="E28" s="242"/>
      <c r="F28" s="242"/>
      <c r="G28" s="242"/>
      <c r="H28" s="242"/>
      <c r="I28" s="242"/>
      <c r="J28" s="242"/>
      <c r="K28" s="300"/>
      <c r="L28" s="240"/>
      <c r="M28" s="240"/>
      <c r="N28" s="240"/>
      <c r="O28" s="240"/>
      <c r="P28" s="240"/>
      <c r="Q28" s="240"/>
      <c r="R28" s="240"/>
      <c r="S28" s="240"/>
      <c r="T28" s="240"/>
      <c r="U28" s="240"/>
      <c r="V28" s="240"/>
      <c r="W28" s="240"/>
      <c r="X28" s="240"/>
      <c r="Y28" s="240"/>
      <c r="Z28" s="240"/>
    </row>
    <row r="29" spans="1:26" x14ac:dyDescent="0.25">
      <c r="A29" s="240"/>
      <c r="B29" s="240"/>
      <c r="C29" s="240"/>
      <c r="D29" s="240"/>
      <c r="E29" s="242"/>
      <c r="F29" s="242"/>
      <c r="G29" s="242"/>
      <c r="H29" s="242"/>
      <c r="I29" s="242"/>
      <c r="J29" s="242"/>
      <c r="K29" s="300"/>
      <c r="L29" s="240"/>
      <c r="M29" s="240"/>
      <c r="N29" s="240"/>
      <c r="O29" s="240"/>
      <c r="P29" s="240"/>
      <c r="Q29" s="240"/>
      <c r="R29" s="240"/>
      <c r="S29" s="240"/>
      <c r="T29" s="240"/>
      <c r="U29" s="240"/>
      <c r="V29" s="240"/>
      <c r="W29" s="240"/>
      <c r="X29" s="240"/>
      <c r="Y29" s="240"/>
      <c r="Z29" s="240"/>
    </row>
    <row r="30" spans="1:26" x14ac:dyDescent="0.25">
      <c r="A30" s="240"/>
      <c r="B30" s="240"/>
      <c r="C30" s="240"/>
      <c r="D30" s="240"/>
      <c r="E30" s="242"/>
      <c r="F30" s="242"/>
      <c r="G30" s="242"/>
      <c r="H30" s="242"/>
      <c r="I30" s="242"/>
      <c r="J30" s="242"/>
      <c r="K30" s="300"/>
      <c r="L30" s="240"/>
      <c r="M30" s="240"/>
      <c r="N30" s="240"/>
      <c r="O30" s="240"/>
      <c r="P30" s="240"/>
      <c r="Q30" s="240"/>
      <c r="R30" s="240"/>
      <c r="S30" s="240"/>
      <c r="T30" s="240"/>
      <c r="U30" s="240"/>
      <c r="V30" s="240"/>
      <c r="W30" s="240"/>
      <c r="X30" s="240"/>
      <c r="Y30" s="240"/>
      <c r="Z30" s="240"/>
    </row>
    <row r="31" spans="1:26" x14ac:dyDescent="0.25">
      <c r="A31" s="240"/>
      <c r="B31" s="240"/>
      <c r="C31" s="240"/>
      <c r="D31" s="240"/>
      <c r="E31" s="242"/>
      <c r="F31" s="242"/>
      <c r="G31" s="242"/>
      <c r="H31" s="242"/>
      <c r="I31" s="242"/>
      <c r="J31" s="242"/>
      <c r="K31" s="300"/>
      <c r="L31" s="240"/>
      <c r="M31" s="240"/>
      <c r="N31" s="240"/>
      <c r="O31" s="240"/>
      <c r="P31" s="240"/>
      <c r="Q31" s="240"/>
      <c r="R31" s="240"/>
      <c r="S31" s="240"/>
      <c r="T31" s="240"/>
      <c r="U31" s="240"/>
      <c r="V31" s="240"/>
      <c r="W31" s="240"/>
      <c r="X31" s="240"/>
      <c r="Y31" s="240"/>
      <c r="Z31" s="240"/>
    </row>
    <row r="32" spans="1:26" x14ac:dyDescent="0.25">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x14ac:dyDescent="0.25">
      <c r="A33" s="241"/>
      <c r="B33" s="286"/>
      <c r="C33" s="240"/>
      <c r="D33" s="231"/>
      <c r="E33" s="315"/>
      <c r="F33" s="315"/>
      <c r="G33" s="315"/>
      <c r="H33" s="315"/>
      <c r="I33" s="315"/>
      <c r="J33" s="315"/>
      <c r="K33" s="300"/>
      <c r="L33" s="240"/>
      <c r="M33" s="240"/>
      <c r="N33" s="240"/>
      <c r="O33" s="240"/>
      <c r="P33" s="240"/>
      <c r="Q33" s="240"/>
      <c r="R33" s="240"/>
      <c r="S33" s="240"/>
      <c r="T33" s="240"/>
      <c r="U33" s="240"/>
      <c r="V33" s="240"/>
      <c r="W33" s="240"/>
      <c r="X33" s="240"/>
      <c r="Y33" s="240"/>
      <c r="Z33" s="240"/>
    </row>
    <row r="34" spans="1:26" x14ac:dyDescent="0.25">
      <c r="A34" s="240"/>
      <c r="B34" s="241"/>
      <c r="C34" s="240"/>
      <c r="D34" s="240"/>
      <c r="E34" s="242"/>
      <c r="F34" s="242"/>
      <c r="G34" s="242"/>
      <c r="H34" s="242"/>
      <c r="I34" s="242"/>
      <c r="J34" s="242"/>
      <c r="K34" s="300"/>
      <c r="L34" s="240"/>
      <c r="M34" s="240"/>
      <c r="N34" s="284"/>
      <c r="O34" s="284"/>
      <c r="P34" s="284"/>
      <c r="Q34" s="284"/>
      <c r="R34" s="284"/>
      <c r="S34" s="284"/>
      <c r="T34" s="240"/>
      <c r="U34" s="240"/>
      <c r="V34" s="240"/>
      <c r="W34" s="240"/>
      <c r="X34" s="240"/>
      <c r="Y34" s="240"/>
      <c r="Z34" s="240"/>
    </row>
    <row r="35" spans="1:26" x14ac:dyDescent="0.25">
      <c r="A35" s="240"/>
      <c r="B35" s="243"/>
      <c r="C35" s="240"/>
      <c r="D35" s="240"/>
      <c r="E35" s="242"/>
      <c r="F35" s="242"/>
      <c r="G35" s="242"/>
      <c r="H35" s="242"/>
      <c r="I35" s="242"/>
      <c r="J35" s="242"/>
      <c r="K35" s="300"/>
      <c r="L35" s="240"/>
      <c r="M35" s="240"/>
      <c r="N35" s="240"/>
      <c r="O35" s="240"/>
      <c r="P35" s="240"/>
      <c r="Q35" s="240"/>
      <c r="R35" s="240"/>
      <c r="S35" s="240"/>
      <c r="T35" s="240"/>
      <c r="U35" s="240"/>
      <c r="V35" s="240"/>
      <c r="W35" s="240"/>
      <c r="X35" s="240"/>
      <c r="Y35" s="240"/>
      <c r="Z35" s="240"/>
    </row>
    <row r="36" spans="1:26" x14ac:dyDescent="0.25">
      <c r="A36" s="240"/>
      <c r="B36" s="240"/>
      <c r="C36" s="240"/>
      <c r="D36" s="240"/>
      <c r="E36" s="242"/>
      <c r="F36" s="242"/>
      <c r="G36" s="242"/>
      <c r="H36" s="242"/>
      <c r="I36" s="242"/>
      <c r="J36" s="242"/>
      <c r="K36" s="300"/>
      <c r="L36" s="240"/>
      <c r="M36" s="240"/>
      <c r="N36" s="240"/>
      <c r="O36" s="240"/>
      <c r="P36" s="240"/>
      <c r="Q36" s="240"/>
      <c r="R36" s="240"/>
      <c r="S36" s="240"/>
      <c r="T36" s="240"/>
      <c r="U36" s="240"/>
      <c r="V36" s="240"/>
      <c r="W36" s="240"/>
      <c r="X36" s="240"/>
      <c r="Y36" s="240"/>
      <c r="Z36" s="240"/>
    </row>
    <row r="37" spans="1:26" x14ac:dyDescent="0.25">
      <c r="A37" s="240"/>
      <c r="B37" s="240"/>
      <c r="C37" s="240"/>
      <c r="D37" s="240"/>
      <c r="E37" s="242"/>
      <c r="F37" s="242"/>
      <c r="G37" s="242"/>
      <c r="H37" s="242"/>
      <c r="I37" s="242"/>
      <c r="J37" s="242"/>
      <c r="K37" s="300"/>
      <c r="L37" s="240"/>
      <c r="M37" s="240"/>
      <c r="N37" s="240"/>
      <c r="O37" s="240"/>
      <c r="P37" s="240"/>
      <c r="Q37" s="240"/>
      <c r="R37" s="240"/>
      <c r="S37" s="240"/>
      <c r="T37" s="240"/>
      <c r="U37" s="240"/>
      <c r="V37" s="240"/>
      <c r="W37" s="240"/>
      <c r="X37" s="240"/>
      <c r="Y37" s="240"/>
      <c r="Z37" s="240"/>
    </row>
    <row r="38" spans="1:26" x14ac:dyDescent="0.25">
      <c r="A38" s="240"/>
      <c r="B38" s="240"/>
      <c r="C38" s="240"/>
      <c r="D38" s="240"/>
      <c r="E38" s="242"/>
      <c r="F38" s="242"/>
      <c r="G38" s="242"/>
      <c r="H38" s="242"/>
      <c r="I38" s="242"/>
      <c r="J38" s="242"/>
      <c r="K38" s="300"/>
      <c r="L38" s="240"/>
      <c r="M38" s="240"/>
      <c r="N38" s="240"/>
      <c r="O38" s="240"/>
      <c r="P38" s="240"/>
      <c r="Q38" s="240"/>
      <c r="R38" s="240"/>
      <c r="S38" s="240"/>
      <c r="T38" s="240"/>
      <c r="U38" s="240"/>
      <c r="V38" s="240"/>
      <c r="W38" s="240"/>
      <c r="X38" s="240"/>
      <c r="Y38" s="240"/>
      <c r="Z38" s="240"/>
    </row>
    <row r="39" spans="1:26" x14ac:dyDescent="0.25">
      <c r="A39" s="240"/>
      <c r="B39" s="240"/>
      <c r="C39" s="240"/>
      <c r="D39" s="240"/>
      <c r="E39" s="242"/>
      <c r="F39" s="242"/>
      <c r="G39" s="242"/>
      <c r="H39" s="242"/>
      <c r="I39" s="242"/>
      <c r="J39" s="242"/>
      <c r="K39" s="300"/>
      <c r="L39" s="240"/>
      <c r="M39" s="240"/>
      <c r="N39" s="240"/>
      <c r="O39" s="240"/>
      <c r="P39" s="240"/>
      <c r="Q39" s="240"/>
      <c r="R39" s="240"/>
      <c r="S39" s="240"/>
      <c r="T39" s="240"/>
      <c r="U39" s="240"/>
      <c r="V39" s="240"/>
      <c r="W39" s="240"/>
      <c r="X39" s="240"/>
      <c r="Y39" s="240"/>
      <c r="Z39" s="240"/>
    </row>
    <row r="44" spans="1:26" x14ac:dyDescent="0.25">
      <c r="A44" s="240"/>
      <c r="B44" s="240"/>
      <c r="C44" s="240"/>
      <c r="D44" s="231"/>
      <c r="E44" s="315"/>
      <c r="F44" s="315"/>
      <c r="G44" s="315"/>
      <c r="H44" s="315"/>
      <c r="I44" s="315"/>
      <c r="J44" s="315"/>
      <c r="K44" s="300"/>
      <c r="M44" s="210"/>
      <c r="N44" s="210"/>
      <c r="O44" s="210"/>
      <c r="P44" s="210"/>
      <c r="Q44" s="210"/>
      <c r="R44" s="210"/>
      <c r="S44" s="210"/>
      <c r="T44" s="210"/>
      <c r="U44" s="210"/>
      <c r="V44" s="210"/>
      <c r="W44" s="210"/>
      <c r="X44" s="210"/>
      <c r="Y44" s="210"/>
    </row>
    <row r="45" spans="1:26" x14ac:dyDescent="0.25">
      <c r="A45" s="231"/>
      <c r="B45" s="231"/>
      <c r="C45" s="231"/>
      <c r="D45" s="231"/>
      <c r="E45" s="315"/>
      <c r="F45" s="315"/>
      <c r="G45" s="315"/>
      <c r="H45" s="315"/>
      <c r="I45" s="315"/>
      <c r="J45" s="315"/>
      <c r="K45" s="300"/>
      <c r="M45" s="210"/>
      <c r="N45" s="210"/>
      <c r="O45" s="210"/>
      <c r="P45" s="210"/>
      <c r="Q45" s="210"/>
      <c r="R45" s="210"/>
      <c r="S45" s="210"/>
      <c r="T45" s="210"/>
      <c r="U45" s="210"/>
      <c r="V45" s="210"/>
      <c r="W45" s="210"/>
      <c r="X45" s="210"/>
      <c r="Y45" s="210"/>
    </row>
    <row r="46" spans="1:26" x14ac:dyDescent="0.25">
      <c r="A46" s="241"/>
      <c r="B46" s="241"/>
      <c r="C46" s="240"/>
      <c r="D46" s="240"/>
      <c r="E46" s="242"/>
      <c r="F46" s="242"/>
      <c r="G46" s="242"/>
      <c r="H46" s="242"/>
      <c r="I46" s="242"/>
      <c r="J46" s="242"/>
      <c r="K46" s="300"/>
      <c r="M46" s="210"/>
      <c r="N46" s="303"/>
      <c r="O46" s="303"/>
      <c r="P46" s="303"/>
      <c r="Q46" s="303"/>
      <c r="R46" s="303"/>
      <c r="S46" s="303"/>
      <c r="T46" s="210"/>
      <c r="U46" s="210"/>
      <c r="V46" s="210"/>
      <c r="W46" s="210"/>
      <c r="X46" s="210"/>
      <c r="Y46" s="210"/>
    </row>
    <row r="47" spans="1:26" x14ac:dyDescent="0.25">
      <c r="A47" s="241"/>
      <c r="B47" s="243"/>
      <c r="C47" s="240"/>
      <c r="D47" s="240"/>
      <c r="E47" s="242"/>
      <c r="F47" s="242"/>
      <c r="G47" s="242"/>
      <c r="H47" s="242"/>
      <c r="I47" s="242"/>
      <c r="J47" s="242"/>
      <c r="K47" s="300"/>
      <c r="M47" s="210"/>
      <c r="N47" s="210"/>
      <c r="O47" s="210"/>
      <c r="P47" s="210"/>
      <c r="Q47" s="210"/>
      <c r="R47" s="210"/>
      <c r="S47" s="210"/>
      <c r="T47" s="210"/>
      <c r="U47" s="210"/>
      <c r="V47" s="210"/>
      <c r="W47" s="210"/>
      <c r="X47" s="210"/>
      <c r="Y47" s="210"/>
    </row>
    <row r="48" spans="1:26" x14ac:dyDescent="0.25">
      <c r="A48" s="241"/>
      <c r="B48" s="311"/>
      <c r="C48" s="240"/>
      <c r="D48" s="240"/>
      <c r="E48" s="242"/>
      <c r="F48" s="242"/>
      <c r="G48" s="242"/>
      <c r="H48" s="242"/>
      <c r="I48" s="242"/>
      <c r="J48" s="242"/>
      <c r="K48" s="300"/>
      <c r="M48" s="210"/>
      <c r="N48" s="210"/>
      <c r="O48" s="210"/>
      <c r="P48" s="210"/>
      <c r="Q48" s="210"/>
      <c r="R48" s="210"/>
      <c r="S48" s="210"/>
      <c r="T48" s="210"/>
      <c r="U48" s="210"/>
      <c r="V48" s="210"/>
      <c r="W48" s="210"/>
      <c r="X48" s="210"/>
      <c r="Y48" s="210"/>
    </row>
    <row r="49" spans="1:25" x14ac:dyDescent="0.25">
      <c r="A49" s="241"/>
      <c r="B49" s="241"/>
      <c r="C49" s="240"/>
      <c r="D49" s="240"/>
      <c r="E49" s="242"/>
      <c r="F49" s="242"/>
      <c r="G49" s="242"/>
      <c r="H49" s="242"/>
      <c r="I49" s="242"/>
      <c r="J49" s="242"/>
      <c r="K49" s="300"/>
      <c r="M49" s="210"/>
      <c r="N49" s="210"/>
      <c r="O49" s="210"/>
      <c r="P49" s="210"/>
      <c r="Q49" s="210"/>
      <c r="R49" s="210"/>
      <c r="S49" s="210"/>
      <c r="T49" s="210"/>
      <c r="U49" s="210"/>
      <c r="V49" s="210"/>
      <c r="W49" s="210"/>
      <c r="X49" s="210"/>
      <c r="Y49" s="210"/>
    </row>
    <row r="50" spans="1:25" x14ac:dyDescent="0.25">
      <c r="A50" s="241"/>
      <c r="B50" s="240"/>
      <c r="C50" s="244"/>
      <c r="D50" s="240"/>
      <c r="E50" s="242"/>
      <c r="F50" s="242"/>
      <c r="G50" s="242"/>
      <c r="H50" s="242"/>
      <c r="I50" s="242"/>
      <c r="J50" s="242"/>
      <c r="K50" s="300"/>
      <c r="M50" s="210"/>
      <c r="N50" s="210"/>
      <c r="O50" s="210"/>
      <c r="P50" s="210"/>
      <c r="Q50" s="210"/>
      <c r="R50" s="210"/>
      <c r="S50" s="210"/>
      <c r="T50" s="210"/>
      <c r="U50" s="210"/>
      <c r="V50" s="210"/>
      <c r="W50" s="210"/>
      <c r="X50" s="210"/>
      <c r="Y50" s="210"/>
    </row>
    <row r="51" spans="1:25" x14ac:dyDescent="0.25">
      <c r="A51" s="241"/>
      <c r="B51" s="241"/>
      <c r="C51" s="244"/>
      <c r="D51" s="240"/>
      <c r="E51" s="242"/>
      <c r="F51" s="242"/>
      <c r="G51" s="242"/>
      <c r="H51" s="242"/>
      <c r="I51" s="242"/>
      <c r="J51" s="242"/>
      <c r="K51" s="300"/>
      <c r="M51" s="210"/>
      <c r="N51" s="210"/>
      <c r="O51" s="210"/>
      <c r="P51" s="210"/>
      <c r="Q51" s="210"/>
      <c r="R51" s="210"/>
      <c r="S51" s="210"/>
      <c r="T51" s="210"/>
      <c r="U51" s="210"/>
      <c r="V51" s="210"/>
      <c r="W51" s="210"/>
      <c r="X51" s="210"/>
      <c r="Y51" s="210"/>
    </row>
    <row r="52" spans="1:25" x14ac:dyDescent="0.25">
      <c r="A52" s="240"/>
      <c r="B52" s="240"/>
      <c r="C52" s="240"/>
      <c r="D52" s="231"/>
      <c r="E52" s="315"/>
      <c r="F52" s="315"/>
      <c r="G52" s="315"/>
      <c r="H52" s="315"/>
      <c r="I52" s="315"/>
      <c r="J52" s="315"/>
      <c r="K52" s="300"/>
      <c r="M52" s="210"/>
      <c r="N52" s="210"/>
      <c r="O52" s="210"/>
      <c r="P52" s="210"/>
      <c r="Q52" s="210"/>
      <c r="R52" s="210"/>
      <c r="S52" s="210"/>
      <c r="T52" s="210"/>
      <c r="U52" s="210"/>
      <c r="V52" s="210"/>
      <c r="W52" s="210"/>
      <c r="X52" s="210"/>
      <c r="Y52" s="210"/>
    </row>
    <row r="53" spans="1:25" x14ac:dyDescent="0.25">
      <c r="A53" s="231"/>
      <c r="B53" s="231"/>
      <c r="C53" s="231"/>
      <c r="D53" s="231"/>
      <c r="E53" s="315"/>
      <c r="F53" s="315"/>
      <c r="G53" s="315"/>
      <c r="H53" s="315"/>
      <c r="I53" s="315"/>
      <c r="J53" s="315"/>
      <c r="K53" s="300"/>
      <c r="M53" s="210"/>
      <c r="N53" s="210"/>
      <c r="O53" s="210"/>
      <c r="P53" s="210"/>
      <c r="Q53" s="210"/>
      <c r="R53" s="210"/>
      <c r="S53" s="210"/>
      <c r="T53" s="210"/>
      <c r="U53" s="210"/>
      <c r="V53" s="210"/>
      <c r="W53" s="210"/>
      <c r="X53" s="210"/>
      <c r="Y53" s="210"/>
    </row>
    <row r="54" spans="1:25" ht="15.75" x14ac:dyDescent="0.25">
      <c r="A54" s="237"/>
      <c r="B54" s="237"/>
      <c r="C54" s="237"/>
      <c r="D54" s="239"/>
      <c r="E54" s="239"/>
      <c r="F54" s="239"/>
      <c r="G54" s="239"/>
      <c r="H54" s="239"/>
      <c r="I54" s="239"/>
      <c r="J54" s="285"/>
      <c r="K54" s="225"/>
      <c r="M54" s="210"/>
      <c r="N54" s="210"/>
      <c r="O54" s="210"/>
      <c r="P54" s="210"/>
      <c r="Q54" s="210"/>
      <c r="R54" s="210"/>
      <c r="S54" s="210"/>
      <c r="T54" s="210"/>
      <c r="U54" s="210"/>
      <c r="V54" s="210"/>
      <c r="W54" s="210"/>
      <c r="X54" s="210"/>
      <c r="Y54" s="210"/>
    </row>
    <row r="55" spans="1:25" x14ac:dyDescent="0.25">
      <c r="A55" s="241"/>
      <c r="B55" s="241"/>
      <c r="C55" s="240"/>
      <c r="D55" s="240"/>
      <c r="E55" s="242"/>
      <c r="F55" s="242"/>
      <c r="G55" s="242"/>
      <c r="H55" s="242"/>
      <c r="I55" s="242"/>
      <c r="J55" s="285"/>
      <c r="K55" s="300"/>
      <c r="M55" s="210"/>
      <c r="N55" s="303"/>
      <c r="O55" s="303"/>
      <c r="P55" s="303"/>
      <c r="Q55" s="303"/>
      <c r="R55" s="303"/>
      <c r="S55" s="210"/>
      <c r="T55" s="210"/>
      <c r="U55" s="210"/>
      <c r="V55" s="210"/>
      <c r="W55" s="210"/>
      <c r="X55" s="210"/>
      <c r="Y55" s="210"/>
    </row>
    <row r="56" spans="1:25" x14ac:dyDescent="0.25">
      <c r="A56" s="241"/>
      <c r="B56" s="243"/>
      <c r="C56" s="240"/>
      <c r="D56" s="240"/>
      <c r="E56" s="242"/>
      <c r="F56" s="242"/>
      <c r="G56" s="242"/>
      <c r="H56" s="242"/>
      <c r="I56" s="242"/>
      <c r="J56" s="285"/>
      <c r="K56" s="300"/>
      <c r="M56" s="210"/>
      <c r="N56" s="210"/>
      <c r="O56" s="210"/>
      <c r="P56" s="210"/>
      <c r="Q56" s="210"/>
      <c r="R56" s="210"/>
      <c r="S56" s="210"/>
      <c r="T56" s="210"/>
      <c r="U56" s="210"/>
      <c r="V56" s="210"/>
      <c r="W56" s="210"/>
      <c r="X56" s="210"/>
      <c r="Y56" s="210"/>
    </row>
    <row r="57" spans="1:25" x14ac:dyDescent="0.25">
      <c r="A57" s="241"/>
      <c r="B57" s="311"/>
      <c r="C57" s="240"/>
      <c r="D57" s="240"/>
      <c r="E57" s="242"/>
      <c r="F57" s="242"/>
      <c r="G57" s="242"/>
      <c r="H57" s="242"/>
      <c r="I57" s="242"/>
      <c r="J57" s="285"/>
      <c r="K57" s="300"/>
      <c r="M57" s="210"/>
      <c r="N57" s="210"/>
      <c r="O57" s="210"/>
      <c r="P57" s="210"/>
      <c r="Q57" s="210"/>
      <c r="R57" s="210"/>
      <c r="S57" s="210"/>
      <c r="T57" s="210"/>
      <c r="U57" s="210"/>
      <c r="V57" s="210"/>
      <c r="W57" s="210"/>
      <c r="X57" s="210"/>
      <c r="Y57" s="210"/>
    </row>
    <row r="58" spans="1:25" x14ac:dyDescent="0.25">
      <c r="A58" s="241"/>
      <c r="B58" s="241"/>
      <c r="C58" s="240"/>
      <c r="D58" s="240"/>
      <c r="E58" s="242"/>
      <c r="F58" s="242"/>
      <c r="G58" s="242"/>
      <c r="H58" s="242"/>
      <c r="I58" s="242"/>
      <c r="J58" s="285"/>
      <c r="K58" s="300"/>
      <c r="M58" s="210"/>
      <c r="N58" s="210"/>
      <c r="O58" s="210"/>
      <c r="P58" s="210"/>
      <c r="Q58" s="210"/>
      <c r="R58" s="210"/>
      <c r="S58" s="210"/>
      <c r="T58" s="210"/>
      <c r="U58" s="210"/>
      <c r="V58" s="210"/>
      <c r="W58" s="210"/>
      <c r="X58" s="210"/>
      <c r="Y58" s="210"/>
    </row>
    <row r="59" spans="1:25" x14ac:dyDescent="0.25">
      <c r="A59" s="241"/>
      <c r="B59" s="240"/>
      <c r="C59" s="240"/>
      <c r="D59" s="240"/>
      <c r="E59" s="242"/>
      <c r="F59" s="242"/>
      <c r="G59" s="242"/>
      <c r="H59" s="242"/>
      <c r="I59" s="242"/>
      <c r="J59" s="285"/>
      <c r="K59" s="300"/>
      <c r="M59" s="210"/>
      <c r="N59" s="210"/>
      <c r="O59" s="210"/>
      <c r="P59" s="210"/>
      <c r="Q59" s="210"/>
      <c r="R59" s="210"/>
      <c r="S59" s="210"/>
      <c r="T59" s="210"/>
      <c r="U59" s="210"/>
      <c r="V59" s="210"/>
      <c r="W59" s="210"/>
      <c r="X59" s="210"/>
      <c r="Y59" s="210"/>
    </row>
    <row r="60" spans="1:25" x14ac:dyDescent="0.25">
      <c r="A60" s="241"/>
      <c r="B60" s="241"/>
      <c r="C60" s="240"/>
      <c r="D60" s="240"/>
      <c r="E60" s="242"/>
      <c r="F60" s="242"/>
      <c r="G60" s="242"/>
      <c r="H60" s="242"/>
      <c r="I60" s="242"/>
      <c r="J60" s="285"/>
      <c r="K60" s="300"/>
      <c r="M60" s="210"/>
      <c r="N60" s="210"/>
      <c r="O60" s="210"/>
      <c r="P60" s="210"/>
      <c r="Q60" s="210"/>
      <c r="R60" s="210"/>
      <c r="S60" s="210"/>
      <c r="T60" s="210"/>
      <c r="U60" s="210"/>
      <c r="V60" s="210"/>
      <c r="W60" s="210"/>
      <c r="X60" s="210"/>
      <c r="Y60" s="210"/>
    </row>
    <row r="61" spans="1:25" x14ac:dyDescent="0.25">
      <c r="A61" s="240"/>
      <c r="B61" s="240"/>
      <c r="C61" s="240"/>
      <c r="D61" s="231"/>
      <c r="E61" s="315"/>
      <c r="F61" s="315"/>
      <c r="G61" s="315"/>
      <c r="H61" s="315"/>
      <c r="I61" s="315"/>
      <c r="J61" s="285"/>
      <c r="K61" s="300"/>
      <c r="M61" s="210"/>
      <c r="N61" s="210"/>
      <c r="O61" s="210"/>
      <c r="P61" s="210"/>
      <c r="Q61" s="210"/>
      <c r="R61" s="210"/>
      <c r="S61" s="210"/>
      <c r="T61" s="210"/>
      <c r="U61" s="210"/>
      <c r="V61" s="210"/>
      <c r="W61" s="210"/>
      <c r="X61" s="210"/>
      <c r="Y61" s="210"/>
    </row>
    <row r="62" spans="1:25" x14ac:dyDescent="0.25">
      <c r="A62" s="231"/>
      <c r="B62" s="231"/>
      <c r="C62" s="231"/>
      <c r="D62" s="231"/>
      <c r="E62" s="315"/>
      <c r="F62" s="315"/>
      <c r="G62" s="315"/>
      <c r="H62" s="315"/>
      <c r="I62" s="315"/>
      <c r="J62" s="285"/>
      <c r="K62" s="300"/>
      <c r="M62" s="210"/>
      <c r="N62" s="210"/>
      <c r="O62" s="210"/>
      <c r="P62" s="210"/>
      <c r="Q62" s="210"/>
      <c r="R62" s="210"/>
      <c r="S62" s="210"/>
      <c r="T62" s="210"/>
      <c r="U62" s="210"/>
      <c r="V62" s="210"/>
      <c r="W62" s="210"/>
      <c r="X62" s="210"/>
      <c r="Y62" s="210"/>
    </row>
    <row r="63" spans="1:25" x14ac:dyDescent="0.25">
      <c r="A63" s="241"/>
      <c r="B63" s="241"/>
      <c r="C63" s="240"/>
      <c r="D63" s="240"/>
      <c r="E63" s="242"/>
      <c r="F63" s="242"/>
      <c r="G63" s="242"/>
      <c r="H63" s="242"/>
      <c r="I63" s="242"/>
      <c r="J63" s="285"/>
      <c r="K63" s="300"/>
      <c r="M63" s="210"/>
      <c r="N63" s="303"/>
      <c r="O63" s="303"/>
      <c r="P63" s="303"/>
      <c r="Q63" s="303"/>
      <c r="R63" s="303"/>
      <c r="S63" s="210"/>
      <c r="T63" s="210"/>
      <c r="U63" s="210"/>
      <c r="V63" s="210"/>
      <c r="W63" s="210"/>
      <c r="X63" s="210"/>
      <c r="Y63" s="210"/>
    </row>
    <row r="64" spans="1:25" x14ac:dyDescent="0.25">
      <c r="A64" s="241"/>
      <c r="B64" s="243"/>
      <c r="C64" s="240"/>
      <c r="D64" s="240"/>
      <c r="E64" s="242"/>
      <c r="F64" s="242"/>
      <c r="G64" s="242"/>
      <c r="H64" s="242"/>
      <c r="I64" s="242"/>
      <c r="J64" s="285"/>
      <c r="K64" s="300"/>
      <c r="M64" s="210"/>
      <c r="N64" s="210"/>
      <c r="O64" s="210"/>
      <c r="P64" s="210"/>
      <c r="Q64" s="210"/>
      <c r="R64" s="210"/>
      <c r="S64" s="210"/>
      <c r="T64" s="210"/>
      <c r="U64" s="210"/>
      <c r="V64" s="210"/>
      <c r="W64" s="210"/>
      <c r="X64" s="210"/>
      <c r="Y64" s="210"/>
    </row>
    <row r="65" spans="1:25" x14ac:dyDescent="0.25">
      <c r="A65" s="241"/>
      <c r="B65" s="311"/>
      <c r="C65" s="240"/>
      <c r="D65" s="240"/>
      <c r="E65" s="242"/>
      <c r="F65" s="242"/>
      <c r="G65" s="242"/>
      <c r="H65" s="242"/>
      <c r="I65" s="242"/>
      <c r="J65" s="285"/>
      <c r="K65" s="300"/>
      <c r="M65" s="210"/>
      <c r="N65" s="210"/>
      <c r="O65" s="210"/>
      <c r="P65" s="210"/>
      <c r="Q65" s="210"/>
      <c r="R65" s="210"/>
      <c r="S65" s="210"/>
      <c r="T65" s="210"/>
      <c r="U65" s="210"/>
      <c r="V65" s="210"/>
      <c r="W65" s="210"/>
      <c r="X65" s="210"/>
      <c r="Y65" s="210"/>
    </row>
    <row r="66" spans="1:25" x14ac:dyDescent="0.25">
      <c r="A66" s="241"/>
      <c r="B66" s="241"/>
      <c r="C66" s="240"/>
      <c r="D66" s="240"/>
      <c r="E66" s="242"/>
      <c r="F66" s="242"/>
      <c r="G66" s="242"/>
      <c r="H66" s="242"/>
      <c r="I66" s="242"/>
      <c r="J66" s="285"/>
      <c r="K66" s="300"/>
      <c r="M66" s="210"/>
      <c r="N66" s="210"/>
      <c r="O66" s="210"/>
      <c r="P66" s="210"/>
      <c r="Q66" s="210"/>
      <c r="R66" s="210"/>
      <c r="S66" s="210"/>
      <c r="T66" s="210"/>
      <c r="U66" s="210"/>
      <c r="V66" s="210"/>
      <c r="W66" s="210"/>
      <c r="X66" s="210"/>
      <c r="Y66" s="210"/>
    </row>
    <row r="67" spans="1:25" x14ac:dyDescent="0.25">
      <c r="A67" s="241"/>
      <c r="B67" s="240"/>
      <c r="C67" s="240"/>
      <c r="D67" s="240"/>
      <c r="E67" s="242"/>
      <c r="F67" s="242"/>
      <c r="G67" s="242"/>
      <c r="H67" s="242"/>
      <c r="I67" s="242"/>
      <c r="J67" s="285"/>
      <c r="K67" s="300"/>
      <c r="M67" s="210"/>
      <c r="N67" s="210"/>
      <c r="O67" s="210"/>
      <c r="P67" s="210"/>
      <c r="Q67" s="210"/>
      <c r="R67" s="210"/>
      <c r="S67" s="210"/>
      <c r="T67" s="210"/>
      <c r="U67" s="210"/>
      <c r="V67" s="210"/>
      <c r="W67" s="210"/>
      <c r="X67" s="210"/>
      <c r="Y67" s="210"/>
    </row>
    <row r="68" spans="1:25" x14ac:dyDescent="0.25">
      <c r="A68" s="241"/>
      <c r="B68" s="241"/>
      <c r="C68" s="240"/>
      <c r="D68" s="240"/>
      <c r="E68" s="242"/>
      <c r="F68" s="242"/>
      <c r="G68" s="242"/>
      <c r="H68" s="242"/>
      <c r="I68" s="242"/>
      <c r="J68" s="285"/>
      <c r="K68" s="300"/>
      <c r="M68" s="210"/>
      <c r="N68" s="210"/>
      <c r="O68" s="210"/>
      <c r="P68" s="210"/>
      <c r="Q68" s="210"/>
      <c r="R68" s="210"/>
      <c r="S68" s="210"/>
      <c r="T68" s="210"/>
      <c r="U68" s="210"/>
      <c r="V68" s="210"/>
      <c r="W68" s="210"/>
      <c r="X68" s="210"/>
      <c r="Y68" s="210"/>
    </row>
    <row r="69" spans="1:25" x14ac:dyDescent="0.25">
      <c r="A69" s="240"/>
      <c r="B69" s="240"/>
      <c r="C69" s="240"/>
      <c r="D69" s="231"/>
      <c r="E69" s="315"/>
      <c r="F69" s="315"/>
      <c r="G69" s="315"/>
      <c r="H69" s="315"/>
      <c r="I69" s="315"/>
      <c r="J69" s="285"/>
      <c r="K69" s="300"/>
      <c r="M69" s="210"/>
      <c r="N69" s="210"/>
      <c r="O69" s="210"/>
      <c r="P69" s="210"/>
      <c r="Q69" s="210"/>
      <c r="R69" s="210"/>
      <c r="S69" s="210"/>
      <c r="T69" s="210"/>
      <c r="U69" s="210"/>
      <c r="V69" s="210"/>
      <c r="W69" s="210"/>
      <c r="X69" s="210"/>
      <c r="Y69" s="210"/>
    </row>
    <row r="70" spans="1:25" x14ac:dyDescent="0.25">
      <c r="A70" s="231"/>
      <c r="B70" s="231"/>
      <c r="C70" s="231"/>
      <c r="D70" s="231"/>
      <c r="E70" s="315"/>
      <c r="F70" s="315"/>
      <c r="G70" s="315"/>
      <c r="H70" s="315"/>
      <c r="I70" s="315"/>
      <c r="J70" s="285"/>
      <c r="K70" s="300"/>
      <c r="M70" s="210"/>
      <c r="N70" s="210"/>
      <c r="O70" s="210"/>
      <c r="P70" s="210"/>
      <c r="Q70" s="210"/>
      <c r="R70" s="210"/>
      <c r="S70" s="210"/>
      <c r="T70" s="210"/>
      <c r="U70" s="210"/>
      <c r="V70" s="210"/>
      <c r="W70" s="210"/>
      <c r="X70" s="210"/>
      <c r="Y70" s="210"/>
    </row>
    <row r="71" spans="1:25" x14ac:dyDescent="0.25">
      <c r="A71" s="241"/>
      <c r="B71" s="241"/>
      <c r="C71" s="240"/>
      <c r="D71" s="240"/>
      <c r="E71" s="240"/>
      <c r="F71" s="240"/>
      <c r="G71" s="240"/>
      <c r="H71" s="240"/>
      <c r="I71" s="240"/>
      <c r="J71" s="240"/>
      <c r="K71" s="271"/>
      <c r="M71" s="210"/>
      <c r="N71" s="210"/>
      <c r="O71" s="210"/>
      <c r="P71" s="210"/>
      <c r="Q71" s="210"/>
      <c r="R71" s="210"/>
      <c r="S71" s="210"/>
      <c r="T71" s="210"/>
      <c r="U71" s="210"/>
      <c r="V71" s="210"/>
      <c r="W71" s="210"/>
      <c r="X71" s="210"/>
      <c r="Y71" s="210"/>
    </row>
    <row r="72" spans="1:25" x14ac:dyDescent="0.25">
      <c r="A72" s="240"/>
      <c r="B72" s="243"/>
      <c r="C72" s="240"/>
      <c r="D72" s="240"/>
      <c r="E72" s="240"/>
      <c r="F72" s="240"/>
      <c r="G72" s="240"/>
      <c r="H72" s="240"/>
      <c r="I72" s="240"/>
      <c r="J72" s="240"/>
      <c r="K72" s="271"/>
      <c r="M72" s="210"/>
      <c r="N72" s="210"/>
      <c r="O72" s="210"/>
      <c r="P72" s="210"/>
      <c r="Q72" s="210"/>
      <c r="R72" s="210"/>
      <c r="S72" s="210"/>
      <c r="T72" s="210"/>
      <c r="U72" s="210"/>
      <c r="V72" s="210"/>
      <c r="W72" s="210"/>
      <c r="X72" s="210"/>
      <c r="Y72" s="210"/>
    </row>
    <row r="73" spans="1:25" x14ac:dyDescent="0.25">
      <c r="A73" s="240"/>
      <c r="B73" s="240"/>
      <c r="C73" s="244"/>
      <c r="D73" s="240"/>
      <c r="E73" s="240"/>
      <c r="F73" s="240"/>
      <c r="G73" s="240"/>
      <c r="H73" s="240"/>
      <c r="I73" s="240"/>
      <c r="J73" s="240"/>
      <c r="K73" s="316"/>
      <c r="M73" s="210"/>
      <c r="N73" s="210"/>
      <c r="O73" s="210"/>
      <c r="P73" s="210"/>
      <c r="Q73" s="210"/>
      <c r="R73" s="210"/>
      <c r="S73" s="210"/>
      <c r="T73" s="210"/>
      <c r="U73" s="210"/>
      <c r="V73" s="210"/>
      <c r="W73" s="210"/>
      <c r="X73" s="210"/>
      <c r="Y73" s="210"/>
    </row>
    <row r="74" spans="1:25" x14ac:dyDescent="0.25">
      <c r="A74" s="240"/>
      <c r="B74" s="240"/>
      <c r="C74" s="240"/>
      <c r="D74" s="240"/>
      <c r="E74" s="240"/>
      <c r="F74" s="240"/>
      <c r="G74" s="240"/>
      <c r="H74" s="240"/>
      <c r="I74" s="240"/>
      <c r="J74" s="240"/>
      <c r="K74" s="240"/>
      <c r="M74" s="210"/>
      <c r="N74" s="210"/>
      <c r="O74" s="210"/>
      <c r="P74" s="210"/>
      <c r="Q74" s="210"/>
      <c r="R74" s="210"/>
      <c r="S74" s="210"/>
      <c r="T74" s="210"/>
      <c r="U74" s="210"/>
      <c r="V74" s="210"/>
      <c r="W74" s="210"/>
      <c r="X74" s="210"/>
      <c r="Y74" s="210"/>
    </row>
    <row r="75" spans="1:25" x14ac:dyDescent="0.25">
      <c r="A75" s="241"/>
      <c r="B75" s="241"/>
      <c r="C75" s="240"/>
      <c r="D75" s="240"/>
      <c r="E75" s="242"/>
      <c r="F75" s="242"/>
      <c r="G75" s="242"/>
      <c r="H75" s="242"/>
      <c r="I75" s="242"/>
      <c r="J75" s="285"/>
      <c r="K75" s="300"/>
      <c r="M75" s="210"/>
      <c r="N75" s="303"/>
      <c r="O75" s="303"/>
      <c r="P75" s="303"/>
      <c r="Q75" s="303"/>
      <c r="R75" s="303"/>
      <c r="S75" s="210"/>
      <c r="T75" s="210"/>
      <c r="U75" s="210"/>
      <c r="V75" s="210"/>
      <c r="W75" s="210"/>
      <c r="X75" s="210"/>
      <c r="Y75" s="210"/>
    </row>
    <row r="76" spans="1:25" x14ac:dyDescent="0.25">
      <c r="A76" s="241"/>
      <c r="B76" s="243"/>
      <c r="C76" s="240"/>
      <c r="D76" s="240"/>
      <c r="E76" s="242"/>
      <c r="F76" s="242"/>
      <c r="G76" s="242"/>
      <c r="H76" s="242"/>
      <c r="I76" s="242"/>
      <c r="J76" s="285"/>
      <c r="K76" s="300"/>
      <c r="M76" s="210"/>
      <c r="N76" s="210"/>
      <c r="O76" s="210"/>
      <c r="P76" s="210"/>
      <c r="Q76" s="210"/>
      <c r="R76" s="210"/>
      <c r="S76" s="210"/>
      <c r="T76" s="210"/>
      <c r="U76" s="210"/>
      <c r="V76" s="210"/>
      <c r="W76" s="210"/>
      <c r="X76" s="210"/>
      <c r="Y76" s="210"/>
    </row>
    <row r="77" spans="1:25" x14ac:dyDescent="0.25">
      <c r="A77" s="241"/>
      <c r="B77" s="311"/>
      <c r="C77" s="240"/>
      <c r="D77" s="240"/>
      <c r="E77" s="242"/>
      <c r="F77" s="242"/>
      <c r="G77" s="242"/>
      <c r="H77" s="242"/>
      <c r="I77" s="242"/>
      <c r="J77" s="285"/>
      <c r="K77" s="300"/>
      <c r="M77" s="210"/>
      <c r="N77" s="210"/>
      <c r="O77" s="210"/>
      <c r="P77" s="210"/>
      <c r="Q77" s="210"/>
      <c r="R77" s="210"/>
      <c r="S77" s="210"/>
      <c r="T77" s="210"/>
      <c r="U77" s="210"/>
      <c r="V77" s="210"/>
      <c r="W77" s="210"/>
      <c r="X77" s="210"/>
      <c r="Y77" s="210"/>
    </row>
    <row r="78" spans="1:25" x14ac:dyDescent="0.25">
      <c r="A78" s="241"/>
      <c r="B78" s="241"/>
      <c r="C78" s="240"/>
      <c r="D78" s="240"/>
      <c r="E78" s="242"/>
      <c r="F78" s="242"/>
      <c r="G78" s="242"/>
      <c r="H78" s="242"/>
      <c r="I78" s="242"/>
      <c r="J78" s="285"/>
      <c r="K78" s="300"/>
      <c r="M78" s="210"/>
      <c r="N78" s="210"/>
      <c r="O78" s="210"/>
      <c r="P78" s="210"/>
      <c r="Q78" s="210"/>
      <c r="R78" s="210"/>
      <c r="S78" s="210"/>
      <c r="T78" s="210"/>
      <c r="U78" s="210"/>
      <c r="V78" s="210"/>
      <c r="W78" s="210"/>
      <c r="X78" s="210"/>
      <c r="Y78" s="210"/>
    </row>
    <row r="79" spans="1:25" x14ac:dyDescent="0.25">
      <c r="A79" s="241"/>
      <c r="B79" s="240"/>
      <c r="C79" s="244"/>
      <c r="D79" s="240"/>
      <c r="E79" s="242"/>
      <c r="F79" s="242"/>
      <c r="G79" s="242"/>
      <c r="H79" s="242"/>
      <c r="I79" s="242"/>
      <c r="J79" s="285"/>
      <c r="K79" s="300"/>
      <c r="M79" s="210"/>
      <c r="N79" s="210"/>
      <c r="O79" s="210"/>
      <c r="P79" s="210"/>
      <c r="Q79" s="210"/>
      <c r="R79" s="210"/>
      <c r="S79" s="210"/>
      <c r="T79" s="210"/>
      <c r="U79" s="210"/>
      <c r="V79" s="210"/>
      <c r="W79" s="210"/>
      <c r="X79" s="210"/>
      <c r="Y79" s="210"/>
    </row>
    <row r="80" spans="1:25" x14ac:dyDescent="0.25">
      <c r="A80" s="241"/>
      <c r="B80" s="241"/>
      <c r="C80" s="244"/>
      <c r="D80" s="240"/>
      <c r="E80" s="242"/>
      <c r="F80" s="242"/>
      <c r="G80" s="242"/>
      <c r="H80" s="242"/>
      <c r="I80" s="242"/>
      <c r="J80" s="285"/>
      <c r="K80" s="300"/>
      <c r="M80" s="210"/>
      <c r="N80" s="210"/>
      <c r="O80" s="210"/>
      <c r="P80" s="210"/>
      <c r="Q80" s="210"/>
      <c r="R80" s="210"/>
      <c r="S80" s="210"/>
      <c r="T80" s="210"/>
      <c r="U80" s="210"/>
      <c r="V80" s="210"/>
      <c r="W80" s="210"/>
      <c r="X80" s="210"/>
      <c r="Y80" s="210"/>
    </row>
    <row r="81" spans="1:25" x14ac:dyDescent="0.25">
      <c r="A81" s="240"/>
      <c r="B81" s="240"/>
      <c r="C81" s="240"/>
      <c r="D81" s="231"/>
      <c r="E81" s="315"/>
      <c r="F81" s="315"/>
      <c r="G81" s="315"/>
      <c r="H81" s="315"/>
      <c r="I81" s="315"/>
      <c r="J81" s="285"/>
      <c r="K81" s="300"/>
      <c r="M81" s="210"/>
      <c r="N81" s="210"/>
      <c r="O81" s="210"/>
      <c r="P81" s="210"/>
      <c r="Q81" s="210"/>
      <c r="R81" s="210"/>
      <c r="S81" s="210"/>
      <c r="T81" s="210"/>
      <c r="U81" s="210"/>
      <c r="V81" s="210"/>
      <c r="W81" s="210"/>
      <c r="X81" s="210"/>
      <c r="Y81" s="210"/>
    </row>
    <row r="82" spans="1:25" x14ac:dyDescent="0.25">
      <c r="A82" s="231"/>
      <c r="B82" s="231"/>
      <c r="C82" s="231"/>
      <c r="D82" s="231"/>
      <c r="E82" s="315"/>
      <c r="F82" s="315"/>
      <c r="G82" s="315"/>
      <c r="H82" s="315"/>
      <c r="I82" s="315"/>
      <c r="J82" s="285"/>
      <c r="K82" s="300"/>
      <c r="M82" s="210"/>
      <c r="N82" s="210"/>
      <c r="O82" s="210"/>
      <c r="P82" s="210"/>
      <c r="Q82" s="210"/>
      <c r="R82" s="210"/>
      <c r="S82" s="210"/>
      <c r="T82" s="210"/>
      <c r="U82" s="210"/>
      <c r="V82" s="210"/>
      <c r="W82" s="210"/>
      <c r="X82" s="210"/>
      <c r="Y82" s="210"/>
    </row>
    <row r="83" spans="1:25" x14ac:dyDescent="0.25">
      <c r="A83" s="241"/>
      <c r="B83" s="241"/>
      <c r="C83" s="240"/>
      <c r="D83" s="240"/>
      <c r="E83" s="242"/>
      <c r="F83" s="242"/>
      <c r="G83" s="242"/>
      <c r="H83" s="242"/>
      <c r="I83" s="242"/>
      <c r="J83" s="285"/>
      <c r="K83" s="300"/>
      <c r="M83" s="210"/>
      <c r="N83" s="303"/>
      <c r="O83" s="303"/>
      <c r="P83" s="303"/>
      <c r="Q83" s="303"/>
      <c r="R83" s="303"/>
      <c r="S83" s="210"/>
      <c r="T83" s="210"/>
      <c r="U83" s="210"/>
      <c r="V83" s="210"/>
      <c r="W83" s="210"/>
      <c r="X83" s="210"/>
      <c r="Y83" s="210"/>
    </row>
    <row r="84" spans="1:25" x14ac:dyDescent="0.25">
      <c r="A84" s="241"/>
      <c r="B84" s="243"/>
      <c r="C84" s="240"/>
      <c r="D84" s="240"/>
      <c r="E84" s="242"/>
      <c r="F84" s="242"/>
      <c r="G84" s="242"/>
      <c r="H84" s="242"/>
      <c r="I84" s="242"/>
      <c r="J84" s="285"/>
      <c r="K84" s="300"/>
      <c r="M84" s="210"/>
      <c r="N84" s="210"/>
      <c r="O84" s="210"/>
      <c r="P84" s="210"/>
      <c r="Q84" s="210"/>
      <c r="R84" s="210"/>
      <c r="S84" s="210"/>
      <c r="T84" s="210"/>
      <c r="U84" s="210"/>
      <c r="V84" s="210"/>
      <c r="W84" s="210"/>
      <c r="X84" s="210"/>
      <c r="Y84" s="210"/>
    </row>
    <row r="85" spans="1:25" x14ac:dyDescent="0.25">
      <c r="A85" s="241"/>
      <c r="B85" s="311"/>
      <c r="C85" s="240"/>
      <c r="D85" s="240"/>
      <c r="E85" s="242"/>
      <c r="F85" s="242"/>
      <c r="G85" s="242"/>
      <c r="H85" s="242"/>
      <c r="I85" s="242"/>
      <c r="J85" s="285"/>
      <c r="K85" s="300"/>
      <c r="M85" s="210"/>
      <c r="N85" s="210"/>
      <c r="O85" s="210"/>
      <c r="P85" s="210"/>
      <c r="Q85" s="210"/>
      <c r="R85" s="210"/>
      <c r="S85" s="210"/>
      <c r="T85" s="210"/>
      <c r="U85" s="210"/>
      <c r="V85" s="210"/>
      <c r="W85" s="210"/>
      <c r="X85" s="210"/>
      <c r="Y85" s="210"/>
    </row>
    <row r="86" spans="1:25" x14ac:dyDescent="0.25">
      <c r="A86" s="241"/>
      <c r="B86" s="241"/>
      <c r="C86" s="240"/>
      <c r="D86" s="240"/>
      <c r="E86" s="242"/>
      <c r="F86" s="242"/>
      <c r="G86" s="242"/>
      <c r="H86" s="242"/>
      <c r="I86" s="242"/>
      <c r="J86" s="285"/>
      <c r="K86" s="300"/>
      <c r="M86" s="210"/>
      <c r="N86" s="210"/>
      <c r="O86" s="210"/>
      <c r="P86" s="210"/>
      <c r="Q86" s="210"/>
      <c r="R86" s="210"/>
      <c r="S86" s="210"/>
      <c r="T86" s="210"/>
      <c r="U86" s="210"/>
      <c r="V86" s="210"/>
      <c r="W86" s="210"/>
      <c r="X86" s="210"/>
      <c r="Y86" s="210"/>
    </row>
    <row r="87" spans="1:25" x14ac:dyDescent="0.25">
      <c r="A87" s="241"/>
      <c r="B87" s="240"/>
      <c r="C87" s="244"/>
      <c r="D87" s="240"/>
      <c r="E87" s="242"/>
      <c r="F87" s="242"/>
      <c r="G87" s="242"/>
      <c r="H87" s="242"/>
      <c r="I87" s="242"/>
      <c r="J87" s="285"/>
      <c r="K87" s="300"/>
      <c r="M87" s="210"/>
      <c r="N87" s="210"/>
      <c r="O87" s="210"/>
      <c r="P87" s="210"/>
      <c r="Q87" s="210"/>
      <c r="R87" s="210"/>
      <c r="S87" s="210"/>
      <c r="T87" s="210"/>
      <c r="U87" s="210"/>
      <c r="V87" s="210"/>
      <c r="W87" s="210"/>
      <c r="X87" s="210"/>
      <c r="Y87" s="210"/>
    </row>
    <row r="88" spans="1:25" x14ac:dyDescent="0.25">
      <c r="A88" s="241"/>
      <c r="B88" s="241"/>
      <c r="C88" s="244"/>
      <c r="D88" s="240"/>
      <c r="E88" s="242"/>
      <c r="F88" s="242"/>
      <c r="G88" s="242"/>
      <c r="H88" s="242"/>
      <c r="I88" s="242"/>
      <c r="J88" s="285"/>
      <c r="K88" s="300"/>
      <c r="M88" s="210"/>
      <c r="N88" s="210"/>
      <c r="O88" s="210"/>
      <c r="P88" s="210"/>
      <c r="Q88" s="210"/>
      <c r="R88" s="210"/>
      <c r="S88" s="210"/>
      <c r="T88" s="210"/>
      <c r="U88" s="210"/>
      <c r="V88" s="210"/>
      <c r="W88" s="210"/>
      <c r="X88" s="210"/>
      <c r="Y88" s="210"/>
    </row>
    <row r="89" spans="1:25" x14ac:dyDescent="0.25">
      <c r="A89" s="240"/>
      <c r="B89" s="240"/>
      <c r="C89" s="240"/>
      <c r="D89" s="231"/>
      <c r="E89" s="315"/>
      <c r="F89" s="315"/>
      <c r="G89" s="315"/>
      <c r="H89" s="315"/>
      <c r="I89" s="315"/>
      <c r="J89" s="285"/>
      <c r="K89" s="300"/>
      <c r="M89" s="210"/>
      <c r="N89" s="210"/>
      <c r="O89" s="210"/>
      <c r="P89" s="210"/>
      <c r="Q89" s="210"/>
      <c r="R89" s="210"/>
      <c r="S89" s="210"/>
      <c r="T89" s="210"/>
      <c r="U89" s="210"/>
      <c r="V89" s="210"/>
      <c r="W89" s="210"/>
      <c r="X89" s="210"/>
      <c r="Y89" s="210"/>
    </row>
    <row r="90" spans="1:25" x14ac:dyDescent="0.25">
      <c r="A90" s="231"/>
      <c r="B90" s="231"/>
      <c r="C90" s="231"/>
      <c r="D90" s="231"/>
      <c r="E90" s="315"/>
      <c r="F90" s="315"/>
      <c r="G90" s="315"/>
      <c r="H90" s="315"/>
      <c r="I90" s="315"/>
      <c r="J90" s="285"/>
      <c r="K90" s="300"/>
      <c r="M90" s="210"/>
      <c r="N90" s="210"/>
      <c r="O90" s="210"/>
      <c r="P90" s="210"/>
      <c r="Q90" s="210"/>
      <c r="R90" s="210"/>
      <c r="S90" s="210"/>
      <c r="T90" s="210"/>
      <c r="U90" s="210"/>
      <c r="V90" s="210"/>
      <c r="W90" s="210"/>
      <c r="X90" s="210"/>
      <c r="Y90" s="210"/>
    </row>
    <row r="91" spans="1:25" ht="15.75" x14ac:dyDescent="0.25">
      <c r="A91" s="237"/>
      <c r="B91" s="237"/>
      <c r="C91" s="237"/>
      <c r="D91" s="239"/>
      <c r="E91" s="239"/>
      <c r="F91" s="239"/>
      <c r="G91" s="285"/>
      <c r="H91" s="285"/>
      <c r="I91" s="285"/>
      <c r="J91" s="285"/>
      <c r="K91" s="225"/>
      <c r="M91" s="210"/>
      <c r="N91" s="210"/>
      <c r="O91" s="210"/>
      <c r="P91" s="210"/>
      <c r="Q91" s="210"/>
      <c r="R91" s="210"/>
      <c r="S91" s="210"/>
      <c r="T91" s="210"/>
      <c r="U91" s="210"/>
      <c r="V91" s="210"/>
      <c r="W91" s="210"/>
      <c r="X91" s="210"/>
      <c r="Y91" s="210"/>
    </row>
    <row r="92" spans="1:25" x14ac:dyDescent="0.25">
      <c r="A92" s="241"/>
      <c r="B92" s="241"/>
      <c r="C92" s="240"/>
      <c r="D92" s="240"/>
      <c r="E92" s="242"/>
      <c r="F92" s="242"/>
      <c r="G92" s="285"/>
      <c r="H92" s="285"/>
      <c r="I92" s="285"/>
      <c r="J92" s="285"/>
      <c r="K92" s="300"/>
      <c r="M92" s="210"/>
      <c r="N92" s="303"/>
      <c r="O92" s="303"/>
      <c r="P92" s="303"/>
      <c r="Q92" s="210"/>
      <c r="R92" s="210"/>
      <c r="S92" s="210"/>
      <c r="T92" s="210"/>
      <c r="U92" s="210"/>
      <c r="V92" s="210"/>
      <c r="W92" s="210"/>
      <c r="X92" s="210"/>
      <c r="Y92" s="210"/>
    </row>
    <row r="93" spans="1:25" x14ac:dyDescent="0.25">
      <c r="A93" s="241"/>
      <c r="B93" s="243"/>
      <c r="C93" s="240"/>
      <c r="D93" s="240"/>
      <c r="E93" s="242"/>
      <c r="F93" s="242"/>
      <c r="G93" s="285"/>
      <c r="H93" s="285"/>
      <c r="I93" s="285"/>
      <c r="J93" s="285"/>
      <c r="K93" s="300"/>
      <c r="M93" s="210"/>
      <c r="N93" s="210"/>
      <c r="O93" s="210"/>
      <c r="P93" s="210"/>
      <c r="Q93" s="210"/>
      <c r="R93" s="210"/>
      <c r="S93" s="210"/>
      <c r="T93" s="210"/>
      <c r="U93" s="210"/>
      <c r="V93" s="210"/>
      <c r="W93" s="210"/>
      <c r="X93" s="210"/>
      <c r="Y93" s="210"/>
    </row>
    <row r="94" spans="1:25" x14ac:dyDescent="0.25">
      <c r="A94" s="241"/>
      <c r="B94" s="311"/>
      <c r="C94" s="240"/>
      <c r="D94" s="240"/>
      <c r="E94" s="242"/>
      <c r="F94" s="242"/>
      <c r="G94" s="285"/>
      <c r="H94" s="285"/>
      <c r="I94" s="285"/>
      <c r="J94" s="285"/>
      <c r="K94" s="300"/>
      <c r="M94" s="210"/>
      <c r="N94" s="210"/>
      <c r="O94" s="210"/>
      <c r="P94" s="210"/>
      <c r="Q94" s="210"/>
      <c r="R94" s="210"/>
      <c r="S94" s="210"/>
      <c r="T94" s="210"/>
      <c r="U94" s="210"/>
      <c r="V94" s="210"/>
      <c r="W94" s="210"/>
      <c r="X94" s="210"/>
      <c r="Y94" s="210"/>
    </row>
    <row r="95" spans="1:25" x14ac:dyDescent="0.25">
      <c r="A95" s="241"/>
      <c r="B95" s="241"/>
      <c r="C95" s="240"/>
      <c r="D95" s="240"/>
      <c r="E95" s="242"/>
      <c r="F95" s="242"/>
      <c r="G95" s="285"/>
      <c r="H95" s="285"/>
      <c r="I95" s="285"/>
      <c r="J95" s="285"/>
      <c r="K95" s="300"/>
      <c r="M95" s="210"/>
      <c r="N95" s="210"/>
      <c r="O95" s="210"/>
      <c r="P95" s="210"/>
      <c r="Q95" s="210"/>
      <c r="R95" s="210"/>
      <c r="S95" s="210"/>
      <c r="T95" s="210"/>
      <c r="U95" s="210"/>
      <c r="V95" s="210"/>
      <c r="W95" s="210"/>
      <c r="X95" s="210"/>
      <c r="Y95" s="210"/>
    </row>
    <row r="96" spans="1:25" x14ac:dyDescent="0.25">
      <c r="A96" s="241"/>
      <c r="B96" s="240"/>
      <c r="C96" s="240"/>
      <c r="D96" s="240"/>
      <c r="E96" s="242"/>
      <c r="F96" s="242"/>
      <c r="G96" s="285"/>
      <c r="H96" s="285"/>
      <c r="I96" s="285"/>
      <c r="J96" s="285"/>
      <c r="K96" s="300"/>
      <c r="M96" s="210"/>
      <c r="N96" s="210"/>
      <c r="O96" s="210"/>
      <c r="P96" s="210"/>
      <c r="Q96" s="210"/>
      <c r="R96" s="210"/>
      <c r="S96" s="210"/>
      <c r="T96" s="210"/>
      <c r="U96" s="210"/>
      <c r="V96" s="210"/>
      <c r="W96" s="210"/>
      <c r="X96" s="210"/>
      <c r="Y96" s="210"/>
    </row>
    <row r="97" spans="1:25" x14ac:dyDescent="0.25">
      <c r="A97" s="241"/>
      <c r="B97" s="241"/>
      <c r="C97" s="240"/>
      <c r="D97" s="240"/>
      <c r="E97" s="242"/>
      <c r="F97" s="242"/>
      <c r="G97" s="285"/>
      <c r="H97" s="285"/>
      <c r="I97" s="285"/>
      <c r="J97" s="285"/>
      <c r="K97" s="300"/>
      <c r="M97" s="210"/>
      <c r="N97" s="210"/>
      <c r="O97" s="210"/>
      <c r="P97" s="210"/>
      <c r="Q97" s="210"/>
      <c r="R97" s="210"/>
      <c r="S97" s="210"/>
      <c r="T97" s="210"/>
      <c r="U97" s="210"/>
      <c r="V97" s="210"/>
      <c r="W97" s="210"/>
      <c r="X97" s="210"/>
      <c r="Y97" s="210"/>
    </row>
    <row r="98" spans="1:25" x14ac:dyDescent="0.25">
      <c r="A98" s="240"/>
      <c r="B98" s="240"/>
      <c r="C98" s="240"/>
      <c r="D98" s="231"/>
      <c r="E98" s="315"/>
      <c r="F98" s="315"/>
      <c r="G98" s="285"/>
      <c r="H98" s="285"/>
      <c r="I98" s="285"/>
      <c r="J98" s="285"/>
      <c r="K98" s="300"/>
      <c r="M98" s="210"/>
      <c r="N98" s="210"/>
      <c r="O98" s="210"/>
      <c r="P98" s="210"/>
      <c r="Q98" s="210"/>
      <c r="R98" s="210"/>
      <c r="S98" s="210"/>
      <c r="T98" s="210"/>
      <c r="U98" s="210"/>
      <c r="V98" s="210"/>
      <c r="W98" s="210"/>
      <c r="X98" s="210"/>
      <c r="Y98" s="210"/>
    </row>
    <row r="99" spans="1:25" x14ac:dyDescent="0.25">
      <c r="A99" s="231"/>
      <c r="B99" s="231"/>
      <c r="C99" s="231"/>
      <c r="D99" s="231"/>
      <c r="E99" s="315"/>
      <c r="F99" s="315"/>
      <c r="G99" s="285"/>
      <c r="H99" s="285"/>
      <c r="I99" s="285"/>
      <c r="J99" s="285"/>
      <c r="K99" s="300"/>
      <c r="M99" s="210"/>
      <c r="N99" s="210"/>
      <c r="O99" s="210"/>
      <c r="P99" s="210"/>
      <c r="Q99" s="210"/>
      <c r="R99" s="210"/>
      <c r="S99" s="210"/>
      <c r="T99" s="210"/>
      <c r="U99" s="210"/>
      <c r="V99" s="210"/>
      <c r="W99" s="210"/>
      <c r="X99" s="210"/>
      <c r="Y99" s="210"/>
    </row>
    <row r="100" spans="1:25" x14ac:dyDescent="0.25">
      <c r="A100" s="241"/>
      <c r="B100" s="241"/>
      <c r="C100" s="240"/>
      <c r="D100" s="240"/>
      <c r="E100" s="242"/>
      <c r="F100" s="242"/>
      <c r="G100" s="285"/>
      <c r="H100" s="285"/>
      <c r="I100" s="285"/>
      <c r="J100" s="285"/>
      <c r="K100" s="300"/>
      <c r="M100" s="210"/>
      <c r="N100" s="303"/>
      <c r="O100" s="303"/>
      <c r="P100" s="303"/>
      <c r="Q100" s="210"/>
      <c r="R100" s="210"/>
      <c r="S100" s="210"/>
      <c r="T100" s="210"/>
      <c r="U100" s="210"/>
      <c r="V100" s="210"/>
      <c r="W100" s="210"/>
      <c r="X100" s="210"/>
      <c r="Y100" s="210"/>
    </row>
    <row r="101" spans="1:25" x14ac:dyDescent="0.25">
      <c r="A101" s="241"/>
      <c r="B101" s="243"/>
      <c r="C101" s="240"/>
      <c r="D101" s="240"/>
      <c r="E101" s="242"/>
      <c r="F101" s="242"/>
      <c r="G101" s="285"/>
      <c r="H101" s="285"/>
      <c r="I101" s="285"/>
      <c r="J101" s="285"/>
      <c r="K101" s="300"/>
      <c r="M101" s="210"/>
      <c r="N101" s="210"/>
      <c r="O101" s="210"/>
      <c r="P101" s="210"/>
      <c r="Q101" s="210"/>
      <c r="R101" s="210"/>
      <c r="S101" s="210"/>
      <c r="T101" s="210"/>
      <c r="U101" s="210"/>
      <c r="V101" s="210"/>
      <c r="W101" s="210"/>
      <c r="X101" s="210"/>
      <c r="Y101" s="210"/>
    </row>
    <row r="102" spans="1:25" x14ac:dyDescent="0.25">
      <c r="A102" s="241"/>
      <c r="B102" s="311"/>
      <c r="C102" s="240"/>
      <c r="D102" s="240"/>
      <c r="E102" s="242"/>
      <c r="F102" s="242"/>
      <c r="G102" s="285"/>
      <c r="H102" s="285"/>
      <c r="I102" s="285"/>
      <c r="J102" s="285"/>
      <c r="K102" s="300"/>
      <c r="M102" s="210"/>
      <c r="N102" s="210"/>
      <c r="O102" s="210"/>
      <c r="P102" s="210"/>
      <c r="Q102" s="210"/>
      <c r="R102" s="210"/>
      <c r="S102" s="210"/>
      <c r="T102" s="210"/>
      <c r="U102" s="210"/>
      <c r="V102" s="210"/>
      <c r="W102" s="210"/>
      <c r="X102" s="210"/>
      <c r="Y102" s="210"/>
    </row>
    <row r="103" spans="1:25" x14ac:dyDescent="0.25">
      <c r="A103" s="241"/>
      <c r="B103" s="241"/>
      <c r="C103" s="240"/>
      <c r="D103" s="240"/>
      <c r="E103" s="242"/>
      <c r="F103" s="242"/>
      <c r="G103" s="285"/>
      <c r="H103" s="285"/>
      <c r="I103" s="285"/>
      <c r="J103" s="285"/>
      <c r="K103" s="300"/>
      <c r="M103" s="210"/>
      <c r="N103" s="210"/>
      <c r="O103" s="210"/>
      <c r="P103" s="210"/>
      <c r="Q103" s="210"/>
      <c r="R103" s="210"/>
      <c r="S103" s="210"/>
      <c r="T103" s="210"/>
      <c r="U103" s="210"/>
      <c r="V103" s="210"/>
      <c r="W103" s="210"/>
      <c r="X103" s="210"/>
      <c r="Y103" s="210"/>
    </row>
    <row r="104" spans="1:25" x14ac:dyDescent="0.25">
      <c r="A104" s="241"/>
      <c r="B104" s="240"/>
      <c r="C104" s="240"/>
      <c r="D104" s="240"/>
      <c r="E104" s="242"/>
      <c r="F104" s="242"/>
      <c r="G104" s="285"/>
      <c r="H104" s="285"/>
      <c r="I104" s="285"/>
      <c r="J104" s="285"/>
      <c r="K104" s="300"/>
      <c r="M104" s="210"/>
      <c r="N104" s="210"/>
      <c r="O104" s="210"/>
      <c r="P104" s="210"/>
      <c r="Q104" s="210"/>
      <c r="R104" s="210"/>
      <c r="S104" s="210"/>
      <c r="T104" s="210"/>
      <c r="U104" s="210"/>
      <c r="V104" s="210"/>
      <c r="W104" s="210"/>
      <c r="X104" s="210"/>
      <c r="Y104" s="210"/>
    </row>
    <row r="105" spans="1:25" x14ac:dyDescent="0.25">
      <c r="A105" s="241"/>
      <c r="B105" s="241"/>
      <c r="C105" s="240"/>
      <c r="D105" s="240"/>
      <c r="E105" s="242"/>
      <c r="F105" s="242"/>
      <c r="G105" s="285"/>
      <c r="H105" s="285"/>
      <c r="I105" s="285"/>
      <c r="J105" s="285"/>
      <c r="K105" s="300"/>
      <c r="M105" s="210"/>
      <c r="N105" s="210"/>
      <c r="O105" s="210"/>
      <c r="P105" s="210"/>
      <c r="Q105" s="210"/>
      <c r="R105" s="210"/>
      <c r="S105" s="210"/>
      <c r="T105" s="210"/>
      <c r="U105" s="210"/>
      <c r="V105" s="210"/>
      <c r="W105" s="210"/>
      <c r="X105" s="210"/>
      <c r="Y105" s="210"/>
    </row>
    <row r="106" spans="1:25" x14ac:dyDescent="0.25">
      <c r="A106" s="240"/>
      <c r="B106" s="240"/>
      <c r="C106" s="240"/>
      <c r="D106" s="231"/>
      <c r="E106" s="315"/>
      <c r="F106" s="315"/>
      <c r="G106" s="285"/>
      <c r="H106" s="285"/>
      <c r="I106" s="285"/>
      <c r="J106" s="285"/>
      <c r="K106" s="300"/>
      <c r="M106" s="210"/>
      <c r="N106" s="210"/>
      <c r="O106" s="210"/>
      <c r="P106" s="210"/>
      <c r="Q106" s="210"/>
      <c r="R106" s="210"/>
      <c r="S106" s="210"/>
      <c r="T106" s="210"/>
      <c r="U106" s="210"/>
      <c r="V106" s="210"/>
      <c r="W106" s="210"/>
      <c r="X106" s="210"/>
      <c r="Y106" s="210"/>
    </row>
    <row r="107" spans="1:25" x14ac:dyDescent="0.25">
      <c r="A107" s="231"/>
      <c r="B107" s="231"/>
      <c r="C107" s="231"/>
      <c r="D107" s="231"/>
      <c r="E107" s="315"/>
      <c r="F107" s="315"/>
      <c r="G107" s="285"/>
      <c r="H107" s="285"/>
      <c r="I107" s="285"/>
      <c r="J107" s="285"/>
      <c r="K107" s="300"/>
      <c r="M107" s="210"/>
      <c r="N107" s="210"/>
      <c r="O107" s="210"/>
      <c r="P107" s="210"/>
      <c r="Q107" s="210"/>
      <c r="R107" s="210"/>
      <c r="S107" s="210"/>
      <c r="T107" s="210"/>
      <c r="U107" s="210"/>
      <c r="V107" s="210"/>
      <c r="W107" s="210"/>
      <c r="X107" s="210"/>
      <c r="Y107" s="210"/>
    </row>
    <row r="108" spans="1:25" x14ac:dyDescent="0.25">
      <c r="A108" s="241"/>
      <c r="B108" s="241"/>
      <c r="C108" s="240"/>
      <c r="D108" s="240"/>
      <c r="E108" s="242"/>
      <c r="F108" s="242"/>
      <c r="G108" s="285"/>
      <c r="H108" s="285"/>
      <c r="I108" s="285"/>
      <c r="J108" s="285"/>
      <c r="K108" s="300"/>
      <c r="M108" s="210"/>
      <c r="N108" s="303"/>
      <c r="O108" s="303"/>
      <c r="P108" s="303"/>
      <c r="Q108" s="210"/>
      <c r="R108" s="210"/>
      <c r="S108" s="210"/>
      <c r="T108" s="210"/>
      <c r="U108" s="210"/>
      <c r="V108" s="210"/>
      <c r="W108" s="210"/>
      <c r="X108" s="210"/>
      <c r="Y108" s="210"/>
    </row>
    <row r="109" spans="1:25" x14ac:dyDescent="0.25">
      <c r="A109" s="241"/>
      <c r="B109" s="243"/>
      <c r="C109" s="240"/>
      <c r="D109" s="240"/>
      <c r="E109" s="242"/>
      <c r="F109" s="242"/>
      <c r="G109" s="285"/>
      <c r="H109" s="285"/>
      <c r="I109" s="285"/>
      <c r="J109" s="285"/>
      <c r="K109" s="300"/>
      <c r="M109" s="210"/>
      <c r="N109" s="210"/>
      <c r="O109" s="210"/>
      <c r="P109" s="210"/>
      <c r="Q109" s="210"/>
      <c r="R109" s="210"/>
      <c r="S109" s="210"/>
      <c r="T109" s="210"/>
      <c r="U109" s="210"/>
      <c r="V109" s="210"/>
      <c r="W109" s="210"/>
      <c r="X109" s="210"/>
      <c r="Y109" s="210"/>
    </row>
    <row r="110" spans="1:25" x14ac:dyDescent="0.25">
      <c r="A110" s="241"/>
      <c r="B110" s="311"/>
      <c r="C110" s="240"/>
      <c r="D110" s="240"/>
      <c r="E110" s="242"/>
      <c r="F110" s="242"/>
      <c r="G110" s="285"/>
      <c r="H110" s="285"/>
      <c r="I110" s="285"/>
      <c r="J110" s="285"/>
      <c r="K110" s="300"/>
      <c r="M110" s="210"/>
      <c r="N110" s="210"/>
      <c r="O110" s="210"/>
      <c r="P110" s="210"/>
      <c r="Q110" s="210"/>
      <c r="R110" s="210"/>
      <c r="S110" s="210"/>
      <c r="T110" s="210"/>
      <c r="U110" s="210"/>
      <c r="V110" s="210"/>
      <c r="W110" s="210"/>
      <c r="X110" s="210"/>
      <c r="Y110" s="210"/>
    </row>
    <row r="111" spans="1:25" x14ac:dyDescent="0.25">
      <c r="A111" s="241"/>
      <c r="B111" s="241"/>
      <c r="C111" s="240"/>
      <c r="D111" s="240"/>
      <c r="E111" s="242"/>
      <c r="F111" s="242"/>
      <c r="G111" s="285"/>
      <c r="H111" s="285"/>
      <c r="I111" s="285"/>
      <c r="J111" s="285"/>
      <c r="K111" s="300"/>
      <c r="M111" s="210"/>
      <c r="N111" s="210"/>
      <c r="O111" s="210"/>
      <c r="P111" s="210"/>
      <c r="Q111" s="210"/>
      <c r="R111" s="210"/>
      <c r="S111" s="210"/>
      <c r="T111" s="210"/>
      <c r="U111" s="210"/>
      <c r="V111" s="210"/>
      <c r="W111" s="210"/>
      <c r="X111" s="210"/>
      <c r="Y111" s="210"/>
    </row>
    <row r="112" spans="1:25" x14ac:dyDescent="0.25">
      <c r="A112" s="241"/>
      <c r="B112" s="240"/>
      <c r="C112" s="244"/>
      <c r="D112" s="240"/>
      <c r="E112" s="242"/>
      <c r="F112" s="242"/>
      <c r="G112" s="285"/>
      <c r="H112" s="285"/>
      <c r="I112" s="285"/>
      <c r="J112" s="285"/>
      <c r="K112" s="300"/>
      <c r="M112" s="210"/>
      <c r="N112" s="210"/>
      <c r="O112" s="210"/>
      <c r="P112" s="210"/>
      <c r="Q112" s="210"/>
      <c r="R112" s="210"/>
      <c r="S112" s="210"/>
      <c r="T112" s="210"/>
      <c r="U112" s="210"/>
      <c r="V112" s="210"/>
      <c r="W112" s="210"/>
      <c r="X112" s="210"/>
      <c r="Y112" s="210"/>
    </row>
    <row r="113" spans="1:25" x14ac:dyDescent="0.25">
      <c r="A113" s="241"/>
      <c r="B113" s="241"/>
      <c r="C113" s="244"/>
      <c r="D113" s="240"/>
      <c r="E113" s="242"/>
      <c r="F113" s="242"/>
      <c r="G113" s="285"/>
      <c r="H113" s="285"/>
      <c r="I113" s="285"/>
      <c r="J113" s="285"/>
      <c r="K113" s="300"/>
      <c r="M113" s="210"/>
      <c r="N113" s="210"/>
      <c r="O113" s="210"/>
      <c r="P113" s="210"/>
      <c r="Q113" s="210"/>
      <c r="R113" s="210"/>
      <c r="S113" s="210"/>
      <c r="T113" s="210"/>
      <c r="U113" s="210"/>
      <c r="V113" s="210"/>
      <c r="W113" s="210"/>
      <c r="X113" s="210"/>
      <c r="Y113" s="210"/>
    </row>
    <row r="114" spans="1:25" x14ac:dyDescent="0.25">
      <c r="A114" s="240"/>
      <c r="B114" s="240"/>
      <c r="C114" s="240"/>
      <c r="D114" s="231"/>
      <c r="E114" s="315"/>
      <c r="F114" s="315"/>
      <c r="G114" s="285"/>
      <c r="H114" s="285"/>
      <c r="I114" s="285"/>
      <c r="J114" s="285"/>
      <c r="K114" s="300"/>
      <c r="M114" s="210"/>
      <c r="N114" s="210"/>
      <c r="O114" s="210"/>
      <c r="P114" s="210"/>
      <c r="Q114" s="210"/>
      <c r="R114" s="210"/>
      <c r="S114" s="210"/>
      <c r="T114" s="210"/>
      <c r="U114" s="210"/>
      <c r="V114" s="210"/>
      <c r="W114" s="210"/>
      <c r="X114" s="210"/>
      <c r="Y114" s="210"/>
    </row>
    <row r="115" spans="1:25" x14ac:dyDescent="0.25">
      <c r="A115" s="231"/>
      <c r="B115" s="231"/>
      <c r="C115" s="231"/>
      <c r="D115" s="231"/>
      <c r="E115" s="315"/>
      <c r="F115" s="315"/>
      <c r="G115" s="285"/>
      <c r="H115" s="285"/>
      <c r="I115" s="285"/>
      <c r="J115" s="285"/>
      <c r="K115" s="300"/>
      <c r="M115" s="210"/>
      <c r="N115" s="210"/>
      <c r="O115" s="210"/>
      <c r="P115" s="210"/>
      <c r="Q115" s="210"/>
      <c r="R115" s="210"/>
      <c r="S115" s="210"/>
      <c r="T115" s="210"/>
      <c r="U115" s="210"/>
      <c r="V115" s="210"/>
      <c r="W115" s="210"/>
      <c r="X115" s="210"/>
      <c r="Y115" s="210"/>
    </row>
    <row r="116" spans="1:25" x14ac:dyDescent="0.25">
      <c r="A116" s="241"/>
      <c r="B116" s="241"/>
      <c r="C116" s="240"/>
      <c r="D116" s="240"/>
      <c r="E116" s="242"/>
      <c r="F116" s="242"/>
      <c r="G116" s="285"/>
      <c r="H116" s="285"/>
      <c r="I116" s="285"/>
      <c r="J116" s="285"/>
      <c r="K116" s="300"/>
      <c r="M116" s="210"/>
      <c r="N116" s="303"/>
      <c r="O116" s="303"/>
      <c r="P116" s="303"/>
      <c r="Q116" s="210"/>
      <c r="R116" s="210"/>
      <c r="S116" s="210"/>
      <c r="T116" s="210"/>
      <c r="U116" s="210"/>
      <c r="V116" s="210"/>
      <c r="W116" s="210"/>
      <c r="X116" s="210"/>
      <c r="Y116" s="210"/>
    </row>
    <row r="117" spans="1:25" x14ac:dyDescent="0.25">
      <c r="A117" s="241"/>
      <c r="B117" s="243"/>
      <c r="C117" s="240"/>
      <c r="D117" s="240"/>
      <c r="E117" s="242"/>
      <c r="F117" s="242"/>
      <c r="G117" s="285"/>
      <c r="H117" s="285"/>
      <c r="I117" s="285"/>
      <c r="J117" s="285"/>
      <c r="K117" s="300"/>
      <c r="M117" s="210"/>
      <c r="N117" s="210"/>
      <c r="O117" s="210"/>
      <c r="P117" s="210"/>
      <c r="Q117" s="210"/>
      <c r="R117" s="210"/>
      <c r="S117" s="210"/>
      <c r="T117" s="210"/>
      <c r="U117" s="210"/>
      <c r="V117" s="210"/>
      <c r="W117" s="210"/>
      <c r="X117" s="210"/>
      <c r="Y117" s="210"/>
    </row>
    <row r="118" spans="1:25" x14ac:dyDescent="0.25">
      <c r="A118" s="241"/>
      <c r="B118" s="311"/>
      <c r="C118" s="240"/>
      <c r="D118" s="240"/>
      <c r="E118" s="242"/>
      <c r="F118" s="242"/>
      <c r="G118" s="285"/>
      <c r="H118" s="285"/>
      <c r="I118" s="285"/>
      <c r="J118" s="285"/>
      <c r="K118" s="300"/>
      <c r="M118" s="210"/>
      <c r="N118" s="210"/>
      <c r="O118" s="210"/>
      <c r="P118" s="210"/>
      <c r="Q118" s="210"/>
      <c r="R118" s="210"/>
      <c r="S118" s="210"/>
      <c r="T118" s="210"/>
      <c r="U118" s="210"/>
      <c r="V118" s="210"/>
      <c r="W118" s="210"/>
      <c r="X118" s="210"/>
      <c r="Y118" s="210"/>
    </row>
    <row r="119" spans="1:25" x14ac:dyDescent="0.25">
      <c r="A119" s="241"/>
      <c r="B119" s="241"/>
      <c r="C119" s="240"/>
      <c r="D119" s="240"/>
      <c r="E119" s="242"/>
      <c r="F119" s="242"/>
      <c r="G119" s="285"/>
      <c r="H119" s="285"/>
      <c r="I119" s="285"/>
      <c r="J119" s="285"/>
      <c r="K119" s="300"/>
      <c r="M119" s="210"/>
      <c r="N119" s="210"/>
      <c r="O119" s="210"/>
      <c r="P119" s="210"/>
      <c r="Q119" s="210"/>
      <c r="R119" s="210"/>
      <c r="S119" s="210"/>
      <c r="T119" s="210"/>
      <c r="U119" s="210"/>
      <c r="V119" s="210"/>
      <c r="W119" s="210"/>
      <c r="X119" s="210"/>
      <c r="Y119" s="210"/>
    </row>
    <row r="120" spans="1:25" x14ac:dyDescent="0.25">
      <c r="A120" s="241"/>
      <c r="B120" s="240"/>
      <c r="C120" s="244"/>
      <c r="D120" s="240"/>
      <c r="E120" s="242"/>
      <c r="F120" s="242"/>
      <c r="G120" s="285"/>
      <c r="H120" s="285"/>
      <c r="I120" s="285"/>
      <c r="J120" s="285"/>
      <c r="K120" s="300"/>
      <c r="M120" s="210"/>
      <c r="N120" s="210"/>
      <c r="O120" s="210"/>
      <c r="P120" s="210"/>
      <c r="Q120" s="210"/>
      <c r="R120" s="210"/>
      <c r="S120" s="210"/>
      <c r="T120" s="210"/>
      <c r="U120" s="210"/>
      <c r="V120" s="210"/>
      <c r="W120" s="210"/>
      <c r="X120" s="210"/>
      <c r="Y120" s="210"/>
    </row>
    <row r="121" spans="1:25" x14ac:dyDescent="0.25">
      <c r="A121" s="241"/>
      <c r="B121" s="241"/>
      <c r="C121" s="244"/>
      <c r="D121" s="240"/>
      <c r="E121" s="242"/>
      <c r="F121" s="242"/>
      <c r="G121" s="285"/>
      <c r="H121" s="285"/>
      <c r="I121" s="285"/>
      <c r="J121" s="285"/>
      <c r="K121" s="300"/>
      <c r="M121" s="210"/>
      <c r="N121" s="210"/>
      <c r="O121" s="210"/>
      <c r="P121" s="210"/>
      <c r="Q121" s="210"/>
      <c r="R121" s="210"/>
      <c r="S121" s="210"/>
      <c r="T121" s="210"/>
      <c r="U121" s="210"/>
      <c r="V121" s="210"/>
      <c r="W121" s="210"/>
      <c r="X121" s="210"/>
      <c r="Y121" s="210"/>
    </row>
    <row r="122" spans="1:25" x14ac:dyDescent="0.25">
      <c r="A122" s="240"/>
      <c r="B122" s="240"/>
      <c r="C122" s="240"/>
      <c r="D122" s="231"/>
      <c r="E122" s="315"/>
      <c r="F122" s="315"/>
      <c r="G122" s="285"/>
      <c r="H122" s="285"/>
      <c r="I122" s="285"/>
      <c r="J122" s="285"/>
      <c r="K122" s="300"/>
      <c r="M122" s="210"/>
      <c r="N122" s="210"/>
      <c r="O122" s="210"/>
      <c r="P122" s="210"/>
      <c r="Q122" s="210"/>
      <c r="R122" s="210"/>
      <c r="S122" s="210"/>
      <c r="T122" s="210"/>
      <c r="U122" s="210"/>
      <c r="V122" s="210"/>
      <c r="W122" s="210"/>
      <c r="X122" s="210"/>
      <c r="Y122" s="210"/>
    </row>
    <row r="123" spans="1:25" x14ac:dyDescent="0.25">
      <c r="A123" s="231"/>
      <c r="B123" s="231"/>
      <c r="C123" s="231"/>
      <c r="D123" s="231"/>
      <c r="E123" s="315"/>
      <c r="F123" s="315"/>
      <c r="G123" s="285"/>
      <c r="H123" s="285"/>
      <c r="I123" s="285"/>
      <c r="J123" s="285"/>
      <c r="K123" s="300"/>
      <c r="M123" s="210"/>
      <c r="N123" s="210"/>
      <c r="O123" s="210"/>
      <c r="P123" s="210"/>
      <c r="Q123" s="210"/>
      <c r="R123" s="210"/>
      <c r="S123" s="210"/>
      <c r="T123" s="210"/>
      <c r="U123" s="210"/>
      <c r="V123" s="210"/>
      <c r="W123" s="210"/>
      <c r="X123" s="210"/>
      <c r="Y123" s="210"/>
    </row>
    <row r="124" spans="1:25" ht="15.75" x14ac:dyDescent="0.25">
      <c r="A124" s="237"/>
      <c r="B124" s="237"/>
      <c r="C124" s="237"/>
      <c r="D124" s="239"/>
      <c r="E124" s="239"/>
      <c r="F124" s="239"/>
      <c r="G124" s="239"/>
      <c r="H124" s="239"/>
      <c r="I124" s="285"/>
      <c r="J124" s="285"/>
      <c r="K124" s="225"/>
      <c r="M124" s="210"/>
      <c r="N124" s="210"/>
      <c r="O124" s="210"/>
      <c r="P124" s="210"/>
      <c r="Q124" s="210"/>
      <c r="R124" s="210"/>
      <c r="S124" s="210"/>
      <c r="T124" s="210"/>
      <c r="U124" s="210"/>
      <c r="V124" s="210"/>
      <c r="W124" s="210"/>
      <c r="X124" s="210"/>
      <c r="Y124" s="210"/>
    </row>
    <row r="125" spans="1:25" x14ac:dyDescent="0.25">
      <c r="A125" s="241"/>
      <c r="B125" s="286"/>
      <c r="C125" s="240"/>
      <c r="D125" s="240"/>
      <c r="E125" s="242"/>
      <c r="F125" s="242"/>
      <c r="G125" s="242"/>
      <c r="H125" s="242"/>
      <c r="I125" s="285"/>
      <c r="J125" s="285"/>
      <c r="K125" s="283"/>
      <c r="M125" s="210"/>
      <c r="N125" s="303"/>
      <c r="O125" s="303"/>
      <c r="P125" s="210"/>
      <c r="Q125" s="210"/>
      <c r="R125" s="210"/>
      <c r="S125" s="210"/>
      <c r="T125" s="210"/>
      <c r="U125" s="210"/>
      <c r="V125" s="210"/>
      <c r="W125" s="210"/>
      <c r="X125" s="210"/>
      <c r="Y125" s="210"/>
    </row>
    <row r="126" spans="1:25" x14ac:dyDescent="0.25">
      <c r="A126" s="240"/>
      <c r="B126" s="241"/>
      <c r="C126" s="240"/>
      <c r="D126" s="240"/>
      <c r="E126" s="242"/>
      <c r="F126" s="242"/>
      <c r="G126" s="242"/>
      <c r="H126" s="242"/>
      <c r="I126" s="285"/>
      <c r="J126" s="285"/>
      <c r="K126" s="283"/>
      <c r="M126" s="210"/>
      <c r="N126" s="210"/>
      <c r="O126" s="210"/>
      <c r="P126" s="210"/>
      <c r="Q126" s="210"/>
      <c r="R126" s="210"/>
      <c r="S126" s="210"/>
      <c r="T126" s="210"/>
      <c r="U126" s="210"/>
      <c r="V126" s="210"/>
      <c r="W126" s="210"/>
      <c r="X126" s="210"/>
      <c r="Y126" s="210"/>
    </row>
    <row r="127" spans="1:25" x14ac:dyDescent="0.25">
      <c r="A127" s="240"/>
      <c r="B127" s="243"/>
      <c r="C127" s="240"/>
      <c r="D127" s="240"/>
      <c r="E127" s="242"/>
      <c r="F127" s="242"/>
      <c r="G127" s="242"/>
      <c r="H127" s="242"/>
      <c r="I127" s="285"/>
      <c r="J127" s="285"/>
      <c r="K127" s="283"/>
      <c r="M127" s="210"/>
      <c r="N127" s="210"/>
      <c r="O127" s="210"/>
      <c r="P127" s="210"/>
      <c r="Q127" s="210"/>
      <c r="R127" s="210"/>
      <c r="S127" s="210"/>
      <c r="T127" s="210"/>
      <c r="U127" s="210"/>
      <c r="V127" s="210"/>
      <c r="W127" s="210"/>
      <c r="X127" s="210"/>
      <c r="Y127" s="210"/>
    </row>
    <row r="128" spans="1:25" x14ac:dyDescent="0.25">
      <c r="A128" s="240"/>
      <c r="B128" s="240"/>
      <c r="C128" s="240"/>
      <c r="D128" s="240"/>
      <c r="E128" s="242"/>
      <c r="F128" s="242"/>
      <c r="G128" s="242"/>
      <c r="H128" s="242"/>
      <c r="I128" s="285"/>
      <c r="J128" s="285"/>
      <c r="K128" s="283"/>
      <c r="M128" s="210"/>
      <c r="N128" s="210"/>
      <c r="O128" s="210"/>
      <c r="P128" s="210"/>
      <c r="Q128" s="210"/>
      <c r="R128" s="210"/>
      <c r="S128" s="210"/>
      <c r="T128" s="210"/>
      <c r="U128" s="210"/>
      <c r="V128" s="210"/>
      <c r="W128" s="210"/>
      <c r="X128" s="210"/>
      <c r="Y128" s="210"/>
    </row>
    <row r="129" spans="1:25" x14ac:dyDescent="0.25">
      <c r="A129" s="240"/>
      <c r="B129" s="240"/>
      <c r="C129" s="240"/>
      <c r="D129" s="240"/>
      <c r="E129" s="242"/>
      <c r="F129" s="242"/>
      <c r="G129" s="242"/>
      <c r="H129" s="242"/>
      <c r="I129" s="285"/>
      <c r="J129" s="285"/>
      <c r="K129" s="283"/>
      <c r="M129" s="210"/>
      <c r="N129" s="210"/>
      <c r="O129" s="210"/>
      <c r="P129" s="210"/>
      <c r="Q129" s="210"/>
      <c r="R129" s="210"/>
      <c r="S129" s="210"/>
      <c r="T129" s="210"/>
      <c r="U129" s="210"/>
      <c r="V129" s="210"/>
      <c r="W129" s="210"/>
      <c r="X129" s="210"/>
      <c r="Y129" s="210"/>
    </row>
    <row r="130" spans="1:25" x14ac:dyDescent="0.25">
      <c r="A130" s="240"/>
      <c r="B130" s="240"/>
      <c r="C130" s="240"/>
      <c r="D130" s="240"/>
      <c r="E130" s="242"/>
      <c r="F130" s="242"/>
      <c r="G130" s="242"/>
      <c r="H130" s="242"/>
      <c r="I130" s="285"/>
      <c r="J130" s="285"/>
      <c r="K130" s="283"/>
      <c r="M130" s="210"/>
      <c r="N130" s="210"/>
      <c r="O130" s="210"/>
      <c r="P130" s="210"/>
      <c r="Q130" s="210"/>
      <c r="R130" s="210"/>
      <c r="S130" s="210"/>
      <c r="T130" s="210"/>
      <c r="U130" s="210"/>
      <c r="V130" s="210"/>
      <c r="W130" s="210"/>
      <c r="X130" s="210"/>
      <c r="Y130" s="210"/>
    </row>
    <row r="131" spans="1:25" x14ac:dyDescent="0.25">
      <c r="A131" s="240"/>
      <c r="B131" s="240"/>
      <c r="C131" s="240"/>
      <c r="D131" s="231"/>
      <c r="E131" s="315"/>
      <c r="F131" s="315"/>
      <c r="G131" s="315"/>
      <c r="H131" s="315"/>
      <c r="I131" s="285"/>
      <c r="J131" s="285"/>
      <c r="K131" s="300"/>
      <c r="M131" s="210"/>
      <c r="N131" s="210"/>
      <c r="O131" s="210"/>
      <c r="P131" s="210"/>
      <c r="Q131" s="210"/>
      <c r="R131" s="210"/>
      <c r="S131" s="210"/>
      <c r="T131" s="210"/>
      <c r="U131" s="210"/>
      <c r="V131" s="210"/>
      <c r="W131" s="210"/>
      <c r="X131" s="210"/>
      <c r="Y131" s="210"/>
    </row>
    <row r="132" spans="1:25" x14ac:dyDescent="0.25">
      <c r="A132" s="231"/>
      <c r="B132" s="231"/>
      <c r="C132" s="231"/>
      <c r="D132" s="231"/>
      <c r="E132" s="315"/>
      <c r="F132" s="315"/>
      <c r="G132" s="315"/>
      <c r="H132" s="315"/>
      <c r="I132" s="285"/>
      <c r="J132" s="285"/>
      <c r="K132" s="300"/>
      <c r="M132" s="210"/>
      <c r="N132" s="210"/>
      <c r="O132" s="210"/>
      <c r="P132" s="210"/>
      <c r="Q132" s="210"/>
      <c r="R132" s="210"/>
      <c r="S132" s="210"/>
      <c r="T132" s="210"/>
      <c r="U132" s="210"/>
      <c r="V132" s="210"/>
      <c r="W132" s="210"/>
      <c r="X132" s="210"/>
      <c r="Y132" s="210"/>
    </row>
    <row r="133" spans="1:25" x14ac:dyDescent="0.25">
      <c r="A133" s="241"/>
      <c r="B133" s="286"/>
      <c r="C133" s="240"/>
      <c r="D133" s="240"/>
      <c r="E133" s="242"/>
      <c r="F133" s="242"/>
      <c r="G133" s="242"/>
      <c r="H133" s="242"/>
      <c r="I133" s="285"/>
      <c r="J133" s="285"/>
      <c r="K133" s="283"/>
      <c r="M133" s="210"/>
      <c r="N133" s="303"/>
      <c r="O133" s="303"/>
      <c r="P133" s="210"/>
      <c r="Q133" s="210"/>
      <c r="R133" s="210"/>
      <c r="S133" s="210"/>
      <c r="T133" s="210"/>
      <c r="U133" s="210"/>
      <c r="V133" s="210"/>
      <c r="W133" s="210"/>
      <c r="X133" s="210"/>
      <c r="Y133" s="210"/>
    </row>
    <row r="134" spans="1:25" x14ac:dyDescent="0.25">
      <c r="A134" s="240"/>
      <c r="B134" s="241"/>
      <c r="C134" s="240"/>
      <c r="D134" s="240"/>
      <c r="E134" s="242"/>
      <c r="F134" s="242"/>
      <c r="G134" s="242"/>
      <c r="H134" s="242"/>
      <c r="I134" s="285"/>
      <c r="J134" s="285"/>
      <c r="K134" s="283"/>
      <c r="M134" s="210"/>
      <c r="N134" s="210"/>
      <c r="O134" s="210"/>
      <c r="P134" s="210"/>
      <c r="Q134" s="210"/>
      <c r="R134" s="210"/>
      <c r="S134" s="210"/>
      <c r="T134" s="210"/>
      <c r="U134" s="210"/>
      <c r="V134" s="210"/>
      <c r="W134" s="210"/>
      <c r="X134" s="210"/>
      <c r="Y134" s="210"/>
    </row>
    <row r="135" spans="1:25" x14ac:dyDescent="0.25">
      <c r="A135" s="240"/>
      <c r="B135" s="243"/>
      <c r="C135" s="240"/>
      <c r="D135" s="240"/>
      <c r="E135" s="242"/>
      <c r="F135" s="242"/>
      <c r="G135" s="242"/>
      <c r="H135" s="242"/>
      <c r="I135" s="285"/>
      <c r="J135" s="285"/>
      <c r="K135" s="283"/>
      <c r="M135" s="210"/>
      <c r="N135" s="210"/>
      <c r="O135" s="210"/>
      <c r="P135" s="210"/>
      <c r="Q135" s="210"/>
      <c r="R135" s="210"/>
      <c r="S135" s="210"/>
      <c r="T135" s="210"/>
      <c r="U135" s="210"/>
      <c r="V135" s="210"/>
      <c r="W135" s="210"/>
      <c r="X135" s="210"/>
      <c r="Y135" s="210"/>
    </row>
    <row r="136" spans="1:25" x14ac:dyDescent="0.25">
      <c r="A136" s="240"/>
      <c r="B136" s="240"/>
      <c r="C136" s="240"/>
      <c r="D136" s="240"/>
      <c r="E136" s="242"/>
      <c r="F136" s="242"/>
      <c r="G136" s="242"/>
      <c r="H136" s="242"/>
      <c r="I136" s="285"/>
      <c r="J136" s="285"/>
      <c r="K136" s="283"/>
      <c r="M136" s="210"/>
      <c r="N136" s="210"/>
      <c r="O136" s="210"/>
      <c r="P136" s="210"/>
      <c r="Q136" s="210"/>
      <c r="R136" s="210"/>
      <c r="S136" s="210"/>
      <c r="T136" s="210"/>
      <c r="U136" s="210"/>
      <c r="V136" s="210"/>
      <c r="W136" s="210"/>
      <c r="X136" s="210"/>
      <c r="Y136" s="210"/>
    </row>
    <row r="137" spans="1:25" x14ac:dyDescent="0.25">
      <c r="A137" s="240"/>
      <c r="B137" s="240"/>
      <c r="C137" s="240"/>
      <c r="D137" s="240"/>
      <c r="E137" s="242"/>
      <c r="F137" s="242"/>
      <c r="G137" s="242"/>
      <c r="H137" s="242"/>
      <c r="I137" s="285"/>
      <c r="J137" s="285"/>
      <c r="K137" s="283"/>
      <c r="M137" s="210"/>
      <c r="N137" s="210"/>
      <c r="O137" s="210"/>
      <c r="P137" s="210"/>
      <c r="Q137" s="210"/>
      <c r="R137" s="210"/>
      <c r="S137" s="210"/>
      <c r="T137" s="210"/>
      <c r="U137" s="210"/>
      <c r="V137" s="210"/>
      <c r="W137" s="210"/>
      <c r="X137" s="210"/>
      <c r="Y137" s="210"/>
    </row>
    <row r="138" spans="1:25" x14ac:dyDescent="0.25">
      <c r="A138" s="240"/>
      <c r="B138" s="240"/>
      <c r="C138" s="240"/>
      <c r="D138" s="240"/>
      <c r="E138" s="242"/>
      <c r="F138" s="242"/>
      <c r="G138" s="242"/>
      <c r="H138" s="242"/>
      <c r="I138" s="285"/>
      <c r="J138" s="285"/>
      <c r="K138" s="283"/>
      <c r="M138" s="210"/>
      <c r="N138" s="210"/>
      <c r="O138" s="210"/>
      <c r="P138" s="210"/>
      <c r="Q138" s="210"/>
      <c r="R138" s="210"/>
      <c r="S138" s="210"/>
      <c r="T138" s="210"/>
      <c r="U138" s="210"/>
      <c r="V138" s="210"/>
      <c r="W138" s="210"/>
      <c r="X138" s="210"/>
      <c r="Y138" s="210"/>
    </row>
    <row r="139" spans="1:25" x14ac:dyDescent="0.25">
      <c r="A139" s="240"/>
      <c r="B139" s="240"/>
      <c r="C139" s="240"/>
      <c r="D139" s="231"/>
      <c r="E139" s="315"/>
      <c r="F139" s="285"/>
      <c r="G139" s="285"/>
      <c r="H139" s="285"/>
      <c r="I139" s="285"/>
      <c r="J139" s="285"/>
      <c r="K139" s="300"/>
      <c r="M139" s="210"/>
      <c r="N139" s="210"/>
      <c r="O139" s="210"/>
      <c r="P139" s="210"/>
      <c r="Q139" s="210"/>
      <c r="R139" s="210"/>
      <c r="S139" s="210"/>
      <c r="T139" s="210"/>
      <c r="U139" s="210"/>
      <c r="V139" s="210"/>
      <c r="W139" s="210"/>
      <c r="X139" s="210"/>
      <c r="Y139" s="210"/>
    </row>
    <row r="140" spans="1:25" x14ac:dyDescent="0.25">
      <c r="A140" s="231"/>
      <c r="B140" s="231"/>
      <c r="C140" s="231"/>
      <c r="D140" s="231"/>
      <c r="E140" s="315"/>
      <c r="F140" s="285"/>
      <c r="G140" s="285"/>
      <c r="H140" s="285"/>
      <c r="I140" s="285"/>
      <c r="J140" s="285"/>
      <c r="K140" s="300"/>
      <c r="M140" s="210"/>
      <c r="N140" s="210"/>
      <c r="O140" s="210"/>
      <c r="P140" s="210"/>
      <c r="Q140" s="210"/>
      <c r="R140" s="210"/>
      <c r="S140" s="210"/>
      <c r="T140" s="210"/>
      <c r="U140" s="210"/>
      <c r="V140" s="210"/>
      <c r="W140" s="210"/>
      <c r="X140" s="210"/>
      <c r="Y140" s="210"/>
    </row>
    <row r="141" spans="1:25" x14ac:dyDescent="0.25">
      <c r="A141" s="241"/>
      <c r="B141" s="241"/>
      <c r="C141" s="240"/>
      <c r="D141" s="240"/>
      <c r="E141" s="242"/>
      <c r="F141" s="242"/>
      <c r="G141" s="242"/>
      <c r="H141" s="242"/>
      <c r="I141" s="285"/>
      <c r="J141" s="285"/>
      <c r="K141" s="300"/>
      <c r="M141" s="210"/>
      <c r="N141" s="303"/>
      <c r="O141" s="303"/>
      <c r="P141" s="303"/>
      <c r="Q141" s="210"/>
      <c r="R141" s="210"/>
      <c r="S141" s="210"/>
      <c r="T141" s="210"/>
      <c r="U141" s="210"/>
      <c r="V141" s="210"/>
      <c r="W141" s="210"/>
      <c r="X141" s="210"/>
      <c r="Y141" s="210"/>
    </row>
    <row r="142" spans="1:25" x14ac:dyDescent="0.25">
      <c r="A142" s="241"/>
      <c r="B142" s="243"/>
      <c r="C142" s="240"/>
      <c r="D142" s="240"/>
      <c r="E142" s="242"/>
      <c r="F142" s="242"/>
      <c r="G142" s="242"/>
      <c r="H142" s="242"/>
      <c r="I142" s="285"/>
      <c r="J142" s="285"/>
      <c r="K142" s="300"/>
      <c r="M142" s="210"/>
      <c r="N142" s="210"/>
      <c r="O142" s="210"/>
      <c r="P142" s="210"/>
      <c r="Q142" s="210"/>
      <c r="R142" s="210"/>
      <c r="S142" s="210"/>
      <c r="T142" s="210"/>
      <c r="U142" s="210"/>
      <c r="V142" s="210"/>
      <c r="W142" s="210"/>
      <c r="X142" s="210"/>
      <c r="Y142" s="210"/>
    </row>
    <row r="143" spans="1:25" x14ac:dyDescent="0.25">
      <c r="A143" s="241"/>
      <c r="B143" s="311"/>
      <c r="C143" s="240"/>
      <c r="D143" s="240"/>
      <c r="E143" s="242"/>
      <c r="F143" s="242"/>
      <c r="G143" s="242"/>
      <c r="H143" s="242"/>
      <c r="I143" s="285"/>
      <c r="J143" s="285"/>
      <c r="K143" s="300"/>
      <c r="M143" s="210"/>
      <c r="N143" s="210"/>
      <c r="O143" s="210"/>
      <c r="P143" s="210"/>
      <c r="Q143" s="210"/>
      <c r="R143" s="210"/>
      <c r="S143" s="210"/>
      <c r="T143" s="210"/>
      <c r="U143" s="210"/>
      <c r="V143" s="210"/>
      <c r="W143" s="210"/>
      <c r="X143" s="210"/>
      <c r="Y143" s="210"/>
    </row>
    <row r="144" spans="1:25" x14ac:dyDescent="0.25">
      <c r="A144" s="241"/>
      <c r="B144" s="241"/>
      <c r="C144" s="240"/>
      <c r="D144" s="240"/>
      <c r="E144" s="242"/>
      <c r="F144" s="242"/>
      <c r="G144" s="242"/>
      <c r="H144" s="242"/>
      <c r="I144" s="285"/>
      <c r="J144" s="285"/>
      <c r="K144" s="283"/>
      <c r="M144" s="210"/>
      <c r="N144" s="210"/>
      <c r="O144" s="210"/>
      <c r="P144" s="210"/>
      <c r="Q144" s="210"/>
      <c r="R144" s="210"/>
      <c r="S144" s="210"/>
      <c r="T144" s="210"/>
      <c r="U144" s="210"/>
      <c r="V144" s="210"/>
      <c r="W144" s="210"/>
      <c r="X144" s="210"/>
      <c r="Y144" s="210"/>
    </row>
    <row r="145" spans="1:25" x14ac:dyDescent="0.25">
      <c r="A145" s="241"/>
      <c r="B145" s="240"/>
      <c r="C145" s="244"/>
      <c r="D145" s="240"/>
      <c r="E145" s="242"/>
      <c r="F145" s="242"/>
      <c r="G145" s="242"/>
      <c r="H145" s="242"/>
      <c r="I145" s="285"/>
      <c r="J145" s="285"/>
      <c r="K145" s="300"/>
      <c r="M145" s="210"/>
      <c r="N145" s="210"/>
      <c r="O145" s="210"/>
      <c r="P145" s="210"/>
      <c r="Q145" s="210"/>
      <c r="R145" s="210"/>
      <c r="S145" s="210"/>
      <c r="T145" s="210"/>
      <c r="U145" s="210"/>
      <c r="V145" s="210"/>
      <c r="W145" s="210"/>
      <c r="X145" s="210"/>
      <c r="Y145" s="210"/>
    </row>
    <row r="146" spans="1:25" x14ac:dyDescent="0.25">
      <c r="A146" s="241"/>
      <c r="B146" s="241"/>
      <c r="C146" s="244"/>
      <c r="D146" s="240"/>
      <c r="E146" s="242"/>
      <c r="F146" s="242"/>
      <c r="G146" s="242"/>
      <c r="H146" s="242"/>
      <c r="I146" s="285"/>
      <c r="J146" s="285"/>
      <c r="K146" s="300"/>
      <c r="M146" s="210"/>
      <c r="N146" s="210"/>
      <c r="O146" s="210"/>
      <c r="P146" s="210"/>
      <c r="Q146" s="210"/>
      <c r="R146" s="210"/>
      <c r="S146" s="210"/>
      <c r="T146" s="210"/>
      <c r="U146" s="210"/>
      <c r="V146" s="210"/>
      <c r="W146" s="210"/>
      <c r="X146" s="210"/>
      <c r="Y146" s="210"/>
    </row>
    <row r="147" spans="1:25" x14ac:dyDescent="0.25">
      <c r="A147" s="240"/>
      <c r="B147" s="240"/>
      <c r="C147" s="240"/>
      <c r="D147" s="231"/>
      <c r="E147" s="315"/>
      <c r="F147" s="315"/>
      <c r="G147" s="285"/>
      <c r="H147" s="285"/>
      <c r="I147" s="285"/>
      <c r="J147" s="285"/>
      <c r="K147" s="300"/>
      <c r="M147" s="210"/>
      <c r="N147" s="210"/>
      <c r="O147" s="210"/>
      <c r="P147" s="210"/>
      <c r="Q147" s="210"/>
      <c r="R147" s="210"/>
      <c r="S147" s="210"/>
      <c r="T147" s="210"/>
      <c r="U147" s="210"/>
      <c r="V147" s="210"/>
      <c r="W147" s="210"/>
      <c r="X147" s="210"/>
      <c r="Y147" s="210"/>
    </row>
    <row r="148" spans="1:25" x14ac:dyDescent="0.25">
      <c r="A148" s="231"/>
      <c r="B148" s="231"/>
      <c r="C148" s="231"/>
      <c r="D148" s="231"/>
      <c r="E148" s="315"/>
      <c r="F148" s="315"/>
      <c r="G148" s="285"/>
      <c r="H148" s="285"/>
      <c r="I148" s="285"/>
      <c r="J148" s="285"/>
      <c r="K148" s="300"/>
      <c r="M148" s="210"/>
      <c r="N148" s="210"/>
      <c r="O148" s="210"/>
      <c r="P148" s="210"/>
      <c r="Q148" s="210"/>
      <c r="R148" s="210"/>
      <c r="S148" s="210"/>
      <c r="T148" s="210"/>
      <c r="U148" s="210"/>
      <c r="V148" s="210"/>
      <c r="W148" s="210"/>
      <c r="X148" s="210"/>
      <c r="Y148" s="210"/>
    </row>
    <row r="149" spans="1:25" x14ac:dyDescent="0.25">
      <c r="A149" s="241"/>
      <c r="B149" s="241"/>
      <c r="C149" s="240"/>
      <c r="D149" s="240"/>
      <c r="E149" s="242"/>
      <c r="F149" s="242"/>
      <c r="G149" s="242"/>
      <c r="H149" s="242"/>
      <c r="I149" s="285"/>
      <c r="J149" s="285"/>
      <c r="K149" s="300"/>
      <c r="M149" s="210"/>
      <c r="N149" s="303"/>
      <c r="O149" s="303"/>
      <c r="P149" s="303"/>
      <c r="Q149" s="210"/>
      <c r="R149" s="210"/>
      <c r="S149" s="210"/>
      <c r="T149" s="210"/>
      <c r="U149" s="210"/>
      <c r="V149" s="210"/>
      <c r="W149" s="210"/>
      <c r="X149" s="210"/>
      <c r="Y149" s="210"/>
    </row>
    <row r="150" spans="1:25" x14ac:dyDescent="0.25">
      <c r="A150" s="241"/>
      <c r="B150" s="243"/>
      <c r="C150" s="240"/>
      <c r="D150" s="240"/>
      <c r="E150" s="242"/>
      <c r="F150" s="242"/>
      <c r="G150" s="242"/>
      <c r="H150" s="242"/>
      <c r="I150" s="285"/>
      <c r="J150" s="285"/>
      <c r="K150" s="300"/>
      <c r="M150" s="210"/>
      <c r="N150" s="210"/>
      <c r="O150" s="210"/>
      <c r="P150" s="210"/>
      <c r="Q150" s="210"/>
      <c r="R150" s="210"/>
      <c r="S150" s="210"/>
      <c r="T150" s="210"/>
      <c r="U150" s="210"/>
      <c r="V150" s="210"/>
      <c r="W150" s="210"/>
      <c r="X150" s="210"/>
      <c r="Y150" s="210"/>
    </row>
    <row r="151" spans="1:25" x14ac:dyDescent="0.25">
      <c r="A151" s="241"/>
      <c r="B151" s="311"/>
      <c r="C151" s="240"/>
      <c r="D151" s="240"/>
      <c r="E151" s="242"/>
      <c r="F151" s="242"/>
      <c r="G151" s="242"/>
      <c r="H151" s="242"/>
      <c r="I151" s="285"/>
      <c r="J151" s="285"/>
      <c r="K151" s="300"/>
      <c r="M151" s="210"/>
      <c r="N151" s="210"/>
      <c r="O151" s="210"/>
      <c r="P151" s="210"/>
      <c r="Q151" s="210"/>
      <c r="R151" s="210"/>
      <c r="S151" s="210"/>
      <c r="T151" s="210"/>
      <c r="U151" s="210"/>
      <c r="V151" s="210"/>
      <c r="W151" s="210"/>
      <c r="X151" s="210"/>
      <c r="Y151" s="210"/>
    </row>
    <row r="152" spans="1:25" x14ac:dyDescent="0.25">
      <c r="A152" s="241"/>
      <c r="B152" s="241"/>
      <c r="C152" s="240"/>
      <c r="D152" s="240"/>
      <c r="E152" s="242"/>
      <c r="F152" s="242"/>
      <c r="G152" s="242"/>
      <c r="H152" s="242"/>
      <c r="I152" s="285"/>
      <c r="J152" s="285"/>
      <c r="K152" s="283"/>
      <c r="M152" s="210"/>
      <c r="N152" s="210"/>
      <c r="O152" s="210"/>
      <c r="P152" s="210"/>
      <c r="Q152" s="210"/>
      <c r="R152" s="210"/>
      <c r="S152" s="210"/>
      <c r="T152" s="210"/>
      <c r="U152" s="210"/>
      <c r="V152" s="210"/>
      <c r="W152" s="210"/>
      <c r="X152" s="210"/>
      <c r="Y152" s="210"/>
    </row>
    <row r="153" spans="1:25" x14ac:dyDescent="0.25">
      <c r="A153" s="241"/>
      <c r="B153" s="240"/>
      <c r="C153" s="244"/>
      <c r="D153" s="240"/>
      <c r="E153" s="242"/>
      <c r="F153" s="242"/>
      <c r="G153" s="242"/>
      <c r="H153" s="242"/>
      <c r="I153" s="285"/>
      <c r="J153" s="285"/>
      <c r="K153" s="300"/>
      <c r="M153" s="210"/>
      <c r="N153" s="210"/>
      <c r="O153" s="210"/>
      <c r="P153" s="210"/>
      <c r="Q153" s="210"/>
      <c r="R153" s="210"/>
      <c r="S153" s="210"/>
      <c r="T153" s="210"/>
      <c r="U153" s="210"/>
      <c r="V153" s="210"/>
      <c r="W153" s="210"/>
      <c r="X153" s="210"/>
      <c r="Y153" s="210"/>
    </row>
    <row r="154" spans="1:25" x14ac:dyDescent="0.25">
      <c r="A154" s="241"/>
      <c r="B154" s="241"/>
      <c r="C154" s="244"/>
      <c r="D154" s="240"/>
      <c r="E154" s="242"/>
      <c r="F154" s="242"/>
      <c r="G154" s="242"/>
      <c r="H154" s="242"/>
      <c r="I154" s="285"/>
      <c r="J154" s="285"/>
      <c r="K154" s="300"/>
      <c r="M154" s="210"/>
      <c r="N154" s="210"/>
      <c r="O154" s="210"/>
      <c r="P154" s="210"/>
      <c r="Q154" s="210"/>
      <c r="R154" s="210"/>
      <c r="S154" s="210"/>
      <c r="T154" s="210"/>
      <c r="U154" s="210"/>
      <c r="V154" s="210"/>
      <c r="W154" s="210"/>
      <c r="X154" s="210"/>
      <c r="Y154" s="210"/>
    </row>
    <row r="155" spans="1:25" x14ac:dyDescent="0.25">
      <c r="A155" s="240"/>
      <c r="B155" s="240"/>
      <c r="C155" s="240"/>
      <c r="D155" s="231"/>
      <c r="E155" s="315"/>
      <c r="F155" s="315"/>
      <c r="G155" s="285"/>
      <c r="H155" s="285"/>
      <c r="I155" s="285"/>
      <c r="J155" s="285"/>
      <c r="K155" s="300"/>
      <c r="M155" s="210"/>
      <c r="N155" s="210"/>
      <c r="O155" s="210"/>
      <c r="P155" s="210"/>
      <c r="Q155" s="210"/>
      <c r="R155" s="210"/>
      <c r="S155" s="210"/>
      <c r="T155" s="210"/>
      <c r="U155" s="210"/>
      <c r="V155" s="210"/>
      <c r="W155" s="210"/>
      <c r="X155" s="210"/>
      <c r="Y155" s="210"/>
    </row>
    <row r="156" spans="1:25" x14ac:dyDescent="0.25">
      <c r="A156" s="231"/>
      <c r="B156" s="231"/>
      <c r="C156" s="231"/>
      <c r="D156" s="231"/>
      <c r="E156" s="315"/>
      <c r="F156" s="285"/>
      <c r="G156" s="285"/>
      <c r="H156" s="285"/>
      <c r="I156" s="285"/>
      <c r="J156" s="285"/>
      <c r="K156" s="300"/>
      <c r="M156" s="210"/>
      <c r="N156" s="210"/>
      <c r="O156" s="210"/>
      <c r="P156" s="210"/>
      <c r="Q156" s="210"/>
      <c r="R156" s="210"/>
      <c r="S156" s="210"/>
      <c r="T156" s="210"/>
      <c r="U156" s="210"/>
      <c r="V156" s="210"/>
      <c r="W156" s="210"/>
      <c r="X156" s="210"/>
      <c r="Y156" s="210"/>
    </row>
    <row r="157" spans="1:25" ht="15.75" x14ac:dyDescent="0.25">
      <c r="A157" s="237"/>
      <c r="B157" s="237"/>
      <c r="C157" s="237"/>
      <c r="D157" s="239"/>
      <c r="E157" s="239"/>
      <c r="F157" s="239"/>
      <c r="G157" s="239"/>
      <c r="H157" s="239"/>
      <c r="I157" s="285"/>
      <c r="J157" s="285"/>
      <c r="K157" s="225"/>
      <c r="M157" s="210"/>
      <c r="N157" s="210"/>
      <c r="O157" s="210"/>
      <c r="P157" s="210"/>
      <c r="Q157" s="210"/>
      <c r="R157" s="210"/>
      <c r="S157" s="210"/>
      <c r="T157" s="210"/>
      <c r="U157" s="210"/>
      <c r="V157" s="210"/>
      <c r="W157" s="210"/>
      <c r="X157" s="210"/>
      <c r="Y157" s="210"/>
    </row>
    <row r="158" spans="1:25" x14ac:dyDescent="0.25">
      <c r="A158" s="241"/>
      <c r="B158" s="286"/>
      <c r="C158" s="240"/>
      <c r="D158" s="240"/>
      <c r="E158" s="242"/>
      <c r="F158" s="242"/>
      <c r="G158" s="242"/>
      <c r="H158" s="242"/>
      <c r="I158" s="285"/>
      <c r="J158" s="285"/>
      <c r="K158" s="283"/>
      <c r="M158" s="210"/>
      <c r="N158" s="303"/>
      <c r="O158" s="303"/>
      <c r="P158" s="210"/>
      <c r="Q158" s="210"/>
      <c r="R158" s="210"/>
      <c r="S158" s="210"/>
      <c r="T158" s="210"/>
      <c r="U158" s="210"/>
      <c r="V158" s="210"/>
      <c r="W158" s="210"/>
      <c r="X158" s="210"/>
      <c r="Y158" s="210"/>
    </row>
    <row r="159" spans="1:25" x14ac:dyDescent="0.25">
      <c r="A159" s="240"/>
      <c r="B159" s="241"/>
      <c r="C159" s="240"/>
      <c r="D159" s="240"/>
      <c r="E159" s="242"/>
      <c r="F159" s="242"/>
      <c r="G159" s="242"/>
      <c r="H159" s="242"/>
      <c r="I159" s="285"/>
      <c r="J159" s="285"/>
      <c r="K159" s="283"/>
      <c r="M159" s="210"/>
      <c r="N159" s="210"/>
      <c r="O159" s="210"/>
      <c r="P159" s="210"/>
      <c r="Q159" s="210"/>
      <c r="R159" s="210"/>
      <c r="S159" s="210"/>
      <c r="T159" s="210"/>
      <c r="U159" s="210"/>
      <c r="V159" s="210"/>
      <c r="W159" s="210"/>
      <c r="X159" s="210"/>
      <c r="Y159" s="210"/>
    </row>
    <row r="160" spans="1:25" x14ac:dyDescent="0.25">
      <c r="A160" s="240"/>
      <c r="B160" s="243"/>
      <c r="C160" s="240"/>
      <c r="D160" s="240"/>
      <c r="E160" s="242"/>
      <c r="F160" s="242"/>
      <c r="G160" s="242"/>
      <c r="H160" s="242"/>
      <c r="I160" s="285"/>
      <c r="J160" s="285"/>
      <c r="K160" s="283"/>
      <c r="M160" s="210"/>
      <c r="N160" s="210"/>
      <c r="O160" s="210"/>
      <c r="P160" s="210"/>
      <c r="Q160" s="210"/>
      <c r="R160" s="210"/>
      <c r="S160" s="210"/>
      <c r="T160" s="210"/>
      <c r="U160" s="210"/>
      <c r="V160" s="210"/>
      <c r="W160" s="210"/>
      <c r="X160" s="210"/>
      <c r="Y160" s="210"/>
    </row>
    <row r="161" spans="1:25" x14ac:dyDescent="0.25">
      <c r="A161" s="240"/>
      <c r="B161" s="240"/>
      <c r="C161" s="240"/>
      <c r="D161" s="240"/>
      <c r="E161" s="242"/>
      <c r="F161" s="242"/>
      <c r="G161" s="242"/>
      <c r="H161" s="242"/>
      <c r="I161" s="285"/>
      <c r="J161" s="285"/>
      <c r="K161" s="283"/>
      <c r="M161" s="210"/>
      <c r="N161" s="210"/>
      <c r="O161" s="210"/>
      <c r="P161" s="210"/>
      <c r="Q161" s="210"/>
      <c r="R161" s="210"/>
      <c r="S161" s="210"/>
      <c r="T161" s="210"/>
      <c r="U161" s="210"/>
      <c r="V161" s="210"/>
      <c r="W161" s="210"/>
      <c r="X161" s="210"/>
      <c r="Y161" s="210"/>
    </row>
    <row r="162" spans="1:25" x14ac:dyDescent="0.25">
      <c r="A162" s="240"/>
      <c r="B162" s="240"/>
      <c r="C162" s="240"/>
      <c r="D162" s="240"/>
      <c r="E162" s="242"/>
      <c r="F162" s="242"/>
      <c r="G162" s="242"/>
      <c r="H162" s="242"/>
      <c r="I162" s="285"/>
      <c r="J162" s="285"/>
      <c r="K162" s="283"/>
      <c r="M162" s="210"/>
      <c r="N162" s="210"/>
      <c r="O162" s="210"/>
      <c r="P162" s="210"/>
      <c r="Q162" s="210"/>
      <c r="R162" s="210"/>
      <c r="S162" s="210"/>
      <c r="T162" s="210"/>
      <c r="U162" s="210"/>
      <c r="V162" s="210"/>
      <c r="W162" s="210"/>
      <c r="X162" s="210"/>
      <c r="Y162" s="210"/>
    </row>
    <row r="163" spans="1:25" x14ac:dyDescent="0.25">
      <c r="A163" s="240"/>
      <c r="B163" s="240"/>
      <c r="C163" s="240"/>
      <c r="D163" s="240"/>
      <c r="E163" s="242"/>
      <c r="F163" s="242"/>
      <c r="G163" s="242"/>
      <c r="H163" s="242"/>
      <c r="I163" s="285"/>
      <c r="J163" s="285"/>
      <c r="K163" s="271"/>
      <c r="M163" s="210"/>
      <c r="N163" s="210"/>
      <c r="O163" s="210"/>
      <c r="P163" s="210"/>
      <c r="Q163" s="210"/>
      <c r="R163" s="210"/>
      <c r="S163" s="210"/>
      <c r="T163" s="210"/>
      <c r="U163" s="210"/>
      <c r="V163" s="210"/>
      <c r="W163" s="210"/>
      <c r="X163" s="210"/>
      <c r="Y163" s="210"/>
    </row>
    <row r="164" spans="1:25" x14ac:dyDescent="0.25">
      <c r="A164" s="240"/>
      <c r="B164" s="240"/>
      <c r="C164" s="240"/>
      <c r="D164" s="231"/>
      <c r="E164" s="315"/>
      <c r="F164" s="285"/>
      <c r="G164" s="285"/>
      <c r="H164" s="285"/>
      <c r="I164" s="285"/>
      <c r="J164" s="285"/>
      <c r="K164" s="300"/>
      <c r="M164" s="210"/>
      <c r="N164" s="210"/>
      <c r="O164" s="210"/>
      <c r="P164" s="210"/>
      <c r="Q164" s="210"/>
      <c r="R164" s="210"/>
      <c r="S164" s="210"/>
      <c r="T164" s="210"/>
      <c r="U164" s="210"/>
      <c r="V164" s="210"/>
      <c r="W164" s="210"/>
      <c r="X164" s="210"/>
      <c r="Y164" s="210"/>
    </row>
    <row r="165" spans="1:25" x14ac:dyDescent="0.25">
      <c r="A165" s="231"/>
      <c r="B165" s="231"/>
      <c r="C165" s="231"/>
      <c r="D165" s="231"/>
      <c r="E165" s="315"/>
      <c r="F165" s="285"/>
      <c r="G165" s="285"/>
      <c r="H165" s="285"/>
      <c r="I165" s="285"/>
      <c r="J165" s="285"/>
      <c r="K165" s="300"/>
      <c r="M165" s="210"/>
      <c r="N165" s="210"/>
      <c r="O165" s="210"/>
      <c r="P165" s="210"/>
      <c r="Q165" s="210"/>
      <c r="R165" s="210"/>
      <c r="S165" s="210"/>
      <c r="T165" s="210"/>
      <c r="U165" s="210"/>
      <c r="V165" s="210"/>
      <c r="W165" s="210"/>
      <c r="X165" s="210"/>
      <c r="Y165" s="210"/>
    </row>
    <row r="166" spans="1:25" x14ac:dyDescent="0.25">
      <c r="A166" s="241"/>
      <c r="B166" s="286"/>
      <c r="C166" s="240"/>
      <c r="D166" s="240"/>
      <c r="E166" s="242"/>
      <c r="F166" s="242"/>
      <c r="G166" s="242"/>
      <c r="H166" s="242"/>
      <c r="I166" s="285"/>
      <c r="J166" s="285"/>
      <c r="K166" s="283"/>
      <c r="M166" s="210"/>
      <c r="N166" s="303"/>
      <c r="O166" s="303"/>
      <c r="P166" s="210"/>
      <c r="Q166" s="210"/>
      <c r="R166" s="210"/>
      <c r="S166" s="210"/>
      <c r="T166" s="210"/>
      <c r="U166" s="210"/>
      <c r="V166" s="210"/>
      <c r="W166" s="210"/>
      <c r="X166" s="210"/>
      <c r="Y166" s="210"/>
    </row>
    <row r="167" spans="1:25" x14ac:dyDescent="0.25">
      <c r="A167" s="240"/>
      <c r="B167" s="241"/>
      <c r="C167" s="240"/>
      <c r="D167" s="240"/>
      <c r="E167" s="242"/>
      <c r="F167" s="242"/>
      <c r="G167" s="242"/>
      <c r="H167" s="242"/>
      <c r="I167" s="285"/>
      <c r="J167" s="285"/>
      <c r="K167" s="283"/>
      <c r="M167" s="210"/>
      <c r="N167" s="210"/>
      <c r="O167" s="210"/>
      <c r="P167" s="210"/>
      <c r="Q167" s="210"/>
      <c r="R167" s="210"/>
      <c r="S167" s="210"/>
      <c r="T167" s="210"/>
      <c r="U167" s="210"/>
      <c r="V167" s="210"/>
      <c r="W167" s="210"/>
      <c r="X167" s="210"/>
      <c r="Y167" s="210"/>
    </row>
    <row r="168" spans="1:25" x14ac:dyDescent="0.25">
      <c r="A168" s="240"/>
      <c r="B168" s="243"/>
      <c r="C168" s="240"/>
      <c r="D168" s="240"/>
      <c r="E168" s="242"/>
      <c r="F168" s="242"/>
      <c r="G168" s="242"/>
      <c r="H168" s="242"/>
      <c r="I168" s="285"/>
      <c r="J168" s="285"/>
      <c r="K168" s="283"/>
      <c r="M168" s="210"/>
      <c r="N168" s="210"/>
      <c r="O168" s="210"/>
      <c r="P168" s="210"/>
      <c r="Q168" s="210"/>
      <c r="R168" s="210"/>
      <c r="S168" s="210"/>
      <c r="T168" s="210"/>
      <c r="U168" s="210"/>
      <c r="V168" s="210"/>
      <c r="W168" s="210"/>
      <c r="X168" s="210"/>
      <c r="Y168" s="210"/>
    </row>
    <row r="169" spans="1:25" x14ac:dyDescent="0.25">
      <c r="A169" s="240"/>
      <c r="B169" s="240"/>
      <c r="C169" s="240"/>
      <c r="D169" s="240"/>
      <c r="E169" s="242"/>
      <c r="F169" s="242"/>
      <c r="G169" s="242"/>
      <c r="H169" s="242"/>
      <c r="I169" s="285"/>
      <c r="J169" s="285"/>
      <c r="K169" s="283"/>
      <c r="M169" s="210"/>
      <c r="N169" s="210"/>
      <c r="O169" s="210"/>
      <c r="P169" s="210"/>
      <c r="Q169" s="210"/>
      <c r="R169" s="210"/>
      <c r="S169" s="210"/>
      <c r="T169" s="210"/>
      <c r="U169" s="210"/>
      <c r="V169" s="210"/>
      <c r="W169" s="210"/>
      <c r="X169" s="210"/>
      <c r="Y169" s="210"/>
    </row>
    <row r="170" spans="1:25" x14ac:dyDescent="0.25">
      <c r="A170" s="240"/>
      <c r="B170" s="240"/>
      <c r="C170" s="240"/>
      <c r="D170" s="240"/>
      <c r="E170" s="242"/>
      <c r="F170" s="242"/>
      <c r="G170" s="242"/>
      <c r="H170" s="242"/>
      <c r="I170" s="285"/>
      <c r="J170" s="285"/>
      <c r="K170" s="283"/>
      <c r="M170" s="210"/>
      <c r="N170" s="210"/>
      <c r="O170" s="210"/>
      <c r="P170" s="210"/>
      <c r="Q170" s="210"/>
      <c r="R170" s="210"/>
      <c r="S170" s="210"/>
      <c r="T170" s="210"/>
      <c r="U170" s="210"/>
      <c r="V170" s="210"/>
      <c r="W170" s="210"/>
      <c r="X170" s="210"/>
      <c r="Y170" s="210"/>
    </row>
    <row r="171" spans="1:25" x14ac:dyDescent="0.25">
      <c r="A171" s="240"/>
      <c r="B171" s="240"/>
      <c r="C171" s="240"/>
      <c r="D171" s="240"/>
      <c r="E171" s="242"/>
      <c r="F171" s="242"/>
      <c r="G171" s="242"/>
      <c r="H171" s="242"/>
      <c r="I171" s="285"/>
      <c r="J171" s="285"/>
      <c r="K171" s="283"/>
      <c r="M171" s="210"/>
      <c r="N171" s="210"/>
      <c r="O171" s="210"/>
      <c r="P171" s="210"/>
      <c r="Q171" s="210"/>
      <c r="R171" s="210"/>
      <c r="S171" s="210"/>
      <c r="T171" s="210"/>
      <c r="U171" s="210"/>
      <c r="V171" s="210"/>
      <c r="W171" s="210"/>
      <c r="X171" s="210"/>
      <c r="Y171" s="210"/>
    </row>
    <row r="172" spans="1:25" x14ac:dyDescent="0.25">
      <c r="A172" s="240"/>
      <c r="B172" s="240"/>
      <c r="C172" s="240"/>
      <c r="D172" s="231"/>
      <c r="E172" s="315"/>
      <c r="F172" s="285"/>
      <c r="G172" s="285"/>
      <c r="H172" s="285"/>
      <c r="I172" s="285"/>
      <c r="J172" s="285"/>
      <c r="K172" s="300"/>
      <c r="M172" s="210"/>
      <c r="N172" s="210"/>
      <c r="O172" s="210"/>
      <c r="P172" s="210"/>
      <c r="Q172" s="210"/>
      <c r="R172" s="210"/>
      <c r="S172" s="210"/>
      <c r="T172" s="210"/>
      <c r="U172" s="210"/>
      <c r="V172" s="210"/>
      <c r="W172" s="210"/>
      <c r="X172" s="210"/>
      <c r="Y172" s="210"/>
    </row>
    <row r="173" spans="1:25" x14ac:dyDescent="0.25">
      <c r="A173" s="231"/>
      <c r="B173" s="231"/>
      <c r="C173" s="231"/>
      <c r="D173" s="231"/>
      <c r="E173" s="315"/>
      <c r="F173" s="285"/>
      <c r="G173" s="285"/>
      <c r="H173" s="285"/>
      <c r="I173" s="285"/>
      <c r="J173" s="285"/>
      <c r="K173" s="300"/>
      <c r="M173" s="210"/>
      <c r="N173" s="210"/>
      <c r="O173" s="210"/>
      <c r="P173" s="210"/>
      <c r="Q173" s="210"/>
      <c r="R173" s="210"/>
      <c r="S173" s="210"/>
      <c r="T173" s="210"/>
      <c r="U173" s="210"/>
      <c r="V173" s="210"/>
      <c r="W173" s="210"/>
      <c r="X173" s="210"/>
      <c r="Y173" s="210"/>
    </row>
    <row r="174" spans="1:25" x14ac:dyDescent="0.25">
      <c r="A174" s="241"/>
      <c r="B174" s="241"/>
      <c r="C174" s="240"/>
      <c r="D174" s="240"/>
      <c r="E174" s="242"/>
      <c r="F174" s="242"/>
      <c r="G174" s="242"/>
      <c r="H174" s="242"/>
      <c r="I174" s="285"/>
      <c r="J174" s="285"/>
      <c r="K174" s="300"/>
      <c r="M174" s="210"/>
      <c r="N174" s="303"/>
      <c r="O174" s="303"/>
      <c r="P174" s="303"/>
      <c r="Q174" s="210"/>
      <c r="R174" s="210"/>
      <c r="S174" s="210"/>
      <c r="T174" s="210"/>
      <c r="U174" s="210"/>
      <c r="V174" s="210"/>
      <c r="W174" s="210"/>
      <c r="X174" s="210"/>
      <c r="Y174" s="210"/>
    </row>
    <row r="175" spans="1:25" x14ac:dyDescent="0.25">
      <c r="A175" s="241"/>
      <c r="B175" s="243"/>
      <c r="C175" s="240"/>
      <c r="D175" s="240"/>
      <c r="E175" s="242"/>
      <c r="F175" s="242"/>
      <c r="G175" s="242"/>
      <c r="H175" s="242"/>
      <c r="I175" s="285"/>
      <c r="J175" s="285"/>
      <c r="K175" s="300"/>
      <c r="M175" s="210"/>
      <c r="N175" s="210"/>
      <c r="O175" s="210"/>
      <c r="P175" s="210"/>
      <c r="Q175" s="210"/>
      <c r="R175" s="210"/>
      <c r="S175" s="210"/>
      <c r="T175" s="210"/>
      <c r="U175" s="210"/>
      <c r="V175" s="210"/>
      <c r="W175" s="210"/>
      <c r="X175" s="210"/>
      <c r="Y175" s="210"/>
    </row>
    <row r="176" spans="1:25" x14ac:dyDescent="0.25">
      <c r="A176" s="241"/>
      <c r="B176" s="311"/>
      <c r="C176" s="240"/>
      <c r="D176" s="240"/>
      <c r="E176" s="242"/>
      <c r="F176" s="242"/>
      <c r="G176" s="242"/>
      <c r="H176" s="242"/>
      <c r="I176" s="285"/>
      <c r="J176" s="285"/>
      <c r="K176" s="300"/>
      <c r="M176" s="210"/>
      <c r="N176" s="210"/>
      <c r="O176" s="210"/>
      <c r="P176" s="210"/>
      <c r="Q176" s="210"/>
      <c r="R176" s="210"/>
      <c r="S176" s="210"/>
      <c r="T176" s="210"/>
      <c r="U176" s="210"/>
      <c r="V176" s="210"/>
      <c r="W176" s="210"/>
      <c r="X176" s="210"/>
      <c r="Y176" s="210"/>
    </row>
    <row r="177" spans="1:25" x14ac:dyDescent="0.25">
      <c r="A177" s="241"/>
      <c r="B177" s="241"/>
      <c r="C177" s="240"/>
      <c r="D177" s="240"/>
      <c r="E177" s="242"/>
      <c r="F177" s="242"/>
      <c r="G177" s="242"/>
      <c r="H177" s="242"/>
      <c r="I177" s="285"/>
      <c r="J177" s="285"/>
      <c r="K177" s="283"/>
      <c r="M177" s="210"/>
      <c r="N177" s="210"/>
      <c r="O177" s="210"/>
      <c r="P177" s="210"/>
      <c r="Q177" s="210"/>
      <c r="R177" s="210"/>
      <c r="S177" s="210"/>
      <c r="T177" s="210"/>
      <c r="U177" s="210"/>
      <c r="V177" s="210"/>
      <c r="W177" s="210"/>
      <c r="X177" s="210"/>
      <c r="Y177" s="210"/>
    </row>
    <row r="178" spans="1:25" x14ac:dyDescent="0.25">
      <c r="A178" s="241"/>
      <c r="B178" s="240"/>
      <c r="C178" s="244"/>
      <c r="D178" s="240"/>
      <c r="E178" s="242"/>
      <c r="F178" s="242"/>
      <c r="G178" s="242"/>
      <c r="H178" s="242"/>
      <c r="I178" s="285"/>
      <c r="J178" s="285"/>
      <c r="K178" s="300"/>
      <c r="M178" s="210"/>
      <c r="N178" s="210"/>
      <c r="O178" s="210"/>
      <c r="P178" s="210"/>
      <c r="Q178" s="210"/>
      <c r="R178" s="210"/>
      <c r="S178" s="210"/>
      <c r="T178" s="210"/>
      <c r="U178" s="210"/>
      <c r="V178" s="210"/>
      <c r="W178" s="210"/>
      <c r="X178" s="210"/>
      <c r="Y178" s="210"/>
    </row>
    <row r="179" spans="1:25" x14ac:dyDescent="0.25">
      <c r="A179" s="241"/>
      <c r="B179" s="241"/>
      <c r="C179" s="244"/>
      <c r="D179" s="240"/>
      <c r="E179" s="242"/>
      <c r="F179" s="242"/>
      <c r="G179" s="242"/>
      <c r="H179" s="242"/>
      <c r="I179" s="285"/>
      <c r="J179" s="285"/>
      <c r="K179" s="300"/>
      <c r="M179" s="210"/>
      <c r="N179" s="210"/>
      <c r="O179" s="210"/>
      <c r="P179" s="210"/>
      <c r="Q179" s="210"/>
      <c r="R179" s="210"/>
      <c r="S179" s="210"/>
      <c r="T179" s="210"/>
      <c r="U179" s="210"/>
      <c r="V179" s="210"/>
      <c r="W179" s="210"/>
      <c r="X179" s="210"/>
      <c r="Y179" s="210"/>
    </row>
    <row r="180" spans="1:25" x14ac:dyDescent="0.25">
      <c r="A180" s="240"/>
      <c r="B180" s="240"/>
      <c r="C180" s="240"/>
      <c r="D180" s="231"/>
      <c r="E180" s="315"/>
      <c r="F180" s="315"/>
      <c r="G180" s="285"/>
      <c r="H180" s="285"/>
      <c r="I180" s="285"/>
      <c r="J180" s="285"/>
      <c r="K180" s="300"/>
      <c r="M180" s="210"/>
      <c r="N180" s="210"/>
      <c r="O180" s="210"/>
      <c r="P180" s="210"/>
      <c r="Q180" s="210"/>
      <c r="R180" s="210"/>
      <c r="S180" s="210"/>
      <c r="T180" s="210"/>
      <c r="U180" s="210"/>
      <c r="V180" s="210"/>
      <c r="W180" s="210"/>
      <c r="X180" s="210"/>
      <c r="Y180" s="210"/>
    </row>
    <row r="181" spans="1:25" x14ac:dyDescent="0.25">
      <c r="A181" s="231"/>
      <c r="B181" s="231"/>
      <c r="C181" s="231"/>
      <c r="D181" s="231"/>
      <c r="E181" s="315"/>
      <c r="F181" s="315"/>
      <c r="G181" s="285"/>
      <c r="H181" s="285"/>
      <c r="I181" s="285"/>
      <c r="J181" s="285"/>
      <c r="K181" s="300"/>
      <c r="M181" s="210"/>
      <c r="N181" s="210"/>
      <c r="O181" s="210"/>
      <c r="P181" s="210"/>
      <c r="Q181" s="210"/>
      <c r="R181" s="210"/>
      <c r="S181" s="210"/>
      <c r="T181" s="210"/>
      <c r="U181" s="210"/>
      <c r="V181" s="210"/>
      <c r="W181" s="210"/>
      <c r="X181" s="210"/>
      <c r="Y181" s="210"/>
    </row>
    <row r="182" spans="1:25" x14ac:dyDescent="0.25">
      <c r="A182" s="241"/>
      <c r="B182" s="241"/>
      <c r="C182" s="240"/>
      <c r="D182" s="240"/>
      <c r="E182" s="242"/>
      <c r="F182" s="242"/>
      <c r="G182" s="242"/>
      <c r="H182" s="242"/>
      <c r="I182" s="285"/>
      <c r="J182" s="285"/>
      <c r="K182" s="300"/>
      <c r="M182" s="210"/>
      <c r="N182" s="303"/>
      <c r="O182" s="303"/>
      <c r="P182" s="303"/>
      <c r="Q182" s="210"/>
      <c r="R182" s="210"/>
      <c r="S182" s="210"/>
      <c r="T182" s="210"/>
      <c r="U182" s="210"/>
      <c r="V182" s="210"/>
      <c r="W182" s="210"/>
      <c r="X182" s="210"/>
      <c r="Y182" s="210"/>
    </row>
    <row r="183" spans="1:25" x14ac:dyDescent="0.25">
      <c r="A183" s="241"/>
      <c r="B183" s="243"/>
      <c r="C183" s="240"/>
      <c r="D183" s="240"/>
      <c r="E183" s="242"/>
      <c r="F183" s="242"/>
      <c r="G183" s="242"/>
      <c r="H183" s="242"/>
      <c r="I183" s="285"/>
      <c r="J183" s="285"/>
      <c r="K183" s="300"/>
      <c r="M183" s="210"/>
      <c r="N183" s="210"/>
      <c r="O183" s="210"/>
      <c r="P183" s="210"/>
      <c r="Q183" s="210"/>
      <c r="R183" s="210"/>
      <c r="S183" s="210"/>
      <c r="T183" s="210"/>
      <c r="U183" s="210"/>
      <c r="V183" s="210"/>
      <c r="W183" s="210"/>
      <c r="X183" s="210"/>
      <c r="Y183" s="210"/>
    </row>
    <row r="184" spans="1:25" x14ac:dyDescent="0.25">
      <c r="A184" s="241"/>
      <c r="B184" s="311"/>
      <c r="C184" s="240"/>
      <c r="D184" s="240"/>
      <c r="E184" s="242"/>
      <c r="F184" s="242"/>
      <c r="G184" s="242"/>
      <c r="H184" s="242"/>
      <c r="I184" s="285"/>
      <c r="J184" s="285"/>
      <c r="K184" s="300"/>
      <c r="M184" s="210"/>
      <c r="N184" s="210"/>
      <c r="O184" s="210"/>
      <c r="P184" s="210"/>
      <c r="Q184" s="210"/>
      <c r="R184" s="210"/>
      <c r="S184" s="210"/>
      <c r="T184" s="210"/>
      <c r="U184" s="210"/>
      <c r="V184" s="210"/>
      <c r="W184" s="210"/>
      <c r="X184" s="210"/>
      <c r="Y184" s="210"/>
    </row>
    <row r="185" spans="1:25" x14ac:dyDescent="0.25">
      <c r="A185" s="241"/>
      <c r="B185" s="241"/>
      <c r="C185" s="240"/>
      <c r="D185" s="240"/>
      <c r="E185" s="242"/>
      <c r="F185" s="242"/>
      <c r="G185" s="242"/>
      <c r="H185" s="242"/>
      <c r="I185" s="285"/>
      <c r="J185" s="285"/>
      <c r="K185" s="283"/>
      <c r="M185" s="210"/>
      <c r="N185" s="210"/>
      <c r="O185" s="210"/>
      <c r="P185" s="210"/>
      <c r="Q185" s="210"/>
      <c r="R185" s="210"/>
      <c r="S185" s="210"/>
      <c r="T185" s="210"/>
      <c r="U185" s="210"/>
      <c r="V185" s="210"/>
      <c r="W185" s="210"/>
      <c r="X185" s="210"/>
      <c r="Y185" s="210"/>
    </row>
    <row r="186" spans="1:25" x14ac:dyDescent="0.25">
      <c r="A186" s="241"/>
      <c r="B186" s="240"/>
      <c r="C186" s="244"/>
      <c r="D186" s="240"/>
      <c r="E186" s="242"/>
      <c r="F186" s="242"/>
      <c r="G186" s="242"/>
      <c r="H186" s="242"/>
      <c r="I186" s="285"/>
      <c r="J186" s="285"/>
      <c r="K186" s="300"/>
      <c r="M186" s="210"/>
      <c r="N186" s="210"/>
      <c r="O186" s="210"/>
      <c r="P186" s="210"/>
      <c r="Q186" s="210"/>
      <c r="R186" s="210"/>
      <c r="S186" s="210"/>
      <c r="T186" s="210"/>
      <c r="U186" s="210"/>
      <c r="V186" s="210"/>
      <c r="W186" s="210"/>
      <c r="X186" s="210"/>
      <c r="Y186" s="210"/>
    </row>
    <row r="187" spans="1:25" x14ac:dyDescent="0.25">
      <c r="A187" s="241"/>
      <c r="B187" s="241"/>
      <c r="C187" s="244"/>
      <c r="D187" s="240"/>
      <c r="E187" s="242"/>
      <c r="F187" s="242"/>
      <c r="G187" s="242"/>
      <c r="H187" s="242"/>
      <c r="I187" s="285"/>
      <c r="J187" s="285"/>
      <c r="K187" s="300"/>
      <c r="M187" s="210"/>
      <c r="N187" s="210"/>
      <c r="O187" s="210"/>
      <c r="P187" s="210"/>
      <c r="Q187" s="210"/>
      <c r="R187" s="210"/>
      <c r="S187" s="210"/>
      <c r="T187" s="210"/>
      <c r="U187" s="210"/>
      <c r="V187" s="210"/>
      <c r="W187" s="210"/>
      <c r="X187" s="210"/>
      <c r="Y187" s="210"/>
    </row>
    <row r="188" spans="1:25" x14ac:dyDescent="0.25">
      <c r="A188" s="240"/>
      <c r="B188" s="240"/>
      <c r="C188" s="240"/>
      <c r="D188" s="231"/>
      <c r="E188" s="315"/>
      <c r="F188" s="315"/>
      <c r="G188" s="285"/>
      <c r="H188" s="285"/>
      <c r="I188" s="285"/>
      <c r="J188" s="285"/>
      <c r="K188" s="300"/>
      <c r="M188" s="210"/>
      <c r="N188" s="210"/>
      <c r="O188" s="210"/>
      <c r="P188" s="210"/>
      <c r="Q188" s="210"/>
      <c r="R188" s="210"/>
      <c r="S188" s="210"/>
      <c r="T188" s="210"/>
      <c r="U188" s="210"/>
      <c r="V188" s="210"/>
      <c r="W188" s="210"/>
      <c r="X188" s="210"/>
      <c r="Y188" s="210"/>
    </row>
    <row r="189" spans="1:25" x14ac:dyDescent="0.25">
      <c r="A189" s="231"/>
      <c r="B189" s="231"/>
      <c r="C189" s="231"/>
      <c r="D189" s="231"/>
      <c r="E189" s="315"/>
      <c r="F189" s="315"/>
      <c r="G189" s="285"/>
      <c r="H189" s="285"/>
      <c r="I189" s="285"/>
      <c r="J189" s="285"/>
      <c r="K189" s="300"/>
      <c r="M189" s="210"/>
      <c r="N189" s="210"/>
      <c r="O189" s="210"/>
      <c r="P189" s="210"/>
      <c r="Q189" s="210"/>
      <c r="R189" s="210"/>
      <c r="S189" s="210"/>
      <c r="T189" s="210"/>
      <c r="U189" s="210"/>
      <c r="V189" s="210"/>
      <c r="W189" s="210"/>
      <c r="X189" s="210"/>
      <c r="Y189" s="210"/>
    </row>
    <row r="190" spans="1:25" x14ac:dyDescent="0.25">
      <c r="A190" s="240"/>
      <c r="B190" s="240"/>
      <c r="C190" s="240"/>
      <c r="D190" s="240"/>
      <c r="E190" s="240"/>
      <c r="F190" s="240"/>
      <c r="G190" s="240"/>
      <c r="H190" s="240"/>
      <c r="I190" s="240"/>
      <c r="J190" s="240"/>
      <c r="K190" s="271"/>
      <c r="M190" s="210"/>
      <c r="N190" s="210"/>
      <c r="O190" s="210"/>
      <c r="P190" s="210"/>
      <c r="Q190" s="210"/>
      <c r="R190" s="210"/>
      <c r="S190" s="210"/>
      <c r="T190" s="210"/>
      <c r="U190" s="210"/>
      <c r="V190" s="210"/>
      <c r="W190" s="210"/>
      <c r="X190" s="210"/>
      <c r="Y190" s="210"/>
    </row>
    <row r="191" spans="1:25" x14ac:dyDescent="0.25">
      <c r="A191" s="240"/>
      <c r="B191" s="240"/>
      <c r="C191" s="240"/>
      <c r="D191" s="240"/>
      <c r="E191" s="240"/>
      <c r="F191" s="240"/>
      <c r="G191" s="240"/>
      <c r="H191" s="240"/>
      <c r="I191" s="240"/>
      <c r="J191" s="240"/>
      <c r="K191" s="271"/>
      <c r="M191" s="210"/>
      <c r="N191" s="210"/>
      <c r="O191" s="210"/>
      <c r="P191" s="210"/>
      <c r="Q191" s="210"/>
      <c r="R191" s="210"/>
      <c r="S191" s="210"/>
      <c r="T191" s="210"/>
      <c r="U191" s="210"/>
      <c r="V191" s="210"/>
      <c r="W191" s="210"/>
      <c r="X191" s="210"/>
      <c r="Y191" s="210"/>
    </row>
    <row r="192" spans="1:25" x14ac:dyDescent="0.25">
      <c r="A192" s="240"/>
      <c r="B192" s="240"/>
      <c r="C192" s="240"/>
      <c r="D192" s="240"/>
      <c r="E192" s="240"/>
      <c r="F192" s="240"/>
      <c r="G192" s="240"/>
      <c r="H192" s="240"/>
      <c r="I192" s="240"/>
      <c r="J192" s="240"/>
      <c r="K192" s="271"/>
      <c r="M192" s="210"/>
      <c r="N192" s="210"/>
      <c r="O192" s="210"/>
      <c r="P192" s="210"/>
      <c r="Q192" s="210"/>
      <c r="R192" s="210"/>
      <c r="S192" s="210"/>
      <c r="T192" s="210"/>
      <c r="U192" s="210"/>
      <c r="V192" s="210"/>
      <c r="W192" s="210"/>
      <c r="X192" s="210"/>
      <c r="Y192" s="210"/>
    </row>
    <row r="193" spans="1:25" x14ac:dyDescent="0.25">
      <c r="A193" s="240"/>
      <c r="B193" s="240"/>
      <c r="C193" s="240"/>
      <c r="D193" s="240"/>
      <c r="E193" s="240"/>
      <c r="F193" s="240"/>
      <c r="G193" s="240"/>
      <c r="H193" s="240"/>
      <c r="I193" s="240"/>
      <c r="J193" s="240"/>
      <c r="K193" s="271"/>
      <c r="M193" s="210"/>
      <c r="N193" s="210"/>
      <c r="O193" s="210"/>
      <c r="P193" s="210"/>
      <c r="Q193" s="210"/>
      <c r="R193" s="210"/>
      <c r="S193" s="210"/>
      <c r="T193" s="210"/>
      <c r="U193" s="210"/>
      <c r="V193" s="210"/>
      <c r="W193" s="210"/>
      <c r="X193" s="210"/>
      <c r="Y193" s="210"/>
    </row>
    <row r="194" spans="1:25" x14ac:dyDescent="0.25">
      <c r="A194" s="240"/>
      <c r="B194" s="240"/>
      <c r="C194" s="240"/>
      <c r="D194" s="240"/>
      <c r="E194" s="240"/>
      <c r="F194" s="240"/>
      <c r="G194" s="240"/>
      <c r="H194" s="240"/>
      <c r="I194" s="240"/>
      <c r="J194" s="240"/>
      <c r="K194" s="271"/>
      <c r="M194" s="210"/>
      <c r="N194" s="210"/>
      <c r="O194" s="210"/>
      <c r="P194" s="210"/>
      <c r="Q194" s="210"/>
      <c r="R194" s="210"/>
      <c r="S194" s="210"/>
      <c r="T194" s="210"/>
      <c r="U194" s="210"/>
      <c r="V194" s="210"/>
      <c r="W194" s="210"/>
      <c r="X194" s="210"/>
      <c r="Y194" s="210"/>
    </row>
    <row r="195" spans="1:25" x14ac:dyDescent="0.25">
      <c r="A195" s="240"/>
      <c r="B195" s="240"/>
      <c r="C195" s="240"/>
      <c r="D195" s="240"/>
      <c r="E195" s="240"/>
      <c r="F195" s="240"/>
      <c r="G195" s="240"/>
      <c r="H195" s="240"/>
      <c r="I195" s="240"/>
      <c r="J195" s="240"/>
      <c r="K195" s="271"/>
      <c r="M195" s="210"/>
      <c r="N195" s="210"/>
      <c r="O195" s="210"/>
      <c r="P195" s="210"/>
      <c r="Q195" s="210"/>
      <c r="R195" s="210"/>
      <c r="S195" s="210"/>
      <c r="T195" s="210"/>
      <c r="U195" s="210"/>
      <c r="V195" s="210"/>
      <c r="W195" s="210"/>
      <c r="X195" s="210"/>
      <c r="Y195" s="210"/>
    </row>
    <row r="196" spans="1:25" x14ac:dyDescent="0.25">
      <c r="A196" s="240"/>
      <c r="B196" s="240"/>
      <c r="C196" s="240"/>
      <c r="D196" s="240"/>
      <c r="E196" s="240"/>
      <c r="F196" s="240"/>
      <c r="G196" s="240"/>
      <c r="H196" s="240"/>
      <c r="I196" s="240"/>
      <c r="J196" s="240"/>
      <c r="K196" s="271"/>
      <c r="M196" s="210"/>
      <c r="N196" s="210"/>
      <c r="O196" s="210"/>
      <c r="P196" s="210"/>
      <c r="Q196" s="210"/>
      <c r="R196" s="210"/>
      <c r="S196" s="210"/>
      <c r="T196" s="210"/>
      <c r="U196" s="210"/>
      <c r="V196" s="210"/>
      <c r="W196" s="210"/>
      <c r="X196" s="210"/>
      <c r="Y196" s="210"/>
    </row>
    <row r="197" spans="1:25" x14ac:dyDescent="0.25">
      <c r="M197" s="210"/>
      <c r="N197" s="210"/>
      <c r="O197" s="210"/>
      <c r="P197" s="210"/>
      <c r="Q197" s="210"/>
      <c r="R197" s="210"/>
      <c r="S197" s="210"/>
      <c r="T197" s="210"/>
      <c r="U197" s="210"/>
      <c r="V197" s="210"/>
      <c r="W197" s="210"/>
      <c r="X197" s="210"/>
      <c r="Y197" s="210"/>
    </row>
    <row r="198" spans="1:25" x14ac:dyDescent="0.25">
      <c r="M198" s="210"/>
      <c r="N198" s="210"/>
      <c r="O198" s="210"/>
      <c r="P198" s="210"/>
      <c r="Q198" s="210"/>
      <c r="R198" s="210"/>
      <c r="S198" s="210"/>
      <c r="T198" s="210"/>
      <c r="U198" s="210"/>
      <c r="V198" s="210"/>
      <c r="W198" s="210"/>
      <c r="X198" s="210"/>
      <c r="Y198" s="210"/>
    </row>
    <row r="199" spans="1:25" x14ac:dyDescent="0.25">
      <c r="M199" s="210"/>
      <c r="N199" s="210"/>
      <c r="O199" s="210"/>
      <c r="P199" s="210"/>
      <c r="Q199" s="210"/>
      <c r="R199" s="210"/>
      <c r="S199" s="210"/>
      <c r="T199" s="210"/>
      <c r="U199" s="210"/>
      <c r="V199" s="210"/>
      <c r="W199" s="210"/>
      <c r="X199" s="210"/>
      <c r="Y199" s="210"/>
    </row>
    <row r="200" spans="1:25" x14ac:dyDescent="0.25">
      <c r="M200" s="210"/>
      <c r="N200" s="210"/>
      <c r="O200" s="210"/>
      <c r="P200" s="210"/>
      <c r="Q200" s="210"/>
      <c r="R200" s="210"/>
      <c r="S200" s="210"/>
      <c r="T200" s="210"/>
      <c r="U200" s="210"/>
      <c r="V200" s="210"/>
      <c r="W200" s="210"/>
      <c r="X200" s="210"/>
      <c r="Y200" s="210"/>
    </row>
    <row r="201" spans="1:25" x14ac:dyDescent="0.25">
      <c r="M201" s="210"/>
      <c r="N201" s="210"/>
      <c r="O201" s="210"/>
      <c r="P201" s="210"/>
      <c r="Q201" s="210"/>
      <c r="R201" s="210"/>
      <c r="S201" s="210"/>
      <c r="T201" s="210"/>
      <c r="U201" s="210"/>
      <c r="V201" s="210"/>
      <c r="W201" s="210"/>
      <c r="X201" s="210"/>
      <c r="Y201" s="210"/>
    </row>
    <row r="202" spans="1:25" x14ac:dyDescent="0.25">
      <c r="M202" s="210"/>
      <c r="N202" s="210"/>
      <c r="O202" s="210"/>
      <c r="P202" s="210"/>
      <c r="Q202" s="210"/>
      <c r="R202" s="210"/>
      <c r="S202" s="210"/>
      <c r="T202" s="210"/>
      <c r="U202" s="210"/>
      <c r="V202" s="210"/>
      <c r="W202" s="210"/>
      <c r="X202" s="210"/>
      <c r="Y202" s="210"/>
    </row>
    <row r="203" spans="1:25" x14ac:dyDescent="0.25">
      <c r="M203" s="210"/>
      <c r="N203" s="210"/>
      <c r="O203" s="210"/>
      <c r="P203" s="210"/>
      <c r="Q203" s="210"/>
      <c r="R203" s="210"/>
      <c r="S203" s="210"/>
      <c r="T203" s="210"/>
      <c r="U203" s="210"/>
      <c r="V203" s="210"/>
      <c r="W203" s="210"/>
      <c r="X203" s="210"/>
      <c r="Y203" s="210"/>
    </row>
    <row r="204" spans="1:25" x14ac:dyDescent="0.25">
      <c r="M204" s="210"/>
      <c r="N204" s="210"/>
      <c r="O204" s="210"/>
      <c r="P204" s="210"/>
      <c r="Q204" s="210"/>
      <c r="R204" s="210"/>
      <c r="S204" s="210"/>
      <c r="T204" s="210"/>
      <c r="U204" s="210"/>
      <c r="V204" s="210"/>
      <c r="W204" s="210"/>
      <c r="X204" s="210"/>
      <c r="Y204" s="210"/>
    </row>
    <row r="205" spans="1:25" x14ac:dyDescent="0.25">
      <c r="M205" s="210"/>
      <c r="N205" s="210"/>
      <c r="O205" s="210"/>
      <c r="P205" s="210"/>
      <c r="Q205" s="210"/>
      <c r="R205" s="210"/>
      <c r="S205" s="210"/>
      <c r="T205" s="210"/>
      <c r="U205" s="210"/>
      <c r="V205" s="210"/>
      <c r="W205" s="210"/>
      <c r="X205" s="210"/>
      <c r="Y205" s="210"/>
    </row>
    <row r="206" spans="1:25" x14ac:dyDescent="0.25">
      <c r="M206" s="210"/>
      <c r="N206" s="210"/>
      <c r="O206" s="210"/>
      <c r="P206" s="210"/>
      <c r="Q206" s="210"/>
      <c r="R206" s="210"/>
      <c r="S206" s="210"/>
      <c r="T206" s="210"/>
      <c r="U206" s="210"/>
      <c r="V206" s="210"/>
      <c r="W206" s="210"/>
      <c r="X206" s="210"/>
      <c r="Y206" s="210"/>
    </row>
    <row r="207" spans="1:25" x14ac:dyDescent="0.25">
      <c r="M207" s="210"/>
      <c r="N207" s="210"/>
      <c r="O207" s="210"/>
      <c r="P207" s="210"/>
      <c r="Q207" s="210"/>
      <c r="R207" s="210"/>
      <c r="S207" s="210"/>
      <c r="T207" s="210"/>
      <c r="U207" s="210"/>
      <c r="V207" s="210"/>
      <c r="W207" s="210"/>
      <c r="X207" s="210"/>
      <c r="Y207" s="210"/>
    </row>
    <row r="208" spans="1:25" x14ac:dyDescent="0.25">
      <c r="M208" s="210"/>
      <c r="N208" s="210"/>
      <c r="O208" s="210"/>
      <c r="P208" s="210"/>
      <c r="Q208" s="210"/>
      <c r="R208" s="210"/>
      <c r="S208" s="210"/>
      <c r="T208" s="210"/>
      <c r="U208" s="210"/>
      <c r="V208" s="210"/>
      <c r="W208" s="210"/>
      <c r="X208" s="210"/>
      <c r="Y208" s="210"/>
    </row>
    <row r="209" spans="13:25" x14ac:dyDescent="0.25">
      <c r="M209" s="210"/>
      <c r="N209" s="210"/>
      <c r="O209" s="210"/>
      <c r="P209" s="210"/>
      <c r="Q209" s="210"/>
      <c r="R209" s="210"/>
      <c r="S209" s="210"/>
      <c r="T209" s="210"/>
      <c r="U209" s="210"/>
      <c r="V209" s="210"/>
      <c r="W209" s="210"/>
      <c r="X209" s="210"/>
      <c r="Y209" s="210"/>
    </row>
    <row r="210" spans="13:25" x14ac:dyDescent="0.25">
      <c r="M210" s="210"/>
      <c r="N210" s="210"/>
      <c r="O210" s="210"/>
      <c r="P210" s="210"/>
      <c r="Q210" s="210"/>
      <c r="R210" s="210"/>
      <c r="S210" s="210"/>
      <c r="T210" s="210"/>
      <c r="U210" s="210"/>
      <c r="V210" s="210"/>
      <c r="W210" s="210"/>
      <c r="X210" s="210"/>
      <c r="Y210" s="210"/>
    </row>
    <row r="211" spans="13:25" x14ac:dyDescent="0.25">
      <c r="M211" s="210"/>
      <c r="N211" s="210"/>
      <c r="O211" s="210"/>
      <c r="P211" s="210"/>
      <c r="Q211" s="210"/>
      <c r="R211" s="210"/>
      <c r="S211" s="210"/>
      <c r="T211" s="210"/>
      <c r="U211" s="210"/>
      <c r="V211" s="210"/>
      <c r="W211" s="210"/>
      <c r="X211" s="210"/>
      <c r="Y211" s="210"/>
    </row>
    <row r="212" spans="13:25" x14ac:dyDescent="0.25">
      <c r="M212" s="210"/>
      <c r="N212" s="210"/>
      <c r="O212" s="210"/>
      <c r="P212" s="210"/>
      <c r="Q212" s="210"/>
      <c r="R212" s="210"/>
      <c r="S212" s="210"/>
      <c r="T212" s="210"/>
      <c r="U212" s="210"/>
      <c r="V212" s="210"/>
      <c r="W212" s="210"/>
      <c r="X212" s="210"/>
      <c r="Y212" s="210"/>
    </row>
    <row r="213" spans="13:25" x14ac:dyDescent="0.25">
      <c r="M213" s="210"/>
      <c r="N213" s="210"/>
      <c r="O213" s="210"/>
      <c r="P213" s="210"/>
      <c r="Q213" s="210"/>
      <c r="R213" s="210"/>
      <c r="S213" s="210"/>
      <c r="T213" s="210"/>
      <c r="U213" s="210"/>
      <c r="V213" s="210"/>
      <c r="W213" s="210"/>
      <c r="X213" s="210"/>
      <c r="Y213" s="210"/>
    </row>
    <row r="214" spans="13:25" x14ac:dyDescent="0.25">
      <c r="M214" s="210"/>
      <c r="N214" s="210"/>
      <c r="O214" s="210"/>
      <c r="P214" s="210"/>
      <c r="Q214" s="210"/>
      <c r="R214" s="210"/>
      <c r="S214" s="210"/>
      <c r="T214" s="210"/>
      <c r="U214" s="210"/>
      <c r="V214" s="210"/>
      <c r="W214" s="210"/>
      <c r="X214" s="210"/>
      <c r="Y214" s="210"/>
    </row>
    <row r="215" spans="13:25" x14ac:dyDescent="0.25">
      <c r="M215" s="210"/>
      <c r="N215" s="210"/>
      <c r="O215" s="210"/>
      <c r="P215" s="210"/>
      <c r="Q215" s="210"/>
      <c r="R215" s="210"/>
      <c r="S215" s="210"/>
      <c r="T215" s="210"/>
      <c r="U215" s="210"/>
      <c r="V215" s="210"/>
      <c r="W215" s="210"/>
      <c r="X215" s="210"/>
      <c r="Y215" s="210"/>
    </row>
    <row r="216" spans="13:25" x14ac:dyDescent="0.25">
      <c r="M216" s="210"/>
      <c r="N216" s="210"/>
      <c r="O216" s="210"/>
      <c r="P216" s="210"/>
      <c r="Q216" s="210"/>
      <c r="R216" s="210"/>
      <c r="S216" s="210"/>
      <c r="T216" s="210"/>
      <c r="U216" s="210"/>
      <c r="V216" s="210"/>
      <c r="W216" s="210"/>
      <c r="X216" s="210"/>
      <c r="Y216" s="210"/>
    </row>
    <row r="217" spans="13:25" x14ac:dyDescent="0.25">
      <c r="M217" s="210"/>
      <c r="N217" s="210"/>
      <c r="O217" s="210"/>
      <c r="P217" s="210"/>
      <c r="Q217" s="210"/>
      <c r="R217" s="210"/>
      <c r="S217" s="210"/>
      <c r="T217" s="210"/>
      <c r="U217" s="210"/>
      <c r="V217" s="210"/>
      <c r="W217" s="210"/>
      <c r="X217" s="210"/>
      <c r="Y217" s="210"/>
    </row>
    <row r="218" spans="13:25" x14ac:dyDescent="0.25">
      <c r="M218" s="210"/>
      <c r="N218" s="210"/>
      <c r="O218" s="210"/>
      <c r="P218" s="210"/>
      <c r="Q218" s="210"/>
      <c r="R218" s="210"/>
      <c r="S218" s="210"/>
      <c r="T218" s="210"/>
      <c r="U218" s="210"/>
      <c r="V218" s="210"/>
      <c r="W218" s="210"/>
      <c r="X218" s="210"/>
      <c r="Y218" s="210"/>
    </row>
    <row r="219" spans="13:25" x14ac:dyDescent="0.25">
      <c r="M219" s="210"/>
      <c r="N219" s="210"/>
      <c r="O219" s="210"/>
      <c r="P219" s="210"/>
      <c r="Q219" s="210"/>
      <c r="R219" s="210"/>
      <c r="S219" s="210"/>
      <c r="T219" s="210"/>
      <c r="U219" s="210"/>
      <c r="V219" s="210"/>
      <c r="W219" s="210"/>
      <c r="X219" s="210"/>
      <c r="Y219" s="210"/>
    </row>
  </sheetData>
  <conditionalFormatting sqref="E34:J39 E26:J31 F124:H138 E46:J51 E75:I80 E108:F113 E83:I88 E116:F121 E100:F105 E92:F97 E166:H171 E55:I60 E63:I68 E158:H163 E174:E189 E81:E82 E89:E91 E98:E99 E106:E107 E114:E115 E122:E157 E164:E165 E172 E44:E45 E52:E54 E61:E62 E69:E70 E32:E33 F174:H179 F141:H146 F149:H154 F182:H187 F17:F23 F5:F11 E17:E25 D4:E4 E5:E12">
    <cfRule type="cellIs" dxfId="1802" priority="20" operator="equal">
      <formula>"fail"</formula>
    </cfRule>
  </conditionalFormatting>
  <conditionalFormatting sqref="E34:J39 E26:J31 F124:H138 E46:J51 E75:I80 E108:F113 E83:I88 E116:F121 E100:F105 E92:F97 E166:H171 E55:I60 E63:I68 E158:H163 E174:E189 E81:E82 E89:E91 E98:E99 E106:E107 E114:E115 E122:E157 E164:E165 E172 E44:E45 E52:E54 E61:E62 E69:E70 E32:E33 F174:H179 F141:H146 F149:H154 F182:H187 F17:F23 F5:F11 E17:E25 D4:E4 E5:E12">
    <cfRule type="cellIs" dxfId="1801" priority="17" operator="equal">
      <formula>"n/a"</formula>
    </cfRule>
    <cfRule type="cellIs" dxfId="1800" priority="18" operator="equal">
      <formula>"pass"</formula>
    </cfRule>
    <cfRule type="cellIs" dxfId="1799" priority="19" operator="equal">
      <formula>"fail"</formula>
    </cfRule>
  </conditionalFormatting>
  <conditionalFormatting sqref="K44:K71 A44:J173 K164:K173 K73:K162 A174:XFD189 L44:Z139 L140:XFD173 A13:C15 A17:Z39 AA1:XFD139 A1:A12 B1 B3:B12 C1:Z12">
    <cfRule type="cellIs" dxfId="1798" priority="16" operator="equal">
      <formula>"n/a"</formula>
    </cfRule>
  </conditionalFormatting>
  <conditionalFormatting sqref="F5:F11 E17:F23 E5:E12">
    <cfRule type="cellIs" dxfId="1797" priority="11" operator="equal">
      <formula>"n/s"</formula>
    </cfRule>
    <cfRule type="cellIs" dxfId="1796" priority="12" operator="equal">
      <formula>"warn"</formula>
    </cfRule>
    <cfRule type="cellIs" dxfId="1795" priority="13" operator="equal">
      <formula>"warn"</formula>
    </cfRule>
    <cfRule type="cellIs" dxfId="1794" priority="14" operator="equal">
      <formula>"fail"</formula>
    </cfRule>
    <cfRule type="cellIs" dxfId="1793" priority="15" operator="equal">
      <formula>"pass"</formula>
    </cfRule>
  </conditionalFormatting>
  <conditionalFormatting sqref="E44:J189 E26:J39 E5:F11">
    <cfRule type="cellIs" dxfId="1792" priority="6" operator="equal">
      <formula>"n/s"</formula>
    </cfRule>
    <cfRule type="cellIs" dxfId="1791" priority="7" operator="equal">
      <formula>"n/a"</formula>
    </cfRule>
    <cfRule type="cellIs" dxfId="1790" priority="8" operator="equal">
      <formula>"warn"</formula>
    </cfRule>
    <cfRule type="cellIs" dxfId="1789" priority="9" operator="equal">
      <formula>"fail"</formula>
    </cfRule>
    <cfRule type="cellIs" dxfId="1788" priority="10" operator="equal">
      <formula>"pass"</formula>
    </cfRule>
  </conditionalFormatting>
  <conditionalFormatting sqref="E5:Y24">
    <cfRule type="cellIs" dxfId="1787" priority="1" operator="equal">
      <formula>"black"</formula>
    </cfRule>
    <cfRule type="cellIs" dxfId="1786" priority="2" operator="equal">
      <formula>"n/s"</formula>
    </cfRule>
    <cfRule type="cellIs" dxfId="1785" priority="3" operator="equal">
      <formula>"n/a"</formula>
    </cfRule>
    <cfRule type="cellIs" dxfId="1784" priority="4" operator="equal">
      <formula>"fail"</formula>
    </cfRule>
    <cfRule type="cellIs" dxfId="1783" priority="5" operator="equal">
      <formula>"pass"</formula>
    </cfRule>
  </conditionalFormatting>
  <dataValidations count="3">
    <dataValidation type="list" allowBlank="1" showInputMessage="1" showErrorMessage="1" sqref="E33:J39 F44:J51 F52:I88 J52:J189 I89:I189 F125:H156 F158:H189 E26:J31 F89:H123 E44:E189">
      <formula1>#REF!</formula1>
    </dataValidation>
    <dataValidation type="list" allowBlank="1" showInputMessage="1" showErrorMessage="1" sqref="E25:J25">
      <formula1>$G$1:$G$3</formula1>
    </dataValidation>
    <dataValidation type="list" allowBlank="1" showInputMessage="1" showErrorMessage="1" sqref="E5:Y24">
      <formula1>#REF!</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B0F0"/>
  </sheetPr>
  <dimension ref="A1:AO235"/>
  <sheetViews>
    <sheetView topLeftCell="C1" zoomScale="77" zoomScaleNormal="77" workbookViewId="0">
      <selection activeCell="F8" sqref="F8"/>
    </sheetView>
  </sheetViews>
  <sheetFormatPr defaultRowHeight="15" x14ac:dyDescent="0.25"/>
  <cols>
    <col min="1" max="1" width="11.7109375" style="561" bestFit="1" customWidth="1"/>
    <col min="2" max="2" width="34" style="561" bestFit="1" customWidth="1"/>
    <col min="3" max="3" width="117" style="561" customWidth="1"/>
    <col min="4" max="4" width="5.5703125" style="561" bestFit="1" customWidth="1"/>
    <col min="5" max="5" width="5.140625" style="561" hidden="1" customWidth="1"/>
    <col min="6" max="6" width="5.140625" style="561" bestFit="1" customWidth="1"/>
    <col min="7" max="7" width="5.28515625" style="561" bestFit="1" customWidth="1"/>
    <col min="8" max="9" width="5.140625" style="561" bestFit="1" customWidth="1"/>
    <col min="10" max="10" width="5.140625" style="561" hidden="1" customWidth="1"/>
    <col min="11" max="11" width="5.140625" style="13" hidden="1" customWidth="1"/>
    <col min="12" max="12" width="5.140625" style="561" hidden="1" customWidth="1"/>
    <col min="13" max="16" width="5.140625" style="561" bestFit="1" customWidth="1"/>
    <col min="17" max="20" width="5.140625" style="561" hidden="1" customWidth="1"/>
    <col min="21" max="21" width="5.5703125" style="561" bestFit="1" customWidth="1"/>
    <col min="22" max="23" width="5.5703125" style="561" customWidth="1"/>
    <col min="24" max="24" width="5.5703125" style="561" bestFit="1" customWidth="1"/>
    <col min="25" max="25" width="5.5703125" style="561" hidden="1" customWidth="1"/>
    <col min="26" max="26" width="55" style="561" customWidth="1"/>
    <col min="27" max="16384" width="9.140625" style="561"/>
  </cols>
  <sheetData>
    <row r="1" spans="1:41" ht="21" x14ac:dyDescent="0.35">
      <c r="A1" s="103"/>
      <c r="B1" s="103"/>
      <c r="C1" s="103"/>
      <c r="D1" s="103"/>
      <c r="E1" s="103"/>
      <c r="G1" s="29" t="s">
        <v>46</v>
      </c>
      <c r="H1" s="29"/>
      <c r="I1" s="102"/>
    </row>
    <row r="2" spans="1:41" ht="21" x14ac:dyDescent="0.35">
      <c r="A2" s="558" t="s">
        <v>1321</v>
      </c>
      <c r="B2" s="558"/>
      <c r="C2" s="103"/>
      <c r="D2" s="103"/>
      <c r="E2" s="103"/>
      <c r="G2" s="29" t="s">
        <v>45</v>
      </c>
      <c r="H2" s="29"/>
      <c r="I2" s="102"/>
    </row>
    <row r="3" spans="1:41" ht="21" x14ac:dyDescent="0.35">
      <c r="A3" s="103"/>
      <c r="B3" s="103"/>
      <c r="C3" s="103"/>
      <c r="D3" s="103"/>
      <c r="E3" s="103"/>
      <c r="G3" s="29"/>
      <c r="H3" s="29"/>
      <c r="I3" s="102"/>
    </row>
    <row r="4" spans="1:41" ht="46.5" thickBot="1" x14ac:dyDescent="0.3">
      <c r="A4" s="108" t="s">
        <v>147</v>
      </c>
      <c r="B4" s="121" t="s">
        <v>148</v>
      </c>
      <c r="C4" s="122" t="s">
        <v>149</v>
      </c>
      <c r="D4" s="109" t="s">
        <v>249</v>
      </c>
      <c r="E4" s="109" t="s">
        <v>328</v>
      </c>
      <c r="F4" s="109" t="s">
        <v>3815</v>
      </c>
      <c r="G4" s="109" t="s">
        <v>3816</v>
      </c>
      <c r="H4" s="109" t="s">
        <v>3817</v>
      </c>
      <c r="I4" s="109"/>
      <c r="J4" s="109"/>
      <c r="K4" s="109"/>
      <c r="L4" s="109"/>
      <c r="M4" s="109"/>
      <c r="N4" s="109"/>
      <c r="O4" s="109"/>
      <c r="P4" s="109"/>
      <c r="Q4" s="109"/>
      <c r="R4" s="109"/>
      <c r="S4" s="109"/>
      <c r="T4" s="109"/>
      <c r="U4" s="109"/>
      <c r="V4" s="109"/>
      <c r="W4" s="109"/>
      <c r="X4" s="109"/>
      <c r="Y4" s="109" t="s">
        <v>6</v>
      </c>
      <c r="Z4" s="182" t="s">
        <v>958</v>
      </c>
    </row>
    <row r="5" spans="1:41" x14ac:dyDescent="0.25">
      <c r="A5" s="125" t="s">
        <v>510</v>
      </c>
      <c r="B5" s="116" t="s">
        <v>511</v>
      </c>
      <c r="C5" s="126" t="s">
        <v>515</v>
      </c>
      <c r="D5" s="203"/>
      <c r="E5" s="227"/>
      <c r="F5" s="227"/>
      <c r="G5" s="292"/>
      <c r="H5" s="202"/>
      <c r="I5" s="292"/>
      <c r="J5" s="202"/>
      <c r="K5" s="186" t="s">
        <v>1625</v>
      </c>
      <c r="L5" s="186" t="s">
        <v>1625</v>
      </c>
      <c r="M5" s="203"/>
      <c r="N5" s="312"/>
      <c r="O5" s="312"/>
      <c r="P5" s="203"/>
      <c r="Q5" s="203"/>
      <c r="R5" s="203" t="s">
        <v>1625</v>
      </c>
      <c r="S5" s="203" t="s">
        <v>1625</v>
      </c>
      <c r="T5" s="203" t="s">
        <v>1625</v>
      </c>
      <c r="U5" s="203"/>
      <c r="V5" s="203"/>
      <c r="W5" s="203"/>
      <c r="X5" s="203"/>
      <c r="Y5" s="203"/>
      <c r="Z5" s="203"/>
      <c r="AO5" s="561" t="s">
        <v>45</v>
      </c>
    </row>
    <row r="6" spans="1:41" x14ac:dyDescent="0.25">
      <c r="A6" s="125"/>
      <c r="B6" s="117"/>
      <c r="C6" s="126" t="s">
        <v>516</v>
      </c>
      <c r="D6" s="203"/>
      <c r="E6" s="227"/>
      <c r="F6" s="227"/>
      <c r="G6" s="292"/>
      <c r="H6" s="202"/>
      <c r="I6" s="292"/>
      <c r="J6" s="202"/>
      <c r="K6" s="186" t="s">
        <v>1625</v>
      </c>
      <c r="L6" s="186" t="s">
        <v>1625</v>
      </c>
      <c r="M6" s="203"/>
      <c r="N6" s="312"/>
      <c r="O6" s="312"/>
      <c r="P6" s="203"/>
      <c r="Q6" s="203"/>
      <c r="R6" s="203" t="s">
        <v>1625</v>
      </c>
      <c r="S6" s="203" t="s">
        <v>1625</v>
      </c>
      <c r="T6" s="203" t="s">
        <v>1625</v>
      </c>
      <c r="U6" s="203"/>
      <c r="V6" s="203"/>
      <c r="W6" s="203"/>
      <c r="X6" s="203"/>
      <c r="Y6" s="203"/>
      <c r="Z6" s="203"/>
      <c r="AO6" s="561" t="s">
        <v>46</v>
      </c>
    </row>
    <row r="7" spans="1:41" x14ac:dyDescent="0.25">
      <c r="A7" s="125"/>
      <c r="B7" s="118"/>
      <c r="C7" s="126" t="s">
        <v>520</v>
      </c>
      <c r="D7" s="203"/>
      <c r="E7" s="227"/>
      <c r="F7" s="227"/>
      <c r="G7" s="292"/>
      <c r="H7" s="202"/>
      <c r="I7" s="292"/>
      <c r="J7" s="202"/>
      <c r="K7" s="186" t="s">
        <v>1625</v>
      </c>
      <c r="L7" s="186" t="s">
        <v>1625</v>
      </c>
      <c r="M7" s="203"/>
      <c r="N7" s="312"/>
      <c r="O7" s="312"/>
      <c r="P7" s="203"/>
      <c r="Q7" s="203"/>
      <c r="R7" s="203" t="s">
        <v>1625</v>
      </c>
      <c r="S7" s="203" t="s">
        <v>1625</v>
      </c>
      <c r="T7" s="203" t="s">
        <v>1625</v>
      </c>
      <c r="U7" s="203"/>
      <c r="V7" s="203"/>
      <c r="W7" s="203"/>
      <c r="X7" s="203"/>
      <c r="Y7" s="203"/>
      <c r="Z7" s="203"/>
      <c r="AO7" s="561" t="s">
        <v>47</v>
      </c>
    </row>
    <row r="8" spans="1:41" x14ac:dyDescent="0.25">
      <c r="A8" s="125"/>
      <c r="B8" s="119"/>
      <c r="C8" s="126" t="s">
        <v>521</v>
      </c>
      <c r="D8" s="203"/>
      <c r="E8" s="227"/>
      <c r="F8" s="227"/>
      <c r="G8" s="292"/>
      <c r="H8" s="202"/>
      <c r="I8" s="292"/>
      <c r="J8" s="202"/>
      <c r="K8" s="186" t="s">
        <v>1625</v>
      </c>
      <c r="L8" s="186" t="s">
        <v>1625</v>
      </c>
      <c r="M8" s="203"/>
      <c r="N8" s="312"/>
      <c r="O8" s="312"/>
      <c r="P8" s="203"/>
      <c r="Q8" s="203"/>
      <c r="R8" s="203" t="s">
        <v>1625</v>
      </c>
      <c r="S8" s="203" t="s">
        <v>1625</v>
      </c>
      <c r="T8" s="203" t="s">
        <v>1625</v>
      </c>
      <c r="U8" s="203"/>
      <c r="V8" s="203"/>
      <c r="W8" s="203"/>
      <c r="X8" s="203"/>
      <c r="Y8" s="203"/>
      <c r="Z8" s="203"/>
      <c r="AH8" s="210"/>
      <c r="AO8" s="561" t="s">
        <v>1468</v>
      </c>
    </row>
    <row r="9" spans="1:41" x14ac:dyDescent="0.25">
      <c r="A9" s="125"/>
      <c r="B9" s="120"/>
      <c r="C9" s="126" t="s">
        <v>517</v>
      </c>
      <c r="D9" s="203"/>
      <c r="E9" s="227"/>
      <c r="F9" s="227"/>
      <c r="G9" s="292"/>
      <c r="H9" s="202"/>
      <c r="I9" s="292"/>
      <c r="J9" s="202"/>
      <c r="K9" s="186" t="s">
        <v>1625</v>
      </c>
      <c r="L9" s="186" t="s">
        <v>1625</v>
      </c>
      <c r="M9" s="203"/>
      <c r="N9" s="312"/>
      <c r="O9" s="312"/>
      <c r="P9" s="203"/>
      <c r="Q9" s="203"/>
      <c r="R9" s="203" t="s">
        <v>1625</v>
      </c>
      <c r="S9" s="203" t="s">
        <v>1625</v>
      </c>
      <c r="T9" s="203" t="s">
        <v>1625</v>
      </c>
      <c r="U9" s="203"/>
      <c r="V9" s="203"/>
      <c r="W9" s="203"/>
      <c r="X9" s="203"/>
      <c r="Y9" s="203"/>
      <c r="Z9" s="203"/>
      <c r="AO9" s="561" t="s">
        <v>1625</v>
      </c>
    </row>
    <row r="10" spans="1:41" x14ac:dyDescent="0.25">
      <c r="A10" s="125"/>
      <c r="B10" s="119"/>
      <c r="C10" s="126" t="s">
        <v>518</v>
      </c>
      <c r="D10" s="203"/>
      <c r="E10" s="227"/>
      <c r="F10" s="227"/>
      <c r="G10" s="292"/>
      <c r="H10" s="202"/>
      <c r="I10" s="292"/>
      <c r="J10" s="202"/>
      <c r="K10" s="186" t="s">
        <v>1625</v>
      </c>
      <c r="L10" s="186" t="s">
        <v>1625</v>
      </c>
      <c r="M10" s="203"/>
      <c r="N10" s="312"/>
      <c r="O10" s="312"/>
      <c r="P10" s="203"/>
      <c r="Q10" s="203"/>
      <c r="R10" s="203" t="s">
        <v>1625</v>
      </c>
      <c r="S10" s="203" t="s">
        <v>1625</v>
      </c>
      <c r="T10" s="203" t="s">
        <v>1625</v>
      </c>
      <c r="U10" s="203"/>
      <c r="V10" s="203"/>
      <c r="W10" s="203"/>
      <c r="X10" s="203"/>
      <c r="Y10" s="203"/>
      <c r="Z10" s="203"/>
    </row>
    <row r="11" spans="1:41" x14ac:dyDescent="0.25">
      <c r="A11" s="126"/>
      <c r="B11" s="120"/>
      <c r="C11" s="126" t="s">
        <v>522</v>
      </c>
      <c r="D11" s="201"/>
      <c r="E11" s="227"/>
      <c r="F11" s="227"/>
      <c r="G11" s="292"/>
      <c r="H11" s="202"/>
      <c r="I11" s="292"/>
      <c r="J11" s="202"/>
      <c r="K11" s="186" t="s">
        <v>1625</v>
      </c>
      <c r="L11" s="186" t="s">
        <v>1625</v>
      </c>
      <c r="M11" s="203"/>
      <c r="N11" s="312"/>
      <c r="O11" s="312"/>
      <c r="P11" s="203"/>
      <c r="Q11" s="203"/>
      <c r="R11" s="203" t="s">
        <v>1625</v>
      </c>
      <c r="S11" s="203" t="s">
        <v>1625</v>
      </c>
      <c r="T11" s="203" t="s">
        <v>1625</v>
      </c>
      <c r="U11" s="203"/>
      <c r="V11" s="203"/>
      <c r="W11" s="203"/>
      <c r="X11" s="203"/>
      <c r="Y11" s="203"/>
      <c r="Z11" s="203"/>
    </row>
    <row r="12" spans="1:41" ht="15.75" thickBot="1" x14ac:dyDescent="0.3">
      <c r="A12" s="105"/>
      <c r="B12" s="105"/>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row>
    <row r="13" spans="1:41" x14ac:dyDescent="0.25">
      <c r="A13" s="125" t="s">
        <v>523</v>
      </c>
      <c r="B13" s="116" t="s">
        <v>512</v>
      </c>
      <c r="C13" s="126" t="s">
        <v>524</v>
      </c>
      <c r="D13" s="203"/>
      <c r="E13" s="227"/>
      <c r="F13" s="227"/>
      <c r="G13" s="292"/>
      <c r="H13" s="202"/>
      <c r="I13" s="292"/>
      <c r="J13" s="202"/>
      <c r="K13" s="186" t="s">
        <v>1625</v>
      </c>
      <c r="L13" s="186" t="s">
        <v>1625</v>
      </c>
      <c r="M13" s="202"/>
      <c r="N13" s="312"/>
      <c r="O13" s="312"/>
      <c r="P13" s="203"/>
      <c r="Q13" s="203"/>
      <c r="R13" s="203" t="s">
        <v>1625</v>
      </c>
      <c r="S13" s="203" t="s">
        <v>1625</v>
      </c>
      <c r="T13" s="203" t="s">
        <v>1625</v>
      </c>
      <c r="U13" s="202"/>
      <c r="V13" s="203"/>
      <c r="W13" s="203"/>
      <c r="X13" s="203"/>
      <c r="Y13" s="203"/>
      <c r="Z13" s="203"/>
    </row>
    <row r="14" spans="1:41" x14ac:dyDescent="0.25">
      <c r="A14" s="125"/>
      <c r="B14" s="117"/>
      <c r="C14" s="126" t="s">
        <v>516</v>
      </c>
      <c r="D14" s="203"/>
      <c r="E14" s="227"/>
      <c r="F14" s="227"/>
      <c r="G14" s="292"/>
      <c r="H14" s="202"/>
      <c r="I14" s="292"/>
      <c r="J14" s="202"/>
      <c r="K14" s="186" t="s">
        <v>1625</v>
      </c>
      <c r="L14" s="186" t="s">
        <v>1625</v>
      </c>
      <c r="M14" s="202"/>
      <c r="N14" s="312"/>
      <c r="O14" s="312"/>
      <c r="P14" s="203"/>
      <c r="Q14" s="203"/>
      <c r="R14" s="203" t="s">
        <v>1625</v>
      </c>
      <c r="S14" s="203" t="s">
        <v>1625</v>
      </c>
      <c r="T14" s="203" t="s">
        <v>1625</v>
      </c>
      <c r="U14" s="202"/>
      <c r="V14" s="203"/>
      <c r="W14" s="203"/>
      <c r="X14" s="203"/>
      <c r="Y14" s="203"/>
      <c r="Z14" s="203"/>
    </row>
    <row r="15" spans="1:41" x14ac:dyDescent="0.25">
      <c r="A15" s="125"/>
      <c r="B15" s="118"/>
      <c r="C15" s="126" t="s">
        <v>520</v>
      </c>
      <c r="D15" s="203"/>
      <c r="E15" s="227"/>
      <c r="F15" s="227"/>
      <c r="G15" s="292"/>
      <c r="H15" s="202"/>
      <c r="I15" s="292"/>
      <c r="J15" s="202"/>
      <c r="K15" s="186" t="s">
        <v>1625</v>
      </c>
      <c r="L15" s="186" t="s">
        <v>1625</v>
      </c>
      <c r="M15" s="202"/>
      <c r="N15" s="312"/>
      <c r="O15" s="312"/>
      <c r="P15" s="203"/>
      <c r="Q15" s="203"/>
      <c r="R15" s="203" t="s">
        <v>1625</v>
      </c>
      <c r="S15" s="203" t="s">
        <v>1625</v>
      </c>
      <c r="T15" s="203" t="s">
        <v>1625</v>
      </c>
      <c r="U15" s="202"/>
      <c r="V15" s="203"/>
      <c r="W15" s="203"/>
      <c r="X15" s="203"/>
      <c r="Y15" s="203"/>
      <c r="Z15" s="203"/>
    </row>
    <row r="16" spans="1:41" x14ac:dyDescent="0.25">
      <c r="A16" s="125"/>
      <c r="B16" s="119"/>
      <c r="C16" s="126" t="s">
        <v>521</v>
      </c>
      <c r="D16" s="203"/>
      <c r="E16" s="227"/>
      <c r="F16" s="227"/>
      <c r="G16" s="292"/>
      <c r="H16" s="202"/>
      <c r="I16" s="292"/>
      <c r="J16" s="202"/>
      <c r="K16" s="186" t="s">
        <v>1625</v>
      </c>
      <c r="L16" s="186" t="s">
        <v>1625</v>
      </c>
      <c r="M16" s="202"/>
      <c r="N16" s="312"/>
      <c r="O16" s="312"/>
      <c r="P16" s="203"/>
      <c r="Q16" s="203"/>
      <c r="R16" s="203" t="s">
        <v>1625</v>
      </c>
      <c r="S16" s="203" t="s">
        <v>1625</v>
      </c>
      <c r="T16" s="203" t="s">
        <v>1625</v>
      </c>
      <c r="U16" s="202"/>
      <c r="V16" s="203"/>
      <c r="W16" s="203"/>
      <c r="X16" s="203"/>
      <c r="Y16" s="203"/>
      <c r="Z16" s="203"/>
    </row>
    <row r="17" spans="1:26" x14ac:dyDescent="0.25">
      <c r="A17" s="125"/>
      <c r="B17" s="120"/>
      <c r="C17" s="126" t="s">
        <v>517</v>
      </c>
      <c r="D17" s="203"/>
      <c r="E17" s="227"/>
      <c r="F17" s="227"/>
      <c r="G17" s="292"/>
      <c r="H17" s="202"/>
      <c r="I17" s="292"/>
      <c r="J17" s="202"/>
      <c r="K17" s="186" t="s">
        <v>1625</v>
      </c>
      <c r="L17" s="186" t="s">
        <v>1625</v>
      </c>
      <c r="M17" s="202"/>
      <c r="N17" s="312"/>
      <c r="O17" s="312"/>
      <c r="P17" s="203"/>
      <c r="Q17" s="203"/>
      <c r="R17" s="203" t="s">
        <v>1625</v>
      </c>
      <c r="S17" s="203" t="s">
        <v>1625</v>
      </c>
      <c r="T17" s="203" t="s">
        <v>1625</v>
      </c>
      <c r="U17" s="202"/>
      <c r="V17" s="203"/>
      <c r="W17" s="203"/>
      <c r="X17" s="203"/>
      <c r="Y17" s="203"/>
      <c r="Z17" s="203"/>
    </row>
    <row r="18" spans="1:26" x14ac:dyDescent="0.25">
      <c r="A18" s="125"/>
      <c r="B18" s="119"/>
      <c r="C18" s="126" t="s">
        <v>518</v>
      </c>
      <c r="D18" s="203"/>
      <c r="E18" s="227"/>
      <c r="F18" s="227"/>
      <c r="G18" s="292"/>
      <c r="H18" s="202"/>
      <c r="I18" s="292"/>
      <c r="J18" s="202"/>
      <c r="K18" s="186" t="s">
        <v>1625</v>
      </c>
      <c r="L18" s="186" t="s">
        <v>1625</v>
      </c>
      <c r="M18" s="202"/>
      <c r="N18" s="312"/>
      <c r="O18" s="312"/>
      <c r="P18" s="203"/>
      <c r="Q18" s="203"/>
      <c r="R18" s="203" t="s">
        <v>1625</v>
      </c>
      <c r="S18" s="203" t="s">
        <v>1625</v>
      </c>
      <c r="T18" s="203" t="s">
        <v>1625</v>
      </c>
      <c r="U18" s="202"/>
      <c r="V18" s="203"/>
      <c r="W18" s="203"/>
      <c r="X18" s="203"/>
      <c r="Y18" s="203"/>
      <c r="Z18" s="203"/>
    </row>
    <row r="19" spans="1:26" x14ac:dyDescent="0.25">
      <c r="A19" s="126"/>
      <c r="B19" s="120"/>
      <c r="C19" s="126" t="s">
        <v>522</v>
      </c>
      <c r="D19" s="201"/>
      <c r="E19" s="227"/>
      <c r="F19" s="227"/>
      <c r="G19" s="292"/>
      <c r="H19" s="202"/>
      <c r="I19" s="292"/>
      <c r="J19" s="202"/>
      <c r="K19" s="186" t="s">
        <v>1625</v>
      </c>
      <c r="L19" s="186" t="s">
        <v>1625</v>
      </c>
      <c r="M19" s="202"/>
      <c r="N19" s="312"/>
      <c r="O19" s="312"/>
      <c r="P19" s="203"/>
      <c r="Q19" s="203"/>
      <c r="R19" s="203" t="s">
        <v>1625</v>
      </c>
      <c r="S19" s="203" t="s">
        <v>1625</v>
      </c>
      <c r="T19" s="203" t="s">
        <v>1625</v>
      </c>
      <c r="U19" s="202"/>
      <c r="V19" s="203"/>
      <c r="W19" s="203"/>
      <c r="X19" s="203"/>
      <c r="Y19" s="203"/>
      <c r="Z19" s="203"/>
    </row>
    <row r="20" spans="1:26" x14ac:dyDescent="0.25">
      <c r="A20" s="105"/>
      <c r="B20" s="105"/>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row>
    <row r="21" spans="1:26" x14ac:dyDescent="0.25">
      <c r="A21" s="125" t="s">
        <v>525</v>
      </c>
      <c r="B21" s="125" t="s">
        <v>1330</v>
      </c>
      <c r="C21" s="203" t="s">
        <v>1327</v>
      </c>
      <c r="D21" s="126"/>
      <c r="E21" s="313"/>
      <c r="F21" s="126"/>
      <c r="G21" s="314"/>
      <c r="H21" s="314"/>
      <c r="I21" s="314"/>
      <c r="J21" s="314"/>
      <c r="K21" s="314"/>
      <c r="L21" s="314"/>
      <c r="M21" s="126" t="s">
        <v>1625</v>
      </c>
      <c r="N21" s="314"/>
      <c r="O21" s="314"/>
      <c r="P21" s="314"/>
      <c r="Q21" s="314"/>
      <c r="R21" s="314"/>
      <c r="S21" s="314"/>
      <c r="T21" s="314"/>
      <c r="U21" s="314"/>
      <c r="V21" s="314"/>
      <c r="W21" s="314"/>
      <c r="X21" s="314"/>
      <c r="Y21" s="314"/>
      <c r="Z21" s="126"/>
    </row>
    <row r="22" spans="1:26" x14ac:dyDescent="0.25">
      <c r="A22" s="126"/>
      <c r="B22" s="106" t="s">
        <v>1331</v>
      </c>
      <c r="C22" s="126" t="s">
        <v>1328</v>
      </c>
      <c r="D22" s="126"/>
      <c r="E22" s="313"/>
      <c r="F22" s="126"/>
      <c r="G22" s="314"/>
      <c r="H22" s="314"/>
      <c r="I22" s="314"/>
      <c r="J22" s="314"/>
      <c r="K22" s="314"/>
      <c r="L22" s="314"/>
      <c r="M22" s="126" t="s">
        <v>1625</v>
      </c>
      <c r="N22" s="314"/>
      <c r="O22" s="314"/>
      <c r="P22" s="314"/>
      <c r="Q22" s="314"/>
      <c r="R22" s="314"/>
      <c r="S22" s="314"/>
      <c r="T22" s="314"/>
      <c r="U22" s="314"/>
      <c r="V22" s="314"/>
      <c r="W22" s="314"/>
      <c r="X22" s="314"/>
      <c r="Y22" s="314"/>
      <c r="Z22" s="126"/>
    </row>
    <row r="23" spans="1:26" ht="60" x14ac:dyDescent="0.25">
      <c r="A23" s="126"/>
      <c r="B23" s="126"/>
      <c r="C23" s="127" t="s">
        <v>1329</v>
      </c>
      <c r="D23" s="126"/>
      <c r="E23" s="313"/>
      <c r="F23" s="126"/>
      <c r="G23" s="314"/>
      <c r="H23" s="314"/>
      <c r="I23" s="314"/>
      <c r="J23" s="314"/>
      <c r="K23" s="314"/>
      <c r="L23" s="314"/>
      <c r="M23" s="126" t="s">
        <v>1625</v>
      </c>
      <c r="N23" s="314"/>
      <c r="O23" s="314"/>
      <c r="P23" s="314"/>
      <c r="Q23" s="314"/>
      <c r="R23" s="314"/>
      <c r="S23" s="314"/>
      <c r="T23" s="314"/>
      <c r="U23" s="314"/>
      <c r="V23" s="314"/>
      <c r="W23" s="314"/>
      <c r="X23" s="314"/>
      <c r="Y23" s="314"/>
      <c r="Z23" s="126"/>
    </row>
    <row r="24" spans="1:26" ht="15.75" thickBot="1" x14ac:dyDescent="0.3">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x14ac:dyDescent="0.25">
      <c r="A25" s="125" t="s">
        <v>514</v>
      </c>
      <c r="B25" s="116" t="s">
        <v>513</v>
      </c>
      <c r="C25" s="126" t="s">
        <v>515</v>
      </c>
      <c r="D25" s="203"/>
      <c r="E25" s="227"/>
      <c r="F25" s="227"/>
      <c r="G25" s="292"/>
      <c r="H25" s="202"/>
      <c r="I25" s="292"/>
      <c r="J25" s="202"/>
      <c r="K25" s="186" t="s">
        <v>1625</v>
      </c>
      <c r="L25" s="186" t="s">
        <v>1625</v>
      </c>
      <c r="M25" s="203"/>
      <c r="N25" s="312"/>
      <c r="O25" s="312"/>
      <c r="P25" s="203"/>
      <c r="Q25" s="203"/>
      <c r="R25" s="203" t="s">
        <v>1625</v>
      </c>
      <c r="S25" s="203" t="s">
        <v>1625</v>
      </c>
      <c r="T25" s="203" t="s">
        <v>1625</v>
      </c>
      <c r="U25" s="203"/>
      <c r="V25" s="203"/>
      <c r="W25" s="203"/>
      <c r="X25" s="203"/>
      <c r="Y25" s="203"/>
      <c r="Z25" s="203"/>
    </row>
    <row r="26" spans="1:26" x14ac:dyDescent="0.25">
      <c r="A26" s="125"/>
      <c r="B26" s="117"/>
      <c r="C26" s="126" t="s">
        <v>526</v>
      </c>
      <c r="D26" s="203"/>
      <c r="E26" s="227"/>
      <c r="F26" s="227"/>
      <c r="G26" s="292"/>
      <c r="H26" s="202"/>
      <c r="I26" s="292"/>
      <c r="J26" s="202"/>
      <c r="K26" s="186" t="s">
        <v>1625</v>
      </c>
      <c r="L26" s="186" t="s">
        <v>1625</v>
      </c>
      <c r="M26" s="203"/>
      <c r="N26" s="312"/>
      <c r="O26" s="312"/>
      <c r="P26" s="203"/>
      <c r="Q26" s="203"/>
      <c r="R26" s="203" t="s">
        <v>1625</v>
      </c>
      <c r="S26" s="203" t="s">
        <v>1625</v>
      </c>
      <c r="T26" s="203" t="s">
        <v>1625</v>
      </c>
      <c r="U26" s="203"/>
      <c r="V26" s="203"/>
      <c r="W26" s="203"/>
      <c r="X26" s="203"/>
      <c r="Y26" s="203"/>
      <c r="Z26" s="203"/>
    </row>
    <row r="27" spans="1:26" x14ac:dyDescent="0.25">
      <c r="A27" s="125"/>
      <c r="B27" s="118"/>
      <c r="C27" s="126" t="s">
        <v>527</v>
      </c>
      <c r="D27" s="203"/>
      <c r="E27" s="227"/>
      <c r="F27" s="227"/>
      <c r="G27" s="292"/>
      <c r="H27" s="202"/>
      <c r="I27" s="292"/>
      <c r="J27" s="202"/>
      <c r="K27" s="186" t="s">
        <v>1625</v>
      </c>
      <c r="L27" s="186" t="s">
        <v>1625</v>
      </c>
      <c r="M27" s="203"/>
      <c r="N27" s="312"/>
      <c r="O27" s="312"/>
      <c r="P27" s="203"/>
      <c r="Q27" s="203"/>
      <c r="R27" s="203" t="s">
        <v>1625</v>
      </c>
      <c r="S27" s="203" t="s">
        <v>1625</v>
      </c>
      <c r="T27" s="203" t="s">
        <v>1625</v>
      </c>
      <c r="U27" s="203"/>
      <c r="V27" s="203"/>
      <c r="W27" s="203"/>
      <c r="X27" s="203"/>
      <c r="Y27" s="203"/>
      <c r="Z27" s="203"/>
    </row>
    <row r="28" spans="1:26" x14ac:dyDescent="0.25">
      <c r="A28" s="125"/>
      <c r="B28" s="119"/>
      <c r="C28" s="126" t="s">
        <v>1077</v>
      </c>
      <c r="D28" s="203"/>
      <c r="E28" s="227"/>
      <c r="F28" s="227"/>
      <c r="G28" s="292"/>
      <c r="H28" s="202"/>
      <c r="I28" s="292"/>
      <c r="J28" s="202"/>
      <c r="K28" s="186" t="s">
        <v>1625</v>
      </c>
      <c r="L28" s="186" t="s">
        <v>1625</v>
      </c>
      <c r="M28" s="203"/>
      <c r="N28" s="312"/>
      <c r="O28" s="312"/>
      <c r="P28" s="203"/>
      <c r="Q28" s="203"/>
      <c r="R28" s="203" t="s">
        <v>1625</v>
      </c>
      <c r="S28" s="203" t="s">
        <v>1625</v>
      </c>
      <c r="T28" s="203" t="s">
        <v>1625</v>
      </c>
      <c r="U28" s="203"/>
      <c r="V28" s="203"/>
      <c r="W28" s="203"/>
      <c r="X28" s="203"/>
      <c r="Y28" s="203"/>
      <c r="Z28" s="203"/>
    </row>
    <row r="29" spans="1:26" ht="30" x14ac:dyDescent="0.25">
      <c r="A29" s="125"/>
      <c r="B29" s="120"/>
      <c r="C29" s="127" t="s">
        <v>1078</v>
      </c>
      <c r="D29" s="203"/>
      <c r="E29" s="227"/>
      <c r="F29" s="227"/>
      <c r="G29" s="292"/>
      <c r="H29" s="202"/>
      <c r="I29" s="292"/>
      <c r="J29" s="202"/>
      <c r="K29" s="186" t="s">
        <v>1625</v>
      </c>
      <c r="L29" s="186" t="s">
        <v>1625</v>
      </c>
      <c r="M29" s="203"/>
      <c r="N29" s="312"/>
      <c r="O29" s="312"/>
      <c r="P29" s="203"/>
      <c r="Q29" s="203"/>
      <c r="R29" s="203" t="s">
        <v>1625</v>
      </c>
      <c r="S29" s="203" t="s">
        <v>1625</v>
      </c>
      <c r="T29" s="203" t="s">
        <v>1625</v>
      </c>
      <c r="U29" s="203"/>
      <c r="V29" s="203"/>
      <c r="W29" s="203"/>
      <c r="X29" s="203"/>
      <c r="Y29" s="203"/>
      <c r="Z29" s="203"/>
    </row>
    <row r="30" spans="1:26" ht="45" x14ac:dyDescent="0.25">
      <c r="A30" s="125"/>
      <c r="B30" s="119"/>
      <c r="C30" s="127" t="s">
        <v>1079</v>
      </c>
      <c r="D30" s="203"/>
      <c r="E30" s="227"/>
      <c r="F30" s="227"/>
      <c r="G30" s="292"/>
      <c r="H30" s="202"/>
      <c r="I30" s="292"/>
      <c r="J30" s="202"/>
      <c r="K30" s="186" t="s">
        <v>1625</v>
      </c>
      <c r="L30" s="186" t="s">
        <v>1625</v>
      </c>
      <c r="M30" s="203"/>
      <c r="N30" s="312"/>
      <c r="O30" s="312"/>
      <c r="P30" s="203"/>
      <c r="Q30" s="203"/>
      <c r="R30" s="203" t="s">
        <v>1625</v>
      </c>
      <c r="S30" s="203" t="s">
        <v>1625</v>
      </c>
      <c r="T30" s="203" t="s">
        <v>1625</v>
      </c>
      <c r="U30" s="203"/>
      <c r="V30" s="203"/>
      <c r="W30" s="203"/>
      <c r="X30" s="203"/>
      <c r="Y30" s="203"/>
      <c r="Z30" s="203"/>
    </row>
    <row r="31" spans="1:26" x14ac:dyDescent="0.25">
      <c r="A31" s="126"/>
      <c r="B31" s="120"/>
      <c r="C31" s="126" t="s">
        <v>522</v>
      </c>
      <c r="D31" s="201"/>
      <c r="E31" s="227"/>
      <c r="F31" s="227"/>
      <c r="G31" s="292"/>
      <c r="H31" s="202"/>
      <c r="I31" s="292"/>
      <c r="J31" s="202"/>
      <c r="K31" s="186" t="s">
        <v>1625</v>
      </c>
      <c r="L31" s="186" t="s">
        <v>1625</v>
      </c>
      <c r="M31" s="203"/>
      <c r="N31" s="312"/>
      <c r="O31" s="312"/>
      <c r="P31" s="203"/>
      <c r="Q31" s="203"/>
      <c r="R31" s="203" t="s">
        <v>1625</v>
      </c>
      <c r="S31" s="203" t="s">
        <v>1625</v>
      </c>
      <c r="T31" s="203" t="s">
        <v>1625</v>
      </c>
      <c r="U31" s="203"/>
      <c r="V31" s="203"/>
      <c r="W31" s="203"/>
      <c r="X31" s="203"/>
      <c r="Y31" s="203"/>
      <c r="Z31" s="203"/>
    </row>
    <row r="32" spans="1:26" ht="15.75" thickBot="1" x14ac:dyDescent="0.3">
      <c r="A32" s="105"/>
      <c r="B32" s="105"/>
      <c r="C32" s="104" t="s">
        <v>519</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1:26" x14ac:dyDescent="0.25">
      <c r="A33" s="125" t="s">
        <v>529</v>
      </c>
      <c r="B33" s="116" t="s">
        <v>528</v>
      </c>
      <c r="C33" s="126" t="s">
        <v>524</v>
      </c>
      <c r="D33" s="203"/>
      <c r="E33" s="227"/>
      <c r="F33" s="227"/>
      <c r="G33" s="292"/>
      <c r="H33" s="202"/>
      <c r="I33" s="292"/>
      <c r="J33" s="202"/>
      <c r="K33" s="186" t="s">
        <v>1625</v>
      </c>
      <c r="L33" s="186" t="s">
        <v>1625</v>
      </c>
      <c r="M33" s="203"/>
      <c r="N33" s="312"/>
      <c r="O33" s="312"/>
      <c r="P33" s="203"/>
      <c r="Q33" s="203"/>
      <c r="R33" s="203" t="s">
        <v>1625</v>
      </c>
      <c r="S33" s="203" t="s">
        <v>1625</v>
      </c>
      <c r="T33" s="203" t="s">
        <v>1625</v>
      </c>
      <c r="U33" s="203"/>
      <c r="V33" s="203"/>
      <c r="W33" s="203"/>
      <c r="X33" s="203"/>
      <c r="Y33" s="203"/>
      <c r="Z33" s="203"/>
    </row>
    <row r="34" spans="1:26" x14ac:dyDescent="0.25">
      <c r="A34" s="125"/>
      <c r="B34" s="117"/>
      <c r="C34" s="126" t="s">
        <v>526</v>
      </c>
      <c r="D34" s="203"/>
      <c r="E34" s="227"/>
      <c r="F34" s="227"/>
      <c r="G34" s="292"/>
      <c r="H34" s="202"/>
      <c r="I34" s="292"/>
      <c r="J34" s="202"/>
      <c r="K34" s="186" t="s">
        <v>1625</v>
      </c>
      <c r="L34" s="186" t="s">
        <v>1625</v>
      </c>
      <c r="M34" s="203"/>
      <c r="N34" s="312"/>
      <c r="O34" s="312"/>
      <c r="P34" s="203"/>
      <c r="Q34" s="203"/>
      <c r="R34" s="203" t="s">
        <v>1625</v>
      </c>
      <c r="S34" s="203" t="s">
        <v>1625</v>
      </c>
      <c r="T34" s="203" t="s">
        <v>1625</v>
      </c>
      <c r="U34" s="203"/>
      <c r="V34" s="203"/>
      <c r="W34" s="203"/>
      <c r="X34" s="203"/>
      <c r="Y34" s="203"/>
      <c r="Z34" s="203"/>
    </row>
    <row r="35" spans="1:26" x14ac:dyDescent="0.25">
      <c r="A35" s="125"/>
      <c r="B35" s="118"/>
      <c r="C35" s="126" t="s">
        <v>527</v>
      </c>
      <c r="D35" s="203"/>
      <c r="E35" s="227"/>
      <c r="F35" s="227"/>
      <c r="G35" s="292"/>
      <c r="H35" s="202"/>
      <c r="I35" s="292"/>
      <c r="J35" s="202"/>
      <c r="K35" s="186" t="s">
        <v>1625</v>
      </c>
      <c r="L35" s="186" t="s">
        <v>1625</v>
      </c>
      <c r="M35" s="203"/>
      <c r="N35" s="312"/>
      <c r="O35" s="312"/>
      <c r="P35" s="203"/>
      <c r="Q35" s="203"/>
      <c r="R35" s="203" t="s">
        <v>1625</v>
      </c>
      <c r="S35" s="203" t="s">
        <v>1625</v>
      </c>
      <c r="T35" s="203" t="s">
        <v>1625</v>
      </c>
      <c r="U35" s="203"/>
      <c r="V35" s="203"/>
      <c r="W35" s="203"/>
      <c r="X35" s="203"/>
      <c r="Y35" s="203"/>
      <c r="Z35" s="203"/>
    </row>
    <row r="36" spans="1:26" ht="37.5" customHeight="1" x14ac:dyDescent="0.25">
      <c r="A36" s="125"/>
      <c r="B36" s="119"/>
      <c r="C36" s="126" t="s">
        <v>1077</v>
      </c>
      <c r="D36" s="203"/>
      <c r="E36" s="227"/>
      <c r="F36" s="227"/>
      <c r="G36" s="292"/>
      <c r="H36" s="202"/>
      <c r="I36" s="292"/>
      <c r="J36" s="202"/>
      <c r="K36" s="186" t="s">
        <v>1625</v>
      </c>
      <c r="L36" s="186" t="s">
        <v>1625</v>
      </c>
      <c r="M36" s="203"/>
      <c r="N36" s="312"/>
      <c r="O36" s="312"/>
      <c r="P36" s="203"/>
      <c r="Q36" s="203"/>
      <c r="R36" s="203" t="s">
        <v>1625</v>
      </c>
      <c r="S36" s="203" t="s">
        <v>1625</v>
      </c>
      <c r="T36" s="203" t="s">
        <v>1625</v>
      </c>
      <c r="U36" s="203"/>
      <c r="V36" s="203"/>
      <c r="W36" s="203"/>
      <c r="X36" s="203"/>
      <c r="Y36" s="203"/>
      <c r="Z36" s="203"/>
    </row>
    <row r="37" spans="1:26" ht="30" x14ac:dyDescent="0.25">
      <c r="A37" s="125"/>
      <c r="B37" s="120"/>
      <c r="C37" s="127" t="s">
        <v>1078</v>
      </c>
      <c r="D37" s="203"/>
      <c r="E37" s="227"/>
      <c r="F37" s="227"/>
      <c r="G37" s="292"/>
      <c r="H37" s="202"/>
      <c r="I37" s="292"/>
      <c r="J37" s="202"/>
      <c r="K37" s="186" t="s">
        <v>1625</v>
      </c>
      <c r="L37" s="186" t="s">
        <v>1625</v>
      </c>
      <c r="M37" s="203"/>
      <c r="N37" s="312"/>
      <c r="O37" s="312"/>
      <c r="P37" s="203"/>
      <c r="Q37" s="203"/>
      <c r="R37" s="203" t="s">
        <v>1625</v>
      </c>
      <c r="S37" s="203" t="s">
        <v>1625</v>
      </c>
      <c r="T37" s="203" t="s">
        <v>1625</v>
      </c>
      <c r="U37" s="203"/>
      <c r="V37" s="203"/>
      <c r="W37" s="203"/>
      <c r="X37" s="203"/>
      <c r="Y37" s="203"/>
      <c r="Z37" s="203"/>
    </row>
    <row r="38" spans="1:26" ht="45" x14ac:dyDescent="0.25">
      <c r="A38" s="125"/>
      <c r="B38" s="119"/>
      <c r="C38" s="127" t="s">
        <v>1079</v>
      </c>
      <c r="D38" s="203"/>
      <c r="E38" s="227"/>
      <c r="F38" s="227"/>
      <c r="G38" s="292"/>
      <c r="H38" s="202"/>
      <c r="I38" s="292"/>
      <c r="J38" s="202"/>
      <c r="K38" s="186" t="s">
        <v>1625</v>
      </c>
      <c r="L38" s="186" t="s">
        <v>1625</v>
      </c>
      <c r="M38" s="203"/>
      <c r="N38" s="312"/>
      <c r="O38" s="312"/>
      <c r="P38" s="203"/>
      <c r="Q38" s="203"/>
      <c r="R38" s="203" t="s">
        <v>1625</v>
      </c>
      <c r="S38" s="203" t="s">
        <v>1625</v>
      </c>
      <c r="T38" s="203" t="s">
        <v>1625</v>
      </c>
      <c r="U38" s="203"/>
      <c r="V38" s="203"/>
      <c r="W38" s="203"/>
      <c r="X38" s="203"/>
      <c r="Y38" s="203"/>
      <c r="Z38" s="203"/>
    </row>
    <row r="39" spans="1:26" x14ac:dyDescent="0.25">
      <c r="A39" s="126"/>
      <c r="B39" s="120"/>
      <c r="C39" s="126" t="s">
        <v>522</v>
      </c>
      <c r="D39" s="201"/>
      <c r="E39" s="227"/>
      <c r="F39" s="227"/>
      <c r="G39" s="292"/>
      <c r="H39" s="202"/>
      <c r="I39" s="292"/>
      <c r="J39" s="202"/>
      <c r="K39" s="186" t="s">
        <v>1625</v>
      </c>
      <c r="L39" s="186" t="s">
        <v>1625</v>
      </c>
      <c r="M39" s="203"/>
      <c r="N39" s="312"/>
      <c r="O39" s="312"/>
      <c r="P39" s="203"/>
      <c r="Q39" s="203"/>
      <c r="R39" s="203" t="s">
        <v>1625</v>
      </c>
      <c r="S39" s="203" t="s">
        <v>1625</v>
      </c>
      <c r="T39" s="203" t="s">
        <v>1625</v>
      </c>
      <c r="U39" s="203"/>
      <c r="V39" s="203"/>
      <c r="W39" s="203"/>
      <c r="X39" s="203"/>
      <c r="Y39" s="203"/>
      <c r="Z39" s="203"/>
    </row>
    <row r="40" spans="1:26" x14ac:dyDescent="0.25">
      <c r="A40" s="104"/>
      <c r="B40" s="104"/>
      <c r="C40" s="104" t="s">
        <v>519</v>
      </c>
      <c r="D40" s="104" t="s">
        <v>519</v>
      </c>
      <c r="E40" s="104"/>
      <c r="F40" s="104"/>
      <c r="G40" s="104"/>
      <c r="H40" s="104"/>
      <c r="I40" s="104"/>
      <c r="J40" s="104"/>
      <c r="K40" s="104"/>
      <c r="L40" s="104"/>
      <c r="M40" s="104"/>
      <c r="N40" s="104"/>
      <c r="O40" s="104"/>
      <c r="P40" s="104"/>
      <c r="Q40" s="104"/>
      <c r="R40" s="104"/>
      <c r="S40" s="104"/>
      <c r="T40" s="104"/>
      <c r="U40" s="104"/>
      <c r="V40" s="104"/>
      <c r="W40" s="104"/>
      <c r="X40" s="104"/>
      <c r="Y40" s="104"/>
      <c r="Z40" s="104" t="s">
        <v>519</v>
      </c>
    </row>
    <row r="41" spans="1:26" ht="15.75" x14ac:dyDescent="0.25">
      <c r="A41" s="241"/>
      <c r="B41" s="287"/>
      <c r="C41" s="240"/>
      <c r="D41" s="239"/>
      <c r="E41" s="239"/>
      <c r="F41" s="239"/>
      <c r="G41" s="239"/>
      <c r="H41" s="239"/>
      <c r="I41" s="239"/>
      <c r="J41" s="239"/>
      <c r="K41" s="225"/>
      <c r="L41" s="240"/>
      <c r="M41" s="240"/>
      <c r="N41" s="240"/>
      <c r="O41" s="240"/>
      <c r="P41" s="240"/>
      <c r="Q41" s="240"/>
      <c r="R41" s="240"/>
      <c r="S41" s="240"/>
      <c r="T41" s="240"/>
      <c r="U41" s="240"/>
      <c r="V41" s="240"/>
      <c r="W41" s="240"/>
      <c r="X41" s="240"/>
      <c r="Y41" s="240"/>
      <c r="Z41" s="240"/>
    </row>
    <row r="42" spans="1:26" x14ac:dyDescent="0.25">
      <c r="A42" s="240"/>
      <c r="B42" s="241"/>
      <c r="C42" s="240"/>
      <c r="D42" s="240"/>
      <c r="E42" s="242"/>
      <c r="F42" s="242"/>
      <c r="G42" s="242"/>
      <c r="H42" s="242"/>
      <c r="I42" s="242"/>
      <c r="J42" s="242"/>
      <c r="K42" s="300"/>
      <c r="L42" s="240"/>
      <c r="M42" s="240"/>
      <c r="N42" s="284"/>
      <c r="O42" s="284"/>
      <c r="P42" s="284"/>
      <c r="Q42" s="284"/>
      <c r="R42" s="284"/>
      <c r="S42" s="284"/>
      <c r="T42" s="240"/>
      <c r="U42" s="240"/>
      <c r="V42" s="240"/>
      <c r="W42" s="240"/>
      <c r="X42" s="240"/>
      <c r="Y42" s="240"/>
      <c r="Z42" s="240"/>
    </row>
    <row r="43" spans="1:26" x14ac:dyDescent="0.25">
      <c r="A43" s="240"/>
      <c r="B43" s="243"/>
      <c r="C43" s="240"/>
      <c r="D43" s="240"/>
      <c r="E43" s="242"/>
      <c r="F43" s="242"/>
      <c r="G43" s="242"/>
      <c r="H43" s="242"/>
      <c r="I43" s="242"/>
      <c r="J43" s="242"/>
      <c r="K43" s="300"/>
      <c r="L43" s="240"/>
      <c r="M43" s="240"/>
      <c r="N43" s="240"/>
      <c r="O43" s="240"/>
      <c r="P43" s="240"/>
      <c r="Q43" s="240"/>
      <c r="R43" s="240"/>
      <c r="S43" s="240"/>
      <c r="T43" s="240"/>
      <c r="U43" s="240"/>
      <c r="V43" s="240"/>
      <c r="W43" s="240"/>
      <c r="X43" s="240"/>
      <c r="Y43" s="240"/>
      <c r="Z43" s="240"/>
    </row>
    <row r="44" spans="1:26" x14ac:dyDescent="0.25">
      <c r="A44" s="240"/>
      <c r="B44" s="240"/>
      <c r="C44" s="240"/>
      <c r="D44" s="240"/>
      <c r="E44" s="242"/>
      <c r="F44" s="242"/>
      <c r="G44" s="242"/>
      <c r="H44" s="242"/>
      <c r="I44" s="242"/>
      <c r="J44" s="242"/>
      <c r="K44" s="300"/>
      <c r="L44" s="240"/>
      <c r="M44" s="240"/>
      <c r="N44" s="240"/>
      <c r="O44" s="240"/>
      <c r="P44" s="240"/>
      <c r="Q44" s="240"/>
      <c r="R44" s="240"/>
      <c r="S44" s="240"/>
      <c r="T44" s="240"/>
      <c r="U44" s="240"/>
      <c r="V44" s="240"/>
      <c r="W44" s="240"/>
      <c r="X44" s="240"/>
      <c r="Y44" s="240"/>
      <c r="Z44" s="240"/>
    </row>
    <row r="45" spans="1:26" x14ac:dyDescent="0.25">
      <c r="A45" s="240"/>
      <c r="B45" s="240"/>
      <c r="C45" s="240"/>
      <c r="D45" s="240"/>
      <c r="E45" s="242"/>
      <c r="F45" s="242"/>
      <c r="G45" s="242"/>
      <c r="H45" s="242"/>
      <c r="I45" s="242"/>
      <c r="J45" s="242"/>
      <c r="K45" s="300"/>
      <c r="L45" s="240"/>
      <c r="M45" s="240"/>
      <c r="N45" s="240"/>
      <c r="O45" s="240"/>
      <c r="P45" s="240"/>
      <c r="Q45" s="240"/>
      <c r="R45" s="240"/>
      <c r="S45" s="240"/>
      <c r="T45" s="240"/>
      <c r="U45" s="240"/>
      <c r="V45" s="240"/>
      <c r="W45" s="240"/>
      <c r="X45" s="240"/>
      <c r="Y45" s="240"/>
      <c r="Z45" s="240"/>
    </row>
    <row r="46" spans="1:26" x14ac:dyDescent="0.25">
      <c r="A46" s="240"/>
      <c r="B46" s="240"/>
      <c r="C46" s="240"/>
      <c r="D46" s="240"/>
      <c r="E46" s="242"/>
      <c r="F46" s="242"/>
      <c r="G46" s="242"/>
      <c r="H46" s="242"/>
      <c r="I46" s="242"/>
      <c r="J46" s="242"/>
      <c r="K46" s="300"/>
      <c r="L46" s="240"/>
      <c r="M46" s="240"/>
      <c r="N46" s="240"/>
      <c r="O46" s="240"/>
      <c r="P46" s="240"/>
      <c r="Q46" s="240"/>
      <c r="R46" s="240"/>
      <c r="S46" s="240"/>
      <c r="T46" s="240"/>
      <c r="U46" s="240"/>
      <c r="V46" s="240"/>
      <c r="W46" s="240"/>
      <c r="X46" s="240"/>
      <c r="Y46" s="240"/>
      <c r="Z46" s="240"/>
    </row>
    <row r="47" spans="1:26" x14ac:dyDescent="0.25">
      <c r="A47" s="240"/>
      <c r="B47" s="240"/>
      <c r="C47" s="240"/>
      <c r="D47" s="240"/>
      <c r="E47" s="242"/>
      <c r="F47" s="242"/>
      <c r="G47" s="242"/>
      <c r="H47" s="242"/>
      <c r="I47" s="242"/>
      <c r="J47" s="242"/>
      <c r="K47" s="300"/>
      <c r="L47" s="240"/>
      <c r="M47" s="240"/>
      <c r="N47" s="240"/>
      <c r="O47" s="240"/>
      <c r="P47" s="240"/>
      <c r="Q47" s="240"/>
      <c r="R47" s="240"/>
      <c r="S47" s="240"/>
      <c r="T47" s="240"/>
      <c r="U47" s="240"/>
      <c r="V47" s="240"/>
      <c r="W47" s="240"/>
      <c r="X47" s="240"/>
      <c r="Y47" s="240"/>
      <c r="Z47" s="240"/>
    </row>
    <row r="48" spans="1:26"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x14ac:dyDescent="0.25">
      <c r="A49" s="241"/>
      <c r="B49" s="286"/>
      <c r="C49" s="240"/>
      <c r="D49" s="231"/>
      <c r="E49" s="315"/>
      <c r="F49" s="315"/>
      <c r="G49" s="315"/>
      <c r="H49" s="315"/>
      <c r="I49" s="315"/>
      <c r="J49" s="315"/>
      <c r="K49" s="300"/>
      <c r="L49" s="240"/>
      <c r="M49" s="240"/>
      <c r="N49" s="240"/>
      <c r="O49" s="240"/>
      <c r="P49" s="240"/>
      <c r="Q49" s="240"/>
      <c r="R49" s="240"/>
      <c r="S49" s="240"/>
      <c r="T49" s="240"/>
      <c r="U49" s="240"/>
      <c r="V49" s="240"/>
      <c r="W49" s="240"/>
      <c r="X49" s="240"/>
      <c r="Y49" s="240"/>
      <c r="Z49" s="240"/>
    </row>
    <row r="50" spans="1:26" x14ac:dyDescent="0.25">
      <c r="A50" s="240"/>
      <c r="B50" s="241"/>
      <c r="C50" s="240"/>
      <c r="D50" s="240"/>
      <c r="E50" s="242"/>
      <c r="F50" s="242"/>
      <c r="G50" s="242"/>
      <c r="H50" s="242"/>
      <c r="I50" s="242"/>
      <c r="J50" s="242"/>
      <c r="K50" s="300"/>
      <c r="L50" s="240"/>
      <c r="M50" s="240"/>
      <c r="N50" s="284"/>
      <c r="O50" s="284"/>
      <c r="P50" s="284"/>
      <c r="Q50" s="284"/>
      <c r="R50" s="284"/>
      <c r="S50" s="284"/>
      <c r="T50" s="240"/>
      <c r="U50" s="240"/>
      <c r="V50" s="240"/>
      <c r="W50" s="240"/>
      <c r="X50" s="240"/>
      <c r="Y50" s="240"/>
      <c r="Z50" s="240"/>
    </row>
    <row r="51" spans="1:26" x14ac:dyDescent="0.25">
      <c r="A51" s="240"/>
      <c r="B51" s="243"/>
      <c r="C51" s="240"/>
      <c r="D51" s="240"/>
      <c r="E51" s="242"/>
      <c r="F51" s="242"/>
      <c r="G51" s="242"/>
      <c r="H51" s="242"/>
      <c r="I51" s="242"/>
      <c r="J51" s="242"/>
      <c r="K51" s="300"/>
      <c r="L51" s="240"/>
      <c r="M51" s="240"/>
      <c r="N51" s="240"/>
      <c r="O51" s="240"/>
      <c r="P51" s="240"/>
      <c r="Q51" s="240"/>
      <c r="R51" s="240"/>
      <c r="S51" s="240"/>
      <c r="T51" s="240"/>
      <c r="U51" s="240"/>
      <c r="V51" s="240"/>
      <c r="W51" s="240"/>
      <c r="X51" s="240"/>
      <c r="Y51" s="240"/>
      <c r="Z51" s="240"/>
    </row>
    <row r="52" spans="1:26" x14ac:dyDescent="0.25">
      <c r="A52" s="240"/>
      <c r="B52" s="240"/>
      <c r="C52" s="240"/>
      <c r="D52" s="240"/>
      <c r="E52" s="242"/>
      <c r="F52" s="242"/>
      <c r="G52" s="242"/>
      <c r="H52" s="242"/>
      <c r="I52" s="242"/>
      <c r="J52" s="242"/>
      <c r="K52" s="300"/>
      <c r="L52" s="240"/>
      <c r="M52" s="240"/>
      <c r="N52" s="240"/>
      <c r="O52" s="240"/>
      <c r="P52" s="240"/>
      <c r="Q52" s="240"/>
      <c r="R52" s="240"/>
      <c r="S52" s="240"/>
      <c r="T52" s="240"/>
      <c r="U52" s="240"/>
      <c r="V52" s="240"/>
      <c r="W52" s="240"/>
      <c r="X52" s="240"/>
      <c r="Y52" s="240"/>
      <c r="Z52" s="240"/>
    </row>
    <row r="53" spans="1:26" x14ac:dyDescent="0.25">
      <c r="A53" s="240"/>
      <c r="B53" s="240"/>
      <c r="C53" s="240"/>
      <c r="D53" s="240"/>
      <c r="E53" s="242"/>
      <c r="F53" s="242"/>
      <c r="G53" s="242"/>
      <c r="H53" s="242"/>
      <c r="I53" s="242"/>
      <c r="J53" s="242"/>
      <c r="K53" s="300"/>
      <c r="L53" s="240"/>
      <c r="M53" s="240"/>
      <c r="N53" s="240"/>
      <c r="O53" s="240"/>
      <c r="P53" s="240"/>
      <c r="Q53" s="240"/>
      <c r="R53" s="240"/>
      <c r="S53" s="240"/>
      <c r="T53" s="240"/>
      <c r="U53" s="240"/>
      <c r="V53" s="240"/>
      <c r="W53" s="240"/>
      <c r="X53" s="240"/>
      <c r="Y53" s="240"/>
      <c r="Z53" s="240"/>
    </row>
    <row r="54" spans="1:26" x14ac:dyDescent="0.25">
      <c r="A54" s="240"/>
      <c r="B54" s="240"/>
      <c r="C54" s="240"/>
      <c r="D54" s="240"/>
      <c r="E54" s="242"/>
      <c r="F54" s="242"/>
      <c r="G54" s="242"/>
      <c r="H54" s="242"/>
      <c r="I54" s="242"/>
      <c r="J54" s="242"/>
      <c r="K54" s="300"/>
      <c r="L54" s="240"/>
      <c r="M54" s="240"/>
      <c r="N54" s="240"/>
      <c r="O54" s="240"/>
      <c r="P54" s="240"/>
      <c r="Q54" s="240"/>
      <c r="R54" s="240"/>
      <c r="S54" s="240"/>
      <c r="T54" s="240"/>
      <c r="U54" s="240"/>
      <c r="V54" s="240"/>
      <c r="W54" s="240"/>
      <c r="X54" s="240"/>
      <c r="Y54" s="240"/>
      <c r="Z54" s="240"/>
    </row>
    <row r="55" spans="1:26" x14ac:dyDescent="0.25">
      <c r="A55" s="240"/>
      <c r="B55" s="240"/>
      <c r="C55" s="240"/>
      <c r="D55" s="240"/>
      <c r="E55" s="242"/>
      <c r="F55" s="242"/>
      <c r="G55" s="242"/>
      <c r="H55" s="242"/>
      <c r="I55" s="242"/>
      <c r="J55" s="242"/>
      <c r="K55" s="300"/>
      <c r="L55" s="240"/>
      <c r="M55" s="240"/>
      <c r="N55" s="240"/>
      <c r="O55" s="240"/>
      <c r="P55" s="240"/>
      <c r="Q55" s="240"/>
      <c r="R55" s="240"/>
      <c r="S55" s="240"/>
      <c r="T55" s="240"/>
      <c r="U55" s="240"/>
      <c r="V55" s="240"/>
      <c r="W55" s="240"/>
      <c r="X55" s="240"/>
      <c r="Y55" s="240"/>
      <c r="Z55" s="240"/>
    </row>
    <row r="60" spans="1:26" x14ac:dyDescent="0.25">
      <c r="A60" s="240"/>
      <c r="B60" s="240"/>
      <c r="C60" s="240"/>
      <c r="D60" s="231"/>
      <c r="E60" s="315"/>
      <c r="F60" s="315"/>
      <c r="G60" s="315"/>
      <c r="H60" s="315"/>
      <c r="I60" s="315"/>
      <c r="J60" s="315"/>
      <c r="K60" s="300"/>
      <c r="M60" s="210"/>
      <c r="N60" s="210"/>
      <c r="O60" s="210"/>
      <c r="P60" s="210"/>
      <c r="Q60" s="210"/>
      <c r="R60" s="210"/>
      <c r="S60" s="210"/>
      <c r="T60" s="210"/>
      <c r="U60" s="210"/>
      <c r="V60" s="210"/>
      <c r="W60" s="210"/>
      <c r="X60" s="210"/>
      <c r="Y60" s="210"/>
    </row>
    <row r="61" spans="1:26" x14ac:dyDescent="0.25">
      <c r="A61" s="231"/>
      <c r="B61" s="231"/>
      <c r="C61" s="231"/>
      <c r="D61" s="231"/>
      <c r="E61" s="315"/>
      <c r="F61" s="315"/>
      <c r="G61" s="315"/>
      <c r="H61" s="315"/>
      <c r="I61" s="315"/>
      <c r="J61" s="315"/>
      <c r="K61" s="300"/>
      <c r="M61" s="210"/>
      <c r="N61" s="210"/>
      <c r="O61" s="210"/>
      <c r="P61" s="210"/>
      <c r="Q61" s="210"/>
      <c r="R61" s="210"/>
      <c r="S61" s="210"/>
      <c r="T61" s="210"/>
      <c r="U61" s="210"/>
      <c r="V61" s="210"/>
      <c r="W61" s="210"/>
      <c r="X61" s="210"/>
      <c r="Y61" s="210"/>
    </row>
    <row r="62" spans="1:26" x14ac:dyDescent="0.25">
      <c r="A62" s="241"/>
      <c r="B62" s="241"/>
      <c r="C62" s="240"/>
      <c r="D62" s="240"/>
      <c r="E62" s="242"/>
      <c r="F62" s="242"/>
      <c r="G62" s="242"/>
      <c r="H62" s="242"/>
      <c r="I62" s="242"/>
      <c r="J62" s="242"/>
      <c r="K62" s="300"/>
      <c r="M62" s="210"/>
      <c r="N62" s="303"/>
      <c r="O62" s="303"/>
      <c r="P62" s="303"/>
      <c r="Q62" s="303"/>
      <c r="R62" s="303"/>
      <c r="S62" s="303"/>
      <c r="T62" s="210"/>
      <c r="U62" s="210"/>
      <c r="V62" s="210"/>
      <c r="W62" s="210"/>
      <c r="X62" s="210"/>
      <c r="Y62" s="210"/>
    </row>
    <row r="63" spans="1:26" x14ac:dyDescent="0.25">
      <c r="A63" s="241"/>
      <c r="B63" s="243"/>
      <c r="C63" s="240"/>
      <c r="D63" s="240"/>
      <c r="E63" s="242"/>
      <c r="F63" s="242"/>
      <c r="G63" s="242"/>
      <c r="H63" s="242"/>
      <c r="I63" s="242"/>
      <c r="J63" s="242"/>
      <c r="K63" s="300"/>
      <c r="M63" s="210"/>
      <c r="N63" s="210"/>
      <c r="O63" s="210"/>
      <c r="P63" s="210"/>
      <c r="Q63" s="210"/>
      <c r="R63" s="210"/>
      <c r="S63" s="210"/>
      <c r="T63" s="210"/>
      <c r="U63" s="210"/>
      <c r="V63" s="210"/>
      <c r="W63" s="210"/>
      <c r="X63" s="210"/>
      <c r="Y63" s="210"/>
    </row>
    <row r="64" spans="1:26" x14ac:dyDescent="0.25">
      <c r="A64" s="241"/>
      <c r="B64" s="311"/>
      <c r="C64" s="240"/>
      <c r="D64" s="240"/>
      <c r="E64" s="242"/>
      <c r="F64" s="242"/>
      <c r="G64" s="242"/>
      <c r="H64" s="242"/>
      <c r="I64" s="242"/>
      <c r="J64" s="242"/>
      <c r="K64" s="300"/>
      <c r="M64" s="210"/>
      <c r="N64" s="210"/>
      <c r="O64" s="210"/>
      <c r="P64" s="210"/>
      <c r="Q64" s="210"/>
      <c r="R64" s="210"/>
      <c r="S64" s="210"/>
      <c r="T64" s="210"/>
      <c r="U64" s="210"/>
      <c r="V64" s="210"/>
      <c r="W64" s="210"/>
      <c r="X64" s="210"/>
      <c r="Y64" s="210"/>
    </row>
    <row r="65" spans="1:25" x14ac:dyDescent="0.25">
      <c r="A65" s="241"/>
      <c r="B65" s="241"/>
      <c r="C65" s="240"/>
      <c r="D65" s="240"/>
      <c r="E65" s="242"/>
      <c r="F65" s="242"/>
      <c r="G65" s="242"/>
      <c r="H65" s="242"/>
      <c r="I65" s="242"/>
      <c r="J65" s="242"/>
      <c r="K65" s="300"/>
      <c r="M65" s="210"/>
      <c r="N65" s="210"/>
      <c r="O65" s="210"/>
      <c r="P65" s="210"/>
      <c r="Q65" s="210"/>
      <c r="R65" s="210"/>
      <c r="S65" s="210"/>
      <c r="T65" s="210"/>
      <c r="U65" s="210"/>
      <c r="V65" s="210"/>
      <c r="W65" s="210"/>
      <c r="X65" s="210"/>
      <c r="Y65" s="210"/>
    </row>
    <row r="66" spans="1:25" x14ac:dyDescent="0.25">
      <c r="A66" s="241"/>
      <c r="B66" s="240"/>
      <c r="C66" s="244"/>
      <c r="D66" s="240"/>
      <c r="E66" s="242"/>
      <c r="F66" s="242"/>
      <c r="G66" s="242"/>
      <c r="H66" s="242"/>
      <c r="I66" s="242"/>
      <c r="J66" s="242"/>
      <c r="K66" s="300"/>
      <c r="M66" s="210"/>
      <c r="N66" s="210"/>
      <c r="O66" s="210"/>
      <c r="P66" s="210"/>
      <c r="Q66" s="210"/>
      <c r="R66" s="210"/>
      <c r="S66" s="210"/>
      <c r="T66" s="210"/>
      <c r="U66" s="210"/>
      <c r="V66" s="210"/>
      <c r="W66" s="210"/>
      <c r="X66" s="210"/>
      <c r="Y66" s="210"/>
    </row>
    <row r="67" spans="1:25" x14ac:dyDescent="0.25">
      <c r="A67" s="241"/>
      <c r="B67" s="241"/>
      <c r="C67" s="244"/>
      <c r="D67" s="240"/>
      <c r="E67" s="242"/>
      <c r="F67" s="242"/>
      <c r="G67" s="242"/>
      <c r="H67" s="242"/>
      <c r="I67" s="242"/>
      <c r="J67" s="242"/>
      <c r="K67" s="300"/>
      <c r="M67" s="210"/>
      <c r="N67" s="210"/>
      <c r="O67" s="210"/>
      <c r="P67" s="210"/>
      <c r="Q67" s="210"/>
      <c r="R67" s="210"/>
      <c r="S67" s="210"/>
      <c r="T67" s="210"/>
      <c r="U67" s="210"/>
      <c r="V67" s="210"/>
      <c r="W67" s="210"/>
      <c r="X67" s="210"/>
      <c r="Y67" s="210"/>
    </row>
    <row r="68" spans="1:25" x14ac:dyDescent="0.25">
      <c r="A68" s="240"/>
      <c r="B68" s="240"/>
      <c r="C68" s="240"/>
      <c r="D68" s="231"/>
      <c r="E68" s="315"/>
      <c r="F68" s="315"/>
      <c r="G68" s="315"/>
      <c r="H68" s="315"/>
      <c r="I68" s="315"/>
      <c r="J68" s="315"/>
      <c r="K68" s="300"/>
      <c r="M68" s="210"/>
      <c r="N68" s="210"/>
      <c r="O68" s="210"/>
      <c r="P68" s="210"/>
      <c r="Q68" s="210"/>
      <c r="R68" s="210"/>
      <c r="S68" s="210"/>
      <c r="T68" s="210"/>
      <c r="U68" s="210"/>
      <c r="V68" s="210"/>
      <c r="W68" s="210"/>
      <c r="X68" s="210"/>
      <c r="Y68" s="210"/>
    </row>
    <row r="69" spans="1:25" x14ac:dyDescent="0.25">
      <c r="A69" s="231"/>
      <c r="B69" s="231"/>
      <c r="C69" s="231"/>
      <c r="D69" s="231"/>
      <c r="E69" s="315"/>
      <c r="F69" s="315"/>
      <c r="G69" s="315"/>
      <c r="H69" s="315"/>
      <c r="I69" s="315"/>
      <c r="J69" s="315"/>
      <c r="K69" s="300"/>
      <c r="M69" s="210"/>
      <c r="N69" s="210"/>
      <c r="O69" s="210"/>
      <c r="P69" s="210"/>
      <c r="Q69" s="210"/>
      <c r="R69" s="210"/>
      <c r="S69" s="210"/>
      <c r="T69" s="210"/>
      <c r="U69" s="210"/>
      <c r="V69" s="210"/>
      <c r="W69" s="210"/>
      <c r="X69" s="210"/>
      <c r="Y69" s="210"/>
    </row>
    <row r="70" spans="1:25" ht="15.75" x14ac:dyDescent="0.25">
      <c r="A70" s="237"/>
      <c r="B70" s="237"/>
      <c r="C70" s="237"/>
      <c r="D70" s="239"/>
      <c r="E70" s="239"/>
      <c r="F70" s="239"/>
      <c r="G70" s="239"/>
      <c r="H70" s="239"/>
      <c r="I70" s="239"/>
      <c r="J70" s="285"/>
      <c r="K70" s="225"/>
      <c r="M70" s="210"/>
      <c r="N70" s="210"/>
      <c r="O70" s="210"/>
      <c r="P70" s="210"/>
      <c r="Q70" s="210"/>
      <c r="R70" s="210"/>
      <c r="S70" s="210"/>
      <c r="T70" s="210"/>
      <c r="U70" s="210"/>
      <c r="V70" s="210"/>
      <c r="W70" s="210"/>
      <c r="X70" s="210"/>
      <c r="Y70" s="210"/>
    </row>
    <row r="71" spans="1:25" x14ac:dyDescent="0.25">
      <c r="A71" s="241"/>
      <c r="B71" s="241"/>
      <c r="C71" s="240"/>
      <c r="D71" s="240"/>
      <c r="E71" s="242"/>
      <c r="F71" s="242"/>
      <c r="G71" s="242"/>
      <c r="H71" s="242"/>
      <c r="I71" s="242"/>
      <c r="J71" s="285"/>
      <c r="K71" s="300"/>
      <c r="M71" s="210"/>
      <c r="N71" s="303"/>
      <c r="O71" s="303"/>
      <c r="P71" s="303"/>
      <c r="Q71" s="303"/>
      <c r="R71" s="303"/>
      <c r="S71" s="210"/>
      <c r="T71" s="210"/>
      <c r="U71" s="210"/>
      <c r="V71" s="210"/>
      <c r="W71" s="210"/>
      <c r="X71" s="210"/>
      <c r="Y71" s="210"/>
    </row>
    <row r="72" spans="1:25" x14ac:dyDescent="0.25">
      <c r="A72" s="241"/>
      <c r="B72" s="243"/>
      <c r="C72" s="240"/>
      <c r="D72" s="240"/>
      <c r="E72" s="242"/>
      <c r="F72" s="242"/>
      <c r="G72" s="242"/>
      <c r="H72" s="242"/>
      <c r="I72" s="242"/>
      <c r="J72" s="285"/>
      <c r="K72" s="300"/>
      <c r="M72" s="210"/>
      <c r="N72" s="210"/>
      <c r="O72" s="210"/>
      <c r="P72" s="210"/>
      <c r="Q72" s="210"/>
      <c r="R72" s="210"/>
      <c r="S72" s="210"/>
      <c r="T72" s="210"/>
      <c r="U72" s="210"/>
      <c r="V72" s="210"/>
      <c r="W72" s="210"/>
      <c r="X72" s="210"/>
      <c r="Y72" s="210"/>
    </row>
    <row r="73" spans="1:25" x14ac:dyDescent="0.25">
      <c r="A73" s="241"/>
      <c r="B73" s="311"/>
      <c r="C73" s="240"/>
      <c r="D73" s="240"/>
      <c r="E73" s="242"/>
      <c r="F73" s="242"/>
      <c r="G73" s="242"/>
      <c r="H73" s="242"/>
      <c r="I73" s="242"/>
      <c r="J73" s="285"/>
      <c r="K73" s="300"/>
      <c r="M73" s="210"/>
      <c r="N73" s="210"/>
      <c r="O73" s="210"/>
      <c r="P73" s="210"/>
      <c r="Q73" s="210"/>
      <c r="R73" s="210"/>
      <c r="S73" s="210"/>
      <c r="T73" s="210"/>
      <c r="U73" s="210"/>
      <c r="V73" s="210"/>
      <c r="W73" s="210"/>
      <c r="X73" s="210"/>
      <c r="Y73" s="210"/>
    </row>
    <row r="74" spans="1:25" x14ac:dyDescent="0.25">
      <c r="A74" s="241"/>
      <c r="B74" s="241"/>
      <c r="C74" s="240"/>
      <c r="D74" s="240"/>
      <c r="E74" s="242"/>
      <c r="F74" s="242"/>
      <c r="G74" s="242"/>
      <c r="H74" s="242"/>
      <c r="I74" s="242"/>
      <c r="J74" s="285"/>
      <c r="K74" s="300"/>
      <c r="M74" s="210"/>
      <c r="N74" s="210"/>
      <c r="O74" s="210"/>
      <c r="P74" s="210"/>
      <c r="Q74" s="210"/>
      <c r="R74" s="210"/>
      <c r="S74" s="210"/>
      <c r="T74" s="210"/>
      <c r="U74" s="210"/>
      <c r="V74" s="210"/>
      <c r="W74" s="210"/>
      <c r="X74" s="210"/>
      <c r="Y74" s="210"/>
    </row>
    <row r="75" spans="1:25" x14ac:dyDescent="0.25">
      <c r="A75" s="241"/>
      <c r="B75" s="240"/>
      <c r="C75" s="240"/>
      <c r="D75" s="240"/>
      <c r="E75" s="242"/>
      <c r="F75" s="242"/>
      <c r="G75" s="242"/>
      <c r="H75" s="242"/>
      <c r="I75" s="242"/>
      <c r="J75" s="285"/>
      <c r="K75" s="300"/>
      <c r="M75" s="210"/>
      <c r="N75" s="210"/>
      <c r="O75" s="210"/>
      <c r="P75" s="210"/>
      <c r="Q75" s="210"/>
      <c r="R75" s="210"/>
      <c r="S75" s="210"/>
      <c r="T75" s="210"/>
      <c r="U75" s="210"/>
      <c r="V75" s="210"/>
      <c r="W75" s="210"/>
      <c r="X75" s="210"/>
      <c r="Y75" s="210"/>
    </row>
    <row r="76" spans="1:25" x14ac:dyDescent="0.25">
      <c r="A76" s="241"/>
      <c r="B76" s="241"/>
      <c r="C76" s="240"/>
      <c r="D76" s="240"/>
      <c r="E76" s="242"/>
      <c r="F76" s="242"/>
      <c r="G76" s="242"/>
      <c r="H76" s="242"/>
      <c r="I76" s="242"/>
      <c r="J76" s="285"/>
      <c r="K76" s="300"/>
      <c r="M76" s="210"/>
      <c r="N76" s="210"/>
      <c r="O76" s="210"/>
      <c r="P76" s="210"/>
      <c r="Q76" s="210"/>
      <c r="R76" s="210"/>
      <c r="S76" s="210"/>
      <c r="T76" s="210"/>
      <c r="U76" s="210"/>
      <c r="V76" s="210"/>
      <c r="W76" s="210"/>
      <c r="X76" s="210"/>
      <c r="Y76" s="210"/>
    </row>
    <row r="77" spans="1:25" x14ac:dyDescent="0.25">
      <c r="A77" s="240"/>
      <c r="B77" s="240"/>
      <c r="C77" s="240"/>
      <c r="D77" s="231"/>
      <c r="E77" s="315"/>
      <c r="F77" s="315"/>
      <c r="G77" s="315"/>
      <c r="H77" s="315"/>
      <c r="I77" s="315"/>
      <c r="J77" s="285"/>
      <c r="K77" s="300"/>
      <c r="M77" s="210"/>
      <c r="N77" s="210"/>
      <c r="O77" s="210"/>
      <c r="P77" s="210"/>
      <c r="Q77" s="210"/>
      <c r="R77" s="210"/>
      <c r="S77" s="210"/>
      <c r="T77" s="210"/>
      <c r="U77" s="210"/>
      <c r="V77" s="210"/>
      <c r="W77" s="210"/>
      <c r="X77" s="210"/>
      <c r="Y77" s="210"/>
    </row>
    <row r="78" spans="1:25" x14ac:dyDescent="0.25">
      <c r="A78" s="231"/>
      <c r="B78" s="231"/>
      <c r="C78" s="231"/>
      <c r="D78" s="231"/>
      <c r="E78" s="315"/>
      <c r="F78" s="315"/>
      <c r="G78" s="315"/>
      <c r="H78" s="315"/>
      <c r="I78" s="315"/>
      <c r="J78" s="285"/>
      <c r="K78" s="300"/>
      <c r="M78" s="210"/>
      <c r="N78" s="210"/>
      <c r="O78" s="210"/>
      <c r="P78" s="210"/>
      <c r="Q78" s="210"/>
      <c r="R78" s="210"/>
      <c r="S78" s="210"/>
      <c r="T78" s="210"/>
      <c r="U78" s="210"/>
      <c r="V78" s="210"/>
      <c r="W78" s="210"/>
      <c r="X78" s="210"/>
      <c r="Y78" s="210"/>
    </row>
    <row r="79" spans="1:25" x14ac:dyDescent="0.25">
      <c r="A79" s="241"/>
      <c r="B79" s="241"/>
      <c r="C79" s="240"/>
      <c r="D79" s="240"/>
      <c r="E79" s="242"/>
      <c r="F79" s="242"/>
      <c r="G79" s="242"/>
      <c r="H79" s="242"/>
      <c r="I79" s="242"/>
      <c r="J79" s="285"/>
      <c r="K79" s="300"/>
      <c r="M79" s="210"/>
      <c r="N79" s="303"/>
      <c r="O79" s="303"/>
      <c r="P79" s="303"/>
      <c r="Q79" s="303"/>
      <c r="R79" s="303"/>
      <c r="S79" s="210"/>
      <c r="T79" s="210"/>
      <c r="U79" s="210"/>
      <c r="V79" s="210"/>
      <c r="W79" s="210"/>
      <c r="X79" s="210"/>
      <c r="Y79" s="210"/>
    </row>
    <row r="80" spans="1:25" x14ac:dyDescent="0.25">
      <c r="A80" s="241"/>
      <c r="B80" s="243"/>
      <c r="C80" s="240"/>
      <c r="D80" s="240"/>
      <c r="E80" s="242"/>
      <c r="F80" s="242"/>
      <c r="G80" s="242"/>
      <c r="H80" s="242"/>
      <c r="I80" s="242"/>
      <c r="J80" s="285"/>
      <c r="K80" s="300"/>
      <c r="M80" s="210"/>
      <c r="N80" s="210"/>
      <c r="O80" s="210"/>
      <c r="P80" s="210"/>
      <c r="Q80" s="210"/>
      <c r="R80" s="210"/>
      <c r="S80" s="210"/>
      <c r="T80" s="210"/>
      <c r="U80" s="210"/>
      <c r="V80" s="210"/>
      <c r="W80" s="210"/>
      <c r="X80" s="210"/>
      <c r="Y80" s="210"/>
    </row>
    <row r="81" spans="1:25" x14ac:dyDescent="0.25">
      <c r="A81" s="241"/>
      <c r="B81" s="311"/>
      <c r="C81" s="240"/>
      <c r="D81" s="240"/>
      <c r="E81" s="242"/>
      <c r="F81" s="242"/>
      <c r="G81" s="242"/>
      <c r="H81" s="242"/>
      <c r="I81" s="242"/>
      <c r="J81" s="285"/>
      <c r="K81" s="300"/>
      <c r="M81" s="210"/>
      <c r="N81" s="210"/>
      <c r="O81" s="210"/>
      <c r="P81" s="210"/>
      <c r="Q81" s="210"/>
      <c r="R81" s="210"/>
      <c r="S81" s="210"/>
      <c r="T81" s="210"/>
      <c r="U81" s="210"/>
      <c r="V81" s="210"/>
      <c r="W81" s="210"/>
      <c r="X81" s="210"/>
      <c r="Y81" s="210"/>
    </row>
    <row r="82" spans="1:25" x14ac:dyDescent="0.25">
      <c r="A82" s="241"/>
      <c r="B82" s="241"/>
      <c r="C82" s="240"/>
      <c r="D82" s="240"/>
      <c r="E82" s="242"/>
      <c r="F82" s="242"/>
      <c r="G82" s="242"/>
      <c r="H82" s="242"/>
      <c r="I82" s="242"/>
      <c r="J82" s="285"/>
      <c r="K82" s="300"/>
      <c r="M82" s="210"/>
      <c r="N82" s="210"/>
      <c r="O82" s="210"/>
      <c r="P82" s="210"/>
      <c r="Q82" s="210"/>
      <c r="R82" s="210"/>
      <c r="S82" s="210"/>
      <c r="T82" s="210"/>
      <c r="U82" s="210"/>
      <c r="V82" s="210"/>
      <c r="W82" s="210"/>
      <c r="X82" s="210"/>
      <c r="Y82" s="210"/>
    </row>
    <row r="83" spans="1:25" x14ac:dyDescent="0.25">
      <c r="A83" s="241"/>
      <c r="B83" s="240"/>
      <c r="C83" s="240"/>
      <c r="D83" s="240"/>
      <c r="E83" s="242"/>
      <c r="F83" s="242"/>
      <c r="G83" s="242"/>
      <c r="H83" s="242"/>
      <c r="I83" s="242"/>
      <c r="J83" s="285"/>
      <c r="K83" s="300"/>
      <c r="M83" s="210"/>
      <c r="N83" s="210"/>
      <c r="O83" s="210"/>
      <c r="P83" s="210"/>
      <c r="Q83" s="210"/>
      <c r="R83" s="210"/>
      <c r="S83" s="210"/>
      <c r="T83" s="210"/>
      <c r="U83" s="210"/>
      <c r="V83" s="210"/>
      <c r="W83" s="210"/>
      <c r="X83" s="210"/>
      <c r="Y83" s="210"/>
    </row>
    <row r="84" spans="1:25" x14ac:dyDescent="0.25">
      <c r="A84" s="241"/>
      <c r="B84" s="241"/>
      <c r="C84" s="240"/>
      <c r="D84" s="240"/>
      <c r="E84" s="242"/>
      <c r="F84" s="242"/>
      <c r="G84" s="242"/>
      <c r="H84" s="242"/>
      <c r="I84" s="242"/>
      <c r="J84" s="285"/>
      <c r="K84" s="300"/>
      <c r="M84" s="210"/>
      <c r="N84" s="210"/>
      <c r="O84" s="210"/>
      <c r="P84" s="210"/>
      <c r="Q84" s="210"/>
      <c r="R84" s="210"/>
      <c r="S84" s="210"/>
      <c r="T84" s="210"/>
      <c r="U84" s="210"/>
      <c r="V84" s="210"/>
      <c r="W84" s="210"/>
      <c r="X84" s="210"/>
      <c r="Y84" s="210"/>
    </row>
    <row r="85" spans="1:25" x14ac:dyDescent="0.25">
      <c r="A85" s="240"/>
      <c r="B85" s="240"/>
      <c r="C85" s="240"/>
      <c r="D85" s="231"/>
      <c r="E85" s="315"/>
      <c r="F85" s="315"/>
      <c r="G85" s="315"/>
      <c r="H85" s="315"/>
      <c r="I85" s="315"/>
      <c r="J85" s="285"/>
      <c r="K85" s="300"/>
      <c r="M85" s="210"/>
      <c r="N85" s="210"/>
      <c r="O85" s="210"/>
      <c r="P85" s="210"/>
      <c r="Q85" s="210"/>
      <c r="R85" s="210"/>
      <c r="S85" s="210"/>
      <c r="T85" s="210"/>
      <c r="U85" s="210"/>
      <c r="V85" s="210"/>
      <c r="W85" s="210"/>
      <c r="X85" s="210"/>
      <c r="Y85" s="210"/>
    </row>
    <row r="86" spans="1:25" x14ac:dyDescent="0.25">
      <c r="A86" s="231"/>
      <c r="B86" s="231"/>
      <c r="C86" s="231"/>
      <c r="D86" s="231"/>
      <c r="E86" s="315"/>
      <c r="F86" s="315"/>
      <c r="G86" s="315"/>
      <c r="H86" s="315"/>
      <c r="I86" s="315"/>
      <c r="J86" s="285"/>
      <c r="K86" s="300"/>
      <c r="M86" s="210"/>
      <c r="N86" s="210"/>
      <c r="O86" s="210"/>
      <c r="P86" s="210"/>
      <c r="Q86" s="210"/>
      <c r="R86" s="210"/>
      <c r="S86" s="210"/>
      <c r="T86" s="210"/>
      <c r="U86" s="210"/>
      <c r="V86" s="210"/>
      <c r="W86" s="210"/>
      <c r="X86" s="210"/>
      <c r="Y86" s="210"/>
    </row>
    <row r="87" spans="1:25" x14ac:dyDescent="0.25">
      <c r="A87" s="241"/>
      <c r="B87" s="241"/>
      <c r="C87" s="240"/>
      <c r="D87" s="240"/>
      <c r="E87" s="240"/>
      <c r="F87" s="240"/>
      <c r="G87" s="240"/>
      <c r="H87" s="240"/>
      <c r="I87" s="240"/>
      <c r="J87" s="240"/>
      <c r="K87" s="271"/>
      <c r="M87" s="210"/>
      <c r="N87" s="210"/>
      <c r="O87" s="210"/>
      <c r="P87" s="210"/>
      <c r="Q87" s="210"/>
      <c r="R87" s="210"/>
      <c r="S87" s="210"/>
      <c r="T87" s="210"/>
      <c r="U87" s="210"/>
      <c r="V87" s="210"/>
      <c r="W87" s="210"/>
      <c r="X87" s="210"/>
      <c r="Y87" s="210"/>
    </row>
    <row r="88" spans="1:25" x14ac:dyDescent="0.25">
      <c r="A88" s="240"/>
      <c r="B88" s="243"/>
      <c r="C88" s="240"/>
      <c r="D88" s="240"/>
      <c r="E88" s="240"/>
      <c r="F88" s="240"/>
      <c r="G88" s="240"/>
      <c r="H88" s="240"/>
      <c r="I88" s="240"/>
      <c r="J88" s="240"/>
      <c r="K88" s="271"/>
      <c r="M88" s="210"/>
      <c r="N88" s="210"/>
      <c r="O88" s="210"/>
      <c r="P88" s="210"/>
      <c r="Q88" s="210"/>
      <c r="R88" s="210"/>
      <c r="S88" s="210"/>
      <c r="T88" s="210"/>
      <c r="U88" s="210"/>
      <c r="V88" s="210"/>
      <c r="W88" s="210"/>
      <c r="X88" s="210"/>
      <c r="Y88" s="210"/>
    </row>
    <row r="89" spans="1:25" x14ac:dyDescent="0.25">
      <c r="A89" s="240"/>
      <c r="B89" s="240"/>
      <c r="C89" s="244"/>
      <c r="D89" s="240"/>
      <c r="E89" s="240"/>
      <c r="F89" s="240"/>
      <c r="G89" s="240"/>
      <c r="H89" s="240"/>
      <c r="I89" s="240"/>
      <c r="J89" s="240"/>
      <c r="K89" s="316"/>
      <c r="M89" s="210"/>
      <c r="N89" s="210"/>
      <c r="O89" s="210"/>
      <c r="P89" s="210"/>
      <c r="Q89" s="210"/>
      <c r="R89" s="210"/>
      <c r="S89" s="210"/>
      <c r="T89" s="210"/>
      <c r="U89" s="210"/>
      <c r="V89" s="210"/>
      <c r="W89" s="210"/>
      <c r="X89" s="210"/>
      <c r="Y89" s="210"/>
    </row>
    <row r="90" spans="1:25" x14ac:dyDescent="0.25">
      <c r="A90" s="240"/>
      <c r="B90" s="240"/>
      <c r="C90" s="240"/>
      <c r="D90" s="240"/>
      <c r="E90" s="240"/>
      <c r="F90" s="240"/>
      <c r="G90" s="240"/>
      <c r="H90" s="240"/>
      <c r="I90" s="240"/>
      <c r="J90" s="240"/>
      <c r="K90" s="240"/>
      <c r="M90" s="210"/>
      <c r="N90" s="210"/>
      <c r="O90" s="210"/>
      <c r="P90" s="210"/>
      <c r="Q90" s="210"/>
      <c r="R90" s="210"/>
      <c r="S90" s="210"/>
      <c r="T90" s="210"/>
      <c r="U90" s="210"/>
      <c r="V90" s="210"/>
      <c r="W90" s="210"/>
      <c r="X90" s="210"/>
      <c r="Y90" s="210"/>
    </row>
    <row r="91" spans="1:25" x14ac:dyDescent="0.25">
      <c r="A91" s="241"/>
      <c r="B91" s="241"/>
      <c r="C91" s="240"/>
      <c r="D91" s="240"/>
      <c r="E91" s="242"/>
      <c r="F91" s="242"/>
      <c r="G91" s="242"/>
      <c r="H91" s="242"/>
      <c r="I91" s="242"/>
      <c r="J91" s="285"/>
      <c r="K91" s="300"/>
      <c r="M91" s="210"/>
      <c r="N91" s="303"/>
      <c r="O91" s="303"/>
      <c r="P91" s="303"/>
      <c r="Q91" s="303"/>
      <c r="R91" s="303"/>
      <c r="S91" s="210"/>
      <c r="T91" s="210"/>
      <c r="U91" s="210"/>
      <c r="V91" s="210"/>
      <c r="W91" s="210"/>
      <c r="X91" s="210"/>
      <c r="Y91" s="210"/>
    </row>
    <row r="92" spans="1:25" x14ac:dyDescent="0.25">
      <c r="A92" s="241"/>
      <c r="B92" s="243"/>
      <c r="C92" s="240"/>
      <c r="D92" s="240"/>
      <c r="E92" s="242"/>
      <c r="F92" s="242"/>
      <c r="G92" s="242"/>
      <c r="H92" s="242"/>
      <c r="I92" s="242"/>
      <c r="J92" s="285"/>
      <c r="K92" s="300"/>
      <c r="M92" s="210"/>
      <c r="N92" s="210"/>
      <c r="O92" s="210"/>
      <c r="P92" s="210"/>
      <c r="Q92" s="210"/>
      <c r="R92" s="210"/>
      <c r="S92" s="210"/>
      <c r="T92" s="210"/>
      <c r="U92" s="210"/>
      <c r="V92" s="210"/>
      <c r="W92" s="210"/>
      <c r="X92" s="210"/>
      <c r="Y92" s="210"/>
    </row>
    <row r="93" spans="1:25" x14ac:dyDescent="0.25">
      <c r="A93" s="241"/>
      <c r="B93" s="311"/>
      <c r="C93" s="240"/>
      <c r="D93" s="240"/>
      <c r="E93" s="242"/>
      <c r="F93" s="242"/>
      <c r="G93" s="242"/>
      <c r="H93" s="242"/>
      <c r="I93" s="242"/>
      <c r="J93" s="285"/>
      <c r="K93" s="300"/>
      <c r="M93" s="210"/>
      <c r="N93" s="210"/>
      <c r="O93" s="210"/>
      <c r="P93" s="210"/>
      <c r="Q93" s="210"/>
      <c r="R93" s="210"/>
      <c r="S93" s="210"/>
      <c r="T93" s="210"/>
      <c r="U93" s="210"/>
      <c r="V93" s="210"/>
      <c r="W93" s="210"/>
      <c r="X93" s="210"/>
      <c r="Y93" s="210"/>
    </row>
    <row r="94" spans="1:25" x14ac:dyDescent="0.25">
      <c r="A94" s="241"/>
      <c r="B94" s="241"/>
      <c r="C94" s="240"/>
      <c r="D94" s="240"/>
      <c r="E94" s="242"/>
      <c r="F94" s="242"/>
      <c r="G94" s="242"/>
      <c r="H94" s="242"/>
      <c r="I94" s="242"/>
      <c r="J94" s="285"/>
      <c r="K94" s="300"/>
      <c r="M94" s="210"/>
      <c r="N94" s="210"/>
      <c r="O94" s="210"/>
      <c r="P94" s="210"/>
      <c r="Q94" s="210"/>
      <c r="R94" s="210"/>
      <c r="S94" s="210"/>
      <c r="T94" s="210"/>
      <c r="U94" s="210"/>
      <c r="V94" s="210"/>
      <c r="W94" s="210"/>
      <c r="X94" s="210"/>
      <c r="Y94" s="210"/>
    </row>
    <row r="95" spans="1:25" x14ac:dyDescent="0.25">
      <c r="A95" s="241"/>
      <c r="B95" s="240"/>
      <c r="C95" s="244"/>
      <c r="D95" s="240"/>
      <c r="E95" s="242"/>
      <c r="F95" s="242"/>
      <c r="G95" s="242"/>
      <c r="H95" s="242"/>
      <c r="I95" s="242"/>
      <c r="J95" s="285"/>
      <c r="K95" s="300"/>
      <c r="M95" s="210"/>
      <c r="N95" s="210"/>
      <c r="O95" s="210"/>
      <c r="P95" s="210"/>
      <c r="Q95" s="210"/>
      <c r="R95" s="210"/>
      <c r="S95" s="210"/>
      <c r="T95" s="210"/>
      <c r="U95" s="210"/>
      <c r="V95" s="210"/>
      <c r="W95" s="210"/>
      <c r="X95" s="210"/>
      <c r="Y95" s="210"/>
    </row>
    <row r="96" spans="1:25" x14ac:dyDescent="0.25">
      <c r="A96" s="241"/>
      <c r="B96" s="241"/>
      <c r="C96" s="244"/>
      <c r="D96" s="240"/>
      <c r="E96" s="242"/>
      <c r="F96" s="242"/>
      <c r="G96" s="242"/>
      <c r="H96" s="242"/>
      <c r="I96" s="242"/>
      <c r="J96" s="285"/>
      <c r="K96" s="300"/>
      <c r="M96" s="210"/>
      <c r="N96" s="210"/>
      <c r="O96" s="210"/>
      <c r="P96" s="210"/>
      <c r="Q96" s="210"/>
      <c r="R96" s="210"/>
      <c r="S96" s="210"/>
      <c r="T96" s="210"/>
      <c r="U96" s="210"/>
      <c r="V96" s="210"/>
      <c r="W96" s="210"/>
      <c r="X96" s="210"/>
      <c r="Y96" s="210"/>
    </row>
    <row r="97" spans="1:25" x14ac:dyDescent="0.25">
      <c r="A97" s="240"/>
      <c r="B97" s="240"/>
      <c r="C97" s="240"/>
      <c r="D97" s="231"/>
      <c r="E97" s="315"/>
      <c r="F97" s="315"/>
      <c r="G97" s="315"/>
      <c r="H97" s="315"/>
      <c r="I97" s="315"/>
      <c r="J97" s="285"/>
      <c r="K97" s="300"/>
      <c r="M97" s="210"/>
      <c r="N97" s="210"/>
      <c r="O97" s="210"/>
      <c r="P97" s="210"/>
      <c r="Q97" s="210"/>
      <c r="R97" s="210"/>
      <c r="S97" s="210"/>
      <c r="T97" s="210"/>
      <c r="U97" s="210"/>
      <c r="V97" s="210"/>
      <c r="W97" s="210"/>
      <c r="X97" s="210"/>
      <c r="Y97" s="210"/>
    </row>
    <row r="98" spans="1:25" x14ac:dyDescent="0.25">
      <c r="A98" s="231"/>
      <c r="B98" s="231"/>
      <c r="C98" s="231"/>
      <c r="D98" s="231"/>
      <c r="E98" s="315"/>
      <c r="F98" s="315"/>
      <c r="G98" s="315"/>
      <c r="H98" s="315"/>
      <c r="I98" s="315"/>
      <c r="J98" s="285"/>
      <c r="K98" s="300"/>
      <c r="M98" s="210"/>
      <c r="N98" s="210"/>
      <c r="O98" s="210"/>
      <c r="P98" s="210"/>
      <c r="Q98" s="210"/>
      <c r="R98" s="210"/>
      <c r="S98" s="210"/>
      <c r="T98" s="210"/>
      <c r="U98" s="210"/>
      <c r="V98" s="210"/>
      <c r="W98" s="210"/>
      <c r="X98" s="210"/>
      <c r="Y98" s="210"/>
    </row>
    <row r="99" spans="1:25" x14ac:dyDescent="0.25">
      <c r="A99" s="241"/>
      <c r="B99" s="241"/>
      <c r="C99" s="240"/>
      <c r="D99" s="240"/>
      <c r="E99" s="242"/>
      <c r="F99" s="242"/>
      <c r="G99" s="242"/>
      <c r="H99" s="242"/>
      <c r="I99" s="242"/>
      <c r="J99" s="285"/>
      <c r="K99" s="300"/>
      <c r="M99" s="210"/>
      <c r="N99" s="303"/>
      <c r="O99" s="303"/>
      <c r="P99" s="303"/>
      <c r="Q99" s="303"/>
      <c r="R99" s="303"/>
      <c r="S99" s="210"/>
      <c r="T99" s="210"/>
      <c r="U99" s="210"/>
      <c r="V99" s="210"/>
      <c r="W99" s="210"/>
      <c r="X99" s="210"/>
      <c r="Y99" s="210"/>
    </row>
    <row r="100" spans="1:25" x14ac:dyDescent="0.25">
      <c r="A100" s="241"/>
      <c r="B100" s="243"/>
      <c r="C100" s="240"/>
      <c r="D100" s="240"/>
      <c r="E100" s="242"/>
      <c r="F100" s="242"/>
      <c r="G100" s="242"/>
      <c r="H100" s="242"/>
      <c r="I100" s="242"/>
      <c r="J100" s="285"/>
      <c r="K100" s="300"/>
      <c r="M100" s="210"/>
      <c r="N100" s="210"/>
      <c r="O100" s="210"/>
      <c r="P100" s="210"/>
      <c r="Q100" s="210"/>
      <c r="R100" s="210"/>
      <c r="S100" s="210"/>
      <c r="T100" s="210"/>
      <c r="U100" s="210"/>
      <c r="V100" s="210"/>
      <c r="W100" s="210"/>
      <c r="X100" s="210"/>
      <c r="Y100" s="210"/>
    </row>
    <row r="101" spans="1:25" x14ac:dyDescent="0.25">
      <c r="A101" s="241"/>
      <c r="B101" s="311"/>
      <c r="C101" s="240"/>
      <c r="D101" s="240"/>
      <c r="E101" s="242"/>
      <c r="F101" s="242"/>
      <c r="G101" s="242"/>
      <c r="H101" s="242"/>
      <c r="I101" s="242"/>
      <c r="J101" s="285"/>
      <c r="K101" s="300"/>
      <c r="M101" s="210"/>
      <c r="N101" s="210"/>
      <c r="O101" s="210"/>
      <c r="P101" s="210"/>
      <c r="Q101" s="210"/>
      <c r="R101" s="210"/>
      <c r="S101" s="210"/>
      <c r="T101" s="210"/>
      <c r="U101" s="210"/>
      <c r="V101" s="210"/>
      <c r="W101" s="210"/>
      <c r="X101" s="210"/>
      <c r="Y101" s="210"/>
    </row>
    <row r="102" spans="1:25" x14ac:dyDescent="0.25">
      <c r="A102" s="241"/>
      <c r="B102" s="241"/>
      <c r="C102" s="240"/>
      <c r="D102" s="240"/>
      <c r="E102" s="242"/>
      <c r="F102" s="242"/>
      <c r="G102" s="242"/>
      <c r="H102" s="242"/>
      <c r="I102" s="242"/>
      <c r="J102" s="285"/>
      <c r="K102" s="300"/>
      <c r="M102" s="210"/>
      <c r="N102" s="210"/>
      <c r="O102" s="210"/>
      <c r="P102" s="210"/>
      <c r="Q102" s="210"/>
      <c r="R102" s="210"/>
      <c r="S102" s="210"/>
      <c r="T102" s="210"/>
      <c r="U102" s="210"/>
      <c r="V102" s="210"/>
      <c r="W102" s="210"/>
      <c r="X102" s="210"/>
      <c r="Y102" s="210"/>
    </row>
    <row r="103" spans="1:25" x14ac:dyDescent="0.25">
      <c r="A103" s="241"/>
      <c r="B103" s="240"/>
      <c r="C103" s="244"/>
      <c r="D103" s="240"/>
      <c r="E103" s="242"/>
      <c r="F103" s="242"/>
      <c r="G103" s="242"/>
      <c r="H103" s="242"/>
      <c r="I103" s="242"/>
      <c r="J103" s="285"/>
      <c r="K103" s="300"/>
      <c r="M103" s="210"/>
      <c r="N103" s="210"/>
      <c r="O103" s="210"/>
      <c r="P103" s="210"/>
      <c r="Q103" s="210"/>
      <c r="R103" s="210"/>
      <c r="S103" s="210"/>
      <c r="T103" s="210"/>
      <c r="U103" s="210"/>
      <c r="V103" s="210"/>
      <c r="W103" s="210"/>
      <c r="X103" s="210"/>
      <c r="Y103" s="210"/>
    </row>
    <row r="104" spans="1:25" x14ac:dyDescent="0.25">
      <c r="A104" s="241"/>
      <c r="B104" s="241"/>
      <c r="C104" s="244"/>
      <c r="D104" s="240"/>
      <c r="E104" s="242"/>
      <c r="F104" s="242"/>
      <c r="G104" s="242"/>
      <c r="H104" s="242"/>
      <c r="I104" s="242"/>
      <c r="J104" s="285"/>
      <c r="K104" s="300"/>
      <c r="M104" s="210"/>
      <c r="N104" s="210"/>
      <c r="O104" s="210"/>
      <c r="P104" s="210"/>
      <c r="Q104" s="210"/>
      <c r="R104" s="210"/>
      <c r="S104" s="210"/>
      <c r="T104" s="210"/>
      <c r="U104" s="210"/>
      <c r="V104" s="210"/>
      <c r="W104" s="210"/>
      <c r="X104" s="210"/>
      <c r="Y104" s="210"/>
    </row>
    <row r="105" spans="1:25" x14ac:dyDescent="0.25">
      <c r="A105" s="240"/>
      <c r="B105" s="240"/>
      <c r="C105" s="240"/>
      <c r="D105" s="231"/>
      <c r="E105" s="315"/>
      <c r="F105" s="315"/>
      <c r="G105" s="315"/>
      <c r="H105" s="315"/>
      <c r="I105" s="315"/>
      <c r="J105" s="285"/>
      <c r="K105" s="300"/>
      <c r="M105" s="210"/>
      <c r="N105" s="210"/>
      <c r="O105" s="210"/>
      <c r="P105" s="210"/>
      <c r="Q105" s="210"/>
      <c r="R105" s="210"/>
      <c r="S105" s="210"/>
      <c r="T105" s="210"/>
      <c r="U105" s="210"/>
      <c r="V105" s="210"/>
      <c r="W105" s="210"/>
      <c r="X105" s="210"/>
      <c r="Y105" s="210"/>
    </row>
    <row r="106" spans="1:25" x14ac:dyDescent="0.25">
      <c r="A106" s="231"/>
      <c r="B106" s="231"/>
      <c r="C106" s="231"/>
      <c r="D106" s="231"/>
      <c r="E106" s="315"/>
      <c r="F106" s="315"/>
      <c r="G106" s="315"/>
      <c r="H106" s="315"/>
      <c r="I106" s="315"/>
      <c r="J106" s="285"/>
      <c r="K106" s="300"/>
      <c r="M106" s="210"/>
      <c r="N106" s="210"/>
      <c r="O106" s="210"/>
      <c r="P106" s="210"/>
      <c r="Q106" s="210"/>
      <c r="R106" s="210"/>
      <c r="S106" s="210"/>
      <c r="T106" s="210"/>
      <c r="U106" s="210"/>
      <c r="V106" s="210"/>
      <c r="W106" s="210"/>
      <c r="X106" s="210"/>
      <c r="Y106" s="210"/>
    </row>
    <row r="107" spans="1:25" ht="15.75" x14ac:dyDescent="0.25">
      <c r="A107" s="237"/>
      <c r="B107" s="237"/>
      <c r="C107" s="237"/>
      <c r="D107" s="239"/>
      <c r="E107" s="239"/>
      <c r="F107" s="239"/>
      <c r="G107" s="285"/>
      <c r="H107" s="285"/>
      <c r="I107" s="285"/>
      <c r="J107" s="285"/>
      <c r="K107" s="225"/>
      <c r="M107" s="210"/>
      <c r="N107" s="210"/>
      <c r="O107" s="210"/>
      <c r="P107" s="210"/>
      <c r="Q107" s="210"/>
      <c r="R107" s="210"/>
      <c r="S107" s="210"/>
      <c r="T107" s="210"/>
      <c r="U107" s="210"/>
      <c r="V107" s="210"/>
      <c r="W107" s="210"/>
      <c r="X107" s="210"/>
      <c r="Y107" s="210"/>
    </row>
    <row r="108" spans="1:25" x14ac:dyDescent="0.25">
      <c r="A108" s="241"/>
      <c r="B108" s="241"/>
      <c r="C108" s="240"/>
      <c r="D108" s="240"/>
      <c r="E108" s="242"/>
      <c r="F108" s="242"/>
      <c r="G108" s="285"/>
      <c r="H108" s="285"/>
      <c r="I108" s="285"/>
      <c r="J108" s="285"/>
      <c r="K108" s="300"/>
      <c r="M108" s="210"/>
      <c r="N108" s="303"/>
      <c r="O108" s="303"/>
      <c r="P108" s="303"/>
      <c r="Q108" s="210"/>
      <c r="R108" s="210"/>
      <c r="S108" s="210"/>
      <c r="T108" s="210"/>
      <c r="U108" s="210"/>
      <c r="V108" s="210"/>
      <c r="W108" s="210"/>
      <c r="X108" s="210"/>
      <c r="Y108" s="210"/>
    </row>
    <row r="109" spans="1:25" x14ac:dyDescent="0.25">
      <c r="A109" s="241"/>
      <c r="B109" s="243"/>
      <c r="C109" s="240"/>
      <c r="D109" s="240"/>
      <c r="E109" s="242"/>
      <c r="F109" s="242"/>
      <c r="G109" s="285"/>
      <c r="H109" s="285"/>
      <c r="I109" s="285"/>
      <c r="J109" s="285"/>
      <c r="K109" s="300"/>
      <c r="M109" s="210"/>
      <c r="N109" s="210"/>
      <c r="O109" s="210"/>
      <c r="P109" s="210"/>
      <c r="Q109" s="210"/>
      <c r="R109" s="210"/>
      <c r="S109" s="210"/>
      <c r="T109" s="210"/>
      <c r="U109" s="210"/>
      <c r="V109" s="210"/>
      <c r="W109" s="210"/>
      <c r="X109" s="210"/>
      <c r="Y109" s="210"/>
    </row>
    <row r="110" spans="1:25" x14ac:dyDescent="0.25">
      <c r="A110" s="241"/>
      <c r="B110" s="311"/>
      <c r="C110" s="240"/>
      <c r="D110" s="240"/>
      <c r="E110" s="242"/>
      <c r="F110" s="242"/>
      <c r="G110" s="285"/>
      <c r="H110" s="285"/>
      <c r="I110" s="285"/>
      <c r="J110" s="285"/>
      <c r="K110" s="300"/>
      <c r="M110" s="210"/>
      <c r="N110" s="210"/>
      <c r="O110" s="210"/>
      <c r="P110" s="210"/>
      <c r="Q110" s="210"/>
      <c r="R110" s="210"/>
      <c r="S110" s="210"/>
      <c r="T110" s="210"/>
      <c r="U110" s="210"/>
      <c r="V110" s="210"/>
      <c r="W110" s="210"/>
      <c r="X110" s="210"/>
      <c r="Y110" s="210"/>
    </row>
    <row r="111" spans="1:25" x14ac:dyDescent="0.25">
      <c r="A111" s="241"/>
      <c r="B111" s="241"/>
      <c r="C111" s="240"/>
      <c r="D111" s="240"/>
      <c r="E111" s="242"/>
      <c r="F111" s="242"/>
      <c r="G111" s="285"/>
      <c r="H111" s="285"/>
      <c r="I111" s="285"/>
      <c r="J111" s="285"/>
      <c r="K111" s="300"/>
      <c r="M111" s="210"/>
      <c r="N111" s="210"/>
      <c r="O111" s="210"/>
      <c r="P111" s="210"/>
      <c r="Q111" s="210"/>
      <c r="R111" s="210"/>
      <c r="S111" s="210"/>
      <c r="T111" s="210"/>
      <c r="U111" s="210"/>
      <c r="V111" s="210"/>
      <c r="W111" s="210"/>
      <c r="X111" s="210"/>
      <c r="Y111" s="210"/>
    </row>
    <row r="112" spans="1:25" x14ac:dyDescent="0.25">
      <c r="A112" s="241"/>
      <c r="B112" s="240"/>
      <c r="C112" s="240"/>
      <c r="D112" s="240"/>
      <c r="E112" s="242"/>
      <c r="F112" s="242"/>
      <c r="G112" s="285"/>
      <c r="H112" s="285"/>
      <c r="I112" s="285"/>
      <c r="J112" s="285"/>
      <c r="K112" s="300"/>
      <c r="M112" s="210"/>
      <c r="N112" s="210"/>
      <c r="O112" s="210"/>
      <c r="P112" s="210"/>
      <c r="Q112" s="210"/>
      <c r="R112" s="210"/>
      <c r="S112" s="210"/>
      <c r="T112" s="210"/>
      <c r="U112" s="210"/>
      <c r="V112" s="210"/>
      <c r="W112" s="210"/>
      <c r="X112" s="210"/>
      <c r="Y112" s="210"/>
    </row>
    <row r="113" spans="1:25" x14ac:dyDescent="0.25">
      <c r="A113" s="241"/>
      <c r="B113" s="241"/>
      <c r="C113" s="240"/>
      <c r="D113" s="240"/>
      <c r="E113" s="242"/>
      <c r="F113" s="242"/>
      <c r="G113" s="285"/>
      <c r="H113" s="285"/>
      <c r="I113" s="285"/>
      <c r="J113" s="285"/>
      <c r="K113" s="300"/>
      <c r="M113" s="210"/>
      <c r="N113" s="210"/>
      <c r="O113" s="210"/>
      <c r="P113" s="210"/>
      <c r="Q113" s="210"/>
      <c r="R113" s="210"/>
      <c r="S113" s="210"/>
      <c r="T113" s="210"/>
      <c r="U113" s="210"/>
      <c r="V113" s="210"/>
      <c r="W113" s="210"/>
      <c r="X113" s="210"/>
      <c r="Y113" s="210"/>
    </row>
    <row r="114" spans="1:25" x14ac:dyDescent="0.25">
      <c r="A114" s="240"/>
      <c r="B114" s="240"/>
      <c r="C114" s="240"/>
      <c r="D114" s="231"/>
      <c r="E114" s="315"/>
      <c r="F114" s="315"/>
      <c r="G114" s="285"/>
      <c r="H114" s="285"/>
      <c r="I114" s="285"/>
      <c r="J114" s="285"/>
      <c r="K114" s="300"/>
      <c r="M114" s="210"/>
      <c r="N114" s="210"/>
      <c r="O114" s="210"/>
      <c r="P114" s="210"/>
      <c r="Q114" s="210"/>
      <c r="R114" s="210"/>
      <c r="S114" s="210"/>
      <c r="T114" s="210"/>
      <c r="U114" s="210"/>
      <c r="V114" s="210"/>
      <c r="W114" s="210"/>
      <c r="X114" s="210"/>
      <c r="Y114" s="210"/>
    </row>
    <row r="115" spans="1:25" x14ac:dyDescent="0.25">
      <c r="A115" s="231"/>
      <c r="B115" s="231"/>
      <c r="C115" s="231"/>
      <c r="D115" s="231"/>
      <c r="E115" s="315"/>
      <c r="F115" s="315"/>
      <c r="G115" s="285"/>
      <c r="H115" s="285"/>
      <c r="I115" s="285"/>
      <c r="J115" s="285"/>
      <c r="K115" s="300"/>
      <c r="M115" s="210"/>
      <c r="N115" s="210"/>
      <c r="O115" s="210"/>
      <c r="P115" s="210"/>
      <c r="Q115" s="210"/>
      <c r="R115" s="210"/>
      <c r="S115" s="210"/>
      <c r="T115" s="210"/>
      <c r="U115" s="210"/>
      <c r="V115" s="210"/>
      <c r="W115" s="210"/>
      <c r="X115" s="210"/>
      <c r="Y115" s="210"/>
    </row>
    <row r="116" spans="1:25" x14ac:dyDescent="0.25">
      <c r="A116" s="241"/>
      <c r="B116" s="241"/>
      <c r="C116" s="240"/>
      <c r="D116" s="240"/>
      <c r="E116" s="242"/>
      <c r="F116" s="242"/>
      <c r="G116" s="285"/>
      <c r="H116" s="285"/>
      <c r="I116" s="285"/>
      <c r="J116" s="285"/>
      <c r="K116" s="300"/>
      <c r="M116" s="210"/>
      <c r="N116" s="303"/>
      <c r="O116" s="303"/>
      <c r="P116" s="303"/>
      <c r="Q116" s="210"/>
      <c r="R116" s="210"/>
      <c r="S116" s="210"/>
      <c r="T116" s="210"/>
      <c r="U116" s="210"/>
      <c r="V116" s="210"/>
      <c r="W116" s="210"/>
      <c r="X116" s="210"/>
      <c r="Y116" s="210"/>
    </row>
    <row r="117" spans="1:25" x14ac:dyDescent="0.25">
      <c r="A117" s="241"/>
      <c r="B117" s="243"/>
      <c r="C117" s="240"/>
      <c r="D117" s="240"/>
      <c r="E117" s="242"/>
      <c r="F117" s="242"/>
      <c r="G117" s="285"/>
      <c r="H117" s="285"/>
      <c r="I117" s="285"/>
      <c r="J117" s="285"/>
      <c r="K117" s="300"/>
      <c r="M117" s="210"/>
      <c r="N117" s="210"/>
      <c r="O117" s="210"/>
      <c r="P117" s="210"/>
      <c r="Q117" s="210"/>
      <c r="R117" s="210"/>
      <c r="S117" s="210"/>
      <c r="T117" s="210"/>
      <c r="U117" s="210"/>
      <c r="V117" s="210"/>
      <c r="W117" s="210"/>
      <c r="X117" s="210"/>
      <c r="Y117" s="210"/>
    </row>
    <row r="118" spans="1:25" x14ac:dyDescent="0.25">
      <c r="A118" s="241"/>
      <c r="B118" s="311"/>
      <c r="C118" s="240"/>
      <c r="D118" s="240"/>
      <c r="E118" s="242"/>
      <c r="F118" s="242"/>
      <c r="G118" s="285"/>
      <c r="H118" s="285"/>
      <c r="I118" s="285"/>
      <c r="J118" s="285"/>
      <c r="K118" s="300"/>
      <c r="M118" s="210"/>
      <c r="N118" s="210"/>
      <c r="O118" s="210"/>
      <c r="P118" s="210"/>
      <c r="Q118" s="210"/>
      <c r="R118" s="210"/>
      <c r="S118" s="210"/>
      <c r="T118" s="210"/>
      <c r="U118" s="210"/>
      <c r="V118" s="210"/>
      <c r="W118" s="210"/>
      <c r="X118" s="210"/>
      <c r="Y118" s="210"/>
    </row>
    <row r="119" spans="1:25" x14ac:dyDescent="0.25">
      <c r="A119" s="241"/>
      <c r="B119" s="241"/>
      <c r="C119" s="240"/>
      <c r="D119" s="240"/>
      <c r="E119" s="242"/>
      <c r="F119" s="242"/>
      <c r="G119" s="285"/>
      <c r="H119" s="285"/>
      <c r="I119" s="285"/>
      <c r="J119" s="285"/>
      <c r="K119" s="300"/>
      <c r="M119" s="210"/>
      <c r="N119" s="210"/>
      <c r="O119" s="210"/>
      <c r="P119" s="210"/>
      <c r="Q119" s="210"/>
      <c r="R119" s="210"/>
      <c r="S119" s="210"/>
      <c r="T119" s="210"/>
      <c r="U119" s="210"/>
      <c r="V119" s="210"/>
      <c r="W119" s="210"/>
      <c r="X119" s="210"/>
      <c r="Y119" s="210"/>
    </row>
    <row r="120" spans="1:25" x14ac:dyDescent="0.25">
      <c r="A120" s="241"/>
      <c r="B120" s="240"/>
      <c r="C120" s="240"/>
      <c r="D120" s="240"/>
      <c r="E120" s="242"/>
      <c r="F120" s="242"/>
      <c r="G120" s="285"/>
      <c r="H120" s="285"/>
      <c r="I120" s="285"/>
      <c r="J120" s="285"/>
      <c r="K120" s="300"/>
      <c r="M120" s="210"/>
      <c r="N120" s="210"/>
      <c r="O120" s="210"/>
      <c r="P120" s="210"/>
      <c r="Q120" s="210"/>
      <c r="R120" s="210"/>
      <c r="S120" s="210"/>
      <c r="T120" s="210"/>
      <c r="U120" s="210"/>
      <c r="V120" s="210"/>
      <c r="W120" s="210"/>
      <c r="X120" s="210"/>
      <c r="Y120" s="210"/>
    </row>
    <row r="121" spans="1:25" x14ac:dyDescent="0.25">
      <c r="A121" s="241"/>
      <c r="B121" s="241"/>
      <c r="C121" s="240"/>
      <c r="D121" s="240"/>
      <c r="E121" s="242"/>
      <c r="F121" s="242"/>
      <c r="G121" s="285"/>
      <c r="H121" s="285"/>
      <c r="I121" s="285"/>
      <c r="J121" s="285"/>
      <c r="K121" s="300"/>
      <c r="M121" s="210"/>
      <c r="N121" s="210"/>
      <c r="O121" s="210"/>
      <c r="P121" s="210"/>
      <c r="Q121" s="210"/>
      <c r="R121" s="210"/>
      <c r="S121" s="210"/>
      <c r="T121" s="210"/>
      <c r="U121" s="210"/>
      <c r="V121" s="210"/>
      <c r="W121" s="210"/>
      <c r="X121" s="210"/>
      <c r="Y121" s="210"/>
    </row>
    <row r="122" spans="1:25" x14ac:dyDescent="0.25">
      <c r="A122" s="240"/>
      <c r="B122" s="240"/>
      <c r="C122" s="240"/>
      <c r="D122" s="231"/>
      <c r="E122" s="315"/>
      <c r="F122" s="315"/>
      <c r="G122" s="285"/>
      <c r="H122" s="285"/>
      <c r="I122" s="285"/>
      <c r="J122" s="285"/>
      <c r="K122" s="300"/>
      <c r="M122" s="210"/>
      <c r="N122" s="210"/>
      <c r="O122" s="210"/>
      <c r="P122" s="210"/>
      <c r="Q122" s="210"/>
      <c r="R122" s="210"/>
      <c r="S122" s="210"/>
      <c r="T122" s="210"/>
      <c r="U122" s="210"/>
      <c r="V122" s="210"/>
      <c r="W122" s="210"/>
      <c r="X122" s="210"/>
      <c r="Y122" s="210"/>
    </row>
    <row r="123" spans="1:25" x14ac:dyDescent="0.25">
      <c r="A123" s="231"/>
      <c r="B123" s="231"/>
      <c r="C123" s="231"/>
      <c r="D123" s="231"/>
      <c r="E123" s="315"/>
      <c r="F123" s="315"/>
      <c r="G123" s="285"/>
      <c r="H123" s="285"/>
      <c r="I123" s="285"/>
      <c r="J123" s="285"/>
      <c r="K123" s="300"/>
      <c r="M123" s="210"/>
      <c r="N123" s="210"/>
      <c r="O123" s="210"/>
      <c r="P123" s="210"/>
      <c r="Q123" s="210"/>
      <c r="R123" s="210"/>
      <c r="S123" s="210"/>
      <c r="T123" s="210"/>
      <c r="U123" s="210"/>
      <c r="V123" s="210"/>
      <c r="W123" s="210"/>
      <c r="X123" s="210"/>
      <c r="Y123" s="210"/>
    </row>
    <row r="124" spans="1:25" x14ac:dyDescent="0.25">
      <c r="A124" s="241"/>
      <c r="B124" s="241"/>
      <c r="C124" s="240"/>
      <c r="D124" s="240"/>
      <c r="E124" s="242"/>
      <c r="F124" s="242"/>
      <c r="G124" s="285"/>
      <c r="H124" s="285"/>
      <c r="I124" s="285"/>
      <c r="J124" s="285"/>
      <c r="K124" s="300"/>
      <c r="M124" s="210"/>
      <c r="N124" s="303"/>
      <c r="O124" s="303"/>
      <c r="P124" s="303"/>
      <c r="Q124" s="210"/>
      <c r="R124" s="210"/>
      <c r="S124" s="210"/>
      <c r="T124" s="210"/>
      <c r="U124" s="210"/>
      <c r="V124" s="210"/>
      <c r="W124" s="210"/>
      <c r="X124" s="210"/>
      <c r="Y124" s="210"/>
    </row>
    <row r="125" spans="1:25" x14ac:dyDescent="0.25">
      <c r="A125" s="241"/>
      <c r="B125" s="243"/>
      <c r="C125" s="240"/>
      <c r="D125" s="240"/>
      <c r="E125" s="242"/>
      <c r="F125" s="242"/>
      <c r="G125" s="285"/>
      <c r="H125" s="285"/>
      <c r="I125" s="285"/>
      <c r="J125" s="285"/>
      <c r="K125" s="300"/>
      <c r="M125" s="210"/>
      <c r="N125" s="210"/>
      <c r="O125" s="210"/>
      <c r="P125" s="210"/>
      <c r="Q125" s="210"/>
      <c r="R125" s="210"/>
      <c r="S125" s="210"/>
      <c r="T125" s="210"/>
      <c r="U125" s="210"/>
      <c r="V125" s="210"/>
      <c r="W125" s="210"/>
      <c r="X125" s="210"/>
      <c r="Y125" s="210"/>
    </row>
    <row r="126" spans="1:25" x14ac:dyDescent="0.25">
      <c r="A126" s="241"/>
      <c r="B126" s="311"/>
      <c r="C126" s="240"/>
      <c r="D126" s="240"/>
      <c r="E126" s="242"/>
      <c r="F126" s="242"/>
      <c r="G126" s="285"/>
      <c r="H126" s="285"/>
      <c r="I126" s="285"/>
      <c r="J126" s="285"/>
      <c r="K126" s="300"/>
      <c r="M126" s="210"/>
      <c r="N126" s="210"/>
      <c r="O126" s="210"/>
      <c r="P126" s="210"/>
      <c r="Q126" s="210"/>
      <c r="R126" s="210"/>
      <c r="S126" s="210"/>
      <c r="T126" s="210"/>
      <c r="U126" s="210"/>
      <c r="V126" s="210"/>
      <c r="W126" s="210"/>
      <c r="X126" s="210"/>
      <c r="Y126" s="210"/>
    </row>
    <row r="127" spans="1:25" x14ac:dyDescent="0.25">
      <c r="A127" s="241"/>
      <c r="B127" s="241"/>
      <c r="C127" s="240"/>
      <c r="D127" s="240"/>
      <c r="E127" s="242"/>
      <c r="F127" s="242"/>
      <c r="G127" s="285"/>
      <c r="H127" s="285"/>
      <c r="I127" s="285"/>
      <c r="J127" s="285"/>
      <c r="K127" s="300"/>
      <c r="M127" s="210"/>
      <c r="N127" s="210"/>
      <c r="O127" s="210"/>
      <c r="P127" s="210"/>
      <c r="Q127" s="210"/>
      <c r="R127" s="210"/>
      <c r="S127" s="210"/>
      <c r="T127" s="210"/>
      <c r="U127" s="210"/>
      <c r="V127" s="210"/>
      <c r="W127" s="210"/>
      <c r="X127" s="210"/>
      <c r="Y127" s="210"/>
    </row>
    <row r="128" spans="1:25" x14ac:dyDescent="0.25">
      <c r="A128" s="241"/>
      <c r="B128" s="240"/>
      <c r="C128" s="244"/>
      <c r="D128" s="240"/>
      <c r="E128" s="242"/>
      <c r="F128" s="242"/>
      <c r="G128" s="285"/>
      <c r="H128" s="285"/>
      <c r="I128" s="285"/>
      <c r="J128" s="285"/>
      <c r="K128" s="300"/>
      <c r="M128" s="210"/>
      <c r="N128" s="210"/>
      <c r="O128" s="210"/>
      <c r="P128" s="210"/>
      <c r="Q128" s="210"/>
      <c r="R128" s="210"/>
      <c r="S128" s="210"/>
      <c r="T128" s="210"/>
      <c r="U128" s="210"/>
      <c r="V128" s="210"/>
      <c r="W128" s="210"/>
      <c r="X128" s="210"/>
      <c r="Y128" s="210"/>
    </row>
    <row r="129" spans="1:25" x14ac:dyDescent="0.25">
      <c r="A129" s="241"/>
      <c r="B129" s="241"/>
      <c r="C129" s="244"/>
      <c r="D129" s="240"/>
      <c r="E129" s="242"/>
      <c r="F129" s="242"/>
      <c r="G129" s="285"/>
      <c r="H129" s="285"/>
      <c r="I129" s="285"/>
      <c r="J129" s="285"/>
      <c r="K129" s="300"/>
      <c r="M129" s="210"/>
      <c r="N129" s="210"/>
      <c r="O129" s="210"/>
      <c r="P129" s="210"/>
      <c r="Q129" s="210"/>
      <c r="R129" s="210"/>
      <c r="S129" s="210"/>
      <c r="T129" s="210"/>
      <c r="U129" s="210"/>
      <c r="V129" s="210"/>
      <c r="W129" s="210"/>
      <c r="X129" s="210"/>
      <c r="Y129" s="210"/>
    </row>
    <row r="130" spans="1:25" x14ac:dyDescent="0.25">
      <c r="A130" s="240"/>
      <c r="B130" s="240"/>
      <c r="C130" s="240"/>
      <c r="D130" s="231"/>
      <c r="E130" s="315"/>
      <c r="F130" s="315"/>
      <c r="G130" s="285"/>
      <c r="H130" s="285"/>
      <c r="I130" s="285"/>
      <c r="J130" s="285"/>
      <c r="K130" s="300"/>
      <c r="M130" s="210"/>
      <c r="N130" s="210"/>
      <c r="O130" s="210"/>
      <c r="P130" s="210"/>
      <c r="Q130" s="210"/>
      <c r="R130" s="210"/>
      <c r="S130" s="210"/>
      <c r="T130" s="210"/>
      <c r="U130" s="210"/>
      <c r="V130" s="210"/>
      <c r="W130" s="210"/>
      <c r="X130" s="210"/>
      <c r="Y130" s="210"/>
    </row>
    <row r="131" spans="1:25" x14ac:dyDescent="0.25">
      <c r="A131" s="231"/>
      <c r="B131" s="231"/>
      <c r="C131" s="231"/>
      <c r="D131" s="231"/>
      <c r="E131" s="315"/>
      <c r="F131" s="315"/>
      <c r="G131" s="285"/>
      <c r="H131" s="285"/>
      <c r="I131" s="285"/>
      <c r="J131" s="285"/>
      <c r="K131" s="300"/>
      <c r="M131" s="210"/>
      <c r="N131" s="210"/>
      <c r="O131" s="210"/>
      <c r="P131" s="210"/>
      <c r="Q131" s="210"/>
      <c r="R131" s="210"/>
      <c r="S131" s="210"/>
      <c r="T131" s="210"/>
      <c r="U131" s="210"/>
      <c r="V131" s="210"/>
      <c r="W131" s="210"/>
      <c r="X131" s="210"/>
      <c r="Y131" s="210"/>
    </row>
    <row r="132" spans="1:25" x14ac:dyDescent="0.25">
      <c r="A132" s="241"/>
      <c r="B132" s="241"/>
      <c r="C132" s="240"/>
      <c r="D132" s="240"/>
      <c r="E132" s="242"/>
      <c r="F132" s="242"/>
      <c r="G132" s="285"/>
      <c r="H132" s="285"/>
      <c r="I132" s="285"/>
      <c r="J132" s="285"/>
      <c r="K132" s="300"/>
      <c r="M132" s="210"/>
      <c r="N132" s="303"/>
      <c r="O132" s="303"/>
      <c r="P132" s="303"/>
      <c r="Q132" s="210"/>
      <c r="R132" s="210"/>
      <c r="S132" s="210"/>
      <c r="T132" s="210"/>
      <c r="U132" s="210"/>
      <c r="V132" s="210"/>
      <c r="W132" s="210"/>
      <c r="X132" s="210"/>
      <c r="Y132" s="210"/>
    </row>
    <row r="133" spans="1:25" x14ac:dyDescent="0.25">
      <c r="A133" s="241"/>
      <c r="B133" s="243"/>
      <c r="C133" s="240"/>
      <c r="D133" s="240"/>
      <c r="E133" s="242"/>
      <c r="F133" s="242"/>
      <c r="G133" s="285"/>
      <c r="H133" s="285"/>
      <c r="I133" s="285"/>
      <c r="J133" s="285"/>
      <c r="K133" s="300"/>
      <c r="M133" s="210"/>
      <c r="N133" s="210"/>
      <c r="O133" s="210"/>
      <c r="P133" s="210"/>
      <c r="Q133" s="210"/>
      <c r="R133" s="210"/>
      <c r="S133" s="210"/>
      <c r="T133" s="210"/>
      <c r="U133" s="210"/>
      <c r="V133" s="210"/>
      <c r="W133" s="210"/>
      <c r="X133" s="210"/>
      <c r="Y133" s="210"/>
    </row>
    <row r="134" spans="1:25" x14ac:dyDescent="0.25">
      <c r="A134" s="241"/>
      <c r="B134" s="311"/>
      <c r="C134" s="240"/>
      <c r="D134" s="240"/>
      <c r="E134" s="242"/>
      <c r="F134" s="242"/>
      <c r="G134" s="285"/>
      <c r="H134" s="285"/>
      <c r="I134" s="285"/>
      <c r="J134" s="285"/>
      <c r="K134" s="300"/>
      <c r="M134" s="210"/>
      <c r="N134" s="210"/>
      <c r="O134" s="210"/>
      <c r="P134" s="210"/>
      <c r="Q134" s="210"/>
      <c r="R134" s="210"/>
      <c r="S134" s="210"/>
      <c r="T134" s="210"/>
      <c r="U134" s="210"/>
      <c r="V134" s="210"/>
      <c r="W134" s="210"/>
      <c r="X134" s="210"/>
      <c r="Y134" s="210"/>
    </row>
    <row r="135" spans="1:25" x14ac:dyDescent="0.25">
      <c r="A135" s="241"/>
      <c r="B135" s="241"/>
      <c r="C135" s="240"/>
      <c r="D135" s="240"/>
      <c r="E135" s="242"/>
      <c r="F135" s="242"/>
      <c r="G135" s="285"/>
      <c r="H135" s="285"/>
      <c r="I135" s="285"/>
      <c r="J135" s="285"/>
      <c r="K135" s="300"/>
      <c r="M135" s="210"/>
      <c r="N135" s="210"/>
      <c r="O135" s="210"/>
      <c r="P135" s="210"/>
      <c r="Q135" s="210"/>
      <c r="R135" s="210"/>
      <c r="S135" s="210"/>
      <c r="T135" s="210"/>
      <c r="U135" s="210"/>
      <c r="V135" s="210"/>
      <c r="W135" s="210"/>
      <c r="X135" s="210"/>
      <c r="Y135" s="210"/>
    </row>
    <row r="136" spans="1:25" x14ac:dyDescent="0.25">
      <c r="A136" s="241"/>
      <c r="B136" s="240"/>
      <c r="C136" s="244"/>
      <c r="D136" s="240"/>
      <c r="E136" s="242"/>
      <c r="F136" s="242"/>
      <c r="G136" s="285"/>
      <c r="H136" s="285"/>
      <c r="I136" s="285"/>
      <c r="J136" s="285"/>
      <c r="K136" s="300"/>
      <c r="M136" s="210"/>
      <c r="N136" s="210"/>
      <c r="O136" s="210"/>
      <c r="P136" s="210"/>
      <c r="Q136" s="210"/>
      <c r="R136" s="210"/>
      <c r="S136" s="210"/>
      <c r="T136" s="210"/>
      <c r="U136" s="210"/>
      <c r="V136" s="210"/>
      <c r="W136" s="210"/>
      <c r="X136" s="210"/>
      <c r="Y136" s="210"/>
    </row>
    <row r="137" spans="1:25" x14ac:dyDescent="0.25">
      <c r="A137" s="241"/>
      <c r="B137" s="241"/>
      <c r="C137" s="244"/>
      <c r="D137" s="240"/>
      <c r="E137" s="242"/>
      <c r="F137" s="242"/>
      <c r="G137" s="285"/>
      <c r="H137" s="285"/>
      <c r="I137" s="285"/>
      <c r="J137" s="285"/>
      <c r="K137" s="300"/>
      <c r="M137" s="210"/>
      <c r="N137" s="210"/>
      <c r="O137" s="210"/>
      <c r="P137" s="210"/>
      <c r="Q137" s="210"/>
      <c r="R137" s="210"/>
      <c r="S137" s="210"/>
      <c r="T137" s="210"/>
      <c r="U137" s="210"/>
      <c r="V137" s="210"/>
      <c r="W137" s="210"/>
      <c r="X137" s="210"/>
      <c r="Y137" s="210"/>
    </row>
    <row r="138" spans="1:25" x14ac:dyDescent="0.25">
      <c r="A138" s="240"/>
      <c r="B138" s="240"/>
      <c r="C138" s="240"/>
      <c r="D138" s="231"/>
      <c r="E138" s="315"/>
      <c r="F138" s="315"/>
      <c r="G138" s="285"/>
      <c r="H138" s="285"/>
      <c r="I138" s="285"/>
      <c r="J138" s="285"/>
      <c r="K138" s="300"/>
      <c r="M138" s="210"/>
      <c r="N138" s="210"/>
      <c r="O138" s="210"/>
      <c r="P138" s="210"/>
      <c r="Q138" s="210"/>
      <c r="R138" s="210"/>
      <c r="S138" s="210"/>
      <c r="T138" s="210"/>
      <c r="U138" s="210"/>
      <c r="V138" s="210"/>
      <c r="W138" s="210"/>
      <c r="X138" s="210"/>
      <c r="Y138" s="210"/>
    </row>
    <row r="139" spans="1:25" x14ac:dyDescent="0.25">
      <c r="A139" s="231"/>
      <c r="B139" s="231"/>
      <c r="C139" s="231"/>
      <c r="D139" s="231"/>
      <c r="E139" s="315"/>
      <c r="F139" s="315"/>
      <c r="G139" s="285"/>
      <c r="H139" s="285"/>
      <c r="I139" s="285"/>
      <c r="J139" s="285"/>
      <c r="K139" s="300"/>
      <c r="M139" s="210"/>
      <c r="N139" s="210"/>
      <c r="O139" s="210"/>
      <c r="P139" s="210"/>
      <c r="Q139" s="210"/>
      <c r="R139" s="210"/>
      <c r="S139" s="210"/>
      <c r="T139" s="210"/>
      <c r="U139" s="210"/>
      <c r="V139" s="210"/>
      <c r="W139" s="210"/>
      <c r="X139" s="210"/>
      <c r="Y139" s="210"/>
    </row>
    <row r="140" spans="1:25" ht="15.75" x14ac:dyDescent="0.25">
      <c r="A140" s="237"/>
      <c r="B140" s="237"/>
      <c r="C140" s="237"/>
      <c r="D140" s="239"/>
      <c r="E140" s="239"/>
      <c r="F140" s="239"/>
      <c r="G140" s="239"/>
      <c r="H140" s="239"/>
      <c r="I140" s="285"/>
      <c r="J140" s="285"/>
      <c r="K140" s="225"/>
      <c r="M140" s="210"/>
      <c r="N140" s="210"/>
      <c r="O140" s="210"/>
      <c r="P140" s="210"/>
      <c r="Q140" s="210"/>
      <c r="R140" s="210"/>
      <c r="S140" s="210"/>
      <c r="T140" s="210"/>
      <c r="U140" s="210"/>
      <c r="V140" s="210"/>
      <c r="W140" s="210"/>
      <c r="X140" s="210"/>
      <c r="Y140" s="210"/>
    </row>
    <row r="141" spans="1:25" x14ac:dyDescent="0.25">
      <c r="A141" s="241"/>
      <c r="B141" s="286"/>
      <c r="C141" s="240"/>
      <c r="D141" s="240"/>
      <c r="E141" s="242"/>
      <c r="F141" s="242"/>
      <c r="G141" s="242"/>
      <c r="H141" s="242"/>
      <c r="I141" s="285"/>
      <c r="J141" s="285"/>
      <c r="K141" s="283"/>
      <c r="M141" s="210"/>
      <c r="N141" s="303"/>
      <c r="O141" s="303"/>
      <c r="P141" s="210"/>
      <c r="Q141" s="210"/>
      <c r="R141" s="210"/>
      <c r="S141" s="210"/>
      <c r="T141" s="210"/>
      <c r="U141" s="210"/>
      <c r="V141" s="210"/>
      <c r="W141" s="210"/>
      <c r="X141" s="210"/>
      <c r="Y141" s="210"/>
    </row>
    <row r="142" spans="1:25" x14ac:dyDescent="0.25">
      <c r="A142" s="240"/>
      <c r="B142" s="241"/>
      <c r="C142" s="240"/>
      <c r="D142" s="240"/>
      <c r="E142" s="242"/>
      <c r="F142" s="242"/>
      <c r="G142" s="242"/>
      <c r="H142" s="242"/>
      <c r="I142" s="285"/>
      <c r="J142" s="285"/>
      <c r="K142" s="283"/>
      <c r="M142" s="210"/>
      <c r="N142" s="210"/>
      <c r="O142" s="210"/>
      <c r="P142" s="210"/>
      <c r="Q142" s="210"/>
      <c r="R142" s="210"/>
      <c r="S142" s="210"/>
      <c r="T142" s="210"/>
      <c r="U142" s="210"/>
      <c r="V142" s="210"/>
      <c r="W142" s="210"/>
      <c r="X142" s="210"/>
      <c r="Y142" s="210"/>
    </row>
    <row r="143" spans="1:25" x14ac:dyDescent="0.25">
      <c r="A143" s="240"/>
      <c r="B143" s="243"/>
      <c r="C143" s="240"/>
      <c r="D143" s="240"/>
      <c r="E143" s="242"/>
      <c r="F143" s="242"/>
      <c r="G143" s="242"/>
      <c r="H143" s="242"/>
      <c r="I143" s="285"/>
      <c r="J143" s="285"/>
      <c r="K143" s="283"/>
      <c r="M143" s="210"/>
      <c r="N143" s="210"/>
      <c r="O143" s="210"/>
      <c r="P143" s="210"/>
      <c r="Q143" s="210"/>
      <c r="R143" s="210"/>
      <c r="S143" s="210"/>
      <c r="T143" s="210"/>
      <c r="U143" s="210"/>
      <c r="V143" s="210"/>
      <c r="W143" s="210"/>
      <c r="X143" s="210"/>
      <c r="Y143" s="210"/>
    </row>
    <row r="144" spans="1:25" x14ac:dyDescent="0.25">
      <c r="A144" s="240"/>
      <c r="B144" s="240"/>
      <c r="C144" s="240"/>
      <c r="D144" s="240"/>
      <c r="E144" s="242"/>
      <c r="F144" s="242"/>
      <c r="G144" s="242"/>
      <c r="H144" s="242"/>
      <c r="I144" s="285"/>
      <c r="J144" s="285"/>
      <c r="K144" s="283"/>
      <c r="M144" s="210"/>
      <c r="N144" s="210"/>
      <c r="O144" s="210"/>
      <c r="P144" s="210"/>
      <c r="Q144" s="210"/>
      <c r="R144" s="210"/>
      <c r="S144" s="210"/>
      <c r="T144" s="210"/>
      <c r="U144" s="210"/>
      <c r="V144" s="210"/>
      <c r="W144" s="210"/>
      <c r="X144" s="210"/>
      <c r="Y144" s="210"/>
    </row>
    <row r="145" spans="1:25" x14ac:dyDescent="0.25">
      <c r="A145" s="240"/>
      <c r="B145" s="240"/>
      <c r="C145" s="240"/>
      <c r="D145" s="240"/>
      <c r="E145" s="242"/>
      <c r="F145" s="242"/>
      <c r="G145" s="242"/>
      <c r="H145" s="242"/>
      <c r="I145" s="285"/>
      <c r="J145" s="285"/>
      <c r="K145" s="283"/>
      <c r="M145" s="210"/>
      <c r="N145" s="210"/>
      <c r="O145" s="210"/>
      <c r="P145" s="210"/>
      <c r="Q145" s="210"/>
      <c r="R145" s="210"/>
      <c r="S145" s="210"/>
      <c r="T145" s="210"/>
      <c r="U145" s="210"/>
      <c r="V145" s="210"/>
      <c r="W145" s="210"/>
      <c r="X145" s="210"/>
      <c r="Y145" s="210"/>
    </row>
    <row r="146" spans="1:25" x14ac:dyDescent="0.25">
      <c r="A146" s="240"/>
      <c r="B146" s="240"/>
      <c r="C146" s="240"/>
      <c r="D146" s="240"/>
      <c r="E146" s="242"/>
      <c r="F146" s="242"/>
      <c r="G146" s="242"/>
      <c r="H146" s="242"/>
      <c r="I146" s="285"/>
      <c r="J146" s="285"/>
      <c r="K146" s="283"/>
      <c r="M146" s="210"/>
      <c r="N146" s="210"/>
      <c r="O146" s="210"/>
      <c r="P146" s="210"/>
      <c r="Q146" s="210"/>
      <c r="R146" s="210"/>
      <c r="S146" s="210"/>
      <c r="T146" s="210"/>
      <c r="U146" s="210"/>
      <c r="V146" s="210"/>
      <c r="W146" s="210"/>
      <c r="X146" s="210"/>
      <c r="Y146" s="210"/>
    </row>
    <row r="147" spans="1:25" x14ac:dyDescent="0.25">
      <c r="A147" s="240"/>
      <c r="B147" s="240"/>
      <c r="C147" s="240"/>
      <c r="D147" s="231"/>
      <c r="E147" s="315"/>
      <c r="F147" s="315"/>
      <c r="G147" s="315"/>
      <c r="H147" s="315"/>
      <c r="I147" s="285"/>
      <c r="J147" s="285"/>
      <c r="K147" s="300"/>
      <c r="M147" s="210"/>
      <c r="N147" s="210"/>
      <c r="O147" s="210"/>
      <c r="P147" s="210"/>
      <c r="Q147" s="210"/>
      <c r="R147" s="210"/>
      <c r="S147" s="210"/>
      <c r="T147" s="210"/>
      <c r="U147" s="210"/>
      <c r="V147" s="210"/>
      <c r="W147" s="210"/>
      <c r="X147" s="210"/>
      <c r="Y147" s="210"/>
    </row>
    <row r="148" spans="1:25" x14ac:dyDescent="0.25">
      <c r="A148" s="231"/>
      <c r="B148" s="231"/>
      <c r="C148" s="231"/>
      <c r="D148" s="231"/>
      <c r="E148" s="315"/>
      <c r="F148" s="315"/>
      <c r="G148" s="315"/>
      <c r="H148" s="315"/>
      <c r="I148" s="285"/>
      <c r="J148" s="285"/>
      <c r="K148" s="300"/>
      <c r="M148" s="210"/>
      <c r="N148" s="210"/>
      <c r="O148" s="210"/>
      <c r="P148" s="210"/>
      <c r="Q148" s="210"/>
      <c r="R148" s="210"/>
      <c r="S148" s="210"/>
      <c r="T148" s="210"/>
      <c r="U148" s="210"/>
      <c r="V148" s="210"/>
      <c r="W148" s="210"/>
      <c r="X148" s="210"/>
      <c r="Y148" s="210"/>
    </row>
    <row r="149" spans="1:25" x14ac:dyDescent="0.25">
      <c r="A149" s="241"/>
      <c r="B149" s="286"/>
      <c r="C149" s="240"/>
      <c r="D149" s="240"/>
      <c r="E149" s="242"/>
      <c r="F149" s="242"/>
      <c r="G149" s="242"/>
      <c r="H149" s="242"/>
      <c r="I149" s="285"/>
      <c r="J149" s="285"/>
      <c r="K149" s="283"/>
      <c r="M149" s="210"/>
      <c r="N149" s="303"/>
      <c r="O149" s="303"/>
      <c r="P149" s="210"/>
      <c r="Q149" s="210"/>
      <c r="R149" s="210"/>
      <c r="S149" s="210"/>
      <c r="T149" s="210"/>
      <c r="U149" s="210"/>
      <c r="V149" s="210"/>
      <c r="W149" s="210"/>
      <c r="X149" s="210"/>
      <c r="Y149" s="210"/>
    </row>
    <row r="150" spans="1:25" x14ac:dyDescent="0.25">
      <c r="A150" s="240"/>
      <c r="B150" s="241"/>
      <c r="C150" s="240"/>
      <c r="D150" s="240"/>
      <c r="E150" s="242"/>
      <c r="F150" s="242"/>
      <c r="G150" s="242"/>
      <c r="H150" s="242"/>
      <c r="I150" s="285"/>
      <c r="J150" s="285"/>
      <c r="K150" s="283"/>
      <c r="M150" s="210"/>
      <c r="N150" s="210"/>
      <c r="O150" s="210"/>
      <c r="P150" s="210"/>
      <c r="Q150" s="210"/>
      <c r="R150" s="210"/>
      <c r="S150" s="210"/>
      <c r="T150" s="210"/>
      <c r="U150" s="210"/>
      <c r="V150" s="210"/>
      <c r="W150" s="210"/>
      <c r="X150" s="210"/>
      <c r="Y150" s="210"/>
    </row>
    <row r="151" spans="1:25" x14ac:dyDescent="0.25">
      <c r="A151" s="240"/>
      <c r="B151" s="243"/>
      <c r="C151" s="240"/>
      <c r="D151" s="240"/>
      <c r="E151" s="242"/>
      <c r="F151" s="242"/>
      <c r="G151" s="242"/>
      <c r="H151" s="242"/>
      <c r="I151" s="285"/>
      <c r="J151" s="285"/>
      <c r="K151" s="283"/>
      <c r="M151" s="210"/>
      <c r="N151" s="210"/>
      <c r="O151" s="210"/>
      <c r="P151" s="210"/>
      <c r="Q151" s="210"/>
      <c r="R151" s="210"/>
      <c r="S151" s="210"/>
      <c r="T151" s="210"/>
      <c r="U151" s="210"/>
      <c r="V151" s="210"/>
      <c r="W151" s="210"/>
      <c r="X151" s="210"/>
      <c r="Y151" s="210"/>
    </row>
    <row r="152" spans="1:25" x14ac:dyDescent="0.25">
      <c r="A152" s="240"/>
      <c r="B152" s="240"/>
      <c r="C152" s="240"/>
      <c r="D152" s="240"/>
      <c r="E152" s="242"/>
      <c r="F152" s="242"/>
      <c r="G152" s="242"/>
      <c r="H152" s="242"/>
      <c r="I152" s="285"/>
      <c r="J152" s="285"/>
      <c r="K152" s="283"/>
      <c r="M152" s="210"/>
      <c r="N152" s="210"/>
      <c r="O152" s="210"/>
      <c r="P152" s="210"/>
      <c r="Q152" s="210"/>
      <c r="R152" s="210"/>
      <c r="S152" s="210"/>
      <c r="T152" s="210"/>
      <c r="U152" s="210"/>
      <c r="V152" s="210"/>
      <c r="W152" s="210"/>
      <c r="X152" s="210"/>
      <c r="Y152" s="210"/>
    </row>
    <row r="153" spans="1:25" x14ac:dyDescent="0.25">
      <c r="A153" s="240"/>
      <c r="B153" s="240"/>
      <c r="C153" s="240"/>
      <c r="D153" s="240"/>
      <c r="E153" s="242"/>
      <c r="F153" s="242"/>
      <c r="G153" s="242"/>
      <c r="H153" s="242"/>
      <c r="I153" s="285"/>
      <c r="J153" s="285"/>
      <c r="K153" s="283"/>
      <c r="M153" s="210"/>
      <c r="N153" s="210"/>
      <c r="O153" s="210"/>
      <c r="P153" s="210"/>
      <c r="Q153" s="210"/>
      <c r="R153" s="210"/>
      <c r="S153" s="210"/>
      <c r="T153" s="210"/>
      <c r="U153" s="210"/>
      <c r="V153" s="210"/>
      <c r="W153" s="210"/>
      <c r="X153" s="210"/>
      <c r="Y153" s="210"/>
    </row>
    <row r="154" spans="1:25" x14ac:dyDescent="0.25">
      <c r="A154" s="240"/>
      <c r="B154" s="240"/>
      <c r="C154" s="240"/>
      <c r="D154" s="240"/>
      <c r="E154" s="242"/>
      <c r="F154" s="242"/>
      <c r="G154" s="242"/>
      <c r="H154" s="242"/>
      <c r="I154" s="285"/>
      <c r="J154" s="285"/>
      <c r="K154" s="283"/>
      <c r="M154" s="210"/>
      <c r="N154" s="210"/>
      <c r="O154" s="210"/>
      <c r="P154" s="210"/>
      <c r="Q154" s="210"/>
      <c r="R154" s="210"/>
      <c r="S154" s="210"/>
      <c r="T154" s="210"/>
      <c r="U154" s="210"/>
      <c r="V154" s="210"/>
      <c r="W154" s="210"/>
      <c r="X154" s="210"/>
      <c r="Y154" s="210"/>
    </row>
    <row r="155" spans="1:25" x14ac:dyDescent="0.25">
      <c r="A155" s="240"/>
      <c r="B155" s="240"/>
      <c r="C155" s="240"/>
      <c r="D155" s="231"/>
      <c r="E155" s="315"/>
      <c r="F155" s="285"/>
      <c r="G155" s="285"/>
      <c r="H155" s="285"/>
      <c r="I155" s="285"/>
      <c r="J155" s="285"/>
      <c r="K155" s="300"/>
      <c r="M155" s="210"/>
      <c r="N155" s="210"/>
      <c r="O155" s="210"/>
      <c r="P155" s="210"/>
      <c r="Q155" s="210"/>
      <c r="R155" s="210"/>
      <c r="S155" s="210"/>
      <c r="T155" s="210"/>
      <c r="U155" s="210"/>
      <c r="V155" s="210"/>
      <c r="W155" s="210"/>
      <c r="X155" s="210"/>
      <c r="Y155" s="210"/>
    </row>
    <row r="156" spans="1:25" x14ac:dyDescent="0.25">
      <c r="A156" s="231"/>
      <c r="B156" s="231"/>
      <c r="C156" s="231"/>
      <c r="D156" s="231"/>
      <c r="E156" s="315"/>
      <c r="F156" s="285"/>
      <c r="G156" s="285"/>
      <c r="H156" s="285"/>
      <c r="I156" s="285"/>
      <c r="J156" s="285"/>
      <c r="K156" s="300"/>
      <c r="M156" s="210"/>
      <c r="N156" s="210"/>
      <c r="O156" s="210"/>
      <c r="P156" s="210"/>
      <c r="Q156" s="210"/>
      <c r="R156" s="210"/>
      <c r="S156" s="210"/>
      <c r="T156" s="210"/>
      <c r="U156" s="210"/>
      <c r="V156" s="210"/>
      <c r="W156" s="210"/>
      <c r="X156" s="210"/>
      <c r="Y156" s="210"/>
    </row>
    <row r="157" spans="1:25" x14ac:dyDescent="0.25">
      <c r="A157" s="241"/>
      <c r="B157" s="241"/>
      <c r="C157" s="240"/>
      <c r="D157" s="240"/>
      <c r="E157" s="242"/>
      <c r="F157" s="242"/>
      <c r="G157" s="242"/>
      <c r="H157" s="242"/>
      <c r="I157" s="285"/>
      <c r="J157" s="285"/>
      <c r="K157" s="300"/>
      <c r="M157" s="210"/>
      <c r="N157" s="303"/>
      <c r="O157" s="303"/>
      <c r="P157" s="303"/>
      <c r="Q157" s="210"/>
      <c r="R157" s="210"/>
      <c r="S157" s="210"/>
      <c r="T157" s="210"/>
      <c r="U157" s="210"/>
      <c r="V157" s="210"/>
      <c r="W157" s="210"/>
      <c r="X157" s="210"/>
      <c r="Y157" s="210"/>
    </row>
    <row r="158" spans="1:25" x14ac:dyDescent="0.25">
      <c r="A158" s="241"/>
      <c r="B158" s="243"/>
      <c r="C158" s="240"/>
      <c r="D158" s="240"/>
      <c r="E158" s="242"/>
      <c r="F158" s="242"/>
      <c r="G158" s="242"/>
      <c r="H158" s="242"/>
      <c r="I158" s="285"/>
      <c r="J158" s="285"/>
      <c r="K158" s="300"/>
      <c r="M158" s="210"/>
      <c r="N158" s="210"/>
      <c r="O158" s="210"/>
      <c r="P158" s="210"/>
      <c r="Q158" s="210"/>
      <c r="R158" s="210"/>
      <c r="S158" s="210"/>
      <c r="T158" s="210"/>
      <c r="U158" s="210"/>
      <c r="V158" s="210"/>
      <c r="W158" s="210"/>
      <c r="X158" s="210"/>
      <c r="Y158" s="210"/>
    </row>
    <row r="159" spans="1:25" x14ac:dyDescent="0.25">
      <c r="A159" s="241"/>
      <c r="B159" s="311"/>
      <c r="C159" s="240"/>
      <c r="D159" s="240"/>
      <c r="E159" s="242"/>
      <c r="F159" s="242"/>
      <c r="G159" s="242"/>
      <c r="H159" s="242"/>
      <c r="I159" s="285"/>
      <c r="J159" s="285"/>
      <c r="K159" s="300"/>
      <c r="M159" s="210"/>
      <c r="N159" s="210"/>
      <c r="O159" s="210"/>
      <c r="P159" s="210"/>
      <c r="Q159" s="210"/>
      <c r="R159" s="210"/>
      <c r="S159" s="210"/>
      <c r="T159" s="210"/>
      <c r="U159" s="210"/>
      <c r="V159" s="210"/>
      <c r="W159" s="210"/>
      <c r="X159" s="210"/>
      <c r="Y159" s="210"/>
    </row>
    <row r="160" spans="1:25" x14ac:dyDescent="0.25">
      <c r="A160" s="241"/>
      <c r="B160" s="241"/>
      <c r="C160" s="240"/>
      <c r="D160" s="240"/>
      <c r="E160" s="242"/>
      <c r="F160" s="242"/>
      <c r="G160" s="242"/>
      <c r="H160" s="242"/>
      <c r="I160" s="285"/>
      <c r="J160" s="285"/>
      <c r="K160" s="283"/>
      <c r="M160" s="210"/>
      <c r="N160" s="210"/>
      <c r="O160" s="210"/>
      <c r="P160" s="210"/>
      <c r="Q160" s="210"/>
      <c r="R160" s="210"/>
      <c r="S160" s="210"/>
      <c r="T160" s="210"/>
      <c r="U160" s="210"/>
      <c r="V160" s="210"/>
      <c r="W160" s="210"/>
      <c r="X160" s="210"/>
      <c r="Y160" s="210"/>
    </row>
    <row r="161" spans="1:25" x14ac:dyDescent="0.25">
      <c r="A161" s="241"/>
      <c r="B161" s="240"/>
      <c r="C161" s="244"/>
      <c r="D161" s="240"/>
      <c r="E161" s="242"/>
      <c r="F161" s="242"/>
      <c r="G161" s="242"/>
      <c r="H161" s="242"/>
      <c r="I161" s="285"/>
      <c r="J161" s="285"/>
      <c r="K161" s="300"/>
      <c r="M161" s="210"/>
      <c r="N161" s="210"/>
      <c r="O161" s="210"/>
      <c r="P161" s="210"/>
      <c r="Q161" s="210"/>
      <c r="R161" s="210"/>
      <c r="S161" s="210"/>
      <c r="T161" s="210"/>
      <c r="U161" s="210"/>
      <c r="V161" s="210"/>
      <c r="W161" s="210"/>
      <c r="X161" s="210"/>
      <c r="Y161" s="210"/>
    </row>
    <row r="162" spans="1:25" x14ac:dyDescent="0.25">
      <c r="A162" s="241"/>
      <c r="B162" s="241"/>
      <c r="C162" s="244"/>
      <c r="D162" s="240"/>
      <c r="E162" s="242"/>
      <c r="F162" s="242"/>
      <c r="G162" s="242"/>
      <c r="H162" s="242"/>
      <c r="I162" s="285"/>
      <c r="J162" s="285"/>
      <c r="K162" s="300"/>
      <c r="M162" s="210"/>
      <c r="N162" s="210"/>
      <c r="O162" s="210"/>
      <c r="P162" s="210"/>
      <c r="Q162" s="210"/>
      <c r="R162" s="210"/>
      <c r="S162" s="210"/>
      <c r="T162" s="210"/>
      <c r="U162" s="210"/>
      <c r="V162" s="210"/>
      <c r="W162" s="210"/>
      <c r="X162" s="210"/>
      <c r="Y162" s="210"/>
    </row>
    <row r="163" spans="1:25" x14ac:dyDescent="0.25">
      <c r="A163" s="240"/>
      <c r="B163" s="240"/>
      <c r="C163" s="240"/>
      <c r="D163" s="231"/>
      <c r="E163" s="315"/>
      <c r="F163" s="315"/>
      <c r="G163" s="285"/>
      <c r="H163" s="285"/>
      <c r="I163" s="285"/>
      <c r="J163" s="285"/>
      <c r="K163" s="300"/>
      <c r="M163" s="210"/>
      <c r="N163" s="210"/>
      <c r="O163" s="210"/>
      <c r="P163" s="210"/>
      <c r="Q163" s="210"/>
      <c r="R163" s="210"/>
      <c r="S163" s="210"/>
      <c r="T163" s="210"/>
      <c r="U163" s="210"/>
      <c r="V163" s="210"/>
      <c r="W163" s="210"/>
      <c r="X163" s="210"/>
      <c r="Y163" s="210"/>
    </row>
    <row r="164" spans="1:25" x14ac:dyDescent="0.25">
      <c r="A164" s="231"/>
      <c r="B164" s="231"/>
      <c r="C164" s="231"/>
      <c r="D164" s="231"/>
      <c r="E164" s="315"/>
      <c r="F164" s="315"/>
      <c r="G164" s="285"/>
      <c r="H164" s="285"/>
      <c r="I164" s="285"/>
      <c r="J164" s="285"/>
      <c r="K164" s="300"/>
      <c r="M164" s="210"/>
      <c r="N164" s="210"/>
      <c r="O164" s="210"/>
      <c r="P164" s="210"/>
      <c r="Q164" s="210"/>
      <c r="R164" s="210"/>
      <c r="S164" s="210"/>
      <c r="T164" s="210"/>
      <c r="U164" s="210"/>
      <c r="V164" s="210"/>
      <c r="W164" s="210"/>
      <c r="X164" s="210"/>
      <c r="Y164" s="210"/>
    </row>
    <row r="165" spans="1:25" x14ac:dyDescent="0.25">
      <c r="A165" s="241"/>
      <c r="B165" s="241"/>
      <c r="C165" s="240"/>
      <c r="D165" s="240"/>
      <c r="E165" s="242"/>
      <c r="F165" s="242"/>
      <c r="G165" s="242"/>
      <c r="H165" s="242"/>
      <c r="I165" s="285"/>
      <c r="J165" s="285"/>
      <c r="K165" s="300"/>
      <c r="M165" s="210"/>
      <c r="N165" s="303"/>
      <c r="O165" s="303"/>
      <c r="P165" s="303"/>
      <c r="Q165" s="210"/>
      <c r="R165" s="210"/>
      <c r="S165" s="210"/>
      <c r="T165" s="210"/>
      <c r="U165" s="210"/>
      <c r="V165" s="210"/>
      <c r="W165" s="210"/>
      <c r="X165" s="210"/>
      <c r="Y165" s="210"/>
    </row>
    <row r="166" spans="1:25" x14ac:dyDescent="0.25">
      <c r="A166" s="241"/>
      <c r="B166" s="243"/>
      <c r="C166" s="240"/>
      <c r="D166" s="240"/>
      <c r="E166" s="242"/>
      <c r="F166" s="242"/>
      <c r="G166" s="242"/>
      <c r="H166" s="242"/>
      <c r="I166" s="285"/>
      <c r="J166" s="285"/>
      <c r="K166" s="300"/>
      <c r="M166" s="210"/>
      <c r="N166" s="210"/>
      <c r="O166" s="210"/>
      <c r="P166" s="210"/>
      <c r="Q166" s="210"/>
      <c r="R166" s="210"/>
      <c r="S166" s="210"/>
      <c r="T166" s="210"/>
      <c r="U166" s="210"/>
      <c r="V166" s="210"/>
      <c r="W166" s="210"/>
      <c r="X166" s="210"/>
      <c r="Y166" s="210"/>
    </row>
    <row r="167" spans="1:25" x14ac:dyDescent="0.25">
      <c r="A167" s="241"/>
      <c r="B167" s="311"/>
      <c r="C167" s="240"/>
      <c r="D167" s="240"/>
      <c r="E167" s="242"/>
      <c r="F167" s="242"/>
      <c r="G167" s="242"/>
      <c r="H167" s="242"/>
      <c r="I167" s="285"/>
      <c r="J167" s="285"/>
      <c r="K167" s="300"/>
      <c r="M167" s="210"/>
      <c r="N167" s="210"/>
      <c r="O167" s="210"/>
      <c r="P167" s="210"/>
      <c r="Q167" s="210"/>
      <c r="R167" s="210"/>
      <c r="S167" s="210"/>
      <c r="T167" s="210"/>
      <c r="U167" s="210"/>
      <c r="V167" s="210"/>
      <c r="W167" s="210"/>
      <c r="X167" s="210"/>
      <c r="Y167" s="210"/>
    </row>
    <row r="168" spans="1:25" x14ac:dyDescent="0.25">
      <c r="A168" s="241"/>
      <c r="B168" s="241"/>
      <c r="C168" s="240"/>
      <c r="D168" s="240"/>
      <c r="E168" s="242"/>
      <c r="F168" s="242"/>
      <c r="G168" s="242"/>
      <c r="H168" s="242"/>
      <c r="I168" s="285"/>
      <c r="J168" s="285"/>
      <c r="K168" s="283"/>
      <c r="M168" s="210"/>
      <c r="N168" s="210"/>
      <c r="O168" s="210"/>
      <c r="P168" s="210"/>
      <c r="Q168" s="210"/>
      <c r="R168" s="210"/>
      <c r="S168" s="210"/>
      <c r="T168" s="210"/>
      <c r="U168" s="210"/>
      <c r="V168" s="210"/>
      <c r="W168" s="210"/>
      <c r="X168" s="210"/>
      <c r="Y168" s="210"/>
    </row>
    <row r="169" spans="1:25" x14ac:dyDescent="0.25">
      <c r="A169" s="241"/>
      <c r="B169" s="240"/>
      <c r="C169" s="244"/>
      <c r="D169" s="240"/>
      <c r="E169" s="242"/>
      <c r="F169" s="242"/>
      <c r="G169" s="242"/>
      <c r="H169" s="242"/>
      <c r="I169" s="285"/>
      <c r="J169" s="285"/>
      <c r="K169" s="300"/>
      <c r="M169" s="210"/>
      <c r="N169" s="210"/>
      <c r="O169" s="210"/>
      <c r="P169" s="210"/>
      <c r="Q169" s="210"/>
      <c r="R169" s="210"/>
      <c r="S169" s="210"/>
      <c r="T169" s="210"/>
      <c r="U169" s="210"/>
      <c r="V169" s="210"/>
      <c r="W169" s="210"/>
      <c r="X169" s="210"/>
      <c r="Y169" s="210"/>
    </row>
    <row r="170" spans="1:25" x14ac:dyDescent="0.25">
      <c r="A170" s="241"/>
      <c r="B170" s="241"/>
      <c r="C170" s="244"/>
      <c r="D170" s="240"/>
      <c r="E170" s="242"/>
      <c r="F170" s="242"/>
      <c r="G170" s="242"/>
      <c r="H170" s="242"/>
      <c r="I170" s="285"/>
      <c r="J170" s="285"/>
      <c r="K170" s="300"/>
      <c r="M170" s="210"/>
      <c r="N170" s="210"/>
      <c r="O170" s="210"/>
      <c r="P170" s="210"/>
      <c r="Q170" s="210"/>
      <c r="R170" s="210"/>
      <c r="S170" s="210"/>
      <c r="T170" s="210"/>
      <c r="U170" s="210"/>
      <c r="V170" s="210"/>
      <c r="W170" s="210"/>
      <c r="X170" s="210"/>
      <c r="Y170" s="210"/>
    </row>
    <row r="171" spans="1:25" x14ac:dyDescent="0.25">
      <c r="A171" s="240"/>
      <c r="B171" s="240"/>
      <c r="C171" s="240"/>
      <c r="D171" s="231"/>
      <c r="E171" s="315"/>
      <c r="F171" s="315"/>
      <c r="G171" s="285"/>
      <c r="H171" s="285"/>
      <c r="I171" s="285"/>
      <c r="J171" s="285"/>
      <c r="K171" s="300"/>
      <c r="M171" s="210"/>
      <c r="N171" s="210"/>
      <c r="O171" s="210"/>
      <c r="P171" s="210"/>
      <c r="Q171" s="210"/>
      <c r="R171" s="210"/>
      <c r="S171" s="210"/>
      <c r="T171" s="210"/>
      <c r="U171" s="210"/>
      <c r="V171" s="210"/>
      <c r="W171" s="210"/>
      <c r="X171" s="210"/>
      <c r="Y171" s="210"/>
    </row>
    <row r="172" spans="1:25" x14ac:dyDescent="0.25">
      <c r="A172" s="231"/>
      <c r="B172" s="231"/>
      <c r="C172" s="231"/>
      <c r="D172" s="231"/>
      <c r="E172" s="315"/>
      <c r="F172" s="285"/>
      <c r="G172" s="285"/>
      <c r="H172" s="285"/>
      <c r="I172" s="285"/>
      <c r="J172" s="285"/>
      <c r="K172" s="300"/>
      <c r="M172" s="210"/>
      <c r="N172" s="210"/>
      <c r="O172" s="210"/>
      <c r="P172" s="210"/>
      <c r="Q172" s="210"/>
      <c r="R172" s="210"/>
      <c r="S172" s="210"/>
      <c r="T172" s="210"/>
      <c r="U172" s="210"/>
      <c r="V172" s="210"/>
      <c r="W172" s="210"/>
      <c r="X172" s="210"/>
      <c r="Y172" s="210"/>
    </row>
    <row r="173" spans="1:25" ht="15.75" x14ac:dyDescent="0.25">
      <c r="A173" s="237"/>
      <c r="B173" s="237"/>
      <c r="C173" s="237"/>
      <c r="D173" s="239"/>
      <c r="E173" s="239"/>
      <c r="F173" s="239"/>
      <c r="G173" s="239"/>
      <c r="H173" s="239"/>
      <c r="I173" s="285"/>
      <c r="J173" s="285"/>
      <c r="K173" s="225"/>
      <c r="M173" s="210"/>
      <c r="N173" s="210"/>
      <c r="O173" s="210"/>
      <c r="P173" s="210"/>
      <c r="Q173" s="210"/>
      <c r="R173" s="210"/>
      <c r="S173" s="210"/>
      <c r="T173" s="210"/>
      <c r="U173" s="210"/>
      <c r="V173" s="210"/>
      <c r="W173" s="210"/>
      <c r="X173" s="210"/>
      <c r="Y173" s="210"/>
    </row>
    <row r="174" spans="1:25" x14ac:dyDescent="0.25">
      <c r="A174" s="241"/>
      <c r="B174" s="286"/>
      <c r="C174" s="240"/>
      <c r="D174" s="240"/>
      <c r="E174" s="242"/>
      <c r="F174" s="242"/>
      <c r="G174" s="242"/>
      <c r="H174" s="242"/>
      <c r="I174" s="285"/>
      <c r="J174" s="285"/>
      <c r="K174" s="283"/>
      <c r="M174" s="210"/>
      <c r="N174" s="303"/>
      <c r="O174" s="303"/>
      <c r="P174" s="210"/>
      <c r="Q174" s="210"/>
      <c r="R174" s="210"/>
      <c r="S174" s="210"/>
      <c r="T174" s="210"/>
      <c r="U174" s="210"/>
      <c r="V174" s="210"/>
      <c r="W174" s="210"/>
      <c r="X174" s="210"/>
      <c r="Y174" s="210"/>
    </row>
    <row r="175" spans="1:25" x14ac:dyDescent="0.25">
      <c r="A175" s="240"/>
      <c r="B175" s="241"/>
      <c r="C175" s="240"/>
      <c r="D175" s="240"/>
      <c r="E175" s="242"/>
      <c r="F175" s="242"/>
      <c r="G175" s="242"/>
      <c r="H175" s="242"/>
      <c r="I175" s="285"/>
      <c r="J175" s="285"/>
      <c r="K175" s="283"/>
      <c r="M175" s="210"/>
      <c r="N175" s="210"/>
      <c r="O175" s="210"/>
      <c r="P175" s="210"/>
      <c r="Q175" s="210"/>
      <c r="R175" s="210"/>
      <c r="S175" s="210"/>
      <c r="T175" s="210"/>
      <c r="U175" s="210"/>
      <c r="V175" s="210"/>
      <c r="W175" s="210"/>
      <c r="X175" s="210"/>
      <c r="Y175" s="210"/>
    </row>
    <row r="176" spans="1:25" x14ac:dyDescent="0.25">
      <c r="A176" s="240"/>
      <c r="B176" s="243"/>
      <c r="C176" s="240"/>
      <c r="D176" s="240"/>
      <c r="E176" s="242"/>
      <c r="F176" s="242"/>
      <c r="G176" s="242"/>
      <c r="H176" s="242"/>
      <c r="I176" s="285"/>
      <c r="J176" s="285"/>
      <c r="K176" s="283"/>
      <c r="M176" s="210"/>
      <c r="N176" s="210"/>
      <c r="O176" s="210"/>
      <c r="P176" s="210"/>
      <c r="Q176" s="210"/>
      <c r="R176" s="210"/>
      <c r="S176" s="210"/>
      <c r="T176" s="210"/>
      <c r="U176" s="210"/>
      <c r="V176" s="210"/>
      <c r="W176" s="210"/>
      <c r="X176" s="210"/>
      <c r="Y176" s="210"/>
    </row>
    <row r="177" spans="1:25" x14ac:dyDescent="0.25">
      <c r="A177" s="240"/>
      <c r="B177" s="240"/>
      <c r="C177" s="240"/>
      <c r="D177" s="240"/>
      <c r="E177" s="242"/>
      <c r="F177" s="242"/>
      <c r="G177" s="242"/>
      <c r="H177" s="242"/>
      <c r="I177" s="285"/>
      <c r="J177" s="285"/>
      <c r="K177" s="283"/>
      <c r="M177" s="210"/>
      <c r="N177" s="210"/>
      <c r="O177" s="210"/>
      <c r="P177" s="210"/>
      <c r="Q177" s="210"/>
      <c r="R177" s="210"/>
      <c r="S177" s="210"/>
      <c r="T177" s="210"/>
      <c r="U177" s="210"/>
      <c r="V177" s="210"/>
      <c r="W177" s="210"/>
      <c r="X177" s="210"/>
      <c r="Y177" s="210"/>
    </row>
    <row r="178" spans="1:25" x14ac:dyDescent="0.25">
      <c r="A178" s="240"/>
      <c r="B178" s="240"/>
      <c r="C178" s="240"/>
      <c r="D178" s="240"/>
      <c r="E178" s="242"/>
      <c r="F178" s="242"/>
      <c r="G178" s="242"/>
      <c r="H178" s="242"/>
      <c r="I178" s="285"/>
      <c r="J178" s="285"/>
      <c r="K178" s="283"/>
      <c r="M178" s="210"/>
      <c r="N178" s="210"/>
      <c r="O178" s="210"/>
      <c r="P178" s="210"/>
      <c r="Q178" s="210"/>
      <c r="R178" s="210"/>
      <c r="S178" s="210"/>
      <c r="T178" s="210"/>
      <c r="U178" s="210"/>
      <c r="V178" s="210"/>
      <c r="W178" s="210"/>
      <c r="X178" s="210"/>
      <c r="Y178" s="210"/>
    </row>
    <row r="179" spans="1:25" x14ac:dyDescent="0.25">
      <c r="A179" s="240"/>
      <c r="B179" s="240"/>
      <c r="C179" s="240"/>
      <c r="D179" s="240"/>
      <c r="E179" s="242"/>
      <c r="F179" s="242"/>
      <c r="G179" s="242"/>
      <c r="H179" s="242"/>
      <c r="I179" s="285"/>
      <c r="J179" s="285"/>
      <c r="K179" s="271"/>
      <c r="M179" s="210"/>
      <c r="N179" s="210"/>
      <c r="O179" s="210"/>
      <c r="P179" s="210"/>
      <c r="Q179" s="210"/>
      <c r="R179" s="210"/>
      <c r="S179" s="210"/>
      <c r="T179" s="210"/>
      <c r="U179" s="210"/>
      <c r="V179" s="210"/>
      <c r="W179" s="210"/>
      <c r="X179" s="210"/>
      <c r="Y179" s="210"/>
    </row>
    <row r="180" spans="1:25" x14ac:dyDescent="0.25">
      <c r="A180" s="240"/>
      <c r="B180" s="240"/>
      <c r="C180" s="240"/>
      <c r="D180" s="231"/>
      <c r="E180" s="315"/>
      <c r="F180" s="285"/>
      <c r="G180" s="285"/>
      <c r="H180" s="285"/>
      <c r="I180" s="285"/>
      <c r="J180" s="285"/>
      <c r="K180" s="300"/>
      <c r="M180" s="210"/>
      <c r="N180" s="210"/>
      <c r="O180" s="210"/>
      <c r="P180" s="210"/>
      <c r="Q180" s="210"/>
      <c r="R180" s="210"/>
      <c r="S180" s="210"/>
      <c r="T180" s="210"/>
      <c r="U180" s="210"/>
      <c r="V180" s="210"/>
      <c r="W180" s="210"/>
      <c r="X180" s="210"/>
      <c r="Y180" s="210"/>
    </row>
    <row r="181" spans="1:25" x14ac:dyDescent="0.25">
      <c r="A181" s="231"/>
      <c r="B181" s="231"/>
      <c r="C181" s="231"/>
      <c r="D181" s="231"/>
      <c r="E181" s="315"/>
      <c r="F181" s="285"/>
      <c r="G181" s="285"/>
      <c r="H181" s="285"/>
      <c r="I181" s="285"/>
      <c r="J181" s="285"/>
      <c r="K181" s="300"/>
      <c r="M181" s="210"/>
      <c r="N181" s="210"/>
      <c r="O181" s="210"/>
      <c r="P181" s="210"/>
      <c r="Q181" s="210"/>
      <c r="R181" s="210"/>
      <c r="S181" s="210"/>
      <c r="T181" s="210"/>
      <c r="U181" s="210"/>
      <c r="V181" s="210"/>
      <c r="W181" s="210"/>
      <c r="X181" s="210"/>
      <c r="Y181" s="210"/>
    </row>
    <row r="182" spans="1:25" x14ac:dyDescent="0.25">
      <c r="A182" s="241"/>
      <c r="B182" s="286"/>
      <c r="C182" s="240"/>
      <c r="D182" s="240"/>
      <c r="E182" s="242"/>
      <c r="F182" s="242"/>
      <c r="G182" s="242"/>
      <c r="H182" s="242"/>
      <c r="I182" s="285"/>
      <c r="J182" s="285"/>
      <c r="K182" s="283"/>
      <c r="M182" s="210"/>
      <c r="N182" s="303"/>
      <c r="O182" s="303"/>
      <c r="P182" s="210"/>
      <c r="Q182" s="210"/>
      <c r="R182" s="210"/>
      <c r="S182" s="210"/>
      <c r="T182" s="210"/>
      <c r="U182" s="210"/>
      <c r="V182" s="210"/>
      <c r="W182" s="210"/>
      <c r="X182" s="210"/>
      <c r="Y182" s="210"/>
    </row>
    <row r="183" spans="1:25" x14ac:dyDescent="0.25">
      <c r="A183" s="240"/>
      <c r="B183" s="241"/>
      <c r="C183" s="240"/>
      <c r="D183" s="240"/>
      <c r="E183" s="242"/>
      <c r="F183" s="242"/>
      <c r="G183" s="242"/>
      <c r="H183" s="242"/>
      <c r="I183" s="285"/>
      <c r="J183" s="285"/>
      <c r="K183" s="283"/>
      <c r="M183" s="210"/>
      <c r="N183" s="210"/>
      <c r="O183" s="210"/>
      <c r="P183" s="210"/>
      <c r="Q183" s="210"/>
      <c r="R183" s="210"/>
      <c r="S183" s="210"/>
      <c r="T183" s="210"/>
      <c r="U183" s="210"/>
      <c r="V183" s="210"/>
      <c r="W183" s="210"/>
      <c r="X183" s="210"/>
      <c r="Y183" s="210"/>
    </row>
    <row r="184" spans="1:25" x14ac:dyDescent="0.25">
      <c r="A184" s="240"/>
      <c r="B184" s="243"/>
      <c r="C184" s="240"/>
      <c r="D184" s="240"/>
      <c r="E184" s="242"/>
      <c r="F184" s="242"/>
      <c r="G184" s="242"/>
      <c r="H184" s="242"/>
      <c r="I184" s="285"/>
      <c r="J184" s="285"/>
      <c r="K184" s="283"/>
      <c r="M184" s="210"/>
      <c r="N184" s="210"/>
      <c r="O184" s="210"/>
      <c r="P184" s="210"/>
      <c r="Q184" s="210"/>
      <c r="R184" s="210"/>
      <c r="S184" s="210"/>
      <c r="T184" s="210"/>
      <c r="U184" s="210"/>
      <c r="V184" s="210"/>
      <c r="W184" s="210"/>
      <c r="X184" s="210"/>
      <c r="Y184" s="210"/>
    </row>
    <row r="185" spans="1:25" x14ac:dyDescent="0.25">
      <c r="A185" s="240"/>
      <c r="B185" s="240"/>
      <c r="C185" s="240"/>
      <c r="D185" s="240"/>
      <c r="E185" s="242"/>
      <c r="F185" s="242"/>
      <c r="G185" s="242"/>
      <c r="H185" s="242"/>
      <c r="I185" s="285"/>
      <c r="J185" s="285"/>
      <c r="K185" s="283"/>
      <c r="M185" s="210"/>
      <c r="N185" s="210"/>
      <c r="O185" s="210"/>
      <c r="P185" s="210"/>
      <c r="Q185" s="210"/>
      <c r="R185" s="210"/>
      <c r="S185" s="210"/>
      <c r="T185" s="210"/>
      <c r="U185" s="210"/>
      <c r="V185" s="210"/>
      <c r="W185" s="210"/>
      <c r="X185" s="210"/>
      <c r="Y185" s="210"/>
    </row>
    <row r="186" spans="1:25" x14ac:dyDescent="0.25">
      <c r="A186" s="240"/>
      <c r="B186" s="240"/>
      <c r="C186" s="240"/>
      <c r="D186" s="240"/>
      <c r="E186" s="242"/>
      <c r="F186" s="242"/>
      <c r="G186" s="242"/>
      <c r="H186" s="242"/>
      <c r="I186" s="285"/>
      <c r="J186" s="285"/>
      <c r="K186" s="283"/>
      <c r="M186" s="210"/>
      <c r="N186" s="210"/>
      <c r="O186" s="210"/>
      <c r="P186" s="210"/>
      <c r="Q186" s="210"/>
      <c r="R186" s="210"/>
      <c r="S186" s="210"/>
      <c r="T186" s="210"/>
      <c r="U186" s="210"/>
      <c r="V186" s="210"/>
      <c r="W186" s="210"/>
      <c r="X186" s="210"/>
      <c r="Y186" s="210"/>
    </row>
    <row r="187" spans="1:25" x14ac:dyDescent="0.25">
      <c r="A187" s="240"/>
      <c r="B187" s="240"/>
      <c r="C187" s="240"/>
      <c r="D187" s="240"/>
      <c r="E187" s="242"/>
      <c r="F187" s="242"/>
      <c r="G187" s="242"/>
      <c r="H187" s="242"/>
      <c r="I187" s="285"/>
      <c r="J187" s="285"/>
      <c r="K187" s="283"/>
      <c r="M187" s="210"/>
      <c r="N187" s="210"/>
      <c r="O187" s="210"/>
      <c r="P187" s="210"/>
      <c r="Q187" s="210"/>
      <c r="R187" s="210"/>
      <c r="S187" s="210"/>
      <c r="T187" s="210"/>
      <c r="U187" s="210"/>
      <c r="V187" s="210"/>
      <c r="W187" s="210"/>
      <c r="X187" s="210"/>
      <c r="Y187" s="210"/>
    </row>
    <row r="188" spans="1:25" x14ac:dyDescent="0.25">
      <c r="A188" s="240"/>
      <c r="B188" s="240"/>
      <c r="C188" s="240"/>
      <c r="D188" s="231"/>
      <c r="E188" s="315"/>
      <c r="F188" s="285"/>
      <c r="G188" s="285"/>
      <c r="H188" s="285"/>
      <c r="I188" s="285"/>
      <c r="J188" s="285"/>
      <c r="K188" s="300"/>
      <c r="M188" s="210"/>
      <c r="N188" s="210"/>
      <c r="O188" s="210"/>
      <c r="P188" s="210"/>
      <c r="Q188" s="210"/>
      <c r="R188" s="210"/>
      <c r="S188" s="210"/>
      <c r="T188" s="210"/>
      <c r="U188" s="210"/>
      <c r="V188" s="210"/>
      <c r="W188" s="210"/>
      <c r="X188" s="210"/>
      <c r="Y188" s="210"/>
    </row>
    <row r="189" spans="1:25" x14ac:dyDescent="0.25">
      <c r="A189" s="231"/>
      <c r="B189" s="231"/>
      <c r="C189" s="231"/>
      <c r="D189" s="231"/>
      <c r="E189" s="315"/>
      <c r="F189" s="285"/>
      <c r="G189" s="285"/>
      <c r="H189" s="285"/>
      <c r="I189" s="285"/>
      <c r="J189" s="285"/>
      <c r="K189" s="300"/>
      <c r="M189" s="210"/>
      <c r="N189" s="210"/>
      <c r="O189" s="210"/>
      <c r="P189" s="210"/>
      <c r="Q189" s="210"/>
      <c r="R189" s="210"/>
      <c r="S189" s="210"/>
      <c r="T189" s="210"/>
      <c r="U189" s="210"/>
      <c r="V189" s="210"/>
      <c r="W189" s="210"/>
      <c r="X189" s="210"/>
      <c r="Y189" s="210"/>
    </row>
    <row r="190" spans="1:25" x14ac:dyDescent="0.25">
      <c r="A190" s="241"/>
      <c r="B190" s="241"/>
      <c r="C190" s="240"/>
      <c r="D190" s="240"/>
      <c r="E190" s="242"/>
      <c r="F190" s="242"/>
      <c r="G190" s="242"/>
      <c r="H190" s="242"/>
      <c r="I190" s="285"/>
      <c r="J190" s="285"/>
      <c r="K190" s="300"/>
      <c r="M190" s="210"/>
      <c r="N190" s="303"/>
      <c r="O190" s="303"/>
      <c r="P190" s="303"/>
      <c r="Q190" s="210"/>
      <c r="R190" s="210"/>
      <c r="S190" s="210"/>
      <c r="T190" s="210"/>
      <c r="U190" s="210"/>
      <c r="V190" s="210"/>
      <c r="W190" s="210"/>
      <c r="X190" s="210"/>
      <c r="Y190" s="210"/>
    </row>
    <row r="191" spans="1:25" x14ac:dyDescent="0.25">
      <c r="A191" s="241"/>
      <c r="B191" s="243"/>
      <c r="C191" s="240"/>
      <c r="D191" s="240"/>
      <c r="E191" s="242"/>
      <c r="F191" s="242"/>
      <c r="G191" s="242"/>
      <c r="H191" s="242"/>
      <c r="I191" s="285"/>
      <c r="J191" s="285"/>
      <c r="K191" s="300"/>
      <c r="M191" s="210"/>
      <c r="N191" s="210"/>
      <c r="O191" s="210"/>
      <c r="P191" s="210"/>
      <c r="Q191" s="210"/>
      <c r="R191" s="210"/>
      <c r="S191" s="210"/>
      <c r="T191" s="210"/>
      <c r="U191" s="210"/>
      <c r="V191" s="210"/>
      <c r="W191" s="210"/>
      <c r="X191" s="210"/>
      <c r="Y191" s="210"/>
    </row>
    <row r="192" spans="1:25" x14ac:dyDescent="0.25">
      <c r="A192" s="241"/>
      <c r="B192" s="311"/>
      <c r="C192" s="240"/>
      <c r="D192" s="240"/>
      <c r="E192" s="242"/>
      <c r="F192" s="242"/>
      <c r="G192" s="242"/>
      <c r="H192" s="242"/>
      <c r="I192" s="285"/>
      <c r="J192" s="285"/>
      <c r="K192" s="300"/>
      <c r="M192" s="210"/>
      <c r="N192" s="210"/>
      <c r="O192" s="210"/>
      <c r="P192" s="210"/>
      <c r="Q192" s="210"/>
      <c r="R192" s="210"/>
      <c r="S192" s="210"/>
      <c r="T192" s="210"/>
      <c r="U192" s="210"/>
      <c r="V192" s="210"/>
      <c r="W192" s="210"/>
      <c r="X192" s="210"/>
      <c r="Y192" s="210"/>
    </row>
    <row r="193" spans="1:25" x14ac:dyDescent="0.25">
      <c r="A193" s="241"/>
      <c r="B193" s="241"/>
      <c r="C193" s="240"/>
      <c r="D193" s="240"/>
      <c r="E193" s="242"/>
      <c r="F193" s="242"/>
      <c r="G193" s="242"/>
      <c r="H193" s="242"/>
      <c r="I193" s="285"/>
      <c r="J193" s="285"/>
      <c r="K193" s="283"/>
      <c r="M193" s="210"/>
      <c r="N193" s="210"/>
      <c r="O193" s="210"/>
      <c r="P193" s="210"/>
      <c r="Q193" s="210"/>
      <c r="R193" s="210"/>
      <c r="S193" s="210"/>
      <c r="T193" s="210"/>
      <c r="U193" s="210"/>
      <c r="V193" s="210"/>
      <c r="W193" s="210"/>
      <c r="X193" s="210"/>
      <c r="Y193" s="210"/>
    </row>
    <row r="194" spans="1:25" x14ac:dyDescent="0.25">
      <c r="A194" s="241"/>
      <c r="B194" s="240"/>
      <c r="C194" s="244"/>
      <c r="D194" s="240"/>
      <c r="E194" s="242"/>
      <c r="F194" s="242"/>
      <c r="G194" s="242"/>
      <c r="H194" s="242"/>
      <c r="I194" s="285"/>
      <c r="J194" s="285"/>
      <c r="K194" s="300"/>
      <c r="M194" s="210"/>
      <c r="N194" s="210"/>
      <c r="O194" s="210"/>
      <c r="P194" s="210"/>
      <c r="Q194" s="210"/>
      <c r="R194" s="210"/>
      <c r="S194" s="210"/>
      <c r="T194" s="210"/>
      <c r="U194" s="210"/>
      <c r="V194" s="210"/>
      <c r="W194" s="210"/>
      <c r="X194" s="210"/>
      <c r="Y194" s="210"/>
    </row>
    <row r="195" spans="1:25" x14ac:dyDescent="0.25">
      <c r="A195" s="241"/>
      <c r="B195" s="241"/>
      <c r="C195" s="244"/>
      <c r="D195" s="240"/>
      <c r="E195" s="242"/>
      <c r="F195" s="242"/>
      <c r="G195" s="242"/>
      <c r="H195" s="242"/>
      <c r="I195" s="285"/>
      <c r="J195" s="285"/>
      <c r="K195" s="300"/>
      <c r="M195" s="210"/>
      <c r="N195" s="210"/>
      <c r="O195" s="210"/>
      <c r="P195" s="210"/>
      <c r="Q195" s="210"/>
      <c r="R195" s="210"/>
      <c r="S195" s="210"/>
      <c r="T195" s="210"/>
      <c r="U195" s="210"/>
      <c r="V195" s="210"/>
      <c r="W195" s="210"/>
      <c r="X195" s="210"/>
      <c r="Y195" s="210"/>
    </row>
    <row r="196" spans="1:25" x14ac:dyDescent="0.25">
      <c r="A196" s="240"/>
      <c r="B196" s="240"/>
      <c r="C196" s="240"/>
      <c r="D196" s="231"/>
      <c r="E196" s="315"/>
      <c r="F196" s="315"/>
      <c r="G196" s="285"/>
      <c r="H196" s="285"/>
      <c r="I196" s="285"/>
      <c r="J196" s="285"/>
      <c r="K196" s="300"/>
      <c r="M196" s="210"/>
      <c r="N196" s="210"/>
      <c r="O196" s="210"/>
      <c r="P196" s="210"/>
      <c r="Q196" s="210"/>
      <c r="R196" s="210"/>
      <c r="S196" s="210"/>
      <c r="T196" s="210"/>
      <c r="U196" s="210"/>
      <c r="V196" s="210"/>
      <c r="W196" s="210"/>
      <c r="X196" s="210"/>
      <c r="Y196" s="210"/>
    </row>
    <row r="197" spans="1:25" x14ac:dyDescent="0.25">
      <c r="A197" s="231"/>
      <c r="B197" s="231"/>
      <c r="C197" s="231"/>
      <c r="D197" s="231"/>
      <c r="E197" s="315"/>
      <c r="F197" s="315"/>
      <c r="G197" s="285"/>
      <c r="H197" s="285"/>
      <c r="I197" s="285"/>
      <c r="J197" s="285"/>
      <c r="K197" s="300"/>
      <c r="M197" s="210"/>
      <c r="N197" s="210"/>
      <c r="O197" s="210"/>
      <c r="P197" s="210"/>
      <c r="Q197" s="210"/>
      <c r="R197" s="210"/>
      <c r="S197" s="210"/>
      <c r="T197" s="210"/>
      <c r="U197" s="210"/>
      <c r="V197" s="210"/>
      <c r="W197" s="210"/>
      <c r="X197" s="210"/>
      <c r="Y197" s="210"/>
    </row>
    <row r="198" spans="1:25" x14ac:dyDescent="0.25">
      <c r="A198" s="241"/>
      <c r="B198" s="241"/>
      <c r="C198" s="240"/>
      <c r="D198" s="240"/>
      <c r="E198" s="242"/>
      <c r="F198" s="242"/>
      <c r="G198" s="242"/>
      <c r="H198" s="242"/>
      <c r="I198" s="285"/>
      <c r="J198" s="285"/>
      <c r="K198" s="300"/>
      <c r="M198" s="210"/>
      <c r="N198" s="303"/>
      <c r="O198" s="303"/>
      <c r="P198" s="303"/>
      <c r="Q198" s="210"/>
      <c r="R198" s="210"/>
      <c r="S198" s="210"/>
      <c r="T198" s="210"/>
      <c r="U198" s="210"/>
      <c r="V198" s="210"/>
      <c r="W198" s="210"/>
      <c r="X198" s="210"/>
      <c r="Y198" s="210"/>
    </row>
    <row r="199" spans="1:25" x14ac:dyDescent="0.25">
      <c r="A199" s="241"/>
      <c r="B199" s="243"/>
      <c r="C199" s="240"/>
      <c r="D199" s="240"/>
      <c r="E199" s="242"/>
      <c r="F199" s="242"/>
      <c r="G199" s="242"/>
      <c r="H199" s="242"/>
      <c r="I199" s="285"/>
      <c r="J199" s="285"/>
      <c r="K199" s="300"/>
      <c r="M199" s="210"/>
      <c r="N199" s="210"/>
      <c r="O199" s="210"/>
      <c r="P199" s="210"/>
      <c r="Q199" s="210"/>
      <c r="R199" s="210"/>
      <c r="S199" s="210"/>
      <c r="T199" s="210"/>
      <c r="U199" s="210"/>
      <c r="V199" s="210"/>
      <c r="W199" s="210"/>
      <c r="X199" s="210"/>
      <c r="Y199" s="210"/>
    </row>
    <row r="200" spans="1:25" x14ac:dyDescent="0.25">
      <c r="A200" s="241"/>
      <c r="B200" s="311"/>
      <c r="C200" s="240"/>
      <c r="D200" s="240"/>
      <c r="E200" s="242"/>
      <c r="F200" s="242"/>
      <c r="G200" s="242"/>
      <c r="H200" s="242"/>
      <c r="I200" s="285"/>
      <c r="J200" s="285"/>
      <c r="K200" s="300"/>
      <c r="M200" s="210"/>
      <c r="N200" s="210"/>
      <c r="O200" s="210"/>
      <c r="P200" s="210"/>
      <c r="Q200" s="210"/>
      <c r="R200" s="210"/>
      <c r="S200" s="210"/>
      <c r="T200" s="210"/>
      <c r="U200" s="210"/>
      <c r="V200" s="210"/>
      <c r="W200" s="210"/>
      <c r="X200" s="210"/>
      <c r="Y200" s="210"/>
    </row>
    <row r="201" spans="1:25" x14ac:dyDescent="0.25">
      <c r="A201" s="241"/>
      <c r="B201" s="241"/>
      <c r="C201" s="240"/>
      <c r="D201" s="240"/>
      <c r="E201" s="242"/>
      <c r="F201" s="242"/>
      <c r="G201" s="242"/>
      <c r="H201" s="242"/>
      <c r="I201" s="285"/>
      <c r="J201" s="285"/>
      <c r="K201" s="283"/>
      <c r="M201" s="210"/>
      <c r="N201" s="210"/>
      <c r="O201" s="210"/>
      <c r="P201" s="210"/>
      <c r="Q201" s="210"/>
      <c r="R201" s="210"/>
      <c r="S201" s="210"/>
      <c r="T201" s="210"/>
      <c r="U201" s="210"/>
      <c r="V201" s="210"/>
      <c r="W201" s="210"/>
      <c r="X201" s="210"/>
      <c r="Y201" s="210"/>
    </row>
    <row r="202" spans="1:25" x14ac:dyDescent="0.25">
      <c r="A202" s="241"/>
      <c r="B202" s="240"/>
      <c r="C202" s="244"/>
      <c r="D202" s="240"/>
      <c r="E202" s="242"/>
      <c r="F202" s="242"/>
      <c r="G202" s="242"/>
      <c r="H202" s="242"/>
      <c r="I202" s="285"/>
      <c r="J202" s="285"/>
      <c r="K202" s="300"/>
      <c r="M202" s="210"/>
      <c r="N202" s="210"/>
      <c r="O202" s="210"/>
      <c r="P202" s="210"/>
      <c r="Q202" s="210"/>
      <c r="R202" s="210"/>
      <c r="S202" s="210"/>
      <c r="T202" s="210"/>
      <c r="U202" s="210"/>
      <c r="V202" s="210"/>
      <c r="W202" s="210"/>
      <c r="X202" s="210"/>
      <c r="Y202" s="210"/>
    </row>
    <row r="203" spans="1:25" x14ac:dyDescent="0.25">
      <c r="A203" s="241"/>
      <c r="B203" s="241"/>
      <c r="C203" s="244"/>
      <c r="D203" s="240"/>
      <c r="E203" s="242"/>
      <c r="F203" s="242"/>
      <c r="G203" s="242"/>
      <c r="H203" s="242"/>
      <c r="I203" s="285"/>
      <c r="J203" s="285"/>
      <c r="K203" s="300"/>
      <c r="M203" s="210"/>
      <c r="N203" s="210"/>
      <c r="O203" s="210"/>
      <c r="P203" s="210"/>
      <c r="Q203" s="210"/>
      <c r="R203" s="210"/>
      <c r="S203" s="210"/>
      <c r="T203" s="210"/>
      <c r="U203" s="210"/>
      <c r="V203" s="210"/>
      <c r="W203" s="210"/>
      <c r="X203" s="210"/>
      <c r="Y203" s="210"/>
    </row>
    <row r="204" spans="1:25" x14ac:dyDescent="0.25">
      <c r="A204" s="240"/>
      <c r="B204" s="240"/>
      <c r="C204" s="240"/>
      <c r="D204" s="231"/>
      <c r="E204" s="315"/>
      <c r="F204" s="315"/>
      <c r="G204" s="285"/>
      <c r="H204" s="285"/>
      <c r="I204" s="285"/>
      <c r="J204" s="285"/>
      <c r="K204" s="300"/>
      <c r="M204" s="210"/>
      <c r="N204" s="210"/>
      <c r="O204" s="210"/>
      <c r="P204" s="210"/>
      <c r="Q204" s="210"/>
      <c r="R204" s="210"/>
      <c r="S204" s="210"/>
      <c r="T204" s="210"/>
      <c r="U204" s="210"/>
      <c r="V204" s="210"/>
      <c r="W204" s="210"/>
      <c r="X204" s="210"/>
      <c r="Y204" s="210"/>
    </row>
    <row r="205" spans="1:25" x14ac:dyDescent="0.25">
      <c r="A205" s="231"/>
      <c r="B205" s="231"/>
      <c r="C205" s="231"/>
      <c r="D205" s="231"/>
      <c r="E205" s="315"/>
      <c r="F205" s="315"/>
      <c r="G205" s="285"/>
      <c r="H205" s="285"/>
      <c r="I205" s="285"/>
      <c r="J205" s="285"/>
      <c r="K205" s="300"/>
      <c r="M205" s="210"/>
      <c r="N205" s="210"/>
      <c r="O205" s="210"/>
      <c r="P205" s="210"/>
      <c r="Q205" s="210"/>
      <c r="R205" s="210"/>
      <c r="S205" s="210"/>
      <c r="T205" s="210"/>
      <c r="U205" s="210"/>
      <c r="V205" s="210"/>
      <c r="W205" s="210"/>
      <c r="X205" s="210"/>
      <c r="Y205" s="210"/>
    </row>
    <row r="206" spans="1:25" x14ac:dyDescent="0.25">
      <c r="A206" s="240"/>
      <c r="B206" s="240"/>
      <c r="C206" s="240"/>
      <c r="D206" s="240"/>
      <c r="E206" s="240"/>
      <c r="F206" s="240"/>
      <c r="G206" s="240"/>
      <c r="H206" s="240"/>
      <c r="I206" s="240"/>
      <c r="J206" s="240"/>
      <c r="K206" s="271"/>
      <c r="M206" s="210"/>
      <c r="N206" s="210"/>
      <c r="O206" s="210"/>
      <c r="P206" s="210"/>
      <c r="Q206" s="210"/>
      <c r="R206" s="210"/>
      <c r="S206" s="210"/>
      <c r="T206" s="210"/>
      <c r="U206" s="210"/>
      <c r="V206" s="210"/>
      <c r="W206" s="210"/>
      <c r="X206" s="210"/>
      <c r="Y206" s="210"/>
    </row>
    <row r="207" spans="1:25" x14ac:dyDescent="0.25">
      <c r="A207" s="240"/>
      <c r="B207" s="240"/>
      <c r="C207" s="240"/>
      <c r="D207" s="240"/>
      <c r="E207" s="240"/>
      <c r="F207" s="240"/>
      <c r="G207" s="240"/>
      <c r="H207" s="240"/>
      <c r="I207" s="240"/>
      <c r="J207" s="240"/>
      <c r="K207" s="271"/>
      <c r="M207" s="210"/>
      <c r="N207" s="210"/>
      <c r="O207" s="210"/>
      <c r="P207" s="210"/>
      <c r="Q207" s="210"/>
      <c r="R207" s="210"/>
      <c r="S207" s="210"/>
      <c r="T207" s="210"/>
      <c r="U207" s="210"/>
      <c r="V207" s="210"/>
      <c r="W207" s="210"/>
      <c r="X207" s="210"/>
      <c r="Y207" s="210"/>
    </row>
    <row r="208" spans="1:25" x14ac:dyDescent="0.25">
      <c r="A208" s="240"/>
      <c r="B208" s="240"/>
      <c r="C208" s="240"/>
      <c r="D208" s="240"/>
      <c r="E208" s="240"/>
      <c r="F208" s="240"/>
      <c r="G208" s="240"/>
      <c r="H208" s="240"/>
      <c r="I208" s="240"/>
      <c r="J208" s="240"/>
      <c r="K208" s="271"/>
      <c r="M208" s="210"/>
      <c r="N208" s="210"/>
      <c r="O208" s="210"/>
      <c r="P208" s="210"/>
      <c r="Q208" s="210"/>
      <c r="R208" s="210"/>
      <c r="S208" s="210"/>
      <c r="T208" s="210"/>
      <c r="U208" s="210"/>
      <c r="V208" s="210"/>
      <c r="W208" s="210"/>
      <c r="X208" s="210"/>
      <c r="Y208" s="210"/>
    </row>
    <row r="209" spans="1:25" x14ac:dyDescent="0.25">
      <c r="A209" s="240"/>
      <c r="B209" s="240"/>
      <c r="C209" s="240"/>
      <c r="D209" s="240"/>
      <c r="E209" s="240"/>
      <c r="F209" s="240"/>
      <c r="G209" s="240"/>
      <c r="H209" s="240"/>
      <c r="I209" s="240"/>
      <c r="J209" s="240"/>
      <c r="K209" s="271"/>
      <c r="M209" s="210"/>
      <c r="N209" s="210"/>
      <c r="O209" s="210"/>
      <c r="P209" s="210"/>
      <c r="Q209" s="210"/>
      <c r="R209" s="210"/>
      <c r="S209" s="210"/>
      <c r="T209" s="210"/>
      <c r="U209" s="210"/>
      <c r="V209" s="210"/>
      <c r="W209" s="210"/>
      <c r="X209" s="210"/>
      <c r="Y209" s="210"/>
    </row>
    <row r="210" spans="1:25" x14ac:dyDescent="0.25">
      <c r="A210" s="240"/>
      <c r="B210" s="240"/>
      <c r="C210" s="240"/>
      <c r="D210" s="240"/>
      <c r="E210" s="240"/>
      <c r="F210" s="240"/>
      <c r="G210" s="240"/>
      <c r="H210" s="240"/>
      <c r="I210" s="240"/>
      <c r="J210" s="240"/>
      <c r="K210" s="271"/>
      <c r="M210" s="210"/>
      <c r="N210" s="210"/>
      <c r="O210" s="210"/>
      <c r="P210" s="210"/>
      <c r="Q210" s="210"/>
      <c r="R210" s="210"/>
      <c r="S210" s="210"/>
      <c r="T210" s="210"/>
      <c r="U210" s="210"/>
      <c r="V210" s="210"/>
      <c r="W210" s="210"/>
      <c r="X210" s="210"/>
      <c r="Y210" s="210"/>
    </row>
    <row r="211" spans="1:25" x14ac:dyDescent="0.25">
      <c r="A211" s="240"/>
      <c r="B211" s="240"/>
      <c r="C211" s="240"/>
      <c r="D211" s="240"/>
      <c r="E211" s="240"/>
      <c r="F211" s="240"/>
      <c r="G211" s="240"/>
      <c r="H211" s="240"/>
      <c r="I211" s="240"/>
      <c r="J211" s="240"/>
      <c r="K211" s="271"/>
      <c r="M211" s="210"/>
      <c r="N211" s="210"/>
      <c r="O211" s="210"/>
      <c r="P211" s="210"/>
      <c r="Q211" s="210"/>
      <c r="R211" s="210"/>
      <c r="S211" s="210"/>
      <c r="T211" s="210"/>
      <c r="U211" s="210"/>
      <c r="V211" s="210"/>
      <c r="W211" s="210"/>
      <c r="X211" s="210"/>
      <c r="Y211" s="210"/>
    </row>
    <row r="212" spans="1:25" x14ac:dyDescent="0.25">
      <c r="A212" s="240"/>
      <c r="B212" s="240"/>
      <c r="C212" s="240"/>
      <c r="D212" s="240"/>
      <c r="E212" s="240"/>
      <c r="F212" s="240"/>
      <c r="G212" s="240"/>
      <c r="H212" s="240"/>
      <c r="I212" s="240"/>
      <c r="J212" s="240"/>
      <c r="K212" s="271"/>
      <c r="M212" s="210"/>
      <c r="N212" s="210"/>
      <c r="O212" s="210"/>
      <c r="P212" s="210"/>
      <c r="Q212" s="210"/>
      <c r="R212" s="210"/>
      <c r="S212" s="210"/>
      <c r="T212" s="210"/>
      <c r="U212" s="210"/>
      <c r="V212" s="210"/>
      <c r="W212" s="210"/>
      <c r="X212" s="210"/>
      <c r="Y212" s="210"/>
    </row>
    <row r="213" spans="1:25" x14ac:dyDescent="0.25">
      <c r="M213" s="210"/>
      <c r="N213" s="210"/>
      <c r="O213" s="210"/>
      <c r="P213" s="210"/>
      <c r="Q213" s="210"/>
      <c r="R213" s="210"/>
      <c r="S213" s="210"/>
      <c r="T213" s="210"/>
      <c r="U213" s="210"/>
      <c r="V213" s="210"/>
      <c r="W213" s="210"/>
      <c r="X213" s="210"/>
      <c r="Y213" s="210"/>
    </row>
    <row r="214" spans="1:25" x14ac:dyDescent="0.25">
      <c r="M214" s="210"/>
      <c r="N214" s="210"/>
      <c r="O214" s="210"/>
      <c r="P214" s="210"/>
      <c r="Q214" s="210"/>
      <c r="R214" s="210"/>
      <c r="S214" s="210"/>
      <c r="T214" s="210"/>
      <c r="U214" s="210"/>
      <c r="V214" s="210"/>
      <c r="W214" s="210"/>
      <c r="X214" s="210"/>
      <c r="Y214" s="210"/>
    </row>
    <row r="215" spans="1:25" x14ac:dyDescent="0.25">
      <c r="M215" s="210"/>
      <c r="N215" s="210"/>
      <c r="O215" s="210"/>
      <c r="P215" s="210"/>
      <c r="Q215" s="210"/>
      <c r="R215" s="210"/>
      <c r="S215" s="210"/>
      <c r="T215" s="210"/>
      <c r="U215" s="210"/>
      <c r="V215" s="210"/>
      <c r="W215" s="210"/>
      <c r="X215" s="210"/>
      <c r="Y215" s="210"/>
    </row>
    <row r="216" spans="1:25" x14ac:dyDescent="0.25">
      <c r="M216" s="210"/>
      <c r="N216" s="210"/>
      <c r="O216" s="210"/>
      <c r="P216" s="210"/>
      <c r="Q216" s="210"/>
      <c r="R216" s="210"/>
      <c r="S216" s="210"/>
      <c r="T216" s="210"/>
      <c r="U216" s="210"/>
      <c r="V216" s="210"/>
      <c r="W216" s="210"/>
      <c r="X216" s="210"/>
      <c r="Y216" s="210"/>
    </row>
    <row r="217" spans="1:25" x14ac:dyDescent="0.25">
      <c r="M217" s="210"/>
      <c r="N217" s="210"/>
      <c r="O217" s="210"/>
      <c r="P217" s="210"/>
      <c r="Q217" s="210"/>
      <c r="R217" s="210"/>
      <c r="S217" s="210"/>
      <c r="T217" s="210"/>
      <c r="U217" s="210"/>
      <c r="V217" s="210"/>
      <c r="W217" s="210"/>
      <c r="X217" s="210"/>
      <c r="Y217" s="210"/>
    </row>
    <row r="218" spans="1:25" x14ac:dyDescent="0.25">
      <c r="M218" s="210"/>
      <c r="N218" s="210"/>
      <c r="O218" s="210"/>
      <c r="P218" s="210"/>
      <c r="Q218" s="210"/>
      <c r="R218" s="210"/>
      <c r="S218" s="210"/>
      <c r="T218" s="210"/>
      <c r="U218" s="210"/>
      <c r="V218" s="210"/>
      <c r="W218" s="210"/>
      <c r="X218" s="210"/>
      <c r="Y218" s="210"/>
    </row>
    <row r="219" spans="1:25" x14ac:dyDescent="0.25">
      <c r="M219" s="210"/>
      <c r="N219" s="210"/>
      <c r="O219" s="210"/>
      <c r="P219" s="210"/>
      <c r="Q219" s="210"/>
      <c r="R219" s="210"/>
      <c r="S219" s="210"/>
      <c r="T219" s="210"/>
      <c r="U219" s="210"/>
      <c r="V219" s="210"/>
      <c r="W219" s="210"/>
      <c r="X219" s="210"/>
      <c r="Y219" s="210"/>
    </row>
    <row r="220" spans="1:25" x14ac:dyDescent="0.25">
      <c r="M220" s="210"/>
      <c r="N220" s="210"/>
      <c r="O220" s="210"/>
      <c r="P220" s="210"/>
      <c r="Q220" s="210"/>
      <c r="R220" s="210"/>
      <c r="S220" s="210"/>
      <c r="T220" s="210"/>
      <c r="U220" s="210"/>
      <c r="V220" s="210"/>
      <c r="W220" s="210"/>
      <c r="X220" s="210"/>
      <c r="Y220" s="210"/>
    </row>
    <row r="221" spans="1:25" x14ac:dyDescent="0.25">
      <c r="M221" s="210"/>
      <c r="N221" s="210"/>
      <c r="O221" s="210"/>
      <c r="P221" s="210"/>
      <c r="Q221" s="210"/>
      <c r="R221" s="210"/>
      <c r="S221" s="210"/>
      <c r="T221" s="210"/>
      <c r="U221" s="210"/>
      <c r="V221" s="210"/>
      <c r="W221" s="210"/>
      <c r="X221" s="210"/>
      <c r="Y221" s="210"/>
    </row>
    <row r="222" spans="1:25" x14ac:dyDescent="0.25">
      <c r="M222" s="210"/>
      <c r="N222" s="210"/>
      <c r="O222" s="210"/>
      <c r="P222" s="210"/>
      <c r="Q222" s="210"/>
      <c r="R222" s="210"/>
      <c r="S222" s="210"/>
      <c r="T222" s="210"/>
      <c r="U222" s="210"/>
      <c r="V222" s="210"/>
      <c r="W222" s="210"/>
      <c r="X222" s="210"/>
      <c r="Y222" s="210"/>
    </row>
    <row r="223" spans="1:25" x14ac:dyDescent="0.25">
      <c r="M223" s="210"/>
      <c r="N223" s="210"/>
      <c r="O223" s="210"/>
      <c r="P223" s="210"/>
      <c r="Q223" s="210"/>
      <c r="R223" s="210"/>
      <c r="S223" s="210"/>
      <c r="T223" s="210"/>
      <c r="U223" s="210"/>
      <c r="V223" s="210"/>
      <c r="W223" s="210"/>
      <c r="X223" s="210"/>
      <c r="Y223" s="210"/>
    </row>
    <row r="224" spans="1:25" x14ac:dyDescent="0.25">
      <c r="M224" s="210"/>
      <c r="N224" s="210"/>
      <c r="O224" s="210"/>
      <c r="P224" s="210"/>
      <c r="Q224" s="210"/>
      <c r="R224" s="210"/>
      <c r="S224" s="210"/>
      <c r="T224" s="210"/>
      <c r="U224" s="210"/>
      <c r="V224" s="210"/>
      <c r="W224" s="210"/>
      <c r="X224" s="210"/>
      <c r="Y224" s="210"/>
    </row>
    <row r="225" spans="13:25" x14ac:dyDescent="0.25">
      <c r="M225" s="210"/>
      <c r="N225" s="210"/>
      <c r="O225" s="210"/>
      <c r="P225" s="210"/>
      <c r="Q225" s="210"/>
      <c r="R225" s="210"/>
      <c r="S225" s="210"/>
      <c r="T225" s="210"/>
      <c r="U225" s="210"/>
      <c r="V225" s="210"/>
      <c r="W225" s="210"/>
      <c r="X225" s="210"/>
      <c r="Y225" s="210"/>
    </row>
    <row r="226" spans="13:25" x14ac:dyDescent="0.25">
      <c r="M226" s="210"/>
      <c r="N226" s="210"/>
      <c r="O226" s="210"/>
      <c r="P226" s="210"/>
      <c r="Q226" s="210"/>
      <c r="R226" s="210"/>
      <c r="S226" s="210"/>
      <c r="T226" s="210"/>
      <c r="U226" s="210"/>
      <c r="V226" s="210"/>
      <c r="W226" s="210"/>
      <c r="X226" s="210"/>
      <c r="Y226" s="210"/>
    </row>
    <row r="227" spans="13:25" x14ac:dyDescent="0.25">
      <c r="M227" s="210"/>
      <c r="N227" s="210"/>
      <c r="O227" s="210"/>
      <c r="P227" s="210"/>
      <c r="Q227" s="210"/>
      <c r="R227" s="210"/>
      <c r="S227" s="210"/>
      <c r="T227" s="210"/>
      <c r="U227" s="210"/>
      <c r="V227" s="210"/>
      <c r="W227" s="210"/>
      <c r="X227" s="210"/>
      <c r="Y227" s="210"/>
    </row>
    <row r="228" spans="13:25" x14ac:dyDescent="0.25">
      <c r="M228" s="210"/>
      <c r="N228" s="210"/>
      <c r="O228" s="210"/>
      <c r="P228" s="210"/>
      <c r="Q228" s="210"/>
      <c r="R228" s="210"/>
      <c r="S228" s="210"/>
      <c r="T228" s="210"/>
      <c r="U228" s="210"/>
      <c r="V228" s="210"/>
      <c r="W228" s="210"/>
      <c r="X228" s="210"/>
      <c r="Y228" s="210"/>
    </row>
    <row r="229" spans="13:25" x14ac:dyDescent="0.25">
      <c r="M229" s="210"/>
      <c r="N229" s="210"/>
      <c r="O229" s="210"/>
      <c r="P229" s="210"/>
      <c r="Q229" s="210"/>
      <c r="R229" s="210"/>
      <c r="S229" s="210"/>
      <c r="T229" s="210"/>
      <c r="U229" s="210"/>
      <c r="V229" s="210"/>
      <c r="W229" s="210"/>
      <c r="X229" s="210"/>
      <c r="Y229" s="210"/>
    </row>
    <row r="230" spans="13:25" x14ac:dyDescent="0.25">
      <c r="M230" s="210"/>
      <c r="N230" s="210"/>
      <c r="O230" s="210"/>
      <c r="P230" s="210"/>
      <c r="Q230" s="210"/>
      <c r="R230" s="210"/>
      <c r="S230" s="210"/>
      <c r="T230" s="210"/>
      <c r="U230" s="210"/>
      <c r="V230" s="210"/>
      <c r="W230" s="210"/>
      <c r="X230" s="210"/>
      <c r="Y230" s="210"/>
    </row>
    <row r="231" spans="13:25" x14ac:dyDescent="0.25">
      <c r="M231" s="210"/>
      <c r="N231" s="210"/>
      <c r="O231" s="210"/>
      <c r="P231" s="210"/>
      <c r="Q231" s="210"/>
      <c r="R231" s="210"/>
      <c r="S231" s="210"/>
      <c r="T231" s="210"/>
      <c r="U231" s="210"/>
      <c r="V231" s="210"/>
      <c r="W231" s="210"/>
      <c r="X231" s="210"/>
      <c r="Y231" s="210"/>
    </row>
    <row r="232" spans="13:25" x14ac:dyDescent="0.25">
      <c r="M232" s="210"/>
      <c r="N232" s="210"/>
      <c r="O232" s="210"/>
      <c r="P232" s="210"/>
      <c r="Q232" s="210"/>
      <c r="R232" s="210"/>
      <c r="S232" s="210"/>
      <c r="T232" s="210"/>
      <c r="U232" s="210"/>
      <c r="V232" s="210"/>
      <c r="W232" s="210"/>
      <c r="X232" s="210"/>
      <c r="Y232" s="210"/>
    </row>
    <row r="233" spans="13:25" x14ac:dyDescent="0.25">
      <c r="M233" s="210"/>
      <c r="N233" s="210"/>
      <c r="O233" s="210"/>
      <c r="P233" s="210"/>
      <c r="Q233" s="210"/>
      <c r="R233" s="210"/>
      <c r="S233" s="210"/>
      <c r="T233" s="210"/>
      <c r="U233" s="210"/>
      <c r="V233" s="210"/>
      <c r="W233" s="210"/>
      <c r="X233" s="210"/>
      <c r="Y233" s="210"/>
    </row>
    <row r="234" spans="13:25" x14ac:dyDescent="0.25">
      <c r="M234" s="210"/>
      <c r="N234" s="210"/>
      <c r="O234" s="210"/>
      <c r="P234" s="210"/>
      <c r="Q234" s="210"/>
      <c r="R234" s="210"/>
      <c r="S234" s="210"/>
      <c r="T234" s="210"/>
      <c r="U234" s="210"/>
      <c r="V234" s="210"/>
      <c r="W234" s="210"/>
      <c r="X234" s="210"/>
      <c r="Y234" s="210"/>
    </row>
    <row r="235" spans="13:25" x14ac:dyDescent="0.25">
      <c r="M235" s="210"/>
      <c r="N235" s="210"/>
      <c r="O235" s="210"/>
      <c r="P235" s="210"/>
      <c r="Q235" s="210"/>
      <c r="R235" s="210"/>
      <c r="S235" s="210"/>
      <c r="T235" s="210"/>
      <c r="U235" s="210"/>
      <c r="V235" s="210"/>
      <c r="W235" s="210"/>
      <c r="X235" s="210"/>
      <c r="Y235" s="210"/>
    </row>
  </sheetData>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782" priority="20" operator="equal">
      <formula>"fail"</formula>
    </cfRule>
  </conditionalFormatting>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781" priority="17" operator="equal">
      <formula>"n/a"</formula>
    </cfRule>
    <cfRule type="cellIs" dxfId="1780" priority="18" operator="equal">
      <formula>"pass"</formula>
    </cfRule>
    <cfRule type="cellIs" dxfId="1779" priority="19" operator="equal">
      <formula>"fail"</formula>
    </cfRule>
  </conditionalFormatting>
  <conditionalFormatting sqref="K60:K87 A60:J189 K180:K189 K89:K178 A190:XFD205 A21:C23 L60:Z155 L156:XFD189 AA1:AN155 AP1:XFD155 AO1:AO4 AO10:AO155 A25:Z55 A1:A20 B1 B3:B20 C1:Z20">
    <cfRule type="cellIs" dxfId="1778" priority="16" operator="equal">
      <formula>"n/a"</formula>
    </cfRule>
  </conditionalFormatting>
  <conditionalFormatting sqref="F5:F11 E5:E20 F13:F19 F33:F39 E25:E39 F25:F31">
    <cfRule type="cellIs" dxfId="1777" priority="11" operator="equal">
      <formula>"n/s"</formula>
    </cfRule>
    <cfRule type="cellIs" dxfId="1776" priority="12" operator="equal">
      <formula>"warn"</formula>
    </cfRule>
    <cfRule type="cellIs" dxfId="1775" priority="13" operator="equal">
      <formula>"warn"</formula>
    </cfRule>
    <cfRule type="cellIs" dxfId="1774" priority="14" operator="equal">
      <formula>"fail"</formula>
    </cfRule>
    <cfRule type="cellIs" dxfId="1773" priority="15" operator="equal">
      <formula>"pass"</formula>
    </cfRule>
  </conditionalFormatting>
  <conditionalFormatting sqref="E60:J205 E42:J55 E5:F11 E13:F19">
    <cfRule type="cellIs" dxfId="1772" priority="6" operator="equal">
      <formula>"n/s"</formula>
    </cfRule>
    <cfRule type="cellIs" dxfId="1771" priority="7" operator="equal">
      <formula>"n/a"</formula>
    </cfRule>
    <cfRule type="cellIs" dxfId="1770" priority="8" operator="equal">
      <formula>"warn"</formula>
    </cfRule>
    <cfRule type="cellIs" dxfId="1769" priority="9" operator="equal">
      <formula>"fail"</formula>
    </cfRule>
    <cfRule type="cellIs" dxfId="1768" priority="10" operator="equal">
      <formula>"pass"</formula>
    </cfRule>
  </conditionalFormatting>
  <conditionalFormatting sqref="E5:Y40">
    <cfRule type="cellIs" dxfId="1767" priority="1" operator="equal">
      <formula>"black"</formula>
    </cfRule>
    <cfRule type="cellIs" dxfId="1766" priority="2" operator="equal">
      <formula>"n/s"</formula>
    </cfRule>
    <cfRule type="cellIs" dxfId="1765" priority="3" operator="equal">
      <formula>"n/a"</formula>
    </cfRule>
    <cfRule type="cellIs" dxfId="1764" priority="4" operator="equal">
      <formula>"fail"</formula>
    </cfRule>
    <cfRule type="cellIs" dxfId="1763" priority="5" operator="equal">
      <formula>"pass"</formula>
    </cfRule>
  </conditionalFormatting>
  <dataValidations count="3">
    <dataValidation type="list" allowBlank="1" showInputMessage="1" showErrorMessage="1" sqref="E5:Y40">
      <formula1>$AO$5:$AO$9</formula1>
    </dataValidation>
    <dataValidation type="list" allowBlank="1" showInputMessage="1" showErrorMessage="1" sqref="E41:J41">
      <formula1>$G$1:$G$3</formula1>
    </dataValidation>
    <dataValidation type="list" allowBlank="1" showInputMessage="1" showErrorMessage="1" sqref="E49:J55 E60:E205 F105:H139 E42:J47 F174:H205 F141:H172 I105:I205 J68:J205 F68:I104 F60:J67">
      <formula1>$AH$5:$AH$9</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AO235"/>
  <sheetViews>
    <sheetView topLeftCell="A19" zoomScale="77" zoomScaleNormal="77" workbookViewId="0">
      <selection activeCell="C56" sqref="C56"/>
    </sheetView>
  </sheetViews>
  <sheetFormatPr defaultRowHeight="15" x14ac:dyDescent="0.25"/>
  <cols>
    <col min="1" max="1" width="11.7109375" style="138" bestFit="1" customWidth="1"/>
    <col min="2" max="2" width="34" style="138" bestFit="1" customWidth="1"/>
    <col min="3" max="3" width="117" style="138" customWidth="1"/>
    <col min="4" max="4" width="5.5703125" style="138" bestFit="1" customWidth="1"/>
    <col min="5" max="5" width="5.140625" style="138" hidden="1" customWidth="1"/>
    <col min="6" max="6" width="5.140625" style="138" bestFit="1" customWidth="1"/>
    <col min="7" max="7" width="5.28515625" style="138" bestFit="1" customWidth="1"/>
    <col min="8" max="9" width="5.140625" style="138" bestFit="1" customWidth="1"/>
    <col min="10" max="10" width="5.140625" style="138" hidden="1" customWidth="1"/>
    <col min="11" max="11" width="5.140625" style="13" hidden="1" customWidth="1"/>
    <col min="12" max="12" width="5.140625" style="138" hidden="1" customWidth="1"/>
    <col min="13" max="16" width="5.140625" style="138" bestFit="1" customWidth="1"/>
    <col min="17" max="20" width="5.140625" style="138" hidden="1" customWidth="1"/>
    <col min="21" max="25" width="5.5703125" style="138" hidden="1" customWidth="1"/>
    <col min="26" max="26" width="55" style="138" customWidth="1"/>
    <col min="27" max="16384" width="9.140625" style="138"/>
  </cols>
  <sheetData>
    <row r="1" spans="1:41" ht="21" x14ac:dyDescent="0.35">
      <c r="A1" s="103"/>
      <c r="B1" s="103"/>
      <c r="C1" s="103"/>
      <c r="D1" s="103"/>
      <c r="E1" s="103"/>
      <c r="G1" s="29" t="s">
        <v>46</v>
      </c>
      <c r="H1" s="29"/>
      <c r="I1" s="102"/>
    </row>
    <row r="2" spans="1:41" ht="21" x14ac:dyDescent="0.35">
      <c r="A2" s="608" t="s">
        <v>1321</v>
      </c>
      <c r="B2" s="608"/>
      <c r="C2" s="608"/>
      <c r="D2" s="103"/>
      <c r="E2" s="103"/>
      <c r="G2" s="29" t="s">
        <v>45</v>
      </c>
      <c r="H2" s="29"/>
      <c r="I2" s="102"/>
    </row>
    <row r="3" spans="1:41" ht="21" x14ac:dyDescent="0.35">
      <c r="A3" s="103"/>
      <c r="B3" s="103"/>
      <c r="C3" s="103"/>
      <c r="D3" s="103"/>
      <c r="E3" s="103"/>
      <c r="G3" s="29"/>
      <c r="H3" s="29"/>
      <c r="I3" s="102"/>
    </row>
    <row r="4" spans="1:41" ht="61.5" thickBot="1" x14ac:dyDescent="0.3">
      <c r="A4" s="108" t="s">
        <v>147</v>
      </c>
      <c r="B4" s="121" t="s">
        <v>148</v>
      </c>
      <c r="C4" s="122" t="s">
        <v>149</v>
      </c>
      <c r="D4" s="109" t="s">
        <v>249</v>
      </c>
      <c r="E4" s="109" t="s">
        <v>328</v>
      </c>
      <c r="F4" s="109" t="s">
        <v>329</v>
      </c>
      <c r="G4" s="109" t="s">
        <v>1626</v>
      </c>
      <c r="H4" s="109" t="s">
        <v>1627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41" x14ac:dyDescent="0.25">
      <c r="A5" s="125" t="s">
        <v>510</v>
      </c>
      <c r="B5" s="116" t="s">
        <v>511</v>
      </c>
      <c r="C5" s="126" t="s">
        <v>515</v>
      </c>
      <c r="D5" s="203"/>
      <c r="E5" s="227"/>
      <c r="F5" s="227"/>
      <c r="G5" s="292"/>
      <c r="H5" s="202"/>
      <c r="I5" s="292"/>
      <c r="J5" s="202"/>
      <c r="K5" s="186" t="s">
        <v>1625</v>
      </c>
      <c r="L5" s="186" t="s">
        <v>1625</v>
      </c>
      <c r="M5" s="203"/>
      <c r="N5" s="312"/>
      <c r="O5" s="312"/>
      <c r="P5" s="203"/>
      <c r="Q5" s="203" t="s">
        <v>1625</v>
      </c>
      <c r="R5" s="203" t="s">
        <v>1625</v>
      </c>
      <c r="S5" s="203" t="s">
        <v>1625</v>
      </c>
      <c r="T5" s="203" t="s">
        <v>1625</v>
      </c>
      <c r="U5" s="203" t="s">
        <v>1625</v>
      </c>
      <c r="V5" s="203" t="s">
        <v>1625</v>
      </c>
      <c r="W5" s="203" t="s">
        <v>1625</v>
      </c>
      <c r="X5" s="203" t="s">
        <v>1625</v>
      </c>
      <c r="Y5" s="203" t="s">
        <v>1625</v>
      </c>
      <c r="Z5" s="203"/>
      <c r="AO5" s="138" t="s">
        <v>45</v>
      </c>
    </row>
    <row r="6" spans="1:41" x14ac:dyDescent="0.25">
      <c r="A6" s="125"/>
      <c r="B6" s="117"/>
      <c r="C6" s="126" t="s">
        <v>516</v>
      </c>
      <c r="D6" s="203"/>
      <c r="E6" s="227"/>
      <c r="F6" s="227"/>
      <c r="G6" s="292"/>
      <c r="H6" s="202"/>
      <c r="I6" s="292"/>
      <c r="J6" s="202"/>
      <c r="K6" s="186" t="s">
        <v>1625</v>
      </c>
      <c r="L6" s="186" t="s">
        <v>1625</v>
      </c>
      <c r="M6" s="203"/>
      <c r="N6" s="312"/>
      <c r="O6" s="312"/>
      <c r="P6" s="203"/>
      <c r="Q6" s="203" t="s">
        <v>1625</v>
      </c>
      <c r="R6" s="203" t="s">
        <v>1625</v>
      </c>
      <c r="S6" s="203" t="s">
        <v>1625</v>
      </c>
      <c r="T6" s="203" t="s">
        <v>1625</v>
      </c>
      <c r="U6" s="203" t="s">
        <v>1625</v>
      </c>
      <c r="V6" s="203" t="s">
        <v>1625</v>
      </c>
      <c r="W6" s="203" t="s">
        <v>1625</v>
      </c>
      <c r="X6" s="203" t="s">
        <v>1625</v>
      </c>
      <c r="Y6" s="203" t="s">
        <v>1625</v>
      </c>
      <c r="Z6" s="203"/>
      <c r="AO6" s="138" t="s">
        <v>46</v>
      </c>
    </row>
    <row r="7" spans="1:41" x14ac:dyDescent="0.25">
      <c r="A7" s="125"/>
      <c r="B7" s="118"/>
      <c r="C7" s="126" t="s">
        <v>520</v>
      </c>
      <c r="D7" s="203"/>
      <c r="E7" s="227"/>
      <c r="F7" s="227"/>
      <c r="G7" s="292"/>
      <c r="H7" s="202"/>
      <c r="I7" s="292"/>
      <c r="J7" s="202"/>
      <c r="K7" s="186" t="s">
        <v>1625</v>
      </c>
      <c r="L7" s="186" t="s">
        <v>1625</v>
      </c>
      <c r="M7" s="203"/>
      <c r="N7" s="312"/>
      <c r="O7" s="312"/>
      <c r="P7" s="203"/>
      <c r="Q7" s="203" t="s">
        <v>1625</v>
      </c>
      <c r="R7" s="203" t="s">
        <v>1625</v>
      </c>
      <c r="S7" s="203" t="s">
        <v>1625</v>
      </c>
      <c r="T7" s="203" t="s">
        <v>1625</v>
      </c>
      <c r="U7" s="203" t="s">
        <v>1625</v>
      </c>
      <c r="V7" s="203" t="s">
        <v>1625</v>
      </c>
      <c r="W7" s="203" t="s">
        <v>1625</v>
      </c>
      <c r="X7" s="203" t="s">
        <v>1625</v>
      </c>
      <c r="Y7" s="203" t="s">
        <v>1625</v>
      </c>
      <c r="Z7" s="203"/>
      <c r="AO7" s="138" t="s">
        <v>47</v>
      </c>
    </row>
    <row r="8" spans="1:41" x14ac:dyDescent="0.25">
      <c r="A8" s="125"/>
      <c r="B8" s="119"/>
      <c r="C8" s="126" t="s">
        <v>521</v>
      </c>
      <c r="D8" s="203"/>
      <c r="E8" s="227"/>
      <c r="F8" s="227"/>
      <c r="G8" s="292"/>
      <c r="H8" s="202"/>
      <c r="I8" s="292"/>
      <c r="J8" s="202"/>
      <c r="K8" s="186" t="s">
        <v>1625</v>
      </c>
      <c r="L8" s="186" t="s">
        <v>1625</v>
      </c>
      <c r="M8" s="203"/>
      <c r="N8" s="312"/>
      <c r="O8" s="312"/>
      <c r="P8" s="203"/>
      <c r="Q8" s="203" t="s">
        <v>1625</v>
      </c>
      <c r="R8" s="203" t="s">
        <v>1625</v>
      </c>
      <c r="S8" s="203" t="s">
        <v>1625</v>
      </c>
      <c r="T8" s="203" t="s">
        <v>1625</v>
      </c>
      <c r="U8" s="203" t="s">
        <v>1625</v>
      </c>
      <c r="V8" s="203" t="s">
        <v>1625</v>
      </c>
      <c r="W8" s="203" t="s">
        <v>1625</v>
      </c>
      <c r="X8" s="203" t="s">
        <v>1625</v>
      </c>
      <c r="Y8" s="203" t="s">
        <v>1625</v>
      </c>
      <c r="Z8" s="203"/>
      <c r="AH8" s="210"/>
      <c r="AO8" s="138" t="s">
        <v>1468</v>
      </c>
    </row>
    <row r="9" spans="1:41" x14ac:dyDescent="0.25">
      <c r="A9" s="125"/>
      <c r="B9" s="120"/>
      <c r="C9" s="126" t="s">
        <v>517</v>
      </c>
      <c r="D9" s="203"/>
      <c r="E9" s="227"/>
      <c r="F9" s="227"/>
      <c r="G9" s="292"/>
      <c r="H9" s="202"/>
      <c r="I9" s="292"/>
      <c r="J9" s="202"/>
      <c r="K9" s="186" t="s">
        <v>1625</v>
      </c>
      <c r="L9" s="186" t="s">
        <v>1625</v>
      </c>
      <c r="M9" s="203"/>
      <c r="N9" s="312"/>
      <c r="O9" s="312"/>
      <c r="P9" s="203"/>
      <c r="Q9" s="203" t="s">
        <v>1625</v>
      </c>
      <c r="R9" s="203" t="s">
        <v>1625</v>
      </c>
      <c r="S9" s="203" t="s">
        <v>1625</v>
      </c>
      <c r="T9" s="203" t="s">
        <v>1625</v>
      </c>
      <c r="U9" s="203" t="s">
        <v>1625</v>
      </c>
      <c r="V9" s="203" t="s">
        <v>1625</v>
      </c>
      <c r="W9" s="203" t="s">
        <v>1625</v>
      </c>
      <c r="X9" s="203" t="s">
        <v>1625</v>
      </c>
      <c r="Y9" s="203" t="s">
        <v>1625</v>
      </c>
      <c r="Z9" s="203"/>
      <c r="AO9" s="138" t="s">
        <v>1625</v>
      </c>
    </row>
    <row r="10" spans="1:41" x14ac:dyDescent="0.25">
      <c r="A10" s="125"/>
      <c r="B10" s="119"/>
      <c r="C10" s="126" t="s">
        <v>518</v>
      </c>
      <c r="D10" s="203"/>
      <c r="E10" s="227"/>
      <c r="F10" s="227"/>
      <c r="G10" s="292"/>
      <c r="H10" s="202"/>
      <c r="I10" s="292"/>
      <c r="J10" s="202"/>
      <c r="K10" s="186" t="s">
        <v>1625</v>
      </c>
      <c r="L10" s="186" t="s">
        <v>1625</v>
      </c>
      <c r="M10" s="203"/>
      <c r="N10" s="312"/>
      <c r="O10" s="312"/>
      <c r="P10" s="203"/>
      <c r="Q10" s="203" t="s">
        <v>1625</v>
      </c>
      <c r="R10" s="203" t="s">
        <v>1625</v>
      </c>
      <c r="S10" s="203" t="s">
        <v>1625</v>
      </c>
      <c r="T10" s="203" t="s">
        <v>1625</v>
      </c>
      <c r="U10" s="203" t="s">
        <v>1625</v>
      </c>
      <c r="V10" s="203" t="s">
        <v>1625</v>
      </c>
      <c r="W10" s="203" t="s">
        <v>1625</v>
      </c>
      <c r="X10" s="203" t="s">
        <v>1625</v>
      </c>
      <c r="Y10" s="203" t="s">
        <v>1625</v>
      </c>
      <c r="Z10" s="203"/>
    </row>
    <row r="11" spans="1:41" x14ac:dyDescent="0.25">
      <c r="A11" s="126"/>
      <c r="B11" s="120"/>
      <c r="C11" s="126" t="s">
        <v>522</v>
      </c>
      <c r="D11" s="201"/>
      <c r="E11" s="227"/>
      <c r="F11" s="227"/>
      <c r="G11" s="292"/>
      <c r="H11" s="202"/>
      <c r="I11" s="292"/>
      <c r="J11" s="202"/>
      <c r="K11" s="186" t="s">
        <v>1625</v>
      </c>
      <c r="L11" s="186" t="s">
        <v>1625</v>
      </c>
      <c r="M11" s="203"/>
      <c r="N11" s="312"/>
      <c r="O11" s="312"/>
      <c r="P11" s="203"/>
      <c r="Q11" s="203" t="s">
        <v>1625</v>
      </c>
      <c r="R11" s="203" t="s">
        <v>1625</v>
      </c>
      <c r="S11" s="203" t="s">
        <v>1625</v>
      </c>
      <c r="T11" s="203" t="s">
        <v>1625</v>
      </c>
      <c r="U11" s="203" t="s">
        <v>1625</v>
      </c>
      <c r="V11" s="203" t="s">
        <v>1625</v>
      </c>
      <c r="W11" s="203" t="s">
        <v>1625</v>
      </c>
      <c r="X11" s="203" t="s">
        <v>1625</v>
      </c>
      <c r="Y11" s="203" t="s">
        <v>1625</v>
      </c>
      <c r="Z11" s="203"/>
    </row>
    <row r="12" spans="1:41" ht="15.75" thickBot="1" x14ac:dyDescent="0.3">
      <c r="A12" s="105"/>
      <c r="B12" s="105"/>
      <c r="C12" s="104"/>
      <c r="D12" s="104"/>
      <c r="E12" s="104"/>
      <c r="F12" s="104"/>
      <c r="G12" s="104"/>
      <c r="H12" s="104"/>
      <c r="I12" s="104"/>
      <c r="J12" s="104"/>
      <c r="K12" s="104"/>
      <c r="L12" s="104"/>
      <c r="M12" s="104"/>
      <c r="N12" s="104"/>
      <c r="O12" s="104"/>
      <c r="P12" s="104"/>
      <c r="Q12" s="203" t="s">
        <v>1625</v>
      </c>
      <c r="R12" s="203" t="s">
        <v>1625</v>
      </c>
      <c r="S12" s="203" t="s">
        <v>1625</v>
      </c>
      <c r="T12" s="203" t="s">
        <v>1625</v>
      </c>
      <c r="U12" s="203" t="s">
        <v>1625</v>
      </c>
      <c r="V12" s="203" t="s">
        <v>1625</v>
      </c>
      <c r="W12" s="203" t="s">
        <v>1625</v>
      </c>
      <c r="X12" s="203" t="s">
        <v>1625</v>
      </c>
      <c r="Y12" s="203" t="s">
        <v>1625</v>
      </c>
      <c r="Z12" s="104"/>
    </row>
    <row r="13" spans="1:41" x14ac:dyDescent="0.25">
      <c r="A13" s="125" t="s">
        <v>523</v>
      </c>
      <c r="B13" s="116" t="s">
        <v>512</v>
      </c>
      <c r="C13" s="126" t="s">
        <v>524</v>
      </c>
      <c r="D13" s="203"/>
      <c r="E13" s="227"/>
      <c r="F13" s="227"/>
      <c r="G13" s="292"/>
      <c r="H13" s="202"/>
      <c r="I13" s="292"/>
      <c r="J13" s="202"/>
      <c r="K13" s="186" t="s">
        <v>1625</v>
      </c>
      <c r="L13" s="186" t="s">
        <v>1625</v>
      </c>
      <c r="M13" s="202"/>
      <c r="N13" s="312"/>
      <c r="O13" s="312"/>
      <c r="P13" s="203"/>
      <c r="Q13" s="203" t="s">
        <v>1625</v>
      </c>
      <c r="R13" s="203" t="s">
        <v>1625</v>
      </c>
      <c r="S13" s="203" t="s">
        <v>1625</v>
      </c>
      <c r="T13" s="203" t="s">
        <v>1625</v>
      </c>
      <c r="U13" s="203" t="s">
        <v>1625</v>
      </c>
      <c r="V13" s="203" t="s">
        <v>1625</v>
      </c>
      <c r="W13" s="203" t="s">
        <v>1625</v>
      </c>
      <c r="X13" s="203" t="s">
        <v>1625</v>
      </c>
      <c r="Y13" s="203" t="s">
        <v>1625</v>
      </c>
      <c r="Z13" s="203"/>
    </row>
    <row r="14" spans="1:41" x14ac:dyDescent="0.25">
      <c r="A14" s="125"/>
      <c r="B14" s="117"/>
      <c r="C14" s="126" t="s">
        <v>516</v>
      </c>
      <c r="D14" s="203"/>
      <c r="E14" s="227"/>
      <c r="F14" s="227"/>
      <c r="G14" s="292"/>
      <c r="H14" s="202"/>
      <c r="I14" s="292"/>
      <c r="J14" s="202"/>
      <c r="K14" s="186" t="s">
        <v>1625</v>
      </c>
      <c r="L14" s="186" t="s">
        <v>1625</v>
      </c>
      <c r="M14" s="202"/>
      <c r="N14" s="312"/>
      <c r="O14" s="312"/>
      <c r="P14" s="203"/>
      <c r="Q14" s="203" t="s">
        <v>1625</v>
      </c>
      <c r="R14" s="203" t="s">
        <v>1625</v>
      </c>
      <c r="S14" s="203" t="s">
        <v>1625</v>
      </c>
      <c r="T14" s="203" t="s">
        <v>1625</v>
      </c>
      <c r="U14" s="203" t="s">
        <v>1625</v>
      </c>
      <c r="V14" s="203" t="s">
        <v>1625</v>
      </c>
      <c r="W14" s="203" t="s">
        <v>1625</v>
      </c>
      <c r="X14" s="203" t="s">
        <v>1625</v>
      </c>
      <c r="Y14" s="203" t="s">
        <v>1625</v>
      </c>
      <c r="Z14" s="203"/>
    </row>
    <row r="15" spans="1:41" x14ac:dyDescent="0.25">
      <c r="A15" s="125"/>
      <c r="B15" s="118"/>
      <c r="C15" s="126" t="s">
        <v>520</v>
      </c>
      <c r="D15" s="203"/>
      <c r="E15" s="227"/>
      <c r="F15" s="227"/>
      <c r="G15" s="292"/>
      <c r="H15" s="202"/>
      <c r="I15" s="292"/>
      <c r="J15" s="202"/>
      <c r="K15" s="186" t="s">
        <v>1625</v>
      </c>
      <c r="L15" s="186" t="s">
        <v>1625</v>
      </c>
      <c r="M15" s="202"/>
      <c r="N15" s="312"/>
      <c r="O15" s="312"/>
      <c r="P15" s="203"/>
      <c r="Q15" s="203" t="s">
        <v>1625</v>
      </c>
      <c r="R15" s="203" t="s">
        <v>1625</v>
      </c>
      <c r="S15" s="203" t="s">
        <v>1625</v>
      </c>
      <c r="T15" s="203" t="s">
        <v>1625</v>
      </c>
      <c r="U15" s="203" t="s">
        <v>1625</v>
      </c>
      <c r="V15" s="203" t="s">
        <v>1625</v>
      </c>
      <c r="W15" s="203" t="s">
        <v>1625</v>
      </c>
      <c r="X15" s="203" t="s">
        <v>1625</v>
      </c>
      <c r="Y15" s="203" t="s">
        <v>1625</v>
      </c>
      <c r="Z15" s="203"/>
    </row>
    <row r="16" spans="1:41" x14ac:dyDescent="0.25">
      <c r="A16" s="125"/>
      <c r="B16" s="119"/>
      <c r="C16" s="126" t="s">
        <v>521</v>
      </c>
      <c r="D16" s="203"/>
      <c r="E16" s="227"/>
      <c r="F16" s="227"/>
      <c r="G16" s="292"/>
      <c r="H16" s="202"/>
      <c r="I16" s="292"/>
      <c r="J16" s="202"/>
      <c r="K16" s="186" t="s">
        <v>1625</v>
      </c>
      <c r="L16" s="186" t="s">
        <v>1625</v>
      </c>
      <c r="M16" s="202"/>
      <c r="N16" s="312"/>
      <c r="O16" s="312"/>
      <c r="P16" s="203"/>
      <c r="Q16" s="203" t="s">
        <v>1625</v>
      </c>
      <c r="R16" s="203" t="s">
        <v>1625</v>
      </c>
      <c r="S16" s="203" t="s">
        <v>1625</v>
      </c>
      <c r="T16" s="203" t="s">
        <v>1625</v>
      </c>
      <c r="U16" s="203" t="s">
        <v>1625</v>
      </c>
      <c r="V16" s="203" t="s">
        <v>1625</v>
      </c>
      <c r="W16" s="203" t="s">
        <v>1625</v>
      </c>
      <c r="X16" s="203" t="s">
        <v>1625</v>
      </c>
      <c r="Y16" s="203" t="s">
        <v>1625</v>
      </c>
      <c r="Z16" s="203"/>
    </row>
    <row r="17" spans="1:26" x14ac:dyDescent="0.25">
      <c r="A17" s="125"/>
      <c r="B17" s="120"/>
      <c r="C17" s="126" t="s">
        <v>517</v>
      </c>
      <c r="D17" s="203"/>
      <c r="E17" s="227"/>
      <c r="F17" s="227"/>
      <c r="G17" s="292"/>
      <c r="H17" s="202"/>
      <c r="I17" s="292"/>
      <c r="J17" s="202"/>
      <c r="K17" s="186" t="s">
        <v>1625</v>
      </c>
      <c r="L17" s="186" t="s">
        <v>1625</v>
      </c>
      <c r="M17" s="202"/>
      <c r="N17" s="312"/>
      <c r="O17" s="312"/>
      <c r="P17" s="203"/>
      <c r="Q17" s="203" t="s">
        <v>1625</v>
      </c>
      <c r="R17" s="203" t="s">
        <v>1625</v>
      </c>
      <c r="S17" s="203" t="s">
        <v>1625</v>
      </c>
      <c r="T17" s="203" t="s">
        <v>1625</v>
      </c>
      <c r="U17" s="203" t="s">
        <v>1625</v>
      </c>
      <c r="V17" s="203" t="s">
        <v>1625</v>
      </c>
      <c r="W17" s="203" t="s">
        <v>1625</v>
      </c>
      <c r="X17" s="203" t="s">
        <v>1625</v>
      </c>
      <c r="Y17" s="203" t="s">
        <v>1625</v>
      </c>
      <c r="Z17" s="203"/>
    </row>
    <row r="18" spans="1:26" x14ac:dyDescent="0.25">
      <c r="A18" s="125"/>
      <c r="B18" s="119"/>
      <c r="C18" s="126" t="s">
        <v>518</v>
      </c>
      <c r="D18" s="203"/>
      <c r="E18" s="227"/>
      <c r="F18" s="227"/>
      <c r="G18" s="292"/>
      <c r="H18" s="202"/>
      <c r="I18" s="292"/>
      <c r="J18" s="202"/>
      <c r="K18" s="186" t="s">
        <v>1625</v>
      </c>
      <c r="L18" s="186" t="s">
        <v>1625</v>
      </c>
      <c r="M18" s="202"/>
      <c r="N18" s="312"/>
      <c r="O18" s="312"/>
      <c r="P18" s="203"/>
      <c r="Q18" s="203" t="s">
        <v>1625</v>
      </c>
      <c r="R18" s="203" t="s">
        <v>1625</v>
      </c>
      <c r="S18" s="203" t="s">
        <v>1625</v>
      </c>
      <c r="T18" s="203" t="s">
        <v>1625</v>
      </c>
      <c r="U18" s="203" t="s">
        <v>1625</v>
      </c>
      <c r="V18" s="203" t="s">
        <v>1625</v>
      </c>
      <c r="W18" s="203" t="s">
        <v>1625</v>
      </c>
      <c r="X18" s="203" t="s">
        <v>1625</v>
      </c>
      <c r="Y18" s="203" t="s">
        <v>1625</v>
      </c>
      <c r="Z18" s="203"/>
    </row>
    <row r="19" spans="1:26" x14ac:dyDescent="0.25">
      <c r="A19" s="126"/>
      <c r="B19" s="120"/>
      <c r="C19" s="126" t="s">
        <v>522</v>
      </c>
      <c r="D19" s="201"/>
      <c r="E19" s="227"/>
      <c r="F19" s="227"/>
      <c r="G19" s="292"/>
      <c r="H19" s="202"/>
      <c r="I19" s="292"/>
      <c r="J19" s="202"/>
      <c r="K19" s="186" t="s">
        <v>1625</v>
      </c>
      <c r="L19" s="186" t="s">
        <v>1625</v>
      </c>
      <c r="M19" s="202"/>
      <c r="N19" s="312"/>
      <c r="O19" s="312"/>
      <c r="P19" s="203"/>
      <c r="Q19" s="203" t="s">
        <v>1625</v>
      </c>
      <c r="R19" s="203" t="s">
        <v>1625</v>
      </c>
      <c r="S19" s="203" t="s">
        <v>1625</v>
      </c>
      <c r="T19" s="203" t="s">
        <v>1625</v>
      </c>
      <c r="U19" s="203" t="s">
        <v>1625</v>
      </c>
      <c r="V19" s="203" t="s">
        <v>1625</v>
      </c>
      <c r="W19" s="203" t="s">
        <v>1625</v>
      </c>
      <c r="X19" s="203" t="s">
        <v>1625</v>
      </c>
      <c r="Y19" s="203" t="s">
        <v>1625</v>
      </c>
      <c r="Z19" s="203"/>
    </row>
    <row r="20" spans="1:26" x14ac:dyDescent="0.25">
      <c r="A20" s="105"/>
      <c r="B20" s="105"/>
      <c r="C20" s="104"/>
      <c r="D20" s="104"/>
      <c r="E20" s="104"/>
      <c r="F20" s="104"/>
      <c r="G20" s="104"/>
      <c r="H20" s="104"/>
      <c r="I20" s="104"/>
      <c r="J20" s="104"/>
      <c r="K20" s="104"/>
      <c r="L20" s="104"/>
      <c r="M20" s="104"/>
      <c r="N20" s="104"/>
      <c r="O20" s="104"/>
      <c r="P20" s="104"/>
      <c r="Q20" s="203" t="s">
        <v>1625</v>
      </c>
      <c r="R20" s="203" t="s">
        <v>1625</v>
      </c>
      <c r="S20" s="203" t="s">
        <v>1625</v>
      </c>
      <c r="T20" s="203" t="s">
        <v>1625</v>
      </c>
      <c r="U20" s="203" t="s">
        <v>1625</v>
      </c>
      <c r="V20" s="203" t="s">
        <v>1625</v>
      </c>
      <c r="W20" s="203" t="s">
        <v>1625</v>
      </c>
      <c r="X20" s="203" t="s">
        <v>1625</v>
      </c>
      <c r="Y20" s="203" t="s">
        <v>1625</v>
      </c>
      <c r="Z20" s="104"/>
    </row>
    <row r="21" spans="1:26" x14ac:dyDescent="0.25">
      <c r="A21" s="125" t="s">
        <v>525</v>
      </c>
      <c r="B21" s="125" t="s">
        <v>1330</v>
      </c>
      <c r="C21" s="203" t="s">
        <v>1327</v>
      </c>
      <c r="D21" s="126"/>
      <c r="E21" s="313"/>
      <c r="F21" s="126"/>
      <c r="G21" s="314"/>
      <c r="H21" s="314"/>
      <c r="I21" s="314"/>
      <c r="J21" s="314"/>
      <c r="K21" s="314"/>
      <c r="L21" s="314"/>
      <c r="M21" s="126" t="s">
        <v>1625</v>
      </c>
      <c r="N21" s="314"/>
      <c r="O21" s="314"/>
      <c r="P21" s="314"/>
      <c r="Q21" s="203" t="s">
        <v>1625</v>
      </c>
      <c r="R21" s="203" t="s">
        <v>1625</v>
      </c>
      <c r="S21" s="203" t="s">
        <v>1625</v>
      </c>
      <c r="T21" s="203" t="s">
        <v>1625</v>
      </c>
      <c r="U21" s="203" t="s">
        <v>1625</v>
      </c>
      <c r="V21" s="203" t="s">
        <v>1625</v>
      </c>
      <c r="W21" s="203" t="s">
        <v>1625</v>
      </c>
      <c r="X21" s="203" t="s">
        <v>1625</v>
      </c>
      <c r="Y21" s="203" t="s">
        <v>1625</v>
      </c>
      <c r="Z21" s="126"/>
    </row>
    <row r="22" spans="1:26" x14ac:dyDescent="0.25">
      <c r="A22" s="126"/>
      <c r="B22" s="106" t="s">
        <v>1331</v>
      </c>
      <c r="C22" s="126" t="s">
        <v>1328</v>
      </c>
      <c r="D22" s="126"/>
      <c r="E22" s="313"/>
      <c r="F22" s="126"/>
      <c r="G22" s="314"/>
      <c r="H22" s="314"/>
      <c r="I22" s="314"/>
      <c r="J22" s="314"/>
      <c r="K22" s="314"/>
      <c r="L22" s="314"/>
      <c r="M22" s="126" t="s">
        <v>1625</v>
      </c>
      <c r="N22" s="314"/>
      <c r="O22" s="314"/>
      <c r="P22" s="314"/>
      <c r="Q22" s="203" t="s">
        <v>1625</v>
      </c>
      <c r="R22" s="203" t="s">
        <v>1625</v>
      </c>
      <c r="S22" s="203" t="s">
        <v>1625</v>
      </c>
      <c r="T22" s="203" t="s">
        <v>1625</v>
      </c>
      <c r="U22" s="203" t="s">
        <v>1625</v>
      </c>
      <c r="V22" s="203" t="s">
        <v>1625</v>
      </c>
      <c r="W22" s="203" t="s">
        <v>1625</v>
      </c>
      <c r="X22" s="203" t="s">
        <v>1625</v>
      </c>
      <c r="Y22" s="203" t="s">
        <v>1625</v>
      </c>
      <c r="Z22" s="126"/>
    </row>
    <row r="23" spans="1:26" ht="60" x14ac:dyDescent="0.25">
      <c r="A23" s="126"/>
      <c r="B23" s="126"/>
      <c r="C23" s="127" t="s">
        <v>1329</v>
      </c>
      <c r="D23" s="126"/>
      <c r="E23" s="313"/>
      <c r="F23" s="126"/>
      <c r="G23" s="314"/>
      <c r="H23" s="314"/>
      <c r="I23" s="314"/>
      <c r="J23" s="314"/>
      <c r="K23" s="314"/>
      <c r="L23" s="314"/>
      <c r="M23" s="126" t="s">
        <v>1625</v>
      </c>
      <c r="N23" s="314"/>
      <c r="O23" s="314"/>
      <c r="P23" s="314"/>
      <c r="Q23" s="203" t="s">
        <v>1625</v>
      </c>
      <c r="R23" s="203" t="s">
        <v>1625</v>
      </c>
      <c r="S23" s="203" t="s">
        <v>1625</v>
      </c>
      <c r="T23" s="203" t="s">
        <v>1625</v>
      </c>
      <c r="U23" s="203" t="s">
        <v>1625</v>
      </c>
      <c r="V23" s="203" t="s">
        <v>1625</v>
      </c>
      <c r="W23" s="203" t="s">
        <v>1625</v>
      </c>
      <c r="X23" s="203" t="s">
        <v>1625</v>
      </c>
      <c r="Y23" s="203" t="s">
        <v>1625</v>
      </c>
      <c r="Z23" s="126"/>
    </row>
    <row r="24" spans="1:26" ht="15.75" thickBot="1" x14ac:dyDescent="0.3">
      <c r="A24" s="177"/>
      <c r="B24" s="177"/>
      <c r="C24" s="177"/>
      <c r="D24" s="177"/>
      <c r="E24" s="177"/>
      <c r="F24" s="177"/>
      <c r="G24" s="177"/>
      <c r="H24" s="177"/>
      <c r="I24" s="177"/>
      <c r="J24" s="177"/>
      <c r="K24" s="177"/>
      <c r="L24" s="177"/>
      <c r="M24" s="177"/>
      <c r="N24" s="177"/>
      <c r="O24" s="177"/>
      <c r="P24" s="177"/>
      <c r="Q24" s="203" t="s">
        <v>1625</v>
      </c>
      <c r="R24" s="203" t="s">
        <v>1625</v>
      </c>
      <c r="S24" s="203" t="s">
        <v>1625</v>
      </c>
      <c r="T24" s="203" t="s">
        <v>1625</v>
      </c>
      <c r="U24" s="203" t="s">
        <v>1625</v>
      </c>
      <c r="V24" s="203" t="s">
        <v>1625</v>
      </c>
      <c r="W24" s="203" t="s">
        <v>1625</v>
      </c>
      <c r="X24" s="203" t="s">
        <v>1625</v>
      </c>
      <c r="Y24" s="203" t="s">
        <v>1625</v>
      </c>
      <c r="Z24" s="177"/>
    </row>
    <row r="25" spans="1:26" x14ac:dyDescent="0.25">
      <c r="A25" s="125" t="s">
        <v>514</v>
      </c>
      <c r="B25" s="116" t="s">
        <v>513</v>
      </c>
      <c r="C25" s="126" t="s">
        <v>515</v>
      </c>
      <c r="D25" s="203"/>
      <c r="E25" s="227"/>
      <c r="F25" s="227"/>
      <c r="G25" s="292"/>
      <c r="H25" s="202"/>
      <c r="I25" s="292"/>
      <c r="J25" s="202"/>
      <c r="K25" s="186" t="s">
        <v>1625</v>
      </c>
      <c r="L25" s="186" t="s">
        <v>1625</v>
      </c>
      <c r="M25" s="203"/>
      <c r="N25" s="312"/>
      <c r="O25" s="312"/>
      <c r="P25" s="203"/>
      <c r="Q25" s="203" t="s">
        <v>1625</v>
      </c>
      <c r="R25" s="203" t="s">
        <v>1625</v>
      </c>
      <c r="S25" s="203" t="s">
        <v>1625</v>
      </c>
      <c r="T25" s="203" t="s">
        <v>1625</v>
      </c>
      <c r="U25" s="203" t="s">
        <v>1625</v>
      </c>
      <c r="V25" s="203" t="s">
        <v>1625</v>
      </c>
      <c r="W25" s="203" t="s">
        <v>1625</v>
      </c>
      <c r="X25" s="203" t="s">
        <v>1625</v>
      </c>
      <c r="Y25" s="203" t="s">
        <v>1625</v>
      </c>
      <c r="Z25" s="203"/>
    </row>
    <row r="26" spans="1:26" x14ac:dyDescent="0.25">
      <c r="A26" s="125"/>
      <c r="B26" s="117"/>
      <c r="C26" s="126" t="s">
        <v>526</v>
      </c>
      <c r="D26" s="203"/>
      <c r="E26" s="227"/>
      <c r="F26" s="227"/>
      <c r="G26" s="292"/>
      <c r="H26" s="202"/>
      <c r="I26" s="292"/>
      <c r="J26" s="202"/>
      <c r="K26" s="186" t="s">
        <v>1625</v>
      </c>
      <c r="L26" s="186" t="s">
        <v>1625</v>
      </c>
      <c r="M26" s="203"/>
      <c r="N26" s="312"/>
      <c r="O26" s="312"/>
      <c r="P26" s="203"/>
      <c r="Q26" s="203" t="s">
        <v>1625</v>
      </c>
      <c r="R26" s="203" t="s">
        <v>1625</v>
      </c>
      <c r="S26" s="203" t="s">
        <v>1625</v>
      </c>
      <c r="T26" s="203" t="s">
        <v>1625</v>
      </c>
      <c r="U26" s="203" t="s">
        <v>1625</v>
      </c>
      <c r="V26" s="203" t="s">
        <v>1625</v>
      </c>
      <c r="W26" s="203" t="s">
        <v>1625</v>
      </c>
      <c r="X26" s="203" t="s">
        <v>1625</v>
      </c>
      <c r="Y26" s="203" t="s">
        <v>1625</v>
      </c>
      <c r="Z26" s="203"/>
    </row>
    <row r="27" spans="1:26" x14ac:dyDescent="0.25">
      <c r="A27" s="125"/>
      <c r="B27" s="118"/>
      <c r="C27" s="126" t="s">
        <v>527</v>
      </c>
      <c r="D27" s="203"/>
      <c r="E27" s="227"/>
      <c r="F27" s="227"/>
      <c r="G27" s="292"/>
      <c r="H27" s="202"/>
      <c r="I27" s="292"/>
      <c r="J27" s="202"/>
      <c r="K27" s="186" t="s">
        <v>1625</v>
      </c>
      <c r="L27" s="186" t="s">
        <v>1625</v>
      </c>
      <c r="M27" s="203"/>
      <c r="N27" s="312"/>
      <c r="O27" s="312"/>
      <c r="P27" s="203"/>
      <c r="Q27" s="203" t="s">
        <v>1625</v>
      </c>
      <c r="R27" s="203" t="s">
        <v>1625</v>
      </c>
      <c r="S27" s="203" t="s">
        <v>1625</v>
      </c>
      <c r="T27" s="203" t="s">
        <v>1625</v>
      </c>
      <c r="U27" s="203" t="s">
        <v>1625</v>
      </c>
      <c r="V27" s="203" t="s">
        <v>1625</v>
      </c>
      <c r="W27" s="203" t="s">
        <v>1625</v>
      </c>
      <c r="X27" s="203" t="s">
        <v>1625</v>
      </c>
      <c r="Y27" s="203" t="s">
        <v>1625</v>
      </c>
      <c r="Z27" s="203"/>
    </row>
    <row r="28" spans="1:26" x14ac:dyDescent="0.25">
      <c r="A28" s="125"/>
      <c r="B28" s="119"/>
      <c r="C28" s="126" t="s">
        <v>1077</v>
      </c>
      <c r="D28" s="203"/>
      <c r="E28" s="227"/>
      <c r="F28" s="227"/>
      <c r="G28" s="292"/>
      <c r="H28" s="202"/>
      <c r="I28" s="292"/>
      <c r="J28" s="202"/>
      <c r="K28" s="186" t="s">
        <v>1625</v>
      </c>
      <c r="L28" s="186" t="s">
        <v>1625</v>
      </c>
      <c r="M28" s="203"/>
      <c r="N28" s="312"/>
      <c r="O28" s="312"/>
      <c r="P28" s="203"/>
      <c r="Q28" s="203" t="s">
        <v>1625</v>
      </c>
      <c r="R28" s="203" t="s">
        <v>1625</v>
      </c>
      <c r="S28" s="203" t="s">
        <v>1625</v>
      </c>
      <c r="T28" s="203" t="s">
        <v>1625</v>
      </c>
      <c r="U28" s="203" t="s">
        <v>1625</v>
      </c>
      <c r="V28" s="203" t="s">
        <v>1625</v>
      </c>
      <c r="W28" s="203" t="s">
        <v>1625</v>
      </c>
      <c r="X28" s="203" t="s">
        <v>1625</v>
      </c>
      <c r="Y28" s="203" t="s">
        <v>1625</v>
      </c>
      <c r="Z28" s="203"/>
    </row>
    <row r="29" spans="1:26" ht="30" x14ac:dyDescent="0.25">
      <c r="A29" s="125"/>
      <c r="B29" s="120"/>
      <c r="C29" s="127" t="s">
        <v>1078</v>
      </c>
      <c r="D29" s="203"/>
      <c r="E29" s="227"/>
      <c r="F29" s="227"/>
      <c r="G29" s="292"/>
      <c r="H29" s="202"/>
      <c r="I29" s="292"/>
      <c r="J29" s="202"/>
      <c r="K29" s="186" t="s">
        <v>1625</v>
      </c>
      <c r="L29" s="186" t="s">
        <v>1625</v>
      </c>
      <c r="M29" s="203"/>
      <c r="N29" s="312"/>
      <c r="O29" s="312"/>
      <c r="P29" s="203"/>
      <c r="Q29" s="203" t="s">
        <v>1625</v>
      </c>
      <c r="R29" s="203" t="s">
        <v>1625</v>
      </c>
      <c r="S29" s="203" t="s">
        <v>1625</v>
      </c>
      <c r="T29" s="203" t="s">
        <v>1625</v>
      </c>
      <c r="U29" s="203" t="s">
        <v>1625</v>
      </c>
      <c r="V29" s="203" t="s">
        <v>1625</v>
      </c>
      <c r="W29" s="203" t="s">
        <v>1625</v>
      </c>
      <c r="X29" s="203" t="s">
        <v>1625</v>
      </c>
      <c r="Y29" s="203" t="s">
        <v>1625</v>
      </c>
      <c r="Z29" s="203"/>
    </row>
    <row r="30" spans="1:26" ht="45" x14ac:dyDescent="0.25">
      <c r="A30" s="125"/>
      <c r="B30" s="119"/>
      <c r="C30" s="127" t="s">
        <v>1079</v>
      </c>
      <c r="D30" s="203"/>
      <c r="E30" s="227"/>
      <c r="F30" s="227"/>
      <c r="G30" s="292"/>
      <c r="H30" s="202"/>
      <c r="I30" s="292"/>
      <c r="J30" s="202"/>
      <c r="K30" s="186" t="s">
        <v>1625</v>
      </c>
      <c r="L30" s="186" t="s">
        <v>1625</v>
      </c>
      <c r="M30" s="203"/>
      <c r="N30" s="312"/>
      <c r="O30" s="312"/>
      <c r="P30" s="203"/>
      <c r="Q30" s="203" t="s">
        <v>1625</v>
      </c>
      <c r="R30" s="203" t="s">
        <v>1625</v>
      </c>
      <c r="S30" s="203" t="s">
        <v>1625</v>
      </c>
      <c r="T30" s="203" t="s">
        <v>1625</v>
      </c>
      <c r="U30" s="203" t="s">
        <v>1625</v>
      </c>
      <c r="V30" s="203" t="s">
        <v>1625</v>
      </c>
      <c r="W30" s="203" t="s">
        <v>1625</v>
      </c>
      <c r="X30" s="203" t="s">
        <v>1625</v>
      </c>
      <c r="Y30" s="203" t="s">
        <v>1625</v>
      </c>
      <c r="Z30" s="203"/>
    </row>
    <row r="31" spans="1:26" x14ac:dyDescent="0.25">
      <c r="A31" s="126"/>
      <c r="B31" s="120"/>
      <c r="C31" s="126" t="s">
        <v>522</v>
      </c>
      <c r="D31" s="201"/>
      <c r="E31" s="227"/>
      <c r="F31" s="227"/>
      <c r="G31" s="292"/>
      <c r="H31" s="202"/>
      <c r="I31" s="292"/>
      <c r="J31" s="202"/>
      <c r="K31" s="186" t="s">
        <v>1625</v>
      </c>
      <c r="L31" s="186" t="s">
        <v>1625</v>
      </c>
      <c r="M31" s="203"/>
      <c r="N31" s="312"/>
      <c r="O31" s="312"/>
      <c r="P31" s="203"/>
      <c r="Q31" s="203" t="s">
        <v>1625</v>
      </c>
      <c r="R31" s="203" t="s">
        <v>1625</v>
      </c>
      <c r="S31" s="203" t="s">
        <v>1625</v>
      </c>
      <c r="T31" s="203" t="s">
        <v>1625</v>
      </c>
      <c r="U31" s="203" t="s">
        <v>1625</v>
      </c>
      <c r="V31" s="203" t="s">
        <v>1625</v>
      </c>
      <c r="W31" s="203" t="s">
        <v>1625</v>
      </c>
      <c r="X31" s="203" t="s">
        <v>1625</v>
      </c>
      <c r="Y31" s="203" t="s">
        <v>1625</v>
      </c>
      <c r="Z31" s="203"/>
    </row>
    <row r="32" spans="1:26" ht="15.75" thickBot="1" x14ac:dyDescent="0.3">
      <c r="A32" s="105"/>
      <c r="B32" s="105"/>
      <c r="C32" s="104" t="s">
        <v>519</v>
      </c>
      <c r="D32" s="104"/>
      <c r="E32" s="104"/>
      <c r="F32" s="104"/>
      <c r="G32" s="104"/>
      <c r="H32" s="104"/>
      <c r="I32" s="104"/>
      <c r="J32" s="104"/>
      <c r="K32" s="104"/>
      <c r="L32" s="104"/>
      <c r="M32" s="104"/>
      <c r="N32" s="104"/>
      <c r="O32" s="104"/>
      <c r="P32" s="104"/>
      <c r="Q32" s="203" t="s">
        <v>1625</v>
      </c>
      <c r="R32" s="203" t="s">
        <v>1625</v>
      </c>
      <c r="S32" s="203" t="s">
        <v>1625</v>
      </c>
      <c r="T32" s="203" t="s">
        <v>1625</v>
      </c>
      <c r="U32" s="203" t="s">
        <v>1625</v>
      </c>
      <c r="V32" s="203" t="s">
        <v>1625</v>
      </c>
      <c r="W32" s="203" t="s">
        <v>1625</v>
      </c>
      <c r="X32" s="203" t="s">
        <v>1625</v>
      </c>
      <c r="Y32" s="203" t="s">
        <v>1625</v>
      </c>
      <c r="Z32" s="104"/>
    </row>
    <row r="33" spans="1:26" x14ac:dyDescent="0.25">
      <c r="A33" s="125" t="s">
        <v>529</v>
      </c>
      <c r="B33" s="116" t="s">
        <v>528</v>
      </c>
      <c r="C33" s="126" t="s">
        <v>524</v>
      </c>
      <c r="D33" s="203"/>
      <c r="E33" s="227"/>
      <c r="F33" s="227"/>
      <c r="G33" s="292"/>
      <c r="H33" s="202"/>
      <c r="I33" s="292"/>
      <c r="J33" s="202"/>
      <c r="K33" s="186" t="s">
        <v>1625</v>
      </c>
      <c r="L33" s="186" t="s">
        <v>1625</v>
      </c>
      <c r="M33" s="203"/>
      <c r="N33" s="312"/>
      <c r="O33" s="312"/>
      <c r="P33" s="203"/>
      <c r="Q33" s="203" t="s">
        <v>1625</v>
      </c>
      <c r="R33" s="203" t="s">
        <v>1625</v>
      </c>
      <c r="S33" s="203" t="s">
        <v>1625</v>
      </c>
      <c r="T33" s="203" t="s">
        <v>1625</v>
      </c>
      <c r="U33" s="203" t="s">
        <v>1625</v>
      </c>
      <c r="V33" s="203" t="s">
        <v>1625</v>
      </c>
      <c r="W33" s="203" t="s">
        <v>1625</v>
      </c>
      <c r="X33" s="203" t="s">
        <v>1625</v>
      </c>
      <c r="Y33" s="203" t="s">
        <v>1625</v>
      </c>
      <c r="Z33" s="203"/>
    </row>
    <row r="34" spans="1:26" x14ac:dyDescent="0.25">
      <c r="A34" s="125"/>
      <c r="B34" s="117"/>
      <c r="C34" s="126" t="s">
        <v>526</v>
      </c>
      <c r="D34" s="203"/>
      <c r="E34" s="227"/>
      <c r="F34" s="227"/>
      <c r="G34" s="292"/>
      <c r="H34" s="202"/>
      <c r="I34" s="292"/>
      <c r="J34" s="202"/>
      <c r="K34" s="186" t="s">
        <v>1625</v>
      </c>
      <c r="L34" s="186" t="s">
        <v>1625</v>
      </c>
      <c r="M34" s="203"/>
      <c r="N34" s="312"/>
      <c r="O34" s="312"/>
      <c r="P34" s="203"/>
      <c r="Q34" s="203" t="s">
        <v>1625</v>
      </c>
      <c r="R34" s="203" t="s">
        <v>1625</v>
      </c>
      <c r="S34" s="203" t="s">
        <v>1625</v>
      </c>
      <c r="T34" s="203" t="s">
        <v>1625</v>
      </c>
      <c r="U34" s="203" t="s">
        <v>1625</v>
      </c>
      <c r="V34" s="203" t="s">
        <v>1625</v>
      </c>
      <c r="W34" s="203" t="s">
        <v>1625</v>
      </c>
      <c r="X34" s="203" t="s">
        <v>1625</v>
      </c>
      <c r="Y34" s="203" t="s">
        <v>1625</v>
      </c>
      <c r="Z34" s="203"/>
    </row>
    <row r="35" spans="1:26" x14ac:dyDescent="0.25">
      <c r="A35" s="125"/>
      <c r="B35" s="118"/>
      <c r="C35" s="126" t="s">
        <v>527</v>
      </c>
      <c r="D35" s="203"/>
      <c r="E35" s="227"/>
      <c r="F35" s="227"/>
      <c r="G35" s="292"/>
      <c r="H35" s="202"/>
      <c r="I35" s="292"/>
      <c r="J35" s="202"/>
      <c r="K35" s="186" t="s">
        <v>1625</v>
      </c>
      <c r="L35" s="186" t="s">
        <v>1625</v>
      </c>
      <c r="M35" s="203"/>
      <c r="N35" s="312"/>
      <c r="O35" s="312"/>
      <c r="P35" s="203"/>
      <c r="Q35" s="203" t="s">
        <v>1625</v>
      </c>
      <c r="R35" s="203" t="s">
        <v>1625</v>
      </c>
      <c r="S35" s="203" t="s">
        <v>1625</v>
      </c>
      <c r="T35" s="203" t="s">
        <v>1625</v>
      </c>
      <c r="U35" s="203" t="s">
        <v>1625</v>
      </c>
      <c r="V35" s="203" t="s">
        <v>1625</v>
      </c>
      <c r="W35" s="203" t="s">
        <v>1625</v>
      </c>
      <c r="X35" s="203" t="s">
        <v>1625</v>
      </c>
      <c r="Y35" s="203" t="s">
        <v>1625</v>
      </c>
      <c r="Z35" s="203"/>
    </row>
    <row r="36" spans="1:26" ht="37.5" customHeight="1" x14ac:dyDescent="0.25">
      <c r="A36" s="125"/>
      <c r="B36" s="119"/>
      <c r="C36" s="126" t="s">
        <v>1077</v>
      </c>
      <c r="D36" s="203"/>
      <c r="E36" s="227"/>
      <c r="F36" s="227"/>
      <c r="G36" s="292"/>
      <c r="H36" s="202"/>
      <c r="I36" s="292"/>
      <c r="J36" s="202"/>
      <c r="K36" s="186" t="s">
        <v>1625</v>
      </c>
      <c r="L36" s="186" t="s">
        <v>1625</v>
      </c>
      <c r="M36" s="203"/>
      <c r="N36" s="312"/>
      <c r="O36" s="312"/>
      <c r="P36" s="203"/>
      <c r="Q36" s="203" t="s">
        <v>1625</v>
      </c>
      <c r="R36" s="203" t="s">
        <v>1625</v>
      </c>
      <c r="S36" s="203" t="s">
        <v>1625</v>
      </c>
      <c r="T36" s="203" t="s">
        <v>1625</v>
      </c>
      <c r="U36" s="203" t="s">
        <v>1625</v>
      </c>
      <c r="V36" s="203" t="s">
        <v>1625</v>
      </c>
      <c r="W36" s="203" t="s">
        <v>1625</v>
      </c>
      <c r="X36" s="203" t="s">
        <v>1625</v>
      </c>
      <c r="Y36" s="203" t="s">
        <v>1625</v>
      </c>
      <c r="Z36" s="203"/>
    </row>
    <row r="37" spans="1:26" ht="30" x14ac:dyDescent="0.25">
      <c r="A37" s="125"/>
      <c r="B37" s="120"/>
      <c r="C37" s="127" t="s">
        <v>1078</v>
      </c>
      <c r="D37" s="203"/>
      <c r="E37" s="227"/>
      <c r="F37" s="227"/>
      <c r="G37" s="292"/>
      <c r="H37" s="202"/>
      <c r="I37" s="292"/>
      <c r="J37" s="202"/>
      <c r="K37" s="186" t="s">
        <v>1625</v>
      </c>
      <c r="L37" s="186" t="s">
        <v>1625</v>
      </c>
      <c r="M37" s="203"/>
      <c r="N37" s="312"/>
      <c r="O37" s="312"/>
      <c r="P37" s="203"/>
      <c r="Q37" s="203" t="s">
        <v>1625</v>
      </c>
      <c r="R37" s="203" t="s">
        <v>1625</v>
      </c>
      <c r="S37" s="203" t="s">
        <v>1625</v>
      </c>
      <c r="T37" s="203" t="s">
        <v>1625</v>
      </c>
      <c r="U37" s="203" t="s">
        <v>1625</v>
      </c>
      <c r="V37" s="203" t="s">
        <v>1625</v>
      </c>
      <c r="W37" s="203" t="s">
        <v>1625</v>
      </c>
      <c r="X37" s="203" t="s">
        <v>1625</v>
      </c>
      <c r="Y37" s="203" t="s">
        <v>1625</v>
      </c>
      <c r="Z37" s="203"/>
    </row>
    <row r="38" spans="1:26" ht="45" x14ac:dyDescent="0.25">
      <c r="A38" s="125"/>
      <c r="B38" s="119"/>
      <c r="C38" s="127" t="s">
        <v>1079</v>
      </c>
      <c r="D38" s="203"/>
      <c r="E38" s="227"/>
      <c r="F38" s="227"/>
      <c r="G38" s="292"/>
      <c r="H38" s="202"/>
      <c r="I38" s="292"/>
      <c r="J38" s="202"/>
      <c r="K38" s="186" t="s">
        <v>1625</v>
      </c>
      <c r="L38" s="186" t="s">
        <v>1625</v>
      </c>
      <c r="M38" s="203"/>
      <c r="N38" s="312"/>
      <c r="O38" s="312"/>
      <c r="P38" s="203"/>
      <c r="Q38" s="203" t="s">
        <v>1625</v>
      </c>
      <c r="R38" s="203" t="s">
        <v>1625</v>
      </c>
      <c r="S38" s="203" t="s">
        <v>1625</v>
      </c>
      <c r="T38" s="203" t="s">
        <v>1625</v>
      </c>
      <c r="U38" s="203" t="s">
        <v>1625</v>
      </c>
      <c r="V38" s="203" t="s">
        <v>1625</v>
      </c>
      <c r="W38" s="203" t="s">
        <v>1625</v>
      </c>
      <c r="X38" s="203" t="s">
        <v>1625</v>
      </c>
      <c r="Y38" s="203" t="s">
        <v>1625</v>
      </c>
      <c r="Z38" s="203"/>
    </row>
    <row r="39" spans="1:26" x14ac:dyDescent="0.25">
      <c r="A39" s="126"/>
      <c r="B39" s="120"/>
      <c r="C39" s="126" t="s">
        <v>522</v>
      </c>
      <c r="D39" s="201"/>
      <c r="E39" s="227"/>
      <c r="F39" s="227"/>
      <c r="G39" s="292"/>
      <c r="H39" s="202"/>
      <c r="I39" s="292"/>
      <c r="J39" s="202"/>
      <c r="K39" s="186" t="s">
        <v>1625</v>
      </c>
      <c r="L39" s="186" t="s">
        <v>1625</v>
      </c>
      <c r="M39" s="203"/>
      <c r="N39" s="312"/>
      <c r="O39" s="312"/>
      <c r="P39" s="203"/>
      <c r="Q39" s="203" t="s">
        <v>1625</v>
      </c>
      <c r="R39" s="203" t="s">
        <v>1625</v>
      </c>
      <c r="S39" s="203" t="s">
        <v>1625</v>
      </c>
      <c r="T39" s="203" t="s">
        <v>1625</v>
      </c>
      <c r="U39" s="203" t="s">
        <v>1625</v>
      </c>
      <c r="V39" s="203" t="s">
        <v>1625</v>
      </c>
      <c r="W39" s="203" t="s">
        <v>1625</v>
      </c>
      <c r="X39" s="203" t="s">
        <v>1625</v>
      </c>
      <c r="Y39" s="203" t="s">
        <v>1625</v>
      </c>
      <c r="Z39" s="203"/>
    </row>
    <row r="40" spans="1:26" x14ac:dyDescent="0.25">
      <c r="A40" s="104"/>
      <c r="B40" s="104"/>
      <c r="C40" s="104" t="s">
        <v>519</v>
      </c>
      <c r="D40" s="104" t="s">
        <v>519</v>
      </c>
      <c r="E40" s="104"/>
      <c r="F40" s="104"/>
      <c r="G40" s="104"/>
      <c r="H40" s="104"/>
      <c r="I40" s="104"/>
      <c r="J40" s="104"/>
      <c r="K40" s="104"/>
      <c r="L40" s="104"/>
      <c r="M40" s="104"/>
      <c r="N40" s="104"/>
      <c r="O40" s="104"/>
      <c r="P40" s="104"/>
      <c r="Q40" s="104"/>
      <c r="R40" s="104"/>
      <c r="S40" s="104"/>
      <c r="T40" s="104"/>
      <c r="U40" s="104"/>
      <c r="V40" s="104"/>
      <c r="W40" s="104"/>
      <c r="X40" s="104"/>
      <c r="Y40" s="104"/>
      <c r="Z40" s="104" t="s">
        <v>519</v>
      </c>
    </row>
    <row r="41" spans="1:26" ht="15.75" x14ac:dyDescent="0.25">
      <c r="A41" s="241"/>
      <c r="B41" s="287"/>
      <c r="C41" s="240"/>
      <c r="D41" s="239"/>
      <c r="E41" s="239"/>
      <c r="F41" s="239"/>
      <c r="G41" s="239"/>
      <c r="H41" s="239"/>
      <c r="I41" s="239"/>
      <c r="J41" s="239"/>
      <c r="K41" s="225"/>
      <c r="L41" s="240"/>
      <c r="M41" s="240"/>
      <c r="N41" s="240"/>
      <c r="O41" s="240"/>
      <c r="P41" s="240"/>
      <c r="Q41" s="240"/>
      <c r="R41" s="240"/>
      <c r="S41" s="240"/>
      <c r="T41" s="240"/>
      <c r="U41" s="240"/>
      <c r="V41" s="240"/>
      <c r="W41" s="240"/>
      <c r="X41" s="240"/>
      <c r="Y41" s="240"/>
      <c r="Z41" s="240"/>
    </row>
    <row r="42" spans="1:26" x14ac:dyDescent="0.25">
      <c r="A42" s="240"/>
      <c r="B42" s="241"/>
      <c r="C42" s="240"/>
      <c r="D42" s="240"/>
      <c r="E42" s="242"/>
      <c r="F42" s="242"/>
      <c r="G42" s="242"/>
      <c r="H42" s="242"/>
      <c r="I42" s="242"/>
      <c r="J42" s="242"/>
      <c r="K42" s="300"/>
      <c r="L42" s="240"/>
      <c r="M42" s="240"/>
      <c r="N42" s="284"/>
      <c r="O42" s="284"/>
      <c r="P42" s="284"/>
      <c r="Q42" s="284"/>
      <c r="R42" s="284"/>
      <c r="S42" s="284"/>
      <c r="T42" s="240"/>
      <c r="U42" s="240"/>
      <c r="V42" s="240"/>
      <c r="W42" s="240"/>
      <c r="X42" s="240"/>
      <c r="Y42" s="240"/>
      <c r="Z42" s="240"/>
    </row>
    <row r="43" spans="1:26" x14ac:dyDescent="0.25">
      <c r="A43" s="240"/>
      <c r="B43" s="243"/>
      <c r="C43" s="240"/>
      <c r="D43" s="240"/>
      <c r="E43" s="242"/>
      <c r="F43" s="242"/>
      <c r="G43" s="242"/>
      <c r="H43" s="242"/>
      <c r="I43" s="242"/>
      <c r="J43" s="242"/>
      <c r="K43" s="300"/>
      <c r="L43" s="240"/>
      <c r="M43" s="240"/>
      <c r="N43" s="240"/>
      <c r="O43" s="240"/>
      <c r="P43" s="240"/>
      <c r="Q43" s="240"/>
      <c r="R43" s="240"/>
      <c r="S43" s="240"/>
      <c r="T43" s="240"/>
      <c r="U43" s="240"/>
      <c r="V43" s="240"/>
      <c r="W43" s="240"/>
      <c r="X43" s="240"/>
      <c r="Y43" s="240"/>
      <c r="Z43" s="240"/>
    </row>
    <row r="44" spans="1:26" x14ac:dyDescent="0.25">
      <c r="A44" s="240"/>
      <c r="B44" s="240"/>
      <c r="C44" s="240"/>
      <c r="D44" s="240"/>
      <c r="E44" s="242"/>
      <c r="F44" s="242"/>
      <c r="G44" s="242"/>
      <c r="H44" s="242"/>
      <c r="I44" s="242"/>
      <c r="J44" s="242"/>
      <c r="K44" s="300"/>
      <c r="L44" s="240"/>
      <c r="M44" s="240"/>
      <c r="N44" s="240"/>
      <c r="O44" s="240"/>
      <c r="P44" s="240"/>
      <c r="Q44" s="240"/>
      <c r="R44" s="240"/>
      <c r="S44" s="240"/>
      <c r="T44" s="240"/>
      <c r="U44" s="240"/>
      <c r="V44" s="240"/>
      <c r="W44" s="240"/>
      <c r="X44" s="240"/>
      <c r="Y44" s="240"/>
      <c r="Z44" s="240"/>
    </row>
    <row r="45" spans="1:26" x14ac:dyDescent="0.25">
      <c r="A45" s="240"/>
      <c r="B45" s="240"/>
      <c r="C45" s="240"/>
      <c r="D45" s="240"/>
      <c r="E45" s="242"/>
      <c r="F45" s="242"/>
      <c r="G45" s="242"/>
      <c r="H45" s="242"/>
      <c r="I45" s="242"/>
      <c r="J45" s="242"/>
      <c r="K45" s="300"/>
      <c r="L45" s="240"/>
      <c r="M45" s="240"/>
      <c r="N45" s="240"/>
      <c r="O45" s="240"/>
      <c r="P45" s="240"/>
      <c r="Q45" s="240"/>
      <c r="R45" s="240"/>
      <c r="S45" s="240"/>
      <c r="T45" s="240"/>
      <c r="U45" s="240"/>
      <c r="V45" s="240"/>
      <c r="W45" s="240"/>
      <c r="X45" s="240"/>
      <c r="Y45" s="240"/>
      <c r="Z45" s="240"/>
    </row>
    <row r="46" spans="1:26" x14ac:dyDescent="0.25">
      <c r="A46" s="240"/>
      <c r="B46" s="240"/>
      <c r="C46" s="240"/>
      <c r="D46" s="240"/>
      <c r="E46" s="242"/>
      <c r="F46" s="242"/>
      <c r="G46" s="242"/>
      <c r="H46" s="242"/>
      <c r="I46" s="242"/>
      <c r="J46" s="242"/>
      <c r="K46" s="300"/>
      <c r="L46" s="240"/>
      <c r="M46" s="240"/>
      <c r="N46" s="240"/>
      <c r="O46" s="240"/>
      <c r="P46" s="240"/>
      <c r="Q46" s="240"/>
      <c r="R46" s="240"/>
      <c r="S46" s="240"/>
      <c r="T46" s="240"/>
      <c r="U46" s="240"/>
      <c r="V46" s="240"/>
      <c r="W46" s="240"/>
      <c r="X46" s="240"/>
      <c r="Y46" s="240"/>
      <c r="Z46" s="240"/>
    </row>
    <row r="47" spans="1:26" x14ac:dyDescent="0.25">
      <c r="A47" s="240"/>
      <c r="B47" s="240"/>
      <c r="C47" s="240"/>
      <c r="D47" s="240"/>
      <c r="E47" s="242"/>
      <c r="F47" s="242"/>
      <c r="G47" s="242"/>
      <c r="H47" s="242"/>
      <c r="I47" s="242"/>
      <c r="J47" s="242"/>
      <c r="K47" s="300"/>
      <c r="L47" s="240"/>
      <c r="M47" s="240"/>
      <c r="N47" s="240"/>
      <c r="O47" s="240"/>
      <c r="P47" s="240"/>
      <c r="Q47" s="240"/>
      <c r="R47" s="240"/>
      <c r="S47" s="240"/>
      <c r="T47" s="240"/>
      <c r="U47" s="240"/>
      <c r="V47" s="240"/>
      <c r="W47" s="240"/>
      <c r="X47" s="240"/>
      <c r="Y47" s="240"/>
      <c r="Z47" s="240"/>
    </row>
    <row r="48" spans="1:26"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x14ac:dyDescent="0.25">
      <c r="A49" s="241"/>
      <c r="B49" s="286"/>
      <c r="C49" s="240"/>
      <c r="D49" s="231"/>
      <c r="E49" s="315"/>
      <c r="F49" s="315"/>
      <c r="G49" s="315"/>
      <c r="H49" s="315"/>
      <c r="I49" s="315"/>
      <c r="J49" s="315"/>
      <c r="K49" s="300"/>
      <c r="L49" s="240"/>
      <c r="M49" s="240"/>
      <c r="N49" s="240"/>
      <c r="O49" s="240"/>
      <c r="P49" s="240"/>
      <c r="Q49" s="240"/>
      <c r="R49" s="240"/>
      <c r="S49" s="240"/>
      <c r="T49" s="240"/>
      <c r="U49" s="240"/>
      <c r="V49" s="240"/>
      <c r="W49" s="240"/>
      <c r="X49" s="240"/>
      <c r="Y49" s="240"/>
      <c r="Z49" s="240"/>
    </row>
    <row r="50" spans="1:26" x14ac:dyDescent="0.25">
      <c r="A50" s="240"/>
      <c r="B50" s="241"/>
      <c r="C50" s="240"/>
      <c r="D50" s="240"/>
      <c r="E50" s="242"/>
      <c r="F50" s="242"/>
      <c r="G50" s="242"/>
      <c r="H50" s="242"/>
      <c r="I50" s="242"/>
      <c r="J50" s="242"/>
      <c r="K50" s="300"/>
      <c r="L50" s="240"/>
      <c r="M50" s="240"/>
      <c r="N50" s="284"/>
      <c r="O50" s="284"/>
      <c r="P50" s="284"/>
      <c r="Q50" s="284"/>
      <c r="R50" s="284"/>
      <c r="S50" s="284"/>
      <c r="T50" s="240"/>
      <c r="U50" s="240"/>
      <c r="V50" s="240"/>
      <c r="W50" s="240"/>
      <c r="X50" s="240"/>
      <c r="Y50" s="240"/>
      <c r="Z50" s="240"/>
    </row>
    <row r="51" spans="1:26" x14ac:dyDescent="0.25">
      <c r="A51" s="240"/>
      <c r="B51" s="243"/>
      <c r="C51" s="240"/>
      <c r="D51" s="240"/>
      <c r="E51" s="242"/>
      <c r="F51" s="242"/>
      <c r="G51" s="242"/>
      <c r="H51" s="242"/>
      <c r="I51" s="242"/>
      <c r="J51" s="242"/>
      <c r="K51" s="300"/>
      <c r="L51" s="240"/>
      <c r="M51" s="240"/>
      <c r="N51" s="240"/>
      <c r="O51" s="240"/>
      <c r="P51" s="240"/>
      <c r="Q51" s="240"/>
      <c r="R51" s="240"/>
      <c r="S51" s="240"/>
      <c r="T51" s="240"/>
      <c r="U51" s="240"/>
      <c r="V51" s="240"/>
      <c r="W51" s="240"/>
      <c r="X51" s="240"/>
      <c r="Y51" s="240"/>
      <c r="Z51" s="240"/>
    </row>
    <row r="52" spans="1:26" x14ac:dyDescent="0.25">
      <c r="A52" s="240"/>
      <c r="B52" s="240"/>
      <c r="C52" s="240"/>
      <c r="D52" s="240"/>
      <c r="E52" s="242"/>
      <c r="F52" s="242"/>
      <c r="G52" s="242"/>
      <c r="H52" s="242"/>
      <c r="I52" s="242"/>
      <c r="J52" s="242"/>
      <c r="K52" s="300"/>
      <c r="L52" s="240"/>
      <c r="M52" s="240"/>
      <c r="N52" s="240"/>
      <c r="O52" s="240"/>
      <c r="P52" s="240"/>
      <c r="Q52" s="240"/>
      <c r="R52" s="240"/>
      <c r="S52" s="240"/>
      <c r="T52" s="240"/>
      <c r="U52" s="240"/>
      <c r="V52" s="240"/>
      <c r="W52" s="240"/>
      <c r="X52" s="240"/>
      <c r="Y52" s="240"/>
      <c r="Z52" s="240"/>
    </row>
    <row r="53" spans="1:26" x14ac:dyDescent="0.25">
      <c r="A53" s="240"/>
      <c r="B53" s="240"/>
      <c r="C53" s="240"/>
      <c r="D53" s="240"/>
      <c r="E53" s="242"/>
      <c r="F53" s="242"/>
      <c r="G53" s="242"/>
      <c r="H53" s="242"/>
      <c r="I53" s="242"/>
      <c r="J53" s="242"/>
      <c r="K53" s="300"/>
      <c r="L53" s="240"/>
      <c r="M53" s="240"/>
      <c r="N53" s="240"/>
      <c r="O53" s="240"/>
      <c r="P53" s="240"/>
      <c r="Q53" s="240"/>
      <c r="R53" s="240"/>
      <c r="S53" s="240"/>
      <c r="T53" s="240"/>
      <c r="U53" s="240"/>
      <c r="V53" s="240"/>
      <c r="W53" s="240"/>
      <c r="X53" s="240"/>
      <c r="Y53" s="240"/>
      <c r="Z53" s="240"/>
    </row>
    <row r="54" spans="1:26" x14ac:dyDescent="0.25">
      <c r="A54" s="240"/>
      <c r="B54" s="240"/>
      <c r="C54" s="240"/>
      <c r="D54" s="240"/>
      <c r="E54" s="242"/>
      <c r="F54" s="242"/>
      <c r="G54" s="242"/>
      <c r="H54" s="242"/>
      <c r="I54" s="242"/>
      <c r="J54" s="242"/>
      <c r="K54" s="300"/>
      <c r="L54" s="240"/>
      <c r="M54" s="240"/>
      <c r="N54" s="240"/>
      <c r="O54" s="240"/>
      <c r="P54" s="240"/>
      <c r="Q54" s="240"/>
      <c r="R54" s="240"/>
      <c r="S54" s="240"/>
      <c r="T54" s="240"/>
      <c r="U54" s="240"/>
      <c r="V54" s="240"/>
      <c r="W54" s="240"/>
      <c r="X54" s="240"/>
      <c r="Y54" s="240"/>
      <c r="Z54" s="240"/>
    </row>
    <row r="55" spans="1:26" x14ac:dyDescent="0.25">
      <c r="A55" s="240"/>
      <c r="B55" s="240"/>
      <c r="C55" s="240"/>
      <c r="D55" s="240"/>
      <c r="E55" s="242"/>
      <c r="F55" s="242"/>
      <c r="G55" s="242"/>
      <c r="H55" s="242"/>
      <c r="I55" s="242"/>
      <c r="J55" s="242"/>
      <c r="K55" s="300"/>
      <c r="L55" s="240"/>
      <c r="M55" s="240"/>
      <c r="N55" s="240"/>
      <c r="O55" s="240"/>
      <c r="P55" s="240"/>
      <c r="Q55" s="240"/>
      <c r="R55" s="240"/>
      <c r="S55" s="240"/>
      <c r="T55" s="240"/>
      <c r="U55" s="240"/>
      <c r="V55" s="240"/>
      <c r="W55" s="240"/>
      <c r="X55" s="240"/>
      <c r="Y55" s="240"/>
      <c r="Z55" s="240"/>
    </row>
    <row r="60" spans="1:26" x14ac:dyDescent="0.25">
      <c r="A60" s="240"/>
      <c r="B60" s="240"/>
      <c r="C60" s="240"/>
      <c r="D60" s="231"/>
      <c r="E60" s="315"/>
      <c r="F60" s="315"/>
      <c r="G60" s="315"/>
      <c r="H60" s="315"/>
      <c r="I60" s="315"/>
      <c r="J60" s="315"/>
      <c r="K60" s="300"/>
      <c r="M60" s="210"/>
      <c r="N60" s="210"/>
      <c r="O60" s="210"/>
      <c r="P60" s="210"/>
      <c r="Q60" s="210"/>
      <c r="R60" s="210"/>
      <c r="S60" s="210"/>
      <c r="T60" s="210"/>
      <c r="U60" s="210"/>
      <c r="V60" s="210"/>
      <c r="W60" s="210"/>
      <c r="X60" s="210"/>
      <c r="Y60" s="210"/>
    </row>
    <row r="61" spans="1:26" x14ac:dyDescent="0.25">
      <c r="A61" s="231"/>
      <c r="B61" s="231"/>
      <c r="C61" s="231"/>
      <c r="D61" s="231"/>
      <c r="E61" s="315"/>
      <c r="F61" s="315"/>
      <c r="G61" s="315"/>
      <c r="H61" s="315"/>
      <c r="I61" s="315"/>
      <c r="J61" s="315"/>
      <c r="K61" s="300"/>
      <c r="M61" s="210"/>
      <c r="N61" s="210"/>
      <c r="O61" s="210"/>
      <c r="P61" s="210"/>
      <c r="Q61" s="210"/>
      <c r="R61" s="210"/>
      <c r="S61" s="210"/>
      <c r="T61" s="210"/>
      <c r="U61" s="210"/>
      <c r="V61" s="210"/>
      <c r="W61" s="210"/>
      <c r="X61" s="210"/>
      <c r="Y61" s="210"/>
    </row>
    <row r="62" spans="1:26" x14ac:dyDescent="0.25">
      <c r="A62" s="241"/>
      <c r="B62" s="241"/>
      <c r="C62" s="240"/>
      <c r="D62" s="240"/>
      <c r="E62" s="242"/>
      <c r="F62" s="242"/>
      <c r="G62" s="242"/>
      <c r="H62" s="242"/>
      <c r="I62" s="242"/>
      <c r="J62" s="242"/>
      <c r="K62" s="300"/>
      <c r="M62" s="210"/>
      <c r="N62" s="303"/>
      <c r="O62" s="303"/>
      <c r="P62" s="303"/>
      <c r="Q62" s="303"/>
      <c r="R62" s="303"/>
      <c r="S62" s="303"/>
      <c r="T62" s="210"/>
      <c r="U62" s="210"/>
      <c r="V62" s="210"/>
      <c r="W62" s="210"/>
      <c r="X62" s="210"/>
      <c r="Y62" s="210"/>
    </row>
    <row r="63" spans="1:26" x14ac:dyDescent="0.25">
      <c r="A63" s="241"/>
      <c r="B63" s="243"/>
      <c r="C63" s="240"/>
      <c r="D63" s="240"/>
      <c r="E63" s="242"/>
      <c r="F63" s="242"/>
      <c r="G63" s="242"/>
      <c r="H63" s="242"/>
      <c r="I63" s="242"/>
      <c r="J63" s="242"/>
      <c r="K63" s="300"/>
      <c r="M63" s="210"/>
      <c r="N63" s="210"/>
      <c r="O63" s="210"/>
      <c r="P63" s="210"/>
      <c r="Q63" s="210"/>
      <c r="R63" s="210"/>
      <c r="S63" s="210"/>
      <c r="T63" s="210"/>
      <c r="U63" s="210"/>
      <c r="V63" s="210"/>
      <c r="W63" s="210"/>
      <c r="X63" s="210"/>
      <c r="Y63" s="210"/>
    </row>
    <row r="64" spans="1:26" x14ac:dyDescent="0.25">
      <c r="A64" s="241"/>
      <c r="B64" s="311"/>
      <c r="C64" s="240"/>
      <c r="D64" s="240"/>
      <c r="E64" s="242"/>
      <c r="F64" s="242"/>
      <c r="G64" s="242"/>
      <c r="H64" s="242"/>
      <c r="I64" s="242"/>
      <c r="J64" s="242"/>
      <c r="K64" s="300"/>
      <c r="M64" s="210"/>
      <c r="N64" s="210"/>
      <c r="O64" s="210"/>
      <c r="P64" s="210"/>
      <c r="Q64" s="210"/>
      <c r="R64" s="210"/>
      <c r="S64" s="210"/>
      <c r="T64" s="210"/>
      <c r="U64" s="210"/>
      <c r="V64" s="210"/>
      <c r="W64" s="210"/>
      <c r="X64" s="210"/>
      <c r="Y64" s="210"/>
    </row>
    <row r="65" spans="1:25" x14ac:dyDescent="0.25">
      <c r="A65" s="241"/>
      <c r="B65" s="241"/>
      <c r="C65" s="240"/>
      <c r="D65" s="240"/>
      <c r="E65" s="242"/>
      <c r="F65" s="242"/>
      <c r="G65" s="242"/>
      <c r="H65" s="242"/>
      <c r="I65" s="242"/>
      <c r="J65" s="242"/>
      <c r="K65" s="300"/>
      <c r="M65" s="210"/>
      <c r="N65" s="210"/>
      <c r="O65" s="210"/>
      <c r="P65" s="210"/>
      <c r="Q65" s="210"/>
      <c r="R65" s="210"/>
      <c r="S65" s="210"/>
      <c r="T65" s="210"/>
      <c r="U65" s="210"/>
      <c r="V65" s="210"/>
      <c r="W65" s="210"/>
      <c r="X65" s="210"/>
      <c r="Y65" s="210"/>
    </row>
    <row r="66" spans="1:25" x14ac:dyDescent="0.25">
      <c r="A66" s="241"/>
      <c r="B66" s="240"/>
      <c r="C66" s="244"/>
      <c r="D66" s="240"/>
      <c r="E66" s="242"/>
      <c r="F66" s="242"/>
      <c r="G66" s="242"/>
      <c r="H66" s="242"/>
      <c r="I66" s="242"/>
      <c r="J66" s="242"/>
      <c r="K66" s="300"/>
      <c r="M66" s="210"/>
      <c r="N66" s="210"/>
      <c r="O66" s="210"/>
      <c r="P66" s="210"/>
      <c r="Q66" s="210"/>
      <c r="R66" s="210"/>
      <c r="S66" s="210"/>
      <c r="T66" s="210"/>
      <c r="U66" s="210"/>
      <c r="V66" s="210"/>
      <c r="W66" s="210"/>
      <c r="X66" s="210"/>
      <c r="Y66" s="210"/>
    </row>
    <row r="67" spans="1:25" x14ac:dyDescent="0.25">
      <c r="A67" s="241"/>
      <c r="B67" s="241"/>
      <c r="C67" s="244"/>
      <c r="D67" s="240"/>
      <c r="E67" s="242"/>
      <c r="F67" s="242"/>
      <c r="G67" s="242"/>
      <c r="H67" s="242"/>
      <c r="I67" s="242"/>
      <c r="J67" s="242"/>
      <c r="K67" s="300"/>
      <c r="M67" s="210"/>
      <c r="N67" s="210"/>
      <c r="O67" s="210"/>
      <c r="P67" s="210"/>
      <c r="Q67" s="210"/>
      <c r="R67" s="210"/>
      <c r="S67" s="210"/>
      <c r="T67" s="210"/>
      <c r="U67" s="210"/>
      <c r="V67" s="210"/>
      <c r="W67" s="210"/>
      <c r="X67" s="210"/>
      <c r="Y67" s="210"/>
    </row>
    <row r="68" spans="1:25" x14ac:dyDescent="0.25">
      <c r="A68" s="240"/>
      <c r="B68" s="240"/>
      <c r="C68" s="240"/>
      <c r="D68" s="231"/>
      <c r="E68" s="315"/>
      <c r="F68" s="315"/>
      <c r="G68" s="315"/>
      <c r="H68" s="315"/>
      <c r="I68" s="315"/>
      <c r="J68" s="315"/>
      <c r="K68" s="300"/>
      <c r="M68" s="210"/>
      <c r="N68" s="210"/>
      <c r="O68" s="210"/>
      <c r="P68" s="210"/>
      <c r="Q68" s="210"/>
      <c r="R68" s="210"/>
      <c r="S68" s="210"/>
      <c r="T68" s="210"/>
      <c r="U68" s="210"/>
      <c r="V68" s="210"/>
      <c r="W68" s="210"/>
      <c r="X68" s="210"/>
      <c r="Y68" s="210"/>
    </row>
    <row r="69" spans="1:25" x14ac:dyDescent="0.25">
      <c r="A69" s="231"/>
      <c r="B69" s="231"/>
      <c r="C69" s="231"/>
      <c r="D69" s="231"/>
      <c r="E69" s="315"/>
      <c r="F69" s="315"/>
      <c r="G69" s="315"/>
      <c r="H69" s="315"/>
      <c r="I69" s="315"/>
      <c r="J69" s="315"/>
      <c r="K69" s="300"/>
      <c r="M69" s="210"/>
      <c r="N69" s="210"/>
      <c r="O69" s="210"/>
      <c r="P69" s="210"/>
      <c r="Q69" s="210"/>
      <c r="R69" s="210"/>
      <c r="S69" s="210"/>
      <c r="T69" s="210"/>
      <c r="U69" s="210"/>
      <c r="V69" s="210"/>
      <c r="W69" s="210"/>
      <c r="X69" s="210"/>
      <c r="Y69" s="210"/>
    </row>
    <row r="70" spans="1:25" ht="15.75" x14ac:dyDescent="0.25">
      <c r="A70" s="237"/>
      <c r="B70" s="237"/>
      <c r="C70" s="237"/>
      <c r="D70" s="239"/>
      <c r="E70" s="239"/>
      <c r="F70" s="239"/>
      <c r="G70" s="239"/>
      <c r="H70" s="239"/>
      <c r="I70" s="239"/>
      <c r="J70" s="285"/>
      <c r="K70" s="225"/>
      <c r="M70" s="210"/>
      <c r="N70" s="210"/>
      <c r="O70" s="210"/>
      <c r="P70" s="210"/>
      <c r="Q70" s="210"/>
      <c r="R70" s="210"/>
      <c r="S70" s="210"/>
      <c r="T70" s="210"/>
      <c r="U70" s="210"/>
      <c r="V70" s="210"/>
      <c r="W70" s="210"/>
      <c r="X70" s="210"/>
      <c r="Y70" s="210"/>
    </row>
    <row r="71" spans="1:25" x14ac:dyDescent="0.25">
      <c r="A71" s="241"/>
      <c r="B71" s="241"/>
      <c r="C71" s="240"/>
      <c r="D71" s="240"/>
      <c r="E71" s="242"/>
      <c r="F71" s="242"/>
      <c r="G71" s="242"/>
      <c r="H71" s="242"/>
      <c r="I71" s="242"/>
      <c r="J71" s="285"/>
      <c r="K71" s="300"/>
      <c r="M71" s="210"/>
      <c r="N71" s="303"/>
      <c r="O71" s="303"/>
      <c r="P71" s="303"/>
      <c r="Q71" s="303"/>
      <c r="R71" s="303"/>
      <c r="S71" s="210"/>
      <c r="T71" s="210"/>
      <c r="U71" s="210"/>
      <c r="V71" s="210"/>
      <c r="W71" s="210"/>
      <c r="X71" s="210"/>
      <c r="Y71" s="210"/>
    </row>
    <row r="72" spans="1:25" x14ac:dyDescent="0.25">
      <c r="A72" s="241"/>
      <c r="B72" s="243"/>
      <c r="C72" s="240"/>
      <c r="D72" s="240"/>
      <c r="E72" s="242"/>
      <c r="F72" s="242"/>
      <c r="G72" s="242"/>
      <c r="H72" s="242"/>
      <c r="I72" s="242"/>
      <c r="J72" s="285"/>
      <c r="K72" s="300"/>
      <c r="M72" s="210"/>
      <c r="N72" s="210"/>
      <c r="O72" s="210"/>
      <c r="P72" s="210"/>
      <c r="Q72" s="210"/>
      <c r="R72" s="210"/>
      <c r="S72" s="210"/>
      <c r="T72" s="210"/>
      <c r="U72" s="210"/>
      <c r="V72" s="210"/>
      <c r="W72" s="210"/>
      <c r="X72" s="210"/>
      <c r="Y72" s="210"/>
    </row>
    <row r="73" spans="1:25" x14ac:dyDescent="0.25">
      <c r="A73" s="241"/>
      <c r="B73" s="311"/>
      <c r="C73" s="240"/>
      <c r="D73" s="240"/>
      <c r="E73" s="242"/>
      <c r="F73" s="242"/>
      <c r="G73" s="242"/>
      <c r="H73" s="242"/>
      <c r="I73" s="242"/>
      <c r="J73" s="285"/>
      <c r="K73" s="300"/>
      <c r="M73" s="210"/>
      <c r="N73" s="210"/>
      <c r="O73" s="210"/>
      <c r="P73" s="210"/>
      <c r="Q73" s="210"/>
      <c r="R73" s="210"/>
      <c r="S73" s="210"/>
      <c r="T73" s="210"/>
      <c r="U73" s="210"/>
      <c r="V73" s="210"/>
      <c r="W73" s="210"/>
      <c r="X73" s="210"/>
      <c r="Y73" s="210"/>
    </row>
    <row r="74" spans="1:25" x14ac:dyDescent="0.25">
      <c r="A74" s="241"/>
      <c r="B74" s="241"/>
      <c r="C74" s="240"/>
      <c r="D74" s="240"/>
      <c r="E74" s="242"/>
      <c r="F74" s="242"/>
      <c r="G74" s="242"/>
      <c r="H74" s="242"/>
      <c r="I74" s="242"/>
      <c r="J74" s="285"/>
      <c r="K74" s="300"/>
      <c r="M74" s="210"/>
      <c r="N74" s="210"/>
      <c r="O74" s="210"/>
      <c r="P74" s="210"/>
      <c r="Q74" s="210"/>
      <c r="R74" s="210"/>
      <c r="S74" s="210"/>
      <c r="T74" s="210"/>
      <c r="U74" s="210"/>
      <c r="V74" s="210"/>
      <c r="W74" s="210"/>
      <c r="X74" s="210"/>
      <c r="Y74" s="210"/>
    </row>
    <row r="75" spans="1:25" x14ac:dyDescent="0.25">
      <c r="A75" s="241"/>
      <c r="B75" s="240"/>
      <c r="C75" s="240"/>
      <c r="D75" s="240"/>
      <c r="E75" s="242"/>
      <c r="F75" s="242"/>
      <c r="G75" s="242"/>
      <c r="H75" s="242"/>
      <c r="I75" s="242"/>
      <c r="J75" s="285"/>
      <c r="K75" s="300"/>
      <c r="M75" s="210"/>
      <c r="N75" s="210"/>
      <c r="O75" s="210"/>
      <c r="P75" s="210"/>
      <c r="Q75" s="210"/>
      <c r="R75" s="210"/>
      <c r="S75" s="210"/>
      <c r="T75" s="210"/>
      <c r="U75" s="210"/>
      <c r="V75" s="210"/>
      <c r="W75" s="210"/>
      <c r="X75" s="210"/>
      <c r="Y75" s="210"/>
    </row>
    <row r="76" spans="1:25" x14ac:dyDescent="0.25">
      <c r="A76" s="241"/>
      <c r="B76" s="241"/>
      <c r="C76" s="240"/>
      <c r="D76" s="240"/>
      <c r="E76" s="242"/>
      <c r="F76" s="242"/>
      <c r="G76" s="242"/>
      <c r="H76" s="242"/>
      <c r="I76" s="242"/>
      <c r="J76" s="285"/>
      <c r="K76" s="300"/>
      <c r="M76" s="210"/>
      <c r="N76" s="210"/>
      <c r="O76" s="210"/>
      <c r="P76" s="210"/>
      <c r="Q76" s="210"/>
      <c r="R76" s="210"/>
      <c r="S76" s="210"/>
      <c r="T76" s="210"/>
      <c r="U76" s="210"/>
      <c r="V76" s="210"/>
      <c r="W76" s="210"/>
      <c r="X76" s="210"/>
      <c r="Y76" s="210"/>
    </row>
    <row r="77" spans="1:25" x14ac:dyDescent="0.25">
      <c r="A77" s="240"/>
      <c r="B77" s="240"/>
      <c r="C77" s="240"/>
      <c r="D77" s="231"/>
      <c r="E77" s="315"/>
      <c r="F77" s="315"/>
      <c r="G77" s="315"/>
      <c r="H77" s="315"/>
      <c r="I77" s="315"/>
      <c r="J77" s="285"/>
      <c r="K77" s="300"/>
      <c r="M77" s="210"/>
      <c r="N77" s="210"/>
      <c r="O77" s="210"/>
      <c r="P77" s="210"/>
      <c r="Q77" s="210"/>
      <c r="R77" s="210"/>
      <c r="S77" s="210"/>
      <c r="T77" s="210"/>
      <c r="U77" s="210"/>
      <c r="V77" s="210"/>
      <c r="W77" s="210"/>
      <c r="X77" s="210"/>
      <c r="Y77" s="210"/>
    </row>
    <row r="78" spans="1:25" x14ac:dyDescent="0.25">
      <c r="A78" s="231"/>
      <c r="B78" s="231"/>
      <c r="C78" s="231"/>
      <c r="D78" s="231"/>
      <c r="E78" s="315"/>
      <c r="F78" s="315"/>
      <c r="G78" s="315"/>
      <c r="H78" s="315"/>
      <c r="I78" s="315"/>
      <c r="J78" s="285"/>
      <c r="K78" s="300"/>
      <c r="M78" s="210"/>
      <c r="N78" s="210"/>
      <c r="O78" s="210"/>
      <c r="P78" s="210"/>
      <c r="Q78" s="210"/>
      <c r="R78" s="210"/>
      <c r="S78" s="210"/>
      <c r="T78" s="210"/>
      <c r="U78" s="210"/>
      <c r="V78" s="210"/>
      <c r="W78" s="210"/>
      <c r="X78" s="210"/>
      <c r="Y78" s="210"/>
    </row>
    <row r="79" spans="1:25" x14ac:dyDescent="0.25">
      <c r="A79" s="241"/>
      <c r="B79" s="241"/>
      <c r="C79" s="240"/>
      <c r="D79" s="240"/>
      <c r="E79" s="242"/>
      <c r="F79" s="242"/>
      <c r="G79" s="242"/>
      <c r="H79" s="242"/>
      <c r="I79" s="242"/>
      <c r="J79" s="285"/>
      <c r="K79" s="300"/>
      <c r="M79" s="210"/>
      <c r="N79" s="303"/>
      <c r="O79" s="303"/>
      <c r="P79" s="303"/>
      <c r="Q79" s="303"/>
      <c r="R79" s="303"/>
      <c r="S79" s="210"/>
      <c r="T79" s="210"/>
      <c r="U79" s="210"/>
      <c r="V79" s="210"/>
      <c r="W79" s="210"/>
      <c r="X79" s="210"/>
      <c r="Y79" s="210"/>
    </row>
    <row r="80" spans="1:25" x14ac:dyDescent="0.25">
      <c r="A80" s="241"/>
      <c r="B80" s="243"/>
      <c r="C80" s="240"/>
      <c r="D80" s="240"/>
      <c r="E80" s="242"/>
      <c r="F80" s="242"/>
      <c r="G80" s="242"/>
      <c r="H80" s="242"/>
      <c r="I80" s="242"/>
      <c r="J80" s="285"/>
      <c r="K80" s="300"/>
      <c r="M80" s="210"/>
      <c r="N80" s="210"/>
      <c r="O80" s="210"/>
      <c r="P80" s="210"/>
      <c r="Q80" s="210"/>
      <c r="R80" s="210"/>
      <c r="S80" s="210"/>
      <c r="T80" s="210"/>
      <c r="U80" s="210"/>
      <c r="V80" s="210"/>
      <c r="W80" s="210"/>
      <c r="X80" s="210"/>
      <c r="Y80" s="210"/>
    </row>
    <row r="81" spans="1:25" x14ac:dyDescent="0.25">
      <c r="A81" s="241"/>
      <c r="B81" s="311"/>
      <c r="C81" s="240"/>
      <c r="D81" s="240"/>
      <c r="E81" s="242"/>
      <c r="F81" s="242"/>
      <c r="G81" s="242"/>
      <c r="H81" s="242"/>
      <c r="I81" s="242"/>
      <c r="J81" s="285"/>
      <c r="K81" s="300"/>
      <c r="M81" s="210"/>
      <c r="N81" s="210"/>
      <c r="O81" s="210"/>
      <c r="P81" s="210"/>
      <c r="Q81" s="210"/>
      <c r="R81" s="210"/>
      <c r="S81" s="210"/>
      <c r="T81" s="210"/>
      <c r="U81" s="210"/>
      <c r="V81" s="210"/>
      <c r="W81" s="210"/>
      <c r="X81" s="210"/>
      <c r="Y81" s="210"/>
    </row>
    <row r="82" spans="1:25" x14ac:dyDescent="0.25">
      <c r="A82" s="241"/>
      <c r="B82" s="241"/>
      <c r="C82" s="240"/>
      <c r="D82" s="240"/>
      <c r="E82" s="242"/>
      <c r="F82" s="242"/>
      <c r="G82" s="242"/>
      <c r="H82" s="242"/>
      <c r="I82" s="242"/>
      <c r="J82" s="285"/>
      <c r="K82" s="300"/>
      <c r="M82" s="210"/>
      <c r="N82" s="210"/>
      <c r="O82" s="210"/>
      <c r="P82" s="210"/>
      <c r="Q82" s="210"/>
      <c r="R82" s="210"/>
      <c r="S82" s="210"/>
      <c r="T82" s="210"/>
      <c r="U82" s="210"/>
      <c r="V82" s="210"/>
      <c r="W82" s="210"/>
      <c r="X82" s="210"/>
      <c r="Y82" s="210"/>
    </row>
    <row r="83" spans="1:25" x14ac:dyDescent="0.25">
      <c r="A83" s="241"/>
      <c r="B83" s="240"/>
      <c r="C83" s="240"/>
      <c r="D83" s="240"/>
      <c r="E83" s="242"/>
      <c r="F83" s="242"/>
      <c r="G83" s="242"/>
      <c r="H83" s="242"/>
      <c r="I83" s="242"/>
      <c r="J83" s="285"/>
      <c r="K83" s="300"/>
      <c r="M83" s="210"/>
      <c r="N83" s="210"/>
      <c r="O83" s="210"/>
      <c r="P83" s="210"/>
      <c r="Q83" s="210"/>
      <c r="R83" s="210"/>
      <c r="S83" s="210"/>
      <c r="T83" s="210"/>
      <c r="U83" s="210"/>
      <c r="V83" s="210"/>
      <c r="W83" s="210"/>
      <c r="X83" s="210"/>
      <c r="Y83" s="210"/>
    </row>
    <row r="84" spans="1:25" x14ac:dyDescent="0.25">
      <c r="A84" s="241"/>
      <c r="B84" s="241"/>
      <c r="C84" s="240"/>
      <c r="D84" s="240"/>
      <c r="E84" s="242"/>
      <c r="F84" s="242"/>
      <c r="G84" s="242"/>
      <c r="H84" s="242"/>
      <c r="I84" s="242"/>
      <c r="J84" s="285"/>
      <c r="K84" s="300"/>
      <c r="M84" s="210"/>
      <c r="N84" s="210"/>
      <c r="O84" s="210"/>
      <c r="P84" s="210"/>
      <c r="Q84" s="210"/>
      <c r="R84" s="210"/>
      <c r="S84" s="210"/>
      <c r="T84" s="210"/>
      <c r="U84" s="210"/>
      <c r="V84" s="210"/>
      <c r="W84" s="210"/>
      <c r="X84" s="210"/>
      <c r="Y84" s="210"/>
    </row>
    <row r="85" spans="1:25" x14ac:dyDescent="0.25">
      <c r="A85" s="240"/>
      <c r="B85" s="240"/>
      <c r="C85" s="240"/>
      <c r="D85" s="231"/>
      <c r="E85" s="315"/>
      <c r="F85" s="315"/>
      <c r="G85" s="315"/>
      <c r="H85" s="315"/>
      <c r="I85" s="315"/>
      <c r="J85" s="285"/>
      <c r="K85" s="300"/>
      <c r="M85" s="210"/>
      <c r="N85" s="210"/>
      <c r="O85" s="210"/>
      <c r="P85" s="210"/>
      <c r="Q85" s="210"/>
      <c r="R85" s="210"/>
      <c r="S85" s="210"/>
      <c r="T85" s="210"/>
      <c r="U85" s="210"/>
      <c r="V85" s="210"/>
      <c r="W85" s="210"/>
      <c r="X85" s="210"/>
      <c r="Y85" s="210"/>
    </row>
    <row r="86" spans="1:25" x14ac:dyDescent="0.25">
      <c r="A86" s="231"/>
      <c r="B86" s="231"/>
      <c r="C86" s="231"/>
      <c r="D86" s="231"/>
      <c r="E86" s="315"/>
      <c r="F86" s="315"/>
      <c r="G86" s="315"/>
      <c r="H86" s="315"/>
      <c r="I86" s="315"/>
      <c r="J86" s="285"/>
      <c r="K86" s="300"/>
      <c r="M86" s="210"/>
      <c r="N86" s="210"/>
      <c r="O86" s="210"/>
      <c r="P86" s="210"/>
      <c r="Q86" s="210"/>
      <c r="R86" s="210"/>
      <c r="S86" s="210"/>
      <c r="T86" s="210"/>
      <c r="U86" s="210"/>
      <c r="V86" s="210"/>
      <c r="W86" s="210"/>
      <c r="X86" s="210"/>
      <c r="Y86" s="210"/>
    </row>
    <row r="87" spans="1:25" x14ac:dyDescent="0.25">
      <c r="A87" s="241"/>
      <c r="B87" s="241"/>
      <c r="C87" s="240"/>
      <c r="D87" s="240"/>
      <c r="E87" s="240"/>
      <c r="F87" s="240"/>
      <c r="G87" s="240"/>
      <c r="H87" s="240"/>
      <c r="I87" s="240"/>
      <c r="J87" s="240"/>
      <c r="K87" s="271"/>
      <c r="M87" s="210"/>
      <c r="N87" s="210"/>
      <c r="O87" s="210"/>
      <c r="P87" s="210"/>
      <c r="Q87" s="210"/>
      <c r="R87" s="210"/>
      <c r="S87" s="210"/>
      <c r="T87" s="210"/>
      <c r="U87" s="210"/>
      <c r="V87" s="210"/>
      <c r="W87" s="210"/>
      <c r="X87" s="210"/>
      <c r="Y87" s="210"/>
    </row>
    <row r="88" spans="1:25" x14ac:dyDescent="0.25">
      <c r="A88" s="240"/>
      <c r="B88" s="243"/>
      <c r="C88" s="240"/>
      <c r="D88" s="240"/>
      <c r="E88" s="240"/>
      <c r="F88" s="240"/>
      <c r="G88" s="240"/>
      <c r="H88" s="240"/>
      <c r="I88" s="240"/>
      <c r="J88" s="240"/>
      <c r="K88" s="271"/>
      <c r="M88" s="210"/>
      <c r="N88" s="210"/>
      <c r="O88" s="210"/>
      <c r="P88" s="210"/>
      <c r="Q88" s="210"/>
      <c r="R88" s="210"/>
      <c r="S88" s="210"/>
      <c r="T88" s="210"/>
      <c r="U88" s="210"/>
      <c r="V88" s="210"/>
      <c r="W88" s="210"/>
      <c r="X88" s="210"/>
      <c r="Y88" s="210"/>
    </row>
    <row r="89" spans="1:25" x14ac:dyDescent="0.25">
      <c r="A89" s="240"/>
      <c r="B89" s="240"/>
      <c r="C89" s="244"/>
      <c r="D89" s="240"/>
      <c r="E89" s="240"/>
      <c r="F89" s="240"/>
      <c r="G89" s="240"/>
      <c r="H89" s="240"/>
      <c r="I89" s="240"/>
      <c r="J89" s="240"/>
      <c r="K89" s="316"/>
      <c r="M89" s="210"/>
      <c r="N89" s="210"/>
      <c r="O89" s="210"/>
      <c r="P89" s="210"/>
      <c r="Q89" s="210"/>
      <c r="R89" s="210"/>
      <c r="S89" s="210"/>
      <c r="T89" s="210"/>
      <c r="U89" s="210"/>
      <c r="V89" s="210"/>
      <c r="W89" s="210"/>
      <c r="X89" s="210"/>
      <c r="Y89" s="210"/>
    </row>
    <row r="90" spans="1:25" x14ac:dyDescent="0.25">
      <c r="A90" s="240"/>
      <c r="B90" s="240"/>
      <c r="C90" s="240"/>
      <c r="D90" s="240"/>
      <c r="E90" s="240"/>
      <c r="F90" s="240"/>
      <c r="G90" s="240"/>
      <c r="H90" s="240"/>
      <c r="I90" s="240"/>
      <c r="J90" s="240"/>
      <c r="K90" s="240"/>
      <c r="M90" s="210"/>
      <c r="N90" s="210"/>
      <c r="O90" s="210"/>
      <c r="P90" s="210"/>
      <c r="Q90" s="210"/>
      <c r="R90" s="210"/>
      <c r="S90" s="210"/>
      <c r="T90" s="210"/>
      <c r="U90" s="210"/>
      <c r="V90" s="210"/>
      <c r="W90" s="210"/>
      <c r="X90" s="210"/>
      <c r="Y90" s="210"/>
    </row>
    <row r="91" spans="1:25" x14ac:dyDescent="0.25">
      <c r="A91" s="241"/>
      <c r="B91" s="241"/>
      <c r="C91" s="240"/>
      <c r="D91" s="240"/>
      <c r="E91" s="242"/>
      <c r="F91" s="242"/>
      <c r="G91" s="242"/>
      <c r="H91" s="242"/>
      <c r="I91" s="242"/>
      <c r="J91" s="285"/>
      <c r="K91" s="300"/>
      <c r="M91" s="210"/>
      <c r="N91" s="303"/>
      <c r="O91" s="303"/>
      <c r="P91" s="303"/>
      <c r="Q91" s="303"/>
      <c r="R91" s="303"/>
      <c r="S91" s="210"/>
      <c r="T91" s="210"/>
      <c r="U91" s="210"/>
      <c r="V91" s="210"/>
      <c r="W91" s="210"/>
      <c r="X91" s="210"/>
      <c r="Y91" s="210"/>
    </row>
    <row r="92" spans="1:25" x14ac:dyDescent="0.25">
      <c r="A92" s="241"/>
      <c r="B92" s="243"/>
      <c r="C92" s="240"/>
      <c r="D92" s="240"/>
      <c r="E92" s="242"/>
      <c r="F92" s="242"/>
      <c r="G92" s="242"/>
      <c r="H92" s="242"/>
      <c r="I92" s="242"/>
      <c r="J92" s="285"/>
      <c r="K92" s="300"/>
      <c r="M92" s="210"/>
      <c r="N92" s="210"/>
      <c r="O92" s="210"/>
      <c r="P92" s="210"/>
      <c r="Q92" s="210"/>
      <c r="R92" s="210"/>
      <c r="S92" s="210"/>
      <c r="T92" s="210"/>
      <c r="U92" s="210"/>
      <c r="V92" s="210"/>
      <c r="W92" s="210"/>
      <c r="X92" s="210"/>
      <c r="Y92" s="210"/>
    </row>
    <row r="93" spans="1:25" x14ac:dyDescent="0.25">
      <c r="A93" s="241"/>
      <c r="B93" s="311"/>
      <c r="C93" s="240"/>
      <c r="D93" s="240"/>
      <c r="E93" s="242"/>
      <c r="F93" s="242"/>
      <c r="G93" s="242"/>
      <c r="H93" s="242"/>
      <c r="I93" s="242"/>
      <c r="J93" s="285"/>
      <c r="K93" s="300"/>
      <c r="M93" s="210"/>
      <c r="N93" s="210"/>
      <c r="O93" s="210"/>
      <c r="P93" s="210"/>
      <c r="Q93" s="210"/>
      <c r="R93" s="210"/>
      <c r="S93" s="210"/>
      <c r="T93" s="210"/>
      <c r="U93" s="210"/>
      <c r="V93" s="210"/>
      <c r="W93" s="210"/>
      <c r="X93" s="210"/>
      <c r="Y93" s="210"/>
    </row>
    <row r="94" spans="1:25" x14ac:dyDescent="0.25">
      <c r="A94" s="241"/>
      <c r="B94" s="241"/>
      <c r="C94" s="240"/>
      <c r="D94" s="240"/>
      <c r="E94" s="242"/>
      <c r="F94" s="242"/>
      <c r="G94" s="242"/>
      <c r="H94" s="242"/>
      <c r="I94" s="242"/>
      <c r="J94" s="285"/>
      <c r="K94" s="300"/>
      <c r="M94" s="210"/>
      <c r="N94" s="210"/>
      <c r="O94" s="210"/>
      <c r="P94" s="210"/>
      <c r="Q94" s="210"/>
      <c r="R94" s="210"/>
      <c r="S94" s="210"/>
      <c r="T94" s="210"/>
      <c r="U94" s="210"/>
      <c r="V94" s="210"/>
      <c r="W94" s="210"/>
      <c r="X94" s="210"/>
      <c r="Y94" s="210"/>
    </row>
    <row r="95" spans="1:25" x14ac:dyDescent="0.25">
      <c r="A95" s="241"/>
      <c r="B95" s="240"/>
      <c r="C95" s="244"/>
      <c r="D95" s="240"/>
      <c r="E95" s="242"/>
      <c r="F95" s="242"/>
      <c r="G95" s="242"/>
      <c r="H95" s="242"/>
      <c r="I95" s="242"/>
      <c r="J95" s="285"/>
      <c r="K95" s="300"/>
      <c r="M95" s="210"/>
      <c r="N95" s="210"/>
      <c r="O95" s="210"/>
      <c r="P95" s="210"/>
      <c r="Q95" s="210"/>
      <c r="R95" s="210"/>
      <c r="S95" s="210"/>
      <c r="T95" s="210"/>
      <c r="U95" s="210"/>
      <c r="V95" s="210"/>
      <c r="W95" s="210"/>
      <c r="X95" s="210"/>
      <c r="Y95" s="210"/>
    </row>
    <row r="96" spans="1:25" x14ac:dyDescent="0.25">
      <c r="A96" s="241"/>
      <c r="B96" s="241"/>
      <c r="C96" s="244"/>
      <c r="D96" s="240"/>
      <c r="E96" s="242"/>
      <c r="F96" s="242"/>
      <c r="G96" s="242"/>
      <c r="H96" s="242"/>
      <c r="I96" s="242"/>
      <c r="J96" s="285"/>
      <c r="K96" s="300"/>
      <c r="M96" s="210"/>
      <c r="N96" s="210"/>
      <c r="O96" s="210"/>
      <c r="P96" s="210"/>
      <c r="Q96" s="210"/>
      <c r="R96" s="210"/>
      <c r="S96" s="210"/>
      <c r="T96" s="210"/>
      <c r="U96" s="210"/>
      <c r="V96" s="210"/>
      <c r="W96" s="210"/>
      <c r="X96" s="210"/>
      <c r="Y96" s="210"/>
    </row>
    <row r="97" spans="1:25" x14ac:dyDescent="0.25">
      <c r="A97" s="240"/>
      <c r="B97" s="240"/>
      <c r="C97" s="240"/>
      <c r="D97" s="231"/>
      <c r="E97" s="315"/>
      <c r="F97" s="315"/>
      <c r="G97" s="315"/>
      <c r="H97" s="315"/>
      <c r="I97" s="315"/>
      <c r="J97" s="285"/>
      <c r="K97" s="300"/>
      <c r="M97" s="210"/>
      <c r="N97" s="210"/>
      <c r="O97" s="210"/>
      <c r="P97" s="210"/>
      <c r="Q97" s="210"/>
      <c r="R97" s="210"/>
      <c r="S97" s="210"/>
      <c r="T97" s="210"/>
      <c r="U97" s="210"/>
      <c r="V97" s="210"/>
      <c r="W97" s="210"/>
      <c r="X97" s="210"/>
      <c r="Y97" s="210"/>
    </row>
    <row r="98" spans="1:25" x14ac:dyDescent="0.25">
      <c r="A98" s="231"/>
      <c r="B98" s="231"/>
      <c r="C98" s="231"/>
      <c r="D98" s="231"/>
      <c r="E98" s="315"/>
      <c r="F98" s="315"/>
      <c r="G98" s="315"/>
      <c r="H98" s="315"/>
      <c r="I98" s="315"/>
      <c r="J98" s="285"/>
      <c r="K98" s="300"/>
      <c r="M98" s="210"/>
      <c r="N98" s="210"/>
      <c r="O98" s="210"/>
      <c r="P98" s="210"/>
      <c r="Q98" s="210"/>
      <c r="R98" s="210"/>
      <c r="S98" s="210"/>
      <c r="T98" s="210"/>
      <c r="U98" s="210"/>
      <c r="V98" s="210"/>
      <c r="W98" s="210"/>
      <c r="X98" s="210"/>
      <c r="Y98" s="210"/>
    </row>
    <row r="99" spans="1:25" x14ac:dyDescent="0.25">
      <c r="A99" s="241"/>
      <c r="B99" s="241"/>
      <c r="C99" s="240"/>
      <c r="D99" s="240"/>
      <c r="E99" s="242"/>
      <c r="F99" s="242"/>
      <c r="G99" s="242"/>
      <c r="H99" s="242"/>
      <c r="I99" s="242"/>
      <c r="J99" s="285"/>
      <c r="K99" s="300"/>
      <c r="M99" s="210"/>
      <c r="N99" s="303"/>
      <c r="O99" s="303"/>
      <c r="P99" s="303"/>
      <c r="Q99" s="303"/>
      <c r="R99" s="303"/>
      <c r="S99" s="210"/>
      <c r="T99" s="210"/>
      <c r="U99" s="210"/>
      <c r="V99" s="210"/>
      <c r="W99" s="210"/>
      <c r="X99" s="210"/>
      <c r="Y99" s="210"/>
    </row>
    <row r="100" spans="1:25" x14ac:dyDescent="0.25">
      <c r="A100" s="241"/>
      <c r="B100" s="243"/>
      <c r="C100" s="240"/>
      <c r="D100" s="240"/>
      <c r="E100" s="242"/>
      <c r="F100" s="242"/>
      <c r="G100" s="242"/>
      <c r="H100" s="242"/>
      <c r="I100" s="242"/>
      <c r="J100" s="285"/>
      <c r="K100" s="300"/>
      <c r="M100" s="210"/>
      <c r="N100" s="210"/>
      <c r="O100" s="210"/>
      <c r="P100" s="210"/>
      <c r="Q100" s="210"/>
      <c r="R100" s="210"/>
      <c r="S100" s="210"/>
      <c r="T100" s="210"/>
      <c r="U100" s="210"/>
      <c r="V100" s="210"/>
      <c r="W100" s="210"/>
      <c r="X100" s="210"/>
      <c r="Y100" s="210"/>
    </row>
    <row r="101" spans="1:25" x14ac:dyDescent="0.25">
      <c r="A101" s="241"/>
      <c r="B101" s="311"/>
      <c r="C101" s="240"/>
      <c r="D101" s="240"/>
      <c r="E101" s="242"/>
      <c r="F101" s="242"/>
      <c r="G101" s="242"/>
      <c r="H101" s="242"/>
      <c r="I101" s="242"/>
      <c r="J101" s="285"/>
      <c r="K101" s="300"/>
      <c r="M101" s="210"/>
      <c r="N101" s="210"/>
      <c r="O101" s="210"/>
      <c r="P101" s="210"/>
      <c r="Q101" s="210"/>
      <c r="R101" s="210"/>
      <c r="S101" s="210"/>
      <c r="T101" s="210"/>
      <c r="U101" s="210"/>
      <c r="V101" s="210"/>
      <c r="W101" s="210"/>
      <c r="X101" s="210"/>
      <c r="Y101" s="210"/>
    </row>
    <row r="102" spans="1:25" x14ac:dyDescent="0.25">
      <c r="A102" s="241"/>
      <c r="B102" s="241"/>
      <c r="C102" s="240"/>
      <c r="D102" s="240"/>
      <c r="E102" s="242"/>
      <c r="F102" s="242"/>
      <c r="G102" s="242"/>
      <c r="H102" s="242"/>
      <c r="I102" s="242"/>
      <c r="J102" s="285"/>
      <c r="K102" s="300"/>
      <c r="M102" s="210"/>
      <c r="N102" s="210"/>
      <c r="O102" s="210"/>
      <c r="P102" s="210"/>
      <c r="Q102" s="210"/>
      <c r="R102" s="210"/>
      <c r="S102" s="210"/>
      <c r="T102" s="210"/>
      <c r="U102" s="210"/>
      <c r="V102" s="210"/>
      <c r="W102" s="210"/>
      <c r="X102" s="210"/>
      <c r="Y102" s="210"/>
    </row>
    <row r="103" spans="1:25" x14ac:dyDescent="0.25">
      <c r="A103" s="241"/>
      <c r="B103" s="240"/>
      <c r="C103" s="244"/>
      <c r="D103" s="240"/>
      <c r="E103" s="242"/>
      <c r="F103" s="242"/>
      <c r="G103" s="242"/>
      <c r="H103" s="242"/>
      <c r="I103" s="242"/>
      <c r="J103" s="285"/>
      <c r="K103" s="300"/>
      <c r="M103" s="210"/>
      <c r="N103" s="210"/>
      <c r="O103" s="210"/>
      <c r="P103" s="210"/>
      <c r="Q103" s="210"/>
      <c r="R103" s="210"/>
      <c r="S103" s="210"/>
      <c r="T103" s="210"/>
      <c r="U103" s="210"/>
      <c r="V103" s="210"/>
      <c r="W103" s="210"/>
      <c r="X103" s="210"/>
      <c r="Y103" s="210"/>
    </row>
    <row r="104" spans="1:25" x14ac:dyDescent="0.25">
      <c r="A104" s="241"/>
      <c r="B104" s="241"/>
      <c r="C104" s="244"/>
      <c r="D104" s="240"/>
      <c r="E104" s="242"/>
      <c r="F104" s="242"/>
      <c r="G104" s="242"/>
      <c r="H104" s="242"/>
      <c r="I104" s="242"/>
      <c r="J104" s="285"/>
      <c r="K104" s="300"/>
      <c r="M104" s="210"/>
      <c r="N104" s="210"/>
      <c r="O104" s="210"/>
      <c r="P104" s="210"/>
      <c r="Q104" s="210"/>
      <c r="R104" s="210"/>
      <c r="S104" s="210"/>
      <c r="T104" s="210"/>
      <c r="U104" s="210"/>
      <c r="V104" s="210"/>
      <c r="W104" s="210"/>
      <c r="X104" s="210"/>
      <c r="Y104" s="210"/>
    </row>
    <row r="105" spans="1:25" x14ac:dyDescent="0.25">
      <c r="A105" s="240"/>
      <c r="B105" s="240"/>
      <c r="C105" s="240"/>
      <c r="D105" s="231"/>
      <c r="E105" s="315"/>
      <c r="F105" s="315"/>
      <c r="G105" s="315"/>
      <c r="H105" s="315"/>
      <c r="I105" s="315"/>
      <c r="J105" s="285"/>
      <c r="K105" s="300"/>
      <c r="M105" s="210"/>
      <c r="N105" s="210"/>
      <c r="O105" s="210"/>
      <c r="P105" s="210"/>
      <c r="Q105" s="210"/>
      <c r="R105" s="210"/>
      <c r="S105" s="210"/>
      <c r="T105" s="210"/>
      <c r="U105" s="210"/>
      <c r="V105" s="210"/>
      <c r="W105" s="210"/>
      <c r="X105" s="210"/>
      <c r="Y105" s="210"/>
    </row>
    <row r="106" spans="1:25" x14ac:dyDescent="0.25">
      <c r="A106" s="231"/>
      <c r="B106" s="231"/>
      <c r="C106" s="231"/>
      <c r="D106" s="231"/>
      <c r="E106" s="315"/>
      <c r="F106" s="315"/>
      <c r="G106" s="315"/>
      <c r="H106" s="315"/>
      <c r="I106" s="315"/>
      <c r="J106" s="285"/>
      <c r="K106" s="300"/>
      <c r="M106" s="210"/>
      <c r="N106" s="210"/>
      <c r="O106" s="210"/>
      <c r="P106" s="210"/>
      <c r="Q106" s="210"/>
      <c r="R106" s="210"/>
      <c r="S106" s="210"/>
      <c r="T106" s="210"/>
      <c r="U106" s="210"/>
      <c r="V106" s="210"/>
      <c r="W106" s="210"/>
      <c r="X106" s="210"/>
      <c r="Y106" s="210"/>
    </row>
    <row r="107" spans="1:25" ht="15.75" x14ac:dyDescent="0.25">
      <c r="A107" s="237"/>
      <c r="B107" s="237"/>
      <c r="C107" s="237"/>
      <c r="D107" s="239"/>
      <c r="E107" s="239"/>
      <c r="F107" s="239"/>
      <c r="G107" s="285"/>
      <c r="H107" s="285"/>
      <c r="I107" s="285"/>
      <c r="J107" s="285"/>
      <c r="K107" s="225"/>
      <c r="M107" s="210"/>
      <c r="N107" s="210"/>
      <c r="O107" s="210"/>
      <c r="P107" s="210"/>
      <c r="Q107" s="210"/>
      <c r="R107" s="210"/>
      <c r="S107" s="210"/>
      <c r="T107" s="210"/>
      <c r="U107" s="210"/>
      <c r="V107" s="210"/>
      <c r="W107" s="210"/>
      <c r="X107" s="210"/>
      <c r="Y107" s="210"/>
    </row>
    <row r="108" spans="1:25" x14ac:dyDescent="0.25">
      <c r="A108" s="241"/>
      <c r="B108" s="241"/>
      <c r="C108" s="240"/>
      <c r="D108" s="240"/>
      <c r="E108" s="242"/>
      <c r="F108" s="242"/>
      <c r="G108" s="285"/>
      <c r="H108" s="285"/>
      <c r="I108" s="285"/>
      <c r="J108" s="285"/>
      <c r="K108" s="300"/>
      <c r="M108" s="210"/>
      <c r="N108" s="303"/>
      <c r="O108" s="303"/>
      <c r="P108" s="303"/>
      <c r="Q108" s="210"/>
      <c r="R108" s="210"/>
      <c r="S108" s="210"/>
      <c r="T108" s="210"/>
      <c r="U108" s="210"/>
      <c r="V108" s="210"/>
      <c r="W108" s="210"/>
      <c r="X108" s="210"/>
      <c r="Y108" s="210"/>
    </row>
    <row r="109" spans="1:25" x14ac:dyDescent="0.25">
      <c r="A109" s="241"/>
      <c r="B109" s="243"/>
      <c r="C109" s="240"/>
      <c r="D109" s="240"/>
      <c r="E109" s="242"/>
      <c r="F109" s="242"/>
      <c r="G109" s="285"/>
      <c r="H109" s="285"/>
      <c r="I109" s="285"/>
      <c r="J109" s="285"/>
      <c r="K109" s="300"/>
      <c r="M109" s="210"/>
      <c r="N109" s="210"/>
      <c r="O109" s="210"/>
      <c r="P109" s="210"/>
      <c r="Q109" s="210"/>
      <c r="R109" s="210"/>
      <c r="S109" s="210"/>
      <c r="T109" s="210"/>
      <c r="U109" s="210"/>
      <c r="V109" s="210"/>
      <c r="W109" s="210"/>
      <c r="X109" s="210"/>
      <c r="Y109" s="210"/>
    </row>
    <row r="110" spans="1:25" x14ac:dyDescent="0.25">
      <c r="A110" s="241"/>
      <c r="B110" s="311"/>
      <c r="C110" s="240"/>
      <c r="D110" s="240"/>
      <c r="E110" s="242"/>
      <c r="F110" s="242"/>
      <c r="G110" s="285"/>
      <c r="H110" s="285"/>
      <c r="I110" s="285"/>
      <c r="J110" s="285"/>
      <c r="K110" s="300"/>
      <c r="M110" s="210"/>
      <c r="N110" s="210"/>
      <c r="O110" s="210"/>
      <c r="P110" s="210"/>
      <c r="Q110" s="210"/>
      <c r="R110" s="210"/>
      <c r="S110" s="210"/>
      <c r="T110" s="210"/>
      <c r="U110" s="210"/>
      <c r="V110" s="210"/>
      <c r="W110" s="210"/>
      <c r="X110" s="210"/>
      <c r="Y110" s="210"/>
    </row>
    <row r="111" spans="1:25" x14ac:dyDescent="0.25">
      <c r="A111" s="241"/>
      <c r="B111" s="241"/>
      <c r="C111" s="240"/>
      <c r="D111" s="240"/>
      <c r="E111" s="242"/>
      <c r="F111" s="242"/>
      <c r="G111" s="285"/>
      <c r="H111" s="285"/>
      <c r="I111" s="285"/>
      <c r="J111" s="285"/>
      <c r="K111" s="300"/>
      <c r="M111" s="210"/>
      <c r="N111" s="210"/>
      <c r="O111" s="210"/>
      <c r="P111" s="210"/>
      <c r="Q111" s="210"/>
      <c r="R111" s="210"/>
      <c r="S111" s="210"/>
      <c r="T111" s="210"/>
      <c r="U111" s="210"/>
      <c r="V111" s="210"/>
      <c r="W111" s="210"/>
      <c r="X111" s="210"/>
      <c r="Y111" s="210"/>
    </row>
    <row r="112" spans="1:25" x14ac:dyDescent="0.25">
      <c r="A112" s="241"/>
      <c r="B112" s="240"/>
      <c r="C112" s="240"/>
      <c r="D112" s="240"/>
      <c r="E112" s="242"/>
      <c r="F112" s="242"/>
      <c r="G112" s="285"/>
      <c r="H112" s="285"/>
      <c r="I112" s="285"/>
      <c r="J112" s="285"/>
      <c r="K112" s="300"/>
      <c r="M112" s="210"/>
      <c r="N112" s="210"/>
      <c r="O112" s="210"/>
      <c r="P112" s="210"/>
      <c r="Q112" s="210"/>
      <c r="R112" s="210"/>
      <c r="S112" s="210"/>
      <c r="T112" s="210"/>
      <c r="U112" s="210"/>
      <c r="V112" s="210"/>
      <c r="W112" s="210"/>
      <c r="X112" s="210"/>
      <c r="Y112" s="210"/>
    </row>
    <row r="113" spans="1:25" x14ac:dyDescent="0.25">
      <c r="A113" s="241"/>
      <c r="B113" s="241"/>
      <c r="C113" s="240"/>
      <c r="D113" s="240"/>
      <c r="E113" s="242"/>
      <c r="F113" s="242"/>
      <c r="G113" s="285"/>
      <c r="H113" s="285"/>
      <c r="I113" s="285"/>
      <c r="J113" s="285"/>
      <c r="K113" s="300"/>
      <c r="M113" s="210"/>
      <c r="N113" s="210"/>
      <c r="O113" s="210"/>
      <c r="P113" s="210"/>
      <c r="Q113" s="210"/>
      <c r="R113" s="210"/>
      <c r="S113" s="210"/>
      <c r="T113" s="210"/>
      <c r="U113" s="210"/>
      <c r="V113" s="210"/>
      <c r="W113" s="210"/>
      <c r="X113" s="210"/>
      <c r="Y113" s="210"/>
    </row>
    <row r="114" spans="1:25" x14ac:dyDescent="0.25">
      <c r="A114" s="240"/>
      <c r="B114" s="240"/>
      <c r="C114" s="240"/>
      <c r="D114" s="231"/>
      <c r="E114" s="315"/>
      <c r="F114" s="315"/>
      <c r="G114" s="285"/>
      <c r="H114" s="285"/>
      <c r="I114" s="285"/>
      <c r="J114" s="285"/>
      <c r="K114" s="300"/>
      <c r="M114" s="210"/>
      <c r="N114" s="210"/>
      <c r="O114" s="210"/>
      <c r="P114" s="210"/>
      <c r="Q114" s="210"/>
      <c r="R114" s="210"/>
      <c r="S114" s="210"/>
      <c r="T114" s="210"/>
      <c r="U114" s="210"/>
      <c r="V114" s="210"/>
      <c r="W114" s="210"/>
      <c r="X114" s="210"/>
      <c r="Y114" s="210"/>
    </row>
    <row r="115" spans="1:25" x14ac:dyDescent="0.25">
      <c r="A115" s="231"/>
      <c r="B115" s="231"/>
      <c r="C115" s="231"/>
      <c r="D115" s="231"/>
      <c r="E115" s="315"/>
      <c r="F115" s="315"/>
      <c r="G115" s="285"/>
      <c r="H115" s="285"/>
      <c r="I115" s="285"/>
      <c r="J115" s="285"/>
      <c r="K115" s="300"/>
      <c r="M115" s="210"/>
      <c r="N115" s="210"/>
      <c r="O115" s="210"/>
      <c r="P115" s="210"/>
      <c r="Q115" s="210"/>
      <c r="R115" s="210"/>
      <c r="S115" s="210"/>
      <c r="T115" s="210"/>
      <c r="U115" s="210"/>
      <c r="V115" s="210"/>
      <c r="W115" s="210"/>
      <c r="X115" s="210"/>
      <c r="Y115" s="210"/>
    </row>
    <row r="116" spans="1:25" x14ac:dyDescent="0.25">
      <c r="A116" s="241"/>
      <c r="B116" s="241"/>
      <c r="C116" s="240"/>
      <c r="D116" s="240"/>
      <c r="E116" s="242"/>
      <c r="F116" s="242"/>
      <c r="G116" s="285"/>
      <c r="H116" s="285"/>
      <c r="I116" s="285"/>
      <c r="J116" s="285"/>
      <c r="K116" s="300"/>
      <c r="M116" s="210"/>
      <c r="N116" s="303"/>
      <c r="O116" s="303"/>
      <c r="P116" s="303"/>
      <c r="Q116" s="210"/>
      <c r="R116" s="210"/>
      <c r="S116" s="210"/>
      <c r="T116" s="210"/>
      <c r="U116" s="210"/>
      <c r="V116" s="210"/>
      <c r="W116" s="210"/>
      <c r="X116" s="210"/>
      <c r="Y116" s="210"/>
    </row>
    <row r="117" spans="1:25" x14ac:dyDescent="0.25">
      <c r="A117" s="241"/>
      <c r="B117" s="243"/>
      <c r="C117" s="240"/>
      <c r="D117" s="240"/>
      <c r="E117" s="242"/>
      <c r="F117" s="242"/>
      <c r="G117" s="285"/>
      <c r="H117" s="285"/>
      <c r="I117" s="285"/>
      <c r="J117" s="285"/>
      <c r="K117" s="300"/>
      <c r="M117" s="210"/>
      <c r="N117" s="210"/>
      <c r="O117" s="210"/>
      <c r="P117" s="210"/>
      <c r="Q117" s="210"/>
      <c r="R117" s="210"/>
      <c r="S117" s="210"/>
      <c r="T117" s="210"/>
      <c r="U117" s="210"/>
      <c r="V117" s="210"/>
      <c r="W117" s="210"/>
      <c r="X117" s="210"/>
      <c r="Y117" s="210"/>
    </row>
    <row r="118" spans="1:25" x14ac:dyDescent="0.25">
      <c r="A118" s="241"/>
      <c r="B118" s="311"/>
      <c r="C118" s="240"/>
      <c r="D118" s="240"/>
      <c r="E118" s="242"/>
      <c r="F118" s="242"/>
      <c r="G118" s="285"/>
      <c r="H118" s="285"/>
      <c r="I118" s="285"/>
      <c r="J118" s="285"/>
      <c r="K118" s="300"/>
      <c r="M118" s="210"/>
      <c r="N118" s="210"/>
      <c r="O118" s="210"/>
      <c r="P118" s="210"/>
      <c r="Q118" s="210"/>
      <c r="R118" s="210"/>
      <c r="S118" s="210"/>
      <c r="T118" s="210"/>
      <c r="U118" s="210"/>
      <c r="V118" s="210"/>
      <c r="W118" s="210"/>
      <c r="X118" s="210"/>
      <c r="Y118" s="210"/>
    </row>
    <row r="119" spans="1:25" x14ac:dyDescent="0.25">
      <c r="A119" s="241"/>
      <c r="B119" s="241"/>
      <c r="C119" s="240"/>
      <c r="D119" s="240"/>
      <c r="E119" s="242"/>
      <c r="F119" s="242"/>
      <c r="G119" s="285"/>
      <c r="H119" s="285"/>
      <c r="I119" s="285"/>
      <c r="J119" s="285"/>
      <c r="K119" s="300"/>
      <c r="M119" s="210"/>
      <c r="N119" s="210"/>
      <c r="O119" s="210"/>
      <c r="P119" s="210"/>
      <c r="Q119" s="210"/>
      <c r="R119" s="210"/>
      <c r="S119" s="210"/>
      <c r="T119" s="210"/>
      <c r="U119" s="210"/>
      <c r="V119" s="210"/>
      <c r="W119" s="210"/>
      <c r="X119" s="210"/>
      <c r="Y119" s="210"/>
    </row>
    <row r="120" spans="1:25" x14ac:dyDescent="0.25">
      <c r="A120" s="241"/>
      <c r="B120" s="240"/>
      <c r="C120" s="240"/>
      <c r="D120" s="240"/>
      <c r="E120" s="242"/>
      <c r="F120" s="242"/>
      <c r="G120" s="285"/>
      <c r="H120" s="285"/>
      <c r="I120" s="285"/>
      <c r="J120" s="285"/>
      <c r="K120" s="300"/>
      <c r="M120" s="210"/>
      <c r="N120" s="210"/>
      <c r="O120" s="210"/>
      <c r="P120" s="210"/>
      <c r="Q120" s="210"/>
      <c r="R120" s="210"/>
      <c r="S120" s="210"/>
      <c r="T120" s="210"/>
      <c r="U120" s="210"/>
      <c r="V120" s="210"/>
      <c r="W120" s="210"/>
      <c r="X120" s="210"/>
      <c r="Y120" s="210"/>
    </row>
    <row r="121" spans="1:25" x14ac:dyDescent="0.25">
      <c r="A121" s="241"/>
      <c r="B121" s="241"/>
      <c r="C121" s="240"/>
      <c r="D121" s="240"/>
      <c r="E121" s="242"/>
      <c r="F121" s="242"/>
      <c r="G121" s="285"/>
      <c r="H121" s="285"/>
      <c r="I121" s="285"/>
      <c r="J121" s="285"/>
      <c r="K121" s="300"/>
      <c r="M121" s="210"/>
      <c r="N121" s="210"/>
      <c r="O121" s="210"/>
      <c r="P121" s="210"/>
      <c r="Q121" s="210"/>
      <c r="R121" s="210"/>
      <c r="S121" s="210"/>
      <c r="T121" s="210"/>
      <c r="U121" s="210"/>
      <c r="V121" s="210"/>
      <c r="W121" s="210"/>
      <c r="X121" s="210"/>
      <c r="Y121" s="210"/>
    </row>
    <row r="122" spans="1:25" x14ac:dyDescent="0.25">
      <c r="A122" s="240"/>
      <c r="B122" s="240"/>
      <c r="C122" s="240"/>
      <c r="D122" s="231"/>
      <c r="E122" s="315"/>
      <c r="F122" s="315"/>
      <c r="G122" s="285"/>
      <c r="H122" s="285"/>
      <c r="I122" s="285"/>
      <c r="J122" s="285"/>
      <c r="K122" s="300"/>
      <c r="M122" s="210"/>
      <c r="N122" s="210"/>
      <c r="O122" s="210"/>
      <c r="P122" s="210"/>
      <c r="Q122" s="210"/>
      <c r="R122" s="210"/>
      <c r="S122" s="210"/>
      <c r="T122" s="210"/>
      <c r="U122" s="210"/>
      <c r="V122" s="210"/>
      <c r="W122" s="210"/>
      <c r="X122" s="210"/>
      <c r="Y122" s="210"/>
    </row>
    <row r="123" spans="1:25" x14ac:dyDescent="0.25">
      <c r="A123" s="231"/>
      <c r="B123" s="231"/>
      <c r="C123" s="231"/>
      <c r="D123" s="231"/>
      <c r="E123" s="315"/>
      <c r="F123" s="315"/>
      <c r="G123" s="285"/>
      <c r="H123" s="285"/>
      <c r="I123" s="285"/>
      <c r="J123" s="285"/>
      <c r="K123" s="300"/>
      <c r="M123" s="210"/>
      <c r="N123" s="210"/>
      <c r="O123" s="210"/>
      <c r="P123" s="210"/>
      <c r="Q123" s="210"/>
      <c r="R123" s="210"/>
      <c r="S123" s="210"/>
      <c r="T123" s="210"/>
      <c r="U123" s="210"/>
      <c r="V123" s="210"/>
      <c r="W123" s="210"/>
      <c r="X123" s="210"/>
      <c r="Y123" s="210"/>
    </row>
    <row r="124" spans="1:25" x14ac:dyDescent="0.25">
      <c r="A124" s="241"/>
      <c r="B124" s="241"/>
      <c r="C124" s="240"/>
      <c r="D124" s="240"/>
      <c r="E124" s="242"/>
      <c r="F124" s="242"/>
      <c r="G124" s="285"/>
      <c r="H124" s="285"/>
      <c r="I124" s="285"/>
      <c r="J124" s="285"/>
      <c r="K124" s="300"/>
      <c r="M124" s="210"/>
      <c r="N124" s="303"/>
      <c r="O124" s="303"/>
      <c r="P124" s="303"/>
      <c r="Q124" s="210"/>
      <c r="R124" s="210"/>
      <c r="S124" s="210"/>
      <c r="T124" s="210"/>
      <c r="U124" s="210"/>
      <c r="V124" s="210"/>
      <c r="W124" s="210"/>
      <c r="X124" s="210"/>
      <c r="Y124" s="210"/>
    </row>
    <row r="125" spans="1:25" x14ac:dyDescent="0.25">
      <c r="A125" s="241"/>
      <c r="B125" s="243"/>
      <c r="C125" s="240"/>
      <c r="D125" s="240"/>
      <c r="E125" s="242"/>
      <c r="F125" s="242"/>
      <c r="G125" s="285"/>
      <c r="H125" s="285"/>
      <c r="I125" s="285"/>
      <c r="J125" s="285"/>
      <c r="K125" s="300"/>
      <c r="M125" s="210"/>
      <c r="N125" s="210"/>
      <c r="O125" s="210"/>
      <c r="P125" s="210"/>
      <c r="Q125" s="210"/>
      <c r="R125" s="210"/>
      <c r="S125" s="210"/>
      <c r="T125" s="210"/>
      <c r="U125" s="210"/>
      <c r="V125" s="210"/>
      <c r="W125" s="210"/>
      <c r="X125" s="210"/>
      <c r="Y125" s="210"/>
    </row>
    <row r="126" spans="1:25" x14ac:dyDescent="0.25">
      <c r="A126" s="241"/>
      <c r="B126" s="311"/>
      <c r="C126" s="240"/>
      <c r="D126" s="240"/>
      <c r="E126" s="242"/>
      <c r="F126" s="242"/>
      <c r="G126" s="285"/>
      <c r="H126" s="285"/>
      <c r="I126" s="285"/>
      <c r="J126" s="285"/>
      <c r="K126" s="300"/>
      <c r="M126" s="210"/>
      <c r="N126" s="210"/>
      <c r="O126" s="210"/>
      <c r="P126" s="210"/>
      <c r="Q126" s="210"/>
      <c r="R126" s="210"/>
      <c r="S126" s="210"/>
      <c r="T126" s="210"/>
      <c r="U126" s="210"/>
      <c r="V126" s="210"/>
      <c r="W126" s="210"/>
      <c r="X126" s="210"/>
      <c r="Y126" s="210"/>
    </row>
    <row r="127" spans="1:25" x14ac:dyDescent="0.25">
      <c r="A127" s="241"/>
      <c r="B127" s="241"/>
      <c r="C127" s="240"/>
      <c r="D127" s="240"/>
      <c r="E127" s="242"/>
      <c r="F127" s="242"/>
      <c r="G127" s="285"/>
      <c r="H127" s="285"/>
      <c r="I127" s="285"/>
      <c r="J127" s="285"/>
      <c r="K127" s="300"/>
      <c r="M127" s="210"/>
      <c r="N127" s="210"/>
      <c r="O127" s="210"/>
      <c r="P127" s="210"/>
      <c r="Q127" s="210"/>
      <c r="R127" s="210"/>
      <c r="S127" s="210"/>
      <c r="T127" s="210"/>
      <c r="U127" s="210"/>
      <c r="V127" s="210"/>
      <c r="W127" s="210"/>
      <c r="X127" s="210"/>
      <c r="Y127" s="210"/>
    </row>
    <row r="128" spans="1:25" x14ac:dyDescent="0.25">
      <c r="A128" s="241"/>
      <c r="B128" s="240"/>
      <c r="C128" s="244"/>
      <c r="D128" s="240"/>
      <c r="E128" s="242"/>
      <c r="F128" s="242"/>
      <c r="G128" s="285"/>
      <c r="H128" s="285"/>
      <c r="I128" s="285"/>
      <c r="J128" s="285"/>
      <c r="K128" s="300"/>
      <c r="M128" s="210"/>
      <c r="N128" s="210"/>
      <c r="O128" s="210"/>
      <c r="P128" s="210"/>
      <c r="Q128" s="210"/>
      <c r="R128" s="210"/>
      <c r="S128" s="210"/>
      <c r="T128" s="210"/>
      <c r="U128" s="210"/>
      <c r="V128" s="210"/>
      <c r="W128" s="210"/>
      <c r="X128" s="210"/>
      <c r="Y128" s="210"/>
    </row>
    <row r="129" spans="1:25" x14ac:dyDescent="0.25">
      <c r="A129" s="241"/>
      <c r="B129" s="241"/>
      <c r="C129" s="244"/>
      <c r="D129" s="240"/>
      <c r="E129" s="242"/>
      <c r="F129" s="242"/>
      <c r="G129" s="285"/>
      <c r="H129" s="285"/>
      <c r="I129" s="285"/>
      <c r="J129" s="285"/>
      <c r="K129" s="300"/>
      <c r="M129" s="210"/>
      <c r="N129" s="210"/>
      <c r="O129" s="210"/>
      <c r="P129" s="210"/>
      <c r="Q129" s="210"/>
      <c r="R129" s="210"/>
      <c r="S129" s="210"/>
      <c r="T129" s="210"/>
      <c r="U129" s="210"/>
      <c r="V129" s="210"/>
      <c r="W129" s="210"/>
      <c r="X129" s="210"/>
      <c r="Y129" s="210"/>
    </row>
    <row r="130" spans="1:25" x14ac:dyDescent="0.25">
      <c r="A130" s="240"/>
      <c r="B130" s="240"/>
      <c r="C130" s="240"/>
      <c r="D130" s="231"/>
      <c r="E130" s="315"/>
      <c r="F130" s="315"/>
      <c r="G130" s="285"/>
      <c r="H130" s="285"/>
      <c r="I130" s="285"/>
      <c r="J130" s="285"/>
      <c r="K130" s="300"/>
      <c r="M130" s="210"/>
      <c r="N130" s="210"/>
      <c r="O130" s="210"/>
      <c r="P130" s="210"/>
      <c r="Q130" s="210"/>
      <c r="R130" s="210"/>
      <c r="S130" s="210"/>
      <c r="T130" s="210"/>
      <c r="U130" s="210"/>
      <c r="V130" s="210"/>
      <c r="W130" s="210"/>
      <c r="X130" s="210"/>
      <c r="Y130" s="210"/>
    </row>
    <row r="131" spans="1:25" x14ac:dyDescent="0.25">
      <c r="A131" s="231"/>
      <c r="B131" s="231"/>
      <c r="C131" s="231"/>
      <c r="D131" s="231"/>
      <c r="E131" s="315"/>
      <c r="F131" s="315"/>
      <c r="G131" s="285"/>
      <c r="H131" s="285"/>
      <c r="I131" s="285"/>
      <c r="J131" s="285"/>
      <c r="K131" s="300"/>
      <c r="M131" s="210"/>
      <c r="N131" s="210"/>
      <c r="O131" s="210"/>
      <c r="P131" s="210"/>
      <c r="Q131" s="210"/>
      <c r="R131" s="210"/>
      <c r="S131" s="210"/>
      <c r="T131" s="210"/>
      <c r="U131" s="210"/>
      <c r="V131" s="210"/>
      <c r="W131" s="210"/>
      <c r="X131" s="210"/>
      <c r="Y131" s="210"/>
    </row>
    <row r="132" spans="1:25" x14ac:dyDescent="0.25">
      <c r="A132" s="241"/>
      <c r="B132" s="241"/>
      <c r="C132" s="240"/>
      <c r="D132" s="240"/>
      <c r="E132" s="242"/>
      <c r="F132" s="242"/>
      <c r="G132" s="285"/>
      <c r="H132" s="285"/>
      <c r="I132" s="285"/>
      <c r="J132" s="285"/>
      <c r="K132" s="300"/>
      <c r="M132" s="210"/>
      <c r="N132" s="303"/>
      <c r="O132" s="303"/>
      <c r="P132" s="303"/>
      <c r="Q132" s="210"/>
      <c r="R132" s="210"/>
      <c r="S132" s="210"/>
      <c r="T132" s="210"/>
      <c r="U132" s="210"/>
      <c r="V132" s="210"/>
      <c r="W132" s="210"/>
      <c r="X132" s="210"/>
      <c r="Y132" s="210"/>
    </row>
    <row r="133" spans="1:25" x14ac:dyDescent="0.25">
      <c r="A133" s="241"/>
      <c r="B133" s="243"/>
      <c r="C133" s="240"/>
      <c r="D133" s="240"/>
      <c r="E133" s="242"/>
      <c r="F133" s="242"/>
      <c r="G133" s="285"/>
      <c r="H133" s="285"/>
      <c r="I133" s="285"/>
      <c r="J133" s="285"/>
      <c r="K133" s="300"/>
      <c r="M133" s="210"/>
      <c r="N133" s="210"/>
      <c r="O133" s="210"/>
      <c r="P133" s="210"/>
      <c r="Q133" s="210"/>
      <c r="R133" s="210"/>
      <c r="S133" s="210"/>
      <c r="T133" s="210"/>
      <c r="U133" s="210"/>
      <c r="V133" s="210"/>
      <c r="W133" s="210"/>
      <c r="X133" s="210"/>
      <c r="Y133" s="210"/>
    </row>
    <row r="134" spans="1:25" x14ac:dyDescent="0.25">
      <c r="A134" s="241"/>
      <c r="B134" s="311"/>
      <c r="C134" s="240"/>
      <c r="D134" s="240"/>
      <c r="E134" s="242"/>
      <c r="F134" s="242"/>
      <c r="G134" s="285"/>
      <c r="H134" s="285"/>
      <c r="I134" s="285"/>
      <c r="J134" s="285"/>
      <c r="K134" s="300"/>
      <c r="M134" s="210"/>
      <c r="N134" s="210"/>
      <c r="O134" s="210"/>
      <c r="P134" s="210"/>
      <c r="Q134" s="210"/>
      <c r="R134" s="210"/>
      <c r="S134" s="210"/>
      <c r="T134" s="210"/>
      <c r="U134" s="210"/>
      <c r="V134" s="210"/>
      <c r="W134" s="210"/>
      <c r="X134" s="210"/>
      <c r="Y134" s="210"/>
    </row>
    <row r="135" spans="1:25" x14ac:dyDescent="0.25">
      <c r="A135" s="241"/>
      <c r="B135" s="241"/>
      <c r="C135" s="240"/>
      <c r="D135" s="240"/>
      <c r="E135" s="242"/>
      <c r="F135" s="242"/>
      <c r="G135" s="285"/>
      <c r="H135" s="285"/>
      <c r="I135" s="285"/>
      <c r="J135" s="285"/>
      <c r="K135" s="300"/>
      <c r="M135" s="210"/>
      <c r="N135" s="210"/>
      <c r="O135" s="210"/>
      <c r="P135" s="210"/>
      <c r="Q135" s="210"/>
      <c r="R135" s="210"/>
      <c r="S135" s="210"/>
      <c r="T135" s="210"/>
      <c r="U135" s="210"/>
      <c r="V135" s="210"/>
      <c r="W135" s="210"/>
      <c r="X135" s="210"/>
      <c r="Y135" s="210"/>
    </row>
    <row r="136" spans="1:25" x14ac:dyDescent="0.25">
      <c r="A136" s="241"/>
      <c r="B136" s="240"/>
      <c r="C136" s="244"/>
      <c r="D136" s="240"/>
      <c r="E136" s="242"/>
      <c r="F136" s="242"/>
      <c r="G136" s="285"/>
      <c r="H136" s="285"/>
      <c r="I136" s="285"/>
      <c r="J136" s="285"/>
      <c r="K136" s="300"/>
      <c r="M136" s="210"/>
      <c r="N136" s="210"/>
      <c r="O136" s="210"/>
      <c r="P136" s="210"/>
      <c r="Q136" s="210"/>
      <c r="R136" s="210"/>
      <c r="S136" s="210"/>
      <c r="T136" s="210"/>
      <c r="U136" s="210"/>
      <c r="V136" s="210"/>
      <c r="W136" s="210"/>
      <c r="X136" s="210"/>
      <c r="Y136" s="210"/>
    </row>
    <row r="137" spans="1:25" x14ac:dyDescent="0.25">
      <c r="A137" s="241"/>
      <c r="B137" s="241"/>
      <c r="C137" s="244"/>
      <c r="D137" s="240"/>
      <c r="E137" s="242"/>
      <c r="F137" s="242"/>
      <c r="G137" s="285"/>
      <c r="H137" s="285"/>
      <c r="I137" s="285"/>
      <c r="J137" s="285"/>
      <c r="K137" s="300"/>
      <c r="M137" s="210"/>
      <c r="N137" s="210"/>
      <c r="O137" s="210"/>
      <c r="P137" s="210"/>
      <c r="Q137" s="210"/>
      <c r="R137" s="210"/>
      <c r="S137" s="210"/>
      <c r="T137" s="210"/>
      <c r="U137" s="210"/>
      <c r="V137" s="210"/>
      <c r="W137" s="210"/>
      <c r="X137" s="210"/>
      <c r="Y137" s="210"/>
    </row>
    <row r="138" spans="1:25" x14ac:dyDescent="0.25">
      <c r="A138" s="240"/>
      <c r="B138" s="240"/>
      <c r="C138" s="240"/>
      <c r="D138" s="231"/>
      <c r="E138" s="315"/>
      <c r="F138" s="315"/>
      <c r="G138" s="285"/>
      <c r="H138" s="285"/>
      <c r="I138" s="285"/>
      <c r="J138" s="285"/>
      <c r="K138" s="300"/>
      <c r="M138" s="210"/>
      <c r="N138" s="210"/>
      <c r="O138" s="210"/>
      <c r="P138" s="210"/>
      <c r="Q138" s="210"/>
      <c r="R138" s="210"/>
      <c r="S138" s="210"/>
      <c r="T138" s="210"/>
      <c r="U138" s="210"/>
      <c r="V138" s="210"/>
      <c r="W138" s="210"/>
      <c r="X138" s="210"/>
      <c r="Y138" s="210"/>
    </row>
    <row r="139" spans="1:25" x14ac:dyDescent="0.25">
      <c r="A139" s="231"/>
      <c r="B139" s="231"/>
      <c r="C139" s="231"/>
      <c r="D139" s="231"/>
      <c r="E139" s="315"/>
      <c r="F139" s="315"/>
      <c r="G139" s="285"/>
      <c r="H139" s="285"/>
      <c r="I139" s="285"/>
      <c r="J139" s="285"/>
      <c r="K139" s="300"/>
      <c r="M139" s="210"/>
      <c r="N139" s="210"/>
      <c r="O139" s="210"/>
      <c r="P139" s="210"/>
      <c r="Q139" s="210"/>
      <c r="R139" s="210"/>
      <c r="S139" s="210"/>
      <c r="T139" s="210"/>
      <c r="U139" s="210"/>
      <c r="V139" s="210"/>
      <c r="W139" s="210"/>
      <c r="X139" s="210"/>
      <c r="Y139" s="210"/>
    </row>
    <row r="140" spans="1:25" ht="15.75" x14ac:dyDescent="0.25">
      <c r="A140" s="237"/>
      <c r="B140" s="237"/>
      <c r="C140" s="237"/>
      <c r="D140" s="239"/>
      <c r="E140" s="239"/>
      <c r="F140" s="239"/>
      <c r="G140" s="239"/>
      <c r="H140" s="239"/>
      <c r="I140" s="285"/>
      <c r="J140" s="285"/>
      <c r="K140" s="225"/>
      <c r="M140" s="210"/>
      <c r="N140" s="210"/>
      <c r="O140" s="210"/>
      <c r="P140" s="210"/>
      <c r="Q140" s="210"/>
      <c r="R140" s="210"/>
      <c r="S140" s="210"/>
      <c r="T140" s="210"/>
      <c r="U140" s="210"/>
      <c r="V140" s="210"/>
      <c r="W140" s="210"/>
      <c r="X140" s="210"/>
      <c r="Y140" s="210"/>
    </row>
    <row r="141" spans="1:25" x14ac:dyDescent="0.25">
      <c r="A141" s="241"/>
      <c r="B141" s="286"/>
      <c r="C141" s="240"/>
      <c r="D141" s="240"/>
      <c r="E141" s="242"/>
      <c r="F141" s="242"/>
      <c r="G141" s="242"/>
      <c r="H141" s="242"/>
      <c r="I141" s="285"/>
      <c r="J141" s="285"/>
      <c r="K141" s="283"/>
      <c r="M141" s="210"/>
      <c r="N141" s="303"/>
      <c r="O141" s="303"/>
      <c r="P141" s="210"/>
      <c r="Q141" s="210"/>
      <c r="R141" s="210"/>
      <c r="S141" s="210"/>
      <c r="T141" s="210"/>
      <c r="U141" s="210"/>
      <c r="V141" s="210"/>
      <c r="W141" s="210"/>
      <c r="X141" s="210"/>
      <c r="Y141" s="210"/>
    </row>
    <row r="142" spans="1:25" x14ac:dyDescent="0.25">
      <c r="A142" s="240"/>
      <c r="B142" s="241"/>
      <c r="C142" s="240"/>
      <c r="D142" s="240"/>
      <c r="E142" s="242"/>
      <c r="F142" s="242"/>
      <c r="G142" s="242"/>
      <c r="H142" s="242"/>
      <c r="I142" s="285"/>
      <c r="J142" s="285"/>
      <c r="K142" s="283"/>
      <c r="M142" s="210"/>
      <c r="N142" s="210"/>
      <c r="O142" s="210"/>
      <c r="P142" s="210"/>
      <c r="Q142" s="210"/>
      <c r="R142" s="210"/>
      <c r="S142" s="210"/>
      <c r="T142" s="210"/>
      <c r="U142" s="210"/>
      <c r="V142" s="210"/>
      <c r="W142" s="210"/>
      <c r="X142" s="210"/>
      <c r="Y142" s="210"/>
    </row>
    <row r="143" spans="1:25" x14ac:dyDescent="0.25">
      <c r="A143" s="240"/>
      <c r="B143" s="243"/>
      <c r="C143" s="240"/>
      <c r="D143" s="240"/>
      <c r="E143" s="242"/>
      <c r="F143" s="242"/>
      <c r="G143" s="242"/>
      <c r="H143" s="242"/>
      <c r="I143" s="285"/>
      <c r="J143" s="285"/>
      <c r="K143" s="283"/>
      <c r="M143" s="210"/>
      <c r="N143" s="210"/>
      <c r="O143" s="210"/>
      <c r="P143" s="210"/>
      <c r="Q143" s="210"/>
      <c r="R143" s="210"/>
      <c r="S143" s="210"/>
      <c r="T143" s="210"/>
      <c r="U143" s="210"/>
      <c r="V143" s="210"/>
      <c r="W143" s="210"/>
      <c r="X143" s="210"/>
      <c r="Y143" s="210"/>
    </row>
    <row r="144" spans="1:25" x14ac:dyDescent="0.25">
      <c r="A144" s="240"/>
      <c r="B144" s="240"/>
      <c r="C144" s="240"/>
      <c r="D144" s="240"/>
      <c r="E144" s="242"/>
      <c r="F144" s="242"/>
      <c r="G144" s="242"/>
      <c r="H144" s="242"/>
      <c r="I144" s="285"/>
      <c r="J144" s="285"/>
      <c r="K144" s="283"/>
      <c r="M144" s="210"/>
      <c r="N144" s="210"/>
      <c r="O144" s="210"/>
      <c r="P144" s="210"/>
      <c r="Q144" s="210"/>
      <c r="R144" s="210"/>
      <c r="S144" s="210"/>
      <c r="T144" s="210"/>
      <c r="U144" s="210"/>
      <c r="V144" s="210"/>
      <c r="W144" s="210"/>
      <c r="X144" s="210"/>
      <c r="Y144" s="210"/>
    </row>
    <row r="145" spans="1:25" x14ac:dyDescent="0.25">
      <c r="A145" s="240"/>
      <c r="B145" s="240"/>
      <c r="C145" s="240"/>
      <c r="D145" s="240"/>
      <c r="E145" s="242"/>
      <c r="F145" s="242"/>
      <c r="G145" s="242"/>
      <c r="H145" s="242"/>
      <c r="I145" s="285"/>
      <c r="J145" s="285"/>
      <c r="K145" s="283"/>
      <c r="M145" s="210"/>
      <c r="N145" s="210"/>
      <c r="O145" s="210"/>
      <c r="P145" s="210"/>
      <c r="Q145" s="210"/>
      <c r="R145" s="210"/>
      <c r="S145" s="210"/>
      <c r="T145" s="210"/>
      <c r="U145" s="210"/>
      <c r="V145" s="210"/>
      <c r="W145" s="210"/>
      <c r="X145" s="210"/>
      <c r="Y145" s="210"/>
    </row>
    <row r="146" spans="1:25" x14ac:dyDescent="0.25">
      <c r="A146" s="240"/>
      <c r="B146" s="240"/>
      <c r="C146" s="240"/>
      <c r="D146" s="240"/>
      <c r="E146" s="242"/>
      <c r="F146" s="242"/>
      <c r="G146" s="242"/>
      <c r="H146" s="242"/>
      <c r="I146" s="285"/>
      <c r="J146" s="285"/>
      <c r="K146" s="283"/>
      <c r="M146" s="210"/>
      <c r="N146" s="210"/>
      <c r="O146" s="210"/>
      <c r="P146" s="210"/>
      <c r="Q146" s="210"/>
      <c r="R146" s="210"/>
      <c r="S146" s="210"/>
      <c r="T146" s="210"/>
      <c r="U146" s="210"/>
      <c r="V146" s="210"/>
      <c r="W146" s="210"/>
      <c r="X146" s="210"/>
      <c r="Y146" s="210"/>
    </row>
    <row r="147" spans="1:25" x14ac:dyDescent="0.25">
      <c r="A147" s="240"/>
      <c r="B147" s="240"/>
      <c r="C147" s="240"/>
      <c r="D147" s="231"/>
      <c r="E147" s="315"/>
      <c r="F147" s="315"/>
      <c r="G147" s="315"/>
      <c r="H147" s="315"/>
      <c r="I147" s="285"/>
      <c r="J147" s="285"/>
      <c r="K147" s="300"/>
      <c r="M147" s="210"/>
      <c r="N147" s="210"/>
      <c r="O147" s="210"/>
      <c r="P147" s="210"/>
      <c r="Q147" s="210"/>
      <c r="R147" s="210"/>
      <c r="S147" s="210"/>
      <c r="T147" s="210"/>
      <c r="U147" s="210"/>
      <c r="V147" s="210"/>
      <c r="W147" s="210"/>
      <c r="X147" s="210"/>
      <c r="Y147" s="210"/>
    </row>
    <row r="148" spans="1:25" x14ac:dyDescent="0.25">
      <c r="A148" s="231"/>
      <c r="B148" s="231"/>
      <c r="C148" s="231"/>
      <c r="D148" s="231"/>
      <c r="E148" s="315"/>
      <c r="F148" s="315"/>
      <c r="G148" s="315"/>
      <c r="H148" s="315"/>
      <c r="I148" s="285"/>
      <c r="J148" s="285"/>
      <c r="K148" s="300"/>
      <c r="M148" s="210"/>
      <c r="N148" s="210"/>
      <c r="O148" s="210"/>
      <c r="P148" s="210"/>
      <c r="Q148" s="210"/>
      <c r="R148" s="210"/>
      <c r="S148" s="210"/>
      <c r="T148" s="210"/>
      <c r="U148" s="210"/>
      <c r="V148" s="210"/>
      <c r="W148" s="210"/>
      <c r="X148" s="210"/>
      <c r="Y148" s="210"/>
    </row>
    <row r="149" spans="1:25" x14ac:dyDescent="0.25">
      <c r="A149" s="241"/>
      <c r="B149" s="286"/>
      <c r="C149" s="240"/>
      <c r="D149" s="240"/>
      <c r="E149" s="242"/>
      <c r="F149" s="242"/>
      <c r="G149" s="242"/>
      <c r="H149" s="242"/>
      <c r="I149" s="285"/>
      <c r="J149" s="285"/>
      <c r="K149" s="283"/>
      <c r="M149" s="210"/>
      <c r="N149" s="303"/>
      <c r="O149" s="303"/>
      <c r="P149" s="210"/>
      <c r="Q149" s="210"/>
      <c r="R149" s="210"/>
      <c r="S149" s="210"/>
      <c r="T149" s="210"/>
      <c r="U149" s="210"/>
      <c r="V149" s="210"/>
      <c r="W149" s="210"/>
      <c r="X149" s="210"/>
      <c r="Y149" s="210"/>
    </row>
    <row r="150" spans="1:25" x14ac:dyDescent="0.25">
      <c r="A150" s="240"/>
      <c r="B150" s="241"/>
      <c r="C150" s="240"/>
      <c r="D150" s="240"/>
      <c r="E150" s="242"/>
      <c r="F150" s="242"/>
      <c r="G150" s="242"/>
      <c r="H150" s="242"/>
      <c r="I150" s="285"/>
      <c r="J150" s="285"/>
      <c r="K150" s="283"/>
      <c r="M150" s="210"/>
      <c r="N150" s="210"/>
      <c r="O150" s="210"/>
      <c r="P150" s="210"/>
      <c r="Q150" s="210"/>
      <c r="R150" s="210"/>
      <c r="S150" s="210"/>
      <c r="T150" s="210"/>
      <c r="U150" s="210"/>
      <c r="V150" s="210"/>
      <c r="W150" s="210"/>
      <c r="X150" s="210"/>
      <c r="Y150" s="210"/>
    </row>
    <row r="151" spans="1:25" x14ac:dyDescent="0.25">
      <c r="A151" s="240"/>
      <c r="B151" s="243"/>
      <c r="C151" s="240"/>
      <c r="D151" s="240"/>
      <c r="E151" s="242"/>
      <c r="F151" s="242"/>
      <c r="G151" s="242"/>
      <c r="H151" s="242"/>
      <c r="I151" s="285"/>
      <c r="J151" s="285"/>
      <c r="K151" s="283"/>
      <c r="M151" s="210"/>
      <c r="N151" s="210"/>
      <c r="O151" s="210"/>
      <c r="P151" s="210"/>
      <c r="Q151" s="210"/>
      <c r="R151" s="210"/>
      <c r="S151" s="210"/>
      <c r="T151" s="210"/>
      <c r="U151" s="210"/>
      <c r="V151" s="210"/>
      <c r="W151" s="210"/>
      <c r="X151" s="210"/>
      <c r="Y151" s="210"/>
    </row>
    <row r="152" spans="1:25" x14ac:dyDescent="0.25">
      <c r="A152" s="240"/>
      <c r="B152" s="240"/>
      <c r="C152" s="240"/>
      <c r="D152" s="240"/>
      <c r="E152" s="242"/>
      <c r="F152" s="242"/>
      <c r="G152" s="242"/>
      <c r="H152" s="242"/>
      <c r="I152" s="285"/>
      <c r="J152" s="285"/>
      <c r="K152" s="283"/>
      <c r="M152" s="210"/>
      <c r="N152" s="210"/>
      <c r="O152" s="210"/>
      <c r="P152" s="210"/>
      <c r="Q152" s="210"/>
      <c r="R152" s="210"/>
      <c r="S152" s="210"/>
      <c r="T152" s="210"/>
      <c r="U152" s="210"/>
      <c r="V152" s="210"/>
      <c r="W152" s="210"/>
      <c r="X152" s="210"/>
      <c r="Y152" s="210"/>
    </row>
    <row r="153" spans="1:25" x14ac:dyDescent="0.25">
      <c r="A153" s="240"/>
      <c r="B153" s="240"/>
      <c r="C153" s="240"/>
      <c r="D153" s="240"/>
      <c r="E153" s="242"/>
      <c r="F153" s="242"/>
      <c r="G153" s="242"/>
      <c r="H153" s="242"/>
      <c r="I153" s="285"/>
      <c r="J153" s="285"/>
      <c r="K153" s="283"/>
      <c r="M153" s="210"/>
      <c r="N153" s="210"/>
      <c r="O153" s="210"/>
      <c r="P153" s="210"/>
      <c r="Q153" s="210"/>
      <c r="R153" s="210"/>
      <c r="S153" s="210"/>
      <c r="T153" s="210"/>
      <c r="U153" s="210"/>
      <c r="V153" s="210"/>
      <c r="W153" s="210"/>
      <c r="X153" s="210"/>
      <c r="Y153" s="210"/>
    </row>
    <row r="154" spans="1:25" x14ac:dyDescent="0.25">
      <c r="A154" s="240"/>
      <c r="B154" s="240"/>
      <c r="C154" s="240"/>
      <c r="D154" s="240"/>
      <c r="E154" s="242"/>
      <c r="F154" s="242"/>
      <c r="G154" s="242"/>
      <c r="H154" s="242"/>
      <c r="I154" s="285"/>
      <c r="J154" s="285"/>
      <c r="K154" s="283"/>
      <c r="M154" s="210"/>
      <c r="N154" s="210"/>
      <c r="O154" s="210"/>
      <c r="P154" s="210"/>
      <c r="Q154" s="210"/>
      <c r="R154" s="210"/>
      <c r="S154" s="210"/>
      <c r="T154" s="210"/>
      <c r="U154" s="210"/>
      <c r="V154" s="210"/>
      <c r="W154" s="210"/>
      <c r="X154" s="210"/>
      <c r="Y154" s="210"/>
    </row>
    <row r="155" spans="1:25" x14ac:dyDescent="0.25">
      <c r="A155" s="240"/>
      <c r="B155" s="240"/>
      <c r="C155" s="240"/>
      <c r="D155" s="231"/>
      <c r="E155" s="315"/>
      <c r="F155" s="285"/>
      <c r="G155" s="285"/>
      <c r="H155" s="285"/>
      <c r="I155" s="285"/>
      <c r="J155" s="285"/>
      <c r="K155" s="300"/>
      <c r="M155" s="210"/>
      <c r="N155" s="210"/>
      <c r="O155" s="210"/>
      <c r="P155" s="210"/>
      <c r="Q155" s="210"/>
      <c r="R155" s="210"/>
      <c r="S155" s="210"/>
      <c r="T155" s="210"/>
      <c r="U155" s="210"/>
      <c r="V155" s="210"/>
      <c r="W155" s="210"/>
      <c r="X155" s="210"/>
      <c r="Y155" s="210"/>
    </row>
    <row r="156" spans="1:25" x14ac:dyDescent="0.25">
      <c r="A156" s="231"/>
      <c r="B156" s="231"/>
      <c r="C156" s="231"/>
      <c r="D156" s="231"/>
      <c r="E156" s="315"/>
      <c r="F156" s="285"/>
      <c r="G156" s="285"/>
      <c r="H156" s="285"/>
      <c r="I156" s="285"/>
      <c r="J156" s="285"/>
      <c r="K156" s="300"/>
      <c r="M156" s="210"/>
      <c r="N156" s="210"/>
      <c r="O156" s="210"/>
      <c r="P156" s="210"/>
      <c r="Q156" s="210"/>
      <c r="R156" s="210"/>
      <c r="S156" s="210"/>
      <c r="T156" s="210"/>
      <c r="U156" s="210"/>
      <c r="V156" s="210"/>
      <c r="W156" s="210"/>
      <c r="X156" s="210"/>
      <c r="Y156" s="210"/>
    </row>
    <row r="157" spans="1:25" x14ac:dyDescent="0.25">
      <c r="A157" s="241"/>
      <c r="B157" s="241"/>
      <c r="C157" s="240"/>
      <c r="D157" s="240"/>
      <c r="E157" s="242"/>
      <c r="F157" s="242"/>
      <c r="G157" s="242"/>
      <c r="H157" s="242"/>
      <c r="I157" s="285"/>
      <c r="J157" s="285"/>
      <c r="K157" s="300"/>
      <c r="M157" s="210"/>
      <c r="N157" s="303"/>
      <c r="O157" s="303"/>
      <c r="P157" s="303"/>
      <c r="Q157" s="210"/>
      <c r="R157" s="210"/>
      <c r="S157" s="210"/>
      <c r="T157" s="210"/>
      <c r="U157" s="210"/>
      <c r="V157" s="210"/>
      <c r="W157" s="210"/>
      <c r="X157" s="210"/>
      <c r="Y157" s="210"/>
    </row>
    <row r="158" spans="1:25" x14ac:dyDescent="0.25">
      <c r="A158" s="241"/>
      <c r="B158" s="243"/>
      <c r="C158" s="240"/>
      <c r="D158" s="240"/>
      <c r="E158" s="242"/>
      <c r="F158" s="242"/>
      <c r="G158" s="242"/>
      <c r="H158" s="242"/>
      <c r="I158" s="285"/>
      <c r="J158" s="285"/>
      <c r="K158" s="300"/>
      <c r="M158" s="210"/>
      <c r="N158" s="210"/>
      <c r="O158" s="210"/>
      <c r="P158" s="210"/>
      <c r="Q158" s="210"/>
      <c r="R158" s="210"/>
      <c r="S158" s="210"/>
      <c r="T158" s="210"/>
      <c r="U158" s="210"/>
      <c r="V158" s="210"/>
      <c r="W158" s="210"/>
      <c r="X158" s="210"/>
      <c r="Y158" s="210"/>
    </row>
    <row r="159" spans="1:25" x14ac:dyDescent="0.25">
      <c r="A159" s="241"/>
      <c r="B159" s="311"/>
      <c r="C159" s="240"/>
      <c r="D159" s="240"/>
      <c r="E159" s="242"/>
      <c r="F159" s="242"/>
      <c r="G159" s="242"/>
      <c r="H159" s="242"/>
      <c r="I159" s="285"/>
      <c r="J159" s="285"/>
      <c r="K159" s="300"/>
      <c r="M159" s="210"/>
      <c r="N159" s="210"/>
      <c r="O159" s="210"/>
      <c r="P159" s="210"/>
      <c r="Q159" s="210"/>
      <c r="R159" s="210"/>
      <c r="S159" s="210"/>
      <c r="T159" s="210"/>
      <c r="U159" s="210"/>
      <c r="V159" s="210"/>
      <c r="W159" s="210"/>
      <c r="X159" s="210"/>
      <c r="Y159" s="210"/>
    </row>
    <row r="160" spans="1:25" x14ac:dyDescent="0.25">
      <c r="A160" s="241"/>
      <c r="B160" s="241"/>
      <c r="C160" s="240"/>
      <c r="D160" s="240"/>
      <c r="E160" s="242"/>
      <c r="F160" s="242"/>
      <c r="G160" s="242"/>
      <c r="H160" s="242"/>
      <c r="I160" s="285"/>
      <c r="J160" s="285"/>
      <c r="K160" s="283"/>
      <c r="M160" s="210"/>
      <c r="N160" s="210"/>
      <c r="O160" s="210"/>
      <c r="P160" s="210"/>
      <c r="Q160" s="210"/>
      <c r="R160" s="210"/>
      <c r="S160" s="210"/>
      <c r="T160" s="210"/>
      <c r="U160" s="210"/>
      <c r="V160" s="210"/>
      <c r="W160" s="210"/>
      <c r="X160" s="210"/>
      <c r="Y160" s="210"/>
    </row>
    <row r="161" spans="1:25" x14ac:dyDescent="0.25">
      <c r="A161" s="241"/>
      <c r="B161" s="240"/>
      <c r="C161" s="244"/>
      <c r="D161" s="240"/>
      <c r="E161" s="242"/>
      <c r="F161" s="242"/>
      <c r="G161" s="242"/>
      <c r="H161" s="242"/>
      <c r="I161" s="285"/>
      <c r="J161" s="285"/>
      <c r="K161" s="300"/>
      <c r="M161" s="210"/>
      <c r="N161" s="210"/>
      <c r="O161" s="210"/>
      <c r="P161" s="210"/>
      <c r="Q161" s="210"/>
      <c r="R161" s="210"/>
      <c r="S161" s="210"/>
      <c r="T161" s="210"/>
      <c r="U161" s="210"/>
      <c r="V161" s="210"/>
      <c r="W161" s="210"/>
      <c r="X161" s="210"/>
      <c r="Y161" s="210"/>
    </row>
    <row r="162" spans="1:25" x14ac:dyDescent="0.25">
      <c r="A162" s="241"/>
      <c r="B162" s="241"/>
      <c r="C162" s="244"/>
      <c r="D162" s="240"/>
      <c r="E162" s="242"/>
      <c r="F162" s="242"/>
      <c r="G162" s="242"/>
      <c r="H162" s="242"/>
      <c r="I162" s="285"/>
      <c r="J162" s="285"/>
      <c r="K162" s="300"/>
      <c r="M162" s="210"/>
      <c r="N162" s="210"/>
      <c r="O162" s="210"/>
      <c r="P162" s="210"/>
      <c r="Q162" s="210"/>
      <c r="R162" s="210"/>
      <c r="S162" s="210"/>
      <c r="T162" s="210"/>
      <c r="U162" s="210"/>
      <c r="V162" s="210"/>
      <c r="W162" s="210"/>
      <c r="X162" s="210"/>
      <c r="Y162" s="210"/>
    </row>
    <row r="163" spans="1:25" x14ac:dyDescent="0.25">
      <c r="A163" s="240"/>
      <c r="B163" s="240"/>
      <c r="C163" s="240"/>
      <c r="D163" s="231"/>
      <c r="E163" s="315"/>
      <c r="F163" s="315"/>
      <c r="G163" s="285"/>
      <c r="H163" s="285"/>
      <c r="I163" s="285"/>
      <c r="J163" s="285"/>
      <c r="K163" s="300"/>
      <c r="M163" s="210"/>
      <c r="N163" s="210"/>
      <c r="O163" s="210"/>
      <c r="P163" s="210"/>
      <c r="Q163" s="210"/>
      <c r="R163" s="210"/>
      <c r="S163" s="210"/>
      <c r="T163" s="210"/>
      <c r="U163" s="210"/>
      <c r="V163" s="210"/>
      <c r="W163" s="210"/>
      <c r="X163" s="210"/>
      <c r="Y163" s="210"/>
    </row>
    <row r="164" spans="1:25" x14ac:dyDescent="0.25">
      <c r="A164" s="231"/>
      <c r="B164" s="231"/>
      <c r="C164" s="231"/>
      <c r="D164" s="231"/>
      <c r="E164" s="315"/>
      <c r="F164" s="315"/>
      <c r="G164" s="285"/>
      <c r="H164" s="285"/>
      <c r="I164" s="285"/>
      <c r="J164" s="285"/>
      <c r="K164" s="300"/>
      <c r="M164" s="210"/>
      <c r="N164" s="210"/>
      <c r="O164" s="210"/>
      <c r="P164" s="210"/>
      <c r="Q164" s="210"/>
      <c r="R164" s="210"/>
      <c r="S164" s="210"/>
      <c r="T164" s="210"/>
      <c r="U164" s="210"/>
      <c r="V164" s="210"/>
      <c r="W164" s="210"/>
      <c r="X164" s="210"/>
      <c r="Y164" s="210"/>
    </row>
    <row r="165" spans="1:25" x14ac:dyDescent="0.25">
      <c r="A165" s="241"/>
      <c r="B165" s="241"/>
      <c r="C165" s="240"/>
      <c r="D165" s="240"/>
      <c r="E165" s="242"/>
      <c r="F165" s="242"/>
      <c r="G165" s="242"/>
      <c r="H165" s="242"/>
      <c r="I165" s="285"/>
      <c r="J165" s="285"/>
      <c r="K165" s="300"/>
      <c r="M165" s="210"/>
      <c r="N165" s="303"/>
      <c r="O165" s="303"/>
      <c r="P165" s="303"/>
      <c r="Q165" s="210"/>
      <c r="R165" s="210"/>
      <c r="S165" s="210"/>
      <c r="T165" s="210"/>
      <c r="U165" s="210"/>
      <c r="V165" s="210"/>
      <c r="W165" s="210"/>
      <c r="X165" s="210"/>
      <c r="Y165" s="210"/>
    </row>
    <row r="166" spans="1:25" x14ac:dyDescent="0.25">
      <c r="A166" s="241"/>
      <c r="B166" s="243"/>
      <c r="C166" s="240"/>
      <c r="D166" s="240"/>
      <c r="E166" s="242"/>
      <c r="F166" s="242"/>
      <c r="G166" s="242"/>
      <c r="H166" s="242"/>
      <c r="I166" s="285"/>
      <c r="J166" s="285"/>
      <c r="K166" s="300"/>
      <c r="M166" s="210"/>
      <c r="N166" s="210"/>
      <c r="O166" s="210"/>
      <c r="P166" s="210"/>
      <c r="Q166" s="210"/>
      <c r="R166" s="210"/>
      <c r="S166" s="210"/>
      <c r="T166" s="210"/>
      <c r="U166" s="210"/>
      <c r="V166" s="210"/>
      <c r="W166" s="210"/>
      <c r="X166" s="210"/>
      <c r="Y166" s="210"/>
    </row>
    <row r="167" spans="1:25" x14ac:dyDescent="0.25">
      <c r="A167" s="241"/>
      <c r="B167" s="311"/>
      <c r="C167" s="240"/>
      <c r="D167" s="240"/>
      <c r="E167" s="242"/>
      <c r="F167" s="242"/>
      <c r="G167" s="242"/>
      <c r="H167" s="242"/>
      <c r="I167" s="285"/>
      <c r="J167" s="285"/>
      <c r="K167" s="300"/>
      <c r="M167" s="210"/>
      <c r="N167" s="210"/>
      <c r="O167" s="210"/>
      <c r="P167" s="210"/>
      <c r="Q167" s="210"/>
      <c r="R167" s="210"/>
      <c r="S167" s="210"/>
      <c r="T167" s="210"/>
      <c r="U167" s="210"/>
      <c r="V167" s="210"/>
      <c r="W167" s="210"/>
      <c r="X167" s="210"/>
      <c r="Y167" s="210"/>
    </row>
    <row r="168" spans="1:25" x14ac:dyDescent="0.25">
      <c r="A168" s="241"/>
      <c r="B168" s="241"/>
      <c r="C168" s="240"/>
      <c r="D168" s="240"/>
      <c r="E168" s="242"/>
      <c r="F168" s="242"/>
      <c r="G168" s="242"/>
      <c r="H168" s="242"/>
      <c r="I168" s="285"/>
      <c r="J168" s="285"/>
      <c r="K168" s="283"/>
      <c r="M168" s="210"/>
      <c r="N168" s="210"/>
      <c r="O168" s="210"/>
      <c r="P168" s="210"/>
      <c r="Q168" s="210"/>
      <c r="R168" s="210"/>
      <c r="S168" s="210"/>
      <c r="T168" s="210"/>
      <c r="U168" s="210"/>
      <c r="V168" s="210"/>
      <c r="W168" s="210"/>
      <c r="X168" s="210"/>
      <c r="Y168" s="210"/>
    </row>
    <row r="169" spans="1:25" x14ac:dyDescent="0.25">
      <c r="A169" s="241"/>
      <c r="B169" s="240"/>
      <c r="C169" s="244"/>
      <c r="D169" s="240"/>
      <c r="E169" s="242"/>
      <c r="F169" s="242"/>
      <c r="G169" s="242"/>
      <c r="H169" s="242"/>
      <c r="I169" s="285"/>
      <c r="J169" s="285"/>
      <c r="K169" s="300"/>
      <c r="M169" s="210"/>
      <c r="N169" s="210"/>
      <c r="O169" s="210"/>
      <c r="P169" s="210"/>
      <c r="Q169" s="210"/>
      <c r="R169" s="210"/>
      <c r="S169" s="210"/>
      <c r="T169" s="210"/>
      <c r="U169" s="210"/>
      <c r="V169" s="210"/>
      <c r="W169" s="210"/>
      <c r="X169" s="210"/>
      <c r="Y169" s="210"/>
    </row>
    <row r="170" spans="1:25" x14ac:dyDescent="0.25">
      <c r="A170" s="241"/>
      <c r="B170" s="241"/>
      <c r="C170" s="244"/>
      <c r="D170" s="240"/>
      <c r="E170" s="242"/>
      <c r="F170" s="242"/>
      <c r="G170" s="242"/>
      <c r="H170" s="242"/>
      <c r="I170" s="285"/>
      <c r="J170" s="285"/>
      <c r="K170" s="300"/>
      <c r="M170" s="210"/>
      <c r="N170" s="210"/>
      <c r="O170" s="210"/>
      <c r="P170" s="210"/>
      <c r="Q170" s="210"/>
      <c r="R170" s="210"/>
      <c r="S170" s="210"/>
      <c r="T170" s="210"/>
      <c r="U170" s="210"/>
      <c r="V170" s="210"/>
      <c r="W170" s="210"/>
      <c r="X170" s="210"/>
      <c r="Y170" s="210"/>
    </row>
    <row r="171" spans="1:25" x14ac:dyDescent="0.25">
      <c r="A171" s="240"/>
      <c r="B171" s="240"/>
      <c r="C171" s="240"/>
      <c r="D171" s="231"/>
      <c r="E171" s="315"/>
      <c r="F171" s="315"/>
      <c r="G171" s="285"/>
      <c r="H171" s="285"/>
      <c r="I171" s="285"/>
      <c r="J171" s="285"/>
      <c r="K171" s="300"/>
      <c r="M171" s="210"/>
      <c r="N171" s="210"/>
      <c r="O171" s="210"/>
      <c r="P171" s="210"/>
      <c r="Q171" s="210"/>
      <c r="R171" s="210"/>
      <c r="S171" s="210"/>
      <c r="T171" s="210"/>
      <c r="U171" s="210"/>
      <c r="V171" s="210"/>
      <c r="W171" s="210"/>
      <c r="X171" s="210"/>
      <c r="Y171" s="210"/>
    </row>
    <row r="172" spans="1:25" x14ac:dyDescent="0.25">
      <c r="A172" s="231"/>
      <c r="B172" s="231"/>
      <c r="C172" s="231"/>
      <c r="D172" s="231"/>
      <c r="E172" s="315"/>
      <c r="F172" s="285"/>
      <c r="G172" s="285"/>
      <c r="H172" s="285"/>
      <c r="I172" s="285"/>
      <c r="J172" s="285"/>
      <c r="K172" s="300"/>
      <c r="M172" s="210"/>
      <c r="N172" s="210"/>
      <c r="O172" s="210"/>
      <c r="P172" s="210"/>
      <c r="Q172" s="210"/>
      <c r="R172" s="210"/>
      <c r="S172" s="210"/>
      <c r="T172" s="210"/>
      <c r="U172" s="210"/>
      <c r="V172" s="210"/>
      <c r="W172" s="210"/>
      <c r="X172" s="210"/>
      <c r="Y172" s="210"/>
    </row>
    <row r="173" spans="1:25" ht="15.75" x14ac:dyDescent="0.25">
      <c r="A173" s="237"/>
      <c r="B173" s="237"/>
      <c r="C173" s="237"/>
      <c r="D173" s="239"/>
      <c r="E173" s="239"/>
      <c r="F173" s="239"/>
      <c r="G173" s="239"/>
      <c r="H173" s="239"/>
      <c r="I173" s="285"/>
      <c r="J173" s="285"/>
      <c r="K173" s="225"/>
      <c r="M173" s="210"/>
      <c r="N173" s="210"/>
      <c r="O173" s="210"/>
      <c r="P173" s="210"/>
      <c r="Q173" s="210"/>
      <c r="R173" s="210"/>
      <c r="S173" s="210"/>
      <c r="T173" s="210"/>
      <c r="U173" s="210"/>
      <c r="V173" s="210"/>
      <c r="W173" s="210"/>
      <c r="X173" s="210"/>
      <c r="Y173" s="210"/>
    </row>
    <row r="174" spans="1:25" x14ac:dyDescent="0.25">
      <c r="A174" s="241"/>
      <c r="B174" s="286"/>
      <c r="C174" s="240"/>
      <c r="D174" s="240"/>
      <c r="E174" s="242"/>
      <c r="F174" s="242"/>
      <c r="G174" s="242"/>
      <c r="H174" s="242"/>
      <c r="I174" s="285"/>
      <c r="J174" s="285"/>
      <c r="K174" s="283"/>
      <c r="M174" s="210"/>
      <c r="N174" s="303"/>
      <c r="O174" s="303"/>
      <c r="P174" s="210"/>
      <c r="Q174" s="210"/>
      <c r="R174" s="210"/>
      <c r="S174" s="210"/>
      <c r="T174" s="210"/>
      <c r="U174" s="210"/>
      <c r="V174" s="210"/>
      <c r="W174" s="210"/>
      <c r="X174" s="210"/>
      <c r="Y174" s="210"/>
    </row>
    <row r="175" spans="1:25" x14ac:dyDescent="0.25">
      <c r="A175" s="240"/>
      <c r="B175" s="241"/>
      <c r="C175" s="240"/>
      <c r="D175" s="240"/>
      <c r="E175" s="242"/>
      <c r="F175" s="242"/>
      <c r="G175" s="242"/>
      <c r="H175" s="242"/>
      <c r="I175" s="285"/>
      <c r="J175" s="285"/>
      <c r="K175" s="283"/>
      <c r="M175" s="210"/>
      <c r="N175" s="210"/>
      <c r="O175" s="210"/>
      <c r="P175" s="210"/>
      <c r="Q175" s="210"/>
      <c r="R175" s="210"/>
      <c r="S175" s="210"/>
      <c r="T175" s="210"/>
      <c r="U175" s="210"/>
      <c r="V175" s="210"/>
      <c r="W175" s="210"/>
      <c r="X175" s="210"/>
      <c r="Y175" s="210"/>
    </row>
    <row r="176" spans="1:25" x14ac:dyDescent="0.25">
      <c r="A176" s="240"/>
      <c r="B176" s="243"/>
      <c r="C176" s="240"/>
      <c r="D176" s="240"/>
      <c r="E176" s="242"/>
      <c r="F176" s="242"/>
      <c r="G176" s="242"/>
      <c r="H176" s="242"/>
      <c r="I176" s="285"/>
      <c r="J176" s="285"/>
      <c r="K176" s="283"/>
      <c r="M176" s="210"/>
      <c r="N176" s="210"/>
      <c r="O176" s="210"/>
      <c r="P176" s="210"/>
      <c r="Q176" s="210"/>
      <c r="R176" s="210"/>
      <c r="S176" s="210"/>
      <c r="T176" s="210"/>
      <c r="U176" s="210"/>
      <c r="V176" s="210"/>
      <c r="W176" s="210"/>
      <c r="X176" s="210"/>
      <c r="Y176" s="210"/>
    </row>
    <row r="177" spans="1:25" x14ac:dyDescent="0.25">
      <c r="A177" s="240"/>
      <c r="B177" s="240"/>
      <c r="C177" s="240"/>
      <c r="D177" s="240"/>
      <c r="E177" s="242"/>
      <c r="F177" s="242"/>
      <c r="G177" s="242"/>
      <c r="H177" s="242"/>
      <c r="I177" s="285"/>
      <c r="J177" s="285"/>
      <c r="K177" s="283"/>
      <c r="M177" s="210"/>
      <c r="N177" s="210"/>
      <c r="O177" s="210"/>
      <c r="P177" s="210"/>
      <c r="Q177" s="210"/>
      <c r="R177" s="210"/>
      <c r="S177" s="210"/>
      <c r="T177" s="210"/>
      <c r="U177" s="210"/>
      <c r="V177" s="210"/>
      <c r="W177" s="210"/>
      <c r="X177" s="210"/>
      <c r="Y177" s="210"/>
    </row>
    <row r="178" spans="1:25" x14ac:dyDescent="0.25">
      <c r="A178" s="240"/>
      <c r="B178" s="240"/>
      <c r="C178" s="240"/>
      <c r="D178" s="240"/>
      <c r="E178" s="242"/>
      <c r="F178" s="242"/>
      <c r="G178" s="242"/>
      <c r="H178" s="242"/>
      <c r="I178" s="285"/>
      <c r="J178" s="285"/>
      <c r="K178" s="283"/>
      <c r="M178" s="210"/>
      <c r="N178" s="210"/>
      <c r="O178" s="210"/>
      <c r="P178" s="210"/>
      <c r="Q178" s="210"/>
      <c r="R178" s="210"/>
      <c r="S178" s="210"/>
      <c r="T178" s="210"/>
      <c r="U178" s="210"/>
      <c r="V178" s="210"/>
      <c r="W178" s="210"/>
      <c r="X178" s="210"/>
      <c r="Y178" s="210"/>
    </row>
    <row r="179" spans="1:25" x14ac:dyDescent="0.25">
      <c r="A179" s="240"/>
      <c r="B179" s="240"/>
      <c r="C179" s="240"/>
      <c r="D179" s="240"/>
      <c r="E179" s="242"/>
      <c r="F179" s="242"/>
      <c r="G179" s="242"/>
      <c r="H179" s="242"/>
      <c r="I179" s="285"/>
      <c r="J179" s="285"/>
      <c r="K179" s="271"/>
      <c r="M179" s="210"/>
      <c r="N179" s="210"/>
      <c r="O179" s="210"/>
      <c r="P179" s="210"/>
      <c r="Q179" s="210"/>
      <c r="R179" s="210"/>
      <c r="S179" s="210"/>
      <c r="T179" s="210"/>
      <c r="U179" s="210"/>
      <c r="V179" s="210"/>
      <c r="W179" s="210"/>
      <c r="X179" s="210"/>
      <c r="Y179" s="210"/>
    </row>
    <row r="180" spans="1:25" x14ac:dyDescent="0.25">
      <c r="A180" s="240"/>
      <c r="B180" s="240"/>
      <c r="C180" s="240"/>
      <c r="D180" s="231"/>
      <c r="E180" s="315"/>
      <c r="F180" s="285"/>
      <c r="G180" s="285"/>
      <c r="H180" s="285"/>
      <c r="I180" s="285"/>
      <c r="J180" s="285"/>
      <c r="K180" s="300"/>
      <c r="M180" s="210"/>
      <c r="N180" s="210"/>
      <c r="O180" s="210"/>
      <c r="P180" s="210"/>
      <c r="Q180" s="210"/>
      <c r="R180" s="210"/>
      <c r="S180" s="210"/>
      <c r="T180" s="210"/>
      <c r="U180" s="210"/>
      <c r="V180" s="210"/>
      <c r="W180" s="210"/>
      <c r="X180" s="210"/>
      <c r="Y180" s="210"/>
    </row>
    <row r="181" spans="1:25" x14ac:dyDescent="0.25">
      <c r="A181" s="231"/>
      <c r="B181" s="231"/>
      <c r="C181" s="231"/>
      <c r="D181" s="231"/>
      <c r="E181" s="315"/>
      <c r="F181" s="285"/>
      <c r="G181" s="285"/>
      <c r="H181" s="285"/>
      <c r="I181" s="285"/>
      <c r="J181" s="285"/>
      <c r="K181" s="300"/>
      <c r="M181" s="210"/>
      <c r="N181" s="210"/>
      <c r="O181" s="210"/>
      <c r="P181" s="210"/>
      <c r="Q181" s="210"/>
      <c r="R181" s="210"/>
      <c r="S181" s="210"/>
      <c r="T181" s="210"/>
      <c r="U181" s="210"/>
      <c r="V181" s="210"/>
      <c r="W181" s="210"/>
      <c r="X181" s="210"/>
      <c r="Y181" s="210"/>
    </row>
    <row r="182" spans="1:25" x14ac:dyDescent="0.25">
      <c r="A182" s="241"/>
      <c r="B182" s="286"/>
      <c r="C182" s="240"/>
      <c r="D182" s="240"/>
      <c r="E182" s="242"/>
      <c r="F182" s="242"/>
      <c r="G182" s="242"/>
      <c r="H182" s="242"/>
      <c r="I182" s="285"/>
      <c r="J182" s="285"/>
      <c r="K182" s="283"/>
      <c r="M182" s="210"/>
      <c r="N182" s="303"/>
      <c r="O182" s="303"/>
      <c r="P182" s="210"/>
      <c r="Q182" s="210"/>
      <c r="R182" s="210"/>
      <c r="S182" s="210"/>
      <c r="T182" s="210"/>
      <c r="U182" s="210"/>
      <c r="V182" s="210"/>
      <c r="W182" s="210"/>
      <c r="X182" s="210"/>
      <c r="Y182" s="210"/>
    </row>
    <row r="183" spans="1:25" x14ac:dyDescent="0.25">
      <c r="A183" s="240"/>
      <c r="B183" s="241"/>
      <c r="C183" s="240"/>
      <c r="D183" s="240"/>
      <c r="E183" s="242"/>
      <c r="F183" s="242"/>
      <c r="G183" s="242"/>
      <c r="H183" s="242"/>
      <c r="I183" s="285"/>
      <c r="J183" s="285"/>
      <c r="K183" s="283"/>
      <c r="M183" s="210"/>
      <c r="N183" s="210"/>
      <c r="O183" s="210"/>
      <c r="P183" s="210"/>
      <c r="Q183" s="210"/>
      <c r="R183" s="210"/>
      <c r="S183" s="210"/>
      <c r="T183" s="210"/>
      <c r="U183" s="210"/>
      <c r="V183" s="210"/>
      <c r="W183" s="210"/>
      <c r="X183" s="210"/>
      <c r="Y183" s="210"/>
    </row>
    <row r="184" spans="1:25" x14ac:dyDescent="0.25">
      <c r="A184" s="240"/>
      <c r="B184" s="243"/>
      <c r="C184" s="240"/>
      <c r="D184" s="240"/>
      <c r="E184" s="242"/>
      <c r="F184" s="242"/>
      <c r="G184" s="242"/>
      <c r="H184" s="242"/>
      <c r="I184" s="285"/>
      <c r="J184" s="285"/>
      <c r="K184" s="283"/>
      <c r="M184" s="210"/>
      <c r="N184" s="210"/>
      <c r="O184" s="210"/>
      <c r="P184" s="210"/>
      <c r="Q184" s="210"/>
      <c r="R184" s="210"/>
      <c r="S184" s="210"/>
      <c r="T184" s="210"/>
      <c r="U184" s="210"/>
      <c r="V184" s="210"/>
      <c r="W184" s="210"/>
      <c r="X184" s="210"/>
      <c r="Y184" s="210"/>
    </row>
    <row r="185" spans="1:25" x14ac:dyDescent="0.25">
      <c r="A185" s="240"/>
      <c r="B185" s="240"/>
      <c r="C185" s="240"/>
      <c r="D185" s="240"/>
      <c r="E185" s="242"/>
      <c r="F185" s="242"/>
      <c r="G185" s="242"/>
      <c r="H185" s="242"/>
      <c r="I185" s="285"/>
      <c r="J185" s="285"/>
      <c r="K185" s="283"/>
      <c r="M185" s="210"/>
      <c r="N185" s="210"/>
      <c r="O185" s="210"/>
      <c r="P185" s="210"/>
      <c r="Q185" s="210"/>
      <c r="R185" s="210"/>
      <c r="S185" s="210"/>
      <c r="T185" s="210"/>
      <c r="U185" s="210"/>
      <c r="V185" s="210"/>
      <c r="W185" s="210"/>
      <c r="X185" s="210"/>
      <c r="Y185" s="210"/>
    </row>
    <row r="186" spans="1:25" x14ac:dyDescent="0.25">
      <c r="A186" s="240"/>
      <c r="B186" s="240"/>
      <c r="C186" s="240"/>
      <c r="D186" s="240"/>
      <c r="E186" s="242"/>
      <c r="F186" s="242"/>
      <c r="G186" s="242"/>
      <c r="H186" s="242"/>
      <c r="I186" s="285"/>
      <c r="J186" s="285"/>
      <c r="K186" s="283"/>
      <c r="M186" s="210"/>
      <c r="N186" s="210"/>
      <c r="O186" s="210"/>
      <c r="P186" s="210"/>
      <c r="Q186" s="210"/>
      <c r="R186" s="210"/>
      <c r="S186" s="210"/>
      <c r="T186" s="210"/>
      <c r="U186" s="210"/>
      <c r="V186" s="210"/>
      <c r="W186" s="210"/>
      <c r="X186" s="210"/>
      <c r="Y186" s="210"/>
    </row>
    <row r="187" spans="1:25" x14ac:dyDescent="0.25">
      <c r="A187" s="240"/>
      <c r="B187" s="240"/>
      <c r="C187" s="240"/>
      <c r="D187" s="240"/>
      <c r="E187" s="242"/>
      <c r="F187" s="242"/>
      <c r="G187" s="242"/>
      <c r="H187" s="242"/>
      <c r="I187" s="285"/>
      <c r="J187" s="285"/>
      <c r="K187" s="283"/>
      <c r="M187" s="210"/>
      <c r="N187" s="210"/>
      <c r="O187" s="210"/>
      <c r="P187" s="210"/>
      <c r="Q187" s="210"/>
      <c r="R187" s="210"/>
      <c r="S187" s="210"/>
      <c r="T187" s="210"/>
      <c r="U187" s="210"/>
      <c r="V187" s="210"/>
      <c r="W187" s="210"/>
      <c r="X187" s="210"/>
      <c r="Y187" s="210"/>
    </row>
    <row r="188" spans="1:25" x14ac:dyDescent="0.25">
      <c r="A188" s="240"/>
      <c r="B188" s="240"/>
      <c r="C188" s="240"/>
      <c r="D188" s="231"/>
      <c r="E188" s="315"/>
      <c r="F188" s="285"/>
      <c r="G188" s="285"/>
      <c r="H188" s="285"/>
      <c r="I188" s="285"/>
      <c r="J188" s="285"/>
      <c r="K188" s="300"/>
      <c r="M188" s="210"/>
      <c r="N188" s="210"/>
      <c r="O188" s="210"/>
      <c r="P188" s="210"/>
      <c r="Q188" s="210"/>
      <c r="R188" s="210"/>
      <c r="S188" s="210"/>
      <c r="T188" s="210"/>
      <c r="U188" s="210"/>
      <c r="V188" s="210"/>
      <c r="W188" s="210"/>
      <c r="X188" s="210"/>
      <c r="Y188" s="210"/>
    </row>
    <row r="189" spans="1:25" x14ac:dyDescent="0.25">
      <c r="A189" s="231"/>
      <c r="B189" s="231"/>
      <c r="C189" s="231"/>
      <c r="D189" s="231"/>
      <c r="E189" s="315"/>
      <c r="F189" s="285"/>
      <c r="G189" s="285"/>
      <c r="H189" s="285"/>
      <c r="I189" s="285"/>
      <c r="J189" s="285"/>
      <c r="K189" s="300"/>
      <c r="M189" s="210"/>
      <c r="N189" s="210"/>
      <c r="O189" s="210"/>
      <c r="P189" s="210"/>
      <c r="Q189" s="210"/>
      <c r="R189" s="210"/>
      <c r="S189" s="210"/>
      <c r="T189" s="210"/>
      <c r="U189" s="210"/>
      <c r="V189" s="210"/>
      <c r="W189" s="210"/>
      <c r="X189" s="210"/>
      <c r="Y189" s="210"/>
    </row>
    <row r="190" spans="1:25" x14ac:dyDescent="0.25">
      <c r="A190" s="241"/>
      <c r="B190" s="241"/>
      <c r="C190" s="240"/>
      <c r="D190" s="240"/>
      <c r="E190" s="242"/>
      <c r="F190" s="242"/>
      <c r="G190" s="242"/>
      <c r="H190" s="242"/>
      <c r="I190" s="285"/>
      <c r="J190" s="285"/>
      <c r="K190" s="300"/>
      <c r="M190" s="210"/>
      <c r="N190" s="303"/>
      <c r="O190" s="303"/>
      <c r="P190" s="303"/>
      <c r="Q190" s="210"/>
      <c r="R190" s="210"/>
      <c r="S190" s="210"/>
      <c r="T190" s="210"/>
      <c r="U190" s="210"/>
      <c r="V190" s="210"/>
      <c r="W190" s="210"/>
      <c r="X190" s="210"/>
      <c r="Y190" s="210"/>
    </row>
    <row r="191" spans="1:25" x14ac:dyDescent="0.25">
      <c r="A191" s="241"/>
      <c r="B191" s="243"/>
      <c r="C191" s="240"/>
      <c r="D191" s="240"/>
      <c r="E191" s="242"/>
      <c r="F191" s="242"/>
      <c r="G191" s="242"/>
      <c r="H191" s="242"/>
      <c r="I191" s="285"/>
      <c r="J191" s="285"/>
      <c r="K191" s="300"/>
      <c r="M191" s="210"/>
      <c r="N191" s="210"/>
      <c r="O191" s="210"/>
      <c r="P191" s="210"/>
      <c r="Q191" s="210"/>
      <c r="R191" s="210"/>
      <c r="S191" s="210"/>
      <c r="T191" s="210"/>
      <c r="U191" s="210"/>
      <c r="V191" s="210"/>
      <c r="W191" s="210"/>
      <c r="X191" s="210"/>
      <c r="Y191" s="210"/>
    </row>
    <row r="192" spans="1:25" x14ac:dyDescent="0.25">
      <c r="A192" s="241"/>
      <c r="B192" s="311"/>
      <c r="C192" s="240"/>
      <c r="D192" s="240"/>
      <c r="E192" s="242"/>
      <c r="F192" s="242"/>
      <c r="G192" s="242"/>
      <c r="H192" s="242"/>
      <c r="I192" s="285"/>
      <c r="J192" s="285"/>
      <c r="K192" s="300"/>
      <c r="M192" s="210"/>
      <c r="N192" s="210"/>
      <c r="O192" s="210"/>
      <c r="P192" s="210"/>
      <c r="Q192" s="210"/>
      <c r="R192" s="210"/>
      <c r="S192" s="210"/>
      <c r="T192" s="210"/>
      <c r="U192" s="210"/>
      <c r="V192" s="210"/>
      <c r="W192" s="210"/>
      <c r="X192" s="210"/>
      <c r="Y192" s="210"/>
    </row>
    <row r="193" spans="1:25" x14ac:dyDescent="0.25">
      <c r="A193" s="241"/>
      <c r="B193" s="241"/>
      <c r="C193" s="240"/>
      <c r="D193" s="240"/>
      <c r="E193" s="242"/>
      <c r="F193" s="242"/>
      <c r="G193" s="242"/>
      <c r="H193" s="242"/>
      <c r="I193" s="285"/>
      <c r="J193" s="285"/>
      <c r="K193" s="283"/>
      <c r="M193" s="210"/>
      <c r="N193" s="210"/>
      <c r="O193" s="210"/>
      <c r="P193" s="210"/>
      <c r="Q193" s="210"/>
      <c r="R193" s="210"/>
      <c r="S193" s="210"/>
      <c r="T193" s="210"/>
      <c r="U193" s="210"/>
      <c r="V193" s="210"/>
      <c r="W193" s="210"/>
      <c r="X193" s="210"/>
      <c r="Y193" s="210"/>
    </row>
    <row r="194" spans="1:25" x14ac:dyDescent="0.25">
      <c r="A194" s="241"/>
      <c r="B194" s="240"/>
      <c r="C194" s="244"/>
      <c r="D194" s="240"/>
      <c r="E194" s="242"/>
      <c r="F194" s="242"/>
      <c r="G194" s="242"/>
      <c r="H194" s="242"/>
      <c r="I194" s="285"/>
      <c r="J194" s="285"/>
      <c r="K194" s="300"/>
      <c r="M194" s="210"/>
      <c r="N194" s="210"/>
      <c r="O194" s="210"/>
      <c r="P194" s="210"/>
      <c r="Q194" s="210"/>
      <c r="R194" s="210"/>
      <c r="S194" s="210"/>
      <c r="T194" s="210"/>
      <c r="U194" s="210"/>
      <c r="V194" s="210"/>
      <c r="W194" s="210"/>
      <c r="X194" s="210"/>
      <c r="Y194" s="210"/>
    </row>
    <row r="195" spans="1:25" x14ac:dyDescent="0.25">
      <c r="A195" s="241"/>
      <c r="B195" s="241"/>
      <c r="C195" s="244"/>
      <c r="D195" s="240"/>
      <c r="E195" s="242"/>
      <c r="F195" s="242"/>
      <c r="G195" s="242"/>
      <c r="H195" s="242"/>
      <c r="I195" s="285"/>
      <c r="J195" s="285"/>
      <c r="K195" s="300"/>
      <c r="M195" s="210"/>
      <c r="N195" s="210"/>
      <c r="O195" s="210"/>
      <c r="P195" s="210"/>
      <c r="Q195" s="210"/>
      <c r="R195" s="210"/>
      <c r="S195" s="210"/>
      <c r="T195" s="210"/>
      <c r="U195" s="210"/>
      <c r="V195" s="210"/>
      <c r="W195" s="210"/>
      <c r="X195" s="210"/>
      <c r="Y195" s="210"/>
    </row>
    <row r="196" spans="1:25" x14ac:dyDescent="0.25">
      <c r="A196" s="240"/>
      <c r="B196" s="240"/>
      <c r="C196" s="240"/>
      <c r="D196" s="231"/>
      <c r="E196" s="315"/>
      <c r="F196" s="315"/>
      <c r="G196" s="285"/>
      <c r="H196" s="285"/>
      <c r="I196" s="285"/>
      <c r="J196" s="285"/>
      <c r="K196" s="300"/>
      <c r="M196" s="210"/>
      <c r="N196" s="210"/>
      <c r="O196" s="210"/>
      <c r="P196" s="210"/>
      <c r="Q196" s="210"/>
      <c r="R196" s="210"/>
      <c r="S196" s="210"/>
      <c r="T196" s="210"/>
      <c r="U196" s="210"/>
      <c r="V196" s="210"/>
      <c r="W196" s="210"/>
      <c r="X196" s="210"/>
      <c r="Y196" s="210"/>
    </row>
    <row r="197" spans="1:25" x14ac:dyDescent="0.25">
      <c r="A197" s="231"/>
      <c r="B197" s="231"/>
      <c r="C197" s="231"/>
      <c r="D197" s="231"/>
      <c r="E197" s="315"/>
      <c r="F197" s="315"/>
      <c r="G197" s="285"/>
      <c r="H197" s="285"/>
      <c r="I197" s="285"/>
      <c r="J197" s="285"/>
      <c r="K197" s="300"/>
      <c r="M197" s="210"/>
      <c r="N197" s="210"/>
      <c r="O197" s="210"/>
      <c r="P197" s="210"/>
      <c r="Q197" s="210"/>
      <c r="R197" s="210"/>
      <c r="S197" s="210"/>
      <c r="T197" s="210"/>
      <c r="U197" s="210"/>
      <c r="V197" s="210"/>
      <c r="W197" s="210"/>
      <c r="X197" s="210"/>
      <c r="Y197" s="210"/>
    </row>
    <row r="198" spans="1:25" x14ac:dyDescent="0.25">
      <c r="A198" s="241"/>
      <c r="B198" s="241"/>
      <c r="C198" s="240"/>
      <c r="D198" s="240"/>
      <c r="E198" s="242"/>
      <c r="F198" s="242"/>
      <c r="G198" s="242"/>
      <c r="H198" s="242"/>
      <c r="I198" s="285"/>
      <c r="J198" s="285"/>
      <c r="K198" s="300"/>
      <c r="M198" s="210"/>
      <c r="N198" s="303"/>
      <c r="O198" s="303"/>
      <c r="P198" s="303"/>
      <c r="Q198" s="210"/>
      <c r="R198" s="210"/>
      <c r="S198" s="210"/>
      <c r="T198" s="210"/>
      <c r="U198" s="210"/>
      <c r="V198" s="210"/>
      <c r="W198" s="210"/>
      <c r="X198" s="210"/>
      <c r="Y198" s="210"/>
    </row>
    <row r="199" spans="1:25" x14ac:dyDescent="0.25">
      <c r="A199" s="241"/>
      <c r="B199" s="243"/>
      <c r="C199" s="240"/>
      <c r="D199" s="240"/>
      <c r="E199" s="242"/>
      <c r="F199" s="242"/>
      <c r="G199" s="242"/>
      <c r="H199" s="242"/>
      <c r="I199" s="285"/>
      <c r="J199" s="285"/>
      <c r="K199" s="300"/>
      <c r="M199" s="210"/>
      <c r="N199" s="210"/>
      <c r="O199" s="210"/>
      <c r="P199" s="210"/>
      <c r="Q199" s="210"/>
      <c r="R199" s="210"/>
      <c r="S199" s="210"/>
      <c r="T199" s="210"/>
      <c r="U199" s="210"/>
      <c r="V199" s="210"/>
      <c r="W199" s="210"/>
      <c r="X199" s="210"/>
      <c r="Y199" s="210"/>
    </row>
    <row r="200" spans="1:25" x14ac:dyDescent="0.25">
      <c r="A200" s="241"/>
      <c r="B200" s="311"/>
      <c r="C200" s="240"/>
      <c r="D200" s="240"/>
      <c r="E200" s="242"/>
      <c r="F200" s="242"/>
      <c r="G200" s="242"/>
      <c r="H200" s="242"/>
      <c r="I200" s="285"/>
      <c r="J200" s="285"/>
      <c r="K200" s="300"/>
      <c r="M200" s="210"/>
      <c r="N200" s="210"/>
      <c r="O200" s="210"/>
      <c r="P200" s="210"/>
      <c r="Q200" s="210"/>
      <c r="R200" s="210"/>
      <c r="S200" s="210"/>
      <c r="T200" s="210"/>
      <c r="U200" s="210"/>
      <c r="V200" s="210"/>
      <c r="W200" s="210"/>
      <c r="X200" s="210"/>
      <c r="Y200" s="210"/>
    </row>
    <row r="201" spans="1:25" x14ac:dyDescent="0.25">
      <c r="A201" s="241"/>
      <c r="B201" s="241"/>
      <c r="C201" s="240"/>
      <c r="D201" s="240"/>
      <c r="E201" s="242"/>
      <c r="F201" s="242"/>
      <c r="G201" s="242"/>
      <c r="H201" s="242"/>
      <c r="I201" s="285"/>
      <c r="J201" s="285"/>
      <c r="K201" s="283"/>
      <c r="M201" s="210"/>
      <c r="N201" s="210"/>
      <c r="O201" s="210"/>
      <c r="P201" s="210"/>
      <c r="Q201" s="210"/>
      <c r="R201" s="210"/>
      <c r="S201" s="210"/>
      <c r="T201" s="210"/>
      <c r="U201" s="210"/>
      <c r="V201" s="210"/>
      <c r="W201" s="210"/>
      <c r="X201" s="210"/>
      <c r="Y201" s="210"/>
    </row>
    <row r="202" spans="1:25" x14ac:dyDescent="0.25">
      <c r="A202" s="241"/>
      <c r="B202" s="240"/>
      <c r="C202" s="244"/>
      <c r="D202" s="240"/>
      <c r="E202" s="242"/>
      <c r="F202" s="242"/>
      <c r="G202" s="242"/>
      <c r="H202" s="242"/>
      <c r="I202" s="285"/>
      <c r="J202" s="285"/>
      <c r="K202" s="300"/>
      <c r="M202" s="210"/>
      <c r="N202" s="210"/>
      <c r="O202" s="210"/>
      <c r="P202" s="210"/>
      <c r="Q202" s="210"/>
      <c r="R202" s="210"/>
      <c r="S202" s="210"/>
      <c r="T202" s="210"/>
      <c r="U202" s="210"/>
      <c r="V202" s="210"/>
      <c r="W202" s="210"/>
      <c r="X202" s="210"/>
      <c r="Y202" s="210"/>
    </row>
    <row r="203" spans="1:25" x14ac:dyDescent="0.25">
      <c r="A203" s="241"/>
      <c r="B203" s="241"/>
      <c r="C203" s="244"/>
      <c r="D203" s="240"/>
      <c r="E203" s="242"/>
      <c r="F203" s="242"/>
      <c r="G203" s="242"/>
      <c r="H203" s="242"/>
      <c r="I203" s="285"/>
      <c r="J203" s="285"/>
      <c r="K203" s="300"/>
      <c r="M203" s="210"/>
      <c r="N203" s="210"/>
      <c r="O203" s="210"/>
      <c r="P203" s="210"/>
      <c r="Q203" s="210"/>
      <c r="R203" s="210"/>
      <c r="S203" s="210"/>
      <c r="T203" s="210"/>
      <c r="U203" s="210"/>
      <c r="V203" s="210"/>
      <c r="W203" s="210"/>
      <c r="X203" s="210"/>
      <c r="Y203" s="210"/>
    </row>
    <row r="204" spans="1:25" x14ac:dyDescent="0.25">
      <c r="A204" s="240"/>
      <c r="B204" s="240"/>
      <c r="C204" s="240"/>
      <c r="D204" s="231"/>
      <c r="E204" s="315"/>
      <c r="F204" s="315"/>
      <c r="G204" s="285"/>
      <c r="H204" s="285"/>
      <c r="I204" s="285"/>
      <c r="J204" s="285"/>
      <c r="K204" s="300"/>
      <c r="M204" s="210"/>
      <c r="N204" s="210"/>
      <c r="O204" s="210"/>
      <c r="P204" s="210"/>
      <c r="Q204" s="210"/>
      <c r="R204" s="210"/>
      <c r="S204" s="210"/>
      <c r="T204" s="210"/>
      <c r="U204" s="210"/>
      <c r="V204" s="210"/>
      <c r="W204" s="210"/>
      <c r="X204" s="210"/>
      <c r="Y204" s="210"/>
    </row>
    <row r="205" spans="1:25" x14ac:dyDescent="0.25">
      <c r="A205" s="231"/>
      <c r="B205" s="231"/>
      <c r="C205" s="231"/>
      <c r="D205" s="231"/>
      <c r="E205" s="315"/>
      <c r="F205" s="315"/>
      <c r="G205" s="285"/>
      <c r="H205" s="285"/>
      <c r="I205" s="285"/>
      <c r="J205" s="285"/>
      <c r="K205" s="300"/>
      <c r="M205" s="210"/>
      <c r="N205" s="210"/>
      <c r="O205" s="210"/>
      <c r="P205" s="210"/>
      <c r="Q205" s="210"/>
      <c r="R205" s="210"/>
      <c r="S205" s="210"/>
      <c r="T205" s="210"/>
      <c r="U205" s="210"/>
      <c r="V205" s="210"/>
      <c r="W205" s="210"/>
      <c r="X205" s="210"/>
      <c r="Y205" s="210"/>
    </row>
    <row r="206" spans="1:25" x14ac:dyDescent="0.25">
      <c r="A206" s="240"/>
      <c r="B206" s="240"/>
      <c r="C206" s="240"/>
      <c r="D206" s="240"/>
      <c r="E206" s="240"/>
      <c r="F206" s="240"/>
      <c r="G206" s="240"/>
      <c r="H206" s="240"/>
      <c r="I206" s="240"/>
      <c r="J206" s="240"/>
      <c r="K206" s="271"/>
      <c r="M206" s="210"/>
      <c r="N206" s="210"/>
      <c r="O206" s="210"/>
      <c r="P206" s="210"/>
      <c r="Q206" s="210"/>
      <c r="R206" s="210"/>
      <c r="S206" s="210"/>
      <c r="T206" s="210"/>
      <c r="U206" s="210"/>
      <c r="V206" s="210"/>
      <c r="W206" s="210"/>
      <c r="X206" s="210"/>
      <c r="Y206" s="210"/>
    </row>
    <row r="207" spans="1:25" x14ac:dyDescent="0.25">
      <c r="A207" s="240"/>
      <c r="B207" s="240"/>
      <c r="C207" s="240"/>
      <c r="D207" s="240"/>
      <c r="E207" s="240"/>
      <c r="F207" s="240"/>
      <c r="G207" s="240"/>
      <c r="H207" s="240"/>
      <c r="I207" s="240"/>
      <c r="J207" s="240"/>
      <c r="K207" s="271"/>
      <c r="M207" s="210"/>
      <c r="N207" s="210"/>
      <c r="O207" s="210"/>
      <c r="P207" s="210"/>
      <c r="Q207" s="210"/>
      <c r="R207" s="210"/>
      <c r="S207" s="210"/>
      <c r="T207" s="210"/>
      <c r="U207" s="210"/>
      <c r="V207" s="210"/>
      <c r="W207" s="210"/>
      <c r="X207" s="210"/>
      <c r="Y207" s="210"/>
    </row>
    <row r="208" spans="1:25" x14ac:dyDescent="0.25">
      <c r="A208" s="240"/>
      <c r="B208" s="240"/>
      <c r="C208" s="240"/>
      <c r="D208" s="240"/>
      <c r="E208" s="240"/>
      <c r="F208" s="240"/>
      <c r="G208" s="240"/>
      <c r="H208" s="240"/>
      <c r="I208" s="240"/>
      <c r="J208" s="240"/>
      <c r="K208" s="271"/>
      <c r="M208" s="210"/>
      <c r="N208" s="210"/>
      <c r="O208" s="210"/>
      <c r="P208" s="210"/>
      <c r="Q208" s="210"/>
      <c r="R208" s="210"/>
      <c r="S208" s="210"/>
      <c r="T208" s="210"/>
      <c r="U208" s="210"/>
      <c r="V208" s="210"/>
      <c r="W208" s="210"/>
      <c r="X208" s="210"/>
      <c r="Y208" s="210"/>
    </row>
    <row r="209" spans="1:25" x14ac:dyDescent="0.25">
      <c r="A209" s="240"/>
      <c r="B209" s="240"/>
      <c r="C209" s="240"/>
      <c r="D209" s="240"/>
      <c r="E209" s="240"/>
      <c r="F209" s="240"/>
      <c r="G209" s="240"/>
      <c r="H209" s="240"/>
      <c r="I209" s="240"/>
      <c r="J209" s="240"/>
      <c r="K209" s="271"/>
      <c r="M209" s="210"/>
      <c r="N209" s="210"/>
      <c r="O209" s="210"/>
      <c r="P209" s="210"/>
      <c r="Q209" s="210"/>
      <c r="R209" s="210"/>
      <c r="S209" s="210"/>
      <c r="T209" s="210"/>
      <c r="U209" s="210"/>
      <c r="V209" s="210"/>
      <c r="W209" s="210"/>
      <c r="X209" s="210"/>
      <c r="Y209" s="210"/>
    </row>
    <row r="210" spans="1:25" x14ac:dyDescent="0.25">
      <c r="A210" s="240"/>
      <c r="B210" s="240"/>
      <c r="C210" s="240"/>
      <c r="D210" s="240"/>
      <c r="E210" s="240"/>
      <c r="F210" s="240"/>
      <c r="G210" s="240"/>
      <c r="H210" s="240"/>
      <c r="I210" s="240"/>
      <c r="J210" s="240"/>
      <c r="K210" s="271"/>
      <c r="M210" s="210"/>
      <c r="N210" s="210"/>
      <c r="O210" s="210"/>
      <c r="P210" s="210"/>
      <c r="Q210" s="210"/>
      <c r="R210" s="210"/>
      <c r="S210" s="210"/>
      <c r="T210" s="210"/>
      <c r="U210" s="210"/>
      <c r="V210" s="210"/>
      <c r="W210" s="210"/>
      <c r="X210" s="210"/>
      <c r="Y210" s="210"/>
    </row>
    <row r="211" spans="1:25" x14ac:dyDescent="0.25">
      <c r="A211" s="240"/>
      <c r="B211" s="240"/>
      <c r="C211" s="240"/>
      <c r="D211" s="240"/>
      <c r="E211" s="240"/>
      <c r="F211" s="240"/>
      <c r="G211" s="240"/>
      <c r="H211" s="240"/>
      <c r="I211" s="240"/>
      <c r="J211" s="240"/>
      <c r="K211" s="271"/>
      <c r="M211" s="210"/>
      <c r="N211" s="210"/>
      <c r="O211" s="210"/>
      <c r="P211" s="210"/>
      <c r="Q211" s="210"/>
      <c r="R211" s="210"/>
      <c r="S211" s="210"/>
      <c r="T211" s="210"/>
      <c r="U211" s="210"/>
      <c r="V211" s="210"/>
      <c r="W211" s="210"/>
      <c r="X211" s="210"/>
      <c r="Y211" s="210"/>
    </row>
    <row r="212" spans="1:25" x14ac:dyDescent="0.25">
      <c r="A212" s="240"/>
      <c r="B212" s="240"/>
      <c r="C212" s="240"/>
      <c r="D212" s="240"/>
      <c r="E212" s="240"/>
      <c r="F212" s="240"/>
      <c r="G212" s="240"/>
      <c r="H212" s="240"/>
      <c r="I212" s="240"/>
      <c r="J212" s="240"/>
      <c r="K212" s="271"/>
      <c r="M212" s="210"/>
      <c r="N212" s="210"/>
      <c r="O212" s="210"/>
      <c r="P212" s="210"/>
      <c r="Q212" s="210"/>
      <c r="R212" s="210"/>
      <c r="S212" s="210"/>
      <c r="T212" s="210"/>
      <c r="U212" s="210"/>
      <c r="V212" s="210"/>
      <c r="W212" s="210"/>
      <c r="X212" s="210"/>
      <c r="Y212" s="210"/>
    </row>
    <row r="213" spans="1:25" x14ac:dyDescent="0.25">
      <c r="M213" s="210"/>
      <c r="N213" s="210"/>
      <c r="O213" s="210"/>
      <c r="P213" s="210"/>
      <c r="Q213" s="210"/>
      <c r="R213" s="210"/>
      <c r="S213" s="210"/>
      <c r="T213" s="210"/>
      <c r="U213" s="210"/>
      <c r="V213" s="210"/>
      <c r="W213" s="210"/>
      <c r="X213" s="210"/>
      <c r="Y213" s="210"/>
    </row>
    <row r="214" spans="1:25" x14ac:dyDescent="0.25">
      <c r="M214" s="210"/>
      <c r="N214" s="210"/>
      <c r="O214" s="210"/>
      <c r="P214" s="210"/>
      <c r="Q214" s="210"/>
      <c r="R214" s="210"/>
      <c r="S214" s="210"/>
      <c r="T214" s="210"/>
      <c r="U214" s="210"/>
      <c r="V214" s="210"/>
      <c r="W214" s="210"/>
      <c r="X214" s="210"/>
      <c r="Y214" s="210"/>
    </row>
    <row r="215" spans="1:25" x14ac:dyDescent="0.25">
      <c r="M215" s="210"/>
      <c r="N215" s="210"/>
      <c r="O215" s="210"/>
      <c r="P215" s="210"/>
      <c r="Q215" s="210"/>
      <c r="R215" s="210"/>
      <c r="S215" s="210"/>
      <c r="T215" s="210"/>
      <c r="U215" s="210"/>
      <c r="V215" s="210"/>
      <c r="W215" s="210"/>
      <c r="X215" s="210"/>
      <c r="Y215" s="210"/>
    </row>
    <row r="216" spans="1:25" x14ac:dyDescent="0.25">
      <c r="M216" s="210"/>
      <c r="N216" s="210"/>
      <c r="O216" s="210"/>
      <c r="P216" s="210"/>
      <c r="Q216" s="210"/>
      <c r="R216" s="210"/>
      <c r="S216" s="210"/>
      <c r="T216" s="210"/>
      <c r="U216" s="210"/>
      <c r="V216" s="210"/>
      <c r="W216" s="210"/>
      <c r="X216" s="210"/>
      <c r="Y216" s="210"/>
    </row>
    <row r="217" spans="1:25" x14ac:dyDescent="0.25">
      <c r="M217" s="210"/>
      <c r="N217" s="210"/>
      <c r="O217" s="210"/>
      <c r="P217" s="210"/>
      <c r="Q217" s="210"/>
      <c r="R217" s="210"/>
      <c r="S217" s="210"/>
      <c r="T217" s="210"/>
      <c r="U217" s="210"/>
      <c r="V217" s="210"/>
      <c r="W217" s="210"/>
      <c r="X217" s="210"/>
      <c r="Y217" s="210"/>
    </row>
    <row r="218" spans="1:25" x14ac:dyDescent="0.25">
      <c r="M218" s="210"/>
      <c r="N218" s="210"/>
      <c r="O218" s="210"/>
      <c r="P218" s="210"/>
      <c r="Q218" s="210"/>
      <c r="R218" s="210"/>
      <c r="S218" s="210"/>
      <c r="T218" s="210"/>
      <c r="U218" s="210"/>
      <c r="V218" s="210"/>
      <c r="W218" s="210"/>
      <c r="X218" s="210"/>
      <c r="Y218" s="210"/>
    </row>
    <row r="219" spans="1:25" x14ac:dyDescent="0.25">
      <c r="M219" s="210"/>
      <c r="N219" s="210"/>
      <c r="O219" s="210"/>
      <c r="P219" s="210"/>
      <c r="Q219" s="210"/>
      <c r="R219" s="210"/>
      <c r="S219" s="210"/>
      <c r="T219" s="210"/>
      <c r="U219" s="210"/>
      <c r="V219" s="210"/>
      <c r="W219" s="210"/>
      <c r="X219" s="210"/>
      <c r="Y219" s="210"/>
    </row>
    <row r="220" spans="1:25" x14ac:dyDescent="0.25">
      <c r="M220" s="210"/>
      <c r="N220" s="210"/>
      <c r="O220" s="210"/>
      <c r="P220" s="210"/>
      <c r="Q220" s="210"/>
      <c r="R220" s="210"/>
      <c r="S220" s="210"/>
      <c r="T220" s="210"/>
      <c r="U220" s="210"/>
      <c r="V220" s="210"/>
      <c r="W220" s="210"/>
      <c r="X220" s="210"/>
      <c r="Y220" s="210"/>
    </row>
    <row r="221" spans="1:25" x14ac:dyDescent="0.25">
      <c r="M221" s="210"/>
      <c r="N221" s="210"/>
      <c r="O221" s="210"/>
      <c r="P221" s="210"/>
      <c r="Q221" s="210"/>
      <c r="R221" s="210"/>
      <c r="S221" s="210"/>
      <c r="T221" s="210"/>
      <c r="U221" s="210"/>
      <c r="V221" s="210"/>
      <c r="W221" s="210"/>
      <c r="X221" s="210"/>
      <c r="Y221" s="210"/>
    </row>
    <row r="222" spans="1:25" x14ac:dyDescent="0.25">
      <c r="M222" s="210"/>
      <c r="N222" s="210"/>
      <c r="O222" s="210"/>
      <c r="P222" s="210"/>
      <c r="Q222" s="210"/>
      <c r="R222" s="210"/>
      <c r="S222" s="210"/>
      <c r="T222" s="210"/>
      <c r="U222" s="210"/>
      <c r="V222" s="210"/>
      <c r="W222" s="210"/>
      <c r="X222" s="210"/>
      <c r="Y222" s="210"/>
    </row>
    <row r="223" spans="1:25" x14ac:dyDescent="0.25">
      <c r="M223" s="210"/>
      <c r="N223" s="210"/>
      <c r="O223" s="210"/>
      <c r="P223" s="210"/>
      <c r="Q223" s="210"/>
      <c r="R223" s="210"/>
      <c r="S223" s="210"/>
      <c r="T223" s="210"/>
      <c r="U223" s="210"/>
      <c r="V223" s="210"/>
      <c r="W223" s="210"/>
      <c r="X223" s="210"/>
      <c r="Y223" s="210"/>
    </row>
    <row r="224" spans="1:25" x14ac:dyDescent="0.25">
      <c r="M224" s="210"/>
      <c r="N224" s="210"/>
      <c r="O224" s="210"/>
      <c r="P224" s="210"/>
      <c r="Q224" s="210"/>
      <c r="R224" s="210"/>
      <c r="S224" s="210"/>
      <c r="T224" s="210"/>
      <c r="U224" s="210"/>
      <c r="V224" s="210"/>
      <c r="W224" s="210"/>
      <c r="X224" s="210"/>
      <c r="Y224" s="210"/>
    </row>
    <row r="225" spans="13:25" x14ac:dyDescent="0.25">
      <c r="M225" s="210"/>
      <c r="N225" s="210"/>
      <c r="O225" s="210"/>
      <c r="P225" s="210"/>
      <c r="Q225" s="210"/>
      <c r="R225" s="210"/>
      <c r="S225" s="210"/>
      <c r="T225" s="210"/>
      <c r="U225" s="210"/>
      <c r="V225" s="210"/>
      <c r="W225" s="210"/>
      <c r="X225" s="210"/>
      <c r="Y225" s="210"/>
    </row>
    <row r="226" spans="13:25" x14ac:dyDescent="0.25">
      <c r="M226" s="210"/>
      <c r="N226" s="210"/>
      <c r="O226" s="210"/>
      <c r="P226" s="210"/>
      <c r="Q226" s="210"/>
      <c r="R226" s="210"/>
      <c r="S226" s="210"/>
      <c r="T226" s="210"/>
      <c r="U226" s="210"/>
      <c r="V226" s="210"/>
      <c r="W226" s="210"/>
      <c r="X226" s="210"/>
      <c r="Y226" s="210"/>
    </row>
    <row r="227" spans="13:25" x14ac:dyDescent="0.25">
      <c r="M227" s="210"/>
      <c r="N227" s="210"/>
      <c r="O227" s="210"/>
      <c r="P227" s="210"/>
      <c r="Q227" s="210"/>
      <c r="R227" s="210"/>
      <c r="S227" s="210"/>
      <c r="T227" s="210"/>
      <c r="U227" s="210"/>
      <c r="V227" s="210"/>
      <c r="W227" s="210"/>
      <c r="X227" s="210"/>
      <c r="Y227" s="210"/>
    </row>
    <row r="228" spans="13:25" x14ac:dyDescent="0.25">
      <c r="M228" s="210"/>
      <c r="N228" s="210"/>
      <c r="O228" s="210"/>
      <c r="P228" s="210"/>
      <c r="Q228" s="210"/>
      <c r="R228" s="210"/>
      <c r="S228" s="210"/>
      <c r="T228" s="210"/>
      <c r="U228" s="210"/>
      <c r="V228" s="210"/>
      <c r="W228" s="210"/>
      <c r="X228" s="210"/>
      <c r="Y228" s="210"/>
    </row>
    <row r="229" spans="13:25" x14ac:dyDescent="0.25">
      <c r="M229" s="210"/>
      <c r="N229" s="210"/>
      <c r="O229" s="210"/>
      <c r="P229" s="210"/>
      <c r="Q229" s="210"/>
      <c r="R229" s="210"/>
      <c r="S229" s="210"/>
      <c r="T229" s="210"/>
      <c r="U229" s="210"/>
      <c r="V229" s="210"/>
      <c r="W229" s="210"/>
      <c r="X229" s="210"/>
      <c r="Y229" s="210"/>
    </row>
    <row r="230" spans="13:25" x14ac:dyDescent="0.25">
      <c r="M230" s="210"/>
      <c r="N230" s="210"/>
      <c r="O230" s="210"/>
      <c r="P230" s="210"/>
      <c r="Q230" s="210"/>
      <c r="R230" s="210"/>
      <c r="S230" s="210"/>
      <c r="T230" s="210"/>
      <c r="U230" s="210"/>
      <c r="V230" s="210"/>
      <c r="W230" s="210"/>
      <c r="X230" s="210"/>
      <c r="Y230" s="210"/>
    </row>
    <row r="231" spans="13:25" x14ac:dyDescent="0.25">
      <c r="M231" s="210"/>
      <c r="N231" s="210"/>
      <c r="O231" s="210"/>
      <c r="P231" s="210"/>
      <c r="Q231" s="210"/>
      <c r="R231" s="210"/>
      <c r="S231" s="210"/>
      <c r="T231" s="210"/>
      <c r="U231" s="210"/>
      <c r="V231" s="210"/>
      <c r="W231" s="210"/>
      <c r="X231" s="210"/>
      <c r="Y231" s="210"/>
    </row>
    <row r="232" spans="13:25" x14ac:dyDescent="0.25">
      <c r="M232" s="210"/>
      <c r="N232" s="210"/>
      <c r="O232" s="210"/>
      <c r="P232" s="210"/>
      <c r="Q232" s="210"/>
      <c r="R232" s="210"/>
      <c r="S232" s="210"/>
      <c r="T232" s="210"/>
      <c r="U232" s="210"/>
      <c r="V232" s="210"/>
      <c r="W232" s="210"/>
      <c r="X232" s="210"/>
      <c r="Y232" s="210"/>
    </row>
    <row r="233" spans="13:25" x14ac:dyDescent="0.25">
      <c r="M233" s="210"/>
      <c r="N233" s="210"/>
      <c r="O233" s="210"/>
      <c r="P233" s="210"/>
      <c r="Q233" s="210"/>
      <c r="R233" s="210"/>
      <c r="S233" s="210"/>
      <c r="T233" s="210"/>
      <c r="U233" s="210"/>
      <c r="V233" s="210"/>
      <c r="W233" s="210"/>
      <c r="X233" s="210"/>
      <c r="Y233" s="210"/>
    </row>
    <row r="234" spans="13:25" x14ac:dyDescent="0.25">
      <c r="M234" s="210"/>
      <c r="N234" s="210"/>
      <c r="O234" s="210"/>
      <c r="P234" s="210"/>
      <c r="Q234" s="210"/>
      <c r="R234" s="210"/>
      <c r="S234" s="210"/>
      <c r="T234" s="210"/>
      <c r="U234" s="210"/>
      <c r="V234" s="210"/>
      <c r="W234" s="210"/>
      <c r="X234" s="210"/>
      <c r="Y234" s="210"/>
    </row>
    <row r="235" spans="13:25" x14ac:dyDescent="0.25">
      <c r="M235" s="210"/>
      <c r="N235" s="210"/>
      <c r="O235" s="210"/>
      <c r="P235" s="210"/>
      <c r="Q235" s="210"/>
      <c r="R235" s="210"/>
      <c r="S235" s="210"/>
      <c r="T235" s="210"/>
      <c r="U235" s="210"/>
      <c r="V235" s="210"/>
      <c r="W235" s="210"/>
      <c r="X235" s="210"/>
      <c r="Y235" s="210"/>
    </row>
  </sheetData>
  <mergeCells count="1">
    <mergeCell ref="A2:C2"/>
  </mergeCells>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762" priority="20" operator="equal">
      <formula>"fail"</formula>
    </cfRule>
  </conditionalFormatting>
  <conditionalFormatting sqref="E50:J55 E42:J47 F140:H154 E62:J67 E91:I96 E124:F129 E99:I104 E132:F137 E116:F121 E108:F113 E182:H187 E71:I76 E79:I84 E174:H179 E190:E205 E97:E98 E105:E107 E114:E115 E122:E123 E130:E131 E138:E173 E180:E181 E188 E60:E61 E68:E70 E77:E78 E85:E86 E48:E49 F190:H195 F157:H162 F165:H170 F198:H203 D4:E4 F5:F11 E5:E20 F13:F19 F33:F39 E25:E41 F25:F31">
    <cfRule type="cellIs" dxfId="1761" priority="17" operator="equal">
      <formula>"n/a"</formula>
    </cfRule>
    <cfRule type="cellIs" dxfId="1760" priority="18" operator="equal">
      <formula>"pass"</formula>
    </cfRule>
    <cfRule type="cellIs" dxfId="1759" priority="19" operator="equal">
      <formula>"fail"</formula>
    </cfRule>
  </conditionalFormatting>
  <conditionalFormatting sqref="K60:K87 A60:J189 K180:K189 K89:K178 A190:XFD205 A21:C23 L60:Z155 L156:XFD189 AA1:AN155 AP1:XFD155 AO1:AO4 AO10:AO155 A25:Z55 Q21:Y24 A1:A20 D1:Z20 B1:C1 B3:C20">
    <cfRule type="cellIs" dxfId="1758" priority="16" operator="equal">
      <formula>"n/a"</formula>
    </cfRule>
  </conditionalFormatting>
  <conditionalFormatting sqref="F5:F11 E5:E20 F13:F19 F33:F39 E25:E39 F25:F31">
    <cfRule type="cellIs" dxfId="1757" priority="11" operator="equal">
      <formula>"n/s"</formula>
    </cfRule>
    <cfRule type="cellIs" dxfId="1756" priority="12" operator="equal">
      <formula>"warn"</formula>
    </cfRule>
    <cfRule type="cellIs" dxfId="1755" priority="13" operator="equal">
      <formula>"warn"</formula>
    </cfRule>
    <cfRule type="cellIs" dxfId="1754" priority="14" operator="equal">
      <formula>"fail"</formula>
    </cfRule>
    <cfRule type="cellIs" dxfId="1753" priority="15" operator="equal">
      <formula>"pass"</formula>
    </cfRule>
  </conditionalFormatting>
  <conditionalFormatting sqref="E60:J205 E42:J55 E5:F11 E13:F19">
    <cfRule type="cellIs" dxfId="1752" priority="6" operator="equal">
      <formula>"n/s"</formula>
    </cfRule>
    <cfRule type="cellIs" dxfId="1751" priority="7" operator="equal">
      <formula>"n/a"</formula>
    </cfRule>
    <cfRule type="cellIs" dxfId="1750" priority="8" operator="equal">
      <formula>"warn"</formula>
    </cfRule>
    <cfRule type="cellIs" dxfId="1749" priority="9" operator="equal">
      <formula>"fail"</formula>
    </cfRule>
    <cfRule type="cellIs" dxfId="1748" priority="10" operator="equal">
      <formula>"pass"</formula>
    </cfRule>
  </conditionalFormatting>
  <conditionalFormatting sqref="E5:Y40">
    <cfRule type="cellIs" dxfId="1747" priority="1" operator="equal">
      <formula>"black"</formula>
    </cfRule>
    <cfRule type="cellIs" dxfId="1746" priority="2" operator="equal">
      <formula>"n/s"</formula>
    </cfRule>
    <cfRule type="cellIs" dxfId="1745" priority="3" operator="equal">
      <formula>"n/a"</formula>
    </cfRule>
    <cfRule type="cellIs" dxfId="1744" priority="4" operator="equal">
      <formula>"fail"</formula>
    </cfRule>
    <cfRule type="cellIs" dxfId="1743" priority="5" operator="equal">
      <formula>"pass"</formula>
    </cfRule>
  </conditionalFormatting>
  <dataValidations count="3">
    <dataValidation type="list" allowBlank="1" showInputMessage="1" showErrorMessage="1" sqref="E49:J55 E60:E205 F105:H139 E42:J47 F174:H205 F141:H172 I105:I205 J68:J205 F68:I104 F60:J67">
      <formula1>$AH$5:$AH$9</formula1>
    </dataValidation>
    <dataValidation type="list" allowBlank="1" showInputMessage="1" showErrorMessage="1" sqref="E41:J41">
      <formula1>$G$1:$G$3</formula1>
    </dataValidation>
    <dataValidation type="list" allowBlank="1" showInputMessage="1" showErrorMessage="1" sqref="E5:Y40">
      <formula1>$AO$5:$AO$9</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AL1604"/>
  <sheetViews>
    <sheetView topLeftCell="A37" zoomScale="65" zoomScaleNormal="65" workbookViewId="0">
      <selection activeCell="A2" sqref="A2:C2"/>
    </sheetView>
  </sheetViews>
  <sheetFormatPr defaultRowHeight="15" x14ac:dyDescent="0.25"/>
  <cols>
    <col min="1" max="1" width="14.140625" style="138" bestFit="1" customWidth="1"/>
    <col min="2" max="2" width="66.7109375" style="138" bestFit="1" customWidth="1"/>
    <col min="3" max="3" width="108" style="138" customWidth="1"/>
    <col min="4" max="4" width="10.85546875" style="138" bestFit="1" customWidth="1"/>
    <col min="5" max="5" width="6.5703125" style="138" hidden="1" customWidth="1"/>
    <col min="6" max="6" width="5.28515625" style="138" bestFit="1" customWidth="1"/>
    <col min="7" max="8" width="6" style="138" hidden="1" customWidth="1"/>
    <col min="9" max="10" width="5.28515625" style="138" hidden="1" customWidth="1"/>
    <col min="11" max="11" width="5.28515625" style="13" hidden="1" customWidth="1"/>
    <col min="12" max="12" width="5.28515625" style="138" hidden="1" customWidth="1"/>
    <col min="13" max="13" width="5.28515625" style="138" bestFit="1" customWidth="1"/>
    <col min="14" max="20" width="5.28515625" style="138" hidden="1" customWidth="1"/>
    <col min="21" max="21" width="5.28515625" style="138" bestFit="1" customWidth="1"/>
    <col min="22" max="25" width="5.28515625" style="138" hidden="1" customWidth="1"/>
    <col min="26" max="26" width="52.85546875" style="138" customWidth="1"/>
    <col min="27" max="16384" width="9.140625" style="138"/>
  </cols>
  <sheetData>
    <row r="1" spans="1:26" ht="21" x14ac:dyDescent="0.35">
      <c r="A1" s="103"/>
      <c r="B1" s="103"/>
      <c r="C1" s="103"/>
      <c r="D1" s="103"/>
      <c r="E1" s="103"/>
      <c r="G1" s="29" t="s">
        <v>46</v>
      </c>
      <c r="H1" s="29"/>
      <c r="I1" s="102"/>
    </row>
    <row r="2" spans="1:26" ht="21" x14ac:dyDescent="0.35">
      <c r="A2" s="608" t="s">
        <v>1322</v>
      </c>
      <c r="B2" s="608"/>
      <c r="C2" s="608"/>
      <c r="D2" s="103"/>
      <c r="E2" s="103"/>
      <c r="G2" s="29" t="s">
        <v>45</v>
      </c>
      <c r="H2" s="29"/>
      <c r="I2" s="102"/>
    </row>
    <row r="3" spans="1:26" ht="21" x14ac:dyDescent="0.35">
      <c r="A3" s="103"/>
      <c r="B3" s="103"/>
      <c r="C3" s="103"/>
      <c r="D3" s="103"/>
      <c r="E3" s="103"/>
      <c r="G3" s="29" t="s">
        <v>47</v>
      </c>
      <c r="H3" s="29"/>
      <c r="I3" s="102"/>
    </row>
    <row r="4" spans="1:26" ht="61.5" thickBot="1" x14ac:dyDescent="0.3">
      <c r="A4" s="108" t="s">
        <v>147</v>
      </c>
      <c r="B4" s="121" t="s">
        <v>148</v>
      </c>
      <c r="C4" s="122" t="s">
        <v>149</v>
      </c>
      <c r="D4" s="109" t="s">
        <v>249</v>
      </c>
      <c r="E4" s="109" t="s">
        <v>328</v>
      </c>
      <c r="F4" s="109" t="s">
        <v>329</v>
      </c>
      <c r="G4" s="109" t="s">
        <v>1626</v>
      </c>
      <c r="H4" s="109" t="s">
        <v>1627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26" x14ac:dyDescent="0.25">
      <c r="A5" s="125" t="s">
        <v>1019</v>
      </c>
      <c r="B5" s="116" t="s">
        <v>1020</v>
      </c>
      <c r="C5" s="126" t="s">
        <v>961</v>
      </c>
      <c r="D5" s="203"/>
      <c r="E5" s="186" t="s">
        <v>1625</v>
      </c>
      <c r="F5" s="202"/>
      <c r="G5" s="234"/>
      <c r="H5" s="234"/>
      <c r="I5" s="234"/>
      <c r="J5" s="234"/>
      <c r="K5" s="234"/>
      <c r="L5" s="234"/>
      <c r="M5" s="202"/>
      <c r="N5" s="235"/>
      <c r="O5" s="235"/>
      <c r="P5" s="235"/>
      <c r="Q5" s="235"/>
      <c r="R5" s="235"/>
      <c r="S5" s="235"/>
      <c r="T5" s="235"/>
      <c r="U5" s="202"/>
      <c r="V5" s="234"/>
      <c r="W5" s="234"/>
      <c r="X5" s="234"/>
      <c r="Y5" s="202"/>
      <c r="Z5" s="203"/>
    </row>
    <row r="6" spans="1:26" x14ac:dyDescent="0.25">
      <c r="A6" s="125"/>
      <c r="B6" s="117"/>
      <c r="C6" s="126" t="s">
        <v>962</v>
      </c>
      <c r="D6" s="203"/>
      <c r="E6" s="186" t="s">
        <v>1625</v>
      </c>
      <c r="F6" s="202"/>
      <c r="G6" s="234"/>
      <c r="H6" s="234"/>
      <c r="I6" s="234"/>
      <c r="J6" s="234"/>
      <c r="K6" s="234"/>
      <c r="L6" s="234"/>
      <c r="M6" s="202"/>
      <c r="N6" s="235"/>
      <c r="O6" s="235"/>
      <c r="P6" s="235"/>
      <c r="Q6" s="235"/>
      <c r="R6" s="235"/>
      <c r="S6" s="235"/>
      <c r="T6" s="235"/>
      <c r="U6" s="202"/>
      <c r="V6" s="234"/>
      <c r="W6" s="234"/>
      <c r="X6" s="234"/>
      <c r="Y6" s="202"/>
      <c r="Z6" s="203"/>
    </row>
    <row r="7" spans="1:26" x14ac:dyDescent="0.25">
      <c r="A7" s="125"/>
      <c r="B7" s="118"/>
      <c r="C7" s="126" t="s">
        <v>963</v>
      </c>
      <c r="D7" s="203"/>
      <c r="E7" s="186" t="s">
        <v>1625</v>
      </c>
      <c r="F7" s="202"/>
      <c r="G7" s="234"/>
      <c r="H7" s="234"/>
      <c r="I7" s="234"/>
      <c r="J7" s="234"/>
      <c r="K7" s="234"/>
      <c r="L7" s="234"/>
      <c r="M7" s="202"/>
      <c r="N7" s="235"/>
      <c r="O7" s="235"/>
      <c r="P7" s="235"/>
      <c r="Q7" s="235"/>
      <c r="R7" s="235"/>
      <c r="S7" s="235"/>
      <c r="T7" s="235"/>
      <c r="U7" s="202"/>
      <c r="V7" s="234"/>
      <c r="W7" s="234"/>
      <c r="X7" s="234"/>
      <c r="Y7" s="202"/>
      <c r="Z7" s="203"/>
    </row>
    <row r="8" spans="1:26" x14ac:dyDescent="0.25">
      <c r="A8" s="125"/>
      <c r="B8" s="119"/>
      <c r="C8" s="126" t="s">
        <v>964</v>
      </c>
      <c r="D8" s="203"/>
      <c r="E8" s="186" t="s">
        <v>1625</v>
      </c>
      <c r="F8" s="202"/>
      <c r="G8" s="234"/>
      <c r="H8" s="234"/>
      <c r="I8" s="234"/>
      <c r="J8" s="234"/>
      <c r="K8" s="234"/>
      <c r="L8" s="234"/>
      <c r="M8" s="202"/>
      <c r="N8" s="235"/>
      <c r="O8" s="235"/>
      <c r="P8" s="235"/>
      <c r="Q8" s="235"/>
      <c r="R8" s="235"/>
      <c r="S8" s="235"/>
      <c r="T8" s="235"/>
      <c r="U8" s="202"/>
      <c r="V8" s="234"/>
      <c r="W8" s="234"/>
      <c r="X8" s="234"/>
      <c r="Y8" s="202"/>
      <c r="Z8" s="203"/>
    </row>
    <row r="9" spans="1:26" x14ac:dyDescent="0.25">
      <c r="A9" s="125"/>
      <c r="B9" s="119"/>
      <c r="C9" s="126" t="s">
        <v>965</v>
      </c>
      <c r="D9" s="203"/>
      <c r="E9" s="186" t="s">
        <v>1625</v>
      </c>
      <c r="F9" s="202"/>
      <c r="G9" s="234"/>
      <c r="H9" s="234"/>
      <c r="I9" s="234"/>
      <c r="J9" s="234"/>
      <c r="K9" s="234"/>
      <c r="L9" s="234"/>
      <c r="M9" s="202"/>
      <c r="N9" s="235"/>
      <c r="O9" s="235"/>
      <c r="P9" s="235"/>
      <c r="Q9" s="235"/>
      <c r="R9" s="235"/>
      <c r="S9" s="235"/>
      <c r="T9" s="235"/>
      <c r="U9" s="202"/>
      <c r="V9" s="234"/>
      <c r="W9" s="234"/>
      <c r="X9" s="234"/>
      <c r="Y9" s="202"/>
      <c r="Z9" s="203"/>
    </row>
    <row r="10" spans="1:26" x14ac:dyDescent="0.25">
      <c r="A10" s="125"/>
      <c r="B10" s="119"/>
      <c r="C10" s="126" t="s">
        <v>966</v>
      </c>
      <c r="D10" s="203"/>
      <c r="E10" s="186" t="s">
        <v>1625</v>
      </c>
      <c r="F10" s="202"/>
      <c r="G10" s="234"/>
      <c r="H10" s="234"/>
      <c r="I10" s="234"/>
      <c r="J10" s="234"/>
      <c r="K10" s="234"/>
      <c r="L10" s="234"/>
      <c r="M10" s="202"/>
      <c r="N10" s="235"/>
      <c r="O10" s="235"/>
      <c r="P10" s="235"/>
      <c r="Q10" s="235"/>
      <c r="R10" s="235"/>
      <c r="S10" s="235"/>
      <c r="T10" s="235"/>
      <c r="U10" s="202"/>
      <c r="V10" s="234"/>
      <c r="W10" s="234"/>
      <c r="X10" s="234"/>
      <c r="Y10" s="202"/>
      <c r="Z10" s="203"/>
    </row>
    <row r="11" spans="1:26" x14ac:dyDescent="0.25">
      <c r="A11" s="125"/>
      <c r="B11" s="119"/>
      <c r="C11" s="126" t="s">
        <v>967</v>
      </c>
      <c r="D11" s="203"/>
      <c r="E11" s="186" t="s">
        <v>1625</v>
      </c>
      <c r="F11" s="202"/>
      <c r="G11" s="234"/>
      <c r="H11" s="234"/>
      <c r="I11" s="234"/>
      <c r="J11" s="234"/>
      <c r="K11" s="234"/>
      <c r="L11" s="234"/>
      <c r="M11" s="202"/>
      <c r="N11" s="235"/>
      <c r="O11" s="235"/>
      <c r="P11" s="235"/>
      <c r="Q11" s="235"/>
      <c r="R11" s="235"/>
      <c r="S11" s="235"/>
      <c r="T11" s="235"/>
      <c r="U11" s="202"/>
      <c r="V11" s="234"/>
      <c r="W11" s="234"/>
      <c r="X11" s="234"/>
      <c r="Y11" s="202"/>
      <c r="Z11" s="203"/>
    </row>
    <row r="12" spans="1:26" x14ac:dyDescent="0.25">
      <c r="A12" s="125"/>
      <c r="B12" s="120"/>
      <c r="C12" s="126" t="s">
        <v>968</v>
      </c>
      <c r="D12" s="203"/>
      <c r="E12" s="186" t="s">
        <v>1625</v>
      </c>
      <c r="F12" s="202"/>
      <c r="G12" s="234"/>
      <c r="H12" s="234"/>
      <c r="I12" s="234"/>
      <c r="J12" s="234"/>
      <c r="K12" s="234"/>
      <c r="L12" s="234"/>
      <c r="M12" s="202"/>
      <c r="N12" s="235"/>
      <c r="O12" s="235"/>
      <c r="P12" s="235"/>
      <c r="Q12" s="235"/>
      <c r="R12" s="235"/>
      <c r="S12" s="235"/>
      <c r="T12" s="235"/>
      <c r="U12" s="202"/>
      <c r="V12" s="234"/>
      <c r="W12" s="234"/>
      <c r="X12" s="234"/>
      <c r="Y12" s="202"/>
      <c r="Z12" s="203"/>
    </row>
    <row r="13" spans="1:26" x14ac:dyDescent="0.25">
      <c r="A13" s="125"/>
      <c r="B13" s="119"/>
      <c r="C13" s="126" t="s">
        <v>969</v>
      </c>
      <c r="D13" s="203"/>
      <c r="E13" s="186" t="s">
        <v>1625</v>
      </c>
      <c r="F13" s="202"/>
      <c r="G13" s="234"/>
      <c r="H13" s="234"/>
      <c r="I13" s="234"/>
      <c r="J13" s="234"/>
      <c r="K13" s="234"/>
      <c r="L13" s="234"/>
      <c r="M13" s="202"/>
      <c r="N13" s="235"/>
      <c r="O13" s="235"/>
      <c r="P13" s="235"/>
      <c r="Q13" s="235"/>
      <c r="R13" s="235"/>
      <c r="S13" s="235"/>
      <c r="T13" s="235"/>
      <c r="U13" s="202"/>
      <c r="V13" s="234"/>
      <c r="W13" s="234"/>
      <c r="X13" s="234"/>
      <c r="Y13" s="202"/>
      <c r="Z13" s="203"/>
    </row>
    <row r="14" spans="1:26" x14ac:dyDescent="0.25">
      <c r="A14" s="126"/>
      <c r="B14" s="120"/>
      <c r="C14" s="126" t="s">
        <v>970</v>
      </c>
      <c r="D14" s="203"/>
      <c r="E14" s="186" t="s">
        <v>1625</v>
      </c>
      <c r="F14" s="202"/>
      <c r="G14" s="234"/>
      <c r="H14" s="234"/>
      <c r="I14" s="234"/>
      <c r="J14" s="234"/>
      <c r="K14" s="234"/>
      <c r="L14" s="234"/>
      <c r="M14" s="202"/>
      <c r="N14" s="235"/>
      <c r="O14" s="235"/>
      <c r="P14" s="235"/>
      <c r="Q14" s="235"/>
      <c r="R14" s="235"/>
      <c r="S14" s="235"/>
      <c r="T14" s="235"/>
      <c r="U14" s="202"/>
      <c r="V14" s="234"/>
      <c r="W14" s="234"/>
      <c r="X14" s="234"/>
      <c r="Y14" s="202"/>
      <c r="Z14" s="203"/>
    </row>
    <row r="15" spans="1:26" x14ac:dyDescent="0.25">
      <c r="A15" s="105"/>
      <c r="B15" s="105"/>
      <c r="C15" s="104"/>
      <c r="D15" s="104"/>
      <c r="E15" s="230"/>
      <c r="F15" s="230"/>
      <c r="G15" s="230"/>
      <c r="H15" s="230"/>
      <c r="I15" s="230"/>
      <c r="J15" s="230"/>
      <c r="K15" s="230"/>
      <c r="L15" s="230"/>
      <c r="M15" s="230"/>
      <c r="N15" s="230"/>
      <c r="O15" s="230"/>
      <c r="P15" s="230"/>
      <c r="Q15" s="230"/>
      <c r="R15" s="230"/>
      <c r="S15" s="230"/>
      <c r="T15" s="230"/>
      <c r="U15" s="230"/>
      <c r="V15" s="230"/>
      <c r="W15" s="230"/>
      <c r="X15" s="230"/>
      <c r="Y15" s="230"/>
      <c r="Z15" s="104"/>
    </row>
    <row r="16" spans="1:26" x14ac:dyDescent="0.25">
      <c r="A16" s="125" t="s">
        <v>1021</v>
      </c>
      <c r="B16" s="119" t="s">
        <v>1026</v>
      </c>
      <c r="C16" s="126" t="s">
        <v>961</v>
      </c>
      <c r="D16" s="203"/>
      <c r="E16" s="186" t="s">
        <v>1625</v>
      </c>
      <c r="F16" s="202"/>
      <c r="G16" s="234"/>
      <c r="H16" s="234"/>
      <c r="I16" s="234"/>
      <c r="J16" s="234"/>
      <c r="K16" s="234"/>
      <c r="L16" s="234"/>
      <c r="M16" s="202"/>
      <c r="N16" s="235"/>
      <c r="O16" s="235"/>
      <c r="P16" s="235"/>
      <c r="Q16" s="235"/>
      <c r="R16" s="235"/>
      <c r="S16" s="235"/>
      <c r="T16" s="235"/>
      <c r="U16" s="202"/>
      <c r="V16" s="234"/>
      <c r="W16" s="234"/>
      <c r="X16" s="234"/>
      <c r="Y16" s="202"/>
      <c r="Z16" s="203"/>
    </row>
    <row r="17" spans="1:38" x14ac:dyDescent="0.25">
      <c r="A17" s="125"/>
      <c r="B17" s="117"/>
      <c r="C17" s="126" t="s">
        <v>962</v>
      </c>
      <c r="D17" s="203"/>
      <c r="E17" s="186" t="s">
        <v>1625</v>
      </c>
      <c r="F17" s="202"/>
      <c r="G17" s="234"/>
      <c r="H17" s="234"/>
      <c r="I17" s="234"/>
      <c r="J17" s="234"/>
      <c r="K17" s="234"/>
      <c r="L17" s="234"/>
      <c r="M17" s="202"/>
      <c r="N17" s="235"/>
      <c r="O17" s="235"/>
      <c r="P17" s="235"/>
      <c r="Q17" s="235"/>
      <c r="R17" s="235"/>
      <c r="S17" s="235"/>
      <c r="T17" s="235"/>
      <c r="U17" s="202"/>
      <c r="V17" s="234"/>
      <c r="W17" s="234"/>
      <c r="X17" s="234"/>
      <c r="Y17" s="202"/>
      <c r="Z17" s="203"/>
    </row>
    <row r="18" spans="1:38" x14ac:dyDescent="0.25">
      <c r="A18" s="125"/>
      <c r="B18" s="117"/>
      <c r="C18" s="126" t="s">
        <v>963</v>
      </c>
      <c r="D18" s="203"/>
      <c r="E18" s="186" t="s">
        <v>1625</v>
      </c>
      <c r="F18" s="202"/>
      <c r="G18" s="234"/>
      <c r="H18" s="234"/>
      <c r="I18" s="234"/>
      <c r="J18" s="234"/>
      <c r="K18" s="234"/>
      <c r="L18" s="234"/>
      <c r="M18" s="202"/>
      <c r="N18" s="235"/>
      <c r="O18" s="235"/>
      <c r="P18" s="235"/>
      <c r="Q18" s="235"/>
      <c r="R18" s="235"/>
      <c r="S18" s="235"/>
      <c r="T18" s="235"/>
      <c r="U18" s="202"/>
      <c r="V18" s="234"/>
      <c r="W18" s="234"/>
      <c r="X18" s="234"/>
      <c r="Y18" s="202"/>
      <c r="Z18" s="203"/>
    </row>
    <row r="19" spans="1:38" x14ac:dyDescent="0.25">
      <c r="A19" s="125"/>
      <c r="B19" s="117"/>
      <c r="C19" s="126" t="s">
        <v>964</v>
      </c>
      <c r="D19" s="203"/>
      <c r="E19" s="186" t="s">
        <v>1625</v>
      </c>
      <c r="F19" s="202"/>
      <c r="G19" s="234"/>
      <c r="H19" s="234"/>
      <c r="I19" s="234"/>
      <c r="J19" s="234"/>
      <c r="K19" s="234"/>
      <c r="L19" s="234"/>
      <c r="M19" s="202"/>
      <c r="N19" s="235"/>
      <c r="O19" s="235"/>
      <c r="P19" s="235"/>
      <c r="Q19" s="235"/>
      <c r="R19" s="235"/>
      <c r="S19" s="235"/>
      <c r="T19" s="235"/>
      <c r="U19" s="202"/>
      <c r="V19" s="234"/>
      <c r="W19" s="234"/>
      <c r="X19" s="234"/>
      <c r="Y19" s="202"/>
      <c r="Z19" s="203"/>
    </row>
    <row r="20" spans="1:38" x14ac:dyDescent="0.25">
      <c r="A20" s="125"/>
      <c r="B20" s="117"/>
      <c r="C20" s="126" t="s">
        <v>971</v>
      </c>
      <c r="D20" s="203"/>
      <c r="E20" s="186" t="s">
        <v>1625</v>
      </c>
      <c r="F20" s="202"/>
      <c r="G20" s="234"/>
      <c r="H20" s="234"/>
      <c r="I20" s="234"/>
      <c r="J20" s="234"/>
      <c r="K20" s="234"/>
      <c r="L20" s="234"/>
      <c r="M20" s="202"/>
      <c r="N20" s="235"/>
      <c r="O20" s="235"/>
      <c r="P20" s="235"/>
      <c r="Q20" s="235"/>
      <c r="R20" s="235"/>
      <c r="S20" s="235"/>
      <c r="T20" s="235"/>
      <c r="U20" s="202"/>
      <c r="V20" s="234"/>
      <c r="W20" s="234"/>
      <c r="X20" s="234"/>
      <c r="Y20" s="202"/>
      <c r="Z20" s="203"/>
    </row>
    <row r="21" spans="1:38" ht="14.25" customHeight="1" x14ac:dyDescent="0.25">
      <c r="A21" s="125"/>
      <c r="B21" s="183"/>
      <c r="C21" s="126" t="s">
        <v>966</v>
      </c>
      <c r="D21" s="203"/>
      <c r="E21" s="186" t="s">
        <v>1625</v>
      </c>
      <c r="F21" s="202"/>
      <c r="G21" s="234"/>
      <c r="H21" s="234"/>
      <c r="I21" s="234"/>
      <c r="J21" s="234"/>
      <c r="K21" s="234"/>
      <c r="L21" s="234"/>
      <c r="M21" s="202"/>
      <c r="N21" s="235"/>
      <c r="O21" s="235"/>
      <c r="P21" s="235"/>
      <c r="Q21" s="235"/>
      <c r="R21" s="235"/>
      <c r="S21" s="235"/>
      <c r="T21" s="235"/>
      <c r="U21" s="202"/>
      <c r="V21" s="234"/>
      <c r="W21" s="234"/>
      <c r="X21" s="234"/>
      <c r="Y21" s="202"/>
      <c r="Z21" s="203"/>
    </row>
    <row r="22" spans="1:38" x14ac:dyDescent="0.25">
      <c r="A22" s="125"/>
      <c r="B22" s="119"/>
      <c r="C22" s="126" t="s">
        <v>967</v>
      </c>
      <c r="D22" s="203"/>
      <c r="E22" s="186" t="s">
        <v>1625</v>
      </c>
      <c r="F22" s="202"/>
      <c r="G22" s="234"/>
      <c r="H22" s="234"/>
      <c r="I22" s="234"/>
      <c r="J22" s="234"/>
      <c r="K22" s="234"/>
      <c r="L22" s="234"/>
      <c r="M22" s="202"/>
      <c r="N22" s="235"/>
      <c r="O22" s="235"/>
      <c r="P22" s="235"/>
      <c r="Q22" s="235"/>
      <c r="R22" s="235"/>
      <c r="S22" s="235"/>
      <c r="T22" s="235"/>
      <c r="U22" s="202"/>
      <c r="V22" s="234"/>
      <c r="W22" s="234"/>
      <c r="X22" s="234"/>
      <c r="Y22" s="202"/>
      <c r="Z22" s="203"/>
    </row>
    <row r="23" spans="1:38" x14ac:dyDescent="0.25">
      <c r="A23" s="125"/>
      <c r="B23" s="120"/>
      <c r="C23" s="126" t="s">
        <v>968</v>
      </c>
      <c r="D23" s="203"/>
      <c r="E23" s="186" t="s">
        <v>1625</v>
      </c>
      <c r="F23" s="202"/>
      <c r="G23" s="234"/>
      <c r="H23" s="234"/>
      <c r="I23" s="234"/>
      <c r="J23" s="234"/>
      <c r="K23" s="234"/>
      <c r="L23" s="234"/>
      <c r="M23" s="202"/>
      <c r="N23" s="235"/>
      <c r="O23" s="235"/>
      <c r="P23" s="235"/>
      <c r="Q23" s="235"/>
      <c r="R23" s="235"/>
      <c r="S23" s="235"/>
      <c r="T23" s="235"/>
      <c r="U23" s="202"/>
      <c r="V23" s="234"/>
      <c r="W23" s="234"/>
      <c r="X23" s="234"/>
      <c r="Y23" s="202"/>
      <c r="Z23" s="203"/>
    </row>
    <row r="24" spans="1:38" x14ac:dyDescent="0.25">
      <c r="A24" s="125"/>
      <c r="B24" s="119"/>
      <c r="C24" s="126" t="s">
        <v>969</v>
      </c>
      <c r="D24" s="203"/>
      <c r="E24" s="186" t="s">
        <v>1625</v>
      </c>
      <c r="F24" s="202"/>
      <c r="G24" s="234"/>
      <c r="H24" s="234"/>
      <c r="I24" s="234"/>
      <c r="J24" s="234"/>
      <c r="K24" s="234"/>
      <c r="L24" s="234"/>
      <c r="M24" s="202"/>
      <c r="N24" s="235"/>
      <c r="O24" s="235"/>
      <c r="P24" s="235"/>
      <c r="Q24" s="235"/>
      <c r="R24" s="235"/>
      <c r="S24" s="235"/>
      <c r="T24" s="235"/>
      <c r="U24" s="202"/>
      <c r="V24" s="234"/>
      <c r="W24" s="234"/>
      <c r="X24" s="234"/>
      <c r="Y24" s="202"/>
      <c r="Z24" s="203"/>
    </row>
    <row r="25" spans="1:38" x14ac:dyDescent="0.25">
      <c r="A25" s="126"/>
      <c r="B25" s="120"/>
      <c r="C25" s="126" t="s">
        <v>970</v>
      </c>
      <c r="D25" s="203"/>
      <c r="E25" s="186" t="s">
        <v>1625</v>
      </c>
      <c r="F25" s="202"/>
      <c r="G25" s="234"/>
      <c r="H25" s="234"/>
      <c r="I25" s="234"/>
      <c r="J25" s="234"/>
      <c r="K25" s="234"/>
      <c r="L25" s="234"/>
      <c r="M25" s="202"/>
      <c r="N25" s="235"/>
      <c r="O25" s="235"/>
      <c r="P25" s="235"/>
      <c r="Q25" s="235"/>
      <c r="R25" s="235"/>
      <c r="S25" s="235"/>
      <c r="T25" s="235"/>
      <c r="U25" s="202"/>
      <c r="V25" s="234"/>
      <c r="W25" s="234"/>
      <c r="X25" s="234"/>
      <c r="Y25" s="202"/>
      <c r="Z25" s="203"/>
    </row>
    <row r="26" spans="1:38" x14ac:dyDescent="0.25">
      <c r="A26" s="105"/>
      <c r="B26" s="105"/>
      <c r="C26" s="104"/>
      <c r="D26" s="104"/>
      <c r="E26" s="230"/>
      <c r="F26" s="230"/>
      <c r="G26" s="230"/>
      <c r="H26" s="230"/>
      <c r="I26" s="230"/>
      <c r="J26" s="230"/>
      <c r="K26" s="230"/>
      <c r="L26" s="230"/>
      <c r="M26" s="230"/>
      <c r="N26" s="230"/>
      <c r="O26" s="230"/>
      <c r="P26" s="230"/>
      <c r="Q26" s="230"/>
      <c r="R26" s="230"/>
      <c r="S26" s="230"/>
      <c r="T26" s="230"/>
      <c r="U26" s="230"/>
      <c r="V26" s="230"/>
      <c r="W26" s="230"/>
      <c r="X26" s="230"/>
      <c r="Y26" s="230"/>
      <c r="Z26" s="104"/>
    </row>
    <row r="27" spans="1:38" x14ac:dyDescent="0.25">
      <c r="A27" s="125" t="s">
        <v>1022</v>
      </c>
      <c r="B27" s="119" t="s">
        <v>1027</v>
      </c>
      <c r="C27" s="126" t="s">
        <v>961</v>
      </c>
      <c r="D27" s="203"/>
      <c r="E27" s="186" t="s">
        <v>1625</v>
      </c>
      <c r="F27" s="202"/>
      <c r="G27" s="234"/>
      <c r="H27" s="234"/>
      <c r="I27" s="234"/>
      <c r="J27" s="234"/>
      <c r="K27" s="234"/>
      <c r="L27" s="234"/>
      <c r="M27" s="202"/>
      <c r="N27" s="235"/>
      <c r="O27" s="235"/>
      <c r="P27" s="235"/>
      <c r="Q27" s="235"/>
      <c r="R27" s="235"/>
      <c r="S27" s="235"/>
      <c r="T27" s="235"/>
      <c r="U27" s="202"/>
      <c r="V27" s="234"/>
      <c r="W27" s="234"/>
      <c r="X27" s="234"/>
      <c r="Y27" s="202"/>
      <c r="AL27" s="138" t="s">
        <v>45</v>
      </c>
    </row>
    <row r="28" spans="1:38" x14ac:dyDescent="0.25">
      <c r="A28" s="125"/>
      <c r="B28" s="119"/>
      <c r="C28" s="126" t="s">
        <v>962</v>
      </c>
      <c r="D28" s="203"/>
      <c r="E28" s="186" t="s">
        <v>1625</v>
      </c>
      <c r="F28" s="202"/>
      <c r="G28" s="234"/>
      <c r="H28" s="234"/>
      <c r="I28" s="234"/>
      <c r="J28" s="234"/>
      <c r="K28" s="234"/>
      <c r="L28" s="234"/>
      <c r="M28" s="202"/>
      <c r="N28" s="235"/>
      <c r="O28" s="235"/>
      <c r="P28" s="235"/>
      <c r="Q28" s="235"/>
      <c r="R28" s="235"/>
      <c r="S28" s="235"/>
      <c r="T28" s="235"/>
      <c r="U28" s="202"/>
      <c r="V28" s="234"/>
      <c r="W28" s="234"/>
      <c r="X28" s="234"/>
      <c r="Y28" s="202"/>
      <c r="Z28" s="203"/>
      <c r="AL28" s="138" t="s">
        <v>46</v>
      </c>
    </row>
    <row r="29" spans="1:38" x14ac:dyDescent="0.25">
      <c r="A29" s="125"/>
      <c r="B29" s="119"/>
      <c r="C29" s="126" t="s">
        <v>963</v>
      </c>
      <c r="D29" s="203"/>
      <c r="E29" s="186" t="s">
        <v>1625</v>
      </c>
      <c r="F29" s="202"/>
      <c r="G29" s="234"/>
      <c r="H29" s="234"/>
      <c r="I29" s="234"/>
      <c r="J29" s="234"/>
      <c r="K29" s="234"/>
      <c r="L29" s="234"/>
      <c r="M29" s="202"/>
      <c r="N29" s="235"/>
      <c r="O29" s="235"/>
      <c r="P29" s="235"/>
      <c r="Q29" s="235"/>
      <c r="R29" s="235"/>
      <c r="S29" s="235"/>
      <c r="T29" s="235"/>
      <c r="U29" s="202"/>
      <c r="V29" s="234"/>
      <c r="W29" s="234"/>
      <c r="X29" s="234"/>
      <c r="Y29" s="202"/>
      <c r="Z29" s="203"/>
      <c r="AL29" s="138" t="s">
        <v>47</v>
      </c>
    </row>
    <row r="30" spans="1:38" x14ac:dyDescent="0.25">
      <c r="A30" s="125"/>
      <c r="B30" s="119"/>
      <c r="C30" s="126" t="s">
        <v>964</v>
      </c>
      <c r="D30" s="203"/>
      <c r="E30" s="186" t="s">
        <v>1625</v>
      </c>
      <c r="F30" s="202"/>
      <c r="G30" s="234"/>
      <c r="H30" s="234"/>
      <c r="I30" s="234"/>
      <c r="J30" s="234"/>
      <c r="K30" s="234"/>
      <c r="L30" s="234"/>
      <c r="M30" s="202"/>
      <c r="N30" s="235"/>
      <c r="O30" s="235"/>
      <c r="P30" s="235"/>
      <c r="Q30" s="235"/>
      <c r="R30" s="235"/>
      <c r="S30" s="235"/>
      <c r="T30" s="235"/>
      <c r="U30" s="202"/>
      <c r="V30" s="234"/>
      <c r="W30" s="234"/>
      <c r="X30" s="234"/>
      <c r="Y30" s="202"/>
      <c r="Z30" s="203"/>
      <c r="AL30" s="138" t="s">
        <v>1468</v>
      </c>
    </row>
    <row r="31" spans="1:38" x14ac:dyDescent="0.25">
      <c r="A31" s="125"/>
      <c r="B31" s="117"/>
      <c r="C31" s="126" t="s">
        <v>972</v>
      </c>
      <c r="D31" s="203"/>
      <c r="E31" s="186" t="s">
        <v>1625</v>
      </c>
      <c r="F31" s="202"/>
      <c r="G31" s="234"/>
      <c r="H31" s="234"/>
      <c r="I31" s="234"/>
      <c r="J31" s="234"/>
      <c r="K31" s="234"/>
      <c r="L31" s="234"/>
      <c r="M31" s="202"/>
      <c r="N31" s="235"/>
      <c r="O31" s="235"/>
      <c r="P31" s="235"/>
      <c r="Q31" s="235"/>
      <c r="R31" s="235"/>
      <c r="S31" s="235"/>
      <c r="T31" s="235"/>
      <c r="U31" s="202"/>
      <c r="V31" s="234"/>
      <c r="W31" s="234"/>
      <c r="X31" s="234"/>
      <c r="Y31" s="202"/>
      <c r="Z31" s="203"/>
      <c r="AL31" s="138" t="s">
        <v>1625</v>
      </c>
    </row>
    <row r="32" spans="1:38" x14ac:dyDescent="0.25">
      <c r="A32" s="125"/>
      <c r="B32" s="118"/>
      <c r="C32" s="126" t="s">
        <v>966</v>
      </c>
      <c r="D32" s="203"/>
      <c r="E32" s="186" t="s">
        <v>1625</v>
      </c>
      <c r="F32" s="202"/>
      <c r="G32" s="234"/>
      <c r="H32" s="234"/>
      <c r="I32" s="234"/>
      <c r="J32" s="234"/>
      <c r="K32" s="234"/>
      <c r="L32" s="234"/>
      <c r="M32" s="202"/>
      <c r="N32" s="235"/>
      <c r="O32" s="235"/>
      <c r="P32" s="235"/>
      <c r="Q32" s="235"/>
      <c r="R32" s="235"/>
      <c r="S32" s="235"/>
      <c r="T32" s="235"/>
      <c r="U32" s="202"/>
      <c r="V32" s="234"/>
      <c r="W32" s="234"/>
      <c r="X32" s="234"/>
      <c r="Y32" s="202"/>
      <c r="Z32" s="203"/>
    </row>
    <row r="33" spans="1:26" x14ac:dyDescent="0.25">
      <c r="A33" s="125"/>
      <c r="B33" s="119"/>
      <c r="C33" s="126" t="s">
        <v>967</v>
      </c>
      <c r="D33" s="203"/>
      <c r="E33" s="186" t="s">
        <v>1625</v>
      </c>
      <c r="F33" s="202"/>
      <c r="G33" s="234"/>
      <c r="H33" s="234"/>
      <c r="I33" s="234"/>
      <c r="J33" s="234"/>
      <c r="K33" s="234"/>
      <c r="L33" s="234"/>
      <c r="M33" s="202"/>
      <c r="N33" s="235"/>
      <c r="O33" s="235"/>
      <c r="P33" s="235"/>
      <c r="Q33" s="235"/>
      <c r="R33" s="235"/>
      <c r="S33" s="235"/>
      <c r="T33" s="235"/>
      <c r="U33" s="202"/>
      <c r="V33" s="234"/>
      <c r="W33" s="234"/>
      <c r="X33" s="234"/>
      <c r="Y33" s="202"/>
      <c r="Z33" s="203"/>
    </row>
    <row r="34" spans="1:26" x14ac:dyDescent="0.25">
      <c r="A34" s="125"/>
      <c r="B34" s="120"/>
      <c r="C34" s="127" t="s">
        <v>968</v>
      </c>
      <c r="D34" s="203"/>
      <c r="E34" s="186" t="s">
        <v>1625</v>
      </c>
      <c r="F34" s="202"/>
      <c r="G34" s="234"/>
      <c r="H34" s="234"/>
      <c r="I34" s="234"/>
      <c r="J34" s="234"/>
      <c r="K34" s="234"/>
      <c r="L34" s="234"/>
      <c r="M34" s="202"/>
      <c r="N34" s="235"/>
      <c r="O34" s="235"/>
      <c r="P34" s="235"/>
      <c r="Q34" s="235"/>
      <c r="R34" s="235"/>
      <c r="S34" s="235"/>
      <c r="T34" s="235"/>
      <c r="U34" s="202"/>
      <c r="V34" s="234"/>
      <c r="W34" s="234"/>
      <c r="X34" s="234"/>
      <c r="Y34" s="202"/>
      <c r="Z34" s="203"/>
    </row>
    <row r="35" spans="1:26" x14ac:dyDescent="0.25">
      <c r="A35" s="125"/>
      <c r="B35" s="119"/>
      <c r="C35" s="127" t="s">
        <v>969</v>
      </c>
      <c r="D35" s="203"/>
      <c r="E35" s="186" t="s">
        <v>1625</v>
      </c>
      <c r="F35" s="202"/>
      <c r="G35" s="234"/>
      <c r="H35" s="234"/>
      <c r="I35" s="234"/>
      <c r="J35" s="234"/>
      <c r="K35" s="234"/>
      <c r="L35" s="234"/>
      <c r="M35" s="202"/>
      <c r="N35" s="235"/>
      <c r="O35" s="235"/>
      <c r="P35" s="235"/>
      <c r="Q35" s="235"/>
      <c r="R35" s="235"/>
      <c r="S35" s="235"/>
      <c r="T35" s="235"/>
      <c r="U35" s="202"/>
      <c r="V35" s="234"/>
      <c r="W35" s="234"/>
      <c r="X35" s="234"/>
      <c r="Y35" s="202"/>
      <c r="Z35" s="203"/>
    </row>
    <row r="36" spans="1:26" x14ac:dyDescent="0.25">
      <c r="A36" s="126"/>
      <c r="B36" s="120"/>
      <c r="C36" s="126" t="s">
        <v>970</v>
      </c>
      <c r="D36" s="203"/>
      <c r="E36" s="186" t="s">
        <v>1625</v>
      </c>
      <c r="F36" s="202"/>
      <c r="G36" s="234"/>
      <c r="H36" s="234"/>
      <c r="I36" s="234"/>
      <c r="J36" s="234"/>
      <c r="K36" s="234"/>
      <c r="L36" s="234"/>
      <c r="M36" s="202"/>
      <c r="N36" s="235"/>
      <c r="O36" s="235"/>
      <c r="P36" s="235"/>
      <c r="Q36" s="235"/>
      <c r="R36" s="235"/>
      <c r="S36" s="235"/>
      <c r="T36" s="235"/>
      <c r="U36" s="202"/>
      <c r="V36" s="234"/>
      <c r="W36" s="234"/>
      <c r="X36" s="234"/>
      <c r="Y36" s="202"/>
      <c r="Z36" s="203"/>
    </row>
    <row r="37" spans="1:26" x14ac:dyDescent="0.25">
      <c r="A37" s="105"/>
      <c r="B37" s="105"/>
      <c r="C37" s="104" t="s">
        <v>519</v>
      </c>
      <c r="D37" s="104"/>
      <c r="E37" s="230"/>
      <c r="F37" s="230"/>
      <c r="G37" s="230"/>
      <c r="H37" s="230"/>
      <c r="I37" s="230"/>
      <c r="J37" s="230"/>
      <c r="K37" s="230"/>
      <c r="L37" s="230"/>
      <c r="M37" s="230"/>
      <c r="N37" s="230"/>
      <c r="O37" s="230"/>
      <c r="P37" s="230"/>
      <c r="Q37" s="230"/>
      <c r="R37" s="230"/>
      <c r="S37" s="230"/>
      <c r="T37" s="230"/>
      <c r="U37" s="230"/>
      <c r="V37" s="230"/>
      <c r="W37" s="230"/>
      <c r="X37" s="230"/>
      <c r="Y37" s="230"/>
      <c r="Z37" s="104"/>
    </row>
    <row r="38" spans="1:26" x14ac:dyDescent="0.25">
      <c r="A38" s="125" t="s">
        <v>1023</v>
      </c>
      <c r="B38" s="119" t="s">
        <v>1028</v>
      </c>
      <c r="C38" s="126" t="s">
        <v>961</v>
      </c>
      <c r="D38" s="203"/>
      <c r="E38" s="186" t="s">
        <v>1625</v>
      </c>
      <c r="F38" s="202"/>
      <c r="G38" s="234"/>
      <c r="H38" s="234"/>
      <c r="I38" s="234"/>
      <c r="J38" s="234"/>
      <c r="K38" s="234"/>
      <c r="L38" s="234"/>
      <c r="M38" s="202"/>
      <c r="N38" s="235"/>
      <c r="O38" s="235"/>
      <c r="P38" s="235"/>
      <c r="Q38" s="235"/>
      <c r="R38" s="235"/>
      <c r="S38" s="235"/>
      <c r="T38" s="235"/>
      <c r="U38" s="202"/>
      <c r="V38" s="234"/>
      <c r="W38" s="234"/>
      <c r="X38" s="234"/>
      <c r="Y38" s="202"/>
      <c r="Z38" s="203"/>
    </row>
    <row r="39" spans="1:26" x14ac:dyDescent="0.25">
      <c r="A39" s="125"/>
      <c r="B39" s="119"/>
      <c r="C39" s="126" t="s">
        <v>962</v>
      </c>
      <c r="D39" s="203"/>
      <c r="E39" s="186" t="s">
        <v>1625</v>
      </c>
      <c r="F39" s="202"/>
      <c r="G39" s="234"/>
      <c r="H39" s="234"/>
      <c r="I39" s="234"/>
      <c r="J39" s="234"/>
      <c r="K39" s="234"/>
      <c r="L39" s="234"/>
      <c r="M39" s="202"/>
      <c r="N39" s="235"/>
      <c r="O39" s="235"/>
      <c r="P39" s="235"/>
      <c r="Q39" s="235"/>
      <c r="R39" s="235"/>
      <c r="S39" s="235"/>
      <c r="T39" s="235"/>
      <c r="U39" s="202"/>
      <c r="V39" s="234"/>
      <c r="W39" s="234"/>
      <c r="X39" s="234"/>
      <c r="Y39" s="202"/>
      <c r="Z39" s="203"/>
    </row>
    <row r="40" spans="1:26" x14ac:dyDescent="0.25">
      <c r="A40" s="125"/>
      <c r="B40" s="119"/>
      <c r="C40" s="126" t="s">
        <v>963</v>
      </c>
      <c r="D40" s="203"/>
      <c r="E40" s="186" t="s">
        <v>1625</v>
      </c>
      <c r="F40" s="202"/>
      <c r="G40" s="234"/>
      <c r="H40" s="234"/>
      <c r="I40" s="234"/>
      <c r="J40" s="234"/>
      <c r="K40" s="234"/>
      <c r="L40" s="234"/>
      <c r="M40" s="202"/>
      <c r="N40" s="235"/>
      <c r="O40" s="235"/>
      <c r="P40" s="235"/>
      <c r="Q40" s="235"/>
      <c r="R40" s="235"/>
      <c r="S40" s="235"/>
      <c r="T40" s="235"/>
      <c r="U40" s="202"/>
      <c r="V40" s="234"/>
      <c r="W40" s="234"/>
      <c r="X40" s="234"/>
      <c r="Y40" s="202"/>
      <c r="Z40" s="203"/>
    </row>
    <row r="41" spans="1:26" x14ac:dyDescent="0.25">
      <c r="A41" s="125"/>
      <c r="B41" s="119"/>
      <c r="C41" s="126" t="s">
        <v>973</v>
      </c>
      <c r="D41" s="203"/>
      <c r="E41" s="186" t="s">
        <v>1625</v>
      </c>
      <c r="F41" s="202"/>
      <c r="G41" s="234"/>
      <c r="H41" s="234"/>
      <c r="I41" s="234"/>
      <c r="J41" s="234"/>
      <c r="K41" s="234"/>
      <c r="L41" s="234"/>
      <c r="M41" s="202"/>
      <c r="N41" s="235"/>
      <c r="O41" s="235"/>
      <c r="P41" s="235"/>
      <c r="Q41" s="235"/>
      <c r="R41" s="235"/>
      <c r="S41" s="235"/>
      <c r="T41" s="235"/>
      <c r="U41" s="202"/>
      <c r="V41" s="234"/>
      <c r="W41" s="234"/>
      <c r="X41" s="234"/>
      <c r="Y41" s="202"/>
      <c r="Z41" s="203"/>
    </row>
    <row r="42" spans="1:26" x14ac:dyDescent="0.25">
      <c r="A42" s="125"/>
      <c r="B42" s="117"/>
      <c r="C42" s="126" t="s">
        <v>965</v>
      </c>
      <c r="D42" s="203"/>
      <c r="E42" s="186" t="s">
        <v>1625</v>
      </c>
      <c r="F42" s="202"/>
      <c r="G42" s="234"/>
      <c r="H42" s="234"/>
      <c r="I42" s="234"/>
      <c r="J42" s="234"/>
      <c r="K42" s="234"/>
      <c r="L42" s="234"/>
      <c r="M42" s="202"/>
      <c r="N42" s="235"/>
      <c r="O42" s="235"/>
      <c r="P42" s="235"/>
      <c r="Q42" s="235"/>
      <c r="R42" s="235"/>
      <c r="S42" s="235"/>
      <c r="T42" s="235"/>
      <c r="U42" s="202"/>
      <c r="V42" s="234"/>
      <c r="W42" s="234"/>
      <c r="X42" s="234"/>
      <c r="Y42" s="202"/>
      <c r="Z42" s="203"/>
    </row>
    <row r="43" spans="1:26" x14ac:dyDescent="0.25">
      <c r="A43" s="125"/>
      <c r="B43" s="118"/>
      <c r="C43" s="126" t="s">
        <v>966</v>
      </c>
      <c r="D43" s="203"/>
      <c r="E43" s="186" t="s">
        <v>1625</v>
      </c>
      <c r="F43" s="202"/>
      <c r="G43" s="234"/>
      <c r="H43" s="234"/>
      <c r="I43" s="234"/>
      <c r="J43" s="234"/>
      <c r="K43" s="234"/>
      <c r="L43" s="234"/>
      <c r="M43" s="202"/>
      <c r="N43" s="235"/>
      <c r="O43" s="235"/>
      <c r="P43" s="235"/>
      <c r="Q43" s="235"/>
      <c r="R43" s="235"/>
      <c r="S43" s="235"/>
      <c r="T43" s="235"/>
      <c r="U43" s="202"/>
      <c r="V43" s="234"/>
      <c r="W43" s="234"/>
      <c r="X43" s="234"/>
      <c r="Y43" s="202"/>
      <c r="Z43" s="203"/>
    </row>
    <row r="44" spans="1:26" x14ac:dyDescent="0.25">
      <c r="A44" s="125"/>
      <c r="B44" s="119"/>
      <c r="C44" s="126" t="s">
        <v>967</v>
      </c>
      <c r="D44" s="203"/>
      <c r="E44" s="186" t="s">
        <v>1625</v>
      </c>
      <c r="F44" s="202"/>
      <c r="G44" s="234"/>
      <c r="H44" s="234"/>
      <c r="I44" s="234"/>
      <c r="J44" s="234"/>
      <c r="K44" s="234"/>
      <c r="L44" s="234"/>
      <c r="M44" s="202"/>
      <c r="N44" s="235"/>
      <c r="O44" s="235"/>
      <c r="P44" s="235"/>
      <c r="Q44" s="235"/>
      <c r="R44" s="235"/>
      <c r="S44" s="235"/>
      <c r="T44" s="235"/>
      <c r="U44" s="202"/>
      <c r="V44" s="234"/>
      <c r="W44" s="234"/>
      <c r="X44" s="234"/>
      <c r="Y44" s="202"/>
      <c r="Z44" s="203"/>
    </row>
    <row r="45" spans="1:26" x14ac:dyDescent="0.25">
      <c r="A45" s="125"/>
      <c r="B45" s="120"/>
      <c r="C45" s="127" t="s">
        <v>968</v>
      </c>
      <c r="D45" s="203"/>
      <c r="E45" s="186" t="s">
        <v>1625</v>
      </c>
      <c r="F45" s="202"/>
      <c r="G45" s="234"/>
      <c r="H45" s="234"/>
      <c r="I45" s="234"/>
      <c r="J45" s="234"/>
      <c r="K45" s="234"/>
      <c r="L45" s="234"/>
      <c r="M45" s="202"/>
      <c r="N45" s="235"/>
      <c r="O45" s="235"/>
      <c r="P45" s="235"/>
      <c r="Q45" s="235"/>
      <c r="R45" s="235"/>
      <c r="S45" s="235"/>
      <c r="T45" s="235"/>
      <c r="U45" s="202"/>
      <c r="V45" s="234"/>
      <c r="W45" s="234"/>
      <c r="X45" s="234"/>
      <c r="Y45" s="202"/>
      <c r="Z45" s="203"/>
    </row>
    <row r="46" spans="1:26" x14ac:dyDescent="0.25">
      <c r="A46" s="125"/>
      <c r="B46" s="119"/>
      <c r="C46" s="127" t="s">
        <v>969</v>
      </c>
      <c r="D46" s="203"/>
      <c r="E46" s="186" t="s">
        <v>1625</v>
      </c>
      <c r="F46" s="202"/>
      <c r="G46" s="234"/>
      <c r="H46" s="234"/>
      <c r="I46" s="234"/>
      <c r="J46" s="234"/>
      <c r="K46" s="234"/>
      <c r="L46" s="234"/>
      <c r="M46" s="202"/>
      <c r="N46" s="235"/>
      <c r="O46" s="235"/>
      <c r="P46" s="235"/>
      <c r="Q46" s="235"/>
      <c r="R46" s="235"/>
      <c r="S46" s="235"/>
      <c r="T46" s="235"/>
      <c r="U46" s="202"/>
      <c r="V46" s="234"/>
      <c r="W46" s="234"/>
      <c r="X46" s="234"/>
      <c r="Y46" s="202"/>
      <c r="Z46" s="203"/>
    </row>
    <row r="47" spans="1:26" x14ac:dyDescent="0.25">
      <c r="A47" s="126"/>
      <c r="B47" s="120"/>
      <c r="C47" s="126" t="s">
        <v>970</v>
      </c>
      <c r="D47" s="203"/>
      <c r="E47" s="186" t="s">
        <v>1625</v>
      </c>
      <c r="F47" s="202"/>
      <c r="G47" s="234"/>
      <c r="H47" s="234"/>
      <c r="I47" s="234"/>
      <c r="J47" s="234"/>
      <c r="K47" s="234"/>
      <c r="L47" s="234"/>
      <c r="M47" s="202"/>
      <c r="N47" s="235"/>
      <c r="O47" s="235"/>
      <c r="P47" s="235"/>
      <c r="Q47" s="235"/>
      <c r="R47" s="235"/>
      <c r="S47" s="235"/>
      <c r="T47" s="235"/>
      <c r="U47" s="202"/>
      <c r="V47" s="234"/>
      <c r="W47" s="234"/>
      <c r="X47" s="234"/>
      <c r="Y47" s="202"/>
      <c r="Z47" s="203"/>
    </row>
    <row r="48" spans="1:26" x14ac:dyDescent="0.25">
      <c r="A48" s="105"/>
      <c r="B48" s="105"/>
      <c r="C48" s="104" t="s">
        <v>519</v>
      </c>
      <c r="D48" s="104"/>
      <c r="E48" s="230"/>
      <c r="F48" s="230"/>
      <c r="G48" s="230"/>
      <c r="H48" s="230"/>
      <c r="I48" s="230"/>
      <c r="J48" s="230"/>
      <c r="K48" s="230"/>
      <c r="L48" s="230"/>
      <c r="M48" s="230"/>
      <c r="N48" s="230"/>
      <c r="O48" s="230"/>
      <c r="P48" s="230"/>
      <c r="Q48" s="230"/>
      <c r="R48" s="230"/>
      <c r="S48" s="230"/>
      <c r="T48" s="230"/>
      <c r="U48" s="230"/>
      <c r="V48" s="230"/>
      <c r="W48" s="230"/>
      <c r="X48" s="230"/>
      <c r="Y48" s="230"/>
      <c r="Z48" s="104"/>
    </row>
    <row r="49" spans="1:26" x14ac:dyDescent="0.25">
      <c r="A49" s="125" t="s">
        <v>1024</v>
      </c>
      <c r="B49" s="119" t="s">
        <v>1045</v>
      </c>
      <c r="C49" s="126" t="s">
        <v>961</v>
      </c>
      <c r="D49" s="203"/>
      <c r="E49" s="186" t="s">
        <v>1625</v>
      </c>
      <c r="F49" s="202"/>
      <c r="G49" s="234"/>
      <c r="H49" s="234"/>
      <c r="I49" s="234"/>
      <c r="J49" s="234"/>
      <c r="K49" s="234"/>
      <c r="L49" s="234"/>
      <c r="M49" s="202"/>
      <c r="N49" s="235"/>
      <c r="O49" s="235"/>
      <c r="P49" s="235"/>
      <c r="Q49" s="235"/>
      <c r="R49" s="235"/>
      <c r="S49" s="235"/>
      <c r="T49" s="235"/>
      <c r="U49" s="202"/>
      <c r="V49" s="234"/>
      <c r="W49" s="234"/>
      <c r="X49" s="234"/>
      <c r="Y49" s="202"/>
      <c r="Z49" s="203"/>
    </row>
    <row r="50" spans="1:26" x14ac:dyDescent="0.25">
      <c r="A50" s="125"/>
      <c r="B50" s="119"/>
      <c r="C50" s="126" t="s">
        <v>962</v>
      </c>
      <c r="D50" s="203"/>
      <c r="E50" s="186" t="s">
        <v>1625</v>
      </c>
      <c r="F50" s="202"/>
      <c r="G50" s="234"/>
      <c r="H50" s="234"/>
      <c r="I50" s="234"/>
      <c r="J50" s="234"/>
      <c r="K50" s="234"/>
      <c r="L50" s="234"/>
      <c r="M50" s="202"/>
      <c r="N50" s="235"/>
      <c r="O50" s="235"/>
      <c r="P50" s="235"/>
      <c r="Q50" s="235"/>
      <c r="R50" s="235"/>
      <c r="S50" s="235"/>
      <c r="T50" s="235"/>
      <c r="U50" s="202"/>
      <c r="V50" s="234"/>
      <c r="W50" s="234"/>
      <c r="X50" s="234"/>
      <c r="Y50" s="202"/>
      <c r="Z50" s="203"/>
    </row>
    <row r="51" spans="1:26" x14ac:dyDescent="0.25">
      <c r="A51" s="125"/>
      <c r="B51" s="119"/>
      <c r="C51" s="126" t="s">
        <v>963</v>
      </c>
      <c r="D51" s="203"/>
      <c r="E51" s="186" t="s">
        <v>1625</v>
      </c>
      <c r="F51" s="202"/>
      <c r="G51" s="234"/>
      <c r="H51" s="234"/>
      <c r="I51" s="234"/>
      <c r="J51" s="234"/>
      <c r="K51" s="234"/>
      <c r="L51" s="234"/>
      <c r="M51" s="202"/>
      <c r="N51" s="235"/>
      <c r="O51" s="235"/>
      <c r="P51" s="235"/>
      <c r="Q51" s="235"/>
      <c r="R51" s="235"/>
      <c r="S51" s="235"/>
      <c r="T51" s="235"/>
      <c r="U51" s="202"/>
      <c r="V51" s="234"/>
      <c r="W51" s="234"/>
      <c r="X51" s="234"/>
      <c r="Y51" s="202"/>
      <c r="Z51" s="203"/>
    </row>
    <row r="52" spans="1:26" x14ac:dyDescent="0.25">
      <c r="A52" s="125"/>
      <c r="B52" s="119"/>
      <c r="C52" s="126" t="s">
        <v>973</v>
      </c>
      <c r="D52" s="203"/>
      <c r="E52" s="186" t="s">
        <v>1625</v>
      </c>
      <c r="F52" s="202"/>
      <c r="G52" s="234"/>
      <c r="H52" s="234"/>
      <c r="I52" s="234"/>
      <c r="J52" s="234"/>
      <c r="K52" s="234"/>
      <c r="L52" s="234"/>
      <c r="M52" s="202"/>
      <c r="N52" s="235"/>
      <c r="O52" s="235"/>
      <c r="P52" s="235"/>
      <c r="Q52" s="235"/>
      <c r="R52" s="235"/>
      <c r="S52" s="235"/>
      <c r="T52" s="235"/>
      <c r="U52" s="202"/>
      <c r="V52" s="234"/>
      <c r="W52" s="234"/>
      <c r="X52" s="234"/>
      <c r="Y52" s="202"/>
      <c r="Z52" s="203"/>
    </row>
    <row r="53" spans="1:26" x14ac:dyDescent="0.25">
      <c r="A53" s="125"/>
      <c r="B53" s="117"/>
      <c r="C53" s="126" t="s">
        <v>971</v>
      </c>
      <c r="D53" s="203"/>
      <c r="E53" s="186" t="s">
        <v>1625</v>
      </c>
      <c r="F53" s="202"/>
      <c r="G53" s="234"/>
      <c r="H53" s="234"/>
      <c r="I53" s="234"/>
      <c r="J53" s="234"/>
      <c r="K53" s="234"/>
      <c r="L53" s="234"/>
      <c r="M53" s="202"/>
      <c r="N53" s="235"/>
      <c r="O53" s="235"/>
      <c r="P53" s="235"/>
      <c r="Q53" s="235"/>
      <c r="R53" s="235"/>
      <c r="S53" s="235"/>
      <c r="T53" s="235"/>
      <c r="U53" s="202"/>
      <c r="V53" s="234"/>
      <c r="W53" s="234"/>
      <c r="X53" s="234"/>
      <c r="Y53" s="202"/>
      <c r="Z53" s="203"/>
    </row>
    <row r="54" spans="1:26" x14ac:dyDescent="0.25">
      <c r="A54" s="125"/>
      <c r="B54" s="118"/>
      <c r="C54" s="126" t="s">
        <v>966</v>
      </c>
      <c r="D54" s="203"/>
      <c r="E54" s="186" t="s">
        <v>1625</v>
      </c>
      <c r="F54" s="202"/>
      <c r="G54" s="234"/>
      <c r="H54" s="234"/>
      <c r="I54" s="234"/>
      <c r="J54" s="234"/>
      <c r="K54" s="234"/>
      <c r="L54" s="234"/>
      <c r="M54" s="202"/>
      <c r="N54" s="235"/>
      <c r="O54" s="235"/>
      <c r="P54" s="235"/>
      <c r="Q54" s="235"/>
      <c r="R54" s="235"/>
      <c r="S54" s="235"/>
      <c r="T54" s="235"/>
      <c r="U54" s="202"/>
      <c r="V54" s="234"/>
      <c r="W54" s="234"/>
      <c r="X54" s="234"/>
      <c r="Y54" s="202"/>
      <c r="Z54" s="203"/>
    </row>
    <row r="55" spans="1:26" x14ac:dyDescent="0.25">
      <c r="A55" s="125"/>
      <c r="B55" s="119"/>
      <c r="C55" s="126" t="s">
        <v>967</v>
      </c>
      <c r="D55" s="203"/>
      <c r="E55" s="186" t="s">
        <v>1625</v>
      </c>
      <c r="F55" s="202"/>
      <c r="G55" s="234"/>
      <c r="H55" s="234"/>
      <c r="I55" s="234"/>
      <c r="J55" s="234"/>
      <c r="K55" s="234"/>
      <c r="L55" s="234"/>
      <c r="M55" s="202"/>
      <c r="N55" s="235"/>
      <c r="O55" s="235"/>
      <c r="P55" s="235"/>
      <c r="Q55" s="235"/>
      <c r="R55" s="235"/>
      <c r="S55" s="235"/>
      <c r="T55" s="235"/>
      <c r="U55" s="202"/>
      <c r="V55" s="234"/>
      <c r="W55" s="234"/>
      <c r="X55" s="234"/>
      <c r="Y55" s="202"/>
      <c r="Z55" s="203"/>
    </row>
    <row r="56" spans="1:26" x14ac:dyDescent="0.25">
      <c r="A56" s="125"/>
      <c r="B56" s="120"/>
      <c r="C56" s="127" t="s">
        <v>968</v>
      </c>
      <c r="D56" s="203"/>
      <c r="E56" s="186" t="s">
        <v>1625</v>
      </c>
      <c r="F56" s="202"/>
      <c r="G56" s="234"/>
      <c r="H56" s="234"/>
      <c r="I56" s="234"/>
      <c r="J56" s="234"/>
      <c r="K56" s="234"/>
      <c r="L56" s="234"/>
      <c r="M56" s="202"/>
      <c r="N56" s="235"/>
      <c r="O56" s="235"/>
      <c r="P56" s="235"/>
      <c r="Q56" s="235"/>
      <c r="R56" s="235"/>
      <c r="S56" s="235"/>
      <c r="T56" s="235"/>
      <c r="U56" s="202"/>
      <c r="V56" s="234"/>
      <c r="W56" s="234"/>
      <c r="X56" s="234"/>
      <c r="Y56" s="202"/>
      <c r="Z56" s="203"/>
    </row>
    <row r="57" spans="1:26" x14ac:dyDescent="0.25">
      <c r="A57" s="125"/>
      <c r="B57" s="119"/>
      <c r="C57" s="127" t="s">
        <v>969</v>
      </c>
      <c r="D57" s="203"/>
      <c r="E57" s="186" t="s">
        <v>1625</v>
      </c>
      <c r="F57" s="202"/>
      <c r="G57" s="234"/>
      <c r="H57" s="234"/>
      <c r="I57" s="234"/>
      <c r="J57" s="234"/>
      <c r="K57" s="234"/>
      <c r="L57" s="234"/>
      <c r="M57" s="202"/>
      <c r="N57" s="235"/>
      <c r="O57" s="235"/>
      <c r="P57" s="235"/>
      <c r="Q57" s="235"/>
      <c r="R57" s="235"/>
      <c r="S57" s="235"/>
      <c r="T57" s="235"/>
      <c r="U57" s="202"/>
      <c r="V57" s="234"/>
      <c r="W57" s="234"/>
      <c r="X57" s="234"/>
      <c r="Y57" s="202"/>
      <c r="Z57" s="203"/>
    </row>
    <row r="58" spans="1:26" x14ac:dyDescent="0.25">
      <c r="A58" s="126"/>
      <c r="B58" s="120"/>
      <c r="C58" s="126" t="s">
        <v>970</v>
      </c>
      <c r="D58" s="203"/>
      <c r="E58" s="186" t="s">
        <v>1625</v>
      </c>
      <c r="F58" s="202"/>
      <c r="G58" s="234"/>
      <c r="H58" s="234"/>
      <c r="I58" s="234"/>
      <c r="J58" s="234"/>
      <c r="K58" s="234"/>
      <c r="L58" s="234"/>
      <c r="M58" s="202"/>
      <c r="N58" s="235"/>
      <c r="O58" s="235"/>
      <c r="P58" s="235"/>
      <c r="Q58" s="235"/>
      <c r="R58" s="235"/>
      <c r="S58" s="235"/>
      <c r="T58" s="235"/>
      <c r="U58" s="202"/>
      <c r="V58" s="234"/>
      <c r="W58" s="234"/>
      <c r="X58" s="234"/>
      <c r="Y58" s="202"/>
      <c r="Z58" s="203"/>
    </row>
    <row r="59" spans="1:26" x14ac:dyDescent="0.25">
      <c r="A59" s="105"/>
      <c r="B59" s="105"/>
      <c r="C59" s="104" t="s">
        <v>519</v>
      </c>
      <c r="D59" s="104"/>
      <c r="E59" s="230"/>
      <c r="F59" s="230"/>
      <c r="G59" s="230"/>
      <c r="H59" s="230"/>
      <c r="I59" s="230"/>
      <c r="J59" s="230"/>
      <c r="K59" s="230"/>
      <c r="L59" s="230"/>
      <c r="M59" s="230"/>
      <c r="N59" s="230"/>
      <c r="O59" s="230"/>
      <c r="P59" s="230"/>
      <c r="Q59" s="230"/>
      <c r="R59" s="230"/>
      <c r="S59" s="230"/>
      <c r="T59" s="230"/>
      <c r="U59" s="230"/>
      <c r="V59" s="230"/>
      <c r="W59" s="230"/>
      <c r="X59" s="230"/>
      <c r="Y59" s="230"/>
      <c r="Z59" s="104"/>
    </row>
    <row r="60" spans="1:26" x14ac:dyDescent="0.25">
      <c r="A60" s="125" t="s">
        <v>1025</v>
      </c>
      <c r="B60" s="119" t="s">
        <v>1046</v>
      </c>
      <c r="C60" s="126" t="s">
        <v>961</v>
      </c>
      <c r="D60" s="203"/>
      <c r="E60" s="186" t="s">
        <v>1625</v>
      </c>
      <c r="F60" s="202"/>
      <c r="G60" s="234"/>
      <c r="H60" s="234"/>
      <c r="I60" s="234"/>
      <c r="J60" s="234"/>
      <c r="K60" s="234"/>
      <c r="L60" s="234"/>
      <c r="M60" s="202"/>
      <c r="N60" s="235"/>
      <c r="O60" s="235"/>
      <c r="P60" s="235"/>
      <c r="Q60" s="235"/>
      <c r="R60" s="235"/>
      <c r="S60" s="235"/>
      <c r="T60" s="235"/>
      <c r="U60" s="202"/>
      <c r="V60" s="234"/>
      <c r="W60" s="234"/>
      <c r="X60" s="234"/>
      <c r="Y60" s="202"/>
      <c r="Z60" s="203"/>
    </row>
    <row r="61" spans="1:26" x14ac:dyDescent="0.25">
      <c r="A61" s="125"/>
      <c r="B61" s="119"/>
      <c r="C61" s="126" t="s">
        <v>962</v>
      </c>
      <c r="D61" s="203"/>
      <c r="E61" s="186" t="s">
        <v>1625</v>
      </c>
      <c r="F61" s="202"/>
      <c r="G61" s="234"/>
      <c r="H61" s="234"/>
      <c r="I61" s="234"/>
      <c r="J61" s="234"/>
      <c r="K61" s="234"/>
      <c r="L61" s="234"/>
      <c r="M61" s="202"/>
      <c r="N61" s="235"/>
      <c r="O61" s="235"/>
      <c r="P61" s="235"/>
      <c r="Q61" s="235"/>
      <c r="R61" s="235"/>
      <c r="S61" s="235"/>
      <c r="T61" s="235"/>
      <c r="U61" s="202"/>
      <c r="V61" s="234"/>
      <c r="W61" s="234"/>
      <c r="X61" s="234"/>
      <c r="Y61" s="202"/>
      <c r="Z61" s="203"/>
    </row>
    <row r="62" spans="1:26" x14ac:dyDescent="0.25">
      <c r="A62" s="125"/>
      <c r="B62" s="119"/>
      <c r="C62" s="126" t="s">
        <v>963</v>
      </c>
      <c r="D62" s="203"/>
      <c r="E62" s="186" t="s">
        <v>1625</v>
      </c>
      <c r="F62" s="202"/>
      <c r="G62" s="234"/>
      <c r="H62" s="234"/>
      <c r="I62" s="234"/>
      <c r="J62" s="234"/>
      <c r="K62" s="234"/>
      <c r="L62" s="234"/>
      <c r="M62" s="202"/>
      <c r="N62" s="235"/>
      <c r="O62" s="235"/>
      <c r="P62" s="235"/>
      <c r="Q62" s="235"/>
      <c r="R62" s="235"/>
      <c r="S62" s="235"/>
      <c r="T62" s="235"/>
      <c r="U62" s="202"/>
      <c r="V62" s="234"/>
      <c r="W62" s="234"/>
      <c r="X62" s="234"/>
      <c r="Y62" s="202"/>
      <c r="Z62" s="203"/>
    </row>
    <row r="63" spans="1:26" x14ac:dyDescent="0.25">
      <c r="A63" s="125"/>
      <c r="B63" s="119"/>
      <c r="C63" s="126" t="s">
        <v>973</v>
      </c>
      <c r="D63" s="203"/>
      <c r="E63" s="186" t="s">
        <v>1625</v>
      </c>
      <c r="F63" s="202"/>
      <c r="G63" s="234"/>
      <c r="H63" s="234"/>
      <c r="I63" s="234"/>
      <c r="J63" s="234"/>
      <c r="K63" s="234"/>
      <c r="L63" s="234"/>
      <c r="M63" s="202"/>
      <c r="N63" s="235"/>
      <c r="O63" s="235"/>
      <c r="P63" s="235"/>
      <c r="Q63" s="235"/>
      <c r="R63" s="235"/>
      <c r="S63" s="235"/>
      <c r="T63" s="235"/>
      <c r="U63" s="202"/>
      <c r="V63" s="234"/>
      <c r="W63" s="234"/>
      <c r="X63" s="234"/>
      <c r="Y63" s="202"/>
      <c r="Z63" s="203"/>
    </row>
    <row r="64" spans="1:26" x14ac:dyDescent="0.25">
      <c r="A64" s="125"/>
      <c r="B64" s="117"/>
      <c r="C64" s="126" t="s">
        <v>972</v>
      </c>
      <c r="D64" s="203"/>
      <c r="E64" s="186" t="s">
        <v>1625</v>
      </c>
      <c r="F64" s="202"/>
      <c r="G64" s="234"/>
      <c r="H64" s="234"/>
      <c r="I64" s="234"/>
      <c r="J64" s="234"/>
      <c r="K64" s="234"/>
      <c r="L64" s="234"/>
      <c r="M64" s="202"/>
      <c r="N64" s="235"/>
      <c r="O64" s="235"/>
      <c r="P64" s="235"/>
      <c r="Q64" s="235"/>
      <c r="R64" s="235"/>
      <c r="S64" s="235"/>
      <c r="T64" s="235"/>
      <c r="U64" s="202"/>
      <c r="V64" s="234"/>
      <c r="W64" s="234"/>
      <c r="X64" s="234"/>
      <c r="Y64" s="202"/>
      <c r="Z64" s="203"/>
    </row>
    <row r="65" spans="1:26" x14ac:dyDescent="0.25">
      <c r="A65" s="125"/>
      <c r="B65" s="118"/>
      <c r="C65" s="126" t="s">
        <v>966</v>
      </c>
      <c r="D65" s="203"/>
      <c r="E65" s="186" t="s">
        <v>1625</v>
      </c>
      <c r="F65" s="202"/>
      <c r="G65" s="234"/>
      <c r="H65" s="234"/>
      <c r="I65" s="234"/>
      <c r="J65" s="234"/>
      <c r="K65" s="234"/>
      <c r="L65" s="234"/>
      <c r="M65" s="202"/>
      <c r="N65" s="235"/>
      <c r="O65" s="235"/>
      <c r="P65" s="235"/>
      <c r="Q65" s="235"/>
      <c r="R65" s="235"/>
      <c r="S65" s="235"/>
      <c r="T65" s="235"/>
      <c r="U65" s="202"/>
      <c r="V65" s="234"/>
      <c r="W65" s="234"/>
      <c r="X65" s="234"/>
      <c r="Y65" s="202"/>
      <c r="Z65" s="203"/>
    </row>
    <row r="66" spans="1:26" x14ac:dyDescent="0.25">
      <c r="A66" s="125"/>
      <c r="B66" s="119"/>
      <c r="C66" s="126" t="s">
        <v>967</v>
      </c>
      <c r="D66" s="203"/>
      <c r="E66" s="186" t="s">
        <v>1625</v>
      </c>
      <c r="F66" s="202"/>
      <c r="G66" s="234"/>
      <c r="H66" s="234"/>
      <c r="I66" s="234"/>
      <c r="J66" s="234"/>
      <c r="K66" s="234"/>
      <c r="L66" s="234"/>
      <c r="M66" s="202"/>
      <c r="N66" s="235"/>
      <c r="O66" s="235"/>
      <c r="P66" s="235"/>
      <c r="Q66" s="235"/>
      <c r="R66" s="235"/>
      <c r="S66" s="235"/>
      <c r="T66" s="235"/>
      <c r="U66" s="202"/>
      <c r="V66" s="234"/>
      <c r="W66" s="234"/>
      <c r="X66" s="234"/>
      <c r="Y66" s="202"/>
      <c r="Z66" s="203"/>
    </row>
    <row r="67" spans="1:26" x14ac:dyDescent="0.25">
      <c r="A67" s="125"/>
      <c r="B67" s="120"/>
      <c r="C67" s="127" t="s">
        <v>968</v>
      </c>
      <c r="D67" s="203"/>
      <c r="E67" s="186" t="s">
        <v>1625</v>
      </c>
      <c r="F67" s="202"/>
      <c r="G67" s="234"/>
      <c r="H67" s="234"/>
      <c r="I67" s="234"/>
      <c r="J67" s="234"/>
      <c r="K67" s="234"/>
      <c r="L67" s="234"/>
      <c r="M67" s="202"/>
      <c r="N67" s="235"/>
      <c r="O67" s="235"/>
      <c r="P67" s="235"/>
      <c r="Q67" s="235"/>
      <c r="R67" s="235"/>
      <c r="S67" s="235"/>
      <c r="T67" s="235"/>
      <c r="U67" s="202"/>
      <c r="V67" s="234"/>
      <c r="W67" s="234"/>
      <c r="X67" s="234"/>
      <c r="Y67" s="202"/>
      <c r="Z67" s="203"/>
    </row>
    <row r="68" spans="1:26" x14ac:dyDescent="0.25">
      <c r="A68" s="125"/>
      <c r="B68" s="119"/>
      <c r="C68" s="127" t="s">
        <v>969</v>
      </c>
      <c r="D68" s="203"/>
      <c r="E68" s="186" t="s">
        <v>1625</v>
      </c>
      <c r="F68" s="202"/>
      <c r="G68" s="234"/>
      <c r="H68" s="234"/>
      <c r="I68" s="234"/>
      <c r="J68" s="234"/>
      <c r="K68" s="234"/>
      <c r="L68" s="234"/>
      <c r="M68" s="202"/>
      <c r="N68" s="235"/>
      <c r="O68" s="235"/>
      <c r="P68" s="235"/>
      <c r="Q68" s="235"/>
      <c r="R68" s="235"/>
      <c r="S68" s="235"/>
      <c r="T68" s="235"/>
      <c r="U68" s="202"/>
      <c r="V68" s="234"/>
      <c r="W68" s="234"/>
      <c r="X68" s="234"/>
      <c r="Y68" s="202"/>
      <c r="Z68" s="203"/>
    </row>
    <row r="69" spans="1:26" x14ac:dyDescent="0.25">
      <c r="A69" s="126"/>
      <c r="B69" s="120"/>
      <c r="C69" s="126" t="s">
        <v>970</v>
      </c>
      <c r="D69" s="203"/>
      <c r="E69" s="186" t="s">
        <v>1625</v>
      </c>
      <c r="F69" s="202"/>
      <c r="G69" s="234"/>
      <c r="H69" s="234"/>
      <c r="I69" s="234"/>
      <c r="J69" s="234"/>
      <c r="K69" s="234"/>
      <c r="L69" s="234"/>
      <c r="M69" s="202"/>
      <c r="N69" s="235"/>
      <c r="O69" s="235"/>
      <c r="P69" s="235"/>
      <c r="Q69" s="235"/>
      <c r="R69" s="235"/>
      <c r="S69" s="235"/>
      <c r="T69" s="235"/>
      <c r="U69" s="202"/>
      <c r="V69" s="234"/>
      <c r="W69" s="234"/>
      <c r="X69" s="234"/>
      <c r="Y69" s="202"/>
      <c r="Z69" s="203"/>
    </row>
    <row r="70" spans="1:26" x14ac:dyDescent="0.25">
      <c r="A70" s="105"/>
      <c r="B70" s="105"/>
      <c r="C70" s="104"/>
      <c r="D70" s="104"/>
      <c r="E70" s="230"/>
      <c r="F70" s="230"/>
      <c r="G70" s="230"/>
      <c r="H70" s="230"/>
      <c r="I70" s="230"/>
      <c r="J70" s="230"/>
      <c r="K70" s="230"/>
      <c r="L70" s="230"/>
      <c r="M70" s="230"/>
      <c r="N70" s="230"/>
      <c r="O70" s="230"/>
      <c r="P70" s="230"/>
      <c r="Q70" s="230"/>
      <c r="R70" s="230"/>
      <c r="S70" s="230"/>
      <c r="T70" s="230"/>
      <c r="U70" s="230"/>
      <c r="V70" s="230"/>
      <c r="W70" s="230"/>
      <c r="X70" s="230"/>
      <c r="Y70" s="230"/>
      <c r="Z70" s="104"/>
    </row>
    <row r="71" spans="1:26" x14ac:dyDescent="0.25">
      <c r="A71" s="125" t="s">
        <v>1029</v>
      </c>
      <c r="B71" s="119" t="s">
        <v>1047</v>
      </c>
      <c r="C71" s="126" t="s">
        <v>961</v>
      </c>
      <c r="D71" s="203"/>
      <c r="E71" s="186" t="s">
        <v>1625</v>
      </c>
      <c r="F71" s="202"/>
      <c r="G71" s="234"/>
      <c r="H71" s="234"/>
      <c r="I71" s="234"/>
      <c r="J71" s="234"/>
      <c r="K71" s="234"/>
      <c r="L71" s="234"/>
      <c r="M71" s="202"/>
      <c r="N71" s="235"/>
      <c r="O71" s="235"/>
      <c r="P71" s="235"/>
      <c r="Q71" s="235"/>
      <c r="R71" s="235"/>
      <c r="S71" s="235"/>
      <c r="T71" s="235"/>
      <c r="U71" s="202"/>
      <c r="V71" s="234"/>
      <c r="W71" s="234"/>
      <c r="X71" s="234"/>
      <c r="Y71" s="202"/>
      <c r="Z71" s="203"/>
    </row>
    <row r="72" spans="1:26" x14ac:dyDescent="0.25">
      <c r="A72" s="125"/>
      <c r="B72" s="119"/>
      <c r="C72" s="126" t="s">
        <v>962</v>
      </c>
      <c r="D72" s="203"/>
      <c r="E72" s="186" t="s">
        <v>1625</v>
      </c>
      <c r="F72" s="202"/>
      <c r="G72" s="234"/>
      <c r="H72" s="234"/>
      <c r="I72" s="234"/>
      <c r="J72" s="234"/>
      <c r="K72" s="234"/>
      <c r="L72" s="234"/>
      <c r="M72" s="202"/>
      <c r="N72" s="235"/>
      <c r="O72" s="235"/>
      <c r="P72" s="235"/>
      <c r="Q72" s="235"/>
      <c r="R72" s="235"/>
      <c r="S72" s="235"/>
      <c r="T72" s="235"/>
      <c r="U72" s="202"/>
      <c r="V72" s="234"/>
      <c r="W72" s="234"/>
      <c r="X72" s="234"/>
      <c r="Y72" s="202"/>
      <c r="Z72" s="203"/>
    </row>
    <row r="73" spans="1:26" x14ac:dyDescent="0.25">
      <c r="A73" s="125"/>
      <c r="B73" s="119"/>
      <c r="C73" s="126" t="s">
        <v>963</v>
      </c>
      <c r="D73" s="203"/>
      <c r="E73" s="186" t="s">
        <v>1625</v>
      </c>
      <c r="F73" s="202"/>
      <c r="G73" s="234"/>
      <c r="H73" s="234"/>
      <c r="I73" s="234"/>
      <c r="J73" s="234"/>
      <c r="K73" s="234"/>
      <c r="L73" s="234"/>
      <c r="M73" s="202"/>
      <c r="N73" s="235"/>
      <c r="O73" s="235"/>
      <c r="P73" s="235"/>
      <c r="Q73" s="235"/>
      <c r="R73" s="235"/>
      <c r="S73" s="235"/>
      <c r="T73" s="235"/>
      <c r="U73" s="202"/>
      <c r="V73" s="234"/>
      <c r="W73" s="234"/>
      <c r="X73" s="234"/>
      <c r="Y73" s="202"/>
      <c r="Z73" s="203"/>
    </row>
    <row r="74" spans="1:26" x14ac:dyDescent="0.25">
      <c r="A74" s="125"/>
      <c r="B74" s="119"/>
      <c r="C74" s="126" t="s">
        <v>974</v>
      </c>
      <c r="D74" s="203"/>
      <c r="E74" s="186" t="s">
        <v>1625</v>
      </c>
      <c r="F74" s="202"/>
      <c r="G74" s="234"/>
      <c r="H74" s="234"/>
      <c r="I74" s="234"/>
      <c r="J74" s="234"/>
      <c r="K74" s="234"/>
      <c r="L74" s="234"/>
      <c r="M74" s="202"/>
      <c r="N74" s="235"/>
      <c r="O74" s="235"/>
      <c r="P74" s="235"/>
      <c r="Q74" s="235"/>
      <c r="R74" s="235"/>
      <c r="S74" s="235"/>
      <c r="T74" s="235"/>
      <c r="U74" s="202"/>
      <c r="V74" s="234"/>
      <c r="W74" s="234"/>
      <c r="X74" s="234"/>
      <c r="Y74" s="202"/>
      <c r="Z74" s="203"/>
    </row>
    <row r="75" spans="1:26" x14ac:dyDescent="0.25">
      <c r="A75" s="125"/>
      <c r="B75" s="117"/>
      <c r="C75" s="126" t="s">
        <v>965</v>
      </c>
      <c r="D75" s="203"/>
      <c r="E75" s="186" t="s">
        <v>1625</v>
      </c>
      <c r="F75" s="202"/>
      <c r="G75" s="234"/>
      <c r="H75" s="234"/>
      <c r="I75" s="234"/>
      <c r="J75" s="234"/>
      <c r="K75" s="234"/>
      <c r="L75" s="234"/>
      <c r="M75" s="202"/>
      <c r="N75" s="235"/>
      <c r="O75" s="235"/>
      <c r="P75" s="235"/>
      <c r="Q75" s="235"/>
      <c r="R75" s="235"/>
      <c r="S75" s="235"/>
      <c r="T75" s="235"/>
      <c r="U75" s="202"/>
      <c r="V75" s="234"/>
      <c r="W75" s="234"/>
      <c r="X75" s="234"/>
      <c r="Y75" s="202"/>
      <c r="Z75" s="203"/>
    </row>
    <row r="76" spans="1:26" x14ac:dyDescent="0.25">
      <c r="A76" s="125"/>
      <c r="B76" s="118"/>
      <c r="C76" s="126" t="s">
        <v>966</v>
      </c>
      <c r="D76" s="203"/>
      <c r="E76" s="186" t="s">
        <v>1625</v>
      </c>
      <c r="F76" s="202"/>
      <c r="G76" s="234"/>
      <c r="H76" s="234"/>
      <c r="I76" s="234"/>
      <c r="J76" s="234"/>
      <c r="K76" s="234"/>
      <c r="L76" s="234"/>
      <c r="M76" s="202"/>
      <c r="N76" s="235"/>
      <c r="O76" s="235"/>
      <c r="P76" s="235"/>
      <c r="Q76" s="235"/>
      <c r="R76" s="235"/>
      <c r="S76" s="235"/>
      <c r="T76" s="235"/>
      <c r="U76" s="202"/>
      <c r="V76" s="234"/>
      <c r="W76" s="234"/>
      <c r="X76" s="234"/>
      <c r="Y76" s="202"/>
      <c r="Z76" s="203"/>
    </row>
    <row r="77" spans="1:26" x14ac:dyDescent="0.25">
      <c r="A77" s="125"/>
      <c r="B77" s="119"/>
      <c r="C77" s="126" t="s">
        <v>967</v>
      </c>
      <c r="D77" s="203"/>
      <c r="E77" s="186" t="s">
        <v>1625</v>
      </c>
      <c r="F77" s="202"/>
      <c r="G77" s="234"/>
      <c r="H77" s="234"/>
      <c r="I77" s="234"/>
      <c r="J77" s="234"/>
      <c r="K77" s="234"/>
      <c r="L77" s="234"/>
      <c r="M77" s="202"/>
      <c r="N77" s="235"/>
      <c r="O77" s="235"/>
      <c r="P77" s="235"/>
      <c r="Q77" s="235"/>
      <c r="R77" s="235"/>
      <c r="S77" s="235"/>
      <c r="T77" s="235"/>
      <c r="U77" s="202"/>
      <c r="V77" s="234"/>
      <c r="W77" s="234"/>
      <c r="X77" s="234"/>
      <c r="Y77" s="202"/>
      <c r="Z77" s="203"/>
    </row>
    <row r="78" spans="1:26" x14ac:dyDescent="0.25">
      <c r="A78" s="125"/>
      <c r="B78" s="120"/>
      <c r="C78" s="127" t="s">
        <v>968</v>
      </c>
      <c r="D78" s="203"/>
      <c r="E78" s="186" t="s">
        <v>1625</v>
      </c>
      <c r="F78" s="202"/>
      <c r="G78" s="234"/>
      <c r="H78" s="234"/>
      <c r="I78" s="234"/>
      <c r="J78" s="234"/>
      <c r="K78" s="234"/>
      <c r="L78" s="234"/>
      <c r="M78" s="202"/>
      <c r="N78" s="235"/>
      <c r="O78" s="235"/>
      <c r="P78" s="235"/>
      <c r="Q78" s="235"/>
      <c r="R78" s="235"/>
      <c r="S78" s="235"/>
      <c r="T78" s="235"/>
      <c r="U78" s="202"/>
      <c r="V78" s="234"/>
      <c r="W78" s="234"/>
      <c r="X78" s="234"/>
      <c r="Y78" s="202"/>
      <c r="Z78" s="203"/>
    </row>
    <row r="79" spans="1:26" x14ac:dyDescent="0.25">
      <c r="A79" s="125"/>
      <c r="B79" s="119"/>
      <c r="C79" s="127" t="s">
        <v>969</v>
      </c>
      <c r="D79" s="203"/>
      <c r="E79" s="186" t="s">
        <v>1625</v>
      </c>
      <c r="F79" s="202"/>
      <c r="G79" s="234"/>
      <c r="H79" s="234"/>
      <c r="I79" s="234"/>
      <c r="J79" s="234"/>
      <c r="K79" s="234"/>
      <c r="L79" s="234"/>
      <c r="M79" s="202"/>
      <c r="N79" s="235"/>
      <c r="O79" s="235"/>
      <c r="P79" s="235"/>
      <c r="Q79" s="235"/>
      <c r="R79" s="235"/>
      <c r="S79" s="235"/>
      <c r="T79" s="235"/>
      <c r="U79" s="202"/>
      <c r="V79" s="234"/>
      <c r="W79" s="234"/>
      <c r="X79" s="234"/>
      <c r="Y79" s="202"/>
      <c r="Z79" s="203"/>
    </row>
    <row r="80" spans="1:26" x14ac:dyDescent="0.25">
      <c r="A80" s="126"/>
      <c r="B80" s="120"/>
      <c r="C80" s="126" t="s">
        <v>970</v>
      </c>
      <c r="D80" s="203"/>
      <c r="E80" s="186" t="s">
        <v>1625</v>
      </c>
      <c r="F80" s="202"/>
      <c r="G80" s="234"/>
      <c r="H80" s="234"/>
      <c r="I80" s="234"/>
      <c r="J80" s="234"/>
      <c r="K80" s="234"/>
      <c r="L80" s="234"/>
      <c r="M80" s="202"/>
      <c r="N80" s="235"/>
      <c r="O80" s="235"/>
      <c r="P80" s="235"/>
      <c r="Q80" s="235"/>
      <c r="R80" s="235"/>
      <c r="S80" s="235"/>
      <c r="T80" s="235"/>
      <c r="U80" s="202"/>
      <c r="V80" s="234"/>
      <c r="W80" s="234"/>
      <c r="X80" s="234"/>
      <c r="Y80" s="202"/>
      <c r="Z80" s="203"/>
    </row>
    <row r="81" spans="1:26" x14ac:dyDescent="0.25">
      <c r="A81" s="105"/>
      <c r="B81" s="105"/>
      <c r="C81" s="104" t="s">
        <v>519</v>
      </c>
      <c r="D81" s="104"/>
      <c r="E81" s="230"/>
      <c r="F81" s="230"/>
      <c r="G81" s="230"/>
      <c r="H81" s="230"/>
      <c r="I81" s="230"/>
      <c r="J81" s="230"/>
      <c r="K81" s="230"/>
      <c r="L81" s="230"/>
      <c r="M81" s="230"/>
      <c r="N81" s="230"/>
      <c r="O81" s="230"/>
      <c r="P81" s="230"/>
      <c r="Q81" s="230"/>
      <c r="R81" s="230"/>
      <c r="S81" s="230"/>
      <c r="T81" s="230"/>
      <c r="U81" s="230"/>
      <c r="V81" s="230"/>
      <c r="W81" s="230"/>
      <c r="X81" s="230"/>
      <c r="Y81" s="230"/>
      <c r="Z81" s="104"/>
    </row>
    <row r="82" spans="1:26" x14ac:dyDescent="0.25">
      <c r="A82" s="125" t="s">
        <v>1030</v>
      </c>
      <c r="B82" s="119" t="s">
        <v>1048</v>
      </c>
      <c r="C82" s="126" t="s">
        <v>961</v>
      </c>
      <c r="D82" s="203"/>
      <c r="E82" s="186" t="s">
        <v>1625</v>
      </c>
      <c r="F82" s="202"/>
      <c r="G82" s="234"/>
      <c r="H82" s="234"/>
      <c r="I82" s="234"/>
      <c r="J82" s="234"/>
      <c r="K82" s="234"/>
      <c r="L82" s="234"/>
      <c r="M82" s="202"/>
      <c r="N82" s="235"/>
      <c r="O82" s="235"/>
      <c r="P82" s="235"/>
      <c r="Q82" s="235"/>
      <c r="R82" s="235"/>
      <c r="S82" s="235"/>
      <c r="T82" s="235"/>
      <c r="U82" s="202"/>
      <c r="V82" s="234"/>
      <c r="W82" s="234"/>
      <c r="X82" s="234"/>
      <c r="Y82" s="202"/>
      <c r="Z82" s="203"/>
    </row>
    <row r="83" spans="1:26" x14ac:dyDescent="0.25">
      <c r="A83" s="125"/>
      <c r="B83" s="119"/>
      <c r="C83" s="126" t="s">
        <v>962</v>
      </c>
      <c r="D83" s="203"/>
      <c r="E83" s="186" t="s">
        <v>1625</v>
      </c>
      <c r="F83" s="202"/>
      <c r="G83" s="234"/>
      <c r="H83" s="234"/>
      <c r="I83" s="234"/>
      <c r="J83" s="234"/>
      <c r="K83" s="234"/>
      <c r="L83" s="234"/>
      <c r="M83" s="202"/>
      <c r="N83" s="235"/>
      <c r="O83" s="235"/>
      <c r="P83" s="235"/>
      <c r="Q83" s="235"/>
      <c r="R83" s="235"/>
      <c r="S83" s="235"/>
      <c r="T83" s="235"/>
      <c r="U83" s="202"/>
      <c r="V83" s="234"/>
      <c r="W83" s="234"/>
      <c r="X83" s="234"/>
      <c r="Y83" s="202"/>
      <c r="Z83" s="203"/>
    </row>
    <row r="84" spans="1:26" x14ac:dyDescent="0.25">
      <c r="A84" s="125"/>
      <c r="B84" s="119"/>
      <c r="C84" s="126" t="s">
        <v>963</v>
      </c>
      <c r="D84" s="203"/>
      <c r="E84" s="186" t="s">
        <v>1625</v>
      </c>
      <c r="F84" s="202"/>
      <c r="G84" s="234"/>
      <c r="H84" s="234"/>
      <c r="I84" s="234"/>
      <c r="J84" s="234"/>
      <c r="K84" s="234"/>
      <c r="L84" s="234"/>
      <c r="M84" s="202"/>
      <c r="N84" s="235"/>
      <c r="O84" s="235"/>
      <c r="P84" s="235"/>
      <c r="Q84" s="235"/>
      <c r="R84" s="235"/>
      <c r="S84" s="235"/>
      <c r="T84" s="235"/>
      <c r="U84" s="202"/>
      <c r="V84" s="234"/>
      <c r="W84" s="234"/>
      <c r="X84" s="234"/>
      <c r="Y84" s="202"/>
      <c r="Z84" s="203"/>
    </row>
    <row r="85" spans="1:26" x14ac:dyDescent="0.25">
      <c r="A85" s="125"/>
      <c r="B85" s="119"/>
      <c r="C85" s="126" t="s">
        <v>974</v>
      </c>
      <c r="D85" s="203"/>
      <c r="E85" s="186" t="s">
        <v>1625</v>
      </c>
      <c r="F85" s="202"/>
      <c r="G85" s="234"/>
      <c r="H85" s="234"/>
      <c r="I85" s="234"/>
      <c r="J85" s="234"/>
      <c r="K85" s="234"/>
      <c r="L85" s="234"/>
      <c r="M85" s="202"/>
      <c r="N85" s="235"/>
      <c r="O85" s="235"/>
      <c r="P85" s="235"/>
      <c r="Q85" s="235"/>
      <c r="R85" s="235"/>
      <c r="S85" s="235"/>
      <c r="T85" s="235"/>
      <c r="U85" s="202"/>
      <c r="V85" s="234"/>
      <c r="W85" s="234"/>
      <c r="X85" s="234"/>
      <c r="Y85" s="202"/>
      <c r="Z85" s="203"/>
    </row>
    <row r="86" spans="1:26" x14ac:dyDescent="0.25">
      <c r="A86" s="125"/>
      <c r="B86" s="117"/>
      <c r="C86" s="126" t="s">
        <v>971</v>
      </c>
      <c r="D86" s="203"/>
      <c r="E86" s="186" t="s">
        <v>1625</v>
      </c>
      <c r="F86" s="202"/>
      <c r="G86" s="234"/>
      <c r="H86" s="234"/>
      <c r="I86" s="234"/>
      <c r="J86" s="234"/>
      <c r="K86" s="234"/>
      <c r="L86" s="234"/>
      <c r="M86" s="202"/>
      <c r="N86" s="235"/>
      <c r="O86" s="235"/>
      <c r="P86" s="235"/>
      <c r="Q86" s="235"/>
      <c r="R86" s="235"/>
      <c r="S86" s="235"/>
      <c r="T86" s="235"/>
      <c r="U86" s="202"/>
      <c r="V86" s="234"/>
      <c r="W86" s="234"/>
      <c r="X86" s="234"/>
      <c r="Y86" s="202"/>
      <c r="Z86" s="203"/>
    </row>
    <row r="87" spans="1:26" x14ac:dyDescent="0.25">
      <c r="A87" s="125"/>
      <c r="B87" s="118"/>
      <c r="C87" s="126" t="s">
        <v>966</v>
      </c>
      <c r="D87" s="203"/>
      <c r="E87" s="186" t="s">
        <v>1625</v>
      </c>
      <c r="F87" s="202"/>
      <c r="G87" s="234"/>
      <c r="H87" s="234"/>
      <c r="I87" s="234"/>
      <c r="J87" s="234"/>
      <c r="K87" s="234"/>
      <c r="L87" s="234"/>
      <c r="M87" s="202"/>
      <c r="N87" s="235"/>
      <c r="O87" s="235"/>
      <c r="P87" s="235"/>
      <c r="Q87" s="235"/>
      <c r="R87" s="235"/>
      <c r="S87" s="235"/>
      <c r="T87" s="235"/>
      <c r="U87" s="202"/>
      <c r="V87" s="234"/>
      <c r="W87" s="234"/>
      <c r="X87" s="234"/>
      <c r="Y87" s="202"/>
      <c r="Z87" s="203"/>
    </row>
    <row r="88" spans="1:26" x14ac:dyDescent="0.25">
      <c r="A88" s="125"/>
      <c r="B88" s="119"/>
      <c r="C88" s="126" t="s">
        <v>967</v>
      </c>
      <c r="D88" s="203"/>
      <c r="E88" s="186" t="s">
        <v>1625</v>
      </c>
      <c r="F88" s="202"/>
      <c r="G88" s="234"/>
      <c r="H88" s="234"/>
      <c r="I88" s="234"/>
      <c r="J88" s="234"/>
      <c r="K88" s="234"/>
      <c r="L88" s="234"/>
      <c r="M88" s="202"/>
      <c r="N88" s="235"/>
      <c r="O88" s="235"/>
      <c r="P88" s="235"/>
      <c r="Q88" s="235"/>
      <c r="R88" s="235"/>
      <c r="S88" s="235"/>
      <c r="T88" s="235"/>
      <c r="U88" s="202"/>
      <c r="V88" s="234"/>
      <c r="W88" s="234"/>
      <c r="X88" s="234"/>
      <c r="Y88" s="202"/>
      <c r="Z88" s="203"/>
    </row>
    <row r="89" spans="1:26" x14ac:dyDescent="0.25">
      <c r="A89" s="125"/>
      <c r="B89" s="120"/>
      <c r="C89" s="127" t="s">
        <v>968</v>
      </c>
      <c r="D89" s="203"/>
      <c r="E89" s="186" t="s">
        <v>1625</v>
      </c>
      <c r="F89" s="202"/>
      <c r="G89" s="234"/>
      <c r="H89" s="234"/>
      <c r="I89" s="234"/>
      <c r="J89" s="234"/>
      <c r="K89" s="234"/>
      <c r="L89" s="234"/>
      <c r="M89" s="202"/>
      <c r="N89" s="235"/>
      <c r="O89" s="235"/>
      <c r="P89" s="235"/>
      <c r="Q89" s="235"/>
      <c r="R89" s="235"/>
      <c r="S89" s="235"/>
      <c r="T89" s="235"/>
      <c r="U89" s="202"/>
      <c r="V89" s="234"/>
      <c r="W89" s="234"/>
      <c r="X89" s="234"/>
      <c r="Y89" s="202"/>
      <c r="Z89" s="203"/>
    </row>
    <row r="90" spans="1:26" x14ac:dyDescent="0.25">
      <c r="A90" s="125"/>
      <c r="B90" s="119"/>
      <c r="C90" s="127" t="s">
        <v>969</v>
      </c>
      <c r="D90" s="203"/>
      <c r="E90" s="186" t="s">
        <v>1625</v>
      </c>
      <c r="F90" s="202"/>
      <c r="G90" s="234"/>
      <c r="H90" s="234"/>
      <c r="I90" s="234"/>
      <c r="J90" s="234"/>
      <c r="K90" s="234"/>
      <c r="L90" s="234"/>
      <c r="M90" s="202"/>
      <c r="N90" s="235"/>
      <c r="O90" s="235"/>
      <c r="P90" s="235"/>
      <c r="Q90" s="235"/>
      <c r="R90" s="235"/>
      <c r="S90" s="235"/>
      <c r="T90" s="235"/>
      <c r="U90" s="202"/>
      <c r="V90" s="234"/>
      <c r="W90" s="234"/>
      <c r="X90" s="234"/>
      <c r="Y90" s="202"/>
      <c r="Z90" s="203"/>
    </row>
    <row r="91" spans="1:26" x14ac:dyDescent="0.25">
      <c r="A91" s="126"/>
      <c r="B91" s="120"/>
      <c r="C91" s="126" t="s">
        <v>970</v>
      </c>
      <c r="D91" s="203"/>
      <c r="E91" s="186" t="s">
        <v>1625</v>
      </c>
      <c r="F91" s="202"/>
      <c r="G91" s="234"/>
      <c r="H91" s="234"/>
      <c r="I91" s="234"/>
      <c r="J91" s="234"/>
      <c r="K91" s="234"/>
      <c r="L91" s="234"/>
      <c r="M91" s="202"/>
      <c r="N91" s="235"/>
      <c r="O91" s="235"/>
      <c r="P91" s="235"/>
      <c r="Q91" s="235"/>
      <c r="R91" s="235"/>
      <c r="S91" s="235"/>
      <c r="T91" s="235"/>
      <c r="U91" s="202"/>
      <c r="V91" s="234"/>
      <c r="W91" s="234"/>
      <c r="X91" s="234"/>
      <c r="Y91" s="202"/>
      <c r="Z91" s="203"/>
    </row>
    <row r="92" spans="1:26" x14ac:dyDescent="0.25">
      <c r="A92" s="105"/>
      <c r="B92" s="105"/>
      <c r="C92" s="104" t="s">
        <v>519</v>
      </c>
      <c r="D92" s="104"/>
      <c r="E92" s="230"/>
      <c r="F92" s="230"/>
      <c r="G92" s="230"/>
      <c r="H92" s="230"/>
      <c r="I92" s="230"/>
      <c r="J92" s="230"/>
      <c r="K92" s="230"/>
      <c r="L92" s="230"/>
      <c r="M92" s="230"/>
      <c r="N92" s="230"/>
      <c r="O92" s="230"/>
      <c r="P92" s="230"/>
      <c r="Q92" s="230"/>
      <c r="R92" s="230"/>
      <c r="S92" s="230"/>
      <c r="T92" s="230"/>
      <c r="U92" s="230"/>
      <c r="V92" s="230"/>
      <c r="W92" s="230"/>
      <c r="X92" s="230"/>
      <c r="Y92" s="230"/>
      <c r="Z92" s="104"/>
    </row>
    <row r="93" spans="1:26" x14ac:dyDescent="0.25">
      <c r="A93" s="125" t="s">
        <v>1031</v>
      </c>
      <c r="B93" s="119" t="s">
        <v>1049</v>
      </c>
      <c r="C93" s="126" t="s">
        <v>961</v>
      </c>
      <c r="D93" s="203"/>
      <c r="E93" s="186" t="s">
        <v>1625</v>
      </c>
      <c r="F93" s="202"/>
      <c r="G93" s="234"/>
      <c r="H93" s="234"/>
      <c r="I93" s="234"/>
      <c r="J93" s="234"/>
      <c r="K93" s="234"/>
      <c r="L93" s="234"/>
      <c r="M93" s="202"/>
      <c r="N93" s="235"/>
      <c r="O93" s="235"/>
      <c r="P93" s="235"/>
      <c r="Q93" s="235"/>
      <c r="R93" s="235"/>
      <c r="S93" s="235"/>
      <c r="T93" s="235"/>
      <c r="U93" s="202"/>
      <c r="V93" s="234"/>
      <c r="W93" s="234"/>
      <c r="X93" s="234"/>
      <c r="Y93" s="202"/>
      <c r="Z93" s="203"/>
    </row>
    <row r="94" spans="1:26" x14ac:dyDescent="0.25">
      <c r="A94" s="125"/>
      <c r="B94" s="119"/>
      <c r="C94" s="126" t="s">
        <v>962</v>
      </c>
      <c r="D94" s="203"/>
      <c r="E94" s="186" t="s">
        <v>1625</v>
      </c>
      <c r="F94" s="202"/>
      <c r="G94" s="234"/>
      <c r="H94" s="234"/>
      <c r="I94" s="234"/>
      <c r="J94" s="234"/>
      <c r="K94" s="234"/>
      <c r="L94" s="234"/>
      <c r="M94" s="202"/>
      <c r="N94" s="235"/>
      <c r="O94" s="235"/>
      <c r="P94" s="235"/>
      <c r="Q94" s="235"/>
      <c r="R94" s="235"/>
      <c r="S94" s="235"/>
      <c r="T94" s="235"/>
      <c r="U94" s="202"/>
      <c r="V94" s="234"/>
      <c r="W94" s="234"/>
      <c r="X94" s="234"/>
      <c r="Y94" s="202"/>
      <c r="Z94" s="203"/>
    </row>
    <row r="95" spans="1:26" x14ac:dyDescent="0.25">
      <c r="A95" s="125"/>
      <c r="B95" s="119"/>
      <c r="C95" s="126" t="s">
        <v>963</v>
      </c>
      <c r="D95" s="203"/>
      <c r="E95" s="186" t="s">
        <v>1625</v>
      </c>
      <c r="F95" s="202"/>
      <c r="G95" s="234"/>
      <c r="H95" s="234"/>
      <c r="I95" s="234"/>
      <c r="J95" s="234"/>
      <c r="K95" s="234"/>
      <c r="L95" s="234"/>
      <c r="M95" s="202"/>
      <c r="N95" s="235"/>
      <c r="O95" s="235"/>
      <c r="P95" s="235"/>
      <c r="Q95" s="235"/>
      <c r="R95" s="235"/>
      <c r="S95" s="235"/>
      <c r="T95" s="235"/>
      <c r="U95" s="202"/>
      <c r="V95" s="234"/>
      <c r="W95" s="234"/>
      <c r="X95" s="234"/>
      <c r="Y95" s="202"/>
      <c r="Z95" s="203"/>
    </row>
    <row r="96" spans="1:26" x14ac:dyDescent="0.25">
      <c r="A96" s="125"/>
      <c r="B96" s="119"/>
      <c r="C96" s="126" t="s">
        <v>974</v>
      </c>
      <c r="D96" s="203"/>
      <c r="E96" s="186" t="s">
        <v>1625</v>
      </c>
      <c r="F96" s="202"/>
      <c r="G96" s="234"/>
      <c r="H96" s="234"/>
      <c r="I96" s="234"/>
      <c r="J96" s="234"/>
      <c r="K96" s="234"/>
      <c r="L96" s="234"/>
      <c r="M96" s="202"/>
      <c r="N96" s="235"/>
      <c r="O96" s="235"/>
      <c r="P96" s="235"/>
      <c r="Q96" s="235"/>
      <c r="R96" s="235"/>
      <c r="S96" s="235"/>
      <c r="T96" s="235"/>
      <c r="U96" s="202"/>
      <c r="V96" s="234"/>
      <c r="W96" s="234"/>
      <c r="X96" s="234"/>
      <c r="Y96" s="202"/>
      <c r="Z96" s="203"/>
    </row>
    <row r="97" spans="1:26" x14ac:dyDescent="0.25">
      <c r="A97" s="125"/>
      <c r="B97" s="117"/>
      <c r="C97" s="126" t="s">
        <v>972</v>
      </c>
      <c r="D97" s="203"/>
      <c r="E97" s="186" t="s">
        <v>1625</v>
      </c>
      <c r="F97" s="202"/>
      <c r="G97" s="234"/>
      <c r="H97" s="234"/>
      <c r="I97" s="234"/>
      <c r="J97" s="234"/>
      <c r="K97" s="234"/>
      <c r="L97" s="234"/>
      <c r="M97" s="202"/>
      <c r="N97" s="235"/>
      <c r="O97" s="235"/>
      <c r="P97" s="235"/>
      <c r="Q97" s="235"/>
      <c r="R97" s="235"/>
      <c r="S97" s="235"/>
      <c r="T97" s="235"/>
      <c r="U97" s="202"/>
      <c r="V97" s="234"/>
      <c r="W97" s="234"/>
      <c r="X97" s="234"/>
      <c r="Y97" s="202"/>
      <c r="Z97" s="203"/>
    </row>
    <row r="98" spans="1:26" x14ac:dyDescent="0.25">
      <c r="A98" s="125"/>
      <c r="B98" s="118"/>
      <c r="C98" s="126" t="s">
        <v>966</v>
      </c>
      <c r="D98" s="203"/>
      <c r="E98" s="186" t="s">
        <v>1625</v>
      </c>
      <c r="F98" s="202"/>
      <c r="G98" s="234"/>
      <c r="H98" s="234"/>
      <c r="I98" s="234"/>
      <c r="J98" s="234"/>
      <c r="K98" s="234"/>
      <c r="L98" s="234"/>
      <c r="M98" s="202"/>
      <c r="N98" s="235"/>
      <c r="O98" s="235"/>
      <c r="P98" s="235"/>
      <c r="Q98" s="235"/>
      <c r="R98" s="235"/>
      <c r="S98" s="235"/>
      <c r="T98" s="235"/>
      <c r="U98" s="202"/>
      <c r="V98" s="234"/>
      <c r="W98" s="234"/>
      <c r="X98" s="234"/>
      <c r="Y98" s="202"/>
      <c r="Z98" s="203"/>
    </row>
    <row r="99" spans="1:26" x14ac:dyDescent="0.25">
      <c r="A99" s="125"/>
      <c r="B99" s="119"/>
      <c r="C99" s="126" t="s">
        <v>967</v>
      </c>
      <c r="D99" s="203"/>
      <c r="E99" s="186" t="s">
        <v>1625</v>
      </c>
      <c r="F99" s="202"/>
      <c r="G99" s="234"/>
      <c r="H99" s="234"/>
      <c r="I99" s="234"/>
      <c r="J99" s="234"/>
      <c r="K99" s="234"/>
      <c r="L99" s="234"/>
      <c r="M99" s="202"/>
      <c r="N99" s="235"/>
      <c r="O99" s="235"/>
      <c r="P99" s="235"/>
      <c r="Q99" s="235"/>
      <c r="R99" s="235"/>
      <c r="S99" s="235"/>
      <c r="T99" s="235"/>
      <c r="U99" s="202"/>
      <c r="V99" s="234"/>
      <c r="W99" s="234"/>
      <c r="X99" s="234"/>
      <c r="Y99" s="202"/>
      <c r="Z99" s="203"/>
    </row>
    <row r="100" spans="1:26" x14ac:dyDescent="0.25">
      <c r="A100" s="125"/>
      <c r="B100" s="120"/>
      <c r="C100" s="127" t="s">
        <v>968</v>
      </c>
      <c r="D100" s="203"/>
      <c r="E100" s="186" t="s">
        <v>1625</v>
      </c>
      <c r="F100" s="202"/>
      <c r="G100" s="234"/>
      <c r="H100" s="234"/>
      <c r="I100" s="234"/>
      <c r="J100" s="234"/>
      <c r="K100" s="234"/>
      <c r="L100" s="234"/>
      <c r="M100" s="202"/>
      <c r="N100" s="235"/>
      <c r="O100" s="235"/>
      <c r="P100" s="235"/>
      <c r="Q100" s="235"/>
      <c r="R100" s="235"/>
      <c r="S100" s="235"/>
      <c r="T100" s="235"/>
      <c r="U100" s="202"/>
      <c r="V100" s="234"/>
      <c r="W100" s="234"/>
      <c r="X100" s="234"/>
      <c r="Y100" s="202"/>
      <c r="Z100" s="203"/>
    </row>
    <row r="101" spans="1:26" x14ac:dyDescent="0.25">
      <c r="A101" s="125"/>
      <c r="B101" s="119"/>
      <c r="C101" s="127" t="s">
        <v>969</v>
      </c>
      <c r="D101" s="203"/>
      <c r="E101" s="186" t="s">
        <v>1625</v>
      </c>
      <c r="F101" s="202"/>
      <c r="G101" s="234"/>
      <c r="H101" s="234"/>
      <c r="I101" s="234"/>
      <c r="J101" s="234"/>
      <c r="K101" s="234"/>
      <c r="L101" s="234"/>
      <c r="M101" s="202"/>
      <c r="N101" s="235"/>
      <c r="O101" s="235"/>
      <c r="P101" s="235"/>
      <c r="Q101" s="235"/>
      <c r="R101" s="235"/>
      <c r="S101" s="235"/>
      <c r="T101" s="235"/>
      <c r="U101" s="202"/>
      <c r="V101" s="234"/>
      <c r="W101" s="234"/>
      <c r="X101" s="234"/>
      <c r="Y101" s="202"/>
      <c r="Z101" s="203"/>
    </row>
    <row r="102" spans="1:26" x14ac:dyDescent="0.25">
      <c r="A102" s="126"/>
      <c r="B102" s="120"/>
      <c r="C102" s="126" t="s">
        <v>970</v>
      </c>
      <c r="D102" s="203"/>
      <c r="E102" s="186" t="s">
        <v>1625</v>
      </c>
      <c r="F102" s="202"/>
      <c r="G102" s="234"/>
      <c r="H102" s="234"/>
      <c r="I102" s="234"/>
      <c r="J102" s="234"/>
      <c r="K102" s="234"/>
      <c r="L102" s="234"/>
      <c r="M102" s="202"/>
      <c r="N102" s="235"/>
      <c r="O102" s="235"/>
      <c r="P102" s="235"/>
      <c r="Q102" s="235"/>
      <c r="R102" s="235"/>
      <c r="S102" s="235"/>
      <c r="T102" s="235"/>
      <c r="U102" s="202"/>
      <c r="V102" s="234"/>
      <c r="W102" s="234"/>
      <c r="X102" s="234"/>
      <c r="Y102" s="202"/>
      <c r="Z102" s="203"/>
    </row>
    <row r="103" spans="1:26" x14ac:dyDescent="0.25">
      <c r="A103" s="105"/>
      <c r="B103" s="105"/>
      <c r="C103" s="104" t="s">
        <v>519</v>
      </c>
      <c r="D103" s="104"/>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104"/>
    </row>
    <row r="104" spans="1:26" x14ac:dyDescent="0.25">
      <c r="A104" s="125" t="s">
        <v>1032</v>
      </c>
      <c r="B104" s="119" t="s">
        <v>1050</v>
      </c>
      <c r="C104" s="126" t="s">
        <v>961</v>
      </c>
      <c r="D104" s="203"/>
      <c r="E104" s="186" t="s">
        <v>1625</v>
      </c>
      <c r="F104" s="202"/>
      <c r="G104" s="234"/>
      <c r="H104" s="234"/>
      <c r="I104" s="234"/>
      <c r="J104" s="234"/>
      <c r="K104" s="234"/>
      <c r="L104" s="234"/>
      <c r="M104" s="202"/>
      <c r="N104" s="235"/>
      <c r="O104" s="235"/>
      <c r="P104" s="235"/>
      <c r="Q104" s="235"/>
      <c r="R104" s="235"/>
      <c r="S104" s="235"/>
      <c r="T104" s="235"/>
      <c r="U104" s="202"/>
      <c r="V104" s="234"/>
      <c r="W104" s="234"/>
      <c r="X104" s="234"/>
      <c r="Y104" s="202"/>
      <c r="Z104" s="203"/>
    </row>
    <row r="105" spans="1:26" x14ac:dyDescent="0.25">
      <c r="A105" s="125"/>
      <c r="B105" s="119"/>
      <c r="C105" s="126" t="s">
        <v>962</v>
      </c>
      <c r="D105" s="203"/>
      <c r="E105" s="186" t="s">
        <v>1625</v>
      </c>
      <c r="F105" s="202"/>
      <c r="G105" s="234"/>
      <c r="H105" s="234"/>
      <c r="I105" s="234"/>
      <c r="J105" s="234"/>
      <c r="K105" s="234"/>
      <c r="L105" s="234"/>
      <c r="M105" s="202"/>
      <c r="N105" s="235"/>
      <c r="O105" s="235"/>
      <c r="P105" s="235"/>
      <c r="Q105" s="235"/>
      <c r="R105" s="235"/>
      <c r="S105" s="235"/>
      <c r="T105" s="235"/>
      <c r="U105" s="202"/>
      <c r="V105" s="234"/>
      <c r="W105" s="234"/>
      <c r="X105" s="234"/>
      <c r="Y105" s="202"/>
      <c r="Z105" s="203"/>
    </row>
    <row r="106" spans="1:26" x14ac:dyDescent="0.25">
      <c r="A106" s="125"/>
      <c r="B106" s="119"/>
      <c r="C106" s="126" t="s">
        <v>963</v>
      </c>
      <c r="D106" s="203"/>
      <c r="E106" s="186" t="s">
        <v>1625</v>
      </c>
      <c r="F106" s="202"/>
      <c r="G106" s="234"/>
      <c r="H106" s="234"/>
      <c r="I106" s="234"/>
      <c r="J106" s="234"/>
      <c r="K106" s="234"/>
      <c r="L106" s="234"/>
      <c r="M106" s="202"/>
      <c r="N106" s="235"/>
      <c r="O106" s="235"/>
      <c r="P106" s="235"/>
      <c r="Q106" s="235"/>
      <c r="R106" s="235"/>
      <c r="S106" s="235"/>
      <c r="T106" s="235"/>
      <c r="U106" s="202"/>
      <c r="V106" s="234"/>
      <c r="W106" s="234"/>
      <c r="X106" s="234"/>
      <c r="Y106" s="202"/>
      <c r="Z106" s="203"/>
    </row>
    <row r="107" spans="1:26" x14ac:dyDescent="0.25">
      <c r="A107" s="125"/>
      <c r="B107" s="119"/>
      <c r="C107" s="126" t="s">
        <v>973</v>
      </c>
      <c r="D107" s="203"/>
      <c r="E107" s="186" t="s">
        <v>1625</v>
      </c>
      <c r="F107" s="202"/>
      <c r="G107" s="234"/>
      <c r="H107" s="234"/>
      <c r="I107" s="234"/>
      <c r="J107" s="234"/>
      <c r="K107" s="234"/>
      <c r="L107" s="234"/>
      <c r="M107" s="202"/>
      <c r="N107" s="235"/>
      <c r="O107" s="235"/>
      <c r="P107" s="235"/>
      <c r="Q107" s="235"/>
      <c r="R107" s="235"/>
      <c r="S107" s="235"/>
      <c r="T107" s="235"/>
      <c r="U107" s="202"/>
      <c r="V107" s="234"/>
      <c r="W107" s="234"/>
      <c r="X107" s="234"/>
      <c r="Y107" s="202"/>
      <c r="Z107" s="203"/>
    </row>
    <row r="108" spans="1:26" x14ac:dyDescent="0.25">
      <c r="A108" s="125"/>
      <c r="B108" s="117"/>
      <c r="C108" s="126" t="s">
        <v>975</v>
      </c>
      <c r="D108" s="203"/>
      <c r="E108" s="186" t="s">
        <v>1625</v>
      </c>
      <c r="F108" s="202"/>
      <c r="G108" s="234"/>
      <c r="H108" s="234"/>
      <c r="I108" s="234"/>
      <c r="J108" s="234"/>
      <c r="K108" s="234"/>
      <c r="L108" s="234"/>
      <c r="M108" s="202"/>
      <c r="N108" s="235"/>
      <c r="O108" s="235"/>
      <c r="P108" s="235"/>
      <c r="Q108" s="235"/>
      <c r="R108" s="235"/>
      <c r="S108" s="235"/>
      <c r="T108" s="235"/>
      <c r="U108" s="202"/>
      <c r="V108" s="234"/>
      <c r="W108" s="234"/>
      <c r="X108" s="234"/>
      <c r="Y108" s="202"/>
      <c r="Z108" s="203"/>
    </row>
    <row r="109" spans="1:26" x14ac:dyDescent="0.25">
      <c r="A109" s="125"/>
      <c r="B109" s="118"/>
      <c r="C109" s="126" t="s">
        <v>976</v>
      </c>
      <c r="D109" s="203"/>
      <c r="E109" s="186" t="s">
        <v>1625</v>
      </c>
      <c r="F109" s="202"/>
      <c r="G109" s="234"/>
      <c r="H109" s="234"/>
      <c r="I109" s="234"/>
      <c r="J109" s="234"/>
      <c r="K109" s="234"/>
      <c r="L109" s="234"/>
      <c r="M109" s="202"/>
      <c r="N109" s="235"/>
      <c r="O109" s="235"/>
      <c r="P109" s="235"/>
      <c r="Q109" s="235"/>
      <c r="R109" s="235"/>
      <c r="S109" s="235"/>
      <c r="T109" s="235"/>
      <c r="U109" s="202"/>
      <c r="V109" s="234"/>
      <c r="W109" s="234"/>
      <c r="X109" s="234"/>
      <c r="Y109" s="202"/>
      <c r="Z109" s="203"/>
    </row>
    <row r="110" spans="1:26" x14ac:dyDescent="0.25">
      <c r="A110" s="125"/>
      <c r="B110" s="119"/>
      <c r="C110" s="126" t="s">
        <v>977</v>
      </c>
      <c r="D110" s="203"/>
      <c r="E110" s="186" t="s">
        <v>1625</v>
      </c>
      <c r="F110" s="202"/>
      <c r="G110" s="234"/>
      <c r="H110" s="234"/>
      <c r="I110" s="234"/>
      <c r="J110" s="234"/>
      <c r="K110" s="234"/>
      <c r="L110" s="234"/>
      <c r="M110" s="202"/>
      <c r="N110" s="235"/>
      <c r="O110" s="235"/>
      <c r="P110" s="235"/>
      <c r="Q110" s="235"/>
      <c r="R110" s="235"/>
      <c r="S110" s="235"/>
      <c r="T110" s="235"/>
      <c r="U110" s="202"/>
      <c r="V110" s="234"/>
      <c r="W110" s="234"/>
      <c r="X110" s="234"/>
      <c r="Y110" s="202"/>
      <c r="Z110" s="203"/>
    </row>
    <row r="111" spans="1:26" x14ac:dyDescent="0.25">
      <c r="A111" s="125"/>
      <c r="B111" s="120"/>
      <c r="C111" s="127" t="s">
        <v>978</v>
      </c>
      <c r="D111" s="203"/>
      <c r="E111" s="186" t="s">
        <v>1625</v>
      </c>
      <c r="F111" s="202"/>
      <c r="G111" s="234"/>
      <c r="H111" s="234"/>
      <c r="I111" s="234"/>
      <c r="J111" s="234"/>
      <c r="K111" s="234"/>
      <c r="L111" s="234"/>
      <c r="M111" s="202"/>
      <c r="N111" s="235"/>
      <c r="O111" s="235"/>
      <c r="P111" s="235"/>
      <c r="Q111" s="235"/>
      <c r="R111" s="235"/>
      <c r="S111" s="235"/>
      <c r="T111" s="235"/>
      <c r="U111" s="202"/>
      <c r="V111" s="234"/>
      <c r="W111" s="234"/>
      <c r="X111" s="234"/>
      <c r="Y111" s="202"/>
      <c r="Z111" s="203"/>
    </row>
    <row r="112" spans="1:26" x14ac:dyDescent="0.25">
      <c r="A112" s="125"/>
      <c r="B112" s="119"/>
      <c r="C112" s="127" t="s">
        <v>979</v>
      </c>
      <c r="D112" s="203"/>
      <c r="E112" s="186" t="s">
        <v>1625</v>
      </c>
      <c r="F112" s="202"/>
      <c r="G112" s="234"/>
      <c r="H112" s="234"/>
      <c r="I112" s="234"/>
      <c r="J112" s="234"/>
      <c r="K112" s="234"/>
      <c r="L112" s="234"/>
      <c r="M112" s="202"/>
      <c r="N112" s="235"/>
      <c r="O112" s="235"/>
      <c r="P112" s="235"/>
      <c r="Q112" s="235"/>
      <c r="R112" s="235"/>
      <c r="S112" s="235"/>
      <c r="T112" s="235"/>
      <c r="U112" s="202"/>
      <c r="V112" s="234"/>
      <c r="W112" s="234"/>
      <c r="X112" s="234"/>
      <c r="Y112" s="202"/>
      <c r="Z112" s="203"/>
    </row>
    <row r="113" spans="1:26" x14ac:dyDescent="0.25">
      <c r="A113" s="105"/>
      <c r="B113" s="105"/>
      <c r="C113" s="104" t="s">
        <v>519</v>
      </c>
      <c r="D113" s="104"/>
      <c r="E113" s="104"/>
      <c r="F113" s="230"/>
      <c r="G113" s="230"/>
      <c r="H113" s="230"/>
      <c r="I113" s="230"/>
      <c r="J113" s="230"/>
      <c r="K113" s="230"/>
      <c r="L113" s="230"/>
      <c r="M113" s="230"/>
      <c r="N113" s="230"/>
      <c r="O113" s="230"/>
      <c r="P113" s="230"/>
      <c r="Q113" s="230"/>
      <c r="R113" s="230"/>
      <c r="S113" s="230"/>
      <c r="T113" s="230"/>
      <c r="U113" s="230"/>
      <c r="V113" s="230"/>
      <c r="W113" s="230"/>
      <c r="X113" s="230"/>
      <c r="Y113" s="230"/>
      <c r="Z113" s="104"/>
    </row>
    <row r="114" spans="1:26" x14ac:dyDescent="0.25">
      <c r="A114" s="125" t="s">
        <v>1033</v>
      </c>
      <c r="B114" s="119" t="s">
        <v>1051</v>
      </c>
      <c r="C114" s="126" t="s">
        <v>961</v>
      </c>
      <c r="D114" s="203"/>
      <c r="E114" s="186" t="s">
        <v>1625</v>
      </c>
      <c r="F114" s="202"/>
      <c r="G114" s="234"/>
      <c r="H114" s="234"/>
      <c r="I114" s="234"/>
      <c r="J114" s="234"/>
      <c r="K114" s="234"/>
      <c r="L114" s="234"/>
      <c r="M114" s="202"/>
      <c r="N114" s="235"/>
      <c r="O114" s="235"/>
      <c r="P114" s="235"/>
      <c r="Q114" s="235"/>
      <c r="R114" s="235"/>
      <c r="S114" s="235"/>
      <c r="T114" s="235"/>
      <c r="U114" s="202"/>
      <c r="V114" s="234"/>
      <c r="W114" s="234"/>
      <c r="X114" s="234"/>
      <c r="Y114" s="202"/>
      <c r="Z114" s="203"/>
    </row>
    <row r="115" spans="1:26" x14ac:dyDescent="0.25">
      <c r="A115" s="125"/>
      <c r="B115" s="119"/>
      <c r="C115" s="126" t="s">
        <v>962</v>
      </c>
      <c r="D115" s="203"/>
      <c r="E115" s="186" t="s">
        <v>1625</v>
      </c>
      <c r="F115" s="202"/>
      <c r="G115" s="234"/>
      <c r="H115" s="234"/>
      <c r="I115" s="234"/>
      <c r="J115" s="234"/>
      <c r="K115" s="234"/>
      <c r="L115" s="234"/>
      <c r="M115" s="202"/>
      <c r="N115" s="235"/>
      <c r="O115" s="235"/>
      <c r="P115" s="235"/>
      <c r="Q115" s="235"/>
      <c r="R115" s="235"/>
      <c r="S115" s="235"/>
      <c r="T115" s="235"/>
      <c r="U115" s="202"/>
      <c r="V115" s="234"/>
      <c r="W115" s="234"/>
      <c r="X115" s="234"/>
      <c r="Y115" s="202"/>
      <c r="Z115" s="203"/>
    </row>
    <row r="116" spans="1:26" x14ac:dyDescent="0.25">
      <c r="A116" s="125"/>
      <c r="B116" s="119"/>
      <c r="C116" s="126" t="s">
        <v>963</v>
      </c>
      <c r="D116" s="203"/>
      <c r="E116" s="186" t="s">
        <v>1625</v>
      </c>
      <c r="F116" s="202"/>
      <c r="G116" s="234"/>
      <c r="H116" s="234"/>
      <c r="I116" s="234"/>
      <c r="J116" s="234"/>
      <c r="K116" s="234"/>
      <c r="L116" s="234"/>
      <c r="M116" s="202"/>
      <c r="N116" s="235"/>
      <c r="O116" s="235"/>
      <c r="P116" s="235"/>
      <c r="Q116" s="235"/>
      <c r="R116" s="235"/>
      <c r="S116" s="235"/>
      <c r="T116" s="235"/>
      <c r="U116" s="202"/>
      <c r="V116" s="234"/>
      <c r="W116" s="234"/>
      <c r="X116" s="234"/>
      <c r="Y116" s="202"/>
      <c r="Z116" s="203"/>
    </row>
    <row r="117" spans="1:26" x14ac:dyDescent="0.25">
      <c r="A117" s="125"/>
      <c r="B117" s="119"/>
      <c r="C117" s="126" t="s">
        <v>973</v>
      </c>
      <c r="D117" s="203"/>
      <c r="E117" s="186" t="s">
        <v>1625</v>
      </c>
      <c r="F117" s="202"/>
      <c r="G117" s="234"/>
      <c r="H117" s="234"/>
      <c r="I117" s="234"/>
      <c r="J117" s="234"/>
      <c r="K117" s="234"/>
      <c r="L117" s="234"/>
      <c r="M117" s="202"/>
      <c r="N117" s="235"/>
      <c r="O117" s="235"/>
      <c r="P117" s="235"/>
      <c r="Q117" s="235"/>
      <c r="R117" s="235"/>
      <c r="S117" s="235"/>
      <c r="T117" s="235"/>
      <c r="U117" s="202"/>
      <c r="V117" s="234"/>
      <c r="W117" s="234"/>
      <c r="X117" s="234"/>
      <c r="Y117" s="202"/>
      <c r="Z117" s="203"/>
    </row>
    <row r="118" spans="1:26" x14ac:dyDescent="0.25">
      <c r="A118" s="125"/>
      <c r="B118" s="117"/>
      <c r="C118" s="126" t="s">
        <v>975</v>
      </c>
      <c r="D118" s="203"/>
      <c r="E118" s="186" t="s">
        <v>1625</v>
      </c>
      <c r="F118" s="202"/>
      <c r="G118" s="234"/>
      <c r="H118" s="234"/>
      <c r="I118" s="234"/>
      <c r="J118" s="234"/>
      <c r="K118" s="234"/>
      <c r="L118" s="234"/>
      <c r="M118" s="202"/>
      <c r="N118" s="235"/>
      <c r="O118" s="235"/>
      <c r="P118" s="235"/>
      <c r="Q118" s="235"/>
      <c r="R118" s="235"/>
      <c r="S118" s="235"/>
      <c r="T118" s="235"/>
      <c r="U118" s="202"/>
      <c r="V118" s="234"/>
      <c r="W118" s="234"/>
      <c r="X118" s="234"/>
      <c r="Y118" s="202"/>
      <c r="Z118" s="203"/>
    </row>
    <row r="119" spans="1:26" x14ac:dyDescent="0.25">
      <c r="A119" s="125"/>
      <c r="B119" s="118"/>
      <c r="C119" s="126" t="s">
        <v>976</v>
      </c>
      <c r="D119" s="203"/>
      <c r="E119" s="186" t="s">
        <v>1625</v>
      </c>
      <c r="F119" s="202"/>
      <c r="G119" s="234"/>
      <c r="H119" s="234"/>
      <c r="I119" s="234"/>
      <c r="J119" s="234"/>
      <c r="K119" s="234"/>
      <c r="L119" s="234"/>
      <c r="M119" s="202"/>
      <c r="N119" s="235"/>
      <c r="O119" s="235"/>
      <c r="P119" s="235"/>
      <c r="Q119" s="235"/>
      <c r="R119" s="235"/>
      <c r="S119" s="235"/>
      <c r="T119" s="235"/>
      <c r="U119" s="202"/>
      <c r="V119" s="234"/>
      <c r="W119" s="234"/>
      <c r="X119" s="234"/>
      <c r="Y119" s="202"/>
      <c r="Z119" s="203"/>
    </row>
    <row r="120" spans="1:26" x14ac:dyDescent="0.25">
      <c r="A120" s="125"/>
      <c r="B120" s="119"/>
      <c r="C120" s="126" t="s">
        <v>977</v>
      </c>
      <c r="D120" s="203"/>
      <c r="E120" s="186" t="s">
        <v>1625</v>
      </c>
      <c r="F120" s="202"/>
      <c r="G120" s="234"/>
      <c r="H120" s="234"/>
      <c r="I120" s="234"/>
      <c r="J120" s="234"/>
      <c r="K120" s="234"/>
      <c r="L120" s="234"/>
      <c r="M120" s="202"/>
      <c r="N120" s="235"/>
      <c r="O120" s="235"/>
      <c r="P120" s="235"/>
      <c r="Q120" s="235"/>
      <c r="R120" s="235"/>
      <c r="S120" s="235"/>
      <c r="T120" s="235"/>
      <c r="U120" s="202"/>
      <c r="V120" s="234"/>
      <c r="W120" s="234"/>
      <c r="X120" s="234"/>
      <c r="Y120" s="202"/>
      <c r="Z120" s="203"/>
    </row>
    <row r="121" spans="1:26" ht="30" x14ac:dyDescent="0.25">
      <c r="A121" s="125"/>
      <c r="B121" s="120"/>
      <c r="C121" s="127" t="s">
        <v>980</v>
      </c>
      <c r="D121" s="203"/>
      <c r="E121" s="186" t="s">
        <v>1625</v>
      </c>
      <c r="F121" s="202"/>
      <c r="G121" s="234"/>
      <c r="H121" s="234"/>
      <c r="I121" s="234"/>
      <c r="J121" s="234"/>
      <c r="K121" s="234"/>
      <c r="L121" s="234"/>
      <c r="M121" s="202"/>
      <c r="N121" s="235"/>
      <c r="O121" s="235"/>
      <c r="P121" s="235"/>
      <c r="Q121" s="235"/>
      <c r="R121" s="235"/>
      <c r="S121" s="235"/>
      <c r="T121" s="235"/>
      <c r="U121" s="202"/>
      <c r="V121" s="234"/>
      <c r="W121" s="234"/>
      <c r="X121" s="234"/>
      <c r="Y121" s="202"/>
      <c r="Z121" s="203"/>
    </row>
    <row r="122" spans="1:26" x14ac:dyDescent="0.25">
      <c r="A122" s="125"/>
      <c r="B122" s="119"/>
      <c r="C122" s="127" t="s">
        <v>981</v>
      </c>
      <c r="D122" s="203"/>
      <c r="E122" s="186" t="s">
        <v>1625</v>
      </c>
      <c r="F122" s="202"/>
      <c r="G122" s="234"/>
      <c r="H122" s="234"/>
      <c r="I122" s="234"/>
      <c r="J122" s="234"/>
      <c r="K122" s="234"/>
      <c r="L122" s="234"/>
      <c r="M122" s="202"/>
      <c r="N122" s="235"/>
      <c r="O122" s="235"/>
      <c r="P122" s="235"/>
      <c r="Q122" s="235"/>
      <c r="R122" s="235"/>
      <c r="S122" s="235"/>
      <c r="T122" s="235"/>
      <c r="U122" s="202"/>
      <c r="V122" s="234"/>
      <c r="W122" s="234"/>
      <c r="X122" s="234"/>
      <c r="Y122" s="202"/>
      <c r="Z122" s="203"/>
    </row>
    <row r="123" spans="1:26" x14ac:dyDescent="0.25">
      <c r="A123" s="105"/>
      <c r="B123" s="105"/>
      <c r="C123" s="104" t="s">
        <v>519</v>
      </c>
      <c r="D123" s="104"/>
      <c r="E123" s="104"/>
      <c r="F123" s="230"/>
      <c r="G123" s="230"/>
      <c r="H123" s="230"/>
      <c r="I123" s="230"/>
      <c r="J123" s="230"/>
      <c r="K123" s="230"/>
      <c r="L123" s="230"/>
      <c r="M123" s="230"/>
      <c r="N123" s="230"/>
      <c r="O123" s="230"/>
      <c r="P123" s="230"/>
      <c r="Q123" s="230"/>
      <c r="R123" s="230"/>
      <c r="S123" s="230"/>
      <c r="T123" s="230"/>
      <c r="U123" s="230"/>
      <c r="V123" s="230"/>
      <c r="W123" s="230"/>
      <c r="X123" s="230"/>
      <c r="Y123" s="230"/>
      <c r="Z123" s="104"/>
    </row>
    <row r="124" spans="1:26" x14ac:dyDescent="0.25">
      <c r="A124" s="125" t="s">
        <v>1034</v>
      </c>
      <c r="B124" s="119" t="s">
        <v>1050</v>
      </c>
      <c r="C124" s="126" t="s">
        <v>961</v>
      </c>
      <c r="D124" s="203"/>
      <c r="E124" s="186" t="s">
        <v>1625</v>
      </c>
      <c r="F124" s="202"/>
      <c r="G124" s="234"/>
      <c r="H124" s="234"/>
      <c r="I124" s="234"/>
      <c r="J124" s="234"/>
      <c r="K124" s="234"/>
      <c r="L124" s="234"/>
      <c r="M124" s="202"/>
      <c r="N124" s="235"/>
      <c r="O124" s="235"/>
      <c r="P124" s="235"/>
      <c r="Q124" s="235"/>
      <c r="R124" s="235"/>
      <c r="S124" s="235"/>
      <c r="T124" s="235"/>
      <c r="U124" s="202"/>
      <c r="V124" s="234"/>
      <c r="W124" s="234"/>
      <c r="X124" s="234"/>
      <c r="Y124" s="202"/>
      <c r="Z124" s="203"/>
    </row>
    <row r="125" spans="1:26" x14ac:dyDescent="0.25">
      <c r="A125" s="125"/>
      <c r="B125" s="119"/>
      <c r="C125" s="126" t="s">
        <v>962</v>
      </c>
      <c r="D125" s="203"/>
      <c r="E125" s="186" t="s">
        <v>1625</v>
      </c>
      <c r="F125" s="202"/>
      <c r="G125" s="234"/>
      <c r="H125" s="234"/>
      <c r="I125" s="234"/>
      <c r="J125" s="234"/>
      <c r="K125" s="234"/>
      <c r="L125" s="234"/>
      <c r="M125" s="202"/>
      <c r="N125" s="235"/>
      <c r="O125" s="235"/>
      <c r="P125" s="235"/>
      <c r="Q125" s="235"/>
      <c r="R125" s="235"/>
      <c r="S125" s="235"/>
      <c r="T125" s="235"/>
      <c r="U125" s="202"/>
      <c r="V125" s="234"/>
      <c r="W125" s="234"/>
      <c r="X125" s="234"/>
      <c r="Y125" s="202"/>
      <c r="Z125" s="203"/>
    </row>
    <row r="126" spans="1:26" x14ac:dyDescent="0.25">
      <c r="A126" s="125"/>
      <c r="B126" s="119"/>
      <c r="C126" s="126" t="s">
        <v>963</v>
      </c>
      <c r="D126" s="203"/>
      <c r="E126" s="186" t="s">
        <v>1625</v>
      </c>
      <c r="F126" s="202"/>
      <c r="G126" s="234"/>
      <c r="H126" s="234"/>
      <c r="I126" s="234"/>
      <c r="J126" s="234"/>
      <c r="K126" s="234"/>
      <c r="L126" s="234"/>
      <c r="M126" s="202"/>
      <c r="N126" s="235"/>
      <c r="O126" s="235"/>
      <c r="P126" s="235"/>
      <c r="Q126" s="235"/>
      <c r="R126" s="235"/>
      <c r="S126" s="235"/>
      <c r="T126" s="235"/>
      <c r="U126" s="202"/>
      <c r="V126" s="234"/>
      <c r="W126" s="234"/>
      <c r="X126" s="234"/>
      <c r="Y126" s="202"/>
      <c r="Z126" s="203"/>
    </row>
    <row r="127" spans="1:26" x14ac:dyDescent="0.25">
      <c r="A127" s="125"/>
      <c r="B127" s="119"/>
      <c r="C127" s="126" t="s">
        <v>973</v>
      </c>
      <c r="D127" s="203"/>
      <c r="E127" s="186" t="s">
        <v>1625</v>
      </c>
      <c r="F127" s="202"/>
      <c r="G127" s="234"/>
      <c r="H127" s="234"/>
      <c r="I127" s="234"/>
      <c r="J127" s="234"/>
      <c r="K127" s="234"/>
      <c r="L127" s="234"/>
      <c r="M127" s="202"/>
      <c r="N127" s="235"/>
      <c r="O127" s="235"/>
      <c r="P127" s="235"/>
      <c r="Q127" s="235"/>
      <c r="R127" s="235"/>
      <c r="S127" s="235"/>
      <c r="T127" s="235"/>
      <c r="U127" s="202"/>
      <c r="V127" s="234"/>
      <c r="W127" s="234"/>
      <c r="X127" s="234"/>
      <c r="Y127" s="202"/>
      <c r="Z127" s="203"/>
    </row>
    <row r="128" spans="1:26" x14ac:dyDescent="0.25">
      <c r="A128" s="125"/>
      <c r="B128" s="117"/>
      <c r="C128" s="126" t="s">
        <v>982</v>
      </c>
      <c r="D128" s="203"/>
      <c r="E128" s="186" t="s">
        <v>1625</v>
      </c>
      <c r="F128" s="202"/>
      <c r="G128" s="234"/>
      <c r="H128" s="234"/>
      <c r="I128" s="234"/>
      <c r="J128" s="234"/>
      <c r="K128" s="234"/>
      <c r="L128" s="234"/>
      <c r="M128" s="202"/>
      <c r="N128" s="235"/>
      <c r="O128" s="235"/>
      <c r="P128" s="235"/>
      <c r="Q128" s="235"/>
      <c r="R128" s="235"/>
      <c r="S128" s="235"/>
      <c r="T128" s="235"/>
      <c r="U128" s="202"/>
      <c r="V128" s="234"/>
      <c r="W128" s="234"/>
      <c r="X128" s="234"/>
      <c r="Y128" s="202"/>
      <c r="Z128" s="203"/>
    </row>
    <row r="129" spans="1:26" x14ac:dyDescent="0.25">
      <c r="A129" s="125"/>
      <c r="B129" s="118"/>
      <c r="C129" s="126" t="s">
        <v>976</v>
      </c>
      <c r="D129" s="203"/>
      <c r="E129" s="186" t="s">
        <v>1625</v>
      </c>
      <c r="F129" s="202"/>
      <c r="G129" s="234"/>
      <c r="H129" s="234"/>
      <c r="I129" s="234"/>
      <c r="J129" s="234"/>
      <c r="K129" s="234"/>
      <c r="L129" s="234"/>
      <c r="M129" s="202"/>
      <c r="N129" s="235"/>
      <c r="O129" s="235"/>
      <c r="P129" s="235"/>
      <c r="Q129" s="235"/>
      <c r="R129" s="235"/>
      <c r="S129" s="235"/>
      <c r="T129" s="235"/>
      <c r="U129" s="202"/>
      <c r="V129" s="234"/>
      <c r="W129" s="234"/>
      <c r="X129" s="234"/>
      <c r="Y129" s="202"/>
      <c r="Z129" s="203"/>
    </row>
    <row r="130" spans="1:26" x14ac:dyDescent="0.25">
      <c r="A130" s="125"/>
      <c r="B130" s="119"/>
      <c r="C130" s="126" t="s">
        <v>977</v>
      </c>
      <c r="D130" s="203"/>
      <c r="E130" s="186" t="s">
        <v>1625</v>
      </c>
      <c r="F130" s="202"/>
      <c r="G130" s="234"/>
      <c r="H130" s="234"/>
      <c r="I130" s="234"/>
      <c r="J130" s="234"/>
      <c r="K130" s="234"/>
      <c r="L130" s="234"/>
      <c r="M130" s="202"/>
      <c r="N130" s="235"/>
      <c r="O130" s="235"/>
      <c r="P130" s="235"/>
      <c r="Q130" s="235"/>
      <c r="R130" s="235"/>
      <c r="S130" s="235"/>
      <c r="T130" s="235"/>
      <c r="U130" s="202"/>
      <c r="V130" s="234"/>
      <c r="W130" s="234"/>
      <c r="X130" s="234"/>
      <c r="Y130" s="202"/>
      <c r="Z130" s="203"/>
    </row>
    <row r="131" spans="1:26" x14ac:dyDescent="0.25">
      <c r="A131" s="125"/>
      <c r="B131" s="120"/>
      <c r="C131" s="127" t="s">
        <v>983</v>
      </c>
      <c r="D131" s="203"/>
      <c r="E131" s="186" t="s">
        <v>1625</v>
      </c>
      <c r="F131" s="202"/>
      <c r="G131" s="234"/>
      <c r="H131" s="234"/>
      <c r="I131" s="234"/>
      <c r="J131" s="234"/>
      <c r="K131" s="234"/>
      <c r="L131" s="234"/>
      <c r="M131" s="202"/>
      <c r="N131" s="235"/>
      <c r="O131" s="235"/>
      <c r="P131" s="235"/>
      <c r="Q131" s="235"/>
      <c r="R131" s="235"/>
      <c r="S131" s="235"/>
      <c r="T131" s="235"/>
      <c r="U131" s="202"/>
      <c r="V131" s="234"/>
      <c r="W131" s="234"/>
      <c r="X131" s="234"/>
      <c r="Y131" s="202"/>
      <c r="Z131" s="203"/>
    </row>
    <row r="132" spans="1:26" x14ac:dyDescent="0.25">
      <c r="A132" s="125"/>
      <c r="B132" s="119"/>
      <c r="C132" s="127" t="s">
        <v>979</v>
      </c>
      <c r="D132" s="203"/>
      <c r="E132" s="186" t="s">
        <v>1625</v>
      </c>
      <c r="F132" s="202"/>
      <c r="G132" s="234"/>
      <c r="H132" s="234"/>
      <c r="I132" s="234"/>
      <c r="J132" s="234"/>
      <c r="K132" s="234"/>
      <c r="L132" s="234"/>
      <c r="M132" s="202"/>
      <c r="N132" s="235"/>
      <c r="O132" s="235"/>
      <c r="P132" s="235"/>
      <c r="Q132" s="235"/>
      <c r="R132" s="235"/>
      <c r="S132" s="235"/>
      <c r="T132" s="235"/>
      <c r="U132" s="202"/>
      <c r="V132" s="234"/>
      <c r="W132" s="234"/>
      <c r="X132" s="234"/>
      <c r="Y132" s="202"/>
      <c r="Z132" s="203"/>
    </row>
    <row r="133" spans="1:26" x14ac:dyDescent="0.25">
      <c r="A133" s="105"/>
      <c r="B133" s="105"/>
      <c r="C133" s="104" t="s">
        <v>519</v>
      </c>
      <c r="D133" s="104"/>
      <c r="E133" s="104"/>
      <c r="F133" s="230"/>
      <c r="G133" s="230"/>
      <c r="H133" s="230"/>
      <c r="I133" s="230"/>
      <c r="J133" s="230"/>
      <c r="K133" s="230"/>
      <c r="L133" s="230"/>
      <c r="M133" s="230"/>
      <c r="N133" s="230"/>
      <c r="O133" s="230"/>
      <c r="P133" s="230"/>
      <c r="Q133" s="230"/>
      <c r="R133" s="230"/>
      <c r="S133" s="230"/>
      <c r="T133" s="230"/>
      <c r="U133" s="230"/>
      <c r="V133" s="230"/>
      <c r="W133" s="230"/>
      <c r="X133" s="230"/>
      <c r="Y133" s="230"/>
      <c r="Z133" s="104"/>
    </row>
    <row r="134" spans="1:26" x14ac:dyDescent="0.25">
      <c r="A134" s="125" t="s">
        <v>1035</v>
      </c>
      <c r="B134" s="119" t="s">
        <v>1051</v>
      </c>
      <c r="C134" s="126" t="s">
        <v>961</v>
      </c>
      <c r="D134" s="203"/>
      <c r="E134" s="186" t="s">
        <v>1625</v>
      </c>
      <c r="F134" s="202"/>
      <c r="G134" s="234"/>
      <c r="H134" s="234"/>
      <c r="I134" s="234"/>
      <c r="J134" s="234"/>
      <c r="K134" s="234"/>
      <c r="L134" s="234"/>
      <c r="M134" s="202"/>
      <c r="N134" s="235"/>
      <c r="O134" s="235"/>
      <c r="P134" s="235"/>
      <c r="Q134" s="235"/>
      <c r="R134" s="235"/>
      <c r="S134" s="235"/>
      <c r="T134" s="235"/>
      <c r="U134" s="202"/>
      <c r="V134" s="234"/>
      <c r="W134" s="234"/>
      <c r="X134" s="234"/>
      <c r="Y134" s="202"/>
      <c r="Z134" s="203"/>
    </row>
    <row r="135" spans="1:26" x14ac:dyDescent="0.25">
      <c r="A135" s="125"/>
      <c r="B135" s="119"/>
      <c r="C135" s="126" t="s">
        <v>962</v>
      </c>
      <c r="D135" s="203"/>
      <c r="E135" s="186" t="s">
        <v>1625</v>
      </c>
      <c r="F135" s="202"/>
      <c r="G135" s="234"/>
      <c r="H135" s="234"/>
      <c r="I135" s="234"/>
      <c r="J135" s="234"/>
      <c r="K135" s="234"/>
      <c r="L135" s="234"/>
      <c r="M135" s="202"/>
      <c r="N135" s="235"/>
      <c r="O135" s="235"/>
      <c r="P135" s="235"/>
      <c r="Q135" s="235"/>
      <c r="R135" s="235"/>
      <c r="S135" s="235"/>
      <c r="T135" s="235"/>
      <c r="U135" s="202"/>
      <c r="V135" s="234"/>
      <c r="W135" s="234"/>
      <c r="X135" s="234"/>
      <c r="Y135" s="202"/>
      <c r="Z135" s="203"/>
    </row>
    <row r="136" spans="1:26" x14ac:dyDescent="0.25">
      <c r="A136" s="125"/>
      <c r="B136" s="119"/>
      <c r="C136" s="126" t="s">
        <v>963</v>
      </c>
      <c r="D136" s="203"/>
      <c r="E136" s="186" t="s">
        <v>1625</v>
      </c>
      <c r="F136" s="202"/>
      <c r="G136" s="234"/>
      <c r="H136" s="234"/>
      <c r="I136" s="234"/>
      <c r="J136" s="234"/>
      <c r="K136" s="234"/>
      <c r="L136" s="234"/>
      <c r="M136" s="202"/>
      <c r="N136" s="235"/>
      <c r="O136" s="235"/>
      <c r="P136" s="235"/>
      <c r="Q136" s="235"/>
      <c r="R136" s="235"/>
      <c r="S136" s="235"/>
      <c r="T136" s="235"/>
      <c r="U136" s="202"/>
      <c r="V136" s="234"/>
      <c r="W136" s="234"/>
      <c r="X136" s="234"/>
      <c r="Y136" s="202"/>
      <c r="Z136" s="203"/>
    </row>
    <row r="137" spans="1:26" x14ac:dyDescent="0.25">
      <c r="A137" s="125"/>
      <c r="B137" s="119"/>
      <c r="C137" s="126" t="s">
        <v>973</v>
      </c>
      <c r="D137" s="203"/>
      <c r="E137" s="186" t="s">
        <v>1625</v>
      </c>
      <c r="F137" s="202"/>
      <c r="G137" s="234"/>
      <c r="H137" s="234"/>
      <c r="I137" s="234"/>
      <c r="J137" s="234"/>
      <c r="K137" s="234"/>
      <c r="L137" s="234"/>
      <c r="M137" s="202"/>
      <c r="N137" s="235"/>
      <c r="O137" s="235"/>
      <c r="P137" s="235"/>
      <c r="Q137" s="235"/>
      <c r="R137" s="235"/>
      <c r="S137" s="235"/>
      <c r="T137" s="235"/>
      <c r="U137" s="202"/>
      <c r="V137" s="234"/>
      <c r="W137" s="234"/>
      <c r="X137" s="234"/>
      <c r="Y137" s="202"/>
      <c r="Z137" s="203"/>
    </row>
    <row r="138" spans="1:26" x14ac:dyDescent="0.25">
      <c r="A138" s="125"/>
      <c r="B138" s="117"/>
      <c r="C138" s="126" t="s">
        <v>982</v>
      </c>
      <c r="D138" s="203"/>
      <c r="E138" s="186" t="s">
        <v>1625</v>
      </c>
      <c r="F138" s="202"/>
      <c r="G138" s="234"/>
      <c r="H138" s="234"/>
      <c r="I138" s="234"/>
      <c r="J138" s="234"/>
      <c r="K138" s="234"/>
      <c r="L138" s="234"/>
      <c r="M138" s="202"/>
      <c r="N138" s="235"/>
      <c r="O138" s="235"/>
      <c r="P138" s="235"/>
      <c r="Q138" s="235"/>
      <c r="R138" s="235"/>
      <c r="S138" s="235"/>
      <c r="T138" s="235"/>
      <c r="U138" s="202"/>
      <c r="V138" s="234"/>
      <c r="W138" s="234"/>
      <c r="X138" s="234"/>
      <c r="Y138" s="202"/>
      <c r="Z138" s="203"/>
    </row>
    <row r="139" spans="1:26" x14ac:dyDescent="0.25">
      <c r="A139" s="125"/>
      <c r="B139" s="118"/>
      <c r="C139" s="126" t="s">
        <v>976</v>
      </c>
      <c r="D139" s="203"/>
      <c r="E139" s="186" t="s">
        <v>1625</v>
      </c>
      <c r="F139" s="202"/>
      <c r="G139" s="234"/>
      <c r="H139" s="234"/>
      <c r="I139" s="234"/>
      <c r="J139" s="234"/>
      <c r="K139" s="234"/>
      <c r="L139" s="234"/>
      <c r="M139" s="202"/>
      <c r="N139" s="235"/>
      <c r="O139" s="235"/>
      <c r="P139" s="235"/>
      <c r="Q139" s="235"/>
      <c r="R139" s="235"/>
      <c r="S139" s="235"/>
      <c r="T139" s="235"/>
      <c r="U139" s="202"/>
      <c r="V139" s="234"/>
      <c r="W139" s="234"/>
      <c r="X139" s="234"/>
      <c r="Y139" s="202"/>
      <c r="Z139" s="203"/>
    </row>
    <row r="140" spans="1:26" x14ac:dyDescent="0.25">
      <c r="A140" s="125"/>
      <c r="B140" s="119"/>
      <c r="C140" s="126" t="s">
        <v>977</v>
      </c>
      <c r="D140" s="203"/>
      <c r="E140" s="186" t="s">
        <v>1625</v>
      </c>
      <c r="F140" s="202"/>
      <c r="G140" s="234"/>
      <c r="H140" s="234"/>
      <c r="I140" s="234"/>
      <c r="J140" s="234"/>
      <c r="K140" s="234"/>
      <c r="L140" s="234"/>
      <c r="M140" s="202"/>
      <c r="N140" s="235"/>
      <c r="O140" s="235"/>
      <c r="P140" s="235"/>
      <c r="Q140" s="235"/>
      <c r="R140" s="235"/>
      <c r="S140" s="235"/>
      <c r="T140" s="235"/>
      <c r="U140" s="202"/>
      <c r="V140" s="234"/>
      <c r="W140" s="234"/>
      <c r="X140" s="234"/>
      <c r="Y140" s="202"/>
      <c r="Z140" s="203"/>
    </row>
    <row r="141" spans="1:26" ht="30" x14ac:dyDescent="0.25">
      <c r="A141" s="125"/>
      <c r="B141" s="120"/>
      <c r="C141" s="127" t="s">
        <v>984</v>
      </c>
      <c r="D141" s="203"/>
      <c r="E141" s="186" t="s">
        <v>1625</v>
      </c>
      <c r="F141" s="202"/>
      <c r="G141" s="234"/>
      <c r="H141" s="234"/>
      <c r="I141" s="234"/>
      <c r="J141" s="234"/>
      <c r="K141" s="234"/>
      <c r="L141" s="234"/>
      <c r="M141" s="202"/>
      <c r="N141" s="235"/>
      <c r="O141" s="235"/>
      <c r="P141" s="235"/>
      <c r="Q141" s="235"/>
      <c r="R141" s="235"/>
      <c r="S141" s="235"/>
      <c r="T141" s="235"/>
      <c r="U141" s="202"/>
      <c r="V141" s="234"/>
      <c r="W141" s="234"/>
      <c r="X141" s="234"/>
      <c r="Y141" s="202"/>
      <c r="Z141" s="203"/>
    </row>
    <row r="142" spans="1:26" x14ac:dyDescent="0.25">
      <c r="A142" s="125"/>
      <c r="B142" s="119"/>
      <c r="C142" s="127" t="s">
        <v>981</v>
      </c>
      <c r="D142" s="203"/>
      <c r="E142" s="186" t="s">
        <v>1625</v>
      </c>
      <c r="F142" s="202"/>
      <c r="G142" s="234"/>
      <c r="H142" s="234"/>
      <c r="I142" s="234"/>
      <c r="J142" s="234"/>
      <c r="K142" s="234"/>
      <c r="L142" s="234"/>
      <c r="M142" s="202"/>
      <c r="N142" s="235"/>
      <c r="O142" s="235"/>
      <c r="P142" s="235"/>
      <c r="Q142" s="235"/>
      <c r="R142" s="235"/>
      <c r="S142" s="235"/>
      <c r="T142" s="235"/>
      <c r="U142" s="202"/>
      <c r="V142" s="234"/>
      <c r="W142" s="234"/>
      <c r="X142" s="234"/>
      <c r="Y142" s="202"/>
      <c r="Z142" s="203"/>
    </row>
    <row r="143" spans="1:26" x14ac:dyDescent="0.25">
      <c r="A143" s="105"/>
      <c r="B143" s="105"/>
      <c r="C143" s="104" t="s">
        <v>519</v>
      </c>
      <c r="D143" s="104"/>
      <c r="E143" s="104"/>
      <c r="F143" s="230"/>
      <c r="G143" s="230"/>
      <c r="H143" s="230"/>
      <c r="I143" s="230"/>
      <c r="J143" s="230"/>
      <c r="K143" s="230"/>
      <c r="L143" s="230"/>
      <c r="M143" s="230"/>
      <c r="N143" s="230"/>
      <c r="O143" s="230"/>
      <c r="P143" s="230"/>
      <c r="Q143" s="230"/>
      <c r="R143" s="230"/>
      <c r="S143" s="230"/>
      <c r="T143" s="230"/>
      <c r="U143" s="230"/>
      <c r="V143" s="230"/>
      <c r="W143" s="230"/>
      <c r="X143" s="230"/>
      <c r="Y143" s="230"/>
      <c r="Z143" s="104"/>
    </row>
    <row r="144" spans="1:26" x14ac:dyDescent="0.25">
      <c r="A144" s="125" t="s">
        <v>1036</v>
      </c>
      <c r="B144" s="119" t="s">
        <v>1050</v>
      </c>
      <c r="C144" s="126" t="s">
        <v>961</v>
      </c>
      <c r="D144" s="203"/>
      <c r="E144" s="186" t="s">
        <v>1625</v>
      </c>
      <c r="F144" s="202"/>
      <c r="G144" s="234"/>
      <c r="H144" s="234"/>
      <c r="I144" s="234"/>
      <c r="J144" s="234"/>
      <c r="K144" s="234"/>
      <c r="L144" s="234"/>
      <c r="M144" s="202"/>
      <c r="N144" s="235"/>
      <c r="O144" s="235"/>
      <c r="P144" s="235"/>
      <c r="Q144" s="235"/>
      <c r="R144" s="235"/>
      <c r="S144" s="235"/>
      <c r="T144" s="235"/>
      <c r="U144" s="202"/>
      <c r="V144" s="234"/>
      <c r="W144" s="234"/>
      <c r="X144" s="234"/>
      <c r="Y144" s="202"/>
      <c r="Z144" s="203"/>
    </row>
    <row r="145" spans="1:26" x14ac:dyDescent="0.25">
      <c r="A145" s="125"/>
      <c r="B145" s="119"/>
      <c r="C145" s="126" t="s">
        <v>962</v>
      </c>
      <c r="D145" s="203"/>
      <c r="E145" s="186" t="s">
        <v>1625</v>
      </c>
      <c r="F145" s="202"/>
      <c r="G145" s="234"/>
      <c r="H145" s="234"/>
      <c r="I145" s="234"/>
      <c r="J145" s="234"/>
      <c r="K145" s="234"/>
      <c r="L145" s="234"/>
      <c r="M145" s="202"/>
      <c r="N145" s="235"/>
      <c r="O145" s="235"/>
      <c r="P145" s="235"/>
      <c r="Q145" s="235"/>
      <c r="R145" s="235"/>
      <c r="S145" s="235"/>
      <c r="T145" s="235"/>
      <c r="U145" s="202"/>
      <c r="V145" s="234"/>
      <c r="W145" s="234"/>
      <c r="X145" s="234"/>
      <c r="Y145" s="202"/>
      <c r="Z145" s="203"/>
    </row>
    <row r="146" spans="1:26" x14ac:dyDescent="0.25">
      <c r="A146" s="125"/>
      <c r="B146" s="119"/>
      <c r="C146" s="126" t="s">
        <v>963</v>
      </c>
      <c r="D146" s="203"/>
      <c r="E146" s="186" t="s">
        <v>1625</v>
      </c>
      <c r="F146" s="202"/>
      <c r="G146" s="234"/>
      <c r="H146" s="234"/>
      <c r="I146" s="234"/>
      <c r="J146" s="234"/>
      <c r="K146" s="234"/>
      <c r="L146" s="234"/>
      <c r="M146" s="202"/>
      <c r="N146" s="235"/>
      <c r="O146" s="235"/>
      <c r="P146" s="235"/>
      <c r="Q146" s="235"/>
      <c r="R146" s="235"/>
      <c r="S146" s="235"/>
      <c r="T146" s="235"/>
      <c r="U146" s="202"/>
      <c r="V146" s="234"/>
      <c r="W146" s="234"/>
      <c r="X146" s="234"/>
      <c r="Y146" s="202"/>
      <c r="Z146" s="203"/>
    </row>
    <row r="147" spans="1:26" x14ac:dyDescent="0.25">
      <c r="A147" s="125"/>
      <c r="B147" s="119"/>
      <c r="C147" s="126" t="s">
        <v>973</v>
      </c>
      <c r="D147" s="203"/>
      <c r="E147" s="186" t="s">
        <v>1625</v>
      </c>
      <c r="F147" s="202"/>
      <c r="G147" s="234"/>
      <c r="H147" s="234"/>
      <c r="I147" s="234"/>
      <c r="J147" s="234"/>
      <c r="K147" s="234"/>
      <c r="L147" s="234"/>
      <c r="M147" s="202"/>
      <c r="N147" s="235"/>
      <c r="O147" s="235"/>
      <c r="P147" s="235"/>
      <c r="Q147" s="235"/>
      <c r="R147" s="235"/>
      <c r="S147" s="235"/>
      <c r="T147" s="235"/>
      <c r="U147" s="202"/>
      <c r="V147" s="234"/>
      <c r="W147" s="234"/>
      <c r="X147" s="234"/>
      <c r="Y147" s="202"/>
      <c r="Z147" s="203"/>
    </row>
    <row r="148" spans="1:26" x14ac:dyDescent="0.25">
      <c r="A148" s="125"/>
      <c r="B148" s="117"/>
      <c r="C148" s="126" t="s">
        <v>985</v>
      </c>
      <c r="D148" s="203"/>
      <c r="E148" s="186" t="s">
        <v>1625</v>
      </c>
      <c r="F148" s="202"/>
      <c r="G148" s="234"/>
      <c r="H148" s="234"/>
      <c r="I148" s="234"/>
      <c r="J148" s="234"/>
      <c r="K148" s="234"/>
      <c r="L148" s="234"/>
      <c r="M148" s="202"/>
      <c r="N148" s="235"/>
      <c r="O148" s="235"/>
      <c r="P148" s="235"/>
      <c r="Q148" s="235"/>
      <c r="R148" s="235"/>
      <c r="S148" s="235"/>
      <c r="T148" s="235"/>
      <c r="U148" s="202"/>
      <c r="V148" s="234"/>
      <c r="W148" s="234"/>
      <c r="X148" s="234"/>
      <c r="Y148" s="202"/>
      <c r="Z148" s="203"/>
    </row>
    <row r="149" spans="1:26" x14ac:dyDescent="0.25">
      <c r="A149" s="125"/>
      <c r="B149" s="118"/>
      <c r="C149" s="126" t="s">
        <v>976</v>
      </c>
      <c r="D149" s="203"/>
      <c r="E149" s="186" t="s">
        <v>1625</v>
      </c>
      <c r="F149" s="202"/>
      <c r="G149" s="234"/>
      <c r="H149" s="234"/>
      <c r="I149" s="234"/>
      <c r="J149" s="234"/>
      <c r="K149" s="234"/>
      <c r="L149" s="234"/>
      <c r="M149" s="202"/>
      <c r="N149" s="235"/>
      <c r="O149" s="235"/>
      <c r="P149" s="235"/>
      <c r="Q149" s="235"/>
      <c r="R149" s="235"/>
      <c r="S149" s="235"/>
      <c r="T149" s="235"/>
      <c r="U149" s="202"/>
      <c r="V149" s="234"/>
      <c r="W149" s="234"/>
      <c r="X149" s="234"/>
      <c r="Y149" s="202"/>
      <c r="Z149" s="203"/>
    </row>
    <row r="150" spans="1:26" x14ac:dyDescent="0.25">
      <c r="A150" s="125"/>
      <c r="B150" s="119"/>
      <c r="C150" s="126" t="s">
        <v>977</v>
      </c>
      <c r="D150" s="203"/>
      <c r="E150" s="186" t="s">
        <v>1625</v>
      </c>
      <c r="F150" s="202"/>
      <c r="G150" s="234"/>
      <c r="H150" s="234"/>
      <c r="I150" s="234"/>
      <c r="J150" s="234"/>
      <c r="K150" s="234"/>
      <c r="L150" s="234"/>
      <c r="M150" s="202"/>
      <c r="N150" s="235"/>
      <c r="O150" s="235"/>
      <c r="P150" s="235"/>
      <c r="Q150" s="235"/>
      <c r="R150" s="235"/>
      <c r="S150" s="235"/>
      <c r="T150" s="235"/>
      <c r="U150" s="202"/>
      <c r="V150" s="234"/>
      <c r="W150" s="234"/>
      <c r="X150" s="234"/>
      <c r="Y150" s="202"/>
      <c r="Z150" s="203"/>
    </row>
    <row r="151" spans="1:26" x14ac:dyDescent="0.25">
      <c r="A151" s="125"/>
      <c r="B151" s="120"/>
      <c r="C151" s="127" t="s">
        <v>986</v>
      </c>
      <c r="D151" s="203"/>
      <c r="E151" s="186" t="s">
        <v>1625</v>
      </c>
      <c r="F151" s="202"/>
      <c r="G151" s="234"/>
      <c r="H151" s="234"/>
      <c r="I151" s="234"/>
      <c r="J151" s="234"/>
      <c r="K151" s="234"/>
      <c r="L151" s="234"/>
      <c r="M151" s="202"/>
      <c r="N151" s="235"/>
      <c r="O151" s="235"/>
      <c r="P151" s="235"/>
      <c r="Q151" s="235"/>
      <c r="R151" s="235"/>
      <c r="S151" s="235"/>
      <c r="T151" s="235"/>
      <c r="U151" s="202"/>
      <c r="V151" s="234"/>
      <c r="W151" s="234"/>
      <c r="X151" s="234"/>
      <c r="Y151" s="202"/>
      <c r="Z151" s="203"/>
    </row>
    <row r="152" spans="1:26" x14ac:dyDescent="0.25">
      <c r="A152" s="125"/>
      <c r="B152" s="119"/>
      <c r="C152" s="127" t="s">
        <v>979</v>
      </c>
      <c r="D152" s="203"/>
      <c r="E152" s="186" t="s">
        <v>1625</v>
      </c>
      <c r="F152" s="202"/>
      <c r="G152" s="234"/>
      <c r="H152" s="234"/>
      <c r="I152" s="234"/>
      <c r="J152" s="234"/>
      <c r="K152" s="234"/>
      <c r="L152" s="234"/>
      <c r="M152" s="202"/>
      <c r="N152" s="235"/>
      <c r="O152" s="235"/>
      <c r="P152" s="235"/>
      <c r="Q152" s="235"/>
      <c r="R152" s="235"/>
      <c r="S152" s="235"/>
      <c r="T152" s="235"/>
      <c r="U152" s="202"/>
      <c r="V152" s="234"/>
      <c r="W152" s="234"/>
      <c r="X152" s="234"/>
      <c r="Y152" s="202"/>
      <c r="Z152" s="203"/>
    </row>
    <row r="153" spans="1:26" x14ac:dyDescent="0.25">
      <c r="A153" s="105"/>
      <c r="B153" s="105"/>
      <c r="C153" s="104" t="s">
        <v>519</v>
      </c>
      <c r="D153" s="104"/>
      <c r="E153" s="104"/>
      <c r="F153" s="230"/>
      <c r="G153" s="230"/>
      <c r="H153" s="230"/>
      <c r="I153" s="230"/>
      <c r="J153" s="230"/>
      <c r="K153" s="230"/>
      <c r="L153" s="230"/>
      <c r="M153" s="230"/>
      <c r="N153" s="230"/>
      <c r="O153" s="230"/>
      <c r="P153" s="230"/>
      <c r="Q153" s="230"/>
      <c r="R153" s="230"/>
      <c r="S153" s="230"/>
      <c r="T153" s="230"/>
      <c r="U153" s="230"/>
      <c r="V153" s="230"/>
      <c r="W153" s="230"/>
      <c r="X153" s="230"/>
      <c r="Y153" s="230"/>
      <c r="Z153" s="104"/>
    </row>
    <row r="154" spans="1:26" x14ac:dyDescent="0.25">
      <c r="A154" s="125" t="s">
        <v>1037</v>
      </c>
      <c r="B154" s="119" t="s">
        <v>1051</v>
      </c>
      <c r="C154" s="126" t="s">
        <v>961</v>
      </c>
      <c r="D154" s="203"/>
      <c r="E154" s="186" t="s">
        <v>1625</v>
      </c>
      <c r="F154" s="202"/>
      <c r="G154" s="234"/>
      <c r="H154" s="234"/>
      <c r="I154" s="234"/>
      <c r="J154" s="234"/>
      <c r="K154" s="234"/>
      <c r="L154" s="234"/>
      <c r="M154" s="202"/>
      <c r="N154" s="235"/>
      <c r="O154" s="235"/>
      <c r="P154" s="235"/>
      <c r="Q154" s="235"/>
      <c r="R154" s="235"/>
      <c r="S154" s="235"/>
      <c r="T154" s="235"/>
      <c r="U154" s="202"/>
      <c r="V154" s="234"/>
      <c r="W154" s="234"/>
      <c r="X154" s="234"/>
      <c r="Y154" s="202"/>
      <c r="Z154" s="203"/>
    </row>
    <row r="155" spans="1:26" x14ac:dyDescent="0.25">
      <c r="A155" s="125"/>
      <c r="B155" s="119"/>
      <c r="C155" s="126" t="s">
        <v>962</v>
      </c>
      <c r="D155" s="203"/>
      <c r="E155" s="186" t="s">
        <v>1625</v>
      </c>
      <c r="F155" s="202"/>
      <c r="G155" s="234"/>
      <c r="H155" s="234"/>
      <c r="I155" s="234"/>
      <c r="J155" s="234"/>
      <c r="K155" s="234"/>
      <c r="L155" s="234"/>
      <c r="M155" s="202"/>
      <c r="N155" s="235"/>
      <c r="O155" s="235"/>
      <c r="P155" s="235"/>
      <c r="Q155" s="235"/>
      <c r="R155" s="235"/>
      <c r="S155" s="235"/>
      <c r="T155" s="235"/>
      <c r="U155" s="202"/>
      <c r="V155" s="234"/>
      <c r="W155" s="234"/>
      <c r="X155" s="234"/>
      <c r="Y155" s="202"/>
      <c r="Z155" s="203"/>
    </row>
    <row r="156" spans="1:26" x14ac:dyDescent="0.25">
      <c r="A156" s="125"/>
      <c r="B156" s="119"/>
      <c r="C156" s="126" t="s">
        <v>963</v>
      </c>
      <c r="D156" s="203"/>
      <c r="E156" s="186" t="s">
        <v>1625</v>
      </c>
      <c r="F156" s="202"/>
      <c r="G156" s="234"/>
      <c r="H156" s="234"/>
      <c r="I156" s="234"/>
      <c r="J156" s="234"/>
      <c r="K156" s="234"/>
      <c r="L156" s="234"/>
      <c r="M156" s="202"/>
      <c r="N156" s="235"/>
      <c r="O156" s="235"/>
      <c r="P156" s="235"/>
      <c r="Q156" s="235"/>
      <c r="R156" s="235"/>
      <c r="S156" s="235"/>
      <c r="T156" s="235"/>
      <c r="U156" s="202"/>
      <c r="V156" s="234"/>
      <c r="W156" s="234"/>
      <c r="X156" s="234"/>
      <c r="Y156" s="202"/>
      <c r="Z156" s="203"/>
    </row>
    <row r="157" spans="1:26" x14ac:dyDescent="0.25">
      <c r="A157" s="125"/>
      <c r="B157" s="119"/>
      <c r="C157" s="126" t="s">
        <v>973</v>
      </c>
      <c r="D157" s="203"/>
      <c r="E157" s="186" t="s">
        <v>1625</v>
      </c>
      <c r="F157" s="202"/>
      <c r="G157" s="234"/>
      <c r="H157" s="234"/>
      <c r="I157" s="234"/>
      <c r="J157" s="234"/>
      <c r="K157" s="234"/>
      <c r="L157" s="234"/>
      <c r="M157" s="202"/>
      <c r="N157" s="235"/>
      <c r="O157" s="235"/>
      <c r="P157" s="235"/>
      <c r="Q157" s="235"/>
      <c r="R157" s="235"/>
      <c r="S157" s="235"/>
      <c r="T157" s="235"/>
      <c r="U157" s="202"/>
      <c r="V157" s="234"/>
      <c r="W157" s="234"/>
      <c r="X157" s="234"/>
      <c r="Y157" s="202"/>
      <c r="Z157" s="203"/>
    </row>
    <row r="158" spans="1:26" x14ac:dyDescent="0.25">
      <c r="A158" s="125"/>
      <c r="B158" s="168"/>
      <c r="C158" s="126" t="s">
        <v>985</v>
      </c>
      <c r="D158" s="203"/>
      <c r="E158" s="186" t="s">
        <v>1625</v>
      </c>
      <c r="F158" s="202"/>
      <c r="G158" s="234"/>
      <c r="H158" s="234"/>
      <c r="I158" s="234"/>
      <c r="J158" s="234"/>
      <c r="K158" s="234"/>
      <c r="L158" s="234"/>
      <c r="M158" s="202"/>
      <c r="N158" s="235"/>
      <c r="O158" s="235"/>
      <c r="P158" s="235"/>
      <c r="Q158" s="235"/>
      <c r="R158" s="235"/>
      <c r="S158" s="235"/>
      <c r="T158" s="235"/>
      <c r="U158" s="202"/>
      <c r="V158" s="234"/>
      <c r="W158" s="234"/>
      <c r="X158" s="234"/>
      <c r="Y158" s="202"/>
      <c r="Z158" s="203"/>
    </row>
    <row r="159" spans="1:26" x14ac:dyDescent="0.25">
      <c r="A159" s="125"/>
      <c r="B159" s="118"/>
      <c r="C159" s="126" t="s">
        <v>976</v>
      </c>
      <c r="D159" s="203"/>
      <c r="E159" s="186" t="s">
        <v>1625</v>
      </c>
      <c r="F159" s="202"/>
      <c r="G159" s="234"/>
      <c r="H159" s="234"/>
      <c r="I159" s="234"/>
      <c r="J159" s="234"/>
      <c r="K159" s="234"/>
      <c r="L159" s="234"/>
      <c r="M159" s="202"/>
      <c r="N159" s="235"/>
      <c r="O159" s="235"/>
      <c r="P159" s="235"/>
      <c r="Q159" s="235"/>
      <c r="R159" s="235"/>
      <c r="S159" s="235"/>
      <c r="T159" s="235"/>
      <c r="U159" s="202"/>
      <c r="V159" s="234"/>
      <c r="W159" s="234"/>
      <c r="X159" s="234"/>
      <c r="Y159" s="202"/>
      <c r="Z159" s="203"/>
    </row>
    <row r="160" spans="1:26" x14ac:dyDescent="0.25">
      <c r="A160" s="125"/>
      <c r="B160" s="119"/>
      <c r="C160" s="126" t="s">
        <v>977</v>
      </c>
      <c r="D160" s="203"/>
      <c r="E160" s="186" t="s">
        <v>1625</v>
      </c>
      <c r="F160" s="202"/>
      <c r="G160" s="234"/>
      <c r="H160" s="234"/>
      <c r="I160" s="234"/>
      <c r="J160" s="234"/>
      <c r="K160" s="234"/>
      <c r="L160" s="234"/>
      <c r="M160" s="202"/>
      <c r="N160" s="235"/>
      <c r="O160" s="235"/>
      <c r="P160" s="235"/>
      <c r="Q160" s="235"/>
      <c r="R160" s="235"/>
      <c r="S160" s="235"/>
      <c r="T160" s="235"/>
      <c r="U160" s="202"/>
      <c r="V160" s="234"/>
      <c r="W160" s="234"/>
      <c r="X160" s="234"/>
      <c r="Y160" s="202"/>
      <c r="Z160" s="203"/>
    </row>
    <row r="161" spans="1:26" ht="30" x14ac:dyDescent="0.25">
      <c r="A161" s="125"/>
      <c r="B161" s="120"/>
      <c r="C161" s="127" t="s">
        <v>987</v>
      </c>
      <c r="D161" s="203"/>
      <c r="E161" s="186" t="s">
        <v>1625</v>
      </c>
      <c r="F161" s="202"/>
      <c r="G161" s="234"/>
      <c r="H161" s="234"/>
      <c r="I161" s="234"/>
      <c r="J161" s="234"/>
      <c r="K161" s="234"/>
      <c r="L161" s="234"/>
      <c r="M161" s="202"/>
      <c r="N161" s="235"/>
      <c r="O161" s="235"/>
      <c r="P161" s="235"/>
      <c r="Q161" s="235"/>
      <c r="R161" s="235"/>
      <c r="S161" s="235"/>
      <c r="T161" s="235"/>
      <c r="U161" s="202"/>
      <c r="V161" s="234"/>
      <c r="W161" s="234"/>
      <c r="X161" s="234"/>
      <c r="Y161" s="202"/>
      <c r="Z161" s="203"/>
    </row>
    <row r="162" spans="1:26" x14ac:dyDescent="0.25">
      <c r="A162" s="125"/>
      <c r="B162" s="119"/>
      <c r="C162" s="127" t="s">
        <v>981</v>
      </c>
      <c r="D162" s="203"/>
      <c r="E162" s="186" t="s">
        <v>1625</v>
      </c>
      <c r="F162" s="202"/>
      <c r="G162" s="234"/>
      <c r="H162" s="234"/>
      <c r="I162" s="234"/>
      <c r="J162" s="234"/>
      <c r="K162" s="234"/>
      <c r="L162" s="234"/>
      <c r="M162" s="202"/>
      <c r="N162" s="235"/>
      <c r="O162" s="235"/>
      <c r="P162" s="235"/>
      <c r="Q162" s="235"/>
      <c r="R162" s="235"/>
      <c r="S162" s="235"/>
      <c r="T162" s="235"/>
      <c r="U162" s="202"/>
      <c r="V162" s="234"/>
      <c r="W162" s="234"/>
      <c r="X162" s="234"/>
      <c r="Y162" s="202"/>
      <c r="Z162" s="203"/>
    </row>
    <row r="163" spans="1:26" x14ac:dyDescent="0.25">
      <c r="A163" s="105"/>
      <c r="B163" s="105"/>
      <c r="C163" s="104" t="s">
        <v>519</v>
      </c>
      <c r="D163" s="104"/>
      <c r="E163" s="104"/>
      <c r="F163" s="230"/>
      <c r="G163" s="230"/>
      <c r="H163" s="230"/>
      <c r="I163" s="230"/>
      <c r="J163" s="230"/>
      <c r="K163" s="230"/>
      <c r="L163" s="230"/>
      <c r="M163" s="230"/>
      <c r="N163" s="230"/>
      <c r="O163" s="230"/>
      <c r="P163" s="230"/>
      <c r="Q163" s="230"/>
      <c r="R163" s="230"/>
      <c r="S163" s="230"/>
      <c r="T163" s="230"/>
      <c r="U163" s="230"/>
      <c r="V163" s="230"/>
      <c r="W163" s="230"/>
      <c r="X163" s="230"/>
      <c r="Y163" s="230"/>
      <c r="Z163" s="104"/>
    </row>
    <row r="164" spans="1:26" x14ac:dyDescent="0.25">
      <c r="A164" s="125" t="s">
        <v>1038</v>
      </c>
      <c r="B164" s="119" t="s">
        <v>1052</v>
      </c>
      <c r="C164" s="126" t="s">
        <v>961</v>
      </c>
      <c r="D164" s="203"/>
      <c r="E164" s="186" t="s">
        <v>1625</v>
      </c>
      <c r="F164" s="202"/>
      <c r="G164" s="234"/>
      <c r="H164" s="234"/>
      <c r="I164" s="234"/>
      <c r="J164" s="234"/>
      <c r="K164" s="234"/>
      <c r="L164" s="234"/>
      <c r="M164" s="202"/>
      <c r="N164" s="235"/>
      <c r="O164" s="235"/>
      <c r="P164" s="235"/>
      <c r="Q164" s="235"/>
      <c r="R164" s="235"/>
      <c r="S164" s="235"/>
      <c r="T164" s="235"/>
      <c r="U164" s="202"/>
      <c r="V164" s="234"/>
      <c r="W164" s="234"/>
      <c r="X164" s="234"/>
      <c r="Y164" s="202"/>
      <c r="Z164" s="203"/>
    </row>
    <row r="165" spans="1:26" x14ac:dyDescent="0.25">
      <c r="A165" s="125"/>
      <c r="B165" s="119"/>
      <c r="C165" s="126" t="s">
        <v>962</v>
      </c>
      <c r="D165" s="203"/>
      <c r="E165" s="186" t="s">
        <v>1625</v>
      </c>
      <c r="F165" s="202"/>
      <c r="G165" s="234"/>
      <c r="H165" s="234"/>
      <c r="I165" s="234"/>
      <c r="J165" s="234"/>
      <c r="K165" s="234"/>
      <c r="L165" s="234"/>
      <c r="M165" s="202"/>
      <c r="N165" s="235"/>
      <c r="O165" s="235"/>
      <c r="P165" s="235"/>
      <c r="Q165" s="235"/>
      <c r="R165" s="235"/>
      <c r="S165" s="235"/>
      <c r="T165" s="235"/>
      <c r="U165" s="202"/>
      <c r="V165" s="234"/>
      <c r="W165" s="234"/>
      <c r="X165" s="234"/>
      <c r="Y165" s="202"/>
      <c r="Z165" s="203"/>
    </row>
    <row r="166" spans="1:26" x14ac:dyDescent="0.25">
      <c r="A166" s="125"/>
      <c r="B166" s="119"/>
      <c r="C166" s="126" t="s">
        <v>988</v>
      </c>
      <c r="D166" s="203"/>
      <c r="E166" s="186" t="s">
        <v>1625</v>
      </c>
      <c r="F166" s="202"/>
      <c r="G166" s="234"/>
      <c r="H166" s="234"/>
      <c r="I166" s="234"/>
      <c r="J166" s="234"/>
      <c r="K166" s="234"/>
      <c r="L166" s="234"/>
      <c r="M166" s="202"/>
      <c r="N166" s="235"/>
      <c r="O166" s="235"/>
      <c r="P166" s="235"/>
      <c r="Q166" s="235"/>
      <c r="R166" s="235"/>
      <c r="S166" s="235"/>
      <c r="T166" s="235"/>
      <c r="U166" s="202"/>
      <c r="V166" s="234"/>
      <c r="W166" s="234"/>
      <c r="X166" s="234"/>
      <c r="Y166" s="202"/>
      <c r="Z166" s="203"/>
    </row>
    <row r="167" spans="1:26" x14ac:dyDescent="0.25">
      <c r="A167" s="125"/>
      <c r="B167" s="119"/>
      <c r="C167" s="126" t="s">
        <v>989</v>
      </c>
      <c r="D167" s="203"/>
      <c r="E167" s="186" t="s">
        <v>1625</v>
      </c>
      <c r="F167" s="202"/>
      <c r="G167" s="234"/>
      <c r="H167" s="234"/>
      <c r="I167" s="234"/>
      <c r="J167" s="234"/>
      <c r="K167" s="234"/>
      <c r="L167" s="234"/>
      <c r="M167" s="202"/>
      <c r="N167" s="235"/>
      <c r="O167" s="235"/>
      <c r="P167" s="235"/>
      <c r="Q167" s="235"/>
      <c r="R167" s="235"/>
      <c r="S167" s="235"/>
      <c r="T167" s="235"/>
      <c r="U167" s="202"/>
      <c r="V167" s="234"/>
      <c r="W167" s="234"/>
      <c r="X167" s="234"/>
      <c r="Y167" s="202"/>
      <c r="Z167" s="203"/>
    </row>
    <row r="168" spans="1:26" x14ac:dyDescent="0.25">
      <c r="A168" s="125"/>
      <c r="B168" s="168"/>
      <c r="C168" s="126" t="s">
        <v>990</v>
      </c>
      <c r="D168" s="203"/>
      <c r="E168" s="186" t="s">
        <v>1625</v>
      </c>
      <c r="F168" s="202"/>
      <c r="G168" s="234"/>
      <c r="H168" s="234"/>
      <c r="I168" s="234"/>
      <c r="J168" s="234"/>
      <c r="K168" s="234"/>
      <c r="L168" s="234"/>
      <c r="M168" s="202"/>
      <c r="N168" s="235"/>
      <c r="O168" s="235"/>
      <c r="P168" s="235"/>
      <c r="Q168" s="235"/>
      <c r="R168" s="235"/>
      <c r="S168" s="235"/>
      <c r="T168" s="235"/>
      <c r="U168" s="202"/>
      <c r="V168" s="234"/>
      <c r="W168" s="234"/>
      <c r="X168" s="234"/>
      <c r="Y168" s="202"/>
      <c r="Z168" s="203"/>
    </row>
    <row r="169" spans="1:26" x14ac:dyDescent="0.25">
      <c r="A169" s="125"/>
      <c r="B169" s="118"/>
      <c r="C169" s="126" t="s">
        <v>991</v>
      </c>
      <c r="D169" s="203"/>
      <c r="E169" s="186" t="s">
        <v>1625</v>
      </c>
      <c r="F169" s="202"/>
      <c r="G169" s="234"/>
      <c r="H169" s="234"/>
      <c r="I169" s="234"/>
      <c r="J169" s="234"/>
      <c r="K169" s="234"/>
      <c r="L169" s="234"/>
      <c r="M169" s="202"/>
      <c r="N169" s="235"/>
      <c r="O169" s="235"/>
      <c r="P169" s="235"/>
      <c r="Q169" s="235"/>
      <c r="R169" s="235"/>
      <c r="S169" s="235"/>
      <c r="T169" s="235"/>
      <c r="U169" s="202"/>
      <c r="V169" s="234"/>
      <c r="W169" s="234"/>
      <c r="X169" s="234"/>
      <c r="Y169" s="202"/>
      <c r="Z169" s="203"/>
    </row>
    <row r="170" spans="1:26" x14ac:dyDescent="0.25">
      <c r="A170" s="125"/>
      <c r="B170" s="119"/>
      <c r="C170" s="126" t="s">
        <v>992</v>
      </c>
      <c r="D170" s="203"/>
      <c r="E170" s="186" t="s">
        <v>1625</v>
      </c>
      <c r="F170" s="202"/>
      <c r="G170" s="234"/>
      <c r="H170" s="234"/>
      <c r="I170" s="234"/>
      <c r="J170" s="234"/>
      <c r="K170" s="234"/>
      <c r="L170" s="234"/>
      <c r="M170" s="202"/>
      <c r="N170" s="235"/>
      <c r="O170" s="235"/>
      <c r="P170" s="235"/>
      <c r="Q170" s="235"/>
      <c r="R170" s="235"/>
      <c r="S170" s="235"/>
      <c r="T170" s="235"/>
      <c r="U170" s="202"/>
      <c r="V170" s="234"/>
      <c r="W170" s="234"/>
      <c r="X170" s="234"/>
      <c r="Y170" s="202"/>
      <c r="Z170" s="203"/>
    </row>
    <row r="171" spans="1:26" ht="13.5" customHeight="1" x14ac:dyDescent="0.25">
      <c r="A171" s="125"/>
      <c r="B171" s="120"/>
      <c r="C171" s="127" t="s">
        <v>993</v>
      </c>
      <c r="D171" s="203"/>
      <c r="E171" s="186" t="s">
        <v>1625</v>
      </c>
      <c r="F171" s="202"/>
      <c r="G171" s="234"/>
      <c r="H171" s="234"/>
      <c r="I171" s="234"/>
      <c r="J171" s="234"/>
      <c r="K171" s="234"/>
      <c r="L171" s="234"/>
      <c r="M171" s="202"/>
      <c r="N171" s="235"/>
      <c r="O171" s="235"/>
      <c r="P171" s="235"/>
      <c r="Q171" s="235"/>
      <c r="R171" s="235"/>
      <c r="S171" s="235"/>
      <c r="T171" s="235"/>
      <c r="U171" s="202"/>
      <c r="V171" s="234"/>
      <c r="W171" s="234"/>
      <c r="X171" s="234"/>
      <c r="Y171" s="202"/>
      <c r="Z171" s="203"/>
    </row>
    <row r="172" spans="1:26" x14ac:dyDescent="0.25">
      <c r="A172" s="105"/>
      <c r="B172" s="105"/>
      <c r="C172" s="104" t="s">
        <v>519</v>
      </c>
      <c r="D172" s="104"/>
      <c r="E172" s="104"/>
      <c r="F172" s="230"/>
      <c r="G172" s="230"/>
      <c r="H172" s="230"/>
      <c r="I172" s="230"/>
      <c r="J172" s="230"/>
      <c r="K172" s="230"/>
      <c r="L172" s="230"/>
      <c r="M172" s="230"/>
      <c r="N172" s="230"/>
      <c r="O172" s="230"/>
      <c r="P172" s="230"/>
      <c r="Q172" s="230"/>
      <c r="R172" s="230"/>
      <c r="S172" s="230"/>
      <c r="T172" s="230"/>
      <c r="U172" s="230"/>
      <c r="V172" s="230"/>
      <c r="W172" s="230"/>
      <c r="X172" s="230"/>
      <c r="Y172" s="230"/>
      <c r="Z172" s="104"/>
    </row>
    <row r="173" spans="1:26" x14ac:dyDescent="0.25">
      <c r="A173" s="125" t="s">
        <v>1039</v>
      </c>
      <c r="B173" s="119" t="s">
        <v>1053</v>
      </c>
      <c r="C173" s="126" t="s">
        <v>961</v>
      </c>
      <c r="D173" s="203"/>
      <c r="E173" s="186" t="s">
        <v>1625</v>
      </c>
      <c r="F173" s="202"/>
      <c r="G173" s="234"/>
      <c r="H173" s="234"/>
      <c r="I173" s="234"/>
      <c r="J173" s="234"/>
      <c r="K173" s="234"/>
      <c r="L173" s="234"/>
      <c r="M173" s="202"/>
      <c r="N173" s="235"/>
      <c r="O173" s="235"/>
      <c r="P173" s="235"/>
      <c r="Q173" s="235"/>
      <c r="R173" s="235"/>
      <c r="S173" s="235"/>
      <c r="T173" s="235"/>
      <c r="U173" s="202"/>
      <c r="V173" s="234"/>
      <c r="W173" s="234"/>
      <c r="X173" s="234"/>
      <c r="Y173" s="202"/>
      <c r="Z173" s="203"/>
    </row>
    <row r="174" spans="1:26" x14ac:dyDescent="0.25">
      <c r="A174" s="125"/>
      <c r="B174" s="119"/>
      <c r="C174" s="126" t="s">
        <v>962</v>
      </c>
      <c r="D174" s="203"/>
      <c r="E174" s="186" t="s">
        <v>1625</v>
      </c>
      <c r="F174" s="202"/>
      <c r="G174" s="234"/>
      <c r="H174" s="234"/>
      <c r="I174" s="234"/>
      <c r="J174" s="234"/>
      <c r="K174" s="234"/>
      <c r="L174" s="234"/>
      <c r="M174" s="202"/>
      <c r="N174" s="235"/>
      <c r="O174" s="235"/>
      <c r="P174" s="235"/>
      <c r="Q174" s="235"/>
      <c r="R174" s="235"/>
      <c r="S174" s="235"/>
      <c r="T174" s="235"/>
      <c r="U174" s="202"/>
      <c r="V174" s="234"/>
      <c r="W174" s="234"/>
      <c r="X174" s="234"/>
      <c r="Y174" s="202"/>
      <c r="Z174" s="203"/>
    </row>
    <row r="175" spans="1:26" x14ac:dyDescent="0.25">
      <c r="A175" s="125"/>
      <c r="B175" s="119"/>
      <c r="C175" s="126" t="s">
        <v>994</v>
      </c>
      <c r="D175" s="203"/>
      <c r="E175" s="186" t="s">
        <v>1625</v>
      </c>
      <c r="F175" s="202"/>
      <c r="G175" s="234"/>
      <c r="H175" s="234"/>
      <c r="I175" s="234"/>
      <c r="J175" s="234"/>
      <c r="K175" s="234"/>
      <c r="L175" s="234"/>
      <c r="M175" s="202"/>
      <c r="N175" s="235"/>
      <c r="O175" s="235"/>
      <c r="P175" s="235"/>
      <c r="Q175" s="235"/>
      <c r="R175" s="235"/>
      <c r="S175" s="235"/>
      <c r="T175" s="235"/>
      <c r="U175" s="202"/>
      <c r="V175" s="234"/>
      <c r="W175" s="234"/>
      <c r="X175" s="234"/>
      <c r="Y175" s="202"/>
      <c r="Z175" s="203"/>
    </row>
    <row r="176" spans="1:26" x14ac:dyDescent="0.25">
      <c r="A176" s="125"/>
      <c r="B176" s="119"/>
      <c r="C176" s="126" t="s">
        <v>995</v>
      </c>
      <c r="D176" s="203"/>
      <c r="E176" s="186" t="s">
        <v>1625</v>
      </c>
      <c r="F176" s="202"/>
      <c r="G176" s="234"/>
      <c r="H176" s="234"/>
      <c r="I176" s="234"/>
      <c r="J176" s="234"/>
      <c r="K176" s="234"/>
      <c r="L176" s="234"/>
      <c r="M176" s="202"/>
      <c r="N176" s="235"/>
      <c r="O176" s="235"/>
      <c r="P176" s="235"/>
      <c r="Q176" s="235"/>
      <c r="R176" s="235"/>
      <c r="S176" s="235"/>
      <c r="T176" s="235"/>
      <c r="U176" s="202"/>
      <c r="V176" s="234"/>
      <c r="W176" s="234"/>
      <c r="X176" s="234"/>
      <c r="Y176" s="202"/>
      <c r="Z176" s="203"/>
    </row>
    <row r="177" spans="1:26" x14ac:dyDescent="0.25">
      <c r="A177" s="125"/>
      <c r="B177" s="168"/>
      <c r="C177" s="126" t="s">
        <v>996</v>
      </c>
      <c r="D177" s="203"/>
      <c r="E177" s="186" t="s">
        <v>1625</v>
      </c>
      <c r="F177" s="202"/>
      <c r="G177" s="234"/>
      <c r="H177" s="234"/>
      <c r="I177" s="234"/>
      <c r="J177" s="234"/>
      <c r="K177" s="234"/>
      <c r="L177" s="234"/>
      <c r="M177" s="202"/>
      <c r="N177" s="235"/>
      <c r="O177" s="235"/>
      <c r="P177" s="235"/>
      <c r="Q177" s="235"/>
      <c r="R177" s="235"/>
      <c r="S177" s="235"/>
      <c r="T177" s="235"/>
      <c r="U177" s="202"/>
      <c r="V177" s="234"/>
      <c r="W177" s="234"/>
      <c r="X177" s="234"/>
      <c r="Y177" s="202"/>
      <c r="Z177" s="203"/>
    </row>
    <row r="178" spans="1:26" x14ac:dyDescent="0.25">
      <c r="A178" s="125"/>
      <c r="B178" s="118"/>
      <c r="C178" s="126" t="s">
        <v>991</v>
      </c>
      <c r="D178" s="203"/>
      <c r="E178" s="186" t="s">
        <v>1625</v>
      </c>
      <c r="F178" s="202"/>
      <c r="G178" s="234"/>
      <c r="H178" s="234"/>
      <c r="I178" s="234"/>
      <c r="J178" s="234"/>
      <c r="K178" s="234"/>
      <c r="L178" s="234"/>
      <c r="M178" s="202"/>
      <c r="N178" s="235"/>
      <c r="O178" s="235"/>
      <c r="P178" s="235"/>
      <c r="Q178" s="235"/>
      <c r="R178" s="235"/>
      <c r="S178" s="235"/>
      <c r="T178" s="235"/>
      <c r="U178" s="202"/>
      <c r="V178" s="234"/>
      <c r="W178" s="234"/>
      <c r="X178" s="234"/>
      <c r="Y178" s="202"/>
      <c r="Z178" s="203"/>
    </row>
    <row r="179" spans="1:26" x14ac:dyDescent="0.25">
      <c r="A179" s="125"/>
      <c r="B179" s="119"/>
      <c r="C179" s="126" t="s">
        <v>992</v>
      </c>
      <c r="D179" s="203"/>
      <c r="E179" s="186" t="s">
        <v>1625</v>
      </c>
      <c r="F179" s="202"/>
      <c r="G179" s="234"/>
      <c r="H179" s="234"/>
      <c r="I179" s="234"/>
      <c r="J179" s="234"/>
      <c r="K179" s="234"/>
      <c r="L179" s="234"/>
      <c r="M179" s="202"/>
      <c r="N179" s="235"/>
      <c r="O179" s="235"/>
      <c r="P179" s="235"/>
      <c r="Q179" s="235"/>
      <c r="R179" s="235"/>
      <c r="S179" s="235"/>
      <c r="T179" s="235"/>
      <c r="U179" s="202"/>
      <c r="V179" s="234"/>
      <c r="W179" s="234"/>
      <c r="X179" s="234"/>
      <c r="Y179" s="202"/>
      <c r="Z179" s="203"/>
    </row>
    <row r="180" spans="1:26" x14ac:dyDescent="0.25">
      <c r="A180" s="125"/>
      <c r="B180" s="120"/>
      <c r="C180" s="127" t="s">
        <v>993</v>
      </c>
      <c r="D180" s="203"/>
      <c r="E180" s="186" t="s">
        <v>1625</v>
      </c>
      <c r="F180" s="202"/>
      <c r="G180" s="234"/>
      <c r="H180" s="234"/>
      <c r="I180" s="234"/>
      <c r="J180" s="234"/>
      <c r="K180" s="234"/>
      <c r="L180" s="234"/>
      <c r="M180" s="202"/>
      <c r="N180" s="235"/>
      <c r="O180" s="235"/>
      <c r="P180" s="235"/>
      <c r="Q180" s="235"/>
      <c r="R180" s="235"/>
      <c r="S180" s="235"/>
      <c r="T180" s="235"/>
      <c r="U180" s="202"/>
      <c r="V180" s="234"/>
      <c r="W180" s="234"/>
      <c r="X180" s="234"/>
      <c r="Y180" s="202"/>
      <c r="Z180" s="203"/>
    </row>
    <row r="181" spans="1:26" x14ac:dyDescent="0.25">
      <c r="A181" s="105"/>
      <c r="B181" s="105"/>
      <c r="C181" s="104" t="s">
        <v>519</v>
      </c>
      <c r="D181" s="104"/>
      <c r="E181" s="104"/>
      <c r="F181" s="230"/>
      <c r="G181" s="230"/>
      <c r="H181" s="230"/>
      <c r="I181" s="230"/>
      <c r="J181" s="230"/>
      <c r="K181" s="230"/>
      <c r="L181" s="230"/>
      <c r="M181" s="230"/>
      <c r="N181" s="230"/>
      <c r="O181" s="230"/>
      <c r="P181" s="230"/>
      <c r="Q181" s="230"/>
      <c r="R181" s="230"/>
      <c r="S181" s="230"/>
      <c r="T181" s="230"/>
      <c r="U181" s="230"/>
      <c r="V181" s="230"/>
      <c r="W181" s="230"/>
      <c r="X181" s="230"/>
      <c r="Y181" s="230"/>
      <c r="Z181" s="104"/>
    </row>
    <row r="182" spans="1:26" x14ac:dyDescent="0.25">
      <c r="A182" s="125" t="s">
        <v>1040</v>
      </c>
      <c r="B182" s="119" t="s">
        <v>1054</v>
      </c>
      <c r="C182" s="126" t="s">
        <v>961</v>
      </c>
      <c r="D182" s="203"/>
      <c r="E182" s="186" t="s">
        <v>1625</v>
      </c>
      <c r="F182" s="202"/>
      <c r="G182" s="234"/>
      <c r="H182" s="234"/>
      <c r="I182" s="234"/>
      <c r="J182" s="234"/>
      <c r="K182" s="234"/>
      <c r="L182" s="234"/>
      <c r="M182" s="202"/>
      <c r="N182" s="235"/>
      <c r="O182" s="235"/>
      <c r="P182" s="235"/>
      <c r="Q182" s="235"/>
      <c r="R182" s="235"/>
      <c r="S182" s="235"/>
      <c r="T182" s="235"/>
      <c r="U182" s="202"/>
      <c r="V182" s="234"/>
      <c r="W182" s="234"/>
      <c r="X182" s="234"/>
      <c r="Y182" s="202"/>
      <c r="Z182" s="203"/>
    </row>
    <row r="183" spans="1:26" x14ac:dyDescent="0.25">
      <c r="A183" s="125"/>
      <c r="B183" s="119"/>
      <c r="C183" s="126" t="s">
        <v>962</v>
      </c>
      <c r="D183" s="203"/>
      <c r="E183" s="186" t="s">
        <v>1625</v>
      </c>
      <c r="F183" s="202"/>
      <c r="G183" s="234"/>
      <c r="H183" s="234"/>
      <c r="I183" s="234"/>
      <c r="J183" s="234"/>
      <c r="K183" s="234"/>
      <c r="L183" s="234"/>
      <c r="M183" s="202"/>
      <c r="N183" s="235"/>
      <c r="O183" s="235"/>
      <c r="P183" s="235"/>
      <c r="Q183" s="235"/>
      <c r="R183" s="235"/>
      <c r="S183" s="235"/>
      <c r="T183" s="235"/>
      <c r="U183" s="202"/>
      <c r="V183" s="234"/>
      <c r="W183" s="234"/>
      <c r="X183" s="234"/>
      <c r="Y183" s="202"/>
      <c r="Z183" s="203"/>
    </row>
    <row r="184" spans="1:26" x14ac:dyDescent="0.25">
      <c r="A184" s="125"/>
      <c r="B184" s="119"/>
      <c r="C184" s="126" t="s">
        <v>988</v>
      </c>
      <c r="D184" s="203"/>
      <c r="E184" s="186" t="s">
        <v>1625</v>
      </c>
      <c r="F184" s="202"/>
      <c r="G184" s="234"/>
      <c r="H184" s="234"/>
      <c r="I184" s="234"/>
      <c r="J184" s="234"/>
      <c r="K184" s="234"/>
      <c r="L184" s="234"/>
      <c r="M184" s="202"/>
      <c r="N184" s="235"/>
      <c r="O184" s="235"/>
      <c r="P184" s="235"/>
      <c r="Q184" s="235"/>
      <c r="R184" s="235"/>
      <c r="S184" s="235"/>
      <c r="T184" s="235"/>
      <c r="U184" s="202"/>
      <c r="V184" s="234"/>
      <c r="W184" s="234"/>
      <c r="X184" s="234"/>
      <c r="Y184" s="202"/>
      <c r="Z184" s="203"/>
    </row>
    <row r="185" spans="1:26" x14ac:dyDescent="0.25">
      <c r="A185" s="125"/>
      <c r="B185" s="119"/>
      <c r="C185" s="126" t="s">
        <v>997</v>
      </c>
      <c r="D185" s="203"/>
      <c r="E185" s="186" t="s">
        <v>1625</v>
      </c>
      <c r="F185" s="202"/>
      <c r="G185" s="234"/>
      <c r="H185" s="234"/>
      <c r="I185" s="234"/>
      <c r="J185" s="234"/>
      <c r="K185" s="234"/>
      <c r="L185" s="234"/>
      <c r="M185" s="202"/>
      <c r="N185" s="235"/>
      <c r="O185" s="235"/>
      <c r="P185" s="235"/>
      <c r="Q185" s="235"/>
      <c r="R185" s="235"/>
      <c r="S185" s="235"/>
      <c r="T185" s="235"/>
      <c r="U185" s="202"/>
      <c r="V185" s="234"/>
      <c r="W185" s="234"/>
      <c r="X185" s="234"/>
      <c r="Y185" s="202"/>
      <c r="Z185" s="203"/>
    </row>
    <row r="186" spans="1:26" x14ac:dyDescent="0.25">
      <c r="A186" s="125"/>
      <c r="B186" s="168"/>
      <c r="C186" s="126" t="s">
        <v>991</v>
      </c>
      <c r="D186" s="203"/>
      <c r="E186" s="186" t="s">
        <v>1625</v>
      </c>
      <c r="F186" s="202"/>
      <c r="G186" s="234"/>
      <c r="H186" s="234"/>
      <c r="I186" s="234"/>
      <c r="J186" s="234"/>
      <c r="K186" s="234"/>
      <c r="L186" s="234"/>
      <c r="M186" s="202"/>
      <c r="N186" s="235"/>
      <c r="O186" s="235"/>
      <c r="P186" s="235"/>
      <c r="Q186" s="235"/>
      <c r="R186" s="235"/>
      <c r="S186" s="235"/>
      <c r="T186" s="235"/>
      <c r="U186" s="202"/>
      <c r="V186" s="234"/>
      <c r="W186" s="234"/>
      <c r="X186" s="234"/>
      <c r="Y186" s="202"/>
      <c r="Z186" s="203"/>
    </row>
    <row r="187" spans="1:26" x14ac:dyDescent="0.25">
      <c r="A187" s="125"/>
      <c r="B187" s="118"/>
      <c r="C187" s="126" t="s">
        <v>992</v>
      </c>
      <c r="D187" s="203"/>
      <c r="E187" s="186" t="s">
        <v>1625</v>
      </c>
      <c r="F187" s="202"/>
      <c r="G187" s="234"/>
      <c r="H187" s="234"/>
      <c r="I187" s="234"/>
      <c r="J187" s="234"/>
      <c r="K187" s="234"/>
      <c r="L187" s="234"/>
      <c r="M187" s="202"/>
      <c r="N187" s="235"/>
      <c r="O187" s="235"/>
      <c r="P187" s="235"/>
      <c r="Q187" s="235"/>
      <c r="R187" s="235"/>
      <c r="S187" s="235"/>
      <c r="T187" s="235"/>
      <c r="U187" s="202"/>
      <c r="V187" s="234"/>
      <c r="W187" s="234"/>
      <c r="X187" s="234"/>
      <c r="Y187" s="202"/>
      <c r="Z187" s="203"/>
    </row>
    <row r="188" spans="1:26" x14ac:dyDescent="0.25">
      <c r="A188" s="125"/>
      <c r="B188" s="119"/>
      <c r="C188" s="126" t="s">
        <v>993</v>
      </c>
      <c r="D188" s="203"/>
      <c r="E188" s="186" t="s">
        <v>1625</v>
      </c>
      <c r="F188" s="202"/>
      <c r="G188" s="234"/>
      <c r="H188" s="234"/>
      <c r="I188" s="234"/>
      <c r="J188" s="234"/>
      <c r="K188" s="234"/>
      <c r="L188" s="234"/>
      <c r="M188" s="202"/>
      <c r="N188" s="235"/>
      <c r="O188" s="235"/>
      <c r="P188" s="235"/>
      <c r="Q188" s="235"/>
      <c r="R188" s="235"/>
      <c r="S188" s="235"/>
      <c r="T188" s="235"/>
      <c r="U188" s="202"/>
      <c r="V188" s="234"/>
      <c r="W188" s="234"/>
      <c r="X188" s="234"/>
      <c r="Y188" s="202"/>
      <c r="Z188" s="203"/>
    </row>
    <row r="189" spans="1:26" x14ac:dyDescent="0.25">
      <c r="A189" s="125"/>
      <c r="B189" s="120"/>
      <c r="C189" s="127" t="s">
        <v>998</v>
      </c>
      <c r="D189" s="203"/>
      <c r="E189" s="186" t="s">
        <v>1625</v>
      </c>
      <c r="F189" s="202"/>
      <c r="G189" s="234"/>
      <c r="H189" s="234"/>
      <c r="I189" s="234"/>
      <c r="J189" s="234"/>
      <c r="K189" s="234"/>
      <c r="L189" s="234"/>
      <c r="M189" s="202"/>
      <c r="N189" s="235"/>
      <c r="O189" s="235"/>
      <c r="P189" s="235"/>
      <c r="Q189" s="235"/>
      <c r="R189" s="235"/>
      <c r="S189" s="235"/>
      <c r="T189" s="235"/>
      <c r="U189" s="202"/>
      <c r="V189" s="234"/>
      <c r="W189" s="234"/>
      <c r="X189" s="234"/>
      <c r="Y189" s="202"/>
      <c r="Z189" s="203"/>
    </row>
    <row r="190" spans="1:26" x14ac:dyDescent="0.25">
      <c r="A190" s="105"/>
      <c r="B190" s="105"/>
      <c r="C190" s="104" t="s">
        <v>519</v>
      </c>
      <c r="D190" s="104"/>
      <c r="E190" s="104"/>
      <c r="F190" s="230"/>
      <c r="G190" s="230"/>
      <c r="H190" s="230"/>
      <c r="I190" s="230"/>
      <c r="J190" s="230"/>
      <c r="K190" s="230"/>
      <c r="L190" s="230"/>
      <c r="M190" s="230"/>
      <c r="N190" s="230"/>
      <c r="O190" s="230"/>
      <c r="P190" s="230"/>
      <c r="Q190" s="230"/>
      <c r="R190" s="230"/>
      <c r="S190" s="230"/>
      <c r="T190" s="230"/>
      <c r="U190" s="230"/>
      <c r="V190" s="230"/>
      <c r="W190" s="230"/>
      <c r="X190" s="230"/>
      <c r="Y190" s="230"/>
      <c r="Z190" s="104"/>
    </row>
    <row r="191" spans="1:26" x14ac:dyDescent="0.25">
      <c r="A191" s="125" t="s">
        <v>1041</v>
      </c>
      <c r="B191" s="119" t="s">
        <v>1055</v>
      </c>
      <c r="C191" s="126" t="s">
        <v>961</v>
      </c>
      <c r="D191" s="203"/>
      <c r="E191" s="186" t="s">
        <v>1625</v>
      </c>
      <c r="F191" s="202"/>
      <c r="G191" s="234"/>
      <c r="H191" s="234"/>
      <c r="I191" s="234"/>
      <c r="J191" s="234"/>
      <c r="K191" s="234"/>
      <c r="L191" s="234"/>
      <c r="M191" s="202"/>
      <c r="N191" s="235"/>
      <c r="O191" s="235"/>
      <c r="P191" s="235"/>
      <c r="Q191" s="235"/>
      <c r="R191" s="235"/>
      <c r="S191" s="235"/>
      <c r="T191" s="235"/>
      <c r="U191" s="202"/>
      <c r="V191" s="234"/>
      <c r="W191" s="234"/>
      <c r="X191" s="234"/>
      <c r="Y191" s="202"/>
      <c r="Z191" s="203"/>
    </row>
    <row r="192" spans="1:26" x14ac:dyDescent="0.25">
      <c r="A192" s="125"/>
      <c r="B192" s="119"/>
      <c r="C192" s="126" t="s">
        <v>962</v>
      </c>
      <c r="D192" s="203"/>
      <c r="E192" s="186" t="s">
        <v>1625</v>
      </c>
      <c r="F192" s="202"/>
      <c r="G192" s="234"/>
      <c r="H192" s="234"/>
      <c r="I192" s="234"/>
      <c r="J192" s="234"/>
      <c r="K192" s="234"/>
      <c r="L192" s="234"/>
      <c r="M192" s="202"/>
      <c r="N192" s="235"/>
      <c r="O192" s="235"/>
      <c r="P192" s="235"/>
      <c r="Q192" s="235"/>
      <c r="R192" s="235"/>
      <c r="S192" s="235"/>
      <c r="T192" s="235"/>
      <c r="U192" s="202"/>
      <c r="V192" s="234"/>
      <c r="W192" s="234"/>
      <c r="X192" s="234"/>
      <c r="Y192" s="202"/>
      <c r="Z192" s="203"/>
    </row>
    <row r="193" spans="1:26" x14ac:dyDescent="0.25">
      <c r="A193" s="125"/>
      <c r="B193" s="119"/>
      <c r="C193" s="126" t="s">
        <v>999</v>
      </c>
      <c r="D193" s="203"/>
      <c r="E193" s="186" t="s">
        <v>1625</v>
      </c>
      <c r="F193" s="202"/>
      <c r="G193" s="234"/>
      <c r="H193" s="234"/>
      <c r="I193" s="234"/>
      <c r="J193" s="234"/>
      <c r="K193" s="234"/>
      <c r="L193" s="234"/>
      <c r="M193" s="202"/>
      <c r="N193" s="235"/>
      <c r="O193" s="235"/>
      <c r="P193" s="235"/>
      <c r="Q193" s="235"/>
      <c r="R193" s="235"/>
      <c r="S193" s="235"/>
      <c r="T193" s="235"/>
      <c r="U193" s="202"/>
      <c r="V193" s="234"/>
      <c r="W193" s="234"/>
      <c r="X193" s="234"/>
      <c r="Y193" s="202"/>
      <c r="Z193" s="203"/>
    </row>
    <row r="194" spans="1:26" x14ac:dyDescent="0.25">
      <c r="A194" s="125"/>
      <c r="B194" s="18"/>
      <c r="C194" s="126" t="s">
        <v>1000</v>
      </c>
      <c r="D194" s="203"/>
      <c r="E194" s="186" t="s">
        <v>1625</v>
      </c>
      <c r="F194" s="202"/>
      <c r="G194" s="234"/>
      <c r="H194" s="234"/>
      <c r="I194" s="234"/>
      <c r="J194" s="234"/>
      <c r="K194" s="234"/>
      <c r="L194" s="234"/>
      <c r="M194" s="202"/>
      <c r="N194" s="235"/>
      <c r="O194" s="235"/>
      <c r="P194" s="235"/>
      <c r="Q194" s="235"/>
      <c r="R194" s="235"/>
      <c r="S194" s="235"/>
      <c r="T194" s="235"/>
      <c r="U194" s="202"/>
      <c r="V194" s="234"/>
      <c r="W194" s="234"/>
      <c r="X194" s="234"/>
      <c r="Y194" s="202"/>
      <c r="Z194" s="203"/>
    </row>
    <row r="195" spans="1:26" x14ac:dyDescent="0.25">
      <c r="A195" s="125"/>
      <c r="B195" s="117"/>
      <c r="C195" s="126" t="s">
        <v>1001</v>
      </c>
      <c r="D195" s="203"/>
      <c r="E195" s="186" t="s">
        <v>1625</v>
      </c>
      <c r="F195" s="202"/>
      <c r="G195" s="234"/>
      <c r="H195" s="234"/>
      <c r="I195" s="234"/>
      <c r="J195" s="234"/>
      <c r="K195" s="234"/>
      <c r="L195" s="234"/>
      <c r="M195" s="202"/>
      <c r="N195" s="235"/>
      <c r="O195" s="235"/>
      <c r="P195" s="235"/>
      <c r="Q195" s="235"/>
      <c r="R195" s="235"/>
      <c r="S195" s="235"/>
      <c r="T195" s="235"/>
      <c r="U195" s="202"/>
      <c r="V195" s="234"/>
      <c r="W195" s="234"/>
      <c r="X195" s="234"/>
      <c r="Y195" s="202"/>
      <c r="Z195" s="203"/>
    </row>
    <row r="196" spans="1:26" x14ac:dyDescent="0.25">
      <c r="A196" s="125"/>
      <c r="B196" s="118"/>
      <c r="C196" s="126" t="s">
        <v>991</v>
      </c>
      <c r="D196" s="203"/>
      <c r="E196" s="186" t="s">
        <v>1625</v>
      </c>
      <c r="F196" s="202"/>
      <c r="G196" s="234"/>
      <c r="H196" s="234"/>
      <c r="I196" s="234"/>
      <c r="J196" s="234"/>
      <c r="K196" s="234"/>
      <c r="L196" s="234"/>
      <c r="M196" s="202"/>
      <c r="N196" s="235"/>
      <c r="O196" s="235"/>
      <c r="P196" s="235"/>
      <c r="Q196" s="235"/>
      <c r="R196" s="235"/>
      <c r="S196" s="235"/>
      <c r="T196" s="235"/>
      <c r="U196" s="202"/>
      <c r="V196" s="234"/>
      <c r="W196" s="234"/>
      <c r="X196" s="234"/>
      <c r="Y196" s="202"/>
      <c r="Z196" s="203"/>
    </row>
    <row r="197" spans="1:26" x14ac:dyDescent="0.25">
      <c r="A197" s="125"/>
      <c r="B197" s="119"/>
      <c r="C197" s="126" t="s">
        <v>992</v>
      </c>
      <c r="D197" s="203"/>
      <c r="E197" s="186" t="s">
        <v>1625</v>
      </c>
      <c r="F197" s="202"/>
      <c r="G197" s="234"/>
      <c r="H197" s="234"/>
      <c r="I197" s="234"/>
      <c r="J197" s="234"/>
      <c r="K197" s="234"/>
      <c r="L197" s="234"/>
      <c r="M197" s="202"/>
      <c r="N197" s="235"/>
      <c r="O197" s="235"/>
      <c r="P197" s="235"/>
      <c r="Q197" s="235"/>
      <c r="R197" s="235"/>
      <c r="S197" s="235"/>
      <c r="T197" s="235"/>
      <c r="U197" s="202"/>
      <c r="V197" s="234"/>
      <c r="W197" s="234"/>
      <c r="X197" s="234"/>
      <c r="Y197" s="202"/>
      <c r="Z197" s="203"/>
    </row>
    <row r="198" spans="1:26" x14ac:dyDescent="0.25">
      <c r="A198" s="125"/>
      <c r="B198" s="120"/>
      <c r="C198" s="127" t="s">
        <v>993</v>
      </c>
      <c r="D198" s="203"/>
      <c r="E198" s="186" t="s">
        <v>1625</v>
      </c>
      <c r="F198" s="202"/>
      <c r="G198" s="234"/>
      <c r="H198" s="234"/>
      <c r="I198" s="234"/>
      <c r="J198" s="234"/>
      <c r="K198" s="234"/>
      <c r="L198" s="234"/>
      <c r="M198" s="202"/>
      <c r="N198" s="235"/>
      <c r="O198" s="235"/>
      <c r="P198" s="235"/>
      <c r="Q198" s="235"/>
      <c r="R198" s="235"/>
      <c r="S198" s="235"/>
      <c r="T198" s="235"/>
      <c r="U198" s="202"/>
      <c r="V198" s="234"/>
      <c r="W198" s="234"/>
      <c r="X198" s="234"/>
      <c r="Y198" s="202"/>
      <c r="Z198" s="203"/>
    </row>
    <row r="199" spans="1:26" x14ac:dyDescent="0.25">
      <c r="A199" s="125"/>
      <c r="B199" s="119"/>
      <c r="C199" s="127" t="s">
        <v>998</v>
      </c>
      <c r="D199" s="203"/>
      <c r="E199" s="186" t="s">
        <v>1625</v>
      </c>
      <c r="F199" s="202"/>
      <c r="G199" s="234"/>
      <c r="H199" s="234"/>
      <c r="I199" s="234"/>
      <c r="J199" s="234"/>
      <c r="K199" s="234"/>
      <c r="L199" s="234"/>
      <c r="M199" s="202"/>
      <c r="N199" s="235"/>
      <c r="O199" s="235"/>
      <c r="P199" s="235"/>
      <c r="Q199" s="235"/>
      <c r="R199" s="235"/>
      <c r="S199" s="235"/>
      <c r="T199" s="235"/>
      <c r="U199" s="202"/>
      <c r="V199" s="234"/>
      <c r="W199" s="234"/>
      <c r="X199" s="234"/>
      <c r="Y199" s="202"/>
      <c r="Z199" s="203"/>
    </row>
    <row r="200" spans="1:26" x14ac:dyDescent="0.25">
      <c r="A200" s="105"/>
      <c r="B200" s="105"/>
      <c r="C200" s="104" t="s">
        <v>519</v>
      </c>
      <c r="D200" s="104"/>
      <c r="E200" s="104"/>
      <c r="F200" s="230"/>
      <c r="G200" s="230"/>
      <c r="H200" s="230"/>
      <c r="I200" s="230"/>
      <c r="J200" s="230"/>
      <c r="K200" s="230"/>
      <c r="L200" s="230"/>
      <c r="M200" s="230"/>
      <c r="N200" s="230"/>
      <c r="O200" s="230"/>
      <c r="P200" s="230"/>
      <c r="Q200" s="230"/>
      <c r="R200" s="230"/>
      <c r="S200" s="230"/>
      <c r="T200" s="230"/>
      <c r="U200" s="230"/>
      <c r="V200" s="230"/>
      <c r="W200" s="230"/>
      <c r="X200" s="230"/>
      <c r="Y200" s="230"/>
      <c r="Z200" s="104"/>
    </row>
    <row r="201" spans="1:26" x14ac:dyDescent="0.25">
      <c r="A201" s="125" t="s">
        <v>1042</v>
      </c>
      <c r="B201" s="119" t="s">
        <v>1056</v>
      </c>
      <c r="C201" s="126" t="s">
        <v>961</v>
      </c>
      <c r="D201" s="203"/>
      <c r="E201" s="186" t="s">
        <v>1625</v>
      </c>
      <c r="F201" s="202"/>
      <c r="G201" s="234"/>
      <c r="H201" s="234"/>
      <c r="I201" s="234"/>
      <c r="J201" s="234"/>
      <c r="K201" s="234"/>
      <c r="L201" s="234"/>
      <c r="M201" s="202"/>
      <c r="N201" s="235"/>
      <c r="O201" s="235"/>
      <c r="P201" s="235"/>
      <c r="Q201" s="235"/>
      <c r="R201" s="235"/>
      <c r="S201" s="235"/>
      <c r="T201" s="235"/>
      <c r="U201" s="202"/>
      <c r="V201" s="234"/>
      <c r="W201" s="234"/>
      <c r="X201" s="234"/>
      <c r="Y201" s="202"/>
      <c r="Z201" s="203"/>
    </row>
    <row r="202" spans="1:26" x14ac:dyDescent="0.25">
      <c r="A202" s="125"/>
      <c r="B202" s="119"/>
      <c r="C202" s="126" t="s">
        <v>962</v>
      </c>
      <c r="D202" s="203"/>
      <c r="E202" s="186" t="s">
        <v>1625</v>
      </c>
      <c r="F202" s="202"/>
      <c r="G202" s="234"/>
      <c r="H202" s="234"/>
      <c r="I202" s="234"/>
      <c r="J202" s="234"/>
      <c r="K202" s="234"/>
      <c r="L202" s="234"/>
      <c r="M202" s="202"/>
      <c r="N202" s="235"/>
      <c r="O202" s="235"/>
      <c r="P202" s="235"/>
      <c r="Q202" s="235"/>
      <c r="R202" s="235"/>
      <c r="S202" s="235"/>
      <c r="T202" s="235"/>
      <c r="U202" s="202"/>
      <c r="V202" s="234"/>
      <c r="W202" s="234"/>
      <c r="X202" s="234"/>
      <c r="Y202" s="202"/>
      <c r="Z202" s="203"/>
    </row>
    <row r="203" spans="1:26" x14ac:dyDescent="0.25">
      <c r="A203" s="125"/>
      <c r="B203" s="119"/>
      <c r="C203" s="126" t="s">
        <v>988</v>
      </c>
      <c r="D203" s="203"/>
      <c r="E203" s="186" t="s">
        <v>1625</v>
      </c>
      <c r="F203" s="202"/>
      <c r="G203" s="234"/>
      <c r="H203" s="234"/>
      <c r="I203" s="234"/>
      <c r="J203" s="234"/>
      <c r="K203" s="234"/>
      <c r="L203" s="234"/>
      <c r="M203" s="202"/>
      <c r="N203" s="235"/>
      <c r="O203" s="235"/>
      <c r="P203" s="235"/>
      <c r="Q203" s="235"/>
      <c r="R203" s="235"/>
      <c r="S203" s="235"/>
      <c r="T203" s="235"/>
      <c r="U203" s="202"/>
      <c r="V203" s="234"/>
      <c r="W203" s="234"/>
      <c r="X203" s="234"/>
      <c r="Y203" s="202"/>
      <c r="Z203" s="203"/>
    </row>
    <row r="204" spans="1:26" x14ac:dyDescent="0.25">
      <c r="A204" s="125"/>
      <c r="B204" s="119"/>
      <c r="C204" s="126" t="s">
        <v>1002</v>
      </c>
      <c r="D204" s="203"/>
      <c r="E204" s="186" t="s">
        <v>1625</v>
      </c>
      <c r="F204" s="202"/>
      <c r="G204" s="234"/>
      <c r="H204" s="234"/>
      <c r="I204" s="234"/>
      <c r="J204" s="234"/>
      <c r="K204" s="234"/>
      <c r="L204" s="234"/>
      <c r="M204" s="202"/>
      <c r="N204" s="235"/>
      <c r="O204" s="235"/>
      <c r="P204" s="235"/>
      <c r="Q204" s="235"/>
      <c r="R204" s="235"/>
      <c r="S204" s="235"/>
      <c r="T204" s="235"/>
      <c r="U204" s="202"/>
      <c r="V204" s="234"/>
      <c r="W204" s="234"/>
      <c r="X204" s="234"/>
      <c r="Y204" s="202"/>
      <c r="Z204" s="203"/>
    </row>
    <row r="205" spans="1:26" x14ac:dyDescent="0.25">
      <c r="A205" s="125"/>
      <c r="B205" s="168"/>
      <c r="C205" s="126" t="s">
        <v>1185</v>
      </c>
      <c r="D205" s="203"/>
      <c r="E205" s="186" t="s">
        <v>1625</v>
      </c>
      <c r="F205" s="202"/>
      <c r="G205" s="234"/>
      <c r="H205" s="234"/>
      <c r="I205" s="234"/>
      <c r="J205" s="234"/>
      <c r="K205" s="234"/>
      <c r="L205" s="234"/>
      <c r="M205" s="202"/>
      <c r="N205" s="235"/>
      <c r="O205" s="235"/>
      <c r="P205" s="235"/>
      <c r="Q205" s="235"/>
      <c r="R205" s="235"/>
      <c r="S205" s="235"/>
      <c r="T205" s="235"/>
      <c r="U205" s="202"/>
      <c r="V205" s="234"/>
      <c r="W205" s="234"/>
      <c r="X205" s="234"/>
      <c r="Y205" s="202"/>
      <c r="Z205" s="203"/>
    </row>
    <row r="206" spans="1:26" x14ac:dyDescent="0.25">
      <c r="A206" s="125"/>
      <c r="B206" s="118"/>
      <c r="C206" s="126" t="s">
        <v>1186</v>
      </c>
      <c r="D206" s="203"/>
      <c r="E206" s="186" t="s">
        <v>1625</v>
      </c>
      <c r="F206" s="202"/>
      <c r="G206" s="234"/>
      <c r="H206" s="234"/>
      <c r="I206" s="234"/>
      <c r="J206" s="234"/>
      <c r="K206" s="234"/>
      <c r="L206" s="234"/>
      <c r="M206" s="202"/>
      <c r="N206" s="235"/>
      <c r="O206" s="235"/>
      <c r="P206" s="235"/>
      <c r="Q206" s="235"/>
      <c r="R206" s="235"/>
      <c r="S206" s="235"/>
      <c r="T206" s="235"/>
      <c r="U206" s="202"/>
      <c r="V206" s="234"/>
      <c r="W206" s="234"/>
      <c r="X206" s="234"/>
      <c r="Y206" s="202"/>
      <c r="Z206" s="203"/>
    </row>
    <row r="207" spans="1:26" x14ac:dyDescent="0.25">
      <c r="A207" s="125"/>
      <c r="B207" s="119"/>
      <c r="C207" s="126" t="s">
        <v>1187</v>
      </c>
      <c r="D207" s="203"/>
      <c r="E207" s="186" t="s">
        <v>1625</v>
      </c>
      <c r="F207" s="202"/>
      <c r="G207" s="234"/>
      <c r="H207" s="234"/>
      <c r="I207" s="234"/>
      <c r="J207" s="234"/>
      <c r="K207" s="234"/>
      <c r="L207" s="234"/>
      <c r="M207" s="202"/>
      <c r="N207" s="235"/>
      <c r="O207" s="235"/>
      <c r="P207" s="235"/>
      <c r="Q207" s="235"/>
      <c r="R207" s="235"/>
      <c r="S207" s="235"/>
      <c r="T207" s="235"/>
      <c r="U207" s="202"/>
      <c r="V207" s="234"/>
      <c r="W207" s="234"/>
      <c r="X207" s="234"/>
      <c r="Y207" s="202"/>
      <c r="Z207" s="203"/>
    </row>
    <row r="208" spans="1:26" x14ac:dyDescent="0.25">
      <c r="A208" s="125"/>
      <c r="B208" s="120"/>
      <c r="C208" s="127" t="s">
        <v>1188</v>
      </c>
      <c r="D208" s="203"/>
      <c r="E208" s="186" t="s">
        <v>1625</v>
      </c>
      <c r="F208" s="202"/>
      <c r="G208" s="234"/>
      <c r="H208" s="234"/>
      <c r="I208" s="234"/>
      <c r="J208" s="234"/>
      <c r="K208" s="234"/>
      <c r="L208" s="234"/>
      <c r="M208" s="202"/>
      <c r="N208" s="235"/>
      <c r="O208" s="235"/>
      <c r="P208" s="235"/>
      <c r="Q208" s="235"/>
      <c r="R208" s="235"/>
      <c r="S208" s="235"/>
      <c r="T208" s="235"/>
      <c r="U208" s="202"/>
      <c r="V208" s="234"/>
      <c r="W208" s="234"/>
      <c r="X208" s="234"/>
      <c r="Y208" s="202"/>
      <c r="Z208" s="203"/>
    </row>
    <row r="209" spans="1:26" x14ac:dyDescent="0.25">
      <c r="A209" s="125"/>
      <c r="B209" s="119"/>
      <c r="C209" s="127" t="s">
        <v>1189</v>
      </c>
      <c r="D209" s="203"/>
      <c r="E209" s="186" t="s">
        <v>1625</v>
      </c>
      <c r="F209" s="202"/>
      <c r="G209" s="234"/>
      <c r="H209" s="234"/>
      <c r="I209" s="234"/>
      <c r="J209" s="234"/>
      <c r="K209" s="234"/>
      <c r="L209" s="234"/>
      <c r="M209" s="202"/>
      <c r="N209" s="235"/>
      <c r="O209" s="235"/>
      <c r="P209" s="235"/>
      <c r="Q209" s="235"/>
      <c r="R209" s="235"/>
      <c r="S209" s="235"/>
      <c r="T209" s="235"/>
      <c r="U209" s="202"/>
      <c r="V209" s="234"/>
      <c r="W209" s="234"/>
      <c r="X209" s="234"/>
      <c r="Y209" s="202"/>
      <c r="Z209" s="203"/>
    </row>
    <row r="210" spans="1:26" x14ac:dyDescent="0.25">
      <c r="A210" s="105"/>
      <c r="B210" s="105"/>
      <c r="C210" s="104" t="s">
        <v>519</v>
      </c>
      <c r="D210" s="104"/>
      <c r="E210" s="104"/>
      <c r="F210" s="230"/>
      <c r="G210" s="230"/>
      <c r="H210" s="230"/>
      <c r="I210" s="230"/>
      <c r="J210" s="230"/>
      <c r="K210" s="230"/>
      <c r="L210" s="230"/>
      <c r="M210" s="230"/>
      <c r="N210" s="230"/>
      <c r="O210" s="230"/>
      <c r="P210" s="230"/>
      <c r="Q210" s="230"/>
      <c r="R210" s="230"/>
      <c r="S210" s="230"/>
      <c r="T210" s="230"/>
      <c r="U210" s="230"/>
      <c r="V210" s="230"/>
      <c r="W210" s="230"/>
      <c r="X210" s="230"/>
      <c r="Y210" s="230"/>
      <c r="Z210" s="104"/>
    </row>
    <row r="211" spans="1:26" x14ac:dyDescent="0.25">
      <c r="A211" s="125" t="s">
        <v>1043</v>
      </c>
      <c r="B211" s="119" t="s">
        <v>1057</v>
      </c>
      <c r="C211" s="126" t="s">
        <v>961</v>
      </c>
      <c r="D211" s="203"/>
      <c r="E211" s="186" t="s">
        <v>1625</v>
      </c>
      <c r="F211" s="202"/>
      <c r="G211" s="234"/>
      <c r="H211" s="234"/>
      <c r="I211" s="234"/>
      <c r="J211" s="234"/>
      <c r="K211" s="234"/>
      <c r="L211" s="234"/>
      <c r="M211" s="202"/>
      <c r="N211" s="235"/>
      <c r="O211" s="235"/>
      <c r="P211" s="235"/>
      <c r="Q211" s="235"/>
      <c r="R211" s="235"/>
      <c r="S211" s="235"/>
      <c r="T211" s="235"/>
      <c r="U211" s="202"/>
      <c r="V211" s="234"/>
      <c r="W211" s="234"/>
      <c r="X211" s="234"/>
      <c r="Y211" s="202"/>
      <c r="Z211" s="203"/>
    </row>
    <row r="212" spans="1:26" x14ac:dyDescent="0.25">
      <c r="A212" s="125"/>
      <c r="B212" s="119"/>
      <c r="C212" s="126" t="s">
        <v>962</v>
      </c>
      <c r="D212" s="203"/>
      <c r="E212" s="186" t="s">
        <v>1625</v>
      </c>
      <c r="F212" s="202"/>
      <c r="G212" s="234"/>
      <c r="H212" s="234"/>
      <c r="I212" s="234"/>
      <c r="J212" s="234"/>
      <c r="K212" s="234"/>
      <c r="L212" s="234"/>
      <c r="M212" s="202"/>
      <c r="N212" s="235"/>
      <c r="O212" s="235"/>
      <c r="P212" s="235"/>
      <c r="Q212" s="235"/>
      <c r="R212" s="235"/>
      <c r="S212" s="235"/>
      <c r="T212" s="235"/>
      <c r="U212" s="202"/>
      <c r="V212" s="234"/>
      <c r="W212" s="234"/>
      <c r="X212" s="234"/>
      <c r="Y212" s="202"/>
      <c r="Z212" s="203"/>
    </row>
    <row r="213" spans="1:26" x14ac:dyDescent="0.25">
      <c r="A213" s="125"/>
      <c r="B213" s="119"/>
      <c r="C213" s="126" t="s">
        <v>1003</v>
      </c>
      <c r="D213" s="203"/>
      <c r="E213" s="186" t="s">
        <v>1625</v>
      </c>
      <c r="F213" s="202"/>
      <c r="G213" s="234"/>
      <c r="H213" s="234"/>
      <c r="I213" s="234"/>
      <c r="J213" s="234"/>
      <c r="K213" s="234"/>
      <c r="L213" s="234"/>
      <c r="M213" s="202"/>
      <c r="N213" s="235"/>
      <c r="O213" s="235"/>
      <c r="P213" s="235"/>
      <c r="Q213" s="235"/>
      <c r="R213" s="235"/>
      <c r="S213" s="235"/>
      <c r="T213" s="235"/>
      <c r="U213" s="202"/>
      <c r="V213" s="234"/>
      <c r="W213" s="234"/>
      <c r="X213" s="234"/>
      <c r="Y213" s="202"/>
      <c r="Z213" s="203"/>
    </row>
    <row r="214" spans="1:26" x14ac:dyDescent="0.25">
      <c r="A214" s="125"/>
      <c r="B214" s="119"/>
      <c r="C214" s="126" t="s">
        <v>1002</v>
      </c>
      <c r="D214" s="203"/>
      <c r="E214" s="186" t="s">
        <v>1625</v>
      </c>
      <c r="F214" s="202"/>
      <c r="G214" s="234"/>
      <c r="H214" s="234"/>
      <c r="I214" s="234"/>
      <c r="J214" s="234"/>
      <c r="K214" s="234"/>
      <c r="L214" s="234"/>
      <c r="M214" s="202"/>
      <c r="N214" s="235"/>
      <c r="O214" s="235"/>
      <c r="P214" s="235"/>
      <c r="Q214" s="235"/>
      <c r="R214" s="235"/>
      <c r="S214" s="235"/>
      <c r="T214" s="235"/>
      <c r="U214" s="202"/>
      <c r="V214" s="234"/>
      <c r="W214" s="234"/>
      <c r="X214" s="234"/>
      <c r="Y214" s="202"/>
      <c r="Z214" s="203"/>
    </row>
    <row r="215" spans="1:26" x14ac:dyDescent="0.25">
      <c r="A215" s="125"/>
      <c r="B215" s="168"/>
      <c r="C215" s="126" t="s">
        <v>1185</v>
      </c>
      <c r="D215" s="203"/>
      <c r="E215" s="186" t="s">
        <v>1625</v>
      </c>
      <c r="F215" s="202"/>
      <c r="G215" s="234"/>
      <c r="H215" s="234"/>
      <c r="I215" s="234"/>
      <c r="J215" s="234"/>
      <c r="K215" s="234"/>
      <c r="L215" s="234"/>
      <c r="M215" s="202"/>
      <c r="N215" s="235"/>
      <c r="O215" s="235"/>
      <c r="P215" s="235"/>
      <c r="Q215" s="235"/>
      <c r="R215" s="235"/>
      <c r="S215" s="235"/>
      <c r="T215" s="235"/>
      <c r="U215" s="202"/>
      <c r="V215" s="234"/>
      <c r="W215" s="234"/>
      <c r="X215" s="234"/>
      <c r="Y215" s="202"/>
      <c r="Z215" s="203"/>
    </row>
    <row r="216" spans="1:26" x14ac:dyDescent="0.25">
      <c r="A216" s="125"/>
      <c r="B216" s="118"/>
      <c r="C216" s="126" t="s">
        <v>1186</v>
      </c>
      <c r="D216" s="203"/>
      <c r="E216" s="186" t="s">
        <v>1625</v>
      </c>
      <c r="F216" s="202"/>
      <c r="G216" s="234"/>
      <c r="H216" s="234"/>
      <c r="I216" s="234"/>
      <c r="J216" s="234"/>
      <c r="K216" s="234"/>
      <c r="L216" s="234"/>
      <c r="M216" s="202"/>
      <c r="N216" s="235"/>
      <c r="O216" s="235"/>
      <c r="P216" s="235"/>
      <c r="Q216" s="235"/>
      <c r="R216" s="235"/>
      <c r="S216" s="235"/>
      <c r="T216" s="235"/>
      <c r="U216" s="202"/>
      <c r="V216" s="234"/>
      <c r="W216" s="234"/>
      <c r="X216" s="234"/>
      <c r="Y216" s="202"/>
      <c r="Z216" s="203"/>
    </row>
    <row r="217" spans="1:26" x14ac:dyDescent="0.25">
      <c r="A217" s="125"/>
      <c r="B217" s="119"/>
      <c r="C217" s="126" t="s">
        <v>1187</v>
      </c>
      <c r="D217" s="203"/>
      <c r="E217" s="186" t="s">
        <v>1625</v>
      </c>
      <c r="F217" s="202"/>
      <c r="G217" s="234"/>
      <c r="H217" s="234"/>
      <c r="I217" s="234"/>
      <c r="J217" s="234"/>
      <c r="K217" s="234"/>
      <c r="L217" s="234"/>
      <c r="M217" s="202"/>
      <c r="N217" s="235"/>
      <c r="O217" s="235"/>
      <c r="P217" s="235"/>
      <c r="Q217" s="235"/>
      <c r="R217" s="235"/>
      <c r="S217" s="235"/>
      <c r="T217" s="235"/>
      <c r="U217" s="202"/>
      <c r="V217" s="234"/>
      <c r="W217" s="234"/>
      <c r="X217" s="234"/>
      <c r="Y217" s="202"/>
      <c r="Z217" s="203"/>
    </row>
    <row r="218" spans="1:26" x14ac:dyDescent="0.25">
      <c r="A218" s="125"/>
      <c r="B218" s="120"/>
      <c r="C218" s="127" t="s">
        <v>1188</v>
      </c>
      <c r="D218" s="203"/>
      <c r="E218" s="186" t="s">
        <v>1625</v>
      </c>
      <c r="F218" s="202"/>
      <c r="G218" s="234"/>
      <c r="H218" s="234"/>
      <c r="I218" s="234"/>
      <c r="J218" s="234"/>
      <c r="K218" s="234"/>
      <c r="L218" s="234"/>
      <c r="M218" s="202"/>
      <c r="N218" s="235"/>
      <c r="O218" s="235"/>
      <c r="P218" s="235"/>
      <c r="Q218" s="235"/>
      <c r="R218" s="235"/>
      <c r="S218" s="235"/>
      <c r="T218" s="235"/>
      <c r="U218" s="202"/>
      <c r="V218" s="234"/>
      <c r="W218" s="234"/>
      <c r="X218" s="234"/>
      <c r="Y218" s="202"/>
      <c r="Z218" s="203"/>
    </row>
    <row r="219" spans="1:26" x14ac:dyDescent="0.25">
      <c r="A219" s="125"/>
      <c r="B219" s="119"/>
      <c r="C219" s="127" t="s">
        <v>1189</v>
      </c>
      <c r="D219" s="203"/>
      <c r="E219" s="186" t="s">
        <v>1625</v>
      </c>
      <c r="F219" s="202"/>
      <c r="G219" s="234"/>
      <c r="H219" s="234"/>
      <c r="I219" s="234"/>
      <c r="J219" s="234"/>
      <c r="K219" s="234"/>
      <c r="L219" s="234"/>
      <c r="M219" s="202"/>
      <c r="N219" s="235"/>
      <c r="O219" s="235"/>
      <c r="P219" s="235"/>
      <c r="Q219" s="235"/>
      <c r="R219" s="235"/>
      <c r="S219" s="235"/>
      <c r="T219" s="235"/>
      <c r="U219" s="202"/>
      <c r="V219" s="234"/>
      <c r="W219" s="234"/>
      <c r="X219" s="234"/>
      <c r="Y219" s="202"/>
      <c r="Z219" s="203"/>
    </row>
    <row r="220" spans="1:26" x14ac:dyDescent="0.25">
      <c r="A220" s="105"/>
      <c r="B220" s="105"/>
      <c r="C220" s="104" t="s">
        <v>519</v>
      </c>
      <c r="D220" s="104"/>
      <c r="E220" s="104"/>
      <c r="F220" s="230"/>
      <c r="G220" s="230"/>
      <c r="H220" s="230"/>
      <c r="I220" s="230"/>
      <c r="J220" s="230"/>
      <c r="K220" s="230"/>
      <c r="L220" s="230"/>
      <c r="M220" s="230"/>
      <c r="N220" s="230"/>
      <c r="O220" s="230"/>
      <c r="P220" s="230"/>
      <c r="Q220" s="230"/>
      <c r="R220" s="230"/>
      <c r="S220" s="230"/>
      <c r="T220" s="230"/>
      <c r="U220" s="230"/>
      <c r="V220" s="230"/>
      <c r="W220" s="230"/>
      <c r="X220" s="230"/>
      <c r="Y220" s="230"/>
      <c r="Z220" s="104"/>
    </row>
    <row r="221" spans="1:26" x14ac:dyDescent="0.25">
      <c r="A221" s="125" t="s">
        <v>1044</v>
      </c>
      <c r="B221" s="119" t="s">
        <v>1058</v>
      </c>
      <c r="C221" s="126" t="s">
        <v>961</v>
      </c>
      <c r="D221" s="203"/>
      <c r="E221" s="186" t="s">
        <v>1625</v>
      </c>
      <c r="F221" s="202"/>
      <c r="G221" s="234"/>
      <c r="H221" s="234"/>
      <c r="I221" s="234"/>
      <c r="J221" s="234"/>
      <c r="K221" s="234"/>
      <c r="L221" s="234"/>
      <c r="M221" s="202"/>
      <c r="N221" s="235"/>
      <c r="O221" s="235"/>
      <c r="P221" s="235"/>
      <c r="Q221" s="235"/>
      <c r="R221" s="235"/>
      <c r="S221" s="235"/>
      <c r="T221" s="235"/>
      <c r="U221" s="202"/>
      <c r="V221" s="234"/>
      <c r="W221" s="234"/>
      <c r="X221" s="234"/>
      <c r="Y221" s="202"/>
      <c r="Z221" s="203"/>
    </row>
    <row r="222" spans="1:26" x14ac:dyDescent="0.25">
      <c r="A222" s="125"/>
      <c r="B222" s="119"/>
      <c r="C222" s="126" t="s">
        <v>962</v>
      </c>
      <c r="D222" s="203"/>
      <c r="E222" s="186" t="s">
        <v>1625</v>
      </c>
      <c r="F222" s="202"/>
      <c r="G222" s="234"/>
      <c r="H222" s="234"/>
      <c r="I222" s="234"/>
      <c r="J222" s="234"/>
      <c r="K222" s="234"/>
      <c r="L222" s="234"/>
      <c r="M222" s="202"/>
      <c r="N222" s="235"/>
      <c r="O222" s="235"/>
      <c r="P222" s="235"/>
      <c r="Q222" s="235"/>
      <c r="R222" s="235"/>
      <c r="S222" s="235"/>
      <c r="T222" s="235"/>
      <c r="U222" s="202"/>
      <c r="V222" s="234"/>
      <c r="W222" s="234"/>
      <c r="X222" s="234"/>
      <c r="Y222" s="202"/>
      <c r="Z222" s="203"/>
    </row>
    <row r="223" spans="1:26" x14ac:dyDescent="0.25">
      <c r="A223" s="125"/>
      <c r="B223" s="119"/>
      <c r="C223" s="126" t="s">
        <v>1004</v>
      </c>
      <c r="D223" s="203"/>
      <c r="E223" s="186" t="s">
        <v>1625</v>
      </c>
      <c r="F223" s="202"/>
      <c r="G223" s="234"/>
      <c r="H223" s="234"/>
      <c r="I223" s="234"/>
      <c r="J223" s="234"/>
      <c r="K223" s="234"/>
      <c r="L223" s="234"/>
      <c r="M223" s="202"/>
      <c r="N223" s="235"/>
      <c r="O223" s="235"/>
      <c r="P223" s="235"/>
      <c r="Q223" s="235"/>
      <c r="R223" s="235"/>
      <c r="S223" s="235"/>
      <c r="T223" s="235"/>
      <c r="U223" s="202"/>
      <c r="V223" s="234"/>
      <c r="W223" s="234"/>
      <c r="X223" s="234"/>
      <c r="Y223" s="202"/>
      <c r="Z223" s="203"/>
    </row>
    <row r="224" spans="1:26" x14ac:dyDescent="0.25">
      <c r="A224" s="125"/>
      <c r="B224" s="119"/>
      <c r="C224" s="126" t="s">
        <v>1002</v>
      </c>
      <c r="D224" s="203"/>
      <c r="E224" s="186" t="s">
        <v>1625</v>
      </c>
      <c r="F224" s="202"/>
      <c r="G224" s="234"/>
      <c r="H224" s="234"/>
      <c r="I224" s="234"/>
      <c r="J224" s="234"/>
      <c r="K224" s="234"/>
      <c r="L224" s="234"/>
      <c r="M224" s="202"/>
      <c r="N224" s="235"/>
      <c r="O224" s="235"/>
      <c r="P224" s="235"/>
      <c r="Q224" s="235"/>
      <c r="R224" s="235"/>
      <c r="S224" s="235"/>
      <c r="T224" s="235"/>
      <c r="U224" s="202"/>
      <c r="V224" s="234"/>
      <c r="W224" s="234"/>
      <c r="X224" s="234"/>
      <c r="Y224" s="202"/>
      <c r="Z224" s="203"/>
    </row>
    <row r="225" spans="1:26" x14ac:dyDescent="0.25">
      <c r="A225" s="125"/>
      <c r="B225" s="168"/>
      <c r="C225" s="126" t="s">
        <v>1185</v>
      </c>
      <c r="D225" s="203"/>
      <c r="E225" s="186" t="s">
        <v>1625</v>
      </c>
      <c r="F225" s="202"/>
      <c r="G225" s="234"/>
      <c r="H225" s="234"/>
      <c r="I225" s="234"/>
      <c r="J225" s="234"/>
      <c r="K225" s="234"/>
      <c r="L225" s="234"/>
      <c r="M225" s="202"/>
      <c r="N225" s="235"/>
      <c r="O225" s="235"/>
      <c r="P225" s="235"/>
      <c r="Q225" s="235"/>
      <c r="R225" s="235"/>
      <c r="S225" s="235"/>
      <c r="T225" s="235"/>
      <c r="U225" s="202"/>
      <c r="V225" s="234"/>
      <c r="W225" s="234"/>
      <c r="X225" s="234"/>
      <c r="Y225" s="202"/>
      <c r="Z225" s="203"/>
    </row>
    <row r="226" spans="1:26" x14ac:dyDescent="0.25">
      <c r="A226" s="125"/>
      <c r="B226" s="118"/>
      <c r="C226" s="126" t="s">
        <v>1186</v>
      </c>
      <c r="D226" s="203"/>
      <c r="E226" s="186" t="s">
        <v>1625</v>
      </c>
      <c r="F226" s="202"/>
      <c r="G226" s="234"/>
      <c r="H226" s="234"/>
      <c r="I226" s="234"/>
      <c r="J226" s="234"/>
      <c r="K226" s="234"/>
      <c r="L226" s="234"/>
      <c r="M226" s="202"/>
      <c r="N226" s="235"/>
      <c r="O226" s="235"/>
      <c r="P226" s="235"/>
      <c r="Q226" s="235"/>
      <c r="R226" s="235"/>
      <c r="S226" s="235"/>
      <c r="T226" s="235"/>
      <c r="U226" s="202"/>
      <c r="V226" s="234"/>
      <c r="W226" s="234"/>
      <c r="X226" s="234"/>
      <c r="Y226" s="202"/>
      <c r="Z226" s="203"/>
    </row>
    <row r="227" spans="1:26" x14ac:dyDescent="0.25">
      <c r="A227" s="125"/>
      <c r="B227" s="119"/>
      <c r="C227" s="126" t="s">
        <v>1187</v>
      </c>
      <c r="D227" s="203"/>
      <c r="E227" s="186" t="s">
        <v>1625</v>
      </c>
      <c r="F227" s="202"/>
      <c r="G227" s="234"/>
      <c r="H227" s="234"/>
      <c r="I227" s="234"/>
      <c r="J227" s="234"/>
      <c r="K227" s="234"/>
      <c r="L227" s="234"/>
      <c r="M227" s="202"/>
      <c r="N227" s="235"/>
      <c r="O227" s="235"/>
      <c r="P227" s="235"/>
      <c r="Q227" s="235"/>
      <c r="R227" s="235"/>
      <c r="S227" s="235"/>
      <c r="T227" s="235"/>
      <c r="U227" s="202"/>
      <c r="V227" s="234"/>
      <c r="W227" s="234"/>
      <c r="X227" s="234"/>
      <c r="Y227" s="202"/>
      <c r="Z227" s="203"/>
    </row>
    <row r="228" spans="1:26" x14ac:dyDescent="0.25">
      <c r="A228" s="125"/>
      <c r="B228" s="120"/>
      <c r="C228" s="127" t="s">
        <v>1188</v>
      </c>
      <c r="D228" s="203"/>
      <c r="E228" s="186" t="s">
        <v>1625</v>
      </c>
      <c r="F228" s="202"/>
      <c r="G228" s="234"/>
      <c r="H228" s="234"/>
      <c r="I228" s="234"/>
      <c r="J228" s="234"/>
      <c r="K228" s="234"/>
      <c r="L228" s="234"/>
      <c r="M228" s="202"/>
      <c r="N228" s="235"/>
      <c r="O228" s="235"/>
      <c r="P228" s="235"/>
      <c r="Q228" s="235"/>
      <c r="R228" s="235"/>
      <c r="S228" s="235"/>
      <c r="T228" s="235"/>
      <c r="U228" s="202"/>
      <c r="V228" s="234"/>
      <c r="W228" s="234"/>
      <c r="X228" s="234"/>
      <c r="Y228" s="202"/>
      <c r="Z228" s="203"/>
    </row>
    <row r="229" spans="1:26" x14ac:dyDescent="0.25">
      <c r="A229" s="125"/>
      <c r="B229" s="119"/>
      <c r="C229" s="127" t="s">
        <v>1189</v>
      </c>
      <c r="D229" s="203"/>
      <c r="E229" s="186" t="s">
        <v>1625</v>
      </c>
      <c r="F229" s="202"/>
      <c r="G229" s="234"/>
      <c r="H229" s="234"/>
      <c r="I229" s="234"/>
      <c r="J229" s="234"/>
      <c r="K229" s="234"/>
      <c r="L229" s="234"/>
      <c r="M229" s="202"/>
      <c r="N229" s="235"/>
      <c r="O229" s="235"/>
      <c r="P229" s="235"/>
      <c r="Q229" s="235"/>
      <c r="R229" s="235"/>
      <c r="S229" s="235"/>
      <c r="T229" s="235"/>
      <c r="U229" s="202"/>
      <c r="V229" s="234"/>
      <c r="W229" s="234"/>
      <c r="X229" s="234"/>
      <c r="Y229" s="202"/>
      <c r="Z229" s="203"/>
    </row>
    <row r="230" spans="1:26" x14ac:dyDescent="0.25">
      <c r="A230" s="105"/>
      <c r="B230" s="105"/>
      <c r="C230" s="104" t="s">
        <v>519</v>
      </c>
      <c r="D230" s="104"/>
      <c r="E230" s="104"/>
      <c r="F230" s="230"/>
      <c r="G230" s="230"/>
      <c r="H230" s="230"/>
      <c r="I230" s="230"/>
      <c r="J230" s="230"/>
      <c r="K230" s="230"/>
      <c r="L230" s="230"/>
      <c r="M230" s="230"/>
      <c r="N230" s="230"/>
      <c r="O230" s="230"/>
      <c r="P230" s="230"/>
      <c r="Q230" s="230"/>
      <c r="R230" s="230"/>
      <c r="S230" s="230"/>
      <c r="T230" s="230"/>
      <c r="U230" s="230"/>
      <c r="V230" s="230"/>
      <c r="W230" s="230"/>
      <c r="X230" s="230"/>
      <c r="Y230" s="230"/>
      <c r="Z230" s="104"/>
    </row>
    <row r="231" spans="1:26" x14ac:dyDescent="0.25">
      <c r="A231" s="125" t="s">
        <v>1059</v>
      </c>
      <c r="B231" s="119" t="s">
        <v>1063</v>
      </c>
      <c r="C231" s="126" t="s">
        <v>1005</v>
      </c>
      <c r="D231" s="203"/>
      <c r="E231" s="186" t="s">
        <v>1625</v>
      </c>
      <c r="F231" s="202"/>
      <c r="G231" s="234"/>
      <c r="H231" s="234"/>
      <c r="I231" s="234"/>
      <c r="J231" s="234"/>
      <c r="K231" s="234"/>
      <c r="L231" s="234"/>
      <c r="M231" s="202"/>
      <c r="N231" s="259" t="s">
        <v>1625</v>
      </c>
      <c r="O231" s="259" t="s">
        <v>1625</v>
      </c>
      <c r="P231" s="259" t="s">
        <v>1625</v>
      </c>
      <c r="Q231" s="259" t="s">
        <v>1625</v>
      </c>
      <c r="R231" s="259" t="s">
        <v>1625</v>
      </c>
      <c r="S231" s="259" t="s">
        <v>1625</v>
      </c>
      <c r="T231" s="259" t="s">
        <v>1625</v>
      </c>
      <c r="U231" s="202"/>
      <c r="V231" s="260"/>
      <c r="W231" s="260"/>
      <c r="X231" s="260"/>
      <c r="Y231" s="202"/>
      <c r="Z231" s="203"/>
    </row>
    <row r="232" spans="1:26" x14ac:dyDescent="0.25">
      <c r="A232" s="125"/>
      <c r="B232" s="119"/>
      <c r="C232" s="126" t="s">
        <v>1006</v>
      </c>
      <c r="D232" s="203"/>
      <c r="E232" s="186" t="s">
        <v>1625</v>
      </c>
      <c r="F232" s="202"/>
      <c r="G232" s="234"/>
      <c r="H232" s="234"/>
      <c r="I232" s="234"/>
      <c r="J232" s="234"/>
      <c r="K232" s="234"/>
      <c r="L232" s="234"/>
      <c r="M232" s="202"/>
      <c r="N232" s="259" t="s">
        <v>1625</v>
      </c>
      <c r="O232" s="259" t="s">
        <v>1625</v>
      </c>
      <c r="P232" s="259" t="s">
        <v>1625</v>
      </c>
      <c r="Q232" s="259" t="s">
        <v>1625</v>
      </c>
      <c r="R232" s="259" t="s">
        <v>1625</v>
      </c>
      <c r="S232" s="259" t="s">
        <v>1625</v>
      </c>
      <c r="T232" s="259" t="s">
        <v>1625</v>
      </c>
      <c r="U232" s="202"/>
      <c r="V232" s="260"/>
      <c r="W232" s="260"/>
      <c r="X232" s="260"/>
      <c r="Y232" s="202"/>
      <c r="Z232" s="203"/>
    </row>
    <row r="233" spans="1:26" x14ac:dyDescent="0.25">
      <c r="A233" s="125"/>
      <c r="B233" s="119"/>
      <c r="C233" s="126" t="s">
        <v>1007</v>
      </c>
      <c r="D233" s="203"/>
      <c r="E233" s="186" t="s">
        <v>1625</v>
      </c>
      <c r="F233" s="202"/>
      <c r="G233" s="234"/>
      <c r="H233" s="234"/>
      <c r="I233" s="234"/>
      <c r="J233" s="234"/>
      <c r="K233" s="234"/>
      <c r="L233" s="234"/>
      <c r="M233" s="202"/>
      <c r="N233" s="259" t="s">
        <v>1625</v>
      </c>
      <c r="O233" s="259" t="s">
        <v>1625</v>
      </c>
      <c r="P233" s="259" t="s">
        <v>1625</v>
      </c>
      <c r="Q233" s="259" t="s">
        <v>1625</v>
      </c>
      <c r="R233" s="259" t="s">
        <v>1625</v>
      </c>
      <c r="S233" s="259" t="s">
        <v>1625</v>
      </c>
      <c r="T233" s="259" t="s">
        <v>1625</v>
      </c>
      <c r="U233" s="202"/>
      <c r="V233" s="260"/>
      <c r="W233" s="260"/>
      <c r="X233" s="260"/>
      <c r="Y233" s="202"/>
      <c r="Z233" s="203"/>
    </row>
    <row r="234" spans="1:26" x14ac:dyDescent="0.25">
      <c r="A234" s="125"/>
      <c r="B234" s="119"/>
      <c r="C234" s="126" t="s">
        <v>1008</v>
      </c>
      <c r="D234" s="203"/>
      <c r="E234" s="186" t="s">
        <v>1625</v>
      </c>
      <c r="F234" s="202"/>
      <c r="G234" s="234"/>
      <c r="H234" s="234"/>
      <c r="I234" s="234"/>
      <c r="J234" s="234"/>
      <c r="K234" s="234"/>
      <c r="L234" s="234"/>
      <c r="M234" s="202"/>
      <c r="N234" s="259" t="s">
        <v>1625</v>
      </c>
      <c r="O234" s="259" t="s">
        <v>1625</v>
      </c>
      <c r="P234" s="259" t="s">
        <v>1625</v>
      </c>
      <c r="Q234" s="259" t="s">
        <v>1625</v>
      </c>
      <c r="R234" s="259" t="s">
        <v>1625</v>
      </c>
      <c r="S234" s="259" t="s">
        <v>1625</v>
      </c>
      <c r="T234" s="259" t="s">
        <v>1625</v>
      </c>
      <c r="U234" s="202"/>
      <c r="V234" s="260"/>
      <c r="W234" s="260"/>
      <c r="X234" s="260"/>
      <c r="Y234" s="202"/>
      <c r="Z234" s="203"/>
    </row>
    <row r="235" spans="1:26" x14ac:dyDescent="0.25">
      <c r="A235" s="125"/>
      <c r="B235" s="168"/>
      <c r="C235" s="126" t="s">
        <v>1009</v>
      </c>
      <c r="D235" s="203"/>
      <c r="E235" s="186" t="s">
        <v>1625</v>
      </c>
      <c r="F235" s="202"/>
      <c r="G235" s="234"/>
      <c r="H235" s="234"/>
      <c r="I235" s="234"/>
      <c r="J235" s="234"/>
      <c r="K235" s="234"/>
      <c r="L235" s="234"/>
      <c r="M235" s="202"/>
      <c r="N235" s="259" t="s">
        <v>1625</v>
      </c>
      <c r="O235" s="259" t="s">
        <v>1625</v>
      </c>
      <c r="P235" s="259" t="s">
        <v>1625</v>
      </c>
      <c r="Q235" s="259" t="s">
        <v>1625</v>
      </c>
      <c r="R235" s="259" t="s">
        <v>1625</v>
      </c>
      <c r="S235" s="259" t="s">
        <v>1625</v>
      </c>
      <c r="T235" s="259" t="s">
        <v>1625</v>
      </c>
      <c r="U235" s="202"/>
      <c r="V235" s="260"/>
      <c r="W235" s="260"/>
      <c r="X235" s="260"/>
      <c r="Y235" s="202"/>
      <c r="Z235" s="203"/>
    </row>
    <row r="236" spans="1:26" x14ac:dyDescent="0.25">
      <c r="A236" s="105"/>
      <c r="B236" s="105"/>
      <c r="C236" s="104" t="s">
        <v>519</v>
      </c>
      <c r="D236" s="104"/>
      <c r="E236" s="104"/>
      <c r="F236" s="230"/>
      <c r="G236" s="230"/>
      <c r="H236" s="230"/>
      <c r="I236" s="230"/>
      <c r="J236" s="230"/>
      <c r="K236" s="230"/>
      <c r="L236" s="230"/>
      <c r="M236" s="230"/>
      <c r="N236" s="230"/>
      <c r="O236" s="230"/>
      <c r="P236" s="230"/>
      <c r="Q236" s="230"/>
      <c r="R236" s="230"/>
      <c r="S236" s="230"/>
      <c r="T236" s="230"/>
      <c r="U236" s="230"/>
      <c r="V236" s="230"/>
      <c r="W236" s="230"/>
      <c r="X236" s="230"/>
      <c r="Y236" s="230"/>
      <c r="Z236" s="104"/>
    </row>
    <row r="237" spans="1:26" x14ac:dyDescent="0.25">
      <c r="A237" s="125" t="s">
        <v>1060</v>
      </c>
      <c r="B237" s="119" t="s">
        <v>1058</v>
      </c>
      <c r="C237" s="126" t="s">
        <v>1010</v>
      </c>
      <c r="D237" s="203"/>
      <c r="E237" s="186" t="s">
        <v>1625</v>
      </c>
      <c r="F237" s="202"/>
      <c r="G237" s="234"/>
      <c r="H237" s="234"/>
      <c r="I237" s="234"/>
      <c r="J237" s="234"/>
      <c r="K237" s="234"/>
      <c r="L237" s="234"/>
      <c r="M237" s="202"/>
      <c r="N237" s="259"/>
      <c r="O237" s="259"/>
      <c r="P237" s="259"/>
      <c r="Q237" s="259"/>
      <c r="R237" s="259"/>
      <c r="S237" s="259"/>
      <c r="T237" s="259"/>
      <c r="U237" s="202"/>
      <c r="V237" s="260"/>
      <c r="W237" s="260"/>
      <c r="X237" s="260"/>
      <c r="Y237" s="202"/>
      <c r="Z237" s="203"/>
    </row>
    <row r="238" spans="1:26" x14ac:dyDescent="0.25">
      <c r="A238" s="125"/>
      <c r="B238" s="119"/>
      <c r="C238" s="126" t="s">
        <v>1011</v>
      </c>
      <c r="D238" s="203"/>
      <c r="E238" s="186" t="s">
        <v>1625</v>
      </c>
      <c r="F238" s="202"/>
      <c r="G238" s="234"/>
      <c r="H238" s="234"/>
      <c r="I238" s="234"/>
      <c r="J238" s="234"/>
      <c r="K238" s="234"/>
      <c r="L238" s="234"/>
      <c r="M238" s="202"/>
      <c r="N238" s="259"/>
      <c r="O238" s="259"/>
      <c r="P238" s="259"/>
      <c r="Q238" s="259"/>
      <c r="R238" s="259"/>
      <c r="S238" s="259"/>
      <c r="T238" s="259"/>
      <c r="U238" s="202"/>
      <c r="V238" s="260"/>
      <c r="W238" s="260"/>
      <c r="X238" s="260"/>
      <c r="Y238" s="202"/>
      <c r="Z238" s="203"/>
    </row>
    <row r="239" spans="1:26" x14ac:dyDescent="0.25">
      <c r="A239" s="125"/>
      <c r="B239" s="119"/>
      <c r="C239" s="126" t="s">
        <v>1012</v>
      </c>
      <c r="D239" s="203"/>
      <c r="E239" s="186" t="s">
        <v>1625</v>
      </c>
      <c r="F239" s="202"/>
      <c r="G239" s="234"/>
      <c r="H239" s="234"/>
      <c r="I239" s="234"/>
      <c r="J239" s="234"/>
      <c r="K239" s="234"/>
      <c r="L239" s="234"/>
      <c r="M239" s="202"/>
      <c r="N239" s="259"/>
      <c r="O239" s="259"/>
      <c r="P239" s="259"/>
      <c r="Q239" s="259"/>
      <c r="R239" s="259"/>
      <c r="S239" s="259"/>
      <c r="T239" s="259"/>
      <c r="U239" s="202"/>
      <c r="V239" s="260"/>
      <c r="W239" s="260"/>
      <c r="X239" s="260"/>
      <c r="Y239" s="202"/>
      <c r="Z239" s="203"/>
    </row>
    <row r="240" spans="1:26" x14ac:dyDescent="0.25">
      <c r="A240" s="105"/>
      <c r="B240" s="105"/>
      <c r="C240" s="104" t="s">
        <v>519</v>
      </c>
      <c r="D240" s="104"/>
      <c r="E240" s="104"/>
      <c r="F240" s="230"/>
      <c r="G240" s="230"/>
      <c r="H240" s="230"/>
      <c r="I240" s="230"/>
      <c r="J240" s="230"/>
      <c r="K240" s="230"/>
      <c r="L240" s="230"/>
      <c r="M240" s="230"/>
      <c r="N240" s="230"/>
      <c r="O240" s="230"/>
      <c r="P240" s="230"/>
      <c r="Q240" s="230"/>
      <c r="R240" s="230"/>
      <c r="S240" s="230"/>
      <c r="T240" s="230"/>
      <c r="U240" s="230"/>
      <c r="V240" s="230"/>
      <c r="W240" s="230"/>
      <c r="X240" s="230"/>
      <c r="Y240" s="230"/>
      <c r="Z240" s="104" t="s">
        <v>519</v>
      </c>
    </row>
    <row r="241" spans="1:26" x14ac:dyDescent="0.25">
      <c r="A241" s="125" t="s">
        <v>1061</v>
      </c>
      <c r="B241" s="119" t="s">
        <v>1064</v>
      </c>
      <c r="C241" s="126" t="s">
        <v>1013</v>
      </c>
      <c r="D241" s="203"/>
      <c r="E241" s="186" t="s">
        <v>1625</v>
      </c>
      <c r="F241" s="186" t="s">
        <v>1625</v>
      </c>
      <c r="G241" s="186" t="s">
        <v>1625</v>
      </c>
      <c r="H241" s="186" t="s">
        <v>1625</v>
      </c>
      <c r="I241" s="186" t="s">
        <v>1625</v>
      </c>
      <c r="J241" s="186" t="s">
        <v>1625</v>
      </c>
      <c r="K241" s="186" t="s">
        <v>1625</v>
      </c>
      <c r="L241" s="186" t="s">
        <v>1625</v>
      </c>
      <c r="M241" s="186" t="s">
        <v>1625</v>
      </c>
      <c r="N241" s="186" t="s">
        <v>1625</v>
      </c>
      <c r="O241" s="186" t="s">
        <v>1625</v>
      </c>
      <c r="P241" s="186" t="s">
        <v>1625</v>
      </c>
      <c r="Q241" s="186" t="s">
        <v>1625</v>
      </c>
      <c r="R241" s="186" t="s">
        <v>1625</v>
      </c>
      <c r="S241" s="186" t="s">
        <v>1625</v>
      </c>
      <c r="T241" s="186" t="s">
        <v>1625</v>
      </c>
      <c r="U241" s="186" t="s">
        <v>1625</v>
      </c>
      <c r="V241" s="186" t="s">
        <v>1625</v>
      </c>
      <c r="W241" s="186" t="s">
        <v>1625</v>
      </c>
      <c r="X241" s="186" t="s">
        <v>1625</v>
      </c>
      <c r="Y241" s="186" t="s">
        <v>1625</v>
      </c>
      <c r="Z241" s="203"/>
    </row>
    <row r="242" spans="1:26" x14ac:dyDescent="0.25">
      <c r="A242" s="125"/>
      <c r="B242" s="119"/>
      <c r="C242" s="126" t="s">
        <v>1014</v>
      </c>
      <c r="D242" s="203"/>
      <c r="E242" s="186" t="s">
        <v>1625</v>
      </c>
      <c r="F242" s="186" t="s">
        <v>1625</v>
      </c>
      <c r="G242" s="186" t="s">
        <v>1625</v>
      </c>
      <c r="H242" s="186" t="s">
        <v>1625</v>
      </c>
      <c r="I242" s="186" t="s">
        <v>1625</v>
      </c>
      <c r="J242" s="186" t="s">
        <v>1625</v>
      </c>
      <c r="K242" s="186" t="s">
        <v>1625</v>
      </c>
      <c r="L242" s="186" t="s">
        <v>1625</v>
      </c>
      <c r="M242" s="186" t="s">
        <v>1625</v>
      </c>
      <c r="N242" s="186" t="s">
        <v>1625</v>
      </c>
      <c r="O242" s="186" t="s">
        <v>1625</v>
      </c>
      <c r="P242" s="186" t="s">
        <v>1625</v>
      </c>
      <c r="Q242" s="186" t="s">
        <v>1625</v>
      </c>
      <c r="R242" s="186" t="s">
        <v>1625</v>
      </c>
      <c r="S242" s="186" t="s">
        <v>1625</v>
      </c>
      <c r="T242" s="186" t="s">
        <v>1625</v>
      </c>
      <c r="U242" s="186" t="s">
        <v>1625</v>
      </c>
      <c r="V242" s="186" t="s">
        <v>1625</v>
      </c>
      <c r="W242" s="186" t="s">
        <v>1625</v>
      </c>
      <c r="X242" s="186" t="s">
        <v>1625</v>
      </c>
      <c r="Y242" s="186" t="s">
        <v>1625</v>
      </c>
      <c r="Z242" s="203"/>
    </row>
    <row r="243" spans="1:26" x14ac:dyDescent="0.25">
      <c r="A243" s="125"/>
      <c r="B243" s="119"/>
      <c r="C243" s="126" t="s">
        <v>1015</v>
      </c>
      <c r="D243" s="203"/>
      <c r="E243" s="186" t="s">
        <v>1625</v>
      </c>
      <c r="F243" s="186" t="s">
        <v>1625</v>
      </c>
      <c r="G243" s="186" t="s">
        <v>1625</v>
      </c>
      <c r="H243" s="186" t="s">
        <v>1625</v>
      </c>
      <c r="I243" s="186" t="s">
        <v>1625</v>
      </c>
      <c r="J243" s="186" t="s">
        <v>1625</v>
      </c>
      <c r="K243" s="186" t="s">
        <v>1625</v>
      </c>
      <c r="L243" s="186" t="s">
        <v>1625</v>
      </c>
      <c r="M243" s="186" t="s">
        <v>1625</v>
      </c>
      <c r="N243" s="186" t="s">
        <v>1625</v>
      </c>
      <c r="O243" s="186" t="s">
        <v>1625</v>
      </c>
      <c r="P243" s="186" t="s">
        <v>1625</v>
      </c>
      <c r="Q243" s="186" t="s">
        <v>1625</v>
      </c>
      <c r="R243" s="186" t="s">
        <v>1625</v>
      </c>
      <c r="S243" s="186" t="s">
        <v>1625</v>
      </c>
      <c r="T243" s="186" t="s">
        <v>1625</v>
      </c>
      <c r="U243" s="186" t="s">
        <v>1625</v>
      </c>
      <c r="V243" s="186" t="s">
        <v>1625</v>
      </c>
      <c r="W243" s="186" t="s">
        <v>1625</v>
      </c>
      <c r="X243" s="186" t="s">
        <v>1625</v>
      </c>
      <c r="Y243" s="186" t="s">
        <v>1625</v>
      </c>
      <c r="Z243" s="203"/>
    </row>
    <row r="244" spans="1:26" x14ac:dyDescent="0.25">
      <c r="A244" s="125"/>
      <c r="B244" s="119"/>
      <c r="C244" s="126" t="s">
        <v>1016</v>
      </c>
      <c r="D244" s="203"/>
      <c r="E244" s="186" t="s">
        <v>1625</v>
      </c>
      <c r="F244" s="186" t="s">
        <v>1625</v>
      </c>
      <c r="G244" s="186" t="s">
        <v>1625</v>
      </c>
      <c r="H244" s="186" t="s">
        <v>1625</v>
      </c>
      <c r="I244" s="186" t="s">
        <v>1625</v>
      </c>
      <c r="J244" s="186" t="s">
        <v>1625</v>
      </c>
      <c r="K244" s="186" t="s">
        <v>1625</v>
      </c>
      <c r="L244" s="186" t="s">
        <v>1625</v>
      </c>
      <c r="M244" s="186" t="s">
        <v>1625</v>
      </c>
      <c r="N244" s="186" t="s">
        <v>1625</v>
      </c>
      <c r="O244" s="186" t="s">
        <v>1625</v>
      </c>
      <c r="P244" s="186" t="s">
        <v>1625</v>
      </c>
      <c r="Q244" s="186" t="s">
        <v>1625</v>
      </c>
      <c r="R244" s="186" t="s">
        <v>1625</v>
      </c>
      <c r="S244" s="186" t="s">
        <v>1625</v>
      </c>
      <c r="T244" s="186" t="s">
        <v>1625</v>
      </c>
      <c r="U244" s="186" t="s">
        <v>1625</v>
      </c>
      <c r="V244" s="186" t="s">
        <v>1625</v>
      </c>
      <c r="W244" s="186" t="s">
        <v>1625</v>
      </c>
      <c r="X244" s="186" t="s">
        <v>1625</v>
      </c>
      <c r="Y244" s="186" t="s">
        <v>1625</v>
      </c>
      <c r="Z244" s="203"/>
    </row>
    <row r="245" spans="1:26" x14ac:dyDescent="0.25">
      <c r="A245" s="105"/>
      <c r="B245" s="105"/>
      <c r="C245" s="104" t="s">
        <v>519</v>
      </c>
      <c r="D245" s="104"/>
      <c r="E245" s="104"/>
      <c r="F245" s="230"/>
      <c r="G245" s="230"/>
      <c r="H245" s="230"/>
      <c r="I245" s="230"/>
      <c r="J245" s="230"/>
      <c r="K245" s="230"/>
      <c r="L245" s="230"/>
      <c r="M245" s="230"/>
      <c r="N245" s="230"/>
      <c r="O245" s="230"/>
      <c r="P245" s="230"/>
      <c r="Q245" s="230"/>
      <c r="R245" s="230"/>
      <c r="S245" s="230"/>
      <c r="T245" s="230"/>
      <c r="U245" s="230"/>
      <c r="V245" s="230"/>
      <c r="W245" s="230"/>
      <c r="X245" s="230"/>
      <c r="Y245" s="230"/>
      <c r="Z245" s="104" t="s">
        <v>519</v>
      </c>
    </row>
    <row r="246" spans="1:26" x14ac:dyDescent="0.25">
      <c r="A246" s="125" t="s">
        <v>1062</v>
      </c>
      <c r="B246" s="119" t="s">
        <v>1065</v>
      </c>
      <c r="C246" s="126" t="s">
        <v>1017</v>
      </c>
      <c r="D246" s="203"/>
      <c r="E246" s="186" t="s">
        <v>1625</v>
      </c>
      <c r="F246" s="186" t="s">
        <v>1625</v>
      </c>
      <c r="G246" s="186" t="s">
        <v>1625</v>
      </c>
      <c r="H246" s="186" t="s">
        <v>1625</v>
      </c>
      <c r="I246" s="186" t="s">
        <v>1625</v>
      </c>
      <c r="J246" s="186" t="s">
        <v>1625</v>
      </c>
      <c r="K246" s="186" t="s">
        <v>1625</v>
      </c>
      <c r="L246" s="186" t="s">
        <v>1625</v>
      </c>
      <c r="M246" s="186" t="s">
        <v>1625</v>
      </c>
      <c r="N246" s="186" t="s">
        <v>1625</v>
      </c>
      <c r="O246" s="186" t="s">
        <v>1625</v>
      </c>
      <c r="P246" s="186" t="s">
        <v>1625</v>
      </c>
      <c r="Q246" s="186" t="s">
        <v>1625</v>
      </c>
      <c r="R246" s="186" t="s">
        <v>1625</v>
      </c>
      <c r="S246" s="186" t="s">
        <v>1625</v>
      </c>
      <c r="T246" s="186" t="s">
        <v>1625</v>
      </c>
      <c r="U246" s="186" t="s">
        <v>1625</v>
      </c>
      <c r="V246" s="186" t="s">
        <v>1625</v>
      </c>
      <c r="W246" s="186" t="s">
        <v>1625</v>
      </c>
      <c r="X246" s="186" t="s">
        <v>1625</v>
      </c>
      <c r="Y246" s="186" t="s">
        <v>1625</v>
      </c>
      <c r="Z246" s="203"/>
    </row>
    <row r="247" spans="1:26" x14ac:dyDescent="0.25">
      <c r="A247" s="125"/>
      <c r="B247" s="119"/>
      <c r="C247" s="126" t="s">
        <v>1014</v>
      </c>
      <c r="D247" s="203"/>
      <c r="E247" s="186" t="s">
        <v>1625</v>
      </c>
      <c r="F247" s="186" t="s">
        <v>1625</v>
      </c>
      <c r="G247" s="186" t="s">
        <v>1625</v>
      </c>
      <c r="H247" s="186" t="s">
        <v>1625</v>
      </c>
      <c r="I247" s="186" t="s">
        <v>1625</v>
      </c>
      <c r="J247" s="186" t="s">
        <v>1625</v>
      </c>
      <c r="K247" s="186" t="s">
        <v>1625</v>
      </c>
      <c r="L247" s="186" t="s">
        <v>1625</v>
      </c>
      <c r="M247" s="186" t="s">
        <v>1625</v>
      </c>
      <c r="N247" s="186" t="s">
        <v>1625</v>
      </c>
      <c r="O247" s="186" t="s">
        <v>1625</v>
      </c>
      <c r="P247" s="186" t="s">
        <v>1625</v>
      </c>
      <c r="Q247" s="186" t="s">
        <v>1625</v>
      </c>
      <c r="R247" s="186" t="s">
        <v>1625</v>
      </c>
      <c r="S247" s="186" t="s">
        <v>1625</v>
      </c>
      <c r="T247" s="186" t="s">
        <v>1625</v>
      </c>
      <c r="U247" s="186" t="s">
        <v>1625</v>
      </c>
      <c r="V247" s="186" t="s">
        <v>1625</v>
      </c>
      <c r="W247" s="186" t="s">
        <v>1625</v>
      </c>
      <c r="X247" s="186" t="s">
        <v>1625</v>
      </c>
      <c r="Y247" s="186" t="s">
        <v>1625</v>
      </c>
      <c r="Z247" s="203"/>
    </row>
    <row r="248" spans="1:26" x14ac:dyDescent="0.25">
      <c r="A248" s="125"/>
      <c r="B248" s="119"/>
      <c r="C248" s="126" t="s">
        <v>1015</v>
      </c>
      <c r="D248" s="203"/>
      <c r="E248" s="186" t="s">
        <v>1625</v>
      </c>
      <c r="F248" s="186" t="s">
        <v>1625</v>
      </c>
      <c r="G248" s="186" t="s">
        <v>1625</v>
      </c>
      <c r="H248" s="186" t="s">
        <v>1625</v>
      </c>
      <c r="I248" s="186" t="s">
        <v>1625</v>
      </c>
      <c r="J248" s="186" t="s">
        <v>1625</v>
      </c>
      <c r="K248" s="186" t="s">
        <v>1625</v>
      </c>
      <c r="L248" s="186" t="s">
        <v>1625</v>
      </c>
      <c r="M248" s="186" t="s">
        <v>1625</v>
      </c>
      <c r="N248" s="186" t="s">
        <v>1625</v>
      </c>
      <c r="O248" s="186" t="s">
        <v>1625</v>
      </c>
      <c r="P248" s="186" t="s">
        <v>1625</v>
      </c>
      <c r="Q248" s="186" t="s">
        <v>1625</v>
      </c>
      <c r="R248" s="186" t="s">
        <v>1625</v>
      </c>
      <c r="S248" s="186" t="s">
        <v>1625</v>
      </c>
      <c r="T248" s="186" t="s">
        <v>1625</v>
      </c>
      <c r="U248" s="186" t="s">
        <v>1625</v>
      </c>
      <c r="V248" s="186" t="s">
        <v>1625</v>
      </c>
      <c r="W248" s="186" t="s">
        <v>1625</v>
      </c>
      <c r="X248" s="186" t="s">
        <v>1625</v>
      </c>
      <c r="Y248" s="186" t="s">
        <v>1625</v>
      </c>
      <c r="Z248" s="203"/>
    </row>
    <row r="249" spans="1:26" x14ac:dyDescent="0.25">
      <c r="A249" s="105"/>
      <c r="B249" s="105"/>
      <c r="C249" s="104" t="s">
        <v>519</v>
      </c>
      <c r="D249" s="104"/>
      <c r="E249" s="104"/>
      <c r="F249" s="230"/>
      <c r="G249" s="230"/>
      <c r="H249" s="230"/>
      <c r="I249" s="230"/>
      <c r="J249" s="230"/>
      <c r="K249" s="230"/>
      <c r="L249" s="230"/>
      <c r="M249" s="230"/>
      <c r="N249" s="230"/>
      <c r="O249" s="230"/>
      <c r="P249" s="230"/>
      <c r="Q249" s="230"/>
      <c r="R249" s="230"/>
      <c r="S249" s="230"/>
      <c r="T249" s="230"/>
      <c r="U249" s="230"/>
      <c r="V249" s="230"/>
      <c r="W249" s="230"/>
      <c r="X249" s="230"/>
      <c r="Y249" s="230"/>
      <c r="Z249" s="104" t="s">
        <v>519</v>
      </c>
    </row>
    <row r="250" spans="1:26" x14ac:dyDescent="0.25">
      <c r="A250" s="125" t="s">
        <v>1066</v>
      </c>
      <c r="B250" s="119" t="s">
        <v>1067</v>
      </c>
      <c r="C250" s="126" t="s">
        <v>1018</v>
      </c>
      <c r="D250" s="203"/>
      <c r="E250" s="186" t="s">
        <v>1625</v>
      </c>
      <c r="F250" s="186" t="s">
        <v>1625</v>
      </c>
      <c r="G250" s="186" t="s">
        <v>1625</v>
      </c>
      <c r="H250" s="186" t="s">
        <v>1625</v>
      </c>
      <c r="I250" s="186" t="s">
        <v>1625</v>
      </c>
      <c r="J250" s="186" t="s">
        <v>1625</v>
      </c>
      <c r="K250" s="186" t="s">
        <v>1625</v>
      </c>
      <c r="L250" s="186" t="s">
        <v>1625</v>
      </c>
      <c r="M250" s="186" t="s">
        <v>1625</v>
      </c>
      <c r="N250" s="186" t="s">
        <v>1625</v>
      </c>
      <c r="O250" s="186" t="s">
        <v>1625</v>
      </c>
      <c r="P250" s="186" t="s">
        <v>1625</v>
      </c>
      <c r="Q250" s="186" t="s">
        <v>1625</v>
      </c>
      <c r="R250" s="186" t="s">
        <v>1625</v>
      </c>
      <c r="S250" s="186" t="s">
        <v>1625</v>
      </c>
      <c r="T250" s="186" t="s">
        <v>1625</v>
      </c>
      <c r="U250" s="186" t="s">
        <v>1625</v>
      </c>
      <c r="V250" s="186" t="s">
        <v>1625</v>
      </c>
      <c r="W250" s="186" t="s">
        <v>1625</v>
      </c>
      <c r="X250" s="186" t="s">
        <v>1625</v>
      </c>
      <c r="Y250" s="186" t="s">
        <v>1625</v>
      </c>
      <c r="Z250" s="203"/>
    </row>
    <row r="251" spans="1:26" x14ac:dyDescent="0.25">
      <c r="A251" s="125"/>
      <c r="B251" s="119"/>
      <c r="C251" s="126" t="s">
        <v>1014</v>
      </c>
      <c r="D251" s="203"/>
      <c r="E251" s="186" t="s">
        <v>1625</v>
      </c>
      <c r="F251" s="186" t="s">
        <v>1625</v>
      </c>
      <c r="G251" s="186" t="s">
        <v>1625</v>
      </c>
      <c r="H251" s="186" t="s">
        <v>1625</v>
      </c>
      <c r="I251" s="186" t="s">
        <v>1625</v>
      </c>
      <c r="J251" s="186" t="s">
        <v>1625</v>
      </c>
      <c r="K251" s="186" t="s">
        <v>1625</v>
      </c>
      <c r="L251" s="186" t="s">
        <v>1625</v>
      </c>
      <c r="M251" s="186" t="s">
        <v>1625</v>
      </c>
      <c r="N251" s="186" t="s">
        <v>1625</v>
      </c>
      <c r="O251" s="186" t="s">
        <v>1625</v>
      </c>
      <c r="P251" s="186" t="s">
        <v>1625</v>
      </c>
      <c r="Q251" s="186" t="s">
        <v>1625</v>
      </c>
      <c r="R251" s="186" t="s">
        <v>1625</v>
      </c>
      <c r="S251" s="186" t="s">
        <v>1625</v>
      </c>
      <c r="T251" s="186" t="s">
        <v>1625</v>
      </c>
      <c r="U251" s="186" t="s">
        <v>1625</v>
      </c>
      <c r="V251" s="186" t="s">
        <v>1625</v>
      </c>
      <c r="W251" s="186" t="s">
        <v>1625</v>
      </c>
      <c r="X251" s="186" t="s">
        <v>1625</v>
      </c>
      <c r="Y251" s="186" t="s">
        <v>1625</v>
      </c>
      <c r="Z251" s="203"/>
    </row>
    <row r="252" spans="1:26" x14ac:dyDescent="0.25">
      <c r="A252" s="125"/>
      <c r="B252" s="119"/>
      <c r="C252" s="126" t="s">
        <v>1015</v>
      </c>
      <c r="D252" s="203"/>
      <c r="E252" s="186" t="s">
        <v>1625</v>
      </c>
      <c r="F252" s="186" t="s">
        <v>1625</v>
      </c>
      <c r="G252" s="186" t="s">
        <v>1625</v>
      </c>
      <c r="H252" s="186" t="s">
        <v>1625</v>
      </c>
      <c r="I252" s="186" t="s">
        <v>1625</v>
      </c>
      <c r="J252" s="186" t="s">
        <v>1625</v>
      </c>
      <c r="K252" s="186" t="s">
        <v>1625</v>
      </c>
      <c r="L252" s="186" t="s">
        <v>1625</v>
      </c>
      <c r="M252" s="186" t="s">
        <v>1625</v>
      </c>
      <c r="N252" s="186" t="s">
        <v>1625</v>
      </c>
      <c r="O252" s="186" t="s">
        <v>1625</v>
      </c>
      <c r="P252" s="186" t="s">
        <v>1625</v>
      </c>
      <c r="Q252" s="186" t="s">
        <v>1625</v>
      </c>
      <c r="R252" s="186" t="s">
        <v>1625</v>
      </c>
      <c r="S252" s="186" t="s">
        <v>1625</v>
      </c>
      <c r="T252" s="186" t="s">
        <v>1625</v>
      </c>
      <c r="U252" s="186" t="s">
        <v>1625</v>
      </c>
      <c r="V252" s="186" t="s">
        <v>1625</v>
      </c>
      <c r="W252" s="186" t="s">
        <v>1625</v>
      </c>
      <c r="X252" s="186" t="s">
        <v>1625</v>
      </c>
      <c r="Y252" s="186" t="s">
        <v>1625</v>
      </c>
      <c r="Z252" s="203"/>
    </row>
    <row r="253" spans="1:26" x14ac:dyDescent="0.25">
      <c r="A253" s="105"/>
      <c r="B253" s="105"/>
      <c r="C253" s="104"/>
      <c r="D253" s="104"/>
      <c r="E253" s="104"/>
      <c r="F253" s="230"/>
      <c r="G253" s="230"/>
      <c r="H253" s="230"/>
      <c r="I253" s="230"/>
      <c r="J253" s="230"/>
      <c r="K253" s="230"/>
      <c r="L253" s="230"/>
      <c r="M253" s="230"/>
      <c r="N253" s="230"/>
      <c r="O253" s="230"/>
      <c r="P253" s="230"/>
      <c r="Q253" s="230"/>
      <c r="R253" s="230"/>
      <c r="S253" s="230"/>
      <c r="T253" s="230"/>
      <c r="U253" s="230"/>
      <c r="V253" s="230"/>
      <c r="W253" s="230"/>
      <c r="X253" s="230"/>
      <c r="Y253" s="230"/>
      <c r="Z253" s="104"/>
    </row>
    <row r="254" spans="1:26" x14ac:dyDescent="0.25">
      <c r="A254" s="125" t="s">
        <v>1704</v>
      </c>
      <c r="B254" s="280" t="s">
        <v>1705</v>
      </c>
      <c r="C254" s="126" t="s">
        <v>1706</v>
      </c>
      <c r="D254" s="203"/>
      <c r="E254" s="186" t="s">
        <v>1625</v>
      </c>
      <c r="F254" s="186" t="s">
        <v>1625</v>
      </c>
      <c r="G254" s="186" t="s">
        <v>1625</v>
      </c>
      <c r="H254" s="186" t="s">
        <v>1625</v>
      </c>
      <c r="I254" s="186" t="s">
        <v>1625</v>
      </c>
      <c r="J254" s="186" t="s">
        <v>1625</v>
      </c>
      <c r="K254" s="186" t="s">
        <v>1625</v>
      </c>
      <c r="L254" s="186" t="s">
        <v>1625</v>
      </c>
      <c r="M254" s="186" t="s">
        <v>1625</v>
      </c>
      <c r="N254" s="186" t="s">
        <v>1625</v>
      </c>
      <c r="O254" s="186" t="s">
        <v>1625</v>
      </c>
      <c r="P254" s="186" t="s">
        <v>1625</v>
      </c>
      <c r="Q254" s="186" t="s">
        <v>1625</v>
      </c>
      <c r="R254" s="186" t="s">
        <v>1625</v>
      </c>
      <c r="S254" s="186" t="s">
        <v>1625</v>
      </c>
      <c r="T254" s="186" t="s">
        <v>1625</v>
      </c>
      <c r="U254" s="186" t="s">
        <v>1625</v>
      </c>
      <c r="V254" s="186" t="s">
        <v>1625</v>
      </c>
      <c r="W254" s="186" t="s">
        <v>1625</v>
      </c>
      <c r="X254" s="186" t="s">
        <v>1625</v>
      </c>
      <c r="Y254" s="186" t="s">
        <v>1625</v>
      </c>
      <c r="Z254" s="203"/>
    </row>
    <row r="255" spans="1:26" x14ac:dyDescent="0.25">
      <c r="A255" s="125"/>
      <c r="B255" s="125" t="s">
        <v>1707</v>
      </c>
      <c r="C255" s="126" t="s">
        <v>1014</v>
      </c>
      <c r="D255" s="203"/>
      <c r="E255" s="186" t="s">
        <v>1625</v>
      </c>
      <c r="F255" s="186" t="s">
        <v>1625</v>
      </c>
      <c r="G255" s="186" t="s">
        <v>1625</v>
      </c>
      <c r="H255" s="186" t="s">
        <v>1625</v>
      </c>
      <c r="I255" s="186" t="s">
        <v>1625</v>
      </c>
      <c r="J255" s="186" t="s">
        <v>1625</v>
      </c>
      <c r="K255" s="186" t="s">
        <v>1625</v>
      </c>
      <c r="L255" s="186" t="s">
        <v>1625</v>
      </c>
      <c r="M255" s="186" t="s">
        <v>1625</v>
      </c>
      <c r="N255" s="186" t="s">
        <v>1625</v>
      </c>
      <c r="O255" s="186" t="s">
        <v>1625</v>
      </c>
      <c r="P255" s="186" t="s">
        <v>1625</v>
      </c>
      <c r="Q255" s="186" t="s">
        <v>1625</v>
      </c>
      <c r="R255" s="186" t="s">
        <v>1625</v>
      </c>
      <c r="S255" s="186" t="s">
        <v>1625</v>
      </c>
      <c r="T255" s="186" t="s">
        <v>1625</v>
      </c>
      <c r="U255" s="186" t="s">
        <v>1625</v>
      </c>
      <c r="V255" s="186" t="s">
        <v>1625</v>
      </c>
      <c r="W255" s="186" t="s">
        <v>1625</v>
      </c>
      <c r="X255" s="186" t="s">
        <v>1625</v>
      </c>
      <c r="Y255" s="186" t="s">
        <v>1625</v>
      </c>
      <c r="Z255" s="203"/>
    </row>
    <row r="256" spans="1:26" x14ac:dyDescent="0.25">
      <c r="A256" s="125"/>
      <c r="B256" s="125"/>
      <c r="C256" s="126" t="s">
        <v>1015</v>
      </c>
      <c r="D256" s="203"/>
      <c r="E256" s="186" t="s">
        <v>1625</v>
      </c>
      <c r="F256" s="186" t="s">
        <v>1625</v>
      </c>
      <c r="G256" s="186" t="s">
        <v>1625</v>
      </c>
      <c r="H256" s="186" t="s">
        <v>1625</v>
      </c>
      <c r="I256" s="186" t="s">
        <v>1625</v>
      </c>
      <c r="J256" s="186" t="s">
        <v>1625</v>
      </c>
      <c r="K256" s="186" t="s">
        <v>1625</v>
      </c>
      <c r="L256" s="186" t="s">
        <v>1625</v>
      </c>
      <c r="M256" s="186" t="s">
        <v>1625</v>
      </c>
      <c r="N256" s="186" t="s">
        <v>1625</v>
      </c>
      <c r="O256" s="186" t="s">
        <v>1625</v>
      </c>
      <c r="P256" s="186" t="s">
        <v>1625</v>
      </c>
      <c r="Q256" s="186" t="s">
        <v>1625</v>
      </c>
      <c r="R256" s="186" t="s">
        <v>1625</v>
      </c>
      <c r="S256" s="186" t="s">
        <v>1625</v>
      </c>
      <c r="T256" s="186" t="s">
        <v>1625</v>
      </c>
      <c r="U256" s="186" t="s">
        <v>1625</v>
      </c>
      <c r="V256" s="186" t="s">
        <v>1625</v>
      </c>
      <c r="W256" s="186" t="s">
        <v>1625</v>
      </c>
      <c r="X256" s="186" t="s">
        <v>1625</v>
      </c>
      <c r="Y256" s="186" t="s">
        <v>1625</v>
      </c>
      <c r="Z256" s="203"/>
    </row>
    <row r="257" spans="1:26" ht="15.75" x14ac:dyDescent="0.25">
      <c r="A257" s="272"/>
      <c r="B257" s="272"/>
      <c r="C257" s="272"/>
      <c r="D257" s="239"/>
      <c r="E257" s="239"/>
      <c r="F257" s="239"/>
      <c r="G257" s="239"/>
      <c r="H257" s="239"/>
      <c r="I257" s="239"/>
      <c r="J257" s="239"/>
      <c r="K257" s="225"/>
      <c r="L257" s="210"/>
      <c r="M257" s="210"/>
      <c r="N257" s="210"/>
      <c r="O257" s="210"/>
      <c r="P257" s="210"/>
      <c r="Q257" s="210"/>
      <c r="R257" s="210"/>
      <c r="S257" s="210"/>
      <c r="T257" s="210"/>
      <c r="U257" s="210"/>
      <c r="V257" s="210"/>
      <c r="W257" s="210"/>
      <c r="X257" s="210"/>
      <c r="Y257" s="210"/>
      <c r="Z257" s="210"/>
    </row>
    <row r="258" spans="1:26" x14ac:dyDescent="0.25">
      <c r="A258" s="241"/>
      <c r="B258" s="241"/>
      <c r="C258" s="240"/>
      <c r="D258" s="240"/>
      <c r="E258" s="242"/>
      <c r="F258" s="242"/>
      <c r="G258" s="242"/>
      <c r="H258" s="242"/>
      <c r="I258" s="242"/>
      <c r="J258" s="242"/>
      <c r="K258" s="228"/>
      <c r="L258" s="210"/>
      <c r="M258" s="210"/>
      <c r="N258" s="303"/>
      <c r="O258" s="303"/>
      <c r="P258" s="303"/>
      <c r="Q258" s="303"/>
      <c r="R258" s="303"/>
      <c r="S258" s="303"/>
      <c r="T258" s="210"/>
      <c r="U258" s="210"/>
      <c r="V258" s="210"/>
      <c r="W258" s="210"/>
      <c r="X258" s="210"/>
      <c r="Y258" s="210"/>
      <c r="Z258" s="210"/>
    </row>
    <row r="259" spans="1:26" x14ac:dyDescent="0.25">
      <c r="A259" s="241"/>
      <c r="B259" s="243"/>
      <c r="C259" s="240"/>
      <c r="D259" s="240"/>
      <c r="E259" s="242"/>
      <c r="F259" s="242"/>
      <c r="G259" s="242"/>
      <c r="H259" s="242"/>
      <c r="I259" s="242"/>
      <c r="J259" s="242"/>
      <c r="K259" s="228"/>
      <c r="L259" s="210"/>
      <c r="M259" s="210"/>
      <c r="N259" s="210"/>
      <c r="O259" s="210"/>
      <c r="P259" s="210"/>
      <c r="Q259" s="210"/>
      <c r="R259" s="210"/>
      <c r="S259" s="210"/>
      <c r="T259" s="210"/>
      <c r="U259" s="210"/>
      <c r="V259" s="210"/>
      <c r="W259" s="210"/>
      <c r="X259" s="210"/>
      <c r="Y259" s="210"/>
      <c r="Z259" s="210"/>
    </row>
    <row r="260" spans="1:26" x14ac:dyDescent="0.25">
      <c r="A260" s="241"/>
      <c r="B260" s="311"/>
      <c r="C260" s="240"/>
      <c r="D260" s="240"/>
      <c r="E260" s="242"/>
      <c r="F260" s="242"/>
      <c r="G260" s="242"/>
      <c r="H260" s="242"/>
      <c r="I260" s="242"/>
      <c r="J260" s="242"/>
      <c r="K260" s="228"/>
      <c r="L260" s="210"/>
      <c r="M260" s="210"/>
      <c r="N260" s="210"/>
      <c r="O260" s="210"/>
      <c r="P260" s="210"/>
      <c r="Q260" s="210"/>
      <c r="R260" s="210"/>
      <c r="S260" s="210"/>
      <c r="T260" s="210"/>
      <c r="U260" s="210"/>
      <c r="V260" s="210"/>
      <c r="W260" s="210"/>
      <c r="X260" s="210"/>
      <c r="Y260" s="210"/>
      <c r="Z260" s="210"/>
    </row>
    <row r="261" spans="1:26" x14ac:dyDescent="0.25">
      <c r="A261" s="241"/>
      <c r="B261" s="241"/>
      <c r="C261" s="240"/>
      <c r="D261" s="240"/>
      <c r="E261" s="242"/>
      <c r="F261" s="242"/>
      <c r="G261" s="242"/>
      <c r="H261" s="242"/>
      <c r="I261" s="242"/>
      <c r="J261" s="242"/>
      <c r="K261" s="228"/>
      <c r="L261" s="210"/>
      <c r="M261" s="210"/>
      <c r="N261" s="210"/>
      <c r="O261" s="210"/>
      <c r="P261" s="210"/>
      <c r="Q261" s="210"/>
      <c r="R261" s="210"/>
      <c r="S261" s="210"/>
      <c r="T261" s="210"/>
      <c r="U261" s="210"/>
      <c r="V261" s="210"/>
      <c r="W261" s="210"/>
      <c r="X261" s="210"/>
      <c r="Y261" s="210"/>
      <c r="Z261" s="210"/>
    </row>
    <row r="262" spans="1:26" x14ac:dyDescent="0.25">
      <c r="A262" s="241"/>
      <c r="B262" s="241"/>
      <c r="C262" s="240"/>
      <c r="D262" s="240"/>
      <c r="E262" s="242"/>
      <c r="F262" s="242"/>
      <c r="G262" s="242"/>
      <c r="H262" s="242"/>
      <c r="I262" s="242"/>
      <c r="J262" s="242"/>
      <c r="K262" s="228"/>
      <c r="L262" s="210"/>
      <c r="M262" s="210"/>
      <c r="N262" s="210"/>
      <c r="O262" s="210"/>
      <c r="P262" s="210"/>
      <c r="Q262" s="210"/>
      <c r="R262" s="210"/>
      <c r="S262" s="210"/>
      <c r="T262" s="210"/>
      <c r="U262" s="210"/>
      <c r="V262" s="210"/>
      <c r="W262" s="210"/>
      <c r="X262" s="210"/>
      <c r="Y262" s="210"/>
      <c r="Z262" s="210"/>
    </row>
    <row r="263" spans="1:26" x14ac:dyDescent="0.25">
      <c r="A263" s="241"/>
      <c r="B263" s="241"/>
      <c r="C263" s="240"/>
      <c r="D263" s="240"/>
      <c r="E263" s="242"/>
      <c r="F263" s="242"/>
      <c r="G263" s="242"/>
      <c r="H263" s="242"/>
      <c r="I263" s="242"/>
      <c r="J263" s="242"/>
      <c r="K263" s="228"/>
      <c r="L263" s="210"/>
      <c r="M263" s="210"/>
      <c r="N263" s="210"/>
      <c r="O263" s="210"/>
      <c r="P263" s="210"/>
      <c r="Q263" s="210"/>
      <c r="R263" s="210"/>
      <c r="S263" s="210"/>
      <c r="T263" s="210"/>
      <c r="U263" s="210"/>
      <c r="V263" s="210"/>
      <c r="W263" s="210"/>
      <c r="X263" s="210"/>
      <c r="Y263" s="210"/>
      <c r="Z263" s="210"/>
    </row>
    <row r="264" spans="1:26" x14ac:dyDescent="0.25">
      <c r="A264" s="241"/>
      <c r="B264" s="241"/>
      <c r="C264" s="240"/>
      <c r="D264" s="240"/>
      <c r="E264" s="242"/>
      <c r="F264" s="242"/>
      <c r="G264" s="242"/>
      <c r="H264" s="242"/>
      <c r="I264" s="242"/>
      <c r="J264" s="242"/>
      <c r="K264" s="228"/>
      <c r="L264" s="210"/>
      <c r="M264" s="210"/>
      <c r="N264" s="210"/>
      <c r="O264" s="210"/>
      <c r="P264" s="210"/>
      <c r="Q264" s="210"/>
      <c r="R264" s="210"/>
      <c r="S264" s="210"/>
      <c r="T264" s="210"/>
      <c r="U264" s="210"/>
      <c r="V264" s="210"/>
      <c r="W264" s="210"/>
      <c r="X264" s="210"/>
      <c r="Y264" s="210"/>
      <c r="Z264" s="210"/>
    </row>
    <row r="265" spans="1:26" x14ac:dyDescent="0.25">
      <c r="A265" s="241"/>
      <c r="B265" s="240"/>
      <c r="C265" s="240"/>
      <c r="D265" s="240"/>
      <c r="E265" s="242"/>
      <c r="F265" s="242"/>
      <c r="G265" s="242"/>
      <c r="H265" s="242"/>
      <c r="I265" s="242"/>
      <c r="J265" s="242"/>
      <c r="K265" s="228"/>
      <c r="L265" s="210"/>
      <c r="M265" s="210"/>
      <c r="N265" s="210"/>
      <c r="O265" s="210"/>
      <c r="P265" s="210"/>
      <c r="Q265" s="210"/>
      <c r="R265" s="210"/>
      <c r="S265" s="210"/>
      <c r="T265" s="210"/>
      <c r="U265" s="210"/>
      <c r="V265" s="210"/>
      <c r="W265" s="210"/>
      <c r="X265" s="210"/>
      <c r="Y265" s="210"/>
      <c r="Z265" s="210"/>
    </row>
    <row r="266" spans="1:26" x14ac:dyDescent="0.25">
      <c r="A266" s="241"/>
      <c r="B266" s="241"/>
      <c r="C266" s="240"/>
      <c r="D266" s="240"/>
      <c r="E266" s="242"/>
      <c r="F266" s="242"/>
      <c r="G266" s="242"/>
      <c r="H266" s="242"/>
      <c r="I266" s="242"/>
      <c r="J266" s="242"/>
      <c r="K266" s="228"/>
      <c r="L266" s="210"/>
      <c r="M266" s="210"/>
      <c r="N266" s="210"/>
      <c r="O266" s="210"/>
      <c r="P266" s="210"/>
      <c r="Q266" s="210"/>
      <c r="R266" s="210"/>
      <c r="S266" s="210"/>
      <c r="T266" s="210"/>
      <c r="U266" s="210"/>
      <c r="V266" s="210"/>
      <c r="W266" s="210"/>
      <c r="X266" s="210"/>
      <c r="Y266" s="210"/>
      <c r="Z266" s="210"/>
    </row>
    <row r="267" spans="1:26" x14ac:dyDescent="0.25">
      <c r="A267" s="240"/>
      <c r="B267" s="240"/>
      <c r="C267" s="240"/>
      <c r="D267" s="240"/>
      <c r="E267" s="242"/>
      <c r="F267" s="242"/>
      <c r="G267" s="242"/>
      <c r="H267" s="242"/>
      <c r="I267" s="242"/>
      <c r="J267" s="242"/>
      <c r="K267" s="228"/>
      <c r="L267" s="210"/>
      <c r="M267" s="210"/>
      <c r="N267" s="210"/>
      <c r="O267" s="210"/>
      <c r="P267" s="210"/>
      <c r="Q267" s="210"/>
      <c r="R267" s="210"/>
      <c r="S267" s="210"/>
      <c r="T267" s="210"/>
      <c r="U267" s="210"/>
      <c r="V267" s="210"/>
      <c r="W267" s="210"/>
      <c r="X267" s="210"/>
      <c r="Y267" s="210"/>
      <c r="Z267" s="210"/>
    </row>
    <row r="268" spans="1:26" x14ac:dyDescent="0.25">
      <c r="A268" s="231"/>
      <c r="B268" s="231"/>
      <c r="C268" s="231"/>
      <c r="D268" s="231"/>
      <c r="E268" s="315"/>
      <c r="F268" s="315"/>
      <c r="G268" s="315"/>
      <c r="H268" s="315"/>
      <c r="I268" s="315"/>
      <c r="J268" s="315"/>
      <c r="K268" s="228"/>
      <c r="L268" s="210"/>
      <c r="M268" s="210"/>
      <c r="N268" s="210"/>
      <c r="O268" s="210"/>
      <c r="P268" s="210"/>
      <c r="Q268" s="210"/>
      <c r="R268" s="210"/>
      <c r="S268" s="210"/>
      <c r="T268" s="210"/>
      <c r="U268" s="210"/>
      <c r="V268" s="210"/>
      <c r="W268" s="210"/>
      <c r="X268" s="210"/>
      <c r="Y268" s="210"/>
      <c r="Z268" s="210"/>
    </row>
    <row r="269" spans="1:26" x14ac:dyDescent="0.25">
      <c r="A269" s="241"/>
      <c r="B269" s="241"/>
      <c r="C269" s="240"/>
      <c r="D269" s="240"/>
      <c r="E269" s="242"/>
      <c r="F269" s="242"/>
      <c r="G269" s="242"/>
      <c r="H269" s="242"/>
      <c r="I269" s="242"/>
      <c r="J269" s="242"/>
      <c r="K269" s="228"/>
      <c r="L269" s="210"/>
      <c r="M269" s="210"/>
      <c r="N269" s="303"/>
      <c r="O269" s="303"/>
      <c r="P269" s="303"/>
      <c r="Q269" s="303"/>
      <c r="R269" s="303"/>
      <c r="S269" s="303"/>
      <c r="T269" s="210"/>
      <c r="U269" s="210"/>
      <c r="V269" s="210"/>
      <c r="W269" s="210"/>
      <c r="X269" s="210"/>
      <c r="Y269" s="210"/>
      <c r="Z269" s="210"/>
    </row>
    <row r="270" spans="1:26" x14ac:dyDescent="0.25">
      <c r="A270" s="241"/>
      <c r="B270" s="243"/>
      <c r="C270" s="240"/>
      <c r="D270" s="240"/>
      <c r="E270" s="242"/>
      <c r="F270" s="242"/>
      <c r="G270" s="242"/>
      <c r="H270" s="242"/>
      <c r="I270" s="242"/>
      <c r="J270" s="242"/>
      <c r="K270" s="228"/>
      <c r="L270" s="210"/>
      <c r="M270" s="210"/>
      <c r="N270" s="210"/>
      <c r="O270" s="210"/>
      <c r="P270" s="210"/>
      <c r="Q270" s="210"/>
      <c r="R270" s="210"/>
      <c r="S270" s="210"/>
      <c r="T270" s="210"/>
      <c r="U270" s="210"/>
      <c r="V270" s="210"/>
      <c r="W270" s="210"/>
      <c r="X270" s="210"/>
      <c r="Y270" s="210"/>
      <c r="Z270" s="210"/>
    </row>
    <row r="271" spans="1:26" x14ac:dyDescent="0.25">
      <c r="A271" s="241"/>
      <c r="B271" s="243"/>
      <c r="C271" s="240"/>
      <c r="D271" s="240"/>
      <c r="E271" s="242"/>
      <c r="F271" s="242"/>
      <c r="G271" s="242"/>
      <c r="H271" s="242"/>
      <c r="I271" s="242"/>
      <c r="J271" s="242"/>
      <c r="K271" s="228"/>
      <c r="L271" s="210"/>
      <c r="M271" s="210"/>
      <c r="N271" s="210"/>
      <c r="O271" s="210"/>
      <c r="P271" s="210"/>
      <c r="Q271" s="210"/>
      <c r="R271" s="210"/>
      <c r="S271" s="210"/>
      <c r="T271" s="210"/>
      <c r="U271" s="210"/>
      <c r="V271" s="210"/>
      <c r="W271" s="210"/>
      <c r="X271" s="210"/>
      <c r="Y271" s="210"/>
      <c r="Z271" s="210"/>
    </row>
    <row r="272" spans="1:26" x14ac:dyDescent="0.25">
      <c r="A272" s="241"/>
      <c r="B272" s="243"/>
      <c r="C272" s="240"/>
      <c r="D272" s="240"/>
      <c r="E272" s="242"/>
      <c r="F272" s="242"/>
      <c r="G272" s="242"/>
      <c r="H272" s="242"/>
      <c r="I272" s="242"/>
      <c r="J272" s="242"/>
      <c r="K272" s="228"/>
      <c r="L272" s="210"/>
      <c r="M272" s="210"/>
      <c r="N272" s="210"/>
      <c r="O272" s="210"/>
      <c r="P272" s="210"/>
      <c r="Q272" s="210"/>
      <c r="R272" s="210"/>
      <c r="S272" s="210"/>
      <c r="T272" s="210"/>
      <c r="U272" s="210"/>
      <c r="V272" s="210"/>
      <c r="W272" s="210"/>
      <c r="X272" s="210"/>
      <c r="Y272" s="210"/>
      <c r="Z272" s="210"/>
    </row>
    <row r="273" spans="1:26" x14ac:dyDescent="0.25">
      <c r="A273" s="241"/>
      <c r="B273" s="243"/>
      <c r="C273" s="240"/>
      <c r="D273" s="240"/>
      <c r="E273" s="242"/>
      <c r="F273" s="242"/>
      <c r="G273" s="242"/>
      <c r="H273" s="242"/>
      <c r="I273" s="242"/>
      <c r="J273" s="242"/>
      <c r="K273" s="228"/>
      <c r="L273" s="210"/>
      <c r="M273" s="210"/>
      <c r="N273" s="210"/>
      <c r="O273" s="210"/>
      <c r="P273" s="210"/>
      <c r="Q273" s="210"/>
      <c r="R273" s="210"/>
      <c r="S273" s="210"/>
      <c r="T273" s="210"/>
      <c r="U273" s="210"/>
      <c r="V273" s="210"/>
      <c r="W273" s="210"/>
      <c r="X273" s="210"/>
      <c r="Y273" s="210"/>
      <c r="Z273" s="210"/>
    </row>
    <row r="274" spans="1:26" x14ac:dyDescent="0.25">
      <c r="A274" s="241"/>
      <c r="B274" s="311"/>
      <c r="C274" s="240"/>
      <c r="D274" s="240"/>
      <c r="E274" s="242"/>
      <c r="F274" s="242"/>
      <c r="G274" s="242"/>
      <c r="H274" s="242"/>
      <c r="I274" s="242"/>
      <c r="J274" s="242"/>
      <c r="K274" s="228"/>
      <c r="L274" s="210"/>
      <c r="M274" s="210"/>
      <c r="N274" s="210"/>
      <c r="O274" s="210"/>
      <c r="P274" s="210"/>
      <c r="Q274" s="210"/>
      <c r="R274" s="210"/>
      <c r="S274" s="210"/>
      <c r="T274" s="210"/>
      <c r="U274" s="210"/>
      <c r="V274" s="210"/>
      <c r="W274" s="210"/>
      <c r="X274" s="210"/>
      <c r="Y274" s="210"/>
      <c r="Z274" s="210"/>
    </row>
    <row r="275" spans="1:26" x14ac:dyDescent="0.25">
      <c r="A275" s="241"/>
      <c r="B275" s="241"/>
      <c r="C275" s="240"/>
      <c r="D275" s="240"/>
      <c r="E275" s="242"/>
      <c r="F275" s="242"/>
      <c r="G275" s="242"/>
      <c r="H275" s="242"/>
      <c r="I275" s="242"/>
      <c r="J275" s="242"/>
      <c r="K275" s="228"/>
      <c r="L275" s="210"/>
      <c r="M275" s="210"/>
      <c r="N275" s="210"/>
      <c r="O275" s="210"/>
      <c r="P275" s="210"/>
      <c r="Q275" s="210"/>
      <c r="R275" s="210"/>
      <c r="S275" s="210"/>
      <c r="T275" s="210"/>
      <c r="U275" s="210"/>
      <c r="V275" s="210"/>
      <c r="W275" s="210"/>
      <c r="X275" s="210"/>
      <c r="Y275" s="210"/>
      <c r="Z275" s="210"/>
    </row>
    <row r="276" spans="1:26" x14ac:dyDescent="0.25">
      <c r="A276" s="241"/>
      <c r="B276" s="240"/>
      <c r="C276" s="240"/>
      <c r="D276" s="240"/>
      <c r="E276" s="242"/>
      <c r="F276" s="242"/>
      <c r="G276" s="242"/>
      <c r="H276" s="242"/>
      <c r="I276" s="242"/>
      <c r="J276" s="242"/>
      <c r="K276" s="228"/>
      <c r="L276" s="210"/>
      <c r="M276" s="210"/>
      <c r="N276" s="210"/>
      <c r="O276" s="210"/>
      <c r="P276" s="210"/>
      <c r="Q276" s="210"/>
      <c r="R276" s="210"/>
      <c r="S276" s="210"/>
      <c r="T276" s="210"/>
      <c r="U276" s="210"/>
      <c r="V276" s="210"/>
      <c r="W276" s="210"/>
      <c r="X276" s="210"/>
      <c r="Y276" s="210"/>
      <c r="Z276" s="210"/>
    </row>
    <row r="277" spans="1:26" x14ac:dyDescent="0.25">
      <c r="A277" s="241"/>
      <c r="B277" s="241"/>
      <c r="C277" s="240"/>
      <c r="D277" s="240"/>
      <c r="E277" s="242"/>
      <c r="F277" s="242"/>
      <c r="G277" s="242"/>
      <c r="H277" s="242"/>
      <c r="I277" s="242"/>
      <c r="J277" s="242"/>
      <c r="K277" s="228"/>
      <c r="L277" s="210"/>
      <c r="M277" s="210"/>
      <c r="N277" s="210"/>
      <c r="O277" s="210"/>
      <c r="P277" s="210"/>
      <c r="Q277" s="210"/>
      <c r="R277" s="210"/>
      <c r="S277" s="210"/>
      <c r="T277" s="210"/>
      <c r="U277" s="210"/>
      <c r="V277" s="210"/>
      <c r="W277" s="210"/>
      <c r="X277" s="210"/>
      <c r="Y277" s="210"/>
      <c r="Z277" s="210"/>
    </row>
    <row r="278" spans="1:26" x14ac:dyDescent="0.25">
      <c r="A278" s="240"/>
      <c r="B278" s="240"/>
      <c r="C278" s="240"/>
      <c r="D278" s="240"/>
      <c r="E278" s="242"/>
      <c r="F278" s="242"/>
      <c r="G278" s="242"/>
      <c r="H278" s="242"/>
      <c r="I278" s="242"/>
      <c r="J278" s="242"/>
      <c r="K278" s="228"/>
      <c r="L278" s="210"/>
      <c r="M278" s="210"/>
      <c r="N278" s="210"/>
      <c r="O278" s="210"/>
      <c r="P278" s="210"/>
      <c r="Q278" s="210"/>
      <c r="R278" s="210"/>
      <c r="S278" s="210"/>
      <c r="T278" s="210"/>
      <c r="U278" s="210"/>
      <c r="V278" s="210"/>
      <c r="W278" s="210"/>
      <c r="X278" s="210"/>
      <c r="Y278" s="210"/>
      <c r="Z278" s="210"/>
    </row>
    <row r="279" spans="1:26" x14ac:dyDescent="0.25">
      <c r="A279" s="231"/>
      <c r="B279" s="231"/>
      <c r="C279" s="231"/>
      <c r="D279" s="231"/>
      <c r="E279" s="315"/>
      <c r="F279" s="315"/>
      <c r="G279" s="315"/>
      <c r="H279" s="315"/>
      <c r="I279" s="315"/>
      <c r="J279" s="315"/>
      <c r="K279" s="228"/>
      <c r="L279" s="210"/>
      <c r="M279" s="210"/>
      <c r="N279" s="210"/>
      <c r="O279" s="210"/>
      <c r="P279" s="210"/>
      <c r="Q279" s="210"/>
      <c r="R279" s="210"/>
      <c r="S279" s="210"/>
      <c r="T279" s="210"/>
      <c r="U279" s="210"/>
      <c r="V279" s="210"/>
      <c r="W279" s="210"/>
      <c r="X279" s="210"/>
      <c r="Y279" s="210"/>
      <c r="Z279" s="210"/>
    </row>
    <row r="280" spans="1:26" x14ac:dyDescent="0.25">
      <c r="A280" s="241"/>
      <c r="B280" s="241"/>
      <c r="C280" s="240"/>
      <c r="D280" s="240"/>
      <c r="E280" s="242"/>
      <c r="F280" s="242"/>
      <c r="G280" s="242"/>
      <c r="H280" s="242"/>
      <c r="I280" s="242"/>
      <c r="J280" s="242"/>
      <c r="K280" s="228"/>
      <c r="L280" s="210"/>
      <c r="M280" s="210"/>
      <c r="N280" s="303"/>
      <c r="O280" s="303"/>
      <c r="P280" s="303"/>
      <c r="Q280" s="303"/>
      <c r="R280" s="303"/>
      <c r="S280" s="303"/>
      <c r="T280" s="210"/>
      <c r="U280" s="210"/>
      <c r="V280" s="210"/>
      <c r="W280" s="210"/>
      <c r="X280" s="210"/>
      <c r="Y280" s="210"/>
      <c r="Z280" s="210"/>
    </row>
    <row r="281" spans="1:26" x14ac:dyDescent="0.25">
      <c r="A281" s="241"/>
      <c r="B281" s="241"/>
      <c r="C281" s="240"/>
      <c r="D281" s="240"/>
      <c r="E281" s="242"/>
      <c r="F281" s="242"/>
      <c r="G281" s="242"/>
      <c r="H281" s="242"/>
      <c r="I281" s="242"/>
      <c r="J281" s="242"/>
      <c r="K281" s="228"/>
      <c r="L281" s="210"/>
      <c r="M281" s="210"/>
      <c r="N281" s="210"/>
      <c r="O281" s="210"/>
      <c r="P281" s="210"/>
      <c r="Q281" s="210"/>
      <c r="R281" s="210"/>
      <c r="S281" s="210"/>
      <c r="T281" s="210"/>
      <c r="U281" s="210"/>
      <c r="V281" s="210"/>
      <c r="W281" s="210"/>
      <c r="X281" s="210"/>
      <c r="Y281" s="210"/>
      <c r="Z281" s="210"/>
    </row>
    <row r="282" spans="1:26" x14ac:dyDescent="0.25">
      <c r="A282" s="241"/>
      <c r="B282" s="241"/>
      <c r="C282" s="240"/>
      <c r="D282" s="240"/>
      <c r="E282" s="242"/>
      <c r="F282" s="242"/>
      <c r="G282" s="242"/>
      <c r="H282" s="242"/>
      <c r="I282" s="242"/>
      <c r="J282" s="242"/>
      <c r="K282" s="228"/>
      <c r="L282" s="210"/>
      <c r="M282" s="210"/>
      <c r="N282" s="210"/>
      <c r="O282" s="210"/>
      <c r="P282" s="210"/>
      <c r="Q282" s="210"/>
      <c r="R282" s="210"/>
      <c r="S282" s="210"/>
      <c r="T282" s="210"/>
      <c r="U282" s="210"/>
      <c r="V282" s="210"/>
      <c r="W282" s="210"/>
      <c r="X282" s="210"/>
      <c r="Y282" s="210"/>
      <c r="Z282" s="210"/>
    </row>
    <row r="283" spans="1:26" x14ac:dyDescent="0.25">
      <c r="A283" s="241"/>
      <c r="B283" s="241"/>
      <c r="C283" s="240"/>
      <c r="D283" s="240"/>
      <c r="E283" s="242"/>
      <c r="F283" s="242"/>
      <c r="G283" s="242"/>
      <c r="H283" s="242"/>
      <c r="I283" s="242"/>
      <c r="J283" s="242"/>
      <c r="K283" s="228"/>
      <c r="L283" s="210"/>
      <c r="M283" s="210"/>
      <c r="N283" s="210"/>
      <c r="O283" s="210"/>
      <c r="P283" s="210"/>
      <c r="Q283" s="210"/>
      <c r="R283" s="210"/>
      <c r="S283" s="210"/>
      <c r="T283" s="210"/>
      <c r="U283" s="210"/>
      <c r="V283" s="210"/>
      <c r="W283" s="210"/>
      <c r="X283" s="210"/>
      <c r="Y283" s="210"/>
      <c r="Z283" s="210"/>
    </row>
    <row r="284" spans="1:26" x14ac:dyDescent="0.25">
      <c r="A284" s="241"/>
      <c r="B284" s="243"/>
      <c r="C284" s="240"/>
      <c r="D284" s="240"/>
      <c r="E284" s="242"/>
      <c r="F284" s="242"/>
      <c r="G284" s="242"/>
      <c r="H284" s="242"/>
      <c r="I284" s="242"/>
      <c r="J284" s="242"/>
      <c r="K284" s="228"/>
      <c r="L284" s="210"/>
      <c r="M284" s="210"/>
      <c r="N284" s="210"/>
      <c r="O284" s="210"/>
      <c r="P284" s="210"/>
      <c r="Q284" s="210"/>
      <c r="R284" s="210"/>
      <c r="S284" s="210"/>
      <c r="T284" s="210"/>
      <c r="U284" s="210"/>
      <c r="V284" s="210"/>
      <c r="W284" s="210"/>
      <c r="X284" s="210"/>
      <c r="Y284" s="210"/>
      <c r="Z284" s="210"/>
    </row>
    <row r="285" spans="1:26" x14ac:dyDescent="0.25">
      <c r="A285" s="241"/>
      <c r="B285" s="311"/>
      <c r="C285" s="240"/>
      <c r="D285" s="240"/>
      <c r="E285" s="242"/>
      <c r="F285" s="242"/>
      <c r="G285" s="242"/>
      <c r="H285" s="242"/>
      <c r="I285" s="242"/>
      <c r="J285" s="242"/>
      <c r="K285" s="228"/>
      <c r="L285" s="210"/>
      <c r="M285" s="210"/>
      <c r="N285" s="210"/>
      <c r="O285" s="210"/>
      <c r="P285" s="210"/>
      <c r="Q285" s="210"/>
      <c r="R285" s="210"/>
      <c r="S285" s="210"/>
      <c r="T285" s="210"/>
      <c r="U285" s="210"/>
      <c r="V285" s="210"/>
      <c r="W285" s="210"/>
      <c r="X285" s="210"/>
      <c r="Y285" s="210"/>
      <c r="Z285" s="210"/>
    </row>
    <row r="286" spans="1:26" x14ac:dyDescent="0.25">
      <c r="A286" s="241"/>
      <c r="B286" s="241"/>
      <c r="C286" s="240"/>
      <c r="D286" s="240"/>
      <c r="E286" s="242"/>
      <c r="F286" s="242"/>
      <c r="G286" s="242"/>
      <c r="H286" s="242"/>
      <c r="I286" s="242"/>
      <c r="J286" s="242"/>
      <c r="K286" s="228"/>
      <c r="L286" s="210"/>
      <c r="M286" s="210"/>
      <c r="N286" s="210"/>
      <c r="O286" s="210"/>
      <c r="P286" s="210"/>
      <c r="Q286" s="210"/>
      <c r="R286" s="210"/>
      <c r="S286" s="210"/>
      <c r="T286" s="210"/>
      <c r="U286" s="210"/>
      <c r="V286" s="210"/>
      <c r="W286" s="210"/>
      <c r="X286" s="210"/>
      <c r="Y286" s="210"/>
      <c r="Z286" s="210"/>
    </row>
    <row r="287" spans="1:26" x14ac:dyDescent="0.25">
      <c r="A287" s="241"/>
      <c r="B287" s="240"/>
      <c r="C287" s="244"/>
      <c r="D287" s="240"/>
      <c r="E287" s="242"/>
      <c r="F287" s="242"/>
      <c r="G287" s="242"/>
      <c r="H287" s="242"/>
      <c r="I287" s="242"/>
      <c r="J287" s="242"/>
      <c r="K287" s="228"/>
      <c r="L287" s="210"/>
      <c r="M287" s="210"/>
      <c r="N287" s="210"/>
      <c r="O287" s="210"/>
      <c r="P287" s="210"/>
      <c r="Q287" s="210"/>
      <c r="R287" s="210"/>
      <c r="S287" s="210"/>
      <c r="T287" s="210"/>
      <c r="U287" s="210"/>
      <c r="V287" s="210"/>
      <c r="W287" s="210"/>
      <c r="X287" s="210"/>
      <c r="Y287" s="210"/>
      <c r="Z287" s="210"/>
    </row>
    <row r="288" spans="1:26" x14ac:dyDescent="0.25">
      <c r="A288" s="241"/>
      <c r="B288" s="241"/>
      <c r="C288" s="244"/>
      <c r="D288" s="240"/>
      <c r="E288" s="242"/>
      <c r="F288" s="242"/>
      <c r="G288" s="242"/>
      <c r="H288" s="242"/>
      <c r="I288" s="242"/>
      <c r="J288" s="242"/>
      <c r="K288" s="228"/>
      <c r="L288" s="210"/>
      <c r="M288" s="210"/>
      <c r="N288" s="210"/>
      <c r="O288" s="210"/>
      <c r="P288" s="210"/>
      <c r="Q288" s="210"/>
      <c r="R288" s="210"/>
      <c r="S288" s="210"/>
      <c r="T288" s="210"/>
      <c r="U288" s="210"/>
      <c r="V288" s="210"/>
      <c r="W288" s="210"/>
      <c r="X288" s="210"/>
      <c r="Y288" s="210"/>
      <c r="Z288" s="210"/>
    </row>
    <row r="289" spans="1:26" x14ac:dyDescent="0.25">
      <c r="A289" s="240"/>
      <c r="B289" s="240"/>
      <c r="C289" s="240"/>
      <c r="D289" s="240"/>
      <c r="E289" s="242"/>
      <c r="F289" s="242"/>
      <c r="G289" s="242"/>
      <c r="H289" s="242"/>
      <c r="I289" s="242"/>
      <c r="J289" s="242"/>
      <c r="K289" s="228"/>
      <c r="L289" s="210"/>
      <c r="M289" s="210"/>
      <c r="N289" s="210"/>
      <c r="O289" s="210"/>
      <c r="P289" s="210"/>
      <c r="Q289" s="210"/>
      <c r="R289" s="210"/>
      <c r="S289" s="210"/>
      <c r="T289" s="210"/>
      <c r="U289" s="210"/>
      <c r="V289" s="210"/>
      <c r="W289" s="210"/>
      <c r="X289" s="210"/>
      <c r="Y289" s="210"/>
      <c r="Z289" s="210"/>
    </row>
    <row r="290" spans="1:26" x14ac:dyDescent="0.25">
      <c r="A290" s="231"/>
      <c r="B290" s="231"/>
      <c r="C290" s="231"/>
      <c r="D290" s="231"/>
      <c r="E290" s="315"/>
      <c r="F290" s="315"/>
      <c r="G290" s="315"/>
      <c r="H290" s="315"/>
      <c r="I290" s="315"/>
      <c r="J290" s="315"/>
      <c r="K290" s="228"/>
      <c r="L290" s="210"/>
      <c r="M290" s="210"/>
      <c r="N290" s="210"/>
      <c r="O290" s="210"/>
      <c r="P290" s="210"/>
      <c r="Q290" s="210"/>
      <c r="R290" s="210"/>
      <c r="S290" s="210"/>
      <c r="T290" s="210"/>
      <c r="U290" s="210"/>
      <c r="V290" s="210"/>
      <c r="W290" s="210"/>
      <c r="X290" s="210"/>
      <c r="Y290" s="210"/>
      <c r="Z290" s="210"/>
    </row>
    <row r="291" spans="1:26" x14ac:dyDescent="0.25">
      <c r="A291" s="241"/>
      <c r="B291" s="241"/>
      <c r="C291" s="240"/>
      <c r="D291" s="240"/>
      <c r="E291" s="242"/>
      <c r="F291" s="242"/>
      <c r="G291" s="242"/>
      <c r="H291" s="242"/>
      <c r="I291" s="242"/>
      <c r="J291" s="242"/>
      <c r="K291" s="228"/>
      <c r="L291" s="210"/>
      <c r="M291" s="210"/>
      <c r="N291" s="303"/>
      <c r="O291" s="303"/>
      <c r="P291" s="303"/>
      <c r="Q291" s="303"/>
      <c r="R291" s="303"/>
      <c r="S291" s="303"/>
      <c r="T291" s="210"/>
      <c r="U291" s="210"/>
      <c r="V291" s="210"/>
      <c r="W291" s="210"/>
      <c r="X291" s="210"/>
      <c r="Y291" s="210"/>
      <c r="Z291" s="210"/>
    </row>
    <row r="292" spans="1:26" x14ac:dyDescent="0.25">
      <c r="A292" s="241"/>
      <c r="B292" s="241"/>
      <c r="C292" s="240"/>
      <c r="D292" s="240"/>
      <c r="E292" s="242"/>
      <c r="F292" s="242"/>
      <c r="G292" s="242"/>
      <c r="H292" s="242"/>
      <c r="I292" s="242"/>
      <c r="J292" s="242"/>
      <c r="K292" s="228"/>
      <c r="L292" s="210"/>
      <c r="M292" s="210"/>
      <c r="N292" s="210"/>
      <c r="O292" s="210"/>
      <c r="P292" s="210"/>
      <c r="Q292" s="210"/>
      <c r="R292" s="210"/>
      <c r="S292" s="210"/>
      <c r="T292" s="210"/>
      <c r="U292" s="210"/>
      <c r="V292" s="210"/>
      <c r="W292" s="210"/>
      <c r="X292" s="210"/>
      <c r="Y292" s="210"/>
      <c r="Z292" s="210"/>
    </row>
    <row r="293" spans="1:26" x14ac:dyDescent="0.25">
      <c r="A293" s="241"/>
      <c r="B293" s="241"/>
      <c r="C293" s="240"/>
      <c r="D293" s="240"/>
      <c r="E293" s="242"/>
      <c r="F293" s="242"/>
      <c r="G293" s="242"/>
      <c r="H293" s="242"/>
      <c r="I293" s="242"/>
      <c r="J293" s="242"/>
      <c r="K293" s="228"/>
      <c r="L293" s="210"/>
      <c r="M293" s="210"/>
      <c r="N293" s="210"/>
      <c r="O293" s="210"/>
      <c r="P293" s="210"/>
      <c r="Q293" s="210"/>
      <c r="R293" s="210"/>
      <c r="S293" s="210"/>
      <c r="T293" s="210"/>
      <c r="U293" s="210"/>
      <c r="V293" s="210"/>
      <c r="W293" s="210"/>
      <c r="X293" s="210"/>
      <c r="Y293" s="210"/>
      <c r="Z293" s="210"/>
    </row>
    <row r="294" spans="1:26" x14ac:dyDescent="0.25">
      <c r="A294" s="241"/>
      <c r="B294" s="241"/>
      <c r="C294" s="240"/>
      <c r="D294" s="240"/>
      <c r="E294" s="242"/>
      <c r="F294" s="242"/>
      <c r="G294" s="242"/>
      <c r="H294" s="242"/>
      <c r="I294" s="242"/>
      <c r="J294" s="242"/>
      <c r="K294" s="228"/>
      <c r="L294" s="210"/>
      <c r="M294" s="210"/>
      <c r="N294" s="210"/>
      <c r="O294" s="210"/>
      <c r="P294" s="210"/>
      <c r="Q294" s="210"/>
      <c r="R294" s="210"/>
      <c r="S294" s="210"/>
      <c r="T294" s="210"/>
      <c r="U294" s="210"/>
      <c r="V294" s="210"/>
      <c r="W294" s="210"/>
      <c r="X294" s="210"/>
      <c r="Y294" s="210"/>
      <c r="Z294" s="210"/>
    </row>
    <row r="295" spans="1:26" x14ac:dyDescent="0.25">
      <c r="A295" s="241"/>
      <c r="B295" s="243"/>
      <c r="C295" s="240"/>
      <c r="D295" s="240"/>
      <c r="E295" s="242"/>
      <c r="F295" s="242"/>
      <c r="G295" s="242"/>
      <c r="H295" s="242"/>
      <c r="I295" s="242"/>
      <c r="J295" s="242"/>
      <c r="K295" s="228"/>
      <c r="L295" s="210"/>
      <c r="M295" s="210"/>
      <c r="N295" s="210"/>
      <c r="O295" s="210"/>
      <c r="P295" s="210"/>
      <c r="Q295" s="210"/>
      <c r="R295" s="210"/>
      <c r="S295" s="210"/>
      <c r="T295" s="210"/>
      <c r="U295" s="210"/>
      <c r="V295" s="210"/>
      <c r="W295" s="210"/>
      <c r="X295" s="210"/>
      <c r="Y295" s="210"/>
      <c r="Z295" s="210"/>
    </row>
    <row r="296" spans="1:26" x14ac:dyDescent="0.25">
      <c r="A296" s="241"/>
      <c r="B296" s="311"/>
      <c r="C296" s="240"/>
      <c r="D296" s="240"/>
      <c r="E296" s="242"/>
      <c r="F296" s="242"/>
      <c r="G296" s="242"/>
      <c r="H296" s="242"/>
      <c r="I296" s="242"/>
      <c r="J296" s="242"/>
      <c r="K296" s="228"/>
      <c r="L296" s="210"/>
      <c r="M296" s="210"/>
      <c r="N296" s="210"/>
      <c r="O296" s="210"/>
      <c r="P296" s="210"/>
      <c r="Q296" s="210"/>
      <c r="R296" s="210"/>
      <c r="S296" s="210"/>
      <c r="T296" s="210"/>
      <c r="U296" s="210"/>
      <c r="V296" s="210"/>
      <c r="W296" s="210"/>
      <c r="X296" s="210"/>
      <c r="Y296" s="210"/>
      <c r="Z296" s="210"/>
    </row>
    <row r="297" spans="1:26" x14ac:dyDescent="0.25">
      <c r="A297" s="241"/>
      <c r="B297" s="241"/>
      <c r="C297" s="240"/>
      <c r="D297" s="240"/>
      <c r="E297" s="242"/>
      <c r="F297" s="242"/>
      <c r="G297" s="242"/>
      <c r="H297" s="242"/>
      <c r="I297" s="242"/>
      <c r="J297" s="242"/>
      <c r="K297" s="228"/>
      <c r="L297" s="210"/>
      <c r="M297" s="210"/>
      <c r="N297" s="210"/>
      <c r="O297" s="210"/>
      <c r="P297" s="210"/>
      <c r="Q297" s="210"/>
      <c r="R297" s="210"/>
      <c r="S297" s="210"/>
      <c r="T297" s="210"/>
      <c r="U297" s="210"/>
      <c r="V297" s="210"/>
      <c r="W297" s="210"/>
      <c r="X297" s="210"/>
      <c r="Y297" s="210"/>
      <c r="Z297" s="210"/>
    </row>
    <row r="298" spans="1:26" x14ac:dyDescent="0.25">
      <c r="A298" s="241"/>
      <c r="B298" s="240"/>
      <c r="C298" s="244"/>
      <c r="D298" s="240"/>
      <c r="E298" s="242"/>
      <c r="F298" s="242"/>
      <c r="G298" s="242"/>
      <c r="H298" s="242"/>
      <c r="I298" s="242"/>
      <c r="J298" s="242"/>
      <c r="K298" s="228"/>
      <c r="L298" s="210"/>
      <c r="M298" s="210"/>
      <c r="N298" s="210"/>
      <c r="O298" s="210"/>
      <c r="P298" s="210"/>
      <c r="Q298" s="210"/>
      <c r="R298" s="210"/>
      <c r="S298" s="210"/>
      <c r="T298" s="210"/>
      <c r="U298" s="210"/>
      <c r="V298" s="210"/>
      <c r="W298" s="210"/>
      <c r="X298" s="210"/>
      <c r="Y298" s="210"/>
      <c r="Z298" s="210"/>
    </row>
    <row r="299" spans="1:26" x14ac:dyDescent="0.25">
      <c r="A299" s="241"/>
      <c r="B299" s="241"/>
      <c r="C299" s="244"/>
      <c r="D299" s="240"/>
      <c r="E299" s="242"/>
      <c r="F299" s="242"/>
      <c r="G299" s="242"/>
      <c r="H299" s="242"/>
      <c r="I299" s="242"/>
      <c r="J299" s="242"/>
      <c r="K299" s="228"/>
      <c r="L299" s="210"/>
      <c r="M299" s="210"/>
      <c r="N299" s="210"/>
      <c r="O299" s="210"/>
      <c r="P299" s="210"/>
      <c r="Q299" s="210"/>
      <c r="R299" s="210"/>
      <c r="S299" s="210"/>
      <c r="T299" s="210"/>
      <c r="U299" s="210"/>
      <c r="V299" s="210"/>
      <c r="W299" s="210"/>
      <c r="X299" s="210"/>
      <c r="Y299" s="210"/>
      <c r="Z299" s="210"/>
    </row>
    <row r="300" spans="1:26" x14ac:dyDescent="0.25">
      <c r="A300" s="240"/>
      <c r="B300" s="240"/>
      <c r="C300" s="240"/>
      <c r="D300" s="240"/>
      <c r="E300" s="242"/>
      <c r="F300" s="242"/>
      <c r="G300" s="242"/>
      <c r="H300" s="242"/>
      <c r="I300" s="242"/>
      <c r="J300" s="242"/>
      <c r="K300" s="228"/>
      <c r="L300" s="210"/>
      <c r="M300" s="210"/>
      <c r="N300" s="210"/>
      <c r="O300" s="210"/>
      <c r="P300" s="210"/>
      <c r="Q300" s="210"/>
      <c r="R300" s="210"/>
      <c r="S300" s="210"/>
      <c r="T300" s="210"/>
      <c r="U300" s="210"/>
      <c r="V300" s="210"/>
      <c r="W300" s="210"/>
      <c r="X300" s="210"/>
      <c r="Y300" s="210"/>
      <c r="Z300" s="210"/>
    </row>
    <row r="301" spans="1:26" x14ac:dyDescent="0.25">
      <c r="A301" s="231"/>
      <c r="B301" s="231"/>
      <c r="C301" s="231"/>
      <c r="D301" s="231"/>
      <c r="E301" s="315"/>
      <c r="F301" s="315"/>
      <c r="G301" s="315"/>
      <c r="H301" s="315"/>
      <c r="I301" s="315"/>
      <c r="J301" s="315"/>
      <c r="K301" s="228"/>
      <c r="L301" s="210"/>
      <c r="M301" s="210"/>
      <c r="N301" s="210"/>
      <c r="O301" s="210"/>
      <c r="P301" s="210"/>
      <c r="Q301" s="210"/>
      <c r="R301" s="210"/>
      <c r="S301" s="210"/>
      <c r="T301" s="210"/>
      <c r="U301" s="210"/>
      <c r="V301" s="210"/>
      <c r="W301" s="210"/>
      <c r="X301" s="210"/>
      <c r="Y301" s="210"/>
      <c r="Z301" s="210"/>
    </row>
    <row r="302" spans="1:26" x14ac:dyDescent="0.25">
      <c r="A302" s="241"/>
      <c r="B302" s="241"/>
      <c r="C302" s="240"/>
      <c r="D302" s="240"/>
      <c r="E302" s="242"/>
      <c r="F302" s="242"/>
      <c r="G302" s="242"/>
      <c r="H302" s="242"/>
      <c r="I302" s="242"/>
      <c r="J302" s="242"/>
      <c r="K302" s="228"/>
      <c r="L302" s="210"/>
      <c r="M302" s="210"/>
      <c r="N302" s="303"/>
      <c r="O302" s="303"/>
      <c r="P302" s="303"/>
      <c r="Q302" s="303"/>
      <c r="R302" s="303"/>
      <c r="S302" s="303"/>
      <c r="T302" s="210"/>
      <c r="U302" s="210"/>
      <c r="V302" s="210"/>
      <c r="W302" s="210"/>
      <c r="X302" s="210"/>
      <c r="Y302" s="210"/>
      <c r="Z302" s="210"/>
    </row>
    <row r="303" spans="1:26" x14ac:dyDescent="0.25">
      <c r="A303" s="241"/>
      <c r="B303" s="241"/>
      <c r="C303" s="240"/>
      <c r="D303" s="240"/>
      <c r="E303" s="242"/>
      <c r="F303" s="242"/>
      <c r="G303" s="242"/>
      <c r="H303" s="242"/>
      <c r="I303" s="242"/>
      <c r="J303" s="242"/>
      <c r="K303" s="228"/>
      <c r="L303" s="210"/>
      <c r="M303" s="210"/>
      <c r="N303" s="210"/>
      <c r="O303" s="210"/>
      <c r="P303" s="210"/>
      <c r="Q303" s="210"/>
      <c r="R303" s="210"/>
      <c r="S303" s="210"/>
      <c r="T303" s="210"/>
      <c r="U303" s="210"/>
      <c r="V303" s="210"/>
      <c r="W303" s="210"/>
      <c r="X303" s="210"/>
      <c r="Y303" s="210"/>
      <c r="Z303" s="210"/>
    </row>
    <row r="304" spans="1:26" x14ac:dyDescent="0.25">
      <c r="A304" s="241"/>
      <c r="B304" s="241"/>
      <c r="C304" s="240"/>
      <c r="D304" s="240"/>
      <c r="E304" s="242"/>
      <c r="F304" s="242"/>
      <c r="G304" s="242"/>
      <c r="H304" s="242"/>
      <c r="I304" s="242"/>
      <c r="J304" s="242"/>
      <c r="K304" s="228"/>
      <c r="L304" s="210"/>
      <c r="M304" s="210"/>
      <c r="N304" s="210"/>
      <c r="O304" s="210"/>
      <c r="P304" s="210"/>
      <c r="Q304" s="210"/>
      <c r="R304" s="210"/>
      <c r="S304" s="210"/>
      <c r="T304" s="210"/>
      <c r="U304" s="210"/>
      <c r="V304" s="210"/>
      <c r="W304" s="210"/>
      <c r="X304" s="210"/>
      <c r="Y304" s="210"/>
      <c r="Z304" s="210"/>
    </row>
    <row r="305" spans="1:26" x14ac:dyDescent="0.25">
      <c r="A305" s="241"/>
      <c r="B305" s="241"/>
      <c r="C305" s="240"/>
      <c r="D305" s="240"/>
      <c r="E305" s="242"/>
      <c r="F305" s="242"/>
      <c r="G305" s="242"/>
      <c r="H305" s="242"/>
      <c r="I305" s="242"/>
      <c r="J305" s="242"/>
      <c r="K305" s="228"/>
      <c r="L305" s="210"/>
      <c r="M305" s="210"/>
      <c r="N305" s="210"/>
      <c r="O305" s="210"/>
      <c r="P305" s="210"/>
      <c r="Q305" s="210"/>
      <c r="R305" s="210"/>
      <c r="S305" s="210"/>
      <c r="T305" s="210"/>
      <c r="U305" s="210"/>
      <c r="V305" s="210"/>
      <c r="W305" s="210"/>
      <c r="X305" s="210"/>
      <c r="Y305" s="210"/>
      <c r="Z305" s="210"/>
    </row>
    <row r="306" spans="1:26" x14ac:dyDescent="0.25">
      <c r="A306" s="241"/>
      <c r="B306" s="243"/>
      <c r="C306" s="240"/>
      <c r="D306" s="240"/>
      <c r="E306" s="242"/>
      <c r="F306" s="242"/>
      <c r="G306" s="242"/>
      <c r="H306" s="242"/>
      <c r="I306" s="242"/>
      <c r="J306" s="242"/>
      <c r="K306" s="228"/>
      <c r="L306" s="210"/>
      <c r="M306" s="210"/>
      <c r="N306" s="210"/>
      <c r="O306" s="210"/>
      <c r="P306" s="210"/>
      <c r="Q306" s="210"/>
      <c r="R306" s="210"/>
      <c r="S306" s="210"/>
      <c r="T306" s="210"/>
      <c r="U306" s="210"/>
      <c r="V306" s="210"/>
      <c r="W306" s="210"/>
      <c r="X306" s="210"/>
      <c r="Y306" s="210"/>
      <c r="Z306" s="210"/>
    </row>
    <row r="307" spans="1:26" x14ac:dyDescent="0.25">
      <c r="A307" s="241"/>
      <c r="B307" s="311"/>
      <c r="C307" s="240"/>
      <c r="D307" s="240"/>
      <c r="E307" s="242"/>
      <c r="F307" s="242"/>
      <c r="G307" s="242"/>
      <c r="H307" s="242"/>
      <c r="I307" s="242"/>
      <c r="J307" s="242"/>
      <c r="K307" s="228"/>
      <c r="L307" s="210"/>
      <c r="M307" s="210"/>
      <c r="N307" s="210"/>
      <c r="O307" s="210"/>
      <c r="P307" s="210"/>
      <c r="Q307" s="210"/>
      <c r="R307" s="210"/>
      <c r="S307" s="210"/>
      <c r="T307" s="210"/>
      <c r="U307" s="210"/>
      <c r="V307" s="210"/>
      <c r="W307" s="210"/>
      <c r="X307" s="210"/>
      <c r="Y307" s="210"/>
      <c r="Z307" s="210"/>
    </row>
    <row r="308" spans="1:26" x14ac:dyDescent="0.25">
      <c r="A308" s="241"/>
      <c r="B308" s="241"/>
      <c r="C308" s="240"/>
      <c r="D308" s="240"/>
      <c r="E308" s="242"/>
      <c r="F308" s="242"/>
      <c r="G308" s="242"/>
      <c r="H308" s="242"/>
      <c r="I308" s="242"/>
      <c r="J308" s="242"/>
      <c r="K308" s="228"/>
      <c r="L308" s="210"/>
      <c r="M308" s="210"/>
      <c r="N308" s="210"/>
      <c r="O308" s="210"/>
      <c r="P308" s="210"/>
      <c r="Q308" s="210"/>
      <c r="R308" s="210"/>
      <c r="S308" s="210"/>
      <c r="T308" s="210"/>
      <c r="U308" s="210"/>
      <c r="V308" s="210"/>
      <c r="W308" s="210"/>
      <c r="X308" s="210"/>
      <c r="Y308" s="210"/>
      <c r="Z308" s="210"/>
    </row>
    <row r="309" spans="1:26" x14ac:dyDescent="0.25">
      <c r="A309" s="241"/>
      <c r="B309" s="240"/>
      <c r="C309" s="244"/>
      <c r="D309" s="240"/>
      <c r="E309" s="242"/>
      <c r="F309" s="242"/>
      <c r="G309" s="242"/>
      <c r="H309" s="242"/>
      <c r="I309" s="242"/>
      <c r="J309" s="242"/>
      <c r="K309" s="228"/>
      <c r="L309" s="210"/>
      <c r="M309" s="210"/>
      <c r="N309" s="210"/>
      <c r="O309" s="210"/>
      <c r="P309" s="210"/>
      <c r="Q309" s="210"/>
      <c r="R309" s="210"/>
      <c r="S309" s="210"/>
      <c r="T309" s="210"/>
      <c r="U309" s="210"/>
      <c r="V309" s="210"/>
      <c r="W309" s="210"/>
      <c r="X309" s="210"/>
      <c r="Y309" s="210"/>
      <c r="Z309" s="210"/>
    </row>
    <row r="310" spans="1:26" x14ac:dyDescent="0.25">
      <c r="A310" s="241"/>
      <c r="B310" s="241"/>
      <c r="C310" s="244"/>
      <c r="D310" s="240"/>
      <c r="E310" s="242"/>
      <c r="F310" s="242"/>
      <c r="G310" s="242"/>
      <c r="H310" s="242"/>
      <c r="I310" s="242"/>
      <c r="J310" s="242"/>
      <c r="K310" s="228"/>
      <c r="L310" s="210"/>
      <c r="M310" s="210"/>
      <c r="N310" s="210"/>
      <c r="O310" s="210"/>
      <c r="P310" s="210"/>
      <c r="Q310" s="210"/>
      <c r="R310" s="210"/>
      <c r="S310" s="210"/>
      <c r="T310" s="210"/>
      <c r="U310" s="210"/>
      <c r="V310" s="210"/>
      <c r="W310" s="210"/>
      <c r="X310" s="210"/>
      <c r="Y310" s="210"/>
      <c r="Z310" s="210"/>
    </row>
    <row r="311" spans="1:26" x14ac:dyDescent="0.25">
      <c r="A311" s="240"/>
      <c r="B311" s="240"/>
      <c r="C311" s="240"/>
      <c r="D311" s="240"/>
      <c r="E311" s="242"/>
      <c r="F311" s="242"/>
      <c r="G311" s="242"/>
      <c r="H311" s="242"/>
      <c r="I311" s="242"/>
      <c r="J311" s="242"/>
      <c r="K311" s="228"/>
      <c r="L311" s="210"/>
      <c r="M311" s="210"/>
      <c r="N311" s="210"/>
      <c r="O311" s="210"/>
      <c r="P311" s="210"/>
      <c r="Q311" s="210"/>
      <c r="R311" s="210"/>
      <c r="S311" s="210"/>
      <c r="T311" s="210"/>
      <c r="U311" s="210"/>
      <c r="V311" s="210"/>
      <c r="W311" s="210"/>
      <c r="X311" s="210"/>
      <c r="Y311" s="210"/>
      <c r="Z311" s="210"/>
    </row>
    <row r="312" spans="1:26" x14ac:dyDescent="0.25">
      <c r="A312" s="231"/>
      <c r="B312" s="231"/>
      <c r="C312" s="231"/>
      <c r="D312" s="231"/>
      <c r="E312" s="315"/>
      <c r="F312" s="315"/>
      <c r="G312" s="315"/>
      <c r="H312" s="315"/>
      <c r="I312" s="315"/>
      <c r="J312" s="315"/>
      <c r="K312" s="228"/>
      <c r="L312" s="210"/>
      <c r="M312" s="210"/>
      <c r="N312" s="210"/>
      <c r="O312" s="210"/>
      <c r="P312" s="210"/>
      <c r="Q312" s="210"/>
      <c r="R312" s="210"/>
      <c r="S312" s="210"/>
      <c r="T312" s="210"/>
      <c r="U312" s="210"/>
      <c r="V312" s="210"/>
      <c r="W312" s="210"/>
      <c r="X312" s="210"/>
      <c r="Y312" s="210"/>
      <c r="Z312" s="210"/>
    </row>
    <row r="313" spans="1:26" x14ac:dyDescent="0.25">
      <c r="A313" s="241"/>
      <c r="B313" s="241"/>
      <c r="C313" s="240"/>
      <c r="D313" s="240"/>
      <c r="E313" s="242"/>
      <c r="F313" s="242"/>
      <c r="G313" s="242"/>
      <c r="H313" s="242"/>
      <c r="I313" s="242"/>
      <c r="J313" s="242"/>
      <c r="K313" s="228"/>
      <c r="L313" s="210"/>
      <c r="M313" s="210"/>
      <c r="N313" s="303"/>
      <c r="O313" s="303"/>
      <c r="P313" s="303"/>
      <c r="Q313" s="303"/>
      <c r="R313" s="303"/>
      <c r="S313" s="303"/>
      <c r="T313" s="210"/>
      <c r="U313" s="210"/>
      <c r="V313" s="210"/>
      <c r="W313" s="210"/>
      <c r="X313" s="210"/>
      <c r="Y313" s="210"/>
      <c r="Z313" s="210"/>
    </row>
    <row r="314" spans="1:26" x14ac:dyDescent="0.25">
      <c r="A314" s="241"/>
      <c r="B314" s="241"/>
      <c r="C314" s="240"/>
      <c r="D314" s="240"/>
      <c r="E314" s="242"/>
      <c r="F314" s="242"/>
      <c r="G314" s="242"/>
      <c r="H314" s="242"/>
      <c r="I314" s="242"/>
      <c r="J314" s="242"/>
      <c r="K314" s="228"/>
      <c r="L314" s="210"/>
      <c r="M314" s="210"/>
      <c r="N314" s="210"/>
      <c r="O314" s="210"/>
      <c r="P314" s="210"/>
      <c r="Q314" s="210"/>
      <c r="R314" s="210"/>
      <c r="S314" s="210"/>
      <c r="T314" s="210"/>
      <c r="U314" s="210"/>
      <c r="V314" s="210"/>
      <c r="W314" s="210"/>
      <c r="X314" s="210"/>
      <c r="Y314" s="210"/>
      <c r="Z314" s="210"/>
    </row>
    <row r="315" spans="1:26" x14ac:dyDescent="0.25">
      <c r="A315" s="241"/>
      <c r="B315" s="241"/>
      <c r="C315" s="240"/>
      <c r="D315" s="240"/>
      <c r="E315" s="242"/>
      <c r="F315" s="242"/>
      <c r="G315" s="242"/>
      <c r="H315" s="242"/>
      <c r="I315" s="242"/>
      <c r="J315" s="242"/>
      <c r="K315" s="228"/>
      <c r="L315" s="210"/>
      <c r="M315" s="210"/>
      <c r="N315" s="210"/>
      <c r="O315" s="210"/>
      <c r="P315" s="210"/>
      <c r="Q315" s="210"/>
      <c r="R315" s="210"/>
      <c r="S315" s="210"/>
      <c r="T315" s="210"/>
      <c r="U315" s="210"/>
      <c r="V315" s="210"/>
      <c r="W315" s="210"/>
      <c r="X315" s="210"/>
      <c r="Y315" s="210"/>
      <c r="Z315" s="210"/>
    </row>
    <row r="316" spans="1:26" x14ac:dyDescent="0.25">
      <c r="A316" s="241"/>
      <c r="B316" s="241"/>
      <c r="C316" s="240"/>
      <c r="D316" s="240"/>
      <c r="E316" s="242"/>
      <c r="F316" s="242"/>
      <c r="G316" s="242"/>
      <c r="H316" s="242"/>
      <c r="I316" s="242"/>
      <c r="J316" s="242"/>
      <c r="K316" s="228"/>
      <c r="L316" s="210"/>
      <c r="M316" s="210"/>
      <c r="N316" s="210"/>
      <c r="O316" s="210"/>
      <c r="P316" s="210"/>
      <c r="Q316" s="210"/>
      <c r="R316" s="210"/>
      <c r="S316" s="210"/>
      <c r="T316" s="210"/>
      <c r="U316" s="210"/>
      <c r="V316" s="210"/>
      <c r="W316" s="210"/>
      <c r="X316" s="210"/>
      <c r="Y316" s="210"/>
      <c r="Z316" s="210"/>
    </row>
    <row r="317" spans="1:26" x14ac:dyDescent="0.25">
      <c r="A317" s="241"/>
      <c r="B317" s="243"/>
      <c r="C317" s="240"/>
      <c r="D317" s="240"/>
      <c r="E317" s="242"/>
      <c r="F317" s="242"/>
      <c r="G317" s="242"/>
      <c r="H317" s="242"/>
      <c r="I317" s="242"/>
      <c r="J317" s="242"/>
      <c r="K317" s="228"/>
      <c r="L317" s="210"/>
      <c r="M317" s="210"/>
      <c r="N317" s="210"/>
      <c r="O317" s="210"/>
      <c r="P317" s="210"/>
      <c r="Q317" s="210"/>
      <c r="R317" s="210"/>
      <c r="S317" s="210"/>
      <c r="T317" s="210"/>
      <c r="U317" s="210"/>
      <c r="V317" s="210"/>
      <c r="W317" s="210"/>
      <c r="X317" s="210"/>
      <c r="Y317" s="210"/>
      <c r="Z317" s="210"/>
    </row>
    <row r="318" spans="1:26" x14ac:dyDescent="0.25">
      <c r="A318" s="241"/>
      <c r="B318" s="311"/>
      <c r="C318" s="240"/>
      <c r="D318" s="240"/>
      <c r="E318" s="242"/>
      <c r="F318" s="242"/>
      <c r="G318" s="242"/>
      <c r="H318" s="242"/>
      <c r="I318" s="242"/>
      <c r="J318" s="242"/>
      <c r="K318" s="228"/>
      <c r="L318" s="210"/>
      <c r="M318" s="210"/>
      <c r="N318" s="210"/>
      <c r="O318" s="210"/>
      <c r="P318" s="210"/>
      <c r="Q318" s="210"/>
      <c r="R318" s="210"/>
      <c r="S318" s="210"/>
      <c r="T318" s="210"/>
      <c r="U318" s="210"/>
      <c r="V318" s="210"/>
      <c r="W318" s="210"/>
      <c r="X318" s="210"/>
      <c r="Y318" s="210"/>
      <c r="Z318" s="210"/>
    </row>
    <row r="319" spans="1:26" x14ac:dyDescent="0.25">
      <c r="A319" s="241"/>
      <c r="B319" s="241"/>
      <c r="C319" s="240"/>
      <c r="D319" s="240"/>
      <c r="E319" s="242"/>
      <c r="F319" s="242"/>
      <c r="G319" s="242"/>
      <c r="H319" s="242"/>
      <c r="I319" s="242"/>
      <c r="J319" s="242"/>
      <c r="K319" s="228"/>
      <c r="L319" s="210"/>
      <c r="M319" s="210"/>
      <c r="N319" s="210"/>
      <c r="O319" s="210"/>
      <c r="P319" s="210"/>
      <c r="Q319" s="210"/>
      <c r="R319" s="210"/>
      <c r="S319" s="210"/>
      <c r="T319" s="210"/>
      <c r="U319" s="210"/>
      <c r="V319" s="210"/>
      <c r="W319" s="210"/>
      <c r="X319" s="210"/>
      <c r="Y319" s="210"/>
      <c r="Z319" s="210"/>
    </row>
    <row r="320" spans="1:26" x14ac:dyDescent="0.25">
      <c r="A320" s="241"/>
      <c r="B320" s="240"/>
      <c r="C320" s="244"/>
      <c r="D320" s="240"/>
      <c r="E320" s="242"/>
      <c r="F320" s="242"/>
      <c r="G320" s="242"/>
      <c r="H320" s="242"/>
      <c r="I320" s="242"/>
      <c r="J320" s="242"/>
      <c r="K320" s="228"/>
      <c r="L320" s="210"/>
      <c r="M320" s="210"/>
      <c r="N320" s="210"/>
      <c r="O320" s="210"/>
      <c r="P320" s="210"/>
      <c r="Q320" s="210"/>
      <c r="R320" s="210"/>
      <c r="S320" s="210"/>
      <c r="T320" s="210"/>
      <c r="U320" s="210"/>
      <c r="V320" s="210"/>
      <c r="W320" s="210"/>
      <c r="X320" s="210"/>
      <c r="Y320" s="210"/>
      <c r="Z320" s="210"/>
    </row>
    <row r="321" spans="1:26" x14ac:dyDescent="0.25">
      <c r="A321" s="241"/>
      <c r="B321" s="241"/>
      <c r="C321" s="244"/>
      <c r="D321" s="240"/>
      <c r="E321" s="242"/>
      <c r="F321" s="242"/>
      <c r="G321" s="242"/>
      <c r="H321" s="242"/>
      <c r="I321" s="242"/>
      <c r="J321" s="242"/>
      <c r="K321" s="228"/>
      <c r="L321" s="210"/>
      <c r="M321" s="210"/>
      <c r="N321" s="210"/>
      <c r="O321" s="210"/>
      <c r="P321" s="210"/>
      <c r="Q321" s="210"/>
      <c r="R321" s="210"/>
      <c r="S321" s="210"/>
      <c r="T321" s="210"/>
      <c r="U321" s="210"/>
      <c r="V321" s="210"/>
      <c r="W321" s="210"/>
      <c r="X321" s="210"/>
      <c r="Y321" s="210"/>
      <c r="Z321" s="210"/>
    </row>
    <row r="322" spans="1:26" x14ac:dyDescent="0.25">
      <c r="A322" s="240"/>
      <c r="B322" s="240"/>
      <c r="C322" s="240"/>
      <c r="D322" s="240"/>
      <c r="E322" s="242"/>
      <c r="F322" s="242"/>
      <c r="G322" s="242"/>
      <c r="H322" s="242"/>
      <c r="I322" s="242"/>
      <c r="J322" s="242"/>
      <c r="K322" s="228"/>
      <c r="L322" s="210"/>
      <c r="M322" s="210"/>
      <c r="N322" s="210"/>
      <c r="O322" s="210"/>
      <c r="P322" s="210"/>
      <c r="Q322" s="210"/>
      <c r="R322" s="210"/>
      <c r="S322" s="210"/>
      <c r="T322" s="210"/>
      <c r="U322" s="210"/>
      <c r="V322" s="210"/>
      <c r="W322" s="210"/>
      <c r="X322" s="210"/>
      <c r="Y322" s="210"/>
      <c r="Z322" s="210"/>
    </row>
    <row r="323" spans="1:26" x14ac:dyDescent="0.25">
      <c r="A323" s="231"/>
      <c r="B323" s="231"/>
      <c r="C323" s="231"/>
      <c r="D323" s="231"/>
      <c r="E323" s="315"/>
      <c r="F323" s="315"/>
      <c r="G323" s="315"/>
      <c r="H323" s="315"/>
      <c r="I323" s="315"/>
      <c r="J323" s="315"/>
      <c r="K323" s="228"/>
      <c r="L323" s="210"/>
      <c r="M323" s="210"/>
      <c r="N323" s="210"/>
      <c r="O323" s="210"/>
      <c r="P323" s="210"/>
      <c r="Q323" s="210"/>
      <c r="R323" s="210"/>
      <c r="S323" s="210"/>
      <c r="T323" s="210"/>
      <c r="U323" s="210"/>
      <c r="V323" s="210"/>
      <c r="W323" s="210"/>
      <c r="X323" s="210"/>
      <c r="Y323" s="210"/>
      <c r="Z323" s="210"/>
    </row>
    <row r="324" spans="1:26" x14ac:dyDescent="0.25">
      <c r="A324" s="241"/>
      <c r="B324" s="241"/>
      <c r="C324" s="240"/>
      <c r="D324" s="240"/>
      <c r="E324" s="242"/>
      <c r="F324" s="242"/>
      <c r="G324" s="242"/>
      <c r="H324" s="242"/>
      <c r="I324" s="242"/>
      <c r="J324" s="242"/>
      <c r="K324" s="228"/>
      <c r="L324" s="210"/>
      <c r="M324" s="210"/>
      <c r="N324" s="303"/>
      <c r="O324" s="303"/>
      <c r="P324" s="303"/>
      <c r="Q324" s="303"/>
      <c r="R324" s="303"/>
      <c r="S324" s="303"/>
      <c r="T324" s="210"/>
      <c r="U324" s="210"/>
      <c r="V324" s="210"/>
      <c r="W324" s="210"/>
      <c r="X324" s="210"/>
      <c r="Y324" s="210"/>
      <c r="Z324" s="210"/>
    </row>
    <row r="325" spans="1:26" x14ac:dyDescent="0.25">
      <c r="A325" s="241"/>
      <c r="B325" s="241"/>
      <c r="C325" s="240"/>
      <c r="D325" s="240"/>
      <c r="E325" s="242"/>
      <c r="F325" s="242"/>
      <c r="G325" s="242"/>
      <c r="H325" s="242"/>
      <c r="I325" s="242"/>
      <c r="J325" s="242"/>
      <c r="K325" s="228"/>
      <c r="L325" s="210"/>
      <c r="M325" s="210"/>
      <c r="N325" s="210"/>
      <c r="O325" s="210"/>
      <c r="P325" s="210"/>
      <c r="Q325" s="210"/>
      <c r="R325" s="210"/>
      <c r="S325" s="210"/>
      <c r="T325" s="210"/>
      <c r="U325" s="210"/>
      <c r="V325" s="210"/>
      <c r="W325" s="210"/>
      <c r="X325" s="210"/>
      <c r="Y325" s="210"/>
      <c r="Z325" s="210"/>
    </row>
    <row r="326" spans="1:26" x14ac:dyDescent="0.25">
      <c r="A326" s="241"/>
      <c r="B326" s="241"/>
      <c r="C326" s="240"/>
      <c r="D326" s="240"/>
      <c r="E326" s="242"/>
      <c r="F326" s="242"/>
      <c r="G326" s="242"/>
      <c r="H326" s="242"/>
      <c r="I326" s="242"/>
      <c r="J326" s="242"/>
      <c r="K326" s="228"/>
      <c r="L326" s="210"/>
      <c r="M326" s="210"/>
      <c r="N326" s="210"/>
      <c r="O326" s="210"/>
      <c r="P326" s="210"/>
      <c r="Q326" s="210"/>
      <c r="R326" s="210"/>
      <c r="S326" s="210"/>
      <c r="T326" s="210"/>
      <c r="U326" s="210"/>
      <c r="V326" s="210"/>
      <c r="W326" s="210"/>
      <c r="X326" s="210"/>
      <c r="Y326" s="210"/>
      <c r="Z326" s="210"/>
    </row>
    <row r="327" spans="1:26" x14ac:dyDescent="0.25">
      <c r="A327" s="241"/>
      <c r="B327" s="241"/>
      <c r="C327" s="240"/>
      <c r="D327" s="240"/>
      <c r="E327" s="242"/>
      <c r="F327" s="242"/>
      <c r="G327" s="242"/>
      <c r="H327" s="242"/>
      <c r="I327" s="242"/>
      <c r="J327" s="242"/>
      <c r="K327" s="228"/>
      <c r="L327" s="210"/>
      <c r="M327" s="210"/>
      <c r="N327" s="210"/>
      <c r="O327" s="210"/>
      <c r="P327" s="210"/>
      <c r="Q327" s="210"/>
      <c r="R327" s="210"/>
      <c r="S327" s="210"/>
      <c r="T327" s="210"/>
      <c r="U327" s="210"/>
      <c r="V327" s="210"/>
      <c r="W327" s="210"/>
      <c r="X327" s="210"/>
      <c r="Y327" s="210"/>
      <c r="Z327" s="210"/>
    </row>
    <row r="328" spans="1:26" x14ac:dyDescent="0.25">
      <c r="A328" s="241"/>
      <c r="B328" s="243"/>
      <c r="C328" s="240"/>
      <c r="D328" s="240"/>
      <c r="E328" s="242"/>
      <c r="F328" s="242"/>
      <c r="G328" s="242"/>
      <c r="H328" s="242"/>
      <c r="I328" s="242"/>
      <c r="J328" s="242"/>
      <c r="K328" s="228"/>
      <c r="L328" s="210"/>
      <c r="M328" s="210"/>
      <c r="N328" s="210"/>
      <c r="O328" s="210"/>
      <c r="P328" s="210"/>
      <c r="Q328" s="210"/>
      <c r="R328" s="210"/>
      <c r="S328" s="210"/>
      <c r="T328" s="210"/>
      <c r="U328" s="210"/>
      <c r="V328" s="210"/>
      <c r="W328" s="210"/>
      <c r="X328" s="210"/>
      <c r="Y328" s="210"/>
      <c r="Z328" s="210"/>
    </row>
    <row r="329" spans="1:26" x14ac:dyDescent="0.25">
      <c r="A329" s="241"/>
      <c r="B329" s="311"/>
      <c r="C329" s="240"/>
      <c r="D329" s="240"/>
      <c r="E329" s="242"/>
      <c r="F329" s="242"/>
      <c r="G329" s="242"/>
      <c r="H329" s="242"/>
      <c r="I329" s="242"/>
      <c r="J329" s="242"/>
      <c r="K329" s="228"/>
      <c r="L329" s="210"/>
      <c r="M329" s="210"/>
      <c r="N329" s="210"/>
      <c r="O329" s="210"/>
      <c r="P329" s="210"/>
      <c r="Q329" s="210"/>
      <c r="R329" s="210"/>
      <c r="S329" s="210"/>
      <c r="T329" s="210"/>
      <c r="U329" s="210"/>
      <c r="V329" s="210"/>
      <c r="W329" s="210"/>
      <c r="X329" s="210"/>
      <c r="Y329" s="210"/>
      <c r="Z329" s="210"/>
    </row>
    <row r="330" spans="1:26" x14ac:dyDescent="0.25">
      <c r="A330" s="241"/>
      <c r="B330" s="241"/>
      <c r="C330" s="240"/>
      <c r="D330" s="240"/>
      <c r="E330" s="242"/>
      <c r="F330" s="242"/>
      <c r="G330" s="242"/>
      <c r="H330" s="242"/>
      <c r="I330" s="242"/>
      <c r="J330" s="242"/>
      <c r="K330" s="228"/>
      <c r="L330" s="210"/>
      <c r="M330" s="210"/>
      <c r="N330" s="210"/>
      <c r="O330" s="210"/>
      <c r="P330" s="210"/>
      <c r="Q330" s="210"/>
      <c r="R330" s="210"/>
      <c r="S330" s="210"/>
      <c r="T330" s="210"/>
      <c r="U330" s="210"/>
      <c r="V330" s="210"/>
      <c r="W330" s="210"/>
      <c r="X330" s="210"/>
      <c r="Y330" s="210"/>
      <c r="Z330" s="210"/>
    </row>
    <row r="331" spans="1:26" x14ac:dyDescent="0.25">
      <c r="A331" s="241"/>
      <c r="B331" s="240"/>
      <c r="C331" s="244"/>
      <c r="D331" s="240"/>
      <c r="E331" s="242"/>
      <c r="F331" s="242"/>
      <c r="G331" s="242"/>
      <c r="H331" s="242"/>
      <c r="I331" s="242"/>
      <c r="J331" s="242"/>
      <c r="K331" s="228"/>
      <c r="L331" s="210"/>
      <c r="M331" s="210"/>
      <c r="N331" s="210"/>
      <c r="O331" s="210"/>
      <c r="P331" s="210"/>
      <c r="Q331" s="210"/>
      <c r="R331" s="210"/>
      <c r="S331" s="210"/>
      <c r="T331" s="210"/>
      <c r="U331" s="210"/>
      <c r="V331" s="210"/>
      <c r="W331" s="210"/>
      <c r="X331" s="210"/>
      <c r="Y331" s="210"/>
      <c r="Z331" s="210"/>
    </row>
    <row r="332" spans="1:26" x14ac:dyDescent="0.25">
      <c r="A332" s="241"/>
      <c r="B332" s="241"/>
      <c r="C332" s="244"/>
      <c r="D332" s="240"/>
      <c r="E332" s="242"/>
      <c r="F332" s="242"/>
      <c r="G332" s="242"/>
      <c r="H332" s="242"/>
      <c r="I332" s="242"/>
      <c r="J332" s="242"/>
      <c r="K332" s="228"/>
      <c r="L332" s="210"/>
      <c r="M332" s="210"/>
      <c r="N332" s="210"/>
      <c r="O332" s="210"/>
      <c r="P332" s="210"/>
      <c r="Q332" s="210"/>
      <c r="R332" s="210"/>
      <c r="S332" s="210"/>
      <c r="T332" s="210"/>
      <c r="U332" s="210"/>
      <c r="V332" s="210"/>
      <c r="W332" s="210"/>
      <c r="X332" s="210"/>
      <c r="Y332" s="210"/>
      <c r="Z332" s="210"/>
    </row>
    <row r="333" spans="1:26" x14ac:dyDescent="0.25">
      <c r="A333" s="240"/>
      <c r="B333" s="240"/>
      <c r="C333" s="240"/>
      <c r="D333" s="240"/>
      <c r="E333" s="242"/>
      <c r="F333" s="242"/>
      <c r="G333" s="242"/>
      <c r="H333" s="242"/>
      <c r="I333" s="242"/>
      <c r="J333" s="242"/>
      <c r="K333" s="228"/>
      <c r="L333" s="210"/>
      <c r="M333" s="210"/>
      <c r="N333" s="210"/>
      <c r="O333" s="210"/>
      <c r="P333" s="210"/>
      <c r="Q333" s="210"/>
      <c r="R333" s="210"/>
      <c r="S333" s="210"/>
      <c r="T333" s="210"/>
      <c r="U333" s="210"/>
      <c r="V333" s="210"/>
      <c r="W333" s="210"/>
      <c r="X333" s="210"/>
      <c r="Y333" s="210"/>
      <c r="Z333" s="210"/>
    </row>
    <row r="334" spans="1:26" x14ac:dyDescent="0.25">
      <c r="A334" s="231"/>
      <c r="B334" s="231"/>
      <c r="C334" s="231"/>
      <c r="D334" s="231"/>
      <c r="E334" s="315"/>
      <c r="F334" s="315"/>
      <c r="G334" s="315"/>
      <c r="H334" s="315"/>
      <c r="I334" s="315"/>
      <c r="J334" s="315"/>
      <c r="K334" s="228"/>
      <c r="L334" s="210"/>
      <c r="M334" s="210"/>
      <c r="N334" s="210"/>
      <c r="O334" s="210"/>
      <c r="P334" s="210"/>
      <c r="Q334" s="210"/>
      <c r="R334" s="210"/>
      <c r="S334" s="210"/>
      <c r="T334" s="210"/>
      <c r="U334" s="210"/>
      <c r="V334" s="210"/>
      <c r="W334" s="210"/>
      <c r="X334" s="210"/>
      <c r="Y334" s="210"/>
      <c r="Z334" s="210"/>
    </row>
    <row r="335" spans="1:26" x14ac:dyDescent="0.25">
      <c r="A335" s="241"/>
      <c r="B335" s="241"/>
      <c r="C335" s="240"/>
      <c r="D335" s="240"/>
      <c r="E335" s="242"/>
      <c r="F335" s="242"/>
      <c r="G335" s="242"/>
      <c r="H335" s="242"/>
      <c r="I335" s="242"/>
      <c r="J335" s="242"/>
      <c r="K335" s="228"/>
      <c r="L335" s="210"/>
      <c r="M335" s="210"/>
      <c r="N335" s="303"/>
      <c r="O335" s="303"/>
      <c r="P335" s="303"/>
      <c r="Q335" s="303"/>
      <c r="R335" s="303"/>
      <c r="S335" s="303"/>
      <c r="T335" s="210"/>
      <c r="U335" s="210"/>
      <c r="V335" s="210"/>
      <c r="W335" s="210"/>
      <c r="X335" s="210"/>
      <c r="Y335" s="210"/>
      <c r="Z335" s="210"/>
    </row>
    <row r="336" spans="1:26" x14ac:dyDescent="0.25">
      <c r="A336" s="241"/>
      <c r="B336" s="241"/>
      <c r="C336" s="240"/>
      <c r="D336" s="240"/>
      <c r="E336" s="242"/>
      <c r="F336" s="242"/>
      <c r="G336" s="242"/>
      <c r="H336" s="242"/>
      <c r="I336" s="242"/>
      <c r="J336" s="242"/>
      <c r="K336" s="228"/>
      <c r="L336" s="210"/>
      <c r="M336" s="210"/>
      <c r="N336" s="210"/>
      <c r="O336" s="210"/>
      <c r="P336" s="210"/>
      <c r="Q336" s="210"/>
      <c r="R336" s="210"/>
      <c r="S336" s="210"/>
      <c r="T336" s="210"/>
      <c r="U336" s="210"/>
      <c r="V336" s="210"/>
      <c r="W336" s="210"/>
      <c r="X336" s="210"/>
      <c r="Y336" s="210"/>
      <c r="Z336" s="210"/>
    </row>
    <row r="337" spans="1:26" x14ac:dyDescent="0.25">
      <c r="A337" s="241"/>
      <c r="B337" s="241"/>
      <c r="C337" s="240"/>
      <c r="D337" s="240"/>
      <c r="E337" s="242"/>
      <c r="F337" s="242"/>
      <c r="G337" s="242"/>
      <c r="H337" s="242"/>
      <c r="I337" s="242"/>
      <c r="J337" s="242"/>
      <c r="K337" s="228"/>
      <c r="L337" s="210"/>
      <c r="M337" s="210"/>
      <c r="N337" s="210"/>
      <c r="O337" s="210"/>
      <c r="P337" s="210"/>
      <c r="Q337" s="210"/>
      <c r="R337" s="210"/>
      <c r="S337" s="210"/>
      <c r="T337" s="210"/>
      <c r="U337" s="210"/>
      <c r="V337" s="210"/>
      <c r="W337" s="210"/>
      <c r="X337" s="210"/>
      <c r="Y337" s="210"/>
      <c r="Z337" s="210"/>
    </row>
    <row r="338" spans="1:26" x14ac:dyDescent="0.25">
      <c r="A338" s="241"/>
      <c r="B338" s="241"/>
      <c r="C338" s="240"/>
      <c r="D338" s="240"/>
      <c r="E338" s="242"/>
      <c r="F338" s="242"/>
      <c r="G338" s="242"/>
      <c r="H338" s="242"/>
      <c r="I338" s="242"/>
      <c r="J338" s="242"/>
      <c r="K338" s="228"/>
      <c r="L338" s="210"/>
      <c r="M338" s="210"/>
      <c r="N338" s="210"/>
      <c r="O338" s="210"/>
      <c r="P338" s="210"/>
      <c r="Q338" s="210"/>
      <c r="R338" s="210"/>
      <c r="S338" s="210"/>
      <c r="T338" s="210"/>
      <c r="U338" s="210"/>
      <c r="V338" s="210"/>
      <c r="W338" s="210"/>
      <c r="X338" s="210"/>
      <c r="Y338" s="210"/>
      <c r="Z338" s="210"/>
    </row>
    <row r="339" spans="1:26" x14ac:dyDescent="0.25">
      <c r="A339" s="241"/>
      <c r="B339" s="243"/>
      <c r="C339" s="240"/>
      <c r="D339" s="240"/>
      <c r="E339" s="242"/>
      <c r="F339" s="242"/>
      <c r="G339" s="242"/>
      <c r="H339" s="242"/>
      <c r="I339" s="242"/>
      <c r="J339" s="242"/>
      <c r="K339" s="228"/>
      <c r="L339" s="210"/>
      <c r="M339" s="210"/>
      <c r="N339" s="210"/>
      <c r="O339" s="210"/>
      <c r="P339" s="210"/>
      <c r="Q339" s="210"/>
      <c r="R339" s="210"/>
      <c r="S339" s="210"/>
      <c r="T339" s="210"/>
      <c r="U339" s="210"/>
      <c r="V339" s="210"/>
      <c r="W339" s="210"/>
      <c r="X339" s="210"/>
      <c r="Y339" s="210"/>
      <c r="Z339" s="210"/>
    </row>
    <row r="340" spans="1:26" x14ac:dyDescent="0.25">
      <c r="A340" s="241"/>
      <c r="B340" s="311"/>
      <c r="C340" s="240"/>
      <c r="D340" s="240"/>
      <c r="E340" s="242"/>
      <c r="F340" s="242"/>
      <c r="G340" s="242"/>
      <c r="H340" s="242"/>
      <c r="I340" s="242"/>
      <c r="J340" s="242"/>
      <c r="K340" s="228"/>
      <c r="L340" s="210"/>
      <c r="M340" s="210"/>
      <c r="N340" s="210"/>
      <c r="O340" s="210"/>
      <c r="P340" s="210"/>
      <c r="Q340" s="210"/>
      <c r="R340" s="210"/>
      <c r="S340" s="210"/>
      <c r="T340" s="210"/>
      <c r="U340" s="210"/>
      <c r="V340" s="210"/>
      <c r="W340" s="210"/>
      <c r="X340" s="210"/>
      <c r="Y340" s="210"/>
      <c r="Z340" s="210"/>
    </row>
    <row r="341" spans="1:26" x14ac:dyDescent="0.25">
      <c r="A341" s="241"/>
      <c r="B341" s="241"/>
      <c r="C341" s="240"/>
      <c r="D341" s="240"/>
      <c r="E341" s="242"/>
      <c r="F341" s="242"/>
      <c r="G341" s="242"/>
      <c r="H341" s="242"/>
      <c r="I341" s="242"/>
      <c r="J341" s="242"/>
      <c r="K341" s="228"/>
      <c r="L341" s="210"/>
      <c r="M341" s="210"/>
      <c r="N341" s="210"/>
      <c r="O341" s="210"/>
      <c r="P341" s="210"/>
      <c r="Q341" s="210"/>
      <c r="R341" s="210"/>
      <c r="S341" s="210"/>
      <c r="T341" s="210"/>
      <c r="U341" s="210"/>
      <c r="V341" s="210"/>
      <c r="W341" s="210"/>
      <c r="X341" s="210"/>
      <c r="Y341" s="210"/>
      <c r="Z341" s="210"/>
    </row>
    <row r="342" spans="1:26" x14ac:dyDescent="0.25">
      <c r="A342" s="241"/>
      <c r="B342" s="240"/>
      <c r="C342" s="244"/>
      <c r="D342" s="240"/>
      <c r="E342" s="242"/>
      <c r="F342" s="242"/>
      <c r="G342" s="242"/>
      <c r="H342" s="242"/>
      <c r="I342" s="242"/>
      <c r="J342" s="242"/>
      <c r="K342" s="228"/>
      <c r="L342" s="210"/>
      <c r="M342" s="210"/>
      <c r="N342" s="210"/>
      <c r="O342" s="210"/>
      <c r="P342" s="210"/>
      <c r="Q342" s="210"/>
      <c r="R342" s="210"/>
      <c r="S342" s="210"/>
      <c r="T342" s="210"/>
      <c r="U342" s="210"/>
      <c r="V342" s="210"/>
      <c r="W342" s="210"/>
      <c r="X342" s="210"/>
      <c r="Y342" s="210"/>
      <c r="Z342" s="210"/>
    </row>
    <row r="343" spans="1:26" x14ac:dyDescent="0.25">
      <c r="A343" s="241"/>
      <c r="B343" s="241"/>
      <c r="C343" s="244"/>
      <c r="D343" s="240"/>
      <c r="E343" s="242"/>
      <c r="F343" s="242"/>
      <c r="G343" s="242"/>
      <c r="H343" s="242"/>
      <c r="I343" s="242"/>
      <c r="J343" s="242"/>
      <c r="K343" s="228"/>
      <c r="L343" s="210"/>
      <c r="M343" s="210"/>
      <c r="N343" s="210"/>
      <c r="O343" s="210"/>
      <c r="P343" s="210"/>
      <c r="Q343" s="210"/>
      <c r="R343" s="210"/>
      <c r="S343" s="210"/>
      <c r="T343" s="210"/>
      <c r="U343" s="210"/>
      <c r="V343" s="210"/>
      <c r="W343" s="210"/>
      <c r="X343" s="210"/>
      <c r="Y343" s="210"/>
      <c r="Z343" s="210"/>
    </row>
    <row r="344" spans="1:26" x14ac:dyDescent="0.25">
      <c r="A344" s="240"/>
      <c r="B344" s="240"/>
      <c r="C344" s="240"/>
      <c r="D344" s="240"/>
      <c r="E344" s="242"/>
      <c r="F344" s="242"/>
      <c r="G344" s="242"/>
      <c r="H344" s="242"/>
      <c r="I344" s="242"/>
      <c r="J344" s="242"/>
      <c r="K344" s="228"/>
      <c r="L344" s="210"/>
      <c r="M344" s="210"/>
      <c r="N344" s="210"/>
      <c r="O344" s="210"/>
      <c r="P344" s="210"/>
      <c r="Q344" s="210"/>
      <c r="R344" s="210"/>
      <c r="S344" s="210"/>
      <c r="T344" s="210"/>
      <c r="U344" s="210"/>
      <c r="V344" s="210"/>
      <c r="W344" s="210"/>
      <c r="X344" s="210"/>
      <c r="Y344" s="210"/>
      <c r="Z344" s="210"/>
    </row>
    <row r="345" spans="1:26" x14ac:dyDescent="0.25">
      <c r="A345" s="231"/>
      <c r="B345" s="231"/>
      <c r="C345" s="231"/>
      <c r="D345" s="231"/>
      <c r="E345" s="315"/>
      <c r="F345" s="315"/>
      <c r="G345" s="315"/>
      <c r="H345" s="315"/>
      <c r="I345" s="315"/>
      <c r="J345" s="315"/>
      <c r="K345" s="228"/>
      <c r="L345" s="210"/>
      <c r="M345" s="210"/>
      <c r="N345" s="210"/>
      <c r="O345" s="210"/>
      <c r="P345" s="210"/>
      <c r="Q345" s="210"/>
      <c r="R345" s="210"/>
      <c r="S345" s="210"/>
      <c r="T345" s="210"/>
      <c r="U345" s="210"/>
      <c r="V345" s="210"/>
      <c r="W345" s="210"/>
      <c r="X345" s="210"/>
      <c r="Y345" s="210"/>
      <c r="Z345" s="210"/>
    </row>
    <row r="346" spans="1:26" x14ac:dyDescent="0.25">
      <c r="A346" s="241"/>
      <c r="B346" s="241"/>
      <c r="C346" s="240"/>
      <c r="D346" s="240"/>
      <c r="E346" s="242"/>
      <c r="F346" s="242"/>
      <c r="G346" s="242"/>
      <c r="H346" s="242"/>
      <c r="I346" s="242"/>
      <c r="J346" s="242"/>
      <c r="K346" s="228"/>
      <c r="L346" s="210"/>
      <c r="M346" s="210"/>
      <c r="N346" s="303"/>
      <c r="O346" s="303"/>
      <c r="P346" s="303"/>
      <c r="Q346" s="303"/>
      <c r="R346" s="303"/>
      <c r="S346" s="303"/>
      <c r="T346" s="210"/>
      <c r="U346" s="210"/>
      <c r="V346" s="210"/>
      <c r="W346" s="210"/>
      <c r="X346" s="210"/>
      <c r="Y346" s="210"/>
      <c r="Z346" s="210"/>
    </row>
    <row r="347" spans="1:26" x14ac:dyDescent="0.25">
      <c r="A347" s="241"/>
      <c r="B347" s="241"/>
      <c r="C347" s="240"/>
      <c r="D347" s="240"/>
      <c r="E347" s="242"/>
      <c r="F347" s="242"/>
      <c r="G347" s="242"/>
      <c r="H347" s="242"/>
      <c r="I347" s="242"/>
      <c r="J347" s="242"/>
      <c r="K347" s="228"/>
      <c r="L347" s="210"/>
      <c r="M347" s="210"/>
      <c r="N347" s="210"/>
      <c r="O347" s="210"/>
      <c r="P347" s="210"/>
      <c r="Q347" s="210"/>
      <c r="R347" s="210"/>
      <c r="S347" s="210"/>
      <c r="T347" s="210"/>
      <c r="U347" s="210"/>
      <c r="V347" s="210"/>
      <c r="W347" s="210"/>
      <c r="X347" s="210"/>
      <c r="Y347" s="210"/>
      <c r="Z347" s="210"/>
    </row>
    <row r="348" spans="1:26" x14ac:dyDescent="0.25">
      <c r="A348" s="241"/>
      <c r="B348" s="241"/>
      <c r="C348" s="240"/>
      <c r="D348" s="240"/>
      <c r="E348" s="242"/>
      <c r="F348" s="242"/>
      <c r="G348" s="242"/>
      <c r="H348" s="242"/>
      <c r="I348" s="242"/>
      <c r="J348" s="242"/>
      <c r="K348" s="228"/>
      <c r="L348" s="210"/>
      <c r="M348" s="210"/>
      <c r="N348" s="210"/>
      <c r="O348" s="210"/>
      <c r="P348" s="210"/>
      <c r="Q348" s="210"/>
      <c r="R348" s="210"/>
      <c r="S348" s="210"/>
      <c r="T348" s="210"/>
      <c r="U348" s="210"/>
      <c r="V348" s="210"/>
      <c r="W348" s="210"/>
      <c r="X348" s="210"/>
      <c r="Y348" s="210"/>
      <c r="Z348" s="210"/>
    </row>
    <row r="349" spans="1:26" x14ac:dyDescent="0.25">
      <c r="A349" s="241"/>
      <c r="B349" s="241"/>
      <c r="C349" s="240"/>
      <c r="D349" s="240"/>
      <c r="E349" s="242"/>
      <c r="F349" s="242"/>
      <c r="G349" s="242"/>
      <c r="H349" s="242"/>
      <c r="I349" s="242"/>
      <c r="J349" s="242"/>
      <c r="K349" s="228"/>
      <c r="L349" s="210"/>
      <c r="M349" s="210"/>
      <c r="N349" s="210"/>
      <c r="O349" s="210"/>
      <c r="P349" s="210"/>
      <c r="Q349" s="210"/>
      <c r="R349" s="210"/>
      <c r="S349" s="210"/>
      <c r="T349" s="210"/>
      <c r="U349" s="210"/>
      <c r="V349" s="210"/>
      <c r="W349" s="210"/>
      <c r="X349" s="210"/>
      <c r="Y349" s="210"/>
      <c r="Z349" s="210"/>
    </row>
    <row r="350" spans="1:26" x14ac:dyDescent="0.25">
      <c r="A350" s="241"/>
      <c r="B350" s="243"/>
      <c r="C350" s="240"/>
      <c r="D350" s="240"/>
      <c r="E350" s="242"/>
      <c r="F350" s="242"/>
      <c r="G350" s="242"/>
      <c r="H350" s="242"/>
      <c r="I350" s="242"/>
      <c r="J350" s="242"/>
      <c r="K350" s="228"/>
      <c r="L350" s="210"/>
      <c r="M350" s="210"/>
      <c r="N350" s="210"/>
      <c r="O350" s="210"/>
      <c r="P350" s="210"/>
      <c r="Q350" s="210"/>
      <c r="R350" s="210"/>
      <c r="S350" s="210"/>
      <c r="T350" s="210"/>
      <c r="U350" s="210"/>
      <c r="V350" s="210"/>
      <c r="W350" s="210"/>
      <c r="X350" s="210"/>
      <c r="Y350" s="210"/>
      <c r="Z350" s="210"/>
    </row>
    <row r="351" spans="1:26" x14ac:dyDescent="0.25">
      <c r="A351" s="241"/>
      <c r="B351" s="311"/>
      <c r="C351" s="240"/>
      <c r="D351" s="240"/>
      <c r="E351" s="242"/>
      <c r="F351" s="242"/>
      <c r="G351" s="242"/>
      <c r="H351" s="242"/>
      <c r="I351" s="242"/>
      <c r="J351" s="242"/>
      <c r="K351" s="228"/>
      <c r="L351" s="210"/>
      <c r="M351" s="210"/>
      <c r="N351" s="210"/>
      <c r="O351" s="210"/>
      <c r="P351" s="210"/>
      <c r="Q351" s="210"/>
      <c r="R351" s="210"/>
      <c r="S351" s="210"/>
      <c r="T351" s="210"/>
      <c r="U351" s="210"/>
      <c r="V351" s="210"/>
      <c r="W351" s="210"/>
      <c r="X351" s="210"/>
      <c r="Y351" s="210"/>
      <c r="Z351" s="210"/>
    </row>
    <row r="352" spans="1:26" x14ac:dyDescent="0.25">
      <c r="A352" s="241"/>
      <c r="B352" s="241"/>
      <c r="C352" s="240"/>
      <c r="D352" s="240"/>
      <c r="E352" s="242"/>
      <c r="F352" s="242"/>
      <c r="G352" s="242"/>
      <c r="H352" s="242"/>
      <c r="I352" s="242"/>
      <c r="J352" s="242"/>
      <c r="K352" s="228"/>
      <c r="L352" s="210"/>
      <c r="M352" s="210"/>
      <c r="N352" s="210"/>
      <c r="O352" s="210"/>
      <c r="P352" s="210"/>
      <c r="Q352" s="210"/>
      <c r="R352" s="210"/>
      <c r="S352" s="210"/>
      <c r="T352" s="210"/>
      <c r="U352" s="210"/>
      <c r="V352" s="210"/>
      <c r="W352" s="210"/>
      <c r="X352" s="210"/>
      <c r="Y352" s="210"/>
      <c r="Z352" s="210"/>
    </row>
    <row r="353" spans="1:26" x14ac:dyDescent="0.25">
      <c r="A353" s="241"/>
      <c r="B353" s="240"/>
      <c r="C353" s="244"/>
      <c r="D353" s="240"/>
      <c r="E353" s="242"/>
      <c r="F353" s="242"/>
      <c r="G353" s="242"/>
      <c r="H353" s="242"/>
      <c r="I353" s="242"/>
      <c r="J353" s="242"/>
      <c r="K353" s="228"/>
      <c r="L353" s="210"/>
      <c r="M353" s="210"/>
      <c r="N353" s="210"/>
      <c r="O353" s="210"/>
      <c r="P353" s="210"/>
      <c r="Q353" s="210"/>
      <c r="R353" s="210"/>
      <c r="S353" s="210"/>
      <c r="T353" s="210"/>
      <c r="U353" s="210"/>
      <c r="V353" s="210"/>
      <c r="W353" s="210"/>
      <c r="X353" s="210"/>
      <c r="Y353" s="210"/>
      <c r="Z353" s="210"/>
    </row>
    <row r="354" spans="1:26" x14ac:dyDescent="0.25">
      <c r="A354" s="241"/>
      <c r="B354" s="241"/>
      <c r="C354" s="244"/>
      <c r="D354" s="240"/>
      <c r="E354" s="242"/>
      <c r="F354" s="242"/>
      <c r="G354" s="242"/>
      <c r="H354" s="242"/>
      <c r="I354" s="242"/>
      <c r="J354" s="242"/>
      <c r="K354" s="228"/>
      <c r="L354" s="210"/>
      <c r="M354" s="210"/>
      <c r="N354" s="210"/>
      <c r="O354" s="210"/>
      <c r="P354" s="210"/>
      <c r="Q354" s="210"/>
      <c r="R354" s="210"/>
      <c r="S354" s="210"/>
      <c r="T354" s="210"/>
      <c r="U354" s="210"/>
      <c r="V354" s="210"/>
      <c r="W354" s="210"/>
      <c r="X354" s="210"/>
      <c r="Y354" s="210"/>
      <c r="Z354" s="210"/>
    </row>
    <row r="355" spans="1:26" x14ac:dyDescent="0.25">
      <c r="A355" s="240"/>
      <c r="B355" s="240"/>
      <c r="C355" s="240"/>
      <c r="D355" s="240"/>
      <c r="E355" s="242"/>
      <c r="F355" s="242"/>
      <c r="G355" s="242"/>
      <c r="H355" s="242"/>
      <c r="I355" s="242"/>
      <c r="J355" s="242"/>
      <c r="K355" s="228"/>
      <c r="L355" s="210"/>
      <c r="M355" s="210"/>
      <c r="N355" s="210"/>
      <c r="O355" s="210"/>
      <c r="P355" s="210"/>
      <c r="Q355" s="210"/>
      <c r="R355" s="210"/>
      <c r="S355" s="210"/>
      <c r="T355" s="210"/>
      <c r="U355" s="210"/>
      <c r="V355" s="210"/>
      <c r="W355" s="210"/>
      <c r="X355" s="210"/>
      <c r="Y355" s="210"/>
      <c r="Z355" s="210"/>
    </row>
    <row r="356" spans="1:26" x14ac:dyDescent="0.25">
      <c r="A356" s="231"/>
      <c r="B356" s="231"/>
      <c r="C356" s="231"/>
      <c r="D356" s="231"/>
      <c r="E356" s="315"/>
      <c r="F356" s="315"/>
      <c r="G356" s="315"/>
      <c r="H356" s="315"/>
      <c r="I356" s="315"/>
      <c r="J356" s="315"/>
      <c r="K356" s="228"/>
      <c r="L356" s="210"/>
      <c r="M356" s="210"/>
      <c r="N356" s="210"/>
      <c r="O356" s="210"/>
      <c r="P356" s="210"/>
      <c r="Q356" s="210"/>
      <c r="R356" s="210"/>
      <c r="S356" s="210"/>
      <c r="T356" s="210"/>
      <c r="U356" s="210"/>
      <c r="V356" s="210"/>
      <c r="W356" s="210"/>
      <c r="X356" s="210"/>
      <c r="Y356" s="210"/>
      <c r="Z356" s="210"/>
    </row>
    <row r="357" spans="1:26" x14ac:dyDescent="0.25">
      <c r="A357" s="241"/>
      <c r="B357" s="241"/>
      <c r="C357" s="240"/>
      <c r="D357" s="240"/>
      <c r="E357" s="242"/>
      <c r="F357" s="242"/>
      <c r="G357" s="242"/>
      <c r="H357" s="242"/>
      <c r="I357" s="242"/>
      <c r="J357" s="242"/>
      <c r="K357" s="228"/>
      <c r="L357" s="210"/>
      <c r="M357" s="210"/>
      <c r="N357" s="304"/>
      <c r="O357" s="304"/>
      <c r="P357" s="304"/>
      <c r="Q357" s="304"/>
      <c r="R357" s="304"/>
      <c r="S357" s="304"/>
      <c r="T357" s="210"/>
      <c r="U357" s="210"/>
      <c r="V357" s="210"/>
      <c r="W357" s="210"/>
      <c r="X357" s="210"/>
      <c r="Y357" s="210"/>
      <c r="Z357" s="210"/>
    </row>
    <row r="358" spans="1:26" x14ac:dyDescent="0.25">
      <c r="A358" s="241"/>
      <c r="B358" s="241"/>
      <c r="C358" s="240"/>
      <c r="D358" s="240"/>
      <c r="E358" s="242"/>
      <c r="F358" s="242"/>
      <c r="G358" s="242"/>
      <c r="H358" s="242"/>
      <c r="I358" s="242"/>
      <c r="J358" s="242"/>
      <c r="K358" s="228"/>
      <c r="L358" s="210"/>
      <c r="M358" s="210"/>
      <c r="N358" s="210"/>
      <c r="O358" s="210"/>
      <c r="P358" s="210"/>
      <c r="Q358" s="210"/>
      <c r="R358" s="210"/>
      <c r="S358" s="210"/>
      <c r="T358" s="210"/>
      <c r="U358" s="210"/>
      <c r="V358" s="210"/>
      <c r="W358" s="210"/>
      <c r="X358" s="210"/>
      <c r="Y358" s="210"/>
      <c r="Z358" s="210"/>
    </row>
    <row r="359" spans="1:26" x14ac:dyDescent="0.25">
      <c r="A359" s="241"/>
      <c r="B359" s="241"/>
      <c r="C359" s="240"/>
      <c r="D359" s="240"/>
      <c r="E359" s="242"/>
      <c r="F359" s="242"/>
      <c r="G359" s="242"/>
      <c r="H359" s="242"/>
      <c r="I359" s="242"/>
      <c r="J359" s="242"/>
      <c r="K359" s="228"/>
      <c r="L359" s="210"/>
      <c r="M359" s="210"/>
      <c r="N359" s="210"/>
      <c r="O359" s="210"/>
      <c r="P359" s="210"/>
      <c r="Q359" s="210"/>
      <c r="R359" s="210"/>
      <c r="S359" s="210"/>
      <c r="T359" s="210"/>
      <c r="U359" s="210"/>
      <c r="V359" s="210"/>
      <c r="W359" s="210"/>
      <c r="X359" s="210"/>
      <c r="Y359" s="210"/>
      <c r="Z359" s="210"/>
    </row>
    <row r="360" spans="1:26" x14ac:dyDescent="0.25">
      <c r="A360" s="241"/>
      <c r="B360" s="241"/>
      <c r="C360" s="240"/>
      <c r="D360" s="240"/>
      <c r="E360" s="242"/>
      <c r="F360" s="242"/>
      <c r="G360" s="242"/>
      <c r="H360" s="242"/>
      <c r="I360" s="242"/>
      <c r="J360" s="242"/>
      <c r="K360" s="228"/>
      <c r="L360" s="210"/>
      <c r="M360" s="210"/>
      <c r="N360" s="210"/>
      <c r="O360" s="210"/>
      <c r="P360" s="210"/>
      <c r="Q360" s="210"/>
      <c r="R360" s="210"/>
      <c r="S360" s="210"/>
      <c r="T360" s="210"/>
      <c r="U360" s="210"/>
      <c r="V360" s="210"/>
      <c r="W360" s="210"/>
      <c r="X360" s="210"/>
      <c r="Y360" s="210"/>
      <c r="Z360" s="210"/>
    </row>
    <row r="361" spans="1:26" x14ac:dyDescent="0.25">
      <c r="A361" s="241"/>
      <c r="B361" s="243"/>
      <c r="C361" s="240"/>
      <c r="D361" s="240"/>
      <c r="E361" s="242"/>
      <c r="F361" s="242"/>
      <c r="G361" s="242"/>
      <c r="H361" s="242"/>
      <c r="I361" s="242"/>
      <c r="J361" s="242"/>
      <c r="K361" s="228"/>
      <c r="L361" s="210"/>
      <c r="M361" s="210"/>
      <c r="N361" s="210"/>
      <c r="O361" s="210"/>
      <c r="P361" s="210"/>
      <c r="Q361" s="210"/>
      <c r="R361" s="210"/>
      <c r="S361" s="210"/>
      <c r="T361" s="210"/>
      <c r="U361" s="210"/>
      <c r="V361" s="210"/>
      <c r="W361" s="210"/>
      <c r="X361" s="210"/>
      <c r="Y361" s="210"/>
      <c r="Z361" s="210"/>
    </row>
    <row r="362" spans="1:26" x14ac:dyDescent="0.25">
      <c r="A362" s="241"/>
      <c r="B362" s="311"/>
      <c r="C362" s="240"/>
      <c r="D362" s="240"/>
      <c r="E362" s="242"/>
      <c r="F362" s="242"/>
      <c r="G362" s="242"/>
      <c r="H362" s="242"/>
      <c r="I362" s="242"/>
      <c r="J362" s="242"/>
      <c r="K362" s="228"/>
      <c r="L362" s="210"/>
      <c r="M362" s="210"/>
      <c r="N362" s="210"/>
      <c r="O362" s="210"/>
      <c r="P362" s="210"/>
      <c r="Q362" s="210"/>
      <c r="R362" s="210"/>
      <c r="S362" s="210"/>
      <c r="T362" s="210"/>
      <c r="U362" s="210"/>
      <c r="V362" s="210"/>
      <c r="W362" s="210"/>
      <c r="X362" s="210"/>
      <c r="Y362" s="210"/>
      <c r="Z362" s="210"/>
    </row>
    <row r="363" spans="1:26" x14ac:dyDescent="0.25">
      <c r="A363" s="241"/>
      <c r="B363" s="241"/>
      <c r="C363" s="240"/>
      <c r="D363" s="240"/>
      <c r="E363" s="242"/>
      <c r="F363" s="242"/>
      <c r="G363" s="242"/>
      <c r="H363" s="242"/>
      <c r="I363" s="242"/>
      <c r="J363" s="242"/>
      <c r="K363" s="228"/>
      <c r="L363" s="210"/>
      <c r="M363" s="210"/>
      <c r="N363" s="210"/>
      <c r="O363" s="210"/>
      <c r="P363" s="210"/>
      <c r="Q363" s="210"/>
      <c r="R363" s="210"/>
      <c r="S363" s="210"/>
      <c r="T363" s="210"/>
      <c r="U363" s="210"/>
      <c r="V363" s="210"/>
      <c r="W363" s="210"/>
      <c r="X363" s="210"/>
      <c r="Y363" s="210"/>
      <c r="Z363" s="210"/>
    </row>
    <row r="364" spans="1:26" x14ac:dyDescent="0.25">
      <c r="A364" s="241"/>
      <c r="B364" s="240"/>
      <c r="C364" s="244"/>
      <c r="D364" s="240"/>
      <c r="E364" s="242"/>
      <c r="F364" s="242"/>
      <c r="G364" s="242"/>
      <c r="H364" s="242"/>
      <c r="I364" s="242"/>
      <c r="J364" s="242"/>
      <c r="K364" s="228"/>
      <c r="L364" s="210"/>
      <c r="M364" s="210"/>
      <c r="N364" s="210"/>
      <c r="O364" s="210"/>
      <c r="P364" s="210"/>
      <c r="Q364" s="210"/>
      <c r="R364" s="210"/>
      <c r="S364" s="210"/>
      <c r="T364" s="210"/>
      <c r="U364" s="210"/>
      <c r="V364" s="210"/>
      <c r="W364" s="210"/>
      <c r="X364" s="210"/>
      <c r="Y364" s="210"/>
      <c r="Z364" s="210"/>
    </row>
    <row r="365" spans="1:26" x14ac:dyDescent="0.25">
      <c r="A365" s="241"/>
      <c r="B365" s="241"/>
      <c r="C365" s="244"/>
      <c r="D365" s="240"/>
      <c r="E365" s="242"/>
      <c r="F365" s="242"/>
      <c r="G365" s="242"/>
      <c r="H365" s="242"/>
      <c r="I365" s="242"/>
      <c r="J365" s="242"/>
      <c r="K365" s="228"/>
      <c r="L365" s="210"/>
      <c r="M365" s="210"/>
      <c r="N365" s="210"/>
      <c r="O365" s="210"/>
      <c r="P365" s="210"/>
      <c r="Q365" s="210"/>
      <c r="R365" s="210"/>
      <c r="S365" s="210"/>
      <c r="T365" s="210"/>
      <c r="U365" s="210"/>
      <c r="V365" s="210"/>
      <c r="W365" s="210"/>
      <c r="X365" s="210"/>
      <c r="Y365" s="210"/>
      <c r="Z365" s="210"/>
    </row>
    <row r="366" spans="1:26" x14ac:dyDescent="0.25">
      <c r="A366" s="231"/>
      <c r="B366" s="231"/>
      <c r="C366" s="231"/>
      <c r="D366" s="231"/>
      <c r="E366" s="315"/>
      <c r="F366" s="315"/>
      <c r="G366" s="315"/>
      <c r="H366" s="315"/>
      <c r="I366" s="315"/>
      <c r="J366" s="315"/>
      <c r="K366" s="228"/>
      <c r="L366" s="210"/>
      <c r="M366" s="210"/>
      <c r="N366" s="210"/>
      <c r="O366" s="210"/>
      <c r="P366" s="210"/>
      <c r="Q366" s="210"/>
      <c r="R366" s="210"/>
      <c r="S366" s="210"/>
      <c r="T366" s="210"/>
      <c r="U366" s="210"/>
      <c r="V366" s="210"/>
      <c r="W366" s="210"/>
      <c r="X366" s="210"/>
      <c r="Y366" s="210"/>
      <c r="Z366" s="210"/>
    </row>
    <row r="367" spans="1:26" x14ac:dyDescent="0.25">
      <c r="A367" s="241"/>
      <c r="B367" s="241"/>
      <c r="C367" s="240"/>
      <c r="D367" s="240"/>
      <c r="E367" s="242"/>
      <c r="F367" s="242"/>
      <c r="G367" s="242"/>
      <c r="H367" s="242"/>
      <c r="I367" s="242"/>
      <c r="J367" s="242"/>
      <c r="K367" s="228"/>
      <c r="L367" s="210"/>
      <c r="M367" s="210"/>
      <c r="N367" s="304"/>
      <c r="O367" s="304"/>
      <c r="P367" s="304"/>
      <c r="Q367" s="304"/>
      <c r="R367" s="304"/>
      <c r="S367" s="304"/>
      <c r="T367" s="210"/>
      <c r="U367" s="210"/>
      <c r="V367" s="210"/>
      <c r="W367" s="210"/>
      <c r="X367" s="210"/>
      <c r="Y367" s="210"/>
      <c r="Z367" s="210"/>
    </row>
    <row r="368" spans="1:26" x14ac:dyDescent="0.25">
      <c r="A368" s="241"/>
      <c r="B368" s="241"/>
      <c r="C368" s="240"/>
      <c r="D368" s="240"/>
      <c r="E368" s="242"/>
      <c r="F368" s="242"/>
      <c r="G368" s="242"/>
      <c r="H368" s="242"/>
      <c r="I368" s="242"/>
      <c r="J368" s="242"/>
      <c r="K368" s="228"/>
      <c r="L368" s="210"/>
      <c r="M368" s="210"/>
      <c r="N368" s="210"/>
      <c r="O368" s="210"/>
      <c r="P368" s="210"/>
      <c r="Q368" s="210"/>
      <c r="R368" s="210"/>
      <c r="S368" s="210"/>
      <c r="T368" s="210"/>
      <c r="U368" s="210"/>
      <c r="V368" s="210"/>
      <c r="W368" s="210"/>
      <c r="X368" s="210"/>
      <c r="Y368" s="210"/>
      <c r="Z368" s="210"/>
    </row>
    <row r="369" spans="1:26" x14ac:dyDescent="0.25">
      <c r="A369" s="241"/>
      <c r="B369" s="241"/>
      <c r="C369" s="240"/>
      <c r="D369" s="240"/>
      <c r="E369" s="242"/>
      <c r="F369" s="242"/>
      <c r="G369" s="242"/>
      <c r="H369" s="242"/>
      <c r="I369" s="242"/>
      <c r="J369" s="242"/>
      <c r="K369" s="228"/>
      <c r="L369" s="210"/>
      <c r="M369" s="210"/>
      <c r="N369" s="210"/>
      <c r="O369" s="210"/>
      <c r="P369" s="210"/>
      <c r="Q369" s="210"/>
      <c r="R369" s="210"/>
      <c r="S369" s="210"/>
      <c r="T369" s="210"/>
      <c r="U369" s="210"/>
      <c r="V369" s="210"/>
      <c r="W369" s="210"/>
      <c r="X369" s="210"/>
      <c r="Y369" s="210"/>
      <c r="Z369" s="210"/>
    </row>
    <row r="370" spans="1:26" x14ac:dyDescent="0.25">
      <c r="A370" s="241"/>
      <c r="B370" s="241"/>
      <c r="C370" s="240"/>
      <c r="D370" s="240"/>
      <c r="E370" s="242"/>
      <c r="F370" s="242"/>
      <c r="G370" s="242"/>
      <c r="H370" s="242"/>
      <c r="I370" s="242"/>
      <c r="J370" s="242"/>
      <c r="K370" s="228"/>
      <c r="L370" s="210"/>
      <c r="M370" s="210"/>
      <c r="N370" s="210"/>
      <c r="O370" s="210"/>
      <c r="P370" s="210"/>
      <c r="Q370" s="210"/>
      <c r="R370" s="210"/>
      <c r="S370" s="210"/>
      <c r="T370" s="210"/>
      <c r="U370" s="210"/>
      <c r="V370" s="210"/>
      <c r="W370" s="210"/>
      <c r="X370" s="210"/>
      <c r="Y370" s="210"/>
      <c r="Z370" s="210"/>
    </row>
    <row r="371" spans="1:26" x14ac:dyDescent="0.25">
      <c r="A371" s="241"/>
      <c r="B371" s="243"/>
      <c r="C371" s="240"/>
      <c r="D371" s="240"/>
      <c r="E371" s="242"/>
      <c r="F371" s="242"/>
      <c r="G371" s="242"/>
      <c r="H371" s="242"/>
      <c r="I371" s="242"/>
      <c r="J371" s="242"/>
      <c r="K371" s="228"/>
      <c r="L371" s="210"/>
      <c r="M371" s="210"/>
      <c r="N371" s="210"/>
      <c r="O371" s="210"/>
      <c r="P371" s="210"/>
      <c r="Q371" s="210"/>
      <c r="R371" s="210"/>
      <c r="S371" s="210"/>
      <c r="T371" s="210"/>
      <c r="U371" s="210"/>
      <c r="V371" s="210"/>
      <c r="W371" s="210"/>
      <c r="X371" s="210"/>
      <c r="Y371" s="210"/>
      <c r="Z371" s="210"/>
    </row>
    <row r="372" spans="1:26" x14ac:dyDescent="0.25">
      <c r="A372" s="241"/>
      <c r="B372" s="311"/>
      <c r="C372" s="240"/>
      <c r="D372" s="240"/>
      <c r="E372" s="242"/>
      <c r="F372" s="242"/>
      <c r="G372" s="242"/>
      <c r="H372" s="242"/>
      <c r="I372" s="242"/>
      <c r="J372" s="242"/>
      <c r="K372" s="228"/>
      <c r="L372" s="210"/>
      <c r="M372" s="210"/>
      <c r="N372" s="210"/>
      <c r="O372" s="210"/>
      <c r="P372" s="210"/>
      <c r="Q372" s="210"/>
      <c r="R372" s="210"/>
      <c r="S372" s="210"/>
      <c r="T372" s="210"/>
      <c r="U372" s="210"/>
      <c r="V372" s="210"/>
      <c r="W372" s="210"/>
      <c r="X372" s="210"/>
      <c r="Y372" s="210"/>
      <c r="Z372" s="210"/>
    </row>
    <row r="373" spans="1:26" x14ac:dyDescent="0.25">
      <c r="A373" s="241"/>
      <c r="B373" s="241"/>
      <c r="C373" s="240"/>
      <c r="D373" s="240"/>
      <c r="E373" s="242"/>
      <c r="F373" s="242"/>
      <c r="G373" s="242"/>
      <c r="H373" s="242"/>
      <c r="I373" s="242"/>
      <c r="J373" s="242"/>
      <c r="K373" s="228"/>
      <c r="L373" s="210"/>
      <c r="M373" s="210"/>
      <c r="N373" s="210"/>
      <c r="O373" s="210"/>
      <c r="P373" s="210"/>
      <c r="Q373" s="210"/>
      <c r="R373" s="210"/>
      <c r="S373" s="210"/>
      <c r="T373" s="210"/>
      <c r="U373" s="210"/>
      <c r="V373" s="210"/>
      <c r="W373" s="210"/>
      <c r="X373" s="210"/>
      <c r="Y373" s="210"/>
      <c r="Z373" s="210"/>
    </row>
    <row r="374" spans="1:26" x14ac:dyDescent="0.25">
      <c r="A374" s="241"/>
      <c r="B374" s="240"/>
      <c r="C374" s="244"/>
      <c r="D374" s="240"/>
      <c r="E374" s="242"/>
      <c r="F374" s="242"/>
      <c r="G374" s="242"/>
      <c r="H374" s="242"/>
      <c r="I374" s="242"/>
      <c r="J374" s="242"/>
      <c r="K374" s="228"/>
      <c r="L374" s="210"/>
      <c r="M374" s="210"/>
      <c r="N374" s="210"/>
      <c r="O374" s="210"/>
      <c r="P374" s="210"/>
      <c r="Q374" s="210"/>
      <c r="R374" s="210"/>
      <c r="S374" s="210"/>
      <c r="T374" s="210"/>
      <c r="U374" s="210"/>
      <c r="V374" s="210"/>
      <c r="W374" s="210"/>
      <c r="X374" s="210"/>
      <c r="Y374" s="210"/>
      <c r="Z374" s="210"/>
    </row>
    <row r="375" spans="1:26" x14ac:dyDescent="0.25">
      <c r="A375" s="241"/>
      <c r="B375" s="241"/>
      <c r="C375" s="244"/>
      <c r="D375" s="240"/>
      <c r="E375" s="242"/>
      <c r="F375" s="242"/>
      <c r="G375" s="242"/>
      <c r="H375" s="242"/>
      <c r="I375" s="242"/>
      <c r="J375" s="242"/>
      <c r="K375" s="228"/>
      <c r="L375" s="210"/>
      <c r="M375" s="210"/>
      <c r="N375" s="210"/>
      <c r="O375" s="210"/>
      <c r="P375" s="210"/>
      <c r="Q375" s="210"/>
      <c r="R375" s="210"/>
      <c r="S375" s="210"/>
      <c r="T375" s="210"/>
      <c r="U375" s="210"/>
      <c r="V375" s="210"/>
      <c r="W375" s="210"/>
      <c r="X375" s="210"/>
      <c r="Y375" s="210"/>
      <c r="Z375" s="210"/>
    </row>
    <row r="376" spans="1:26" x14ac:dyDescent="0.25">
      <c r="A376" s="231"/>
      <c r="B376" s="231"/>
      <c r="C376" s="231"/>
      <c r="D376" s="231"/>
      <c r="E376" s="315"/>
      <c r="F376" s="315"/>
      <c r="G376" s="315"/>
      <c r="H376" s="315"/>
      <c r="I376" s="315"/>
      <c r="J376" s="315"/>
      <c r="K376" s="228"/>
      <c r="L376" s="210"/>
      <c r="M376" s="210"/>
      <c r="N376" s="210"/>
      <c r="O376" s="210"/>
      <c r="P376" s="210"/>
      <c r="Q376" s="210"/>
      <c r="R376" s="210"/>
      <c r="S376" s="210"/>
      <c r="T376" s="210"/>
      <c r="U376" s="210"/>
      <c r="V376" s="210"/>
      <c r="W376" s="210"/>
      <c r="X376" s="210"/>
      <c r="Y376" s="210"/>
      <c r="Z376" s="210"/>
    </row>
    <row r="377" spans="1:26" x14ac:dyDescent="0.25">
      <c r="A377" s="241"/>
      <c r="B377" s="241"/>
      <c r="C377" s="240"/>
      <c r="D377" s="240"/>
      <c r="E377" s="242"/>
      <c r="F377" s="242"/>
      <c r="G377" s="242"/>
      <c r="H377" s="242"/>
      <c r="I377" s="242"/>
      <c r="J377" s="242"/>
      <c r="K377" s="228"/>
      <c r="L377" s="210"/>
      <c r="M377" s="210"/>
      <c r="N377" s="304"/>
      <c r="O377" s="304"/>
      <c r="P377" s="304"/>
      <c r="Q377" s="304"/>
      <c r="R377" s="304"/>
      <c r="S377" s="304"/>
      <c r="T377" s="210"/>
      <c r="U377" s="210"/>
      <c r="V377" s="210"/>
      <c r="W377" s="210"/>
      <c r="X377" s="210"/>
      <c r="Y377" s="210"/>
      <c r="Z377" s="210"/>
    </row>
    <row r="378" spans="1:26" x14ac:dyDescent="0.25">
      <c r="A378" s="241"/>
      <c r="B378" s="241"/>
      <c r="C378" s="240"/>
      <c r="D378" s="240"/>
      <c r="E378" s="242"/>
      <c r="F378" s="242"/>
      <c r="G378" s="242"/>
      <c r="H378" s="242"/>
      <c r="I378" s="242"/>
      <c r="J378" s="242"/>
      <c r="K378" s="228"/>
      <c r="L378" s="210"/>
      <c r="M378" s="210"/>
      <c r="N378" s="210"/>
      <c r="O378" s="210"/>
      <c r="P378" s="210"/>
      <c r="Q378" s="210"/>
      <c r="R378" s="210"/>
      <c r="S378" s="210"/>
      <c r="T378" s="210"/>
      <c r="U378" s="210"/>
      <c r="V378" s="210"/>
      <c r="W378" s="210"/>
      <c r="X378" s="210"/>
      <c r="Y378" s="210"/>
      <c r="Z378" s="210"/>
    </row>
    <row r="379" spans="1:26" x14ac:dyDescent="0.25">
      <c r="A379" s="241"/>
      <c r="B379" s="241"/>
      <c r="C379" s="240"/>
      <c r="D379" s="240"/>
      <c r="E379" s="242"/>
      <c r="F379" s="242"/>
      <c r="G379" s="242"/>
      <c r="H379" s="242"/>
      <c r="I379" s="242"/>
      <c r="J379" s="242"/>
      <c r="K379" s="228"/>
      <c r="L379" s="210"/>
      <c r="M379" s="210"/>
      <c r="N379" s="210"/>
      <c r="O379" s="210"/>
      <c r="P379" s="210"/>
      <c r="Q379" s="210"/>
      <c r="R379" s="210"/>
      <c r="S379" s="210"/>
      <c r="T379" s="210"/>
      <c r="U379" s="210"/>
      <c r="V379" s="210"/>
      <c r="W379" s="210"/>
      <c r="X379" s="210"/>
      <c r="Y379" s="210"/>
      <c r="Z379" s="210"/>
    </row>
    <row r="380" spans="1:26" x14ac:dyDescent="0.25">
      <c r="A380" s="241"/>
      <c r="B380" s="241"/>
      <c r="C380" s="240"/>
      <c r="D380" s="240"/>
      <c r="E380" s="242"/>
      <c r="F380" s="242"/>
      <c r="G380" s="242"/>
      <c r="H380" s="242"/>
      <c r="I380" s="242"/>
      <c r="J380" s="242"/>
      <c r="K380" s="228"/>
      <c r="L380" s="210"/>
      <c r="M380" s="210"/>
      <c r="N380" s="210"/>
      <c r="O380" s="210"/>
      <c r="P380" s="210"/>
      <c r="Q380" s="210"/>
      <c r="R380" s="210"/>
      <c r="S380" s="210"/>
      <c r="T380" s="210"/>
      <c r="U380" s="210"/>
      <c r="V380" s="210"/>
      <c r="W380" s="210"/>
      <c r="X380" s="210"/>
      <c r="Y380" s="210"/>
      <c r="Z380" s="210"/>
    </row>
    <row r="381" spans="1:26" x14ac:dyDescent="0.25">
      <c r="A381" s="241"/>
      <c r="B381" s="243"/>
      <c r="C381" s="240"/>
      <c r="D381" s="240"/>
      <c r="E381" s="242"/>
      <c r="F381" s="242"/>
      <c r="G381" s="242"/>
      <c r="H381" s="242"/>
      <c r="I381" s="242"/>
      <c r="J381" s="242"/>
      <c r="K381" s="228"/>
      <c r="L381" s="210"/>
      <c r="M381" s="210"/>
      <c r="N381" s="210"/>
      <c r="O381" s="210"/>
      <c r="P381" s="210"/>
      <c r="Q381" s="210"/>
      <c r="R381" s="210"/>
      <c r="S381" s="210"/>
      <c r="T381" s="210"/>
      <c r="U381" s="210"/>
      <c r="V381" s="210"/>
      <c r="W381" s="210"/>
      <c r="X381" s="210"/>
      <c r="Y381" s="210"/>
      <c r="Z381" s="210"/>
    </row>
    <row r="382" spans="1:26" x14ac:dyDescent="0.25">
      <c r="A382" s="241"/>
      <c r="B382" s="311"/>
      <c r="C382" s="240"/>
      <c r="D382" s="240"/>
      <c r="E382" s="242"/>
      <c r="F382" s="242"/>
      <c r="G382" s="242"/>
      <c r="H382" s="242"/>
      <c r="I382" s="242"/>
      <c r="J382" s="242"/>
      <c r="K382" s="228"/>
      <c r="L382" s="210"/>
      <c r="M382" s="210"/>
      <c r="N382" s="210"/>
      <c r="O382" s="210"/>
      <c r="P382" s="210"/>
      <c r="Q382" s="210"/>
      <c r="R382" s="210"/>
      <c r="S382" s="210"/>
      <c r="T382" s="210"/>
      <c r="U382" s="210"/>
      <c r="V382" s="210"/>
      <c r="W382" s="210"/>
      <c r="X382" s="210"/>
      <c r="Y382" s="210"/>
      <c r="Z382" s="210"/>
    </row>
    <row r="383" spans="1:26" x14ac:dyDescent="0.25">
      <c r="A383" s="241"/>
      <c r="B383" s="241"/>
      <c r="C383" s="240"/>
      <c r="D383" s="240"/>
      <c r="E383" s="242"/>
      <c r="F383" s="242"/>
      <c r="G383" s="242"/>
      <c r="H383" s="242"/>
      <c r="I383" s="242"/>
      <c r="J383" s="242"/>
      <c r="K383" s="228"/>
      <c r="L383" s="210"/>
      <c r="M383" s="210"/>
      <c r="N383" s="210"/>
      <c r="O383" s="210"/>
      <c r="P383" s="210"/>
      <c r="Q383" s="210"/>
      <c r="R383" s="210"/>
      <c r="S383" s="210"/>
      <c r="T383" s="210"/>
      <c r="U383" s="210"/>
      <c r="V383" s="210"/>
      <c r="W383" s="210"/>
      <c r="X383" s="210"/>
      <c r="Y383" s="210"/>
      <c r="Z383" s="210"/>
    </row>
    <row r="384" spans="1:26" x14ac:dyDescent="0.25">
      <c r="A384" s="241"/>
      <c r="B384" s="240"/>
      <c r="C384" s="244"/>
      <c r="D384" s="240"/>
      <c r="E384" s="242"/>
      <c r="F384" s="242"/>
      <c r="G384" s="242"/>
      <c r="H384" s="242"/>
      <c r="I384" s="242"/>
      <c r="J384" s="242"/>
      <c r="K384" s="228"/>
      <c r="L384" s="210"/>
      <c r="M384" s="210"/>
      <c r="N384" s="210"/>
      <c r="O384" s="210"/>
      <c r="P384" s="210"/>
      <c r="Q384" s="210"/>
      <c r="R384" s="210"/>
      <c r="S384" s="210"/>
      <c r="T384" s="210"/>
      <c r="U384" s="210"/>
      <c r="V384" s="210"/>
      <c r="W384" s="210"/>
      <c r="X384" s="210"/>
      <c r="Y384" s="210"/>
      <c r="Z384" s="210"/>
    </row>
    <row r="385" spans="1:26" x14ac:dyDescent="0.25">
      <c r="A385" s="241"/>
      <c r="B385" s="241"/>
      <c r="C385" s="244"/>
      <c r="D385" s="240"/>
      <c r="E385" s="242"/>
      <c r="F385" s="242"/>
      <c r="G385" s="242"/>
      <c r="H385" s="242"/>
      <c r="I385" s="242"/>
      <c r="J385" s="242"/>
      <c r="K385" s="228"/>
      <c r="L385" s="210"/>
      <c r="M385" s="210"/>
      <c r="N385" s="210"/>
      <c r="O385" s="210"/>
      <c r="P385" s="210"/>
      <c r="Q385" s="210"/>
      <c r="R385" s="210"/>
      <c r="S385" s="210"/>
      <c r="T385" s="210"/>
      <c r="U385" s="210"/>
      <c r="V385" s="210"/>
      <c r="W385" s="210"/>
      <c r="X385" s="210"/>
      <c r="Y385" s="210"/>
      <c r="Z385" s="210"/>
    </row>
    <row r="386" spans="1:26" x14ac:dyDescent="0.25">
      <c r="A386" s="231"/>
      <c r="B386" s="231"/>
      <c r="C386" s="231"/>
      <c r="D386" s="231"/>
      <c r="E386" s="315"/>
      <c r="F386" s="315"/>
      <c r="G386" s="315"/>
      <c r="H386" s="315"/>
      <c r="I386" s="315"/>
      <c r="J386" s="315"/>
      <c r="K386" s="228"/>
      <c r="L386" s="210"/>
      <c r="M386" s="210"/>
      <c r="N386" s="210"/>
      <c r="O386" s="210"/>
      <c r="P386" s="210"/>
      <c r="Q386" s="210"/>
      <c r="R386" s="210"/>
      <c r="S386" s="210"/>
      <c r="T386" s="210"/>
      <c r="U386" s="210"/>
      <c r="V386" s="210"/>
      <c r="W386" s="210"/>
      <c r="X386" s="210"/>
      <c r="Y386" s="210"/>
      <c r="Z386" s="210"/>
    </row>
    <row r="387" spans="1:26" x14ac:dyDescent="0.25">
      <c r="A387" s="241"/>
      <c r="B387" s="241"/>
      <c r="C387" s="240"/>
      <c r="D387" s="240"/>
      <c r="E387" s="242"/>
      <c r="F387" s="242"/>
      <c r="G387" s="242"/>
      <c r="H387" s="242"/>
      <c r="I387" s="242"/>
      <c r="J387" s="242"/>
      <c r="K387" s="228"/>
      <c r="L387" s="210"/>
      <c r="M387" s="210"/>
      <c r="N387" s="304"/>
      <c r="O387" s="304"/>
      <c r="P387" s="304"/>
      <c r="Q387" s="304"/>
      <c r="R387" s="304"/>
      <c r="S387" s="304"/>
      <c r="T387" s="210"/>
      <c r="U387" s="210"/>
      <c r="V387" s="210"/>
      <c r="W387" s="210"/>
      <c r="X387" s="210"/>
      <c r="Y387" s="210"/>
      <c r="Z387" s="210"/>
    </row>
    <row r="388" spans="1:26" x14ac:dyDescent="0.25">
      <c r="A388" s="241"/>
      <c r="B388" s="241"/>
      <c r="C388" s="240"/>
      <c r="D388" s="240"/>
      <c r="E388" s="242"/>
      <c r="F388" s="242"/>
      <c r="G388" s="242"/>
      <c r="H388" s="242"/>
      <c r="I388" s="242"/>
      <c r="J388" s="242"/>
      <c r="K388" s="228"/>
      <c r="L388" s="210"/>
      <c r="M388" s="210"/>
      <c r="N388" s="210"/>
      <c r="O388" s="210"/>
      <c r="P388" s="210"/>
      <c r="Q388" s="210"/>
      <c r="R388" s="210"/>
      <c r="S388" s="210"/>
      <c r="T388" s="210"/>
      <c r="U388" s="210"/>
      <c r="V388" s="210"/>
      <c r="W388" s="210"/>
      <c r="X388" s="210"/>
      <c r="Y388" s="210"/>
      <c r="Z388" s="210"/>
    </row>
    <row r="389" spans="1:26" x14ac:dyDescent="0.25">
      <c r="A389" s="241"/>
      <c r="B389" s="241"/>
      <c r="C389" s="240"/>
      <c r="D389" s="240"/>
      <c r="E389" s="242"/>
      <c r="F389" s="242"/>
      <c r="G389" s="242"/>
      <c r="H389" s="242"/>
      <c r="I389" s="242"/>
      <c r="J389" s="242"/>
      <c r="K389" s="228"/>
      <c r="L389" s="210"/>
      <c r="M389" s="210"/>
      <c r="N389" s="210"/>
      <c r="O389" s="210"/>
      <c r="P389" s="210"/>
      <c r="Q389" s="210"/>
      <c r="R389" s="210"/>
      <c r="S389" s="210"/>
      <c r="T389" s="210"/>
      <c r="U389" s="210"/>
      <c r="V389" s="210"/>
      <c r="W389" s="210"/>
      <c r="X389" s="210"/>
      <c r="Y389" s="210"/>
      <c r="Z389" s="210"/>
    </row>
    <row r="390" spans="1:26" x14ac:dyDescent="0.25">
      <c r="A390" s="241"/>
      <c r="B390" s="241"/>
      <c r="C390" s="240"/>
      <c r="D390" s="240"/>
      <c r="E390" s="242"/>
      <c r="F390" s="242"/>
      <c r="G390" s="242"/>
      <c r="H390" s="242"/>
      <c r="I390" s="242"/>
      <c r="J390" s="242"/>
      <c r="K390" s="228"/>
      <c r="L390" s="210"/>
      <c r="M390" s="210"/>
      <c r="N390" s="210"/>
      <c r="O390" s="210"/>
      <c r="P390" s="210"/>
      <c r="Q390" s="210"/>
      <c r="R390" s="210"/>
      <c r="S390" s="210"/>
      <c r="T390" s="210"/>
      <c r="U390" s="210"/>
      <c r="V390" s="210"/>
      <c r="W390" s="210"/>
      <c r="X390" s="210"/>
      <c r="Y390" s="210"/>
      <c r="Z390" s="210"/>
    </row>
    <row r="391" spans="1:26" x14ac:dyDescent="0.25">
      <c r="A391" s="241"/>
      <c r="B391" s="243"/>
      <c r="C391" s="240"/>
      <c r="D391" s="240"/>
      <c r="E391" s="242"/>
      <c r="F391" s="242"/>
      <c r="G391" s="242"/>
      <c r="H391" s="242"/>
      <c r="I391" s="242"/>
      <c r="J391" s="242"/>
      <c r="K391" s="228"/>
      <c r="L391" s="210"/>
      <c r="M391" s="210"/>
      <c r="N391" s="210"/>
      <c r="O391" s="210"/>
      <c r="P391" s="210"/>
      <c r="Q391" s="210"/>
      <c r="R391" s="210"/>
      <c r="S391" s="210"/>
      <c r="T391" s="210"/>
      <c r="U391" s="210"/>
      <c r="V391" s="210"/>
      <c r="W391" s="210"/>
      <c r="X391" s="210"/>
      <c r="Y391" s="210"/>
      <c r="Z391" s="210"/>
    </row>
    <row r="392" spans="1:26" x14ac:dyDescent="0.25">
      <c r="A392" s="241"/>
      <c r="B392" s="311"/>
      <c r="C392" s="240"/>
      <c r="D392" s="240"/>
      <c r="E392" s="242"/>
      <c r="F392" s="242"/>
      <c r="G392" s="242"/>
      <c r="H392" s="242"/>
      <c r="I392" s="242"/>
      <c r="J392" s="242"/>
      <c r="K392" s="228"/>
      <c r="L392" s="210"/>
      <c r="M392" s="210"/>
      <c r="N392" s="210"/>
      <c r="O392" s="210"/>
      <c r="P392" s="210"/>
      <c r="Q392" s="210"/>
      <c r="R392" s="210"/>
      <c r="S392" s="210"/>
      <c r="T392" s="210"/>
      <c r="U392" s="210"/>
      <c r="V392" s="210"/>
      <c r="W392" s="210"/>
      <c r="X392" s="210"/>
      <c r="Y392" s="210"/>
      <c r="Z392" s="210"/>
    </row>
    <row r="393" spans="1:26" x14ac:dyDescent="0.25">
      <c r="A393" s="241"/>
      <c r="B393" s="241"/>
      <c r="C393" s="240"/>
      <c r="D393" s="240"/>
      <c r="E393" s="242"/>
      <c r="F393" s="242"/>
      <c r="G393" s="242"/>
      <c r="H393" s="242"/>
      <c r="I393" s="242"/>
      <c r="J393" s="242"/>
      <c r="K393" s="228"/>
      <c r="L393" s="210"/>
      <c r="M393" s="210"/>
      <c r="N393" s="210"/>
      <c r="O393" s="210"/>
      <c r="P393" s="210"/>
      <c r="Q393" s="210"/>
      <c r="R393" s="210"/>
      <c r="S393" s="210"/>
      <c r="T393" s="210"/>
      <c r="U393" s="210"/>
      <c r="V393" s="210"/>
      <c r="W393" s="210"/>
      <c r="X393" s="210"/>
      <c r="Y393" s="210"/>
      <c r="Z393" s="210"/>
    </row>
    <row r="394" spans="1:26" x14ac:dyDescent="0.25">
      <c r="A394" s="241"/>
      <c r="B394" s="240"/>
      <c r="C394" s="244"/>
      <c r="D394" s="240"/>
      <c r="E394" s="242"/>
      <c r="F394" s="242"/>
      <c r="G394" s="242"/>
      <c r="H394" s="242"/>
      <c r="I394" s="242"/>
      <c r="J394" s="242"/>
      <c r="K394" s="228"/>
      <c r="L394" s="210"/>
      <c r="M394" s="210"/>
      <c r="N394" s="210"/>
      <c r="O394" s="210"/>
      <c r="P394" s="210"/>
      <c r="Q394" s="210"/>
      <c r="R394" s="210"/>
      <c r="S394" s="210"/>
      <c r="T394" s="210"/>
      <c r="U394" s="210"/>
      <c r="V394" s="210"/>
      <c r="W394" s="210"/>
      <c r="X394" s="210"/>
      <c r="Y394" s="210"/>
      <c r="Z394" s="210"/>
    </row>
    <row r="395" spans="1:26" x14ac:dyDescent="0.25">
      <c r="A395" s="241"/>
      <c r="B395" s="241"/>
      <c r="C395" s="244"/>
      <c r="D395" s="240"/>
      <c r="E395" s="242"/>
      <c r="F395" s="242"/>
      <c r="G395" s="242"/>
      <c r="H395" s="242"/>
      <c r="I395" s="242"/>
      <c r="J395" s="242"/>
      <c r="K395" s="228"/>
      <c r="L395" s="210"/>
      <c r="M395" s="210"/>
      <c r="N395" s="210"/>
      <c r="O395" s="210"/>
      <c r="P395" s="210"/>
      <c r="Q395" s="210"/>
      <c r="R395" s="210"/>
      <c r="S395" s="210"/>
      <c r="T395" s="210"/>
      <c r="U395" s="210"/>
      <c r="V395" s="210"/>
      <c r="W395" s="210"/>
      <c r="X395" s="210"/>
      <c r="Y395" s="210"/>
      <c r="Z395" s="210"/>
    </row>
    <row r="396" spans="1:26" x14ac:dyDescent="0.25">
      <c r="A396" s="231"/>
      <c r="B396" s="231"/>
      <c r="C396" s="231"/>
      <c r="D396" s="231"/>
      <c r="E396" s="315"/>
      <c r="F396" s="315"/>
      <c r="G396" s="315"/>
      <c r="H396" s="315"/>
      <c r="I396" s="315"/>
      <c r="J396" s="315"/>
      <c r="K396" s="228"/>
      <c r="L396" s="210"/>
      <c r="M396" s="210"/>
      <c r="N396" s="210"/>
      <c r="O396" s="210"/>
      <c r="P396" s="210"/>
      <c r="Q396" s="210"/>
      <c r="R396" s="210"/>
      <c r="S396" s="210"/>
      <c r="T396" s="210"/>
      <c r="U396" s="210"/>
      <c r="V396" s="210"/>
      <c r="W396" s="210"/>
      <c r="X396" s="210"/>
      <c r="Y396" s="210"/>
      <c r="Z396" s="210"/>
    </row>
    <row r="397" spans="1:26" x14ac:dyDescent="0.25">
      <c r="A397" s="241"/>
      <c r="B397" s="241"/>
      <c r="C397" s="240"/>
      <c r="D397" s="240"/>
      <c r="E397" s="242"/>
      <c r="F397" s="242"/>
      <c r="G397" s="242"/>
      <c r="H397" s="242"/>
      <c r="I397" s="242"/>
      <c r="J397" s="242"/>
      <c r="K397" s="228"/>
      <c r="L397" s="210"/>
      <c r="M397" s="210"/>
      <c r="N397" s="304"/>
      <c r="O397" s="304"/>
      <c r="P397" s="304"/>
      <c r="Q397" s="304"/>
      <c r="R397" s="304"/>
      <c r="S397" s="304"/>
      <c r="T397" s="210"/>
      <c r="U397" s="210"/>
      <c r="V397" s="210"/>
      <c r="W397" s="210"/>
      <c r="X397" s="210"/>
      <c r="Y397" s="210"/>
      <c r="Z397" s="210"/>
    </row>
    <row r="398" spans="1:26" x14ac:dyDescent="0.25">
      <c r="A398" s="241"/>
      <c r="B398" s="241"/>
      <c r="C398" s="240"/>
      <c r="D398" s="240"/>
      <c r="E398" s="242"/>
      <c r="F398" s="242"/>
      <c r="G398" s="242"/>
      <c r="H398" s="242"/>
      <c r="I398" s="242"/>
      <c r="J398" s="242"/>
      <c r="K398" s="228"/>
      <c r="L398" s="210"/>
      <c r="M398" s="210"/>
      <c r="N398" s="210"/>
      <c r="O398" s="210"/>
      <c r="P398" s="210"/>
      <c r="Q398" s="210"/>
      <c r="R398" s="210"/>
      <c r="S398" s="210"/>
      <c r="T398" s="210"/>
      <c r="U398" s="210"/>
      <c r="V398" s="210"/>
      <c r="W398" s="210"/>
      <c r="X398" s="210"/>
      <c r="Y398" s="210"/>
      <c r="Z398" s="210"/>
    </row>
    <row r="399" spans="1:26" x14ac:dyDescent="0.25">
      <c r="A399" s="241"/>
      <c r="B399" s="241"/>
      <c r="C399" s="240"/>
      <c r="D399" s="240"/>
      <c r="E399" s="242"/>
      <c r="F399" s="242"/>
      <c r="G399" s="242"/>
      <c r="H399" s="242"/>
      <c r="I399" s="242"/>
      <c r="J399" s="242"/>
      <c r="K399" s="228"/>
      <c r="L399" s="210"/>
      <c r="M399" s="210"/>
      <c r="N399" s="210"/>
      <c r="O399" s="210"/>
      <c r="P399" s="210"/>
      <c r="Q399" s="210"/>
      <c r="R399" s="210"/>
      <c r="S399" s="210"/>
      <c r="T399" s="210"/>
      <c r="U399" s="210"/>
      <c r="V399" s="210"/>
      <c r="W399" s="210"/>
      <c r="X399" s="210"/>
      <c r="Y399" s="210"/>
      <c r="Z399" s="210"/>
    </row>
    <row r="400" spans="1:26" x14ac:dyDescent="0.25">
      <c r="A400" s="241"/>
      <c r="B400" s="241"/>
      <c r="C400" s="240"/>
      <c r="D400" s="240"/>
      <c r="E400" s="242"/>
      <c r="F400" s="242"/>
      <c r="G400" s="242"/>
      <c r="H400" s="242"/>
      <c r="I400" s="242"/>
      <c r="J400" s="242"/>
      <c r="K400" s="228"/>
      <c r="L400" s="210"/>
      <c r="M400" s="210"/>
      <c r="N400" s="210"/>
      <c r="O400" s="210"/>
      <c r="P400" s="210"/>
      <c r="Q400" s="210"/>
      <c r="R400" s="210"/>
      <c r="S400" s="210"/>
      <c r="T400" s="210"/>
      <c r="U400" s="210"/>
      <c r="V400" s="210"/>
      <c r="W400" s="210"/>
      <c r="X400" s="210"/>
      <c r="Y400" s="210"/>
      <c r="Z400" s="210"/>
    </row>
    <row r="401" spans="1:26" x14ac:dyDescent="0.25">
      <c r="A401" s="241"/>
      <c r="B401" s="243"/>
      <c r="C401" s="240"/>
      <c r="D401" s="240"/>
      <c r="E401" s="242"/>
      <c r="F401" s="242"/>
      <c r="G401" s="242"/>
      <c r="H401" s="242"/>
      <c r="I401" s="242"/>
      <c r="J401" s="242"/>
      <c r="K401" s="228"/>
      <c r="L401" s="210"/>
      <c r="M401" s="210"/>
      <c r="N401" s="210"/>
      <c r="O401" s="210"/>
      <c r="P401" s="210"/>
      <c r="Q401" s="210"/>
      <c r="R401" s="210"/>
      <c r="S401" s="210"/>
      <c r="T401" s="210"/>
      <c r="U401" s="210"/>
      <c r="V401" s="210"/>
      <c r="W401" s="210"/>
      <c r="X401" s="210"/>
      <c r="Y401" s="210"/>
      <c r="Z401" s="210"/>
    </row>
    <row r="402" spans="1:26" x14ac:dyDescent="0.25">
      <c r="A402" s="241"/>
      <c r="B402" s="311"/>
      <c r="C402" s="240"/>
      <c r="D402" s="240"/>
      <c r="E402" s="242"/>
      <c r="F402" s="242"/>
      <c r="G402" s="242"/>
      <c r="H402" s="242"/>
      <c r="I402" s="242"/>
      <c r="J402" s="242"/>
      <c r="K402" s="228"/>
      <c r="L402" s="210"/>
      <c r="M402" s="210"/>
      <c r="N402" s="210"/>
      <c r="O402" s="210"/>
      <c r="P402" s="210"/>
      <c r="Q402" s="210"/>
      <c r="R402" s="210"/>
      <c r="S402" s="210"/>
      <c r="T402" s="210"/>
      <c r="U402" s="210"/>
      <c r="V402" s="210"/>
      <c r="W402" s="210"/>
      <c r="X402" s="210"/>
      <c r="Y402" s="210"/>
      <c r="Z402" s="210"/>
    </row>
    <row r="403" spans="1:26" x14ac:dyDescent="0.25">
      <c r="A403" s="241"/>
      <c r="B403" s="241"/>
      <c r="C403" s="240"/>
      <c r="D403" s="240"/>
      <c r="E403" s="242"/>
      <c r="F403" s="242"/>
      <c r="G403" s="242"/>
      <c r="H403" s="242"/>
      <c r="I403" s="242"/>
      <c r="J403" s="242"/>
      <c r="K403" s="228"/>
      <c r="L403" s="210"/>
      <c r="M403" s="210"/>
      <c r="N403" s="210"/>
      <c r="O403" s="210"/>
      <c r="P403" s="210"/>
      <c r="Q403" s="210"/>
      <c r="R403" s="210"/>
      <c r="S403" s="210"/>
      <c r="T403" s="210"/>
      <c r="U403" s="210"/>
      <c r="V403" s="210"/>
      <c r="W403" s="210"/>
      <c r="X403" s="210"/>
      <c r="Y403" s="210"/>
      <c r="Z403" s="210"/>
    </row>
    <row r="404" spans="1:26" x14ac:dyDescent="0.25">
      <c r="A404" s="241"/>
      <c r="B404" s="240"/>
      <c r="C404" s="244"/>
      <c r="D404" s="240"/>
      <c r="E404" s="242"/>
      <c r="F404" s="242"/>
      <c r="G404" s="242"/>
      <c r="H404" s="242"/>
      <c r="I404" s="242"/>
      <c r="J404" s="242"/>
      <c r="K404" s="228"/>
      <c r="L404" s="210"/>
      <c r="M404" s="210"/>
      <c r="N404" s="210"/>
      <c r="O404" s="210"/>
      <c r="P404" s="210"/>
      <c r="Q404" s="210"/>
      <c r="R404" s="210"/>
      <c r="S404" s="210"/>
      <c r="T404" s="210"/>
      <c r="U404" s="210"/>
      <c r="V404" s="210"/>
      <c r="W404" s="210"/>
      <c r="X404" s="210"/>
      <c r="Y404" s="210"/>
      <c r="Z404" s="210"/>
    </row>
    <row r="405" spans="1:26" x14ac:dyDescent="0.25">
      <c r="A405" s="241"/>
      <c r="B405" s="241"/>
      <c r="C405" s="244"/>
      <c r="D405" s="240"/>
      <c r="E405" s="242"/>
      <c r="F405" s="242"/>
      <c r="G405" s="242"/>
      <c r="H405" s="242"/>
      <c r="I405" s="242"/>
      <c r="J405" s="242"/>
      <c r="K405" s="228"/>
      <c r="L405" s="210"/>
      <c r="M405" s="210"/>
      <c r="N405" s="210"/>
      <c r="O405" s="210"/>
      <c r="P405" s="210"/>
      <c r="Q405" s="210"/>
      <c r="R405" s="210"/>
      <c r="S405" s="210"/>
      <c r="T405" s="210"/>
      <c r="U405" s="210"/>
      <c r="V405" s="210"/>
      <c r="W405" s="210"/>
      <c r="X405" s="210"/>
      <c r="Y405" s="210"/>
      <c r="Z405" s="210"/>
    </row>
    <row r="406" spans="1:26" x14ac:dyDescent="0.25">
      <c r="A406" s="231"/>
      <c r="B406" s="231"/>
      <c r="C406" s="231"/>
      <c r="D406" s="231"/>
      <c r="E406" s="315"/>
      <c r="F406" s="315"/>
      <c r="G406" s="315"/>
      <c r="H406" s="315"/>
      <c r="I406" s="315"/>
      <c r="J406" s="315"/>
      <c r="K406" s="228"/>
      <c r="L406" s="210"/>
      <c r="M406" s="210"/>
      <c r="N406" s="210"/>
      <c r="O406" s="210"/>
      <c r="P406" s="210"/>
      <c r="Q406" s="210"/>
      <c r="R406" s="210"/>
      <c r="S406" s="210"/>
      <c r="T406" s="210"/>
      <c r="U406" s="210"/>
      <c r="V406" s="210"/>
      <c r="W406" s="210"/>
      <c r="X406" s="210"/>
      <c r="Y406" s="210"/>
      <c r="Z406" s="210"/>
    </row>
    <row r="407" spans="1:26" x14ac:dyDescent="0.25">
      <c r="A407" s="241"/>
      <c r="B407" s="241"/>
      <c r="C407" s="240"/>
      <c r="D407" s="240"/>
      <c r="E407" s="242"/>
      <c r="F407" s="242"/>
      <c r="G407" s="242"/>
      <c r="H407" s="242"/>
      <c r="I407" s="242"/>
      <c r="J407" s="242"/>
      <c r="K407" s="228"/>
      <c r="L407" s="210"/>
      <c r="M407" s="210"/>
      <c r="N407" s="304"/>
      <c r="O407" s="304"/>
      <c r="P407" s="304"/>
      <c r="Q407" s="304"/>
      <c r="R407" s="304"/>
      <c r="S407" s="304"/>
      <c r="T407" s="210"/>
      <c r="U407" s="210"/>
      <c r="V407" s="210"/>
      <c r="W407" s="210"/>
      <c r="X407" s="210"/>
      <c r="Y407" s="210"/>
      <c r="Z407" s="210"/>
    </row>
    <row r="408" spans="1:26" x14ac:dyDescent="0.25">
      <c r="A408" s="241"/>
      <c r="B408" s="241"/>
      <c r="C408" s="240"/>
      <c r="D408" s="240"/>
      <c r="E408" s="242"/>
      <c r="F408" s="242"/>
      <c r="G408" s="242"/>
      <c r="H408" s="242"/>
      <c r="I408" s="242"/>
      <c r="J408" s="242"/>
      <c r="K408" s="228"/>
      <c r="L408" s="210"/>
      <c r="M408" s="210"/>
      <c r="N408" s="210"/>
      <c r="O408" s="210"/>
      <c r="P408" s="210"/>
      <c r="Q408" s="210"/>
      <c r="R408" s="210"/>
      <c r="S408" s="210"/>
      <c r="T408" s="210"/>
      <c r="U408" s="210"/>
      <c r="V408" s="210"/>
      <c r="W408" s="210"/>
      <c r="X408" s="210"/>
      <c r="Y408" s="210"/>
      <c r="Z408" s="210"/>
    </row>
    <row r="409" spans="1:26" x14ac:dyDescent="0.25">
      <c r="A409" s="241"/>
      <c r="B409" s="241"/>
      <c r="C409" s="240"/>
      <c r="D409" s="240"/>
      <c r="E409" s="242"/>
      <c r="F409" s="242"/>
      <c r="G409" s="242"/>
      <c r="H409" s="242"/>
      <c r="I409" s="242"/>
      <c r="J409" s="242"/>
      <c r="K409" s="228"/>
      <c r="L409" s="210"/>
      <c r="M409" s="210"/>
      <c r="N409" s="210"/>
      <c r="O409" s="210"/>
      <c r="P409" s="210"/>
      <c r="Q409" s="210"/>
      <c r="R409" s="210"/>
      <c r="S409" s="210"/>
      <c r="T409" s="210"/>
      <c r="U409" s="210"/>
      <c r="V409" s="210"/>
      <c r="W409" s="210"/>
      <c r="X409" s="210"/>
      <c r="Y409" s="210"/>
      <c r="Z409" s="210"/>
    </row>
    <row r="410" spans="1:26" x14ac:dyDescent="0.25">
      <c r="A410" s="241"/>
      <c r="B410" s="241"/>
      <c r="C410" s="240"/>
      <c r="D410" s="240"/>
      <c r="E410" s="242"/>
      <c r="F410" s="242"/>
      <c r="G410" s="242"/>
      <c r="H410" s="242"/>
      <c r="I410" s="242"/>
      <c r="J410" s="242"/>
      <c r="K410" s="228"/>
      <c r="L410" s="210"/>
      <c r="M410" s="210"/>
      <c r="N410" s="210"/>
      <c r="O410" s="210"/>
      <c r="P410" s="210"/>
      <c r="Q410" s="210"/>
      <c r="R410" s="210"/>
      <c r="S410" s="210"/>
      <c r="T410" s="210"/>
      <c r="U410" s="210"/>
      <c r="V410" s="210"/>
      <c r="W410" s="210"/>
      <c r="X410" s="210"/>
      <c r="Y410" s="210"/>
      <c r="Z410" s="210"/>
    </row>
    <row r="411" spans="1:26" x14ac:dyDescent="0.25">
      <c r="A411" s="241"/>
      <c r="B411" s="243"/>
      <c r="C411" s="240"/>
      <c r="D411" s="240"/>
      <c r="E411" s="242"/>
      <c r="F411" s="242"/>
      <c r="G411" s="242"/>
      <c r="H411" s="242"/>
      <c r="I411" s="242"/>
      <c r="J411" s="242"/>
      <c r="K411" s="228"/>
      <c r="L411" s="210"/>
      <c r="M411" s="210"/>
      <c r="N411" s="210"/>
      <c r="O411" s="210"/>
      <c r="P411" s="210"/>
      <c r="Q411" s="210"/>
      <c r="R411" s="210"/>
      <c r="S411" s="210"/>
      <c r="T411" s="210"/>
      <c r="U411" s="210"/>
      <c r="V411" s="210"/>
      <c r="W411" s="210"/>
      <c r="X411" s="210"/>
      <c r="Y411" s="210"/>
      <c r="Z411" s="210"/>
    </row>
    <row r="412" spans="1:26" x14ac:dyDescent="0.25">
      <c r="A412" s="241"/>
      <c r="B412" s="311"/>
      <c r="C412" s="240"/>
      <c r="D412" s="240"/>
      <c r="E412" s="242"/>
      <c r="F412" s="242"/>
      <c r="G412" s="242"/>
      <c r="H412" s="242"/>
      <c r="I412" s="242"/>
      <c r="J412" s="242"/>
      <c r="K412" s="228"/>
      <c r="L412" s="210"/>
      <c r="M412" s="210"/>
      <c r="N412" s="210"/>
      <c r="O412" s="210"/>
      <c r="P412" s="210"/>
      <c r="Q412" s="210"/>
      <c r="R412" s="210"/>
      <c r="S412" s="210"/>
      <c r="T412" s="210"/>
      <c r="U412" s="210"/>
      <c r="V412" s="210"/>
      <c r="W412" s="210"/>
      <c r="X412" s="210"/>
      <c r="Y412" s="210"/>
      <c r="Z412" s="210"/>
    </row>
    <row r="413" spans="1:26" x14ac:dyDescent="0.25">
      <c r="A413" s="241"/>
      <c r="B413" s="241"/>
      <c r="C413" s="240"/>
      <c r="D413" s="240"/>
      <c r="E413" s="242"/>
      <c r="F413" s="242"/>
      <c r="G413" s="242"/>
      <c r="H413" s="242"/>
      <c r="I413" s="242"/>
      <c r="J413" s="242"/>
      <c r="K413" s="228"/>
      <c r="L413" s="210"/>
      <c r="M413" s="210"/>
      <c r="N413" s="210"/>
      <c r="O413" s="210"/>
      <c r="P413" s="210"/>
      <c r="Q413" s="210"/>
      <c r="R413" s="210"/>
      <c r="S413" s="210"/>
      <c r="T413" s="210"/>
      <c r="U413" s="210"/>
      <c r="V413" s="210"/>
      <c r="W413" s="210"/>
      <c r="X413" s="210"/>
      <c r="Y413" s="210"/>
      <c r="Z413" s="210"/>
    </row>
    <row r="414" spans="1:26" x14ac:dyDescent="0.25">
      <c r="A414" s="241"/>
      <c r="B414" s="240"/>
      <c r="C414" s="244"/>
      <c r="D414" s="240"/>
      <c r="E414" s="242"/>
      <c r="F414" s="242"/>
      <c r="G414" s="242"/>
      <c r="H414" s="242"/>
      <c r="I414" s="242"/>
      <c r="J414" s="242"/>
      <c r="K414" s="228"/>
      <c r="L414" s="210"/>
      <c r="M414" s="210"/>
      <c r="N414" s="210"/>
      <c r="O414" s="210"/>
      <c r="P414" s="210"/>
      <c r="Q414" s="210"/>
      <c r="R414" s="210"/>
      <c r="S414" s="210"/>
      <c r="T414" s="210"/>
      <c r="U414" s="210"/>
      <c r="V414" s="210"/>
      <c r="W414" s="210"/>
      <c r="X414" s="210"/>
      <c r="Y414" s="210"/>
      <c r="Z414" s="210"/>
    </row>
    <row r="415" spans="1:26" x14ac:dyDescent="0.25">
      <c r="A415" s="241"/>
      <c r="B415" s="241"/>
      <c r="C415" s="244"/>
      <c r="D415" s="240"/>
      <c r="E415" s="242"/>
      <c r="F415" s="242"/>
      <c r="G415" s="242"/>
      <c r="H415" s="242"/>
      <c r="I415" s="242"/>
      <c r="J415" s="242"/>
      <c r="K415" s="228"/>
      <c r="L415" s="210"/>
      <c r="M415" s="210"/>
      <c r="N415" s="210"/>
      <c r="O415" s="210"/>
      <c r="P415" s="210"/>
      <c r="Q415" s="210"/>
      <c r="R415" s="210"/>
      <c r="S415" s="210"/>
      <c r="T415" s="210"/>
      <c r="U415" s="210"/>
      <c r="V415" s="210"/>
      <c r="W415" s="210"/>
      <c r="X415" s="210"/>
      <c r="Y415" s="210"/>
      <c r="Z415" s="210"/>
    </row>
    <row r="416" spans="1:26" x14ac:dyDescent="0.25">
      <c r="A416" s="231"/>
      <c r="B416" s="231"/>
      <c r="C416" s="231"/>
      <c r="D416" s="231"/>
      <c r="E416" s="315"/>
      <c r="F416" s="315"/>
      <c r="G416" s="315"/>
      <c r="H416" s="315"/>
      <c r="I416" s="315"/>
      <c r="J416" s="315"/>
      <c r="K416" s="228"/>
      <c r="L416" s="210"/>
      <c r="M416" s="210"/>
      <c r="N416" s="210"/>
      <c r="O416" s="210"/>
      <c r="P416" s="210"/>
      <c r="Q416" s="210"/>
      <c r="R416" s="210"/>
      <c r="S416" s="210"/>
      <c r="T416" s="210"/>
      <c r="U416" s="210"/>
      <c r="V416" s="210"/>
      <c r="W416" s="210"/>
      <c r="X416" s="210"/>
      <c r="Y416" s="210"/>
      <c r="Z416" s="210"/>
    </row>
    <row r="417" spans="1:26" x14ac:dyDescent="0.25">
      <c r="A417" s="241"/>
      <c r="B417" s="241"/>
      <c r="C417" s="240"/>
      <c r="D417" s="240"/>
      <c r="E417" s="242"/>
      <c r="F417" s="242"/>
      <c r="G417" s="242"/>
      <c r="H417" s="242"/>
      <c r="I417" s="242"/>
      <c r="J417" s="242"/>
      <c r="K417" s="228"/>
      <c r="L417" s="210"/>
      <c r="M417" s="210"/>
      <c r="N417" s="304"/>
      <c r="O417" s="304"/>
      <c r="P417" s="304"/>
      <c r="Q417" s="304"/>
      <c r="R417" s="304"/>
      <c r="S417" s="304"/>
      <c r="T417" s="210"/>
      <c r="U417" s="210"/>
      <c r="V417" s="210"/>
      <c r="W417" s="210"/>
      <c r="X417" s="210"/>
      <c r="Y417" s="210"/>
      <c r="Z417" s="210"/>
    </row>
    <row r="418" spans="1:26" x14ac:dyDescent="0.25">
      <c r="A418" s="241"/>
      <c r="B418" s="241"/>
      <c r="C418" s="240"/>
      <c r="D418" s="240"/>
      <c r="E418" s="242"/>
      <c r="F418" s="242"/>
      <c r="G418" s="242"/>
      <c r="H418" s="242"/>
      <c r="I418" s="242"/>
      <c r="J418" s="242"/>
      <c r="K418" s="228"/>
      <c r="L418" s="210"/>
      <c r="M418" s="210"/>
      <c r="N418" s="210"/>
      <c r="O418" s="210"/>
      <c r="P418" s="210"/>
      <c r="Q418" s="210"/>
      <c r="R418" s="210"/>
      <c r="S418" s="210"/>
      <c r="T418" s="210"/>
      <c r="U418" s="210"/>
      <c r="V418" s="210"/>
      <c r="W418" s="210"/>
      <c r="X418" s="210"/>
      <c r="Y418" s="210"/>
      <c r="Z418" s="210"/>
    </row>
    <row r="419" spans="1:26" x14ac:dyDescent="0.25">
      <c r="A419" s="241"/>
      <c r="B419" s="241"/>
      <c r="C419" s="240"/>
      <c r="D419" s="240"/>
      <c r="E419" s="242"/>
      <c r="F419" s="242"/>
      <c r="G419" s="242"/>
      <c r="H419" s="242"/>
      <c r="I419" s="242"/>
      <c r="J419" s="242"/>
      <c r="K419" s="228"/>
      <c r="L419" s="210"/>
      <c r="M419" s="210"/>
      <c r="N419" s="210"/>
      <c r="O419" s="210"/>
      <c r="P419" s="210"/>
      <c r="Q419" s="210"/>
      <c r="R419" s="210"/>
      <c r="S419" s="210"/>
      <c r="T419" s="210"/>
      <c r="U419" s="210"/>
      <c r="V419" s="210"/>
      <c r="W419" s="210"/>
      <c r="X419" s="210"/>
      <c r="Y419" s="210"/>
      <c r="Z419" s="210"/>
    </row>
    <row r="420" spans="1:26" x14ac:dyDescent="0.25">
      <c r="A420" s="241"/>
      <c r="B420" s="241"/>
      <c r="C420" s="240"/>
      <c r="D420" s="240"/>
      <c r="E420" s="242"/>
      <c r="F420" s="242"/>
      <c r="G420" s="242"/>
      <c r="H420" s="242"/>
      <c r="I420" s="242"/>
      <c r="J420" s="242"/>
      <c r="K420" s="228"/>
      <c r="L420" s="210"/>
      <c r="M420" s="210"/>
      <c r="N420" s="210"/>
      <c r="O420" s="210"/>
      <c r="P420" s="210"/>
      <c r="Q420" s="210"/>
      <c r="R420" s="210"/>
      <c r="S420" s="210"/>
      <c r="T420" s="210"/>
      <c r="U420" s="210"/>
      <c r="V420" s="210"/>
      <c r="W420" s="210"/>
      <c r="X420" s="210"/>
      <c r="Y420" s="210"/>
      <c r="Z420" s="210"/>
    </row>
    <row r="421" spans="1:26" x14ac:dyDescent="0.25">
      <c r="A421" s="241"/>
      <c r="B421" s="243"/>
      <c r="C421" s="240"/>
      <c r="D421" s="240"/>
      <c r="E421" s="242"/>
      <c r="F421" s="242"/>
      <c r="G421" s="242"/>
      <c r="H421" s="242"/>
      <c r="I421" s="242"/>
      <c r="J421" s="242"/>
      <c r="K421" s="228"/>
      <c r="L421" s="210"/>
      <c r="M421" s="210"/>
      <c r="N421" s="210"/>
      <c r="O421" s="210"/>
      <c r="P421" s="210"/>
      <c r="Q421" s="210"/>
      <c r="R421" s="210"/>
      <c r="S421" s="210"/>
      <c r="T421" s="210"/>
      <c r="U421" s="210"/>
      <c r="V421" s="210"/>
      <c r="W421" s="210"/>
      <c r="X421" s="210"/>
      <c r="Y421" s="210"/>
      <c r="Z421" s="210"/>
    </row>
    <row r="422" spans="1:26" x14ac:dyDescent="0.25">
      <c r="A422" s="241"/>
      <c r="B422" s="311"/>
      <c r="C422" s="240"/>
      <c r="D422" s="240"/>
      <c r="E422" s="242"/>
      <c r="F422" s="242"/>
      <c r="G422" s="242"/>
      <c r="H422" s="242"/>
      <c r="I422" s="242"/>
      <c r="J422" s="242"/>
      <c r="K422" s="228"/>
      <c r="L422" s="210"/>
      <c r="M422" s="210"/>
      <c r="N422" s="210"/>
      <c r="O422" s="210"/>
      <c r="P422" s="210"/>
      <c r="Q422" s="210"/>
      <c r="R422" s="210"/>
      <c r="S422" s="210"/>
      <c r="T422" s="210"/>
      <c r="U422" s="210"/>
      <c r="V422" s="210"/>
      <c r="W422" s="210"/>
      <c r="X422" s="210"/>
      <c r="Y422" s="210"/>
      <c r="Z422" s="210"/>
    </row>
    <row r="423" spans="1:26" x14ac:dyDescent="0.25">
      <c r="A423" s="241"/>
      <c r="B423" s="241"/>
      <c r="C423" s="240"/>
      <c r="D423" s="240"/>
      <c r="E423" s="242"/>
      <c r="F423" s="242"/>
      <c r="G423" s="242"/>
      <c r="H423" s="242"/>
      <c r="I423" s="242"/>
      <c r="J423" s="242"/>
      <c r="K423" s="228"/>
      <c r="L423" s="210"/>
      <c r="M423" s="210"/>
      <c r="N423" s="210"/>
      <c r="O423" s="210"/>
      <c r="P423" s="210"/>
      <c r="Q423" s="210"/>
      <c r="R423" s="210"/>
      <c r="S423" s="210"/>
      <c r="T423" s="210"/>
      <c r="U423" s="210"/>
      <c r="V423" s="210"/>
      <c r="W423" s="210"/>
      <c r="X423" s="210"/>
      <c r="Y423" s="210"/>
      <c r="Z423" s="210"/>
    </row>
    <row r="424" spans="1:26" x14ac:dyDescent="0.25">
      <c r="A424" s="241"/>
      <c r="B424" s="240"/>
      <c r="C424" s="244"/>
      <c r="D424" s="240"/>
      <c r="E424" s="242"/>
      <c r="F424" s="242"/>
      <c r="G424" s="242"/>
      <c r="H424" s="242"/>
      <c r="I424" s="242"/>
      <c r="J424" s="242"/>
      <c r="K424" s="228"/>
      <c r="L424" s="210"/>
      <c r="M424" s="210"/>
      <c r="N424" s="210"/>
      <c r="O424" s="210"/>
      <c r="P424" s="210"/>
      <c r="Q424" s="210"/>
      <c r="R424" s="210"/>
      <c r="S424" s="210"/>
      <c r="T424" s="210"/>
      <c r="U424" s="210"/>
      <c r="V424" s="210"/>
      <c r="W424" s="210"/>
      <c r="X424" s="210"/>
      <c r="Y424" s="210"/>
      <c r="Z424" s="210"/>
    </row>
    <row r="425" spans="1:26" x14ac:dyDescent="0.25">
      <c r="A425" s="231"/>
      <c r="B425" s="231"/>
      <c r="C425" s="231"/>
      <c r="D425" s="231"/>
      <c r="E425" s="231"/>
      <c r="F425" s="231"/>
      <c r="G425" s="315"/>
      <c r="H425" s="315"/>
      <c r="I425" s="315"/>
      <c r="J425" s="315"/>
      <c r="K425" s="228"/>
      <c r="L425" s="210"/>
      <c r="M425" s="210"/>
      <c r="N425" s="210"/>
      <c r="O425" s="210"/>
      <c r="P425" s="210"/>
      <c r="Q425" s="210"/>
      <c r="R425" s="210"/>
      <c r="S425" s="210"/>
      <c r="T425" s="210"/>
      <c r="U425" s="210"/>
      <c r="V425" s="210"/>
      <c r="W425" s="210"/>
      <c r="X425" s="210"/>
      <c r="Y425" s="210"/>
      <c r="Z425" s="210"/>
    </row>
    <row r="426" spans="1:26" x14ac:dyDescent="0.25">
      <c r="A426" s="241"/>
      <c r="B426" s="241"/>
      <c r="C426" s="240"/>
      <c r="D426" s="240"/>
      <c r="E426" s="242"/>
      <c r="F426" s="242"/>
      <c r="G426" s="242"/>
      <c r="H426" s="242"/>
      <c r="I426" s="242"/>
      <c r="J426" s="242"/>
      <c r="K426" s="228"/>
      <c r="L426" s="210"/>
      <c r="M426" s="210"/>
      <c r="N426" s="304"/>
      <c r="O426" s="304"/>
      <c r="P426" s="304"/>
      <c r="Q426" s="304"/>
      <c r="R426" s="304"/>
      <c r="S426" s="304"/>
      <c r="T426" s="210"/>
      <c r="U426" s="210"/>
      <c r="V426" s="210"/>
      <c r="W426" s="210"/>
      <c r="X426" s="210"/>
      <c r="Y426" s="210"/>
      <c r="Z426" s="210"/>
    </row>
    <row r="427" spans="1:26" x14ac:dyDescent="0.25">
      <c r="A427" s="241"/>
      <c r="B427" s="241"/>
      <c r="C427" s="240"/>
      <c r="D427" s="240"/>
      <c r="E427" s="242"/>
      <c r="F427" s="242"/>
      <c r="G427" s="242"/>
      <c r="H427" s="242"/>
      <c r="I427" s="242"/>
      <c r="J427" s="242"/>
      <c r="K427" s="228"/>
      <c r="L427" s="210"/>
      <c r="M427" s="210"/>
      <c r="N427" s="210"/>
      <c r="O427" s="210"/>
      <c r="P427" s="210"/>
      <c r="Q427" s="210"/>
      <c r="R427" s="210"/>
      <c r="S427" s="210"/>
      <c r="T427" s="210"/>
      <c r="U427" s="210"/>
      <c r="V427" s="210"/>
      <c r="W427" s="210"/>
      <c r="X427" s="210"/>
      <c r="Y427" s="210"/>
      <c r="Z427" s="210"/>
    </row>
    <row r="428" spans="1:26" x14ac:dyDescent="0.25">
      <c r="A428" s="241"/>
      <c r="B428" s="241"/>
      <c r="C428" s="240"/>
      <c r="D428" s="240"/>
      <c r="E428" s="242"/>
      <c r="F428" s="242"/>
      <c r="G428" s="242"/>
      <c r="H428" s="242"/>
      <c r="I428" s="242"/>
      <c r="J428" s="242"/>
      <c r="K428" s="228"/>
      <c r="L428" s="210"/>
      <c r="M428" s="210"/>
      <c r="N428" s="210"/>
      <c r="O428" s="210"/>
      <c r="P428" s="210"/>
      <c r="Q428" s="210"/>
      <c r="R428" s="210"/>
      <c r="S428" s="210"/>
      <c r="T428" s="210"/>
      <c r="U428" s="210"/>
      <c r="V428" s="210"/>
      <c r="W428" s="210"/>
      <c r="X428" s="210"/>
      <c r="Y428" s="210"/>
      <c r="Z428" s="210"/>
    </row>
    <row r="429" spans="1:26" x14ac:dyDescent="0.25">
      <c r="A429" s="241"/>
      <c r="B429" s="241"/>
      <c r="C429" s="240"/>
      <c r="D429" s="240"/>
      <c r="E429" s="242"/>
      <c r="F429" s="242"/>
      <c r="G429" s="242"/>
      <c r="H429" s="242"/>
      <c r="I429" s="242"/>
      <c r="J429" s="242"/>
      <c r="K429" s="228"/>
      <c r="L429" s="210"/>
      <c r="M429" s="210"/>
      <c r="N429" s="210"/>
      <c r="O429" s="210"/>
      <c r="P429" s="210"/>
      <c r="Q429" s="210"/>
      <c r="R429" s="210"/>
      <c r="S429" s="210"/>
      <c r="T429" s="210"/>
      <c r="U429" s="210"/>
      <c r="V429" s="210"/>
      <c r="W429" s="210"/>
      <c r="X429" s="210"/>
      <c r="Y429" s="210"/>
      <c r="Z429" s="210"/>
    </row>
    <row r="430" spans="1:26" x14ac:dyDescent="0.25">
      <c r="A430" s="241"/>
      <c r="B430" s="243"/>
      <c r="C430" s="240"/>
      <c r="D430" s="240"/>
      <c r="E430" s="242"/>
      <c r="F430" s="242"/>
      <c r="G430" s="242"/>
      <c r="H430" s="242"/>
      <c r="I430" s="242"/>
      <c r="J430" s="242"/>
      <c r="K430" s="228"/>
      <c r="L430" s="210"/>
      <c r="M430" s="210"/>
      <c r="N430" s="210"/>
      <c r="O430" s="210"/>
      <c r="P430" s="210"/>
      <c r="Q430" s="210"/>
      <c r="R430" s="210"/>
      <c r="S430" s="210"/>
      <c r="T430" s="210"/>
      <c r="U430" s="210"/>
      <c r="V430" s="210"/>
      <c r="W430" s="210"/>
      <c r="X430" s="210"/>
      <c r="Y430" s="210"/>
      <c r="Z430" s="210"/>
    </row>
    <row r="431" spans="1:26" x14ac:dyDescent="0.25">
      <c r="A431" s="241"/>
      <c r="B431" s="311"/>
      <c r="C431" s="240"/>
      <c r="D431" s="240"/>
      <c r="E431" s="242"/>
      <c r="F431" s="242"/>
      <c r="G431" s="242"/>
      <c r="H431" s="242"/>
      <c r="I431" s="242"/>
      <c r="J431" s="242"/>
      <c r="K431" s="228"/>
      <c r="L431" s="210"/>
      <c r="M431" s="210"/>
      <c r="N431" s="210"/>
      <c r="O431" s="210"/>
      <c r="P431" s="210"/>
      <c r="Q431" s="210"/>
      <c r="R431" s="210"/>
      <c r="S431" s="210"/>
      <c r="T431" s="210"/>
      <c r="U431" s="210"/>
      <c r="V431" s="210"/>
      <c r="W431" s="210"/>
      <c r="X431" s="210"/>
      <c r="Y431" s="210"/>
      <c r="Z431" s="210"/>
    </row>
    <row r="432" spans="1:26" x14ac:dyDescent="0.25">
      <c r="A432" s="241"/>
      <c r="B432" s="241"/>
      <c r="C432" s="240"/>
      <c r="D432" s="240"/>
      <c r="E432" s="242"/>
      <c r="F432" s="242"/>
      <c r="G432" s="242"/>
      <c r="H432" s="242"/>
      <c r="I432" s="242"/>
      <c r="J432" s="242"/>
      <c r="K432" s="228"/>
      <c r="L432" s="210"/>
      <c r="M432" s="210"/>
      <c r="N432" s="210"/>
      <c r="O432" s="210"/>
      <c r="P432" s="210"/>
      <c r="Q432" s="210"/>
      <c r="R432" s="210"/>
      <c r="S432" s="210"/>
      <c r="T432" s="210"/>
      <c r="U432" s="210"/>
      <c r="V432" s="210"/>
      <c r="W432" s="210"/>
      <c r="X432" s="210"/>
      <c r="Y432" s="210"/>
      <c r="Z432" s="210"/>
    </row>
    <row r="433" spans="1:26" x14ac:dyDescent="0.25">
      <c r="A433" s="241"/>
      <c r="B433" s="240"/>
      <c r="C433" s="244"/>
      <c r="D433" s="240"/>
      <c r="E433" s="242"/>
      <c r="F433" s="242"/>
      <c r="G433" s="242"/>
      <c r="H433" s="242"/>
      <c r="I433" s="242"/>
      <c r="J433" s="242"/>
      <c r="K433" s="228"/>
      <c r="L433" s="210"/>
      <c r="M433" s="210"/>
      <c r="N433" s="210"/>
      <c r="O433" s="210"/>
      <c r="P433" s="210"/>
      <c r="Q433" s="210"/>
      <c r="R433" s="210"/>
      <c r="S433" s="210"/>
      <c r="T433" s="210"/>
      <c r="U433" s="210"/>
      <c r="V433" s="210"/>
      <c r="W433" s="210"/>
      <c r="X433" s="210"/>
      <c r="Y433" s="210"/>
      <c r="Z433" s="210"/>
    </row>
    <row r="434" spans="1:26" x14ac:dyDescent="0.25">
      <c r="A434" s="231"/>
      <c r="B434" s="231"/>
      <c r="C434" s="231"/>
      <c r="D434" s="231"/>
      <c r="E434" s="231"/>
      <c r="F434" s="231"/>
      <c r="G434" s="315"/>
      <c r="H434" s="315"/>
      <c r="I434" s="315"/>
      <c r="J434" s="315"/>
      <c r="K434" s="228"/>
      <c r="L434" s="210"/>
      <c r="M434" s="210"/>
      <c r="N434" s="210"/>
      <c r="O434" s="210"/>
      <c r="P434" s="210"/>
      <c r="Q434" s="210"/>
      <c r="R434" s="210"/>
      <c r="S434" s="210"/>
      <c r="T434" s="210"/>
      <c r="U434" s="210"/>
      <c r="V434" s="210"/>
      <c r="W434" s="210"/>
      <c r="X434" s="210"/>
      <c r="Y434" s="210"/>
      <c r="Z434" s="210"/>
    </row>
    <row r="435" spans="1:26" x14ac:dyDescent="0.25">
      <c r="A435" s="241"/>
      <c r="B435" s="241"/>
      <c r="C435" s="240"/>
      <c r="D435" s="240"/>
      <c r="E435" s="242"/>
      <c r="F435" s="242"/>
      <c r="G435" s="242"/>
      <c r="H435" s="242"/>
      <c r="I435" s="242"/>
      <c r="J435" s="242"/>
      <c r="K435" s="228"/>
      <c r="L435" s="210"/>
      <c r="M435" s="210"/>
      <c r="N435" s="304"/>
      <c r="O435" s="304"/>
      <c r="P435" s="304"/>
      <c r="Q435" s="304"/>
      <c r="R435" s="304"/>
      <c r="S435" s="304"/>
      <c r="T435" s="210"/>
      <c r="U435" s="210"/>
      <c r="V435" s="210"/>
      <c r="W435" s="210"/>
      <c r="X435" s="210"/>
      <c r="Y435" s="210"/>
      <c r="Z435" s="210"/>
    </row>
    <row r="436" spans="1:26" x14ac:dyDescent="0.25">
      <c r="A436" s="241"/>
      <c r="B436" s="241"/>
      <c r="C436" s="240"/>
      <c r="D436" s="240"/>
      <c r="E436" s="242"/>
      <c r="F436" s="242"/>
      <c r="G436" s="242"/>
      <c r="H436" s="242"/>
      <c r="I436" s="242"/>
      <c r="J436" s="242"/>
      <c r="K436" s="228"/>
      <c r="L436" s="210"/>
      <c r="M436" s="210"/>
      <c r="N436" s="210"/>
      <c r="O436" s="210"/>
      <c r="P436" s="210"/>
      <c r="Q436" s="210"/>
      <c r="R436" s="210"/>
      <c r="S436" s="210"/>
      <c r="T436" s="210"/>
      <c r="U436" s="210"/>
      <c r="V436" s="210"/>
      <c r="W436" s="210"/>
      <c r="X436" s="210"/>
      <c r="Y436" s="210"/>
      <c r="Z436" s="210"/>
    </row>
    <row r="437" spans="1:26" x14ac:dyDescent="0.25">
      <c r="A437" s="241"/>
      <c r="B437" s="241"/>
      <c r="C437" s="240"/>
      <c r="D437" s="240"/>
      <c r="E437" s="242"/>
      <c r="F437" s="242"/>
      <c r="G437" s="242"/>
      <c r="H437" s="242"/>
      <c r="I437" s="242"/>
      <c r="J437" s="242"/>
      <c r="K437" s="228"/>
      <c r="L437" s="210"/>
      <c r="M437" s="210"/>
      <c r="N437" s="210"/>
      <c r="O437" s="210"/>
      <c r="P437" s="210"/>
      <c r="Q437" s="210"/>
      <c r="R437" s="210"/>
      <c r="S437" s="210"/>
      <c r="T437" s="210"/>
      <c r="U437" s="210"/>
      <c r="V437" s="210"/>
      <c r="W437" s="210"/>
      <c r="X437" s="210"/>
      <c r="Y437" s="210"/>
      <c r="Z437" s="210"/>
    </row>
    <row r="438" spans="1:26" x14ac:dyDescent="0.25">
      <c r="A438" s="241"/>
      <c r="B438" s="241"/>
      <c r="C438" s="240"/>
      <c r="D438" s="240"/>
      <c r="E438" s="242"/>
      <c r="F438" s="242"/>
      <c r="G438" s="242"/>
      <c r="H438" s="242"/>
      <c r="I438" s="242"/>
      <c r="J438" s="242"/>
      <c r="K438" s="228"/>
      <c r="L438" s="210"/>
      <c r="M438" s="210"/>
      <c r="N438" s="210"/>
      <c r="O438" s="210"/>
      <c r="P438" s="210"/>
      <c r="Q438" s="210"/>
      <c r="R438" s="210"/>
      <c r="S438" s="210"/>
      <c r="T438" s="210"/>
      <c r="U438" s="210"/>
      <c r="V438" s="210"/>
      <c r="W438" s="210"/>
      <c r="X438" s="210"/>
      <c r="Y438" s="210"/>
      <c r="Z438" s="210"/>
    </row>
    <row r="439" spans="1:26" x14ac:dyDescent="0.25">
      <c r="A439" s="241"/>
      <c r="B439" s="243"/>
      <c r="C439" s="240"/>
      <c r="D439" s="240"/>
      <c r="E439" s="242"/>
      <c r="F439" s="242"/>
      <c r="G439" s="242"/>
      <c r="H439" s="242"/>
      <c r="I439" s="242"/>
      <c r="J439" s="242"/>
      <c r="K439" s="228"/>
      <c r="L439" s="210"/>
      <c r="M439" s="210"/>
      <c r="N439" s="210"/>
      <c r="O439" s="210"/>
      <c r="P439" s="210"/>
      <c r="Q439" s="210"/>
      <c r="R439" s="210"/>
      <c r="S439" s="210"/>
      <c r="T439" s="210"/>
      <c r="U439" s="210"/>
      <c r="V439" s="210"/>
      <c r="W439" s="210"/>
      <c r="X439" s="210"/>
      <c r="Y439" s="210"/>
      <c r="Z439" s="210"/>
    </row>
    <row r="440" spans="1:26" x14ac:dyDescent="0.25">
      <c r="A440" s="241"/>
      <c r="B440" s="311"/>
      <c r="C440" s="240"/>
      <c r="D440" s="240"/>
      <c r="E440" s="242"/>
      <c r="F440" s="242"/>
      <c r="G440" s="242"/>
      <c r="H440" s="242"/>
      <c r="I440" s="242"/>
      <c r="J440" s="242"/>
      <c r="K440" s="228"/>
      <c r="L440" s="210"/>
      <c r="M440" s="210"/>
      <c r="N440" s="210"/>
      <c r="O440" s="210"/>
      <c r="P440" s="210"/>
      <c r="Q440" s="210"/>
      <c r="R440" s="210"/>
      <c r="S440" s="210"/>
      <c r="T440" s="210"/>
      <c r="U440" s="210"/>
      <c r="V440" s="210"/>
      <c r="W440" s="210"/>
      <c r="X440" s="210"/>
      <c r="Y440" s="210"/>
      <c r="Z440" s="210"/>
    </row>
    <row r="441" spans="1:26" x14ac:dyDescent="0.25">
      <c r="A441" s="241"/>
      <c r="B441" s="241"/>
      <c r="C441" s="240"/>
      <c r="D441" s="240"/>
      <c r="E441" s="242"/>
      <c r="F441" s="242"/>
      <c r="G441" s="242"/>
      <c r="H441" s="242"/>
      <c r="I441" s="242"/>
      <c r="J441" s="242"/>
      <c r="K441" s="228"/>
      <c r="L441" s="210"/>
      <c r="M441" s="210"/>
      <c r="N441" s="210"/>
      <c r="O441" s="210"/>
      <c r="P441" s="210"/>
      <c r="Q441" s="210"/>
      <c r="R441" s="210"/>
      <c r="S441" s="210"/>
      <c r="T441" s="210"/>
      <c r="U441" s="210"/>
      <c r="V441" s="210"/>
      <c r="W441" s="210"/>
      <c r="X441" s="210"/>
      <c r="Y441" s="210"/>
      <c r="Z441" s="210"/>
    </row>
    <row r="442" spans="1:26" x14ac:dyDescent="0.25">
      <c r="A442" s="241"/>
      <c r="B442" s="240"/>
      <c r="C442" s="244"/>
      <c r="D442" s="240"/>
      <c r="E442" s="242"/>
      <c r="F442" s="242"/>
      <c r="G442" s="242"/>
      <c r="H442" s="242"/>
      <c r="I442" s="242"/>
      <c r="J442" s="242"/>
      <c r="K442" s="228"/>
      <c r="L442" s="210"/>
      <c r="M442" s="210"/>
      <c r="N442" s="210"/>
      <c r="O442" s="210"/>
      <c r="P442" s="210"/>
      <c r="Q442" s="210"/>
      <c r="R442" s="210"/>
      <c r="S442" s="210"/>
      <c r="T442" s="210"/>
      <c r="U442" s="210"/>
      <c r="V442" s="210"/>
      <c r="W442" s="210"/>
      <c r="X442" s="210"/>
      <c r="Y442" s="210"/>
      <c r="Z442" s="210"/>
    </row>
    <row r="443" spans="1:26" x14ac:dyDescent="0.25">
      <c r="A443" s="231"/>
      <c r="B443" s="231"/>
      <c r="C443" s="231"/>
      <c r="D443" s="231"/>
      <c r="E443" s="315"/>
      <c r="F443" s="315"/>
      <c r="G443" s="315"/>
      <c r="H443" s="315"/>
      <c r="I443" s="315"/>
      <c r="J443" s="315"/>
      <c r="K443" s="228"/>
      <c r="L443" s="210"/>
      <c r="M443" s="210"/>
      <c r="N443" s="210"/>
      <c r="O443" s="210"/>
      <c r="P443" s="210"/>
      <c r="Q443" s="210"/>
      <c r="R443" s="210"/>
      <c r="S443" s="210"/>
      <c r="T443" s="210"/>
      <c r="U443" s="210"/>
      <c r="V443" s="210"/>
      <c r="W443" s="210"/>
      <c r="X443" s="210"/>
      <c r="Y443" s="210"/>
      <c r="Z443" s="210"/>
    </row>
    <row r="444" spans="1:26" x14ac:dyDescent="0.25">
      <c r="A444" s="241"/>
      <c r="B444" s="241"/>
      <c r="C444" s="240"/>
      <c r="D444" s="240"/>
      <c r="E444" s="242"/>
      <c r="F444" s="242"/>
      <c r="G444" s="242"/>
      <c r="H444" s="242"/>
      <c r="I444" s="242"/>
      <c r="J444" s="242"/>
      <c r="K444" s="228"/>
      <c r="L444" s="210"/>
      <c r="M444" s="210"/>
      <c r="N444" s="304"/>
      <c r="O444" s="304"/>
      <c r="P444" s="304"/>
      <c r="Q444" s="304"/>
      <c r="R444" s="304"/>
      <c r="S444" s="304"/>
      <c r="T444" s="210"/>
      <c r="U444" s="210"/>
      <c r="V444" s="210"/>
      <c r="W444" s="210"/>
      <c r="X444" s="210"/>
      <c r="Y444" s="210"/>
      <c r="Z444" s="210"/>
    </row>
    <row r="445" spans="1:26" x14ac:dyDescent="0.25">
      <c r="A445" s="241"/>
      <c r="B445" s="241"/>
      <c r="C445" s="240"/>
      <c r="D445" s="240"/>
      <c r="E445" s="242"/>
      <c r="F445" s="242"/>
      <c r="G445" s="242"/>
      <c r="H445" s="242"/>
      <c r="I445" s="242"/>
      <c r="J445" s="242"/>
      <c r="K445" s="228"/>
      <c r="L445" s="210"/>
      <c r="M445" s="210"/>
      <c r="N445" s="210"/>
      <c r="O445" s="210"/>
      <c r="P445" s="210"/>
      <c r="Q445" s="210"/>
      <c r="R445" s="210"/>
      <c r="S445" s="210"/>
      <c r="T445" s="210"/>
      <c r="U445" s="210"/>
      <c r="V445" s="210"/>
      <c r="W445" s="210"/>
      <c r="X445" s="210"/>
      <c r="Y445" s="210"/>
      <c r="Z445" s="210"/>
    </row>
    <row r="446" spans="1:26" x14ac:dyDescent="0.25">
      <c r="A446" s="241"/>
      <c r="B446" s="241"/>
      <c r="C446" s="240"/>
      <c r="D446" s="240"/>
      <c r="E446" s="242"/>
      <c r="F446" s="242"/>
      <c r="G446" s="242"/>
      <c r="H446" s="242"/>
      <c r="I446" s="242"/>
      <c r="J446" s="242"/>
      <c r="K446" s="228"/>
      <c r="L446" s="210"/>
      <c r="M446" s="210"/>
      <c r="N446" s="210"/>
      <c r="O446" s="210"/>
      <c r="P446" s="210"/>
      <c r="Q446" s="210"/>
      <c r="R446" s="210"/>
      <c r="S446" s="210"/>
      <c r="T446" s="210"/>
      <c r="U446" s="210"/>
      <c r="V446" s="210"/>
      <c r="W446" s="210"/>
      <c r="X446" s="210"/>
      <c r="Y446" s="210"/>
      <c r="Z446" s="210"/>
    </row>
    <row r="447" spans="1:26" x14ac:dyDescent="0.25">
      <c r="A447" s="241"/>
      <c r="B447" s="241"/>
      <c r="C447" s="240"/>
      <c r="D447" s="240"/>
      <c r="E447" s="242"/>
      <c r="F447" s="242"/>
      <c r="G447" s="242"/>
      <c r="H447" s="242"/>
      <c r="I447" s="242"/>
      <c r="J447" s="242"/>
      <c r="K447" s="228"/>
      <c r="L447" s="210"/>
      <c r="M447" s="210"/>
      <c r="N447" s="210"/>
      <c r="O447" s="210"/>
      <c r="P447" s="210"/>
      <c r="Q447" s="210"/>
      <c r="R447" s="210"/>
      <c r="S447" s="210"/>
      <c r="T447" s="210"/>
      <c r="U447" s="210"/>
      <c r="V447" s="210"/>
      <c r="W447" s="210"/>
      <c r="X447" s="210"/>
      <c r="Y447" s="210"/>
      <c r="Z447" s="210"/>
    </row>
    <row r="448" spans="1:26" x14ac:dyDescent="0.25">
      <c r="A448" s="241"/>
      <c r="B448" s="243"/>
      <c r="C448" s="240"/>
      <c r="D448" s="240"/>
      <c r="E448" s="242"/>
      <c r="F448" s="242"/>
      <c r="G448" s="242"/>
      <c r="H448" s="242"/>
      <c r="I448" s="242"/>
      <c r="J448" s="242"/>
      <c r="K448" s="228"/>
      <c r="L448" s="210"/>
      <c r="M448" s="210"/>
      <c r="N448" s="210"/>
      <c r="O448" s="210"/>
      <c r="P448" s="210"/>
      <c r="Q448" s="210"/>
      <c r="R448" s="210"/>
      <c r="S448" s="210"/>
      <c r="T448" s="210"/>
      <c r="U448" s="210"/>
      <c r="V448" s="210"/>
      <c r="W448" s="210"/>
      <c r="X448" s="210"/>
      <c r="Y448" s="210"/>
      <c r="Z448" s="210"/>
    </row>
    <row r="449" spans="1:26" x14ac:dyDescent="0.25">
      <c r="A449" s="241"/>
      <c r="B449" s="311"/>
      <c r="C449" s="240"/>
      <c r="D449" s="240"/>
      <c r="E449" s="242"/>
      <c r="F449" s="242"/>
      <c r="G449" s="242"/>
      <c r="H449" s="242"/>
      <c r="I449" s="242"/>
      <c r="J449" s="242"/>
      <c r="K449" s="228"/>
      <c r="L449" s="210"/>
      <c r="M449" s="210"/>
      <c r="N449" s="210"/>
      <c r="O449" s="210"/>
      <c r="P449" s="210"/>
      <c r="Q449" s="210"/>
      <c r="R449" s="210"/>
      <c r="S449" s="210"/>
      <c r="T449" s="210"/>
      <c r="U449" s="210"/>
      <c r="V449" s="210"/>
      <c r="W449" s="210"/>
      <c r="X449" s="210"/>
      <c r="Y449" s="210"/>
      <c r="Z449" s="210"/>
    </row>
    <row r="450" spans="1:26" x14ac:dyDescent="0.25">
      <c r="A450" s="241"/>
      <c r="B450" s="241"/>
      <c r="C450" s="240"/>
      <c r="D450" s="240"/>
      <c r="E450" s="242"/>
      <c r="F450" s="242"/>
      <c r="G450" s="242"/>
      <c r="H450" s="242"/>
      <c r="I450" s="242"/>
      <c r="J450" s="242"/>
      <c r="K450" s="228"/>
      <c r="L450" s="210"/>
      <c r="M450" s="210"/>
      <c r="N450" s="210"/>
      <c r="O450" s="210"/>
      <c r="P450" s="210"/>
      <c r="Q450" s="210"/>
      <c r="R450" s="210"/>
      <c r="S450" s="210"/>
      <c r="T450" s="210"/>
      <c r="U450" s="210"/>
      <c r="V450" s="210"/>
      <c r="W450" s="210"/>
      <c r="X450" s="210"/>
      <c r="Y450" s="210"/>
      <c r="Z450" s="210"/>
    </row>
    <row r="451" spans="1:26" x14ac:dyDescent="0.25">
      <c r="A451" s="241"/>
      <c r="B451" s="240"/>
      <c r="C451" s="244"/>
      <c r="D451" s="240"/>
      <c r="E451" s="242"/>
      <c r="F451" s="242"/>
      <c r="G451" s="242"/>
      <c r="H451" s="242"/>
      <c r="I451" s="242"/>
      <c r="J451" s="242"/>
      <c r="K451" s="228"/>
      <c r="L451" s="210"/>
      <c r="M451" s="210"/>
      <c r="N451" s="210"/>
      <c r="O451" s="210"/>
      <c r="P451" s="210"/>
      <c r="Q451" s="210"/>
      <c r="R451" s="210"/>
      <c r="S451" s="210"/>
      <c r="T451" s="210"/>
      <c r="U451" s="210"/>
      <c r="V451" s="210"/>
      <c r="W451" s="210"/>
      <c r="X451" s="210"/>
      <c r="Y451" s="210"/>
      <c r="Z451" s="210"/>
    </row>
    <row r="452" spans="1:26" x14ac:dyDescent="0.25">
      <c r="A452" s="241"/>
      <c r="B452" s="241"/>
      <c r="C452" s="244"/>
      <c r="D452" s="240"/>
      <c r="E452" s="242"/>
      <c r="F452" s="242"/>
      <c r="G452" s="242"/>
      <c r="H452" s="242"/>
      <c r="I452" s="242"/>
      <c r="J452" s="242"/>
      <c r="K452" s="228"/>
      <c r="L452" s="210"/>
      <c r="M452" s="210"/>
      <c r="N452" s="210"/>
      <c r="O452" s="210"/>
      <c r="P452" s="210"/>
      <c r="Q452" s="210"/>
      <c r="R452" s="210"/>
      <c r="S452" s="210"/>
      <c r="T452" s="210"/>
      <c r="U452" s="210"/>
      <c r="V452" s="210"/>
      <c r="W452" s="210"/>
      <c r="X452" s="210"/>
      <c r="Y452" s="210"/>
      <c r="Z452" s="210"/>
    </row>
    <row r="453" spans="1:26" x14ac:dyDescent="0.25">
      <c r="A453" s="231"/>
      <c r="B453" s="231"/>
      <c r="C453" s="231"/>
      <c r="D453" s="231"/>
      <c r="E453" s="315"/>
      <c r="F453" s="315"/>
      <c r="G453" s="315"/>
      <c r="H453" s="315"/>
      <c r="I453" s="315"/>
      <c r="J453" s="315"/>
      <c r="K453" s="228"/>
      <c r="L453" s="210"/>
      <c r="M453" s="210"/>
      <c r="N453" s="210"/>
      <c r="O453" s="210"/>
      <c r="P453" s="210"/>
      <c r="Q453" s="210"/>
      <c r="R453" s="210"/>
      <c r="S453" s="210"/>
      <c r="T453" s="210"/>
      <c r="U453" s="210"/>
      <c r="V453" s="210"/>
      <c r="W453" s="210"/>
      <c r="X453" s="210"/>
      <c r="Y453" s="210"/>
      <c r="Z453" s="210"/>
    </row>
    <row r="454" spans="1:26" x14ac:dyDescent="0.25">
      <c r="A454" s="241"/>
      <c r="B454" s="241"/>
      <c r="C454" s="240"/>
      <c r="D454" s="240"/>
      <c r="E454" s="242"/>
      <c r="F454" s="242"/>
      <c r="G454" s="242"/>
      <c r="H454" s="242"/>
      <c r="I454" s="242"/>
      <c r="J454" s="242"/>
      <c r="K454" s="228"/>
      <c r="L454" s="210"/>
      <c r="M454" s="210"/>
      <c r="N454" s="304"/>
      <c r="O454" s="304"/>
      <c r="P454" s="304"/>
      <c r="Q454" s="304"/>
      <c r="R454" s="304"/>
      <c r="S454" s="304"/>
      <c r="T454" s="210"/>
      <c r="U454" s="210"/>
      <c r="V454" s="210"/>
      <c r="W454" s="210"/>
      <c r="X454" s="210"/>
      <c r="Y454" s="210"/>
      <c r="Z454" s="210"/>
    </row>
    <row r="455" spans="1:26" x14ac:dyDescent="0.25">
      <c r="A455" s="241"/>
      <c r="B455" s="241"/>
      <c r="C455" s="240"/>
      <c r="D455" s="240"/>
      <c r="E455" s="242"/>
      <c r="F455" s="242"/>
      <c r="G455" s="242"/>
      <c r="H455" s="242"/>
      <c r="I455" s="242"/>
      <c r="J455" s="242"/>
      <c r="K455" s="228"/>
      <c r="L455" s="210"/>
      <c r="M455" s="210"/>
      <c r="N455" s="210"/>
      <c r="O455" s="210"/>
      <c r="P455" s="210"/>
      <c r="Q455" s="210"/>
      <c r="R455" s="210"/>
      <c r="S455" s="210"/>
      <c r="T455" s="210"/>
      <c r="U455" s="210"/>
      <c r="V455" s="210"/>
      <c r="W455" s="210"/>
      <c r="X455" s="210"/>
      <c r="Y455" s="210"/>
      <c r="Z455" s="210"/>
    </row>
    <row r="456" spans="1:26" x14ac:dyDescent="0.25">
      <c r="A456" s="241"/>
      <c r="B456" s="241"/>
      <c r="C456" s="240"/>
      <c r="D456" s="240"/>
      <c r="E456" s="242"/>
      <c r="F456" s="242"/>
      <c r="G456" s="242"/>
      <c r="H456" s="242"/>
      <c r="I456" s="242"/>
      <c r="J456" s="242"/>
      <c r="K456" s="228"/>
      <c r="L456" s="210"/>
      <c r="M456" s="210"/>
      <c r="N456" s="210"/>
      <c r="O456" s="210"/>
      <c r="P456" s="210"/>
      <c r="Q456" s="210"/>
      <c r="R456" s="210"/>
      <c r="S456" s="210"/>
      <c r="T456" s="210"/>
      <c r="U456" s="210"/>
      <c r="V456" s="210"/>
      <c r="W456" s="210"/>
      <c r="X456" s="210"/>
      <c r="Y456" s="210"/>
      <c r="Z456" s="210"/>
    </row>
    <row r="457" spans="1:26" x14ac:dyDescent="0.25">
      <c r="A457" s="241"/>
      <c r="B457" s="241"/>
      <c r="C457" s="240"/>
      <c r="D457" s="240"/>
      <c r="E457" s="242"/>
      <c r="F457" s="242"/>
      <c r="G457" s="242"/>
      <c r="H457" s="242"/>
      <c r="I457" s="242"/>
      <c r="J457" s="242"/>
      <c r="K457" s="228"/>
      <c r="L457" s="210"/>
      <c r="M457" s="210"/>
      <c r="N457" s="210"/>
      <c r="O457" s="210"/>
      <c r="P457" s="210"/>
      <c r="Q457" s="210"/>
      <c r="R457" s="210"/>
      <c r="S457" s="210"/>
      <c r="T457" s="210"/>
      <c r="U457" s="210"/>
      <c r="V457" s="210"/>
      <c r="W457" s="210"/>
      <c r="X457" s="210"/>
      <c r="Y457" s="210"/>
      <c r="Z457" s="210"/>
    </row>
    <row r="458" spans="1:26" x14ac:dyDescent="0.25">
      <c r="A458" s="241"/>
      <c r="B458" s="243"/>
      <c r="C458" s="240"/>
      <c r="D458" s="240"/>
      <c r="E458" s="242"/>
      <c r="F458" s="242"/>
      <c r="G458" s="242"/>
      <c r="H458" s="242"/>
      <c r="I458" s="242"/>
      <c r="J458" s="242"/>
      <c r="K458" s="228"/>
      <c r="L458" s="210"/>
      <c r="M458" s="210"/>
      <c r="N458" s="210"/>
      <c r="O458" s="210"/>
      <c r="P458" s="210"/>
      <c r="Q458" s="210"/>
      <c r="R458" s="210"/>
      <c r="S458" s="210"/>
      <c r="T458" s="210"/>
      <c r="U458" s="210"/>
      <c r="V458" s="210"/>
      <c r="W458" s="210"/>
      <c r="X458" s="210"/>
      <c r="Y458" s="210"/>
      <c r="Z458" s="210"/>
    </row>
    <row r="459" spans="1:26" x14ac:dyDescent="0.25">
      <c r="A459" s="241"/>
      <c r="B459" s="311"/>
      <c r="C459" s="240"/>
      <c r="D459" s="242"/>
      <c r="E459" s="242"/>
      <c r="F459" s="242"/>
      <c r="G459" s="242"/>
      <c r="H459" s="242"/>
      <c r="I459" s="242"/>
      <c r="J459" s="242"/>
      <c r="K459" s="228"/>
      <c r="L459" s="210"/>
      <c r="M459" s="210"/>
      <c r="N459" s="210"/>
      <c r="O459" s="210"/>
      <c r="P459" s="210"/>
      <c r="Q459" s="210"/>
      <c r="R459" s="210"/>
      <c r="S459" s="210"/>
      <c r="T459" s="210"/>
      <c r="U459" s="210"/>
      <c r="V459" s="210"/>
      <c r="W459" s="210"/>
      <c r="X459" s="210"/>
      <c r="Y459" s="210"/>
      <c r="Z459" s="210"/>
    </row>
    <row r="460" spans="1:26" x14ac:dyDescent="0.25">
      <c r="A460" s="241"/>
      <c r="B460" s="241"/>
      <c r="C460" s="240"/>
      <c r="D460" s="240"/>
      <c r="E460" s="242"/>
      <c r="F460" s="242"/>
      <c r="G460" s="242"/>
      <c r="H460" s="242"/>
      <c r="I460" s="242"/>
      <c r="J460" s="242"/>
      <c r="K460" s="317"/>
      <c r="L460" s="210"/>
      <c r="M460" s="210"/>
      <c r="N460" s="210"/>
      <c r="O460" s="210"/>
      <c r="P460" s="210"/>
      <c r="Q460" s="210"/>
      <c r="R460" s="210"/>
      <c r="S460" s="210"/>
      <c r="T460" s="210"/>
      <c r="U460" s="210"/>
      <c r="V460" s="210"/>
      <c r="W460" s="210"/>
      <c r="X460" s="210"/>
      <c r="Y460" s="210"/>
      <c r="Z460" s="210"/>
    </row>
    <row r="461" spans="1:26" x14ac:dyDescent="0.25">
      <c r="A461" s="241"/>
      <c r="B461" s="240"/>
      <c r="C461" s="244"/>
      <c r="D461" s="240"/>
      <c r="E461" s="242"/>
      <c r="F461" s="242"/>
      <c r="G461" s="242"/>
      <c r="H461" s="242"/>
      <c r="I461" s="242"/>
      <c r="J461" s="242"/>
      <c r="K461" s="228"/>
      <c r="L461" s="210"/>
      <c r="M461" s="210"/>
      <c r="N461" s="210"/>
      <c r="O461" s="210"/>
      <c r="P461" s="210"/>
      <c r="Q461" s="210"/>
      <c r="R461" s="210"/>
      <c r="S461" s="210"/>
      <c r="T461" s="210"/>
      <c r="U461" s="210"/>
      <c r="V461" s="210"/>
      <c r="W461" s="210"/>
      <c r="X461" s="210"/>
      <c r="Y461" s="210"/>
      <c r="Z461" s="210"/>
    </row>
    <row r="462" spans="1:26" x14ac:dyDescent="0.25">
      <c r="A462" s="241"/>
      <c r="B462" s="241"/>
      <c r="C462" s="244"/>
      <c r="D462" s="240"/>
      <c r="E462" s="242"/>
      <c r="F462" s="242"/>
      <c r="G462" s="242"/>
      <c r="H462" s="242"/>
      <c r="I462" s="242"/>
      <c r="J462" s="242"/>
      <c r="K462" s="228"/>
      <c r="L462" s="210"/>
      <c r="M462" s="210"/>
      <c r="N462" s="210"/>
      <c r="O462" s="210"/>
      <c r="P462" s="210"/>
      <c r="Q462" s="210"/>
      <c r="R462" s="210"/>
      <c r="S462" s="210"/>
      <c r="T462" s="210"/>
      <c r="U462" s="210"/>
      <c r="V462" s="210"/>
      <c r="W462" s="210"/>
      <c r="X462" s="210"/>
      <c r="Y462" s="210"/>
      <c r="Z462" s="210"/>
    </row>
    <row r="463" spans="1:26" x14ac:dyDescent="0.25">
      <c r="A463" s="231"/>
      <c r="B463" s="231"/>
      <c r="C463" s="231"/>
      <c r="D463" s="231"/>
      <c r="E463" s="315"/>
      <c r="F463" s="315"/>
      <c r="G463" s="315"/>
      <c r="H463" s="315"/>
      <c r="I463" s="315"/>
      <c r="J463" s="315"/>
      <c r="K463" s="228"/>
      <c r="L463" s="210"/>
      <c r="M463" s="210"/>
      <c r="N463" s="210"/>
      <c r="O463" s="210"/>
      <c r="P463" s="210"/>
      <c r="Q463" s="210"/>
      <c r="R463" s="210"/>
      <c r="S463" s="210"/>
      <c r="T463" s="210"/>
      <c r="U463" s="210"/>
      <c r="V463" s="210"/>
      <c r="W463" s="210"/>
      <c r="X463" s="210"/>
      <c r="Y463" s="210"/>
      <c r="Z463" s="210"/>
    </row>
    <row r="464" spans="1:26" x14ac:dyDescent="0.25">
      <c r="A464" s="241"/>
      <c r="B464" s="241"/>
      <c r="C464" s="240"/>
      <c r="D464" s="240"/>
      <c r="E464" s="242"/>
      <c r="F464" s="242"/>
      <c r="G464" s="242"/>
      <c r="H464" s="242"/>
      <c r="I464" s="242"/>
      <c r="J464" s="242"/>
      <c r="K464" s="228"/>
      <c r="L464" s="210"/>
      <c r="M464" s="210"/>
      <c r="N464" s="304"/>
      <c r="O464" s="304"/>
      <c r="P464" s="304"/>
      <c r="Q464" s="304"/>
      <c r="R464" s="304"/>
      <c r="S464" s="304"/>
      <c r="T464" s="210"/>
      <c r="U464" s="210"/>
      <c r="V464" s="210"/>
      <c r="W464" s="210"/>
      <c r="X464" s="210"/>
      <c r="Y464" s="210"/>
      <c r="Z464" s="210"/>
    </row>
    <row r="465" spans="1:26" x14ac:dyDescent="0.25">
      <c r="A465" s="241"/>
      <c r="B465" s="241"/>
      <c r="C465" s="240"/>
      <c r="D465" s="240"/>
      <c r="E465" s="242"/>
      <c r="F465" s="242"/>
      <c r="G465" s="242"/>
      <c r="H465" s="242"/>
      <c r="I465" s="242"/>
      <c r="J465" s="242"/>
      <c r="K465" s="228"/>
      <c r="L465" s="210"/>
      <c r="M465" s="210"/>
      <c r="N465" s="210"/>
      <c r="O465" s="210"/>
      <c r="P465" s="210"/>
      <c r="Q465" s="210"/>
      <c r="R465" s="210"/>
      <c r="S465" s="210"/>
      <c r="T465" s="210"/>
      <c r="U465" s="210"/>
      <c r="V465" s="210"/>
      <c r="W465" s="210"/>
      <c r="X465" s="210"/>
      <c r="Y465" s="210"/>
      <c r="Z465" s="210"/>
    </row>
    <row r="466" spans="1:26" x14ac:dyDescent="0.25">
      <c r="A466" s="241"/>
      <c r="B466" s="241"/>
      <c r="C466" s="240"/>
      <c r="D466" s="240"/>
      <c r="E466" s="242"/>
      <c r="F466" s="242"/>
      <c r="G466" s="242"/>
      <c r="H466" s="242"/>
      <c r="I466" s="242"/>
      <c r="J466" s="242"/>
      <c r="K466" s="228"/>
      <c r="L466" s="210"/>
      <c r="M466" s="210"/>
      <c r="N466" s="210"/>
      <c r="O466" s="210"/>
      <c r="P466" s="210"/>
      <c r="Q466" s="210"/>
      <c r="R466" s="210"/>
      <c r="S466" s="210"/>
      <c r="T466" s="210"/>
      <c r="U466" s="210"/>
      <c r="V466" s="210"/>
      <c r="W466" s="210"/>
      <c r="X466" s="210"/>
      <c r="Y466" s="210"/>
      <c r="Z466" s="210"/>
    </row>
    <row r="467" spans="1:26" x14ac:dyDescent="0.25">
      <c r="A467" s="241"/>
      <c r="B467" s="241"/>
      <c r="C467" s="240"/>
      <c r="D467" s="240"/>
      <c r="E467" s="242"/>
      <c r="F467" s="242"/>
      <c r="G467" s="242"/>
      <c r="H467" s="242"/>
      <c r="I467" s="242"/>
      <c r="J467" s="242"/>
      <c r="K467" s="228"/>
      <c r="L467" s="210"/>
      <c r="M467" s="210"/>
      <c r="N467" s="210"/>
      <c r="O467" s="210"/>
      <c r="P467" s="210"/>
      <c r="Q467" s="210"/>
      <c r="R467" s="210"/>
      <c r="S467" s="210"/>
      <c r="T467" s="210"/>
      <c r="U467" s="210"/>
      <c r="V467" s="210"/>
      <c r="W467" s="210"/>
      <c r="X467" s="210"/>
      <c r="Y467" s="210"/>
      <c r="Z467" s="210"/>
    </row>
    <row r="468" spans="1:26" x14ac:dyDescent="0.25">
      <c r="A468" s="241"/>
      <c r="B468" s="243"/>
      <c r="C468" s="240"/>
      <c r="D468" s="240"/>
      <c r="E468" s="242"/>
      <c r="F468" s="242"/>
      <c r="G468" s="242"/>
      <c r="H468" s="242"/>
      <c r="I468" s="242"/>
      <c r="J468" s="242"/>
      <c r="K468" s="228"/>
      <c r="L468" s="210"/>
      <c r="M468" s="210"/>
      <c r="N468" s="210"/>
      <c r="O468" s="210"/>
      <c r="P468" s="210"/>
      <c r="Q468" s="210"/>
      <c r="R468" s="210"/>
      <c r="S468" s="210"/>
      <c r="T468" s="210"/>
      <c r="U468" s="210"/>
      <c r="V468" s="210"/>
      <c r="W468" s="210"/>
      <c r="X468" s="210"/>
      <c r="Y468" s="210"/>
      <c r="Z468" s="210"/>
    </row>
    <row r="469" spans="1:26" x14ac:dyDescent="0.25">
      <c r="A469" s="241"/>
      <c r="B469" s="311"/>
      <c r="C469" s="240"/>
      <c r="D469" s="240"/>
      <c r="E469" s="242"/>
      <c r="F469" s="242"/>
      <c r="G469" s="242"/>
      <c r="H469" s="242"/>
      <c r="I469" s="242"/>
      <c r="J469" s="242"/>
      <c r="K469" s="228"/>
      <c r="L469" s="210"/>
      <c r="M469" s="210"/>
      <c r="N469" s="210"/>
      <c r="O469" s="210"/>
      <c r="P469" s="210"/>
      <c r="Q469" s="210"/>
      <c r="R469" s="210"/>
      <c r="S469" s="210"/>
      <c r="T469" s="210"/>
      <c r="U469" s="210"/>
      <c r="V469" s="210"/>
      <c r="W469" s="210"/>
      <c r="X469" s="210"/>
      <c r="Y469" s="210"/>
      <c r="Z469" s="210"/>
    </row>
    <row r="470" spans="1:26" x14ac:dyDescent="0.25">
      <c r="A470" s="241"/>
      <c r="B470" s="241"/>
      <c r="C470" s="240"/>
      <c r="D470" s="240"/>
      <c r="E470" s="242"/>
      <c r="F470" s="242"/>
      <c r="G470" s="242"/>
      <c r="H470" s="242"/>
      <c r="I470" s="242"/>
      <c r="J470" s="242"/>
      <c r="K470" s="228"/>
      <c r="L470" s="210"/>
      <c r="M470" s="210"/>
      <c r="N470" s="210"/>
      <c r="O470" s="210"/>
      <c r="P470" s="210"/>
      <c r="Q470" s="210"/>
      <c r="R470" s="210"/>
      <c r="S470" s="210"/>
      <c r="T470" s="210"/>
      <c r="U470" s="210"/>
      <c r="V470" s="210"/>
      <c r="W470" s="210"/>
      <c r="X470" s="210"/>
      <c r="Y470" s="210"/>
      <c r="Z470" s="210"/>
    </row>
    <row r="471" spans="1:26" x14ac:dyDescent="0.25">
      <c r="A471" s="241"/>
      <c r="B471" s="240"/>
      <c r="C471" s="244"/>
      <c r="D471" s="240"/>
      <c r="E471" s="242"/>
      <c r="F471" s="242"/>
      <c r="G471" s="242"/>
      <c r="H471" s="242"/>
      <c r="I471" s="242"/>
      <c r="J471" s="242"/>
      <c r="K471" s="317"/>
      <c r="L471" s="210"/>
      <c r="M471" s="210"/>
      <c r="N471" s="210"/>
      <c r="O471" s="210"/>
      <c r="P471" s="210"/>
      <c r="Q471" s="210"/>
      <c r="R471" s="210"/>
      <c r="S471" s="210"/>
      <c r="T471" s="210"/>
      <c r="U471" s="210"/>
      <c r="V471" s="210"/>
      <c r="W471" s="210"/>
      <c r="X471" s="210"/>
      <c r="Y471" s="210"/>
      <c r="Z471" s="210"/>
    </row>
    <row r="472" spans="1:26" x14ac:dyDescent="0.25">
      <c r="A472" s="241"/>
      <c r="B472" s="241"/>
      <c r="C472" s="244"/>
      <c r="D472" s="240"/>
      <c r="E472" s="242"/>
      <c r="F472" s="242"/>
      <c r="G472" s="242"/>
      <c r="H472" s="242"/>
      <c r="I472" s="242"/>
      <c r="J472" s="242"/>
      <c r="K472" s="228"/>
      <c r="L472" s="210"/>
      <c r="M472" s="210"/>
      <c r="N472" s="210"/>
      <c r="O472" s="210"/>
      <c r="P472" s="210"/>
      <c r="Q472" s="210"/>
      <c r="R472" s="210"/>
      <c r="S472" s="210"/>
      <c r="T472" s="210"/>
      <c r="U472" s="210"/>
      <c r="V472" s="210"/>
      <c r="W472" s="210"/>
      <c r="X472" s="210"/>
      <c r="Y472" s="210"/>
      <c r="Z472" s="210"/>
    </row>
    <row r="473" spans="1:26" x14ac:dyDescent="0.25">
      <c r="A473" s="231"/>
      <c r="B473" s="231"/>
      <c r="C473" s="231"/>
      <c r="D473" s="231"/>
      <c r="E473" s="315"/>
      <c r="F473" s="315"/>
      <c r="G473" s="315"/>
      <c r="H473" s="315"/>
      <c r="I473" s="315"/>
      <c r="J473" s="315"/>
      <c r="K473" s="228"/>
      <c r="L473" s="210"/>
      <c r="M473" s="210"/>
      <c r="N473" s="210"/>
      <c r="O473" s="210"/>
      <c r="P473" s="210"/>
      <c r="Q473" s="210"/>
      <c r="R473" s="210"/>
      <c r="S473" s="210"/>
      <c r="T473" s="210"/>
      <c r="U473" s="210"/>
      <c r="V473" s="210"/>
      <c r="W473" s="210"/>
      <c r="X473" s="210"/>
      <c r="Y473" s="210"/>
      <c r="Z473" s="210"/>
    </row>
    <row r="474" spans="1:26" x14ac:dyDescent="0.25">
      <c r="A474" s="241"/>
      <c r="B474" s="241"/>
      <c r="C474" s="240"/>
      <c r="D474" s="240"/>
      <c r="E474" s="242"/>
      <c r="F474" s="242"/>
      <c r="G474" s="242"/>
      <c r="H474" s="242"/>
      <c r="I474" s="242"/>
      <c r="J474" s="242"/>
      <c r="K474" s="228"/>
      <c r="L474" s="210"/>
      <c r="M474" s="210"/>
      <c r="N474" s="304"/>
      <c r="O474" s="304"/>
      <c r="P474" s="304"/>
      <c r="Q474" s="304"/>
      <c r="R474" s="304"/>
      <c r="S474" s="304"/>
      <c r="T474" s="210"/>
      <c r="U474" s="210"/>
      <c r="V474" s="210"/>
      <c r="W474" s="210"/>
      <c r="X474" s="210"/>
      <c r="Y474" s="210"/>
      <c r="Z474" s="210"/>
    </row>
    <row r="475" spans="1:26" x14ac:dyDescent="0.25">
      <c r="A475" s="241"/>
      <c r="B475" s="241"/>
      <c r="C475" s="240"/>
      <c r="D475" s="240"/>
      <c r="E475" s="242"/>
      <c r="F475" s="242"/>
      <c r="G475" s="242"/>
      <c r="H475" s="242"/>
      <c r="I475" s="242"/>
      <c r="J475" s="242"/>
      <c r="K475" s="228"/>
      <c r="L475" s="210"/>
      <c r="M475" s="210"/>
      <c r="N475" s="210"/>
      <c r="O475" s="210"/>
      <c r="P475" s="210"/>
      <c r="Q475" s="210"/>
      <c r="R475" s="210"/>
      <c r="S475" s="210"/>
      <c r="T475" s="210"/>
      <c r="U475" s="210"/>
      <c r="V475" s="210"/>
      <c r="W475" s="210"/>
      <c r="X475" s="210"/>
      <c r="Y475" s="210"/>
      <c r="Z475" s="210"/>
    </row>
    <row r="476" spans="1:26" x14ac:dyDescent="0.25">
      <c r="A476" s="241"/>
      <c r="B476" s="241"/>
      <c r="C476" s="240"/>
      <c r="D476" s="240"/>
      <c r="E476" s="242"/>
      <c r="F476" s="242"/>
      <c r="G476" s="242"/>
      <c r="H476" s="242"/>
      <c r="I476" s="242"/>
      <c r="J476" s="242"/>
      <c r="K476" s="228"/>
      <c r="L476" s="210"/>
      <c r="M476" s="210"/>
      <c r="N476" s="210"/>
      <c r="O476" s="210"/>
      <c r="P476" s="210"/>
      <c r="Q476" s="210"/>
      <c r="R476" s="210"/>
      <c r="S476" s="210"/>
      <c r="T476" s="210"/>
      <c r="U476" s="210"/>
      <c r="V476" s="210"/>
      <c r="W476" s="210"/>
      <c r="X476" s="210"/>
      <c r="Y476" s="210"/>
      <c r="Z476" s="210"/>
    </row>
    <row r="477" spans="1:26" x14ac:dyDescent="0.25">
      <c r="A477" s="241"/>
      <c r="B477" s="241"/>
      <c r="C477" s="240"/>
      <c r="D477" s="240"/>
      <c r="E477" s="242"/>
      <c r="F477" s="242"/>
      <c r="G477" s="242"/>
      <c r="H477" s="242"/>
      <c r="I477" s="242"/>
      <c r="J477" s="242"/>
      <c r="K477" s="228"/>
      <c r="L477" s="210"/>
      <c r="M477" s="210"/>
      <c r="N477" s="210"/>
      <c r="O477" s="210"/>
      <c r="P477" s="210"/>
      <c r="Q477" s="210"/>
      <c r="R477" s="210"/>
      <c r="S477" s="210"/>
      <c r="T477" s="210"/>
      <c r="U477" s="210"/>
      <c r="V477" s="210"/>
      <c r="W477" s="210"/>
      <c r="X477" s="210"/>
      <c r="Y477" s="210"/>
      <c r="Z477" s="210"/>
    </row>
    <row r="478" spans="1:26" x14ac:dyDescent="0.25">
      <c r="A478" s="241"/>
      <c r="B478" s="243"/>
      <c r="C478" s="240"/>
      <c r="D478" s="240"/>
      <c r="E478" s="242"/>
      <c r="F478" s="242"/>
      <c r="G478" s="242"/>
      <c r="H478" s="242"/>
      <c r="I478" s="242"/>
      <c r="J478" s="242"/>
      <c r="K478" s="228"/>
      <c r="L478" s="210"/>
      <c r="M478" s="210"/>
      <c r="N478" s="210"/>
      <c r="O478" s="210"/>
      <c r="P478" s="210"/>
      <c r="Q478" s="210"/>
      <c r="R478" s="210"/>
      <c r="S478" s="210"/>
      <c r="T478" s="210"/>
      <c r="U478" s="210"/>
      <c r="V478" s="210"/>
      <c r="W478" s="210"/>
      <c r="X478" s="210"/>
      <c r="Y478" s="210"/>
      <c r="Z478" s="210"/>
    </row>
    <row r="479" spans="1:26" x14ac:dyDescent="0.25">
      <c r="A479" s="241"/>
      <c r="B479" s="311"/>
      <c r="C479" s="240"/>
      <c r="D479" s="240"/>
      <c r="E479" s="242"/>
      <c r="F479" s="242"/>
      <c r="G479" s="242"/>
      <c r="H479" s="242"/>
      <c r="I479" s="242"/>
      <c r="J479" s="242"/>
      <c r="K479" s="228"/>
      <c r="L479" s="210"/>
      <c r="M479" s="210"/>
      <c r="N479" s="210"/>
      <c r="O479" s="210"/>
      <c r="P479" s="210"/>
      <c r="Q479" s="210"/>
      <c r="R479" s="210"/>
      <c r="S479" s="210"/>
      <c r="T479" s="210"/>
      <c r="U479" s="210"/>
      <c r="V479" s="210"/>
      <c r="W479" s="210"/>
      <c r="X479" s="210"/>
      <c r="Y479" s="210"/>
      <c r="Z479" s="210"/>
    </row>
    <row r="480" spans="1:26" x14ac:dyDescent="0.25">
      <c r="A480" s="241"/>
      <c r="B480" s="241"/>
      <c r="C480" s="240"/>
      <c r="D480" s="240"/>
      <c r="E480" s="242"/>
      <c r="F480" s="242"/>
      <c r="G480" s="242"/>
      <c r="H480" s="242"/>
      <c r="I480" s="242"/>
      <c r="J480" s="242"/>
      <c r="K480" s="228"/>
      <c r="L480" s="210"/>
      <c r="M480" s="210"/>
      <c r="N480" s="210"/>
      <c r="O480" s="210"/>
      <c r="P480" s="210"/>
      <c r="Q480" s="210"/>
      <c r="R480" s="210"/>
      <c r="S480" s="210"/>
      <c r="T480" s="210"/>
      <c r="U480" s="210"/>
      <c r="V480" s="210"/>
      <c r="W480" s="210"/>
      <c r="X480" s="210"/>
      <c r="Y480" s="210"/>
      <c r="Z480" s="210"/>
    </row>
    <row r="481" spans="1:26" x14ac:dyDescent="0.25">
      <c r="A481" s="241"/>
      <c r="B481" s="240"/>
      <c r="C481" s="244"/>
      <c r="D481" s="240"/>
      <c r="E481" s="242"/>
      <c r="F481" s="242"/>
      <c r="G481" s="242"/>
      <c r="H481" s="242"/>
      <c r="I481" s="242"/>
      <c r="J481" s="242"/>
      <c r="K481" s="317"/>
      <c r="L481" s="210"/>
      <c r="M481" s="210"/>
      <c r="N481" s="210"/>
      <c r="O481" s="210"/>
      <c r="P481" s="210"/>
      <c r="Q481" s="210"/>
      <c r="R481" s="210"/>
      <c r="S481" s="210"/>
      <c r="T481" s="210"/>
      <c r="U481" s="210"/>
      <c r="V481" s="210"/>
      <c r="W481" s="210"/>
      <c r="X481" s="210"/>
      <c r="Y481" s="210"/>
      <c r="Z481" s="210"/>
    </row>
    <row r="482" spans="1:26" x14ac:dyDescent="0.25">
      <c r="A482" s="241"/>
      <c r="B482" s="241"/>
      <c r="C482" s="244"/>
      <c r="D482" s="240"/>
      <c r="E482" s="242"/>
      <c r="F482" s="242"/>
      <c r="G482" s="242"/>
      <c r="H482" s="242"/>
      <c r="I482" s="242"/>
      <c r="J482" s="242"/>
      <c r="K482" s="228"/>
      <c r="L482" s="210"/>
      <c r="M482" s="210"/>
      <c r="N482" s="210"/>
      <c r="O482" s="210"/>
      <c r="P482" s="210"/>
      <c r="Q482" s="210"/>
      <c r="R482" s="210"/>
      <c r="S482" s="210"/>
      <c r="T482" s="210"/>
      <c r="U482" s="210"/>
      <c r="V482" s="210"/>
      <c r="W482" s="210"/>
      <c r="X482" s="210"/>
      <c r="Y482" s="210"/>
      <c r="Z482" s="210"/>
    </row>
    <row r="483" spans="1:26" x14ac:dyDescent="0.25">
      <c r="A483" s="231"/>
      <c r="B483" s="231"/>
      <c r="C483" s="231"/>
      <c r="D483" s="231"/>
      <c r="E483" s="315"/>
      <c r="F483" s="315"/>
      <c r="G483" s="315"/>
      <c r="H483" s="315"/>
      <c r="I483" s="315"/>
      <c r="J483" s="315"/>
      <c r="K483" s="228"/>
      <c r="L483" s="210"/>
      <c r="M483" s="210"/>
      <c r="N483" s="210"/>
      <c r="O483" s="210"/>
      <c r="P483" s="210"/>
      <c r="Q483" s="210"/>
      <c r="R483" s="210"/>
      <c r="S483" s="210"/>
      <c r="T483" s="210"/>
      <c r="U483" s="210"/>
      <c r="V483" s="210"/>
      <c r="W483" s="210"/>
      <c r="X483" s="210"/>
      <c r="Y483" s="210"/>
      <c r="Z483" s="210"/>
    </row>
    <row r="484" spans="1:26" x14ac:dyDescent="0.25">
      <c r="A484" s="241"/>
      <c r="B484" s="241"/>
      <c r="C484" s="240"/>
      <c r="D484" s="240"/>
      <c r="E484" s="242"/>
      <c r="F484" s="242"/>
      <c r="G484" s="242"/>
      <c r="H484" s="242"/>
      <c r="I484" s="242"/>
      <c r="J484" s="242"/>
      <c r="K484" s="317"/>
      <c r="L484" s="210"/>
      <c r="M484" s="210"/>
      <c r="N484" s="303"/>
      <c r="O484" s="303"/>
      <c r="P484" s="303"/>
      <c r="Q484" s="303"/>
      <c r="R484" s="303"/>
      <c r="S484" s="303"/>
      <c r="T484" s="210"/>
      <c r="U484" s="210"/>
      <c r="V484" s="210"/>
      <c r="W484" s="210"/>
      <c r="X484" s="210"/>
      <c r="Y484" s="210"/>
      <c r="Z484" s="210"/>
    </row>
    <row r="485" spans="1:26" x14ac:dyDescent="0.25">
      <c r="A485" s="241"/>
      <c r="B485" s="241"/>
      <c r="C485" s="240"/>
      <c r="D485" s="240"/>
      <c r="E485" s="242"/>
      <c r="F485" s="242"/>
      <c r="G485" s="242"/>
      <c r="H485" s="242"/>
      <c r="I485" s="242"/>
      <c r="J485" s="242"/>
      <c r="K485" s="228"/>
      <c r="L485" s="210"/>
      <c r="M485" s="210"/>
      <c r="N485" s="210"/>
      <c r="O485" s="210"/>
      <c r="P485" s="210"/>
      <c r="Q485" s="210"/>
      <c r="R485" s="210"/>
      <c r="S485" s="210"/>
      <c r="T485" s="210"/>
      <c r="U485" s="210"/>
      <c r="V485" s="210"/>
      <c r="W485" s="210"/>
      <c r="X485" s="210"/>
      <c r="Y485" s="210"/>
      <c r="Z485" s="210"/>
    </row>
    <row r="486" spans="1:26" x14ac:dyDescent="0.25">
      <c r="A486" s="241"/>
      <c r="B486" s="241"/>
      <c r="C486" s="240"/>
      <c r="D486" s="240"/>
      <c r="E486" s="242"/>
      <c r="F486" s="242"/>
      <c r="G486" s="242"/>
      <c r="H486" s="242"/>
      <c r="I486" s="242"/>
      <c r="J486" s="242"/>
      <c r="K486" s="228"/>
      <c r="L486" s="210"/>
      <c r="M486" s="210"/>
      <c r="N486" s="210"/>
      <c r="O486" s="210"/>
      <c r="P486" s="210"/>
      <c r="Q486" s="210"/>
      <c r="R486" s="210"/>
      <c r="S486" s="210"/>
      <c r="T486" s="210"/>
      <c r="U486" s="210"/>
      <c r="V486" s="210"/>
      <c r="W486" s="210"/>
      <c r="X486" s="210"/>
      <c r="Y486" s="210"/>
      <c r="Z486" s="210"/>
    </row>
    <row r="487" spans="1:26" x14ac:dyDescent="0.25">
      <c r="A487" s="241"/>
      <c r="B487" s="241"/>
      <c r="C487" s="240"/>
      <c r="D487" s="240"/>
      <c r="E487" s="242"/>
      <c r="F487" s="242"/>
      <c r="G487" s="242"/>
      <c r="H487" s="242"/>
      <c r="I487" s="242"/>
      <c r="J487" s="242"/>
      <c r="K487" s="228"/>
      <c r="L487" s="210"/>
      <c r="M487" s="210"/>
      <c r="N487" s="210"/>
      <c r="O487" s="210"/>
      <c r="P487" s="210"/>
      <c r="Q487" s="210"/>
      <c r="R487" s="210"/>
      <c r="S487" s="210"/>
      <c r="T487" s="210"/>
      <c r="U487" s="210"/>
      <c r="V487" s="210"/>
      <c r="W487" s="210"/>
      <c r="X487" s="210"/>
      <c r="Y487" s="210"/>
      <c r="Z487" s="210"/>
    </row>
    <row r="488" spans="1:26" x14ac:dyDescent="0.25">
      <c r="A488" s="241"/>
      <c r="B488" s="243"/>
      <c r="C488" s="240"/>
      <c r="D488" s="240"/>
      <c r="E488" s="242"/>
      <c r="F488" s="242"/>
      <c r="G488" s="242"/>
      <c r="H488" s="242"/>
      <c r="I488" s="242"/>
      <c r="J488" s="242"/>
      <c r="K488" s="228"/>
      <c r="L488" s="210"/>
      <c r="M488" s="210"/>
      <c r="N488" s="210"/>
      <c r="O488" s="210"/>
      <c r="P488" s="210"/>
      <c r="Q488" s="210"/>
      <c r="R488" s="210"/>
      <c r="S488" s="210"/>
      <c r="T488" s="210"/>
      <c r="U488" s="210"/>
      <c r="V488" s="210"/>
      <c r="W488" s="210"/>
      <c r="X488" s="210"/>
      <c r="Y488" s="210"/>
      <c r="Z488" s="210"/>
    </row>
    <row r="489" spans="1:26" x14ac:dyDescent="0.25">
      <c r="A489" s="231"/>
      <c r="B489" s="231"/>
      <c r="C489" s="231"/>
      <c r="D489" s="231"/>
      <c r="E489" s="315"/>
      <c r="F489" s="315"/>
      <c r="G489" s="315"/>
      <c r="H489" s="315"/>
      <c r="I489" s="315"/>
      <c r="J489" s="315"/>
      <c r="K489" s="228"/>
      <c r="L489" s="210"/>
      <c r="M489" s="210"/>
      <c r="N489" s="210"/>
      <c r="O489" s="210"/>
      <c r="P489" s="210"/>
      <c r="Q489" s="210"/>
      <c r="R489" s="210"/>
      <c r="S489" s="210"/>
      <c r="T489" s="210"/>
      <c r="U489" s="210"/>
      <c r="V489" s="210"/>
      <c r="W489" s="210"/>
      <c r="X489" s="210"/>
      <c r="Y489" s="210"/>
      <c r="Z489" s="210"/>
    </row>
    <row r="490" spans="1:26" x14ac:dyDescent="0.25">
      <c r="A490" s="241"/>
      <c r="B490" s="241"/>
      <c r="C490" s="240"/>
      <c r="D490" s="240"/>
      <c r="E490" s="242"/>
      <c r="F490" s="242"/>
      <c r="G490" s="242"/>
      <c r="H490" s="242"/>
      <c r="I490" s="242"/>
      <c r="J490" s="242"/>
      <c r="K490" s="228"/>
      <c r="L490" s="210"/>
      <c r="M490" s="210"/>
      <c r="N490" s="303"/>
      <c r="O490" s="303"/>
      <c r="P490" s="303"/>
      <c r="Q490" s="303"/>
      <c r="R490" s="303"/>
      <c r="S490" s="303"/>
      <c r="T490" s="210"/>
      <c r="U490" s="210"/>
      <c r="V490" s="210"/>
      <c r="W490" s="210"/>
      <c r="X490" s="210"/>
      <c r="Y490" s="210"/>
      <c r="Z490" s="210"/>
    </row>
    <row r="491" spans="1:26" x14ac:dyDescent="0.25">
      <c r="A491" s="241"/>
      <c r="B491" s="241"/>
      <c r="C491" s="240"/>
      <c r="D491" s="240"/>
      <c r="E491" s="242"/>
      <c r="F491" s="242"/>
      <c r="G491" s="242"/>
      <c r="H491" s="242"/>
      <c r="I491" s="242"/>
      <c r="J491" s="242"/>
      <c r="K491" s="317"/>
      <c r="L491" s="210"/>
      <c r="M491" s="210"/>
      <c r="N491" s="210"/>
      <c r="O491" s="210"/>
      <c r="P491" s="210"/>
      <c r="Q491" s="210"/>
      <c r="R491" s="210"/>
      <c r="S491" s="210"/>
      <c r="T491" s="210"/>
      <c r="U491" s="210"/>
      <c r="V491" s="210"/>
      <c r="W491" s="210"/>
      <c r="X491" s="210"/>
      <c r="Y491" s="210"/>
      <c r="Z491" s="210"/>
    </row>
    <row r="492" spans="1:26" x14ac:dyDescent="0.25">
      <c r="A492" s="241"/>
      <c r="B492" s="241"/>
      <c r="C492" s="240"/>
      <c r="D492" s="240"/>
      <c r="E492" s="242"/>
      <c r="F492" s="242"/>
      <c r="G492" s="242"/>
      <c r="H492" s="242"/>
      <c r="I492" s="242"/>
      <c r="J492" s="242"/>
      <c r="K492" s="228"/>
      <c r="L492" s="210"/>
      <c r="M492" s="210"/>
      <c r="N492" s="210"/>
      <c r="O492" s="210"/>
      <c r="P492" s="210"/>
      <c r="Q492" s="210"/>
      <c r="R492" s="210"/>
      <c r="S492" s="210"/>
      <c r="T492" s="210"/>
      <c r="U492" s="210"/>
      <c r="V492" s="210"/>
      <c r="W492" s="210"/>
      <c r="X492" s="210"/>
      <c r="Y492" s="210"/>
      <c r="Z492" s="210"/>
    </row>
    <row r="493" spans="1:26" x14ac:dyDescent="0.25">
      <c r="A493" s="231"/>
      <c r="B493" s="231"/>
      <c r="C493" s="231"/>
      <c r="D493" s="231"/>
      <c r="E493" s="315"/>
      <c r="F493" s="315"/>
      <c r="G493" s="315"/>
      <c r="H493" s="315"/>
      <c r="I493" s="315"/>
      <c r="J493" s="315"/>
      <c r="K493" s="228"/>
      <c r="L493" s="210"/>
      <c r="M493" s="210"/>
      <c r="N493" s="210"/>
      <c r="O493" s="210"/>
      <c r="P493" s="210"/>
      <c r="Q493" s="210"/>
      <c r="R493" s="210"/>
      <c r="S493" s="210"/>
      <c r="T493" s="210"/>
      <c r="U493" s="210"/>
      <c r="V493" s="210"/>
      <c r="W493" s="210"/>
      <c r="X493" s="210"/>
      <c r="Y493" s="210"/>
      <c r="Z493" s="210"/>
    </row>
    <row r="494" spans="1:26" x14ac:dyDescent="0.25">
      <c r="A494" s="241"/>
      <c r="B494" s="241"/>
      <c r="C494" s="240"/>
      <c r="D494" s="240"/>
      <c r="E494" s="242"/>
      <c r="F494" s="242"/>
      <c r="G494" s="242"/>
      <c r="H494" s="242"/>
      <c r="I494" s="242"/>
      <c r="J494" s="242"/>
      <c r="K494" s="228"/>
      <c r="L494" s="210"/>
      <c r="M494" s="210"/>
      <c r="N494" s="303"/>
      <c r="O494" s="303"/>
      <c r="P494" s="303"/>
      <c r="Q494" s="303"/>
      <c r="R494" s="303"/>
      <c r="S494" s="303"/>
      <c r="T494" s="210"/>
      <c r="U494" s="210"/>
      <c r="V494" s="210"/>
      <c r="W494" s="210"/>
      <c r="X494" s="210"/>
      <c r="Y494" s="210"/>
      <c r="Z494" s="210"/>
    </row>
    <row r="495" spans="1:26" x14ac:dyDescent="0.25">
      <c r="A495" s="241"/>
      <c r="B495" s="241"/>
      <c r="C495" s="240"/>
      <c r="D495" s="240"/>
      <c r="E495" s="242"/>
      <c r="F495" s="242"/>
      <c r="G495" s="242"/>
      <c r="H495" s="242"/>
      <c r="I495" s="242"/>
      <c r="J495" s="242"/>
      <c r="K495" s="228"/>
      <c r="L495" s="210"/>
      <c r="M495" s="210"/>
      <c r="N495" s="210"/>
      <c r="O495" s="210"/>
      <c r="P495" s="210"/>
      <c r="Q495" s="210"/>
      <c r="R495" s="210"/>
      <c r="S495" s="210"/>
      <c r="T495" s="210"/>
      <c r="U495" s="210"/>
      <c r="V495" s="210"/>
      <c r="W495" s="210"/>
      <c r="X495" s="210"/>
      <c r="Y495" s="210"/>
      <c r="Z495" s="210"/>
    </row>
    <row r="496" spans="1:26" x14ac:dyDescent="0.25">
      <c r="A496" s="241"/>
      <c r="B496" s="241"/>
      <c r="C496" s="240"/>
      <c r="D496" s="240"/>
      <c r="E496" s="242"/>
      <c r="F496" s="242"/>
      <c r="G496" s="242"/>
      <c r="H496" s="242"/>
      <c r="I496" s="242"/>
      <c r="J496" s="242"/>
      <c r="K496" s="228"/>
      <c r="L496" s="210"/>
      <c r="M496" s="210"/>
      <c r="N496" s="210"/>
      <c r="O496" s="210"/>
      <c r="P496" s="210"/>
      <c r="Q496" s="210"/>
      <c r="R496" s="210"/>
      <c r="S496" s="210"/>
      <c r="T496" s="210"/>
      <c r="U496" s="210"/>
      <c r="V496" s="210"/>
      <c r="W496" s="210"/>
      <c r="X496" s="210"/>
      <c r="Y496" s="210"/>
      <c r="Z496" s="210"/>
    </row>
    <row r="497" spans="1:26" x14ac:dyDescent="0.25">
      <c r="A497" s="241"/>
      <c r="B497" s="241"/>
      <c r="C497" s="240"/>
      <c r="D497" s="240"/>
      <c r="E497" s="242"/>
      <c r="F497" s="242"/>
      <c r="G497" s="242"/>
      <c r="H497" s="242"/>
      <c r="I497" s="242"/>
      <c r="J497" s="242"/>
      <c r="K497" s="228"/>
      <c r="L497" s="210"/>
      <c r="M497" s="210"/>
      <c r="N497" s="210"/>
      <c r="O497" s="210"/>
      <c r="P497" s="210"/>
      <c r="Q497" s="210"/>
      <c r="R497" s="210"/>
      <c r="S497" s="210"/>
      <c r="T497" s="210"/>
      <c r="U497" s="210"/>
      <c r="V497" s="210"/>
      <c r="W497" s="210"/>
      <c r="X497" s="210"/>
      <c r="Y497" s="210"/>
      <c r="Z497" s="210"/>
    </row>
    <row r="498" spans="1:26" x14ac:dyDescent="0.25">
      <c r="A498" s="231"/>
      <c r="B498" s="231"/>
      <c r="C498" s="231"/>
      <c r="D498" s="231"/>
      <c r="E498" s="315"/>
      <c r="F498" s="315"/>
      <c r="G498" s="315"/>
      <c r="H498" s="315"/>
      <c r="I498" s="315"/>
      <c r="J498" s="315"/>
      <c r="K498" s="228"/>
      <c r="L498" s="210"/>
      <c r="M498" s="210"/>
      <c r="N498" s="210"/>
      <c r="O498" s="210"/>
      <c r="P498" s="210"/>
      <c r="Q498" s="210"/>
      <c r="R498" s="210"/>
      <c r="S498" s="210"/>
      <c r="T498" s="210"/>
      <c r="U498" s="210"/>
      <c r="V498" s="210"/>
      <c r="W498" s="210"/>
      <c r="X498" s="210"/>
      <c r="Y498" s="210"/>
      <c r="Z498" s="210"/>
    </row>
    <row r="499" spans="1:26" x14ac:dyDescent="0.25">
      <c r="A499" s="241"/>
      <c r="B499" s="241"/>
      <c r="C499" s="240"/>
      <c r="D499" s="240"/>
      <c r="E499" s="242"/>
      <c r="F499" s="242"/>
      <c r="G499" s="242"/>
      <c r="H499" s="242"/>
      <c r="I499" s="242"/>
      <c r="J499" s="242"/>
      <c r="K499" s="228"/>
      <c r="L499" s="210"/>
      <c r="M499" s="210"/>
      <c r="N499" s="303"/>
      <c r="O499" s="303"/>
      <c r="P499" s="303"/>
      <c r="Q499" s="303"/>
      <c r="R499" s="303"/>
      <c r="S499" s="303"/>
      <c r="T499" s="210"/>
      <c r="U499" s="210"/>
      <c r="V499" s="210"/>
      <c r="W499" s="210"/>
      <c r="X499" s="210"/>
      <c r="Y499" s="210"/>
      <c r="Z499" s="210"/>
    </row>
    <row r="500" spans="1:26" x14ac:dyDescent="0.25">
      <c r="A500" s="241"/>
      <c r="B500" s="241"/>
      <c r="C500" s="240"/>
      <c r="D500" s="240"/>
      <c r="E500" s="242"/>
      <c r="F500" s="242"/>
      <c r="G500" s="242"/>
      <c r="H500" s="242"/>
      <c r="I500" s="242"/>
      <c r="J500" s="242"/>
      <c r="K500" s="228"/>
      <c r="L500" s="210"/>
      <c r="M500" s="210"/>
      <c r="N500" s="210"/>
      <c r="O500" s="210"/>
      <c r="P500" s="210"/>
      <c r="Q500" s="210"/>
      <c r="R500" s="210"/>
      <c r="S500" s="210"/>
      <c r="T500" s="210"/>
      <c r="U500" s="210"/>
      <c r="V500" s="210"/>
      <c r="W500" s="210"/>
      <c r="X500" s="210"/>
      <c r="Y500" s="210"/>
      <c r="Z500" s="210"/>
    </row>
    <row r="501" spans="1:26" x14ac:dyDescent="0.25">
      <c r="A501" s="241"/>
      <c r="B501" s="241"/>
      <c r="C501" s="240"/>
      <c r="D501" s="240"/>
      <c r="E501" s="242"/>
      <c r="F501" s="242"/>
      <c r="G501" s="242"/>
      <c r="H501" s="242"/>
      <c r="I501" s="242"/>
      <c r="J501" s="242"/>
      <c r="K501" s="317"/>
      <c r="L501" s="210"/>
      <c r="M501" s="210"/>
      <c r="N501" s="210"/>
      <c r="O501" s="210"/>
      <c r="P501" s="210"/>
      <c r="Q501" s="210"/>
      <c r="R501" s="210"/>
      <c r="S501" s="210"/>
      <c r="T501" s="210"/>
      <c r="U501" s="210"/>
      <c r="V501" s="210"/>
      <c r="W501" s="210"/>
      <c r="X501" s="210"/>
      <c r="Y501" s="210"/>
      <c r="Z501" s="210"/>
    </row>
    <row r="502" spans="1:26" x14ac:dyDescent="0.25">
      <c r="A502" s="231"/>
      <c r="B502" s="231"/>
      <c r="C502" s="231"/>
      <c r="D502" s="231"/>
      <c r="E502" s="315"/>
      <c r="F502" s="315"/>
      <c r="G502" s="315"/>
      <c r="H502" s="315"/>
      <c r="I502" s="315"/>
      <c r="J502" s="315"/>
      <c r="K502" s="228"/>
      <c r="L502" s="210"/>
      <c r="M502" s="210"/>
      <c r="N502" s="210"/>
      <c r="O502" s="210"/>
      <c r="P502" s="210"/>
      <c r="Q502" s="210"/>
      <c r="R502" s="210"/>
      <c r="S502" s="210"/>
      <c r="T502" s="210"/>
      <c r="U502" s="210"/>
      <c r="V502" s="210"/>
      <c r="W502" s="210"/>
      <c r="X502" s="210"/>
      <c r="Y502" s="210"/>
      <c r="Z502" s="210"/>
    </row>
    <row r="503" spans="1:26" x14ac:dyDescent="0.25">
      <c r="A503" s="241"/>
      <c r="B503" s="241"/>
      <c r="C503" s="240"/>
      <c r="D503" s="240"/>
      <c r="E503" s="242"/>
      <c r="F503" s="242"/>
      <c r="G503" s="242"/>
      <c r="H503" s="242"/>
      <c r="I503" s="242"/>
      <c r="J503" s="242"/>
      <c r="K503" s="228"/>
      <c r="L503" s="210"/>
      <c r="M503" s="210"/>
      <c r="N503" s="303"/>
      <c r="O503" s="303"/>
      <c r="P503" s="303"/>
      <c r="Q503" s="303"/>
      <c r="R503" s="303"/>
      <c r="S503" s="303"/>
      <c r="T503" s="210"/>
      <c r="U503" s="210"/>
      <c r="V503" s="210"/>
      <c r="W503" s="210"/>
      <c r="X503" s="210"/>
      <c r="Y503" s="210"/>
      <c r="Z503" s="210"/>
    </row>
    <row r="504" spans="1:26" x14ac:dyDescent="0.25">
      <c r="A504" s="241"/>
      <c r="B504" s="241"/>
      <c r="C504" s="240"/>
      <c r="D504" s="240"/>
      <c r="E504" s="242"/>
      <c r="F504" s="242"/>
      <c r="G504" s="242"/>
      <c r="H504" s="242"/>
      <c r="I504" s="242"/>
      <c r="J504" s="242"/>
      <c r="K504" s="228"/>
      <c r="L504" s="210"/>
      <c r="M504" s="210"/>
      <c r="N504" s="210"/>
      <c r="O504" s="210"/>
      <c r="P504" s="210"/>
      <c r="Q504" s="210"/>
      <c r="R504" s="210"/>
      <c r="S504" s="210"/>
      <c r="T504" s="210"/>
      <c r="U504" s="210"/>
      <c r="V504" s="210"/>
      <c r="W504" s="210"/>
      <c r="X504" s="210"/>
      <c r="Y504" s="210"/>
      <c r="Z504" s="210"/>
    </row>
    <row r="505" spans="1:26" x14ac:dyDescent="0.25">
      <c r="A505" s="241"/>
      <c r="B505" s="241"/>
      <c r="C505" s="240"/>
      <c r="D505" s="240"/>
      <c r="E505" s="242"/>
      <c r="F505" s="242"/>
      <c r="G505" s="242"/>
      <c r="H505" s="242"/>
      <c r="I505" s="242"/>
      <c r="J505" s="242"/>
      <c r="K505" s="228"/>
      <c r="L505" s="210"/>
      <c r="M505" s="210"/>
      <c r="N505" s="210"/>
      <c r="O505" s="210"/>
      <c r="P505" s="210"/>
      <c r="Q505" s="210"/>
      <c r="R505" s="210"/>
      <c r="S505" s="210"/>
      <c r="T505" s="210"/>
      <c r="U505" s="210"/>
      <c r="V505" s="210"/>
      <c r="W505" s="210"/>
      <c r="X505" s="210"/>
      <c r="Y505" s="210"/>
      <c r="Z505" s="210"/>
    </row>
    <row r="506" spans="1:26" x14ac:dyDescent="0.25">
      <c r="A506" s="231"/>
      <c r="B506" s="231"/>
      <c r="C506" s="231"/>
      <c r="D506" s="231"/>
      <c r="E506" s="315"/>
      <c r="F506" s="315"/>
      <c r="G506" s="315"/>
      <c r="H506" s="315"/>
      <c r="I506" s="315"/>
      <c r="J506" s="315"/>
      <c r="K506" s="228"/>
      <c r="L506" s="210"/>
      <c r="M506" s="210"/>
      <c r="N506" s="210"/>
      <c r="O506" s="210"/>
      <c r="P506" s="210"/>
      <c r="Q506" s="210"/>
      <c r="R506" s="210"/>
      <c r="S506" s="210"/>
      <c r="T506" s="210"/>
      <c r="U506" s="210"/>
      <c r="V506" s="210"/>
      <c r="W506" s="210"/>
      <c r="X506" s="210"/>
      <c r="Y506" s="210"/>
      <c r="Z506" s="210"/>
    </row>
    <row r="507" spans="1:26" x14ac:dyDescent="0.25">
      <c r="A507" s="241"/>
      <c r="B507" s="286"/>
      <c r="C507" s="240"/>
      <c r="D507" s="240"/>
      <c r="E507" s="242"/>
      <c r="F507" s="242"/>
      <c r="G507" s="242"/>
      <c r="H507" s="242"/>
      <c r="I507" s="242"/>
      <c r="J507" s="242"/>
      <c r="K507" s="228"/>
      <c r="L507" s="210"/>
      <c r="M507" s="210"/>
      <c r="N507" s="303"/>
      <c r="O507" s="303"/>
      <c r="P507" s="303"/>
      <c r="Q507" s="303"/>
      <c r="R507" s="303"/>
      <c r="S507" s="303"/>
      <c r="T507" s="210"/>
      <c r="U507" s="210"/>
      <c r="V507" s="210"/>
      <c r="W507" s="210"/>
      <c r="X507" s="210"/>
      <c r="Y507" s="210"/>
      <c r="Z507" s="210"/>
    </row>
    <row r="508" spans="1:26" x14ac:dyDescent="0.25">
      <c r="A508" s="241"/>
      <c r="B508" s="241"/>
      <c r="C508" s="240"/>
      <c r="D508" s="240"/>
      <c r="E508" s="242"/>
      <c r="F508" s="242"/>
      <c r="G508" s="242"/>
      <c r="H508" s="242"/>
      <c r="I508" s="242"/>
      <c r="J508" s="242"/>
      <c r="K508" s="228"/>
      <c r="L508" s="210"/>
      <c r="M508" s="210"/>
      <c r="N508" s="210"/>
      <c r="O508" s="210"/>
      <c r="P508" s="210"/>
      <c r="Q508" s="210"/>
      <c r="R508" s="210"/>
      <c r="S508" s="210"/>
      <c r="T508" s="210"/>
      <c r="U508" s="210"/>
      <c r="V508" s="210"/>
      <c r="W508" s="210"/>
      <c r="X508" s="210"/>
      <c r="Y508" s="210"/>
      <c r="Z508" s="210"/>
    </row>
    <row r="509" spans="1:26" x14ac:dyDescent="0.25">
      <c r="A509" s="241"/>
      <c r="B509" s="241"/>
      <c r="C509" s="240"/>
      <c r="D509" s="240"/>
      <c r="E509" s="242"/>
      <c r="F509" s="242"/>
      <c r="G509" s="242"/>
      <c r="H509" s="242"/>
      <c r="I509" s="242"/>
      <c r="J509" s="242"/>
      <c r="K509" s="228"/>
      <c r="L509" s="210"/>
      <c r="M509" s="210"/>
      <c r="N509" s="210"/>
      <c r="O509" s="210"/>
      <c r="P509" s="210"/>
      <c r="Q509" s="210"/>
      <c r="R509" s="210"/>
      <c r="S509" s="210"/>
      <c r="T509" s="210"/>
      <c r="U509" s="210"/>
      <c r="V509" s="210"/>
      <c r="W509" s="210"/>
      <c r="X509" s="210"/>
      <c r="Y509" s="210"/>
      <c r="Z509" s="210"/>
    </row>
    <row r="510" spans="1:26" ht="15.75" x14ac:dyDescent="0.25">
      <c r="A510" s="272"/>
      <c r="B510" s="272"/>
      <c r="C510" s="237"/>
      <c r="D510" s="239"/>
      <c r="E510" s="239"/>
      <c r="F510" s="239"/>
      <c r="G510" s="239"/>
      <c r="H510" s="239"/>
      <c r="I510" s="239"/>
      <c r="J510" s="240"/>
      <c r="K510" s="225"/>
      <c r="L510" s="210"/>
      <c r="M510" s="210"/>
      <c r="N510" s="210"/>
      <c r="O510" s="210"/>
      <c r="P510" s="210"/>
      <c r="Q510" s="210"/>
      <c r="R510" s="210"/>
      <c r="S510" s="210"/>
      <c r="T510" s="210"/>
      <c r="U510" s="210"/>
      <c r="V510" s="210"/>
      <c r="W510" s="210"/>
      <c r="X510" s="210"/>
      <c r="Y510" s="210"/>
      <c r="Z510" s="210"/>
    </row>
    <row r="511" spans="1:26" x14ac:dyDescent="0.25">
      <c r="A511" s="241"/>
      <c r="B511" s="241"/>
      <c r="C511" s="240"/>
      <c r="D511" s="240"/>
      <c r="E511" s="242"/>
      <c r="F511" s="242"/>
      <c r="G511" s="242"/>
      <c r="H511" s="242"/>
      <c r="I511" s="242"/>
      <c r="J511" s="240"/>
      <c r="K511" s="228"/>
      <c r="L511" s="210"/>
      <c r="M511" s="210"/>
      <c r="N511" s="303"/>
      <c r="O511" s="303"/>
      <c r="P511" s="303"/>
      <c r="Q511" s="303"/>
      <c r="R511" s="303"/>
      <c r="S511" s="210"/>
      <c r="T511" s="210"/>
      <c r="U511" s="210"/>
      <c r="V511" s="210"/>
      <c r="W511" s="210"/>
      <c r="X511" s="210"/>
      <c r="Y511" s="210"/>
      <c r="Z511" s="210"/>
    </row>
    <row r="512" spans="1:26" x14ac:dyDescent="0.25">
      <c r="A512" s="241"/>
      <c r="B512" s="243"/>
      <c r="C512" s="240"/>
      <c r="D512" s="240"/>
      <c r="E512" s="242"/>
      <c r="F512" s="242"/>
      <c r="G512" s="242"/>
      <c r="H512" s="242"/>
      <c r="I512" s="242"/>
      <c r="J512" s="240"/>
      <c r="K512" s="228"/>
      <c r="L512" s="210"/>
      <c r="M512" s="210"/>
      <c r="N512" s="210"/>
      <c r="O512" s="210"/>
      <c r="P512" s="210"/>
      <c r="Q512" s="210"/>
      <c r="R512" s="210"/>
      <c r="S512" s="210"/>
      <c r="T512" s="210"/>
      <c r="U512" s="210"/>
      <c r="V512" s="210"/>
      <c r="W512" s="210"/>
      <c r="X512" s="210"/>
      <c r="Y512" s="210"/>
      <c r="Z512" s="210"/>
    </row>
    <row r="513" spans="1:26" x14ac:dyDescent="0.25">
      <c r="A513" s="241"/>
      <c r="B513" s="311"/>
      <c r="C513" s="240"/>
      <c r="D513" s="240"/>
      <c r="E513" s="242"/>
      <c r="F513" s="242"/>
      <c r="G513" s="242"/>
      <c r="H513" s="242"/>
      <c r="I513" s="242"/>
      <c r="J513" s="240"/>
      <c r="K513" s="228"/>
      <c r="L513" s="210"/>
      <c r="M513" s="210"/>
      <c r="N513" s="210"/>
      <c r="O513" s="210"/>
      <c r="P513" s="210"/>
      <c r="Q513" s="210"/>
      <c r="R513" s="210"/>
      <c r="S513" s="210"/>
      <c r="T513" s="210"/>
      <c r="U513" s="210"/>
      <c r="V513" s="210"/>
      <c r="W513" s="210"/>
      <c r="X513" s="210"/>
      <c r="Y513" s="210"/>
      <c r="Z513" s="210"/>
    </row>
    <row r="514" spans="1:26" x14ac:dyDescent="0.25">
      <c r="A514" s="241"/>
      <c r="B514" s="241"/>
      <c r="C514" s="240"/>
      <c r="D514" s="240"/>
      <c r="E514" s="242"/>
      <c r="F514" s="242"/>
      <c r="G514" s="242"/>
      <c r="H514" s="242"/>
      <c r="I514" s="242"/>
      <c r="J514" s="240"/>
      <c r="K514" s="228"/>
      <c r="L514" s="210"/>
      <c r="M514" s="210"/>
      <c r="N514" s="210"/>
      <c r="O514" s="210"/>
      <c r="P514" s="210"/>
      <c r="Q514" s="210"/>
      <c r="R514" s="210"/>
      <c r="S514" s="210"/>
      <c r="T514" s="210"/>
      <c r="U514" s="210"/>
      <c r="V514" s="210"/>
      <c r="W514" s="210"/>
      <c r="X514" s="210"/>
      <c r="Y514" s="210"/>
      <c r="Z514" s="210"/>
    </row>
    <row r="515" spans="1:26" x14ac:dyDescent="0.25">
      <c r="A515" s="241"/>
      <c r="B515" s="241"/>
      <c r="C515" s="240"/>
      <c r="D515" s="240"/>
      <c r="E515" s="242"/>
      <c r="F515" s="242"/>
      <c r="G515" s="242"/>
      <c r="H515" s="242"/>
      <c r="I515" s="242"/>
      <c r="J515" s="240"/>
      <c r="K515" s="228"/>
      <c r="L515" s="210"/>
      <c r="M515" s="210"/>
      <c r="N515" s="210"/>
      <c r="O515" s="210"/>
      <c r="P515" s="210"/>
      <c r="Q515" s="210"/>
      <c r="R515" s="210"/>
      <c r="S515" s="210"/>
      <c r="T515" s="210"/>
      <c r="U515" s="210"/>
      <c r="V515" s="210"/>
      <c r="W515" s="210"/>
      <c r="X515" s="210"/>
      <c r="Y515" s="210"/>
      <c r="Z515" s="210"/>
    </row>
    <row r="516" spans="1:26" x14ac:dyDescent="0.25">
      <c r="A516" s="241"/>
      <c r="B516" s="241"/>
      <c r="C516" s="240"/>
      <c r="D516" s="240"/>
      <c r="E516" s="242"/>
      <c r="F516" s="242"/>
      <c r="G516" s="242"/>
      <c r="H516" s="242"/>
      <c r="I516" s="242"/>
      <c r="J516" s="240"/>
      <c r="K516" s="228"/>
      <c r="L516" s="210"/>
      <c r="M516" s="210"/>
      <c r="N516" s="210"/>
      <c r="O516" s="210"/>
      <c r="P516" s="210"/>
      <c r="Q516" s="210"/>
      <c r="R516" s="210"/>
      <c r="S516" s="210"/>
      <c r="T516" s="210"/>
      <c r="U516" s="210"/>
      <c r="V516" s="210"/>
      <c r="W516" s="210"/>
      <c r="X516" s="210"/>
      <c r="Y516" s="210"/>
      <c r="Z516" s="210"/>
    </row>
    <row r="517" spans="1:26" x14ac:dyDescent="0.25">
      <c r="A517" s="241"/>
      <c r="B517" s="241"/>
      <c r="C517" s="240"/>
      <c r="D517" s="240"/>
      <c r="E517" s="242"/>
      <c r="F517" s="242"/>
      <c r="G517" s="242"/>
      <c r="H517" s="242"/>
      <c r="I517" s="242"/>
      <c r="J517" s="240"/>
      <c r="K517" s="228"/>
      <c r="L517" s="210"/>
      <c r="M517" s="210"/>
      <c r="N517" s="210"/>
      <c r="O517" s="210"/>
      <c r="P517" s="210"/>
      <c r="Q517" s="210"/>
      <c r="R517" s="210"/>
      <c r="S517" s="210"/>
      <c r="T517" s="210"/>
      <c r="U517" s="210"/>
      <c r="V517" s="210"/>
      <c r="W517" s="210"/>
      <c r="X517" s="210"/>
      <c r="Y517" s="210"/>
      <c r="Z517" s="210"/>
    </row>
    <row r="518" spans="1:26" x14ac:dyDescent="0.25">
      <c r="A518" s="241"/>
      <c r="B518" s="240"/>
      <c r="C518" s="240"/>
      <c r="D518" s="240"/>
      <c r="E518" s="242"/>
      <c r="F518" s="242"/>
      <c r="G518" s="242"/>
      <c r="H518" s="242"/>
      <c r="I518" s="242"/>
      <c r="J518" s="240"/>
      <c r="K518" s="228"/>
      <c r="L518" s="210"/>
      <c r="M518" s="210"/>
      <c r="N518" s="210"/>
      <c r="O518" s="210"/>
      <c r="P518" s="210"/>
      <c r="Q518" s="210"/>
      <c r="R518" s="210"/>
      <c r="S518" s="210"/>
      <c r="T518" s="210"/>
      <c r="U518" s="210"/>
      <c r="V518" s="210"/>
      <c r="W518" s="210"/>
      <c r="X518" s="210"/>
      <c r="Y518" s="210"/>
      <c r="Z518" s="210"/>
    </row>
    <row r="519" spans="1:26" x14ac:dyDescent="0.25">
      <c r="A519" s="241"/>
      <c r="B519" s="241"/>
      <c r="C519" s="240"/>
      <c r="D519" s="240"/>
      <c r="E519" s="242"/>
      <c r="F519" s="242"/>
      <c r="G519" s="242"/>
      <c r="H519" s="242"/>
      <c r="I519" s="242"/>
      <c r="J519" s="240"/>
      <c r="K519" s="228"/>
      <c r="L519" s="210"/>
      <c r="M519" s="210"/>
      <c r="N519" s="210"/>
      <c r="O519" s="210"/>
      <c r="P519" s="210"/>
      <c r="Q519" s="210"/>
      <c r="R519" s="210"/>
      <c r="S519" s="210"/>
      <c r="T519" s="210"/>
      <c r="U519" s="210"/>
      <c r="V519" s="210"/>
      <c r="W519" s="210"/>
      <c r="X519" s="210"/>
      <c r="Y519" s="210"/>
      <c r="Z519" s="210"/>
    </row>
    <row r="520" spans="1:26" x14ac:dyDescent="0.25">
      <c r="A520" s="240"/>
      <c r="B520" s="240"/>
      <c r="C520" s="240"/>
      <c r="D520" s="240"/>
      <c r="E520" s="242"/>
      <c r="F520" s="242"/>
      <c r="G520" s="242"/>
      <c r="H520" s="242"/>
      <c r="I520" s="242"/>
      <c r="J520" s="240"/>
      <c r="K520" s="228"/>
      <c r="L520" s="210"/>
      <c r="M520" s="210"/>
      <c r="N520" s="210"/>
      <c r="O520" s="210"/>
      <c r="P520" s="210"/>
      <c r="Q520" s="210"/>
      <c r="R520" s="210"/>
      <c r="S520" s="210"/>
      <c r="T520" s="210"/>
      <c r="U520" s="210"/>
      <c r="V520" s="210"/>
      <c r="W520" s="210"/>
      <c r="X520" s="210"/>
      <c r="Y520" s="210"/>
      <c r="Z520" s="210"/>
    </row>
    <row r="521" spans="1:26" x14ac:dyDescent="0.25">
      <c r="A521" s="231"/>
      <c r="B521" s="231"/>
      <c r="C521" s="231"/>
      <c r="D521" s="231"/>
      <c r="E521" s="315"/>
      <c r="F521" s="315"/>
      <c r="G521" s="315"/>
      <c r="H521" s="315"/>
      <c r="I521" s="315"/>
      <c r="J521" s="240"/>
      <c r="K521" s="228"/>
      <c r="L521" s="210"/>
      <c r="M521" s="210"/>
      <c r="N521" s="210"/>
      <c r="O521" s="210"/>
      <c r="P521" s="210"/>
      <c r="Q521" s="210"/>
      <c r="R521" s="210"/>
      <c r="S521" s="210"/>
      <c r="T521" s="210"/>
      <c r="U521" s="210"/>
      <c r="V521" s="210"/>
      <c r="W521" s="210"/>
      <c r="X521" s="210"/>
      <c r="Y521" s="210"/>
      <c r="Z521" s="210"/>
    </row>
    <row r="522" spans="1:26" x14ac:dyDescent="0.25">
      <c r="A522" s="241"/>
      <c r="B522" s="241"/>
      <c r="C522" s="240"/>
      <c r="D522" s="240"/>
      <c r="E522" s="242"/>
      <c r="F522" s="242"/>
      <c r="G522" s="242"/>
      <c r="H522" s="242"/>
      <c r="I522" s="242"/>
      <c r="J522" s="240"/>
      <c r="K522" s="228"/>
      <c r="L522" s="210"/>
      <c r="M522" s="210"/>
      <c r="N522" s="303"/>
      <c r="O522" s="303"/>
      <c r="P522" s="303"/>
      <c r="Q522" s="303"/>
      <c r="R522" s="303"/>
      <c r="S522" s="210"/>
      <c r="T522" s="210"/>
      <c r="U522" s="210"/>
      <c r="V522" s="210"/>
      <c r="W522" s="210"/>
      <c r="X522" s="210"/>
      <c r="Y522" s="210"/>
      <c r="Z522" s="210"/>
    </row>
    <row r="523" spans="1:26" x14ac:dyDescent="0.25">
      <c r="A523" s="241"/>
      <c r="B523" s="243"/>
      <c r="C523" s="240"/>
      <c r="D523" s="240"/>
      <c r="E523" s="242"/>
      <c r="F523" s="242"/>
      <c r="G523" s="242"/>
      <c r="H523" s="242"/>
      <c r="I523" s="242"/>
      <c r="J523" s="240"/>
      <c r="K523" s="228"/>
      <c r="L523" s="210"/>
      <c r="M523" s="210"/>
      <c r="N523" s="210"/>
      <c r="O523" s="210"/>
      <c r="P523" s="210"/>
      <c r="Q523" s="210"/>
      <c r="R523" s="210"/>
      <c r="S523" s="210"/>
      <c r="T523" s="210"/>
      <c r="U523" s="210"/>
      <c r="V523" s="210"/>
      <c r="W523" s="210"/>
      <c r="X523" s="210"/>
      <c r="Y523" s="210"/>
      <c r="Z523" s="210"/>
    </row>
    <row r="524" spans="1:26" x14ac:dyDescent="0.25">
      <c r="A524" s="241"/>
      <c r="B524" s="243"/>
      <c r="C524" s="240"/>
      <c r="D524" s="240"/>
      <c r="E524" s="242"/>
      <c r="F524" s="242"/>
      <c r="G524" s="242"/>
      <c r="H524" s="242"/>
      <c r="I524" s="242"/>
      <c r="J524" s="240"/>
      <c r="K524" s="228"/>
      <c r="L524" s="210"/>
      <c r="M524" s="210"/>
      <c r="N524" s="210"/>
      <c r="O524" s="210"/>
      <c r="P524" s="210"/>
      <c r="Q524" s="210"/>
      <c r="R524" s="210"/>
      <c r="S524" s="210"/>
      <c r="T524" s="210"/>
      <c r="U524" s="210"/>
      <c r="V524" s="210"/>
      <c r="W524" s="210"/>
      <c r="X524" s="210"/>
      <c r="Y524" s="210"/>
      <c r="Z524" s="210"/>
    </row>
    <row r="525" spans="1:26" x14ac:dyDescent="0.25">
      <c r="A525" s="241"/>
      <c r="B525" s="243"/>
      <c r="C525" s="240"/>
      <c r="D525" s="240"/>
      <c r="E525" s="242"/>
      <c r="F525" s="242"/>
      <c r="G525" s="242"/>
      <c r="H525" s="242"/>
      <c r="I525" s="242"/>
      <c r="J525" s="240"/>
      <c r="K525" s="228"/>
      <c r="L525" s="210"/>
      <c r="M525" s="210"/>
      <c r="N525" s="210"/>
      <c r="O525" s="210"/>
      <c r="P525" s="210"/>
      <c r="Q525" s="210"/>
      <c r="R525" s="210"/>
      <c r="S525" s="210"/>
      <c r="T525" s="210"/>
      <c r="U525" s="210"/>
      <c r="V525" s="210"/>
      <c r="W525" s="210"/>
      <c r="X525" s="210"/>
      <c r="Y525" s="210"/>
      <c r="Z525" s="210"/>
    </row>
    <row r="526" spans="1:26" x14ac:dyDescent="0.25">
      <c r="A526" s="241"/>
      <c r="B526" s="243"/>
      <c r="C526" s="240"/>
      <c r="D526" s="240"/>
      <c r="E526" s="242"/>
      <c r="F526" s="242"/>
      <c r="G526" s="242"/>
      <c r="H526" s="242"/>
      <c r="I526" s="242"/>
      <c r="J526" s="240"/>
      <c r="K526" s="228"/>
      <c r="L526" s="210"/>
      <c r="M526" s="210"/>
      <c r="N526" s="210"/>
      <c r="O526" s="210"/>
      <c r="P526" s="210"/>
      <c r="Q526" s="210"/>
      <c r="R526" s="210"/>
      <c r="S526" s="210"/>
      <c r="T526" s="210"/>
      <c r="U526" s="210"/>
      <c r="V526" s="210"/>
      <c r="W526" s="210"/>
      <c r="X526" s="210"/>
      <c r="Y526" s="210"/>
      <c r="Z526" s="210"/>
    </row>
    <row r="527" spans="1:26" x14ac:dyDescent="0.25">
      <c r="A527" s="241"/>
      <c r="B527" s="311"/>
      <c r="C527" s="240"/>
      <c r="D527" s="240"/>
      <c r="E527" s="242"/>
      <c r="F527" s="242"/>
      <c r="G527" s="242"/>
      <c r="H527" s="242"/>
      <c r="I527" s="242"/>
      <c r="J527" s="240"/>
      <c r="K527" s="228"/>
      <c r="L527" s="210"/>
      <c r="M527" s="210"/>
      <c r="N527" s="210"/>
      <c r="O527" s="210"/>
      <c r="P527" s="210"/>
      <c r="Q527" s="210"/>
      <c r="R527" s="210"/>
      <c r="S527" s="210"/>
      <c r="T527" s="210"/>
      <c r="U527" s="210"/>
      <c r="V527" s="210"/>
      <c r="W527" s="210"/>
      <c r="X527" s="210"/>
      <c r="Y527" s="210"/>
      <c r="Z527" s="210"/>
    </row>
    <row r="528" spans="1:26" x14ac:dyDescent="0.25">
      <c r="A528" s="241"/>
      <c r="B528" s="241"/>
      <c r="C528" s="240"/>
      <c r="D528" s="240"/>
      <c r="E528" s="242"/>
      <c r="F528" s="242"/>
      <c r="G528" s="242"/>
      <c r="H528" s="242"/>
      <c r="I528" s="242"/>
      <c r="J528" s="240"/>
      <c r="K528" s="228"/>
      <c r="L528" s="210"/>
      <c r="M528" s="210"/>
      <c r="N528" s="210"/>
      <c r="O528" s="210"/>
      <c r="P528" s="210"/>
      <c r="Q528" s="210"/>
      <c r="R528" s="210"/>
      <c r="S528" s="210"/>
      <c r="T528" s="210"/>
      <c r="U528" s="210"/>
      <c r="V528" s="210"/>
      <c r="W528" s="210"/>
      <c r="X528" s="210"/>
      <c r="Y528" s="210"/>
      <c r="Z528" s="210"/>
    </row>
    <row r="529" spans="1:26" x14ac:dyDescent="0.25">
      <c r="A529" s="241"/>
      <c r="B529" s="240"/>
      <c r="C529" s="240"/>
      <c r="D529" s="240"/>
      <c r="E529" s="242"/>
      <c r="F529" s="242"/>
      <c r="G529" s="242"/>
      <c r="H529" s="242"/>
      <c r="I529" s="242"/>
      <c r="J529" s="240"/>
      <c r="K529" s="228"/>
      <c r="L529" s="210"/>
      <c r="M529" s="210"/>
      <c r="N529" s="210"/>
      <c r="O529" s="210"/>
      <c r="P529" s="210"/>
      <c r="Q529" s="210"/>
      <c r="R529" s="210"/>
      <c r="S529" s="210"/>
      <c r="T529" s="210"/>
      <c r="U529" s="210"/>
      <c r="V529" s="210"/>
      <c r="W529" s="210"/>
      <c r="X529" s="210"/>
      <c r="Y529" s="210"/>
      <c r="Z529" s="210"/>
    </row>
    <row r="530" spans="1:26" x14ac:dyDescent="0.25">
      <c r="A530" s="241"/>
      <c r="B530" s="241"/>
      <c r="C530" s="240"/>
      <c r="D530" s="240"/>
      <c r="E530" s="242"/>
      <c r="F530" s="242"/>
      <c r="G530" s="242"/>
      <c r="H530" s="242"/>
      <c r="I530" s="242"/>
      <c r="J530" s="240"/>
      <c r="K530" s="228"/>
      <c r="L530" s="210"/>
      <c r="M530" s="210"/>
      <c r="N530" s="210"/>
      <c r="O530" s="210"/>
      <c r="P530" s="210"/>
      <c r="Q530" s="210"/>
      <c r="R530" s="210"/>
      <c r="S530" s="210"/>
      <c r="T530" s="210"/>
      <c r="U530" s="210"/>
      <c r="V530" s="210"/>
      <c r="W530" s="210"/>
      <c r="X530" s="210"/>
      <c r="Y530" s="210"/>
      <c r="Z530" s="210"/>
    </row>
    <row r="531" spans="1:26" x14ac:dyDescent="0.25">
      <c r="A531" s="240"/>
      <c r="B531" s="240"/>
      <c r="C531" s="240"/>
      <c r="D531" s="240"/>
      <c r="E531" s="242"/>
      <c r="F531" s="242"/>
      <c r="G531" s="242"/>
      <c r="H531" s="242"/>
      <c r="I531" s="242"/>
      <c r="J531" s="240"/>
      <c r="K531" s="228"/>
      <c r="L531" s="210"/>
      <c r="M531" s="210"/>
      <c r="N531" s="210"/>
      <c r="O531" s="210"/>
      <c r="P531" s="210"/>
      <c r="Q531" s="210"/>
      <c r="R531" s="210"/>
      <c r="S531" s="210"/>
      <c r="T531" s="210"/>
      <c r="U531" s="210"/>
      <c r="V531" s="210"/>
      <c r="W531" s="210"/>
      <c r="X531" s="210"/>
      <c r="Y531" s="210"/>
      <c r="Z531" s="210"/>
    </row>
    <row r="532" spans="1:26" x14ac:dyDescent="0.25">
      <c r="A532" s="231"/>
      <c r="B532" s="231"/>
      <c r="C532" s="231"/>
      <c r="D532" s="231"/>
      <c r="E532" s="315"/>
      <c r="F532" s="315"/>
      <c r="G532" s="315"/>
      <c r="H532" s="315"/>
      <c r="I532" s="315"/>
      <c r="J532" s="240"/>
      <c r="K532" s="228"/>
      <c r="L532" s="210"/>
      <c r="M532" s="210"/>
      <c r="N532" s="210"/>
      <c r="O532" s="210"/>
      <c r="P532" s="210"/>
      <c r="Q532" s="210"/>
      <c r="R532" s="210"/>
      <c r="S532" s="210"/>
      <c r="T532" s="210"/>
      <c r="U532" s="210"/>
      <c r="V532" s="210"/>
      <c r="W532" s="210"/>
      <c r="X532" s="210"/>
      <c r="Y532" s="210"/>
      <c r="Z532" s="210"/>
    </row>
    <row r="533" spans="1:26" x14ac:dyDescent="0.25">
      <c r="A533" s="241"/>
      <c r="B533" s="241"/>
      <c r="C533" s="240"/>
      <c r="D533" s="240"/>
      <c r="E533" s="242"/>
      <c r="F533" s="242"/>
      <c r="G533" s="242"/>
      <c r="H533" s="242"/>
      <c r="I533" s="242"/>
      <c r="J533" s="240"/>
      <c r="K533" s="228"/>
      <c r="L533" s="210"/>
      <c r="M533" s="210"/>
      <c r="N533" s="303"/>
      <c r="O533" s="303"/>
      <c r="P533" s="303"/>
      <c r="Q533" s="303"/>
      <c r="R533" s="303"/>
      <c r="S533" s="210"/>
      <c r="T533" s="210"/>
      <c r="U533" s="210"/>
      <c r="V533" s="210"/>
      <c r="W533" s="210"/>
      <c r="X533" s="210"/>
      <c r="Y533" s="210"/>
      <c r="Z533" s="210"/>
    </row>
    <row r="534" spans="1:26" x14ac:dyDescent="0.25">
      <c r="A534" s="241"/>
      <c r="B534" s="241"/>
      <c r="C534" s="240"/>
      <c r="D534" s="240"/>
      <c r="E534" s="242"/>
      <c r="F534" s="242"/>
      <c r="G534" s="242"/>
      <c r="H534" s="242"/>
      <c r="I534" s="242"/>
      <c r="J534" s="240"/>
      <c r="K534" s="228"/>
      <c r="L534" s="210"/>
      <c r="M534" s="210"/>
      <c r="N534" s="210"/>
      <c r="O534" s="210"/>
      <c r="P534" s="210"/>
      <c r="Q534" s="210"/>
      <c r="R534" s="210"/>
      <c r="S534" s="210"/>
      <c r="T534" s="210"/>
      <c r="U534" s="210"/>
      <c r="V534" s="210"/>
      <c r="W534" s="210"/>
      <c r="X534" s="210"/>
      <c r="Y534" s="210"/>
      <c r="Z534" s="210"/>
    </row>
    <row r="535" spans="1:26" x14ac:dyDescent="0.25">
      <c r="A535" s="241"/>
      <c r="B535" s="241"/>
      <c r="C535" s="240"/>
      <c r="D535" s="240"/>
      <c r="E535" s="242"/>
      <c r="F535" s="242"/>
      <c r="G535" s="242"/>
      <c r="H535" s="242"/>
      <c r="I535" s="242"/>
      <c r="J535" s="240"/>
      <c r="K535" s="228"/>
      <c r="L535" s="210"/>
      <c r="M535" s="210"/>
      <c r="N535" s="210"/>
      <c r="O535" s="210"/>
      <c r="P535" s="210"/>
      <c r="Q535" s="210"/>
      <c r="R535" s="210"/>
      <c r="S535" s="210"/>
      <c r="T535" s="210"/>
      <c r="U535" s="210"/>
      <c r="V535" s="210"/>
      <c r="W535" s="210"/>
      <c r="X535" s="210"/>
      <c r="Y535" s="210"/>
      <c r="Z535" s="210"/>
    </row>
    <row r="536" spans="1:26" x14ac:dyDescent="0.25">
      <c r="A536" s="241"/>
      <c r="B536" s="241"/>
      <c r="C536" s="240"/>
      <c r="D536" s="240"/>
      <c r="E536" s="242"/>
      <c r="F536" s="242"/>
      <c r="G536" s="242"/>
      <c r="H536" s="242"/>
      <c r="I536" s="242"/>
      <c r="J536" s="240"/>
      <c r="K536" s="228"/>
      <c r="L536" s="210"/>
      <c r="M536" s="210"/>
      <c r="N536" s="210"/>
      <c r="O536" s="210"/>
      <c r="P536" s="210"/>
      <c r="Q536" s="210"/>
      <c r="R536" s="210"/>
      <c r="S536" s="210"/>
      <c r="T536" s="210"/>
      <c r="U536" s="210"/>
      <c r="V536" s="210"/>
      <c r="W536" s="210"/>
      <c r="X536" s="210"/>
      <c r="Y536" s="210"/>
      <c r="Z536" s="210"/>
    </row>
    <row r="537" spans="1:26" x14ac:dyDescent="0.25">
      <c r="A537" s="241"/>
      <c r="B537" s="243"/>
      <c r="C537" s="240"/>
      <c r="D537" s="240"/>
      <c r="E537" s="242"/>
      <c r="F537" s="242"/>
      <c r="G537" s="242"/>
      <c r="H537" s="242"/>
      <c r="I537" s="242"/>
      <c r="J537" s="240"/>
      <c r="K537" s="228"/>
      <c r="L537" s="210"/>
      <c r="M537" s="210"/>
      <c r="N537" s="210"/>
      <c r="O537" s="210"/>
      <c r="P537" s="210"/>
      <c r="Q537" s="210"/>
      <c r="R537" s="210"/>
      <c r="S537" s="210"/>
      <c r="T537" s="210"/>
      <c r="U537" s="210"/>
      <c r="V537" s="210"/>
      <c r="W537" s="210"/>
      <c r="X537" s="210"/>
      <c r="Y537" s="210"/>
      <c r="Z537" s="210"/>
    </row>
    <row r="538" spans="1:26" x14ac:dyDescent="0.25">
      <c r="A538" s="241"/>
      <c r="B538" s="311"/>
      <c r="C538" s="240"/>
      <c r="D538" s="240"/>
      <c r="E538" s="242"/>
      <c r="F538" s="242"/>
      <c r="G538" s="242"/>
      <c r="H538" s="242"/>
      <c r="I538" s="242"/>
      <c r="J538" s="240"/>
      <c r="K538" s="228"/>
      <c r="L538" s="210"/>
      <c r="M538" s="210"/>
      <c r="N538" s="210"/>
      <c r="O538" s="210"/>
      <c r="P538" s="210"/>
      <c r="Q538" s="210"/>
      <c r="R538" s="210"/>
      <c r="S538" s="210"/>
      <c r="T538" s="210"/>
      <c r="U538" s="210"/>
      <c r="V538" s="210"/>
      <c r="W538" s="210"/>
      <c r="X538" s="210"/>
      <c r="Y538" s="210"/>
      <c r="Z538" s="210"/>
    </row>
    <row r="539" spans="1:26" x14ac:dyDescent="0.25">
      <c r="A539" s="241"/>
      <c r="B539" s="241"/>
      <c r="C539" s="240"/>
      <c r="D539" s="240"/>
      <c r="E539" s="242"/>
      <c r="F539" s="242"/>
      <c r="G539" s="242"/>
      <c r="H539" s="242"/>
      <c r="I539" s="242"/>
      <c r="J539" s="240"/>
      <c r="K539" s="228"/>
      <c r="L539" s="210"/>
      <c r="M539" s="210"/>
      <c r="N539" s="210"/>
      <c r="O539" s="210"/>
      <c r="P539" s="210"/>
      <c r="Q539" s="210"/>
      <c r="R539" s="210"/>
      <c r="S539" s="210"/>
      <c r="T539" s="210"/>
      <c r="U539" s="210"/>
      <c r="V539" s="210"/>
      <c r="W539" s="210"/>
      <c r="X539" s="210"/>
      <c r="Y539" s="210"/>
      <c r="Z539" s="210"/>
    </row>
    <row r="540" spans="1:26" x14ac:dyDescent="0.25">
      <c r="A540" s="241"/>
      <c r="B540" s="240"/>
      <c r="C540" s="244"/>
      <c r="D540" s="240"/>
      <c r="E540" s="242"/>
      <c r="F540" s="242"/>
      <c r="G540" s="242"/>
      <c r="H540" s="242"/>
      <c r="I540" s="242"/>
      <c r="J540" s="240"/>
      <c r="K540" s="228"/>
      <c r="L540" s="210"/>
      <c r="M540" s="210"/>
      <c r="N540" s="210"/>
      <c r="O540" s="210"/>
      <c r="P540" s="210"/>
      <c r="Q540" s="210"/>
      <c r="R540" s="210"/>
      <c r="S540" s="210"/>
      <c r="T540" s="210"/>
      <c r="U540" s="210"/>
      <c r="V540" s="210"/>
      <c r="W540" s="210"/>
      <c r="X540" s="210"/>
      <c r="Y540" s="210"/>
      <c r="Z540" s="210"/>
    </row>
    <row r="541" spans="1:26" x14ac:dyDescent="0.25">
      <c r="A541" s="241"/>
      <c r="B541" s="241"/>
      <c r="C541" s="244"/>
      <c r="D541" s="240"/>
      <c r="E541" s="242"/>
      <c r="F541" s="242"/>
      <c r="G541" s="242"/>
      <c r="H541" s="242"/>
      <c r="I541" s="242"/>
      <c r="J541" s="240"/>
      <c r="K541" s="228"/>
      <c r="L541" s="210"/>
      <c r="M541" s="210"/>
      <c r="N541" s="210"/>
      <c r="O541" s="210"/>
      <c r="P541" s="210"/>
      <c r="Q541" s="210"/>
      <c r="R541" s="210"/>
      <c r="S541" s="210"/>
      <c r="T541" s="210"/>
      <c r="U541" s="210"/>
      <c r="V541" s="210"/>
      <c r="W541" s="210"/>
      <c r="X541" s="210"/>
      <c r="Y541" s="210"/>
      <c r="Z541" s="210"/>
    </row>
    <row r="542" spans="1:26" x14ac:dyDescent="0.25">
      <c r="A542" s="240"/>
      <c r="B542" s="240"/>
      <c r="C542" s="240"/>
      <c r="D542" s="240"/>
      <c r="E542" s="242"/>
      <c r="F542" s="242"/>
      <c r="G542" s="242"/>
      <c r="H542" s="242"/>
      <c r="I542" s="242"/>
      <c r="J542" s="240"/>
      <c r="K542" s="228"/>
      <c r="L542" s="210"/>
      <c r="M542" s="210"/>
      <c r="N542" s="210"/>
      <c r="O542" s="210"/>
      <c r="P542" s="210"/>
      <c r="Q542" s="210"/>
      <c r="R542" s="210"/>
      <c r="S542" s="210"/>
      <c r="T542" s="210"/>
      <c r="U542" s="210"/>
      <c r="V542" s="210"/>
      <c r="W542" s="210"/>
      <c r="X542" s="210"/>
      <c r="Y542" s="210"/>
      <c r="Z542" s="210"/>
    </row>
    <row r="543" spans="1:26" x14ac:dyDescent="0.25">
      <c r="A543" s="231"/>
      <c r="B543" s="231"/>
      <c r="C543" s="231"/>
      <c r="D543" s="231"/>
      <c r="E543" s="315"/>
      <c r="F543" s="315"/>
      <c r="G543" s="315"/>
      <c r="H543" s="315"/>
      <c r="I543" s="315"/>
      <c r="J543" s="240"/>
      <c r="K543" s="228"/>
      <c r="L543" s="210"/>
      <c r="M543" s="210"/>
      <c r="N543" s="210"/>
      <c r="O543" s="210"/>
      <c r="P543" s="210"/>
      <c r="Q543" s="210"/>
      <c r="R543" s="210"/>
      <c r="S543" s="210"/>
      <c r="T543" s="210"/>
      <c r="U543" s="210"/>
      <c r="V543" s="210"/>
      <c r="W543" s="210"/>
      <c r="X543" s="210"/>
      <c r="Y543" s="210"/>
      <c r="Z543" s="210"/>
    </row>
    <row r="544" spans="1:26" x14ac:dyDescent="0.25">
      <c r="A544" s="241"/>
      <c r="B544" s="241"/>
      <c r="C544" s="240"/>
      <c r="D544" s="240"/>
      <c r="E544" s="242"/>
      <c r="F544" s="242"/>
      <c r="G544" s="242"/>
      <c r="H544" s="242"/>
      <c r="I544" s="242"/>
      <c r="J544" s="240"/>
      <c r="K544" s="228"/>
      <c r="L544" s="210"/>
      <c r="M544" s="210"/>
      <c r="N544" s="303"/>
      <c r="O544" s="303"/>
      <c r="P544" s="303"/>
      <c r="Q544" s="303"/>
      <c r="R544" s="303"/>
      <c r="S544" s="210"/>
      <c r="T544" s="210"/>
      <c r="U544" s="210"/>
      <c r="V544" s="210"/>
      <c r="W544" s="210"/>
      <c r="X544" s="210"/>
      <c r="Y544" s="210"/>
      <c r="Z544" s="210"/>
    </row>
    <row r="545" spans="1:26" x14ac:dyDescent="0.25">
      <c r="A545" s="241"/>
      <c r="B545" s="241"/>
      <c r="C545" s="240"/>
      <c r="D545" s="240"/>
      <c r="E545" s="242"/>
      <c r="F545" s="242"/>
      <c r="G545" s="242"/>
      <c r="H545" s="242"/>
      <c r="I545" s="242"/>
      <c r="J545" s="240"/>
      <c r="K545" s="228"/>
      <c r="L545" s="210"/>
      <c r="M545" s="210"/>
      <c r="N545" s="210"/>
      <c r="O545" s="210"/>
      <c r="P545" s="210"/>
      <c r="Q545" s="210"/>
      <c r="R545" s="210"/>
      <c r="S545" s="210"/>
      <c r="T545" s="210"/>
      <c r="U545" s="210"/>
      <c r="V545" s="210"/>
      <c r="W545" s="210"/>
      <c r="X545" s="210"/>
      <c r="Y545" s="210"/>
      <c r="Z545" s="210"/>
    </row>
    <row r="546" spans="1:26" x14ac:dyDescent="0.25">
      <c r="A546" s="241"/>
      <c r="B546" s="241"/>
      <c r="C546" s="240"/>
      <c r="D546" s="240"/>
      <c r="E546" s="242"/>
      <c r="F546" s="242"/>
      <c r="G546" s="242"/>
      <c r="H546" s="242"/>
      <c r="I546" s="242"/>
      <c r="J546" s="240"/>
      <c r="K546" s="228"/>
      <c r="L546" s="210"/>
      <c r="M546" s="210"/>
      <c r="N546" s="210"/>
      <c r="O546" s="210"/>
      <c r="P546" s="210"/>
      <c r="Q546" s="210"/>
      <c r="R546" s="210"/>
      <c r="S546" s="210"/>
      <c r="T546" s="210"/>
      <c r="U546" s="210"/>
      <c r="V546" s="210"/>
      <c r="W546" s="210"/>
      <c r="X546" s="210"/>
      <c r="Y546" s="210"/>
      <c r="Z546" s="210"/>
    </row>
    <row r="547" spans="1:26" x14ac:dyDescent="0.25">
      <c r="A547" s="241"/>
      <c r="B547" s="241"/>
      <c r="C547" s="240"/>
      <c r="D547" s="240"/>
      <c r="E547" s="242"/>
      <c r="F547" s="242"/>
      <c r="G547" s="242"/>
      <c r="H547" s="242"/>
      <c r="I547" s="242"/>
      <c r="J547" s="240"/>
      <c r="K547" s="228"/>
      <c r="L547" s="210"/>
      <c r="M547" s="210"/>
      <c r="N547" s="210"/>
      <c r="O547" s="210"/>
      <c r="P547" s="210"/>
      <c r="Q547" s="210"/>
      <c r="R547" s="210"/>
      <c r="S547" s="210"/>
      <c r="T547" s="210"/>
      <c r="U547" s="210"/>
      <c r="V547" s="210"/>
      <c r="W547" s="210"/>
      <c r="X547" s="210"/>
      <c r="Y547" s="210"/>
      <c r="Z547" s="210"/>
    </row>
    <row r="548" spans="1:26" x14ac:dyDescent="0.25">
      <c r="A548" s="241"/>
      <c r="B548" s="243"/>
      <c r="C548" s="240"/>
      <c r="D548" s="240"/>
      <c r="E548" s="242"/>
      <c r="F548" s="242"/>
      <c r="G548" s="242"/>
      <c r="H548" s="242"/>
      <c r="I548" s="242"/>
      <c r="J548" s="240"/>
      <c r="K548" s="228"/>
      <c r="L548" s="210"/>
      <c r="M548" s="210"/>
      <c r="N548" s="210"/>
      <c r="O548" s="210"/>
      <c r="P548" s="210"/>
      <c r="Q548" s="210"/>
      <c r="R548" s="210"/>
      <c r="S548" s="210"/>
      <c r="T548" s="210"/>
      <c r="U548" s="210"/>
      <c r="V548" s="210"/>
      <c r="W548" s="210"/>
      <c r="X548" s="210"/>
      <c r="Y548" s="210"/>
      <c r="Z548" s="210"/>
    </row>
    <row r="549" spans="1:26" x14ac:dyDescent="0.25">
      <c r="A549" s="241"/>
      <c r="B549" s="311"/>
      <c r="C549" s="240"/>
      <c r="D549" s="240"/>
      <c r="E549" s="242"/>
      <c r="F549" s="242"/>
      <c r="G549" s="242"/>
      <c r="H549" s="242"/>
      <c r="I549" s="242"/>
      <c r="J549" s="240"/>
      <c r="K549" s="228"/>
      <c r="L549" s="210"/>
      <c r="M549" s="210"/>
      <c r="N549" s="210"/>
      <c r="O549" s="210"/>
      <c r="P549" s="210"/>
      <c r="Q549" s="210"/>
      <c r="R549" s="210"/>
      <c r="S549" s="210"/>
      <c r="T549" s="210"/>
      <c r="U549" s="210"/>
      <c r="V549" s="210"/>
      <c r="W549" s="210"/>
      <c r="X549" s="210"/>
      <c r="Y549" s="210"/>
      <c r="Z549" s="210"/>
    </row>
    <row r="550" spans="1:26" x14ac:dyDescent="0.25">
      <c r="A550" s="241"/>
      <c r="B550" s="241"/>
      <c r="C550" s="240"/>
      <c r="D550" s="240"/>
      <c r="E550" s="242"/>
      <c r="F550" s="242"/>
      <c r="G550" s="242"/>
      <c r="H550" s="242"/>
      <c r="I550" s="242"/>
      <c r="J550" s="240"/>
      <c r="K550" s="228"/>
      <c r="L550" s="210"/>
      <c r="M550" s="210"/>
      <c r="N550" s="210"/>
      <c r="O550" s="210"/>
      <c r="P550" s="210"/>
      <c r="Q550" s="210"/>
      <c r="R550" s="210"/>
      <c r="S550" s="210"/>
      <c r="T550" s="210"/>
      <c r="U550" s="210"/>
      <c r="V550" s="210"/>
      <c r="W550" s="210"/>
      <c r="X550" s="210"/>
      <c r="Y550" s="210"/>
      <c r="Z550" s="210"/>
    </row>
    <row r="551" spans="1:26" x14ac:dyDescent="0.25">
      <c r="A551" s="241"/>
      <c r="B551" s="240"/>
      <c r="C551" s="244"/>
      <c r="D551" s="240"/>
      <c r="E551" s="242"/>
      <c r="F551" s="242"/>
      <c r="G551" s="242"/>
      <c r="H551" s="242"/>
      <c r="I551" s="242"/>
      <c r="J551" s="240"/>
      <c r="K551" s="228"/>
      <c r="L551" s="210"/>
      <c r="M551" s="210"/>
      <c r="N551" s="210"/>
      <c r="O551" s="210"/>
      <c r="P551" s="210"/>
      <c r="Q551" s="210"/>
      <c r="R551" s="210"/>
      <c r="S551" s="210"/>
      <c r="T551" s="210"/>
      <c r="U551" s="210"/>
      <c r="V551" s="210"/>
      <c r="W551" s="210"/>
      <c r="X551" s="210"/>
      <c r="Y551" s="210"/>
      <c r="Z551" s="210"/>
    </row>
    <row r="552" spans="1:26" x14ac:dyDescent="0.25">
      <c r="A552" s="241"/>
      <c r="B552" s="241"/>
      <c r="C552" s="244"/>
      <c r="D552" s="240"/>
      <c r="E552" s="242"/>
      <c r="F552" s="242"/>
      <c r="G552" s="242"/>
      <c r="H552" s="242"/>
      <c r="I552" s="242"/>
      <c r="J552" s="240"/>
      <c r="K552" s="228"/>
      <c r="L552" s="210"/>
      <c r="M552" s="210"/>
      <c r="N552" s="210"/>
      <c r="O552" s="210"/>
      <c r="P552" s="210"/>
      <c r="Q552" s="210"/>
      <c r="R552" s="210"/>
      <c r="S552" s="210"/>
      <c r="T552" s="210"/>
      <c r="U552" s="210"/>
      <c r="V552" s="210"/>
      <c r="W552" s="210"/>
      <c r="X552" s="210"/>
      <c r="Y552" s="210"/>
      <c r="Z552" s="210"/>
    </row>
    <row r="553" spans="1:26" x14ac:dyDescent="0.25">
      <c r="A553" s="240"/>
      <c r="B553" s="240"/>
      <c r="C553" s="240"/>
      <c r="D553" s="240"/>
      <c r="E553" s="242"/>
      <c r="F553" s="242"/>
      <c r="G553" s="242"/>
      <c r="H553" s="242"/>
      <c r="I553" s="242"/>
      <c r="J553" s="240"/>
      <c r="K553" s="228"/>
      <c r="L553" s="210"/>
      <c r="M553" s="210"/>
      <c r="N553" s="210"/>
      <c r="O553" s="210"/>
      <c r="P553" s="210"/>
      <c r="Q553" s="210"/>
      <c r="R553" s="210"/>
      <c r="S553" s="210"/>
      <c r="T553" s="210"/>
      <c r="U553" s="210"/>
      <c r="V553" s="210"/>
      <c r="W553" s="210"/>
      <c r="X553" s="210"/>
      <c r="Y553" s="210"/>
      <c r="Z553" s="210"/>
    </row>
    <row r="554" spans="1:26" x14ac:dyDescent="0.25">
      <c r="A554" s="231"/>
      <c r="B554" s="231"/>
      <c r="C554" s="231"/>
      <c r="D554" s="231"/>
      <c r="E554" s="315"/>
      <c r="F554" s="315"/>
      <c r="G554" s="315"/>
      <c r="H554" s="315"/>
      <c r="I554" s="315"/>
      <c r="J554" s="240"/>
      <c r="K554" s="228"/>
      <c r="L554" s="210"/>
      <c r="M554" s="210"/>
      <c r="N554" s="210"/>
      <c r="O554" s="210"/>
      <c r="P554" s="210"/>
      <c r="Q554" s="210"/>
      <c r="R554" s="210"/>
      <c r="S554" s="210"/>
      <c r="T554" s="210"/>
      <c r="U554" s="210"/>
      <c r="V554" s="210"/>
      <c r="W554" s="210"/>
      <c r="X554" s="210"/>
      <c r="Y554" s="210"/>
      <c r="Z554" s="210"/>
    </row>
    <row r="555" spans="1:26" x14ac:dyDescent="0.25">
      <c r="A555" s="241"/>
      <c r="B555" s="241"/>
      <c r="C555" s="240"/>
      <c r="D555" s="240"/>
      <c r="E555" s="242"/>
      <c r="F555" s="242"/>
      <c r="G555" s="242"/>
      <c r="H555" s="242"/>
      <c r="I555" s="242"/>
      <c r="J555" s="240"/>
      <c r="K555" s="228"/>
      <c r="L555" s="210"/>
      <c r="M555" s="210"/>
      <c r="N555" s="303"/>
      <c r="O555" s="303"/>
      <c r="P555" s="303"/>
      <c r="Q555" s="303"/>
      <c r="R555" s="303"/>
      <c r="S555" s="210"/>
      <c r="T555" s="210"/>
      <c r="U555" s="210"/>
      <c r="V555" s="210"/>
      <c r="W555" s="210"/>
      <c r="X555" s="210"/>
      <c r="Y555" s="210"/>
      <c r="Z555" s="210"/>
    </row>
    <row r="556" spans="1:26" x14ac:dyDescent="0.25">
      <c r="A556" s="241"/>
      <c r="B556" s="241"/>
      <c r="C556" s="240"/>
      <c r="D556" s="240"/>
      <c r="E556" s="242"/>
      <c r="F556" s="242"/>
      <c r="G556" s="242"/>
      <c r="H556" s="242"/>
      <c r="I556" s="242"/>
      <c r="J556" s="240"/>
      <c r="K556" s="228"/>
      <c r="L556" s="210"/>
      <c r="M556" s="210"/>
      <c r="N556" s="210"/>
      <c r="O556" s="210"/>
      <c r="P556" s="210"/>
      <c r="Q556" s="210"/>
      <c r="R556" s="210"/>
      <c r="S556" s="210"/>
      <c r="T556" s="210"/>
      <c r="U556" s="210"/>
      <c r="V556" s="210"/>
      <c r="W556" s="210"/>
      <c r="X556" s="210"/>
      <c r="Y556" s="210"/>
      <c r="Z556" s="210"/>
    </row>
    <row r="557" spans="1:26" x14ac:dyDescent="0.25">
      <c r="A557" s="241"/>
      <c r="B557" s="241"/>
      <c r="C557" s="240"/>
      <c r="D557" s="240"/>
      <c r="E557" s="242"/>
      <c r="F557" s="242"/>
      <c r="G557" s="242"/>
      <c r="H557" s="242"/>
      <c r="I557" s="242"/>
      <c r="J557" s="240"/>
      <c r="K557" s="228"/>
      <c r="L557" s="210"/>
      <c r="M557" s="210"/>
      <c r="N557" s="210"/>
      <c r="O557" s="210"/>
      <c r="P557" s="210"/>
      <c r="Q557" s="210"/>
      <c r="R557" s="210"/>
      <c r="S557" s="210"/>
      <c r="T557" s="210"/>
      <c r="U557" s="210"/>
      <c r="V557" s="210"/>
      <c r="W557" s="210"/>
      <c r="X557" s="210"/>
      <c r="Y557" s="210"/>
      <c r="Z557" s="210"/>
    </row>
    <row r="558" spans="1:26" x14ac:dyDescent="0.25">
      <c r="A558" s="241"/>
      <c r="B558" s="241"/>
      <c r="C558" s="240"/>
      <c r="D558" s="240"/>
      <c r="E558" s="242"/>
      <c r="F558" s="242"/>
      <c r="G558" s="242"/>
      <c r="H558" s="242"/>
      <c r="I558" s="242"/>
      <c r="J558" s="240"/>
      <c r="K558" s="228"/>
      <c r="L558" s="210"/>
      <c r="M558" s="210"/>
      <c r="N558" s="210"/>
      <c r="O558" s="210"/>
      <c r="P558" s="210"/>
      <c r="Q558" s="210"/>
      <c r="R558" s="210"/>
      <c r="S558" s="210"/>
      <c r="T558" s="210"/>
      <c r="U558" s="210"/>
      <c r="V558" s="210"/>
      <c r="W558" s="210"/>
      <c r="X558" s="210"/>
      <c r="Y558" s="210"/>
      <c r="Z558" s="210"/>
    </row>
    <row r="559" spans="1:26" x14ac:dyDescent="0.25">
      <c r="A559" s="241"/>
      <c r="B559" s="243"/>
      <c r="C559" s="240"/>
      <c r="D559" s="240"/>
      <c r="E559" s="242"/>
      <c r="F559" s="242"/>
      <c r="G559" s="242"/>
      <c r="H559" s="242"/>
      <c r="I559" s="242"/>
      <c r="J559" s="240"/>
      <c r="K559" s="228"/>
      <c r="L559" s="210"/>
      <c r="M559" s="210"/>
      <c r="N559" s="210"/>
      <c r="O559" s="210"/>
      <c r="P559" s="210"/>
      <c r="Q559" s="210"/>
      <c r="R559" s="210"/>
      <c r="S559" s="210"/>
      <c r="T559" s="210"/>
      <c r="U559" s="210"/>
      <c r="V559" s="210"/>
      <c r="W559" s="210"/>
      <c r="X559" s="210"/>
      <c r="Y559" s="210"/>
      <c r="Z559" s="210"/>
    </row>
    <row r="560" spans="1:26" x14ac:dyDescent="0.25">
      <c r="A560" s="241"/>
      <c r="B560" s="311"/>
      <c r="C560" s="240"/>
      <c r="D560" s="240"/>
      <c r="E560" s="242"/>
      <c r="F560" s="242"/>
      <c r="G560" s="242"/>
      <c r="H560" s="242"/>
      <c r="I560" s="242"/>
      <c r="J560" s="240"/>
      <c r="K560" s="228"/>
      <c r="L560" s="210"/>
      <c r="M560" s="210"/>
      <c r="N560" s="210"/>
      <c r="O560" s="210"/>
      <c r="P560" s="210"/>
      <c r="Q560" s="210"/>
      <c r="R560" s="210"/>
      <c r="S560" s="210"/>
      <c r="T560" s="210"/>
      <c r="U560" s="210"/>
      <c r="V560" s="210"/>
      <c r="W560" s="210"/>
      <c r="X560" s="210"/>
      <c r="Y560" s="210"/>
      <c r="Z560" s="210"/>
    </row>
    <row r="561" spans="1:26" x14ac:dyDescent="0.25">
      <c r="A561" s="241"/>
      <c r="B561" s="241"/>
      <c r="C561" s="240"/>
      <c r="D561" s="240"/>
      <c r="E561" s="242"/>
      <c r="F561" s="242"/>
      <c r="G561" s="242"/>
      <c r="H561" s="242"/>
      <c r="I561" s="242"/>
      <c r="J561" s="240"/>
      <c r="K561" s="228"/>
      <c r="L561" s="210"/>
      <c r="M561" s="210"/>
      <c r="N561" s="210"/>
      <c r="O561" s="210"/>
      <c r="P561" s="210"/>
      <c r="Q561" s="210"/>
      <c r="R561" s="210"/>
      <c r="S561" s="210"/>
      <c r="T561" s="210"/>
      <c r="U561" s="210"/>
      <c r="V561" s="210"/>
      <c r="W561" s="210"/>
      <c r="X561" s="210"/>
      <c r="Y561" s="210"/>
      <c r="Z561" s="210"/>
    </row>
    <row r="562" spans="1:26" x14ac:dyDescent="0.25">
      <c r="A562" s="241"/>
      <c r="B562" s="240"/>
      <c r="C562" s="244"/>
      <c r="D562" s="240"/>
      <c r="E562" s="242"/>
      <c r="F562" s="242"/>
      <c r="G562" s="242"/>
      <c r="H562" s="242"/>
      <c r="I562" s="242"/>
      <c r="J562" s="240"/>
      <c r="K562" s="228"/>
      <c r="L562" s="210"/>
      <c r="M562" s="210"/>
      <c r="N562" s="210"/>
      <c r="O562" s="210"/>
      <c r="P562" s="210"/>
      <c r="Q562" s="210"/>
      <c r="R562" s="210"/>
      <c r="S562" s="210"/>
      <c r="T562" s="210"/>
      <c r="U562" s="210"/>
      <c r="V562" s="210"/>
      <c r="W562" s="210"/>
      <c r="X562" s="210"/>
      <c r="Y562" s="210"/>
      <c r="Z562" s="210"/>
    </row>
    <row r="563" spans="1:26" x14ac:dyDescent="0.25">
      <c r="A563" s="241"/>
      <c r="B563" s="241"/>
      <c r="C563" s="244"/>
      <c r="D563" s="240"/>
      <c r="E563" s="242"/>
      <c r="F563" s="242"/>
      <c r="G563" s="242"/>
      <c r="H563" s="242"/>
      <c r="I563" s="242"/>
      <c r="J563" s="240"/>
      <c r="K563" s="228"/>
      <c r="L563" s="210"/>
      <c r="M563" s="210"/>
      <c r="N563" s="210"/>
      <c r="O563" s="210"/>
      <c r="P563" s="210"/>
      <c r="Q563" s="210"/>
      <c r="R563" s="210"/>
      <c r="S563" s="210"/>
      <c r="T563" s="210"/>
      <c r="U563" s="210"/>
      <c r="V563" s="210"/>
      <c r="W563" s="210"/>
      <c r="X563" s="210"/>
      <c r="Y563" s="210"/>
      <c r="Z563" s="210"/>
    </row>
    <row r="564" spans="1:26" x14ac:dyDescent="0.25">
      <c r="A564" s="240"/>
      <c r="B564" s="240"/>
      <c r="C564" s="240"/>
      <c r="D564" s="240"/>
      <c r="E564" s="242"/>
      <c r="F564" s="242"/>
      <c r="G564" s="242"/>
      <c r="H564" s="242"/>
      <c r="I564" s="242"/>
      <c r="J564" s="240"/>
      <c r="K564" s="228"/>
      <c r="L564" s="210"/>
      <c r="M564" s="210"/>
      <c r="N564" s="210"/>
      <c r="O564" s="210"/>
      <c r="P564" s="210"/>
      <c r="Q564" s="210"/>
      <c r="R564" s="210"/>
      <c r="S564" s="210"/>
      <c r="T564" s="210"/>
      <c r="U564" s="210"/>
      <c r="V564" s="210"/>
      <c r="W564" s="210"/>
      <c r="X564" s="210"/>
      <c r="Y564" s="210"/>
      <c r="Z564" s="210"/>
    </row>
    <row r="565" spans="1:26" x14ac:dyDescent="0.25">
      <c r="A565" s="231"/>
      <c r="B565" s="231"/>
      <c r="C565" s="231"/>
      <c r="D565" s="231"/>
      <c r="E565" s="315"/>
      <c r="F565" s="315"/>
      <c r="G565" s="315"/>
      <c r="H565" s="315"/>
      <c r="I565" s="315"/>
      <c r="J565" s="240"/>
      <c r="K565" s="228"/>
      <c r="L565" s="210"/>
      <c r="M565" s="210"/>
      <c r="N565" s="210"/>
      <c r="O565" s="210"/>
      <c r="P565" s="210"/>
      <c r="Q565" s="210"/>
      <c r="R565" s="210"/>
      <c r="S565" s="210"/>
      <c r="T565" s="210"/>
      <c r="U565" s="210"/>
      <c r="V565" s="210"/>
      <c r="W565" s="210"/>
      <c r="X565" s="210"/>
      <c r="Y565" s="210"/>
      <c r="Z565" s="210"/>
    </row>
    <row r="566" spans="1:26" x14ac:dyDescent="0.25">
      <c r="A566" s="241"/>
      <c r="B566" s="241"/>
      <c r="C566" s="240"/>
      <c r="D566" s="240"/>
      <c r="E566" s="242"/>
      <c r="F566" s="242"/>
      <c r="G566" s="242"/>
      <c r="H566" s="242"/>
      <c r="I566" s="242"/>
      <c r="J566" s="240"/>
      <c r="K566" s="228"/>
      <c r="L566" s="210"/>
      <c r="M566" s="210"/>
      <c r="N566" s="303"/>
      <c r="O566" s="303"/>
      <c r="P566" s="303"/>
      <c r="Q566" s="303"/>
      <c r="R566" s="303"/>
      <c r="S566" s="210"/>
      <c r="T566" s="210"/>
      <c r="U566" s="210"/>
      <c r="V566" s="210"/>
      <c r="W566" s="210"/>
      <c r="X566" s="210"/>
      <c r="Y566" s="210"/>
      <c r="Z566" s="210"/>
    </row>
    <row r="567" spans="1:26" x14ac:dyDescent="0.25">
      <c r="A567" s="241"/>
      <c r="B567" s="241"/>
      <c r="C567" s="240"/>
      <c r="D567" s="240"/>
      <c r="E567" s="242"/>
      <c r="F567" s="242"/>
      <c r="G567" s="242"/>
      <c r="H567" s="242"/>
      <c r="I567" s="242"/>
      <c r="J567" s="240"/>
      <c r="K567" s="228"/>
      <c r="L567" s="210"/>
      <c r="M567" s="210"/>
      <c r="N567" s="210"/>
      <c r="O567" s="210"/>
      <c r="P567" s="210"/>
      <c r="Q567" s="210"/>
      <c r="R567" s="210"/>
      <c r="S567" s="210"/>
      <c r="T567" s="210"/>
      <c r="U567" s="210"/>
      <c r="V567" s="210"/>
      <c r="W567" s="210"/>
      <c r="X567" s="210"/>
      <c r="Y567" s="210"/>
      <c r="Z567" s="210"/>
    </row>
    <row r="568" spans="1:26" x14ac:dyDescent="0.25">
      <c r="A568" s="241"/>
      <c r="B568" s="241"/>
      <c r="C568" s="240"/>
      <c r="D568" s="240"/>
      <c r="E568" s="242"/>
      <c r="F568" s="242"/>
      <c r="G568" s="242"/>
      <c r="H568" s="242"/>
      <c r="I568" s="242"/>
      <c r="J568" s="240"/>
      <c r="K568" s="228"/>
      <c r="L568" s="210"/>
      <c r="M568" s="210"/>
      <c r="N568" s="210"/>
      <c r="O568" s="210"/>
      <c r="P568" s="210"/>
      <c r="Q568" s="210"/>
      <c r="R568" s="210"/>
      <c r="S568" s="210"/>
      <c r="T568" s="210"/>
      <c r="U568" s="210"/>
      <c r="V568" s="210"/>
      <c r="W568" s="210"/>
      <c r="X568" s="210"/>
      <c r="Y568" s="210"/>
      <c r="Z568" s="210"/>
    </row>
    <row r="569" spans="1:26" x14ac:dyDescent="0.25">
      <c r="A569" s="241"/>
      <c r="B569" s="241"/>
      <c r="C569" s="240"/>
      <c r="D569" s="240"/>
      <c r="E569" s="242"/>
      <c r="F569" s="242"/>
      <c r="G569" s="242"/>
      <c r="H569" s="242"/>
      <c r="I569" s="242"/>
      <c r="J569" s="240"/>
      <c r="K569" s="228"/>
      <c r="L569" s="210"/>
      <c r="M569" s="210"/>
      <c r="N569" s="210"/>
      <c r="O569" s="210"/>
      <c r="P569" s="210"/>
      <c r="Q569" s="210"/>
      <c r="R569" s="210"/>
      <c r="S569" s="210"/>
      <c r="T569" s="210"/>
      <c r="U569" s="210"/>
      <c r="V569" s="210"/>
      <c r="W569" s="210"/>
      <c r="X569" s="210"/>
      <c r="Y569" s="210"/>
      <c r="Z569" s="210"/>
    </row>
    <row r="570" spans="1:26" x14ac:dyDescent="0.25">
      <c r="A570" s="241"/>
      <c r="B570" s="243"/>
      <c r="C570" s="240"/>
      <c r="D570" s="240"/>
      <c r="E570" s="242"/>
      <c r="F570" s="242"/>
      <c r="G570" s="242"/>
      <c r="H570" s="242"/>
      <c r="I570" s="242"/>
      <c r="J570" s="240"/>
      <c r="K570" s="228"/>
      <c r="L570" s="210"/>
      <c r="M570" s="210"/>
      <c r="N570" s="210"/>
      <c r="O570" s="210"/>
      <c r="P570" s="210"/>
      <c r="Q570" s="210"/>
      <c r="R570" s="210"/>
      <c r="S570" s="210"/>
      <c r="T570" s="210"/>
      <c r="U570" s="210"/>
      <c r="V570" s="210"/>
      <c r="W570" s="210"/>
      <c r="X570" s="210"/>
      <c r="Y570" s="210"/>
      <c r="Z570" s="210"/>
    </row>
    <row r="571" spans="1:26" x14ac:dyDescent="0.25">
      <c r="A571" s="241"/>
      <c r="B571" s="311"/>
      <c r="C571" s="240"/>
      <c r="D571" s="240"/>
      <c r="E571" s="242"/>
      <c r="F571" s="242"/>
      <c r="G571" s="242"/>
      <c r="H571" s="242"/>
      <c r="I571" s="242"/>
      <c r="J571" s="240"/>
      <c r="K571" s="228"/>
      <c r="L571" s="210"/>
      <c r="M571" s="210"/>
      <c r="N571" s="210"/>
      <c r="O571" s="210"/>
      <c r="P571" s="210"/>
      <c r="Q571" s="210"/>
      <c r="R571" s="210"/>
      <c r="S571" s="210"/>
      <c r="T571" s="210"/>
      <c r="U571" s="210"/>
      <c r="V571" s="210"/>
      <c r="W571" s="210"/>
      <c r="X571" s="210"/>
      <c r="Y571" s="210"/>
      <c r="Z571" s="210"/>
    </row>
    <row r="572" spans="1:26" x14ac:dyDescent="0.25">
      <c r="A572" s="241"/>
      <c r="B572" s="241"/>
      <c r="C572" s="240"/>
      <c r="D572" s="240"/>
      <c r="E572" s="242"/>
      <c r="F572" s="242"/>
      <c r="G572" s="242"/>
      <c r="H572" s="242"/>
      <c r="I572" s="242"/>
      <c r="J572" s="240"/>
      <c r="K572" s="228"/>
      <c r="L572" s="210"/>
      <c r="M572" s="210"/>
      <c r="N572" s="210"/>
      <c r="O572" s="210"/>
      <c r="P572" s="210"/>
      <c r="Q572" s="210"/>
      <c r="R572" s="210"/>
      <c r="S572" s="210"/>
      <c r="T572" s="210"/>
      <c r="U572" s="210"/>
      <c r="V572" s="210"/>
      <c r="W572" s="210"/>
      <c r="X572" s="210"/>
      <c r="Y572" s="210"/>
      <c r="Z572" s="210"/>
    </row>
    <row r="573" spans="1:26" x14ac:dyDescent="0.25">
      <c r="A573" s="241"/>
      <c r="B573" s="240"/>
      <c r="C573" s="244"/>
      <c r="D573" s="240"/>
      <c r="E573" s="242"/>
      <c r="F573" s="242"/>
      <c r="G573" s="242"/>
      <c r="H573" s="242"/>
      <c r="I573" s="242"/>
      <c r="J573" s="240"/>
      <c r="K573" s="228"/>
      <c r="L573" s="210"/>
      <c r="M573" s="210"/>
      <c r="N573" s="210"/>
      <c r="O573" s="210"/>
      <c r="P573" s="210"/>
      <c r="Q573" s="210"/>
      <c r="R573" s="210"/>
      <c r="S573" s="210"/>
      <c r="T573" s="210"/>
      <c r="U573" s="210"/>
      <c r="V573" s="210"/>
      <c r="W573" s="210"/>
      <c r="X573" s="210"/>
      <c r="Y573" s="210"/>
      <c r="Z573" s="210"/>
    </row>
    <row r="574" spans="1:26" x14ac:dyDescent="0.25">
      <c r="A574" s="241"/>
      <c r="B574" s="241"/>
      <c r="C574" s="244"/>
      <c r="D574" s="240"/>
      <c r="E574" s="242"/>
      <c r="F574" s="242"/>
      <c r="G574" s="242"/>
      <c r="H574" s="242"/>
      <c r="I574" s="242"/>
      <c r="J574" s="240"/>
      <c r="K574" s="228"/>
      <c r="L574" s="210"/>
      <c r="M574" s="210"/>
      <c r="N574" s="210"/>
      <c r="O574" s="210"/>
      <c r="P574" s="210"/>
      <c r="Q574" s="210"/>
      <c r="R574" s="210"/>
      <c r="S574" s="210"/>
      <c r="T574" s="210"/>
      <c r="U574" s="210"/>
      <c r="V574" s="210"/>
      <c r="W574" s="210"/>
      <c r="X574" s="210"/>
      <c r="Y574" s="210"/>
      <c r="Z574" s="210"/>
    </row>
    <row r="575" spans="1:26" x14ac:dyDescent="0.25">
      <c r="A575" s="240"/>
      <c r="B575" s="240"/>
      <c r="C575" s="240"/>
      <c r="D575" s="240"/>
      <c r="E575" s="242"/>
      <c r="F575" s="242"/>
      <c r="G575" s="242"/>
      <c r="H575" s="242"/>
      <c r="I575" s="242"/>
      <c r="J575" s="240"/>
      <c r="K575" s="228"/>
      <c r="L575" s="210"/>
      <c r="M575" s="210"/>
      <c r="N575" s="210"/>
      <c r="O575" s="210"/>
      <c r="P575" s="210"/>
      <c r="Q575" s="210"/>
      <c r="R575" s="210"/>
      <c r="S575" s="210"/>
      <c r="T575" s="210"/>
      <c r="U575" s="210"/>
      <c r="V575" s="210"/>
      <c r="W575" s="210"/>
      <c r="X575" s="210"/>
      <c r="Y575" s="210"/>
      <c r="Z575" s="210"/>
    </row>
    <row r="576" spans="1:26" x14ac:dyDescent="0.25">
      <c r="A576" s="231"/>
      <c r="B576" s="231"/>
      <c r="C576" s="231"/>
      <c r="D576" s="231"/>
      <c r="E576" s="315"/>
      <c r="F576" s="315"/>
      <c r="G576" s="315"/>
      <c r="H576" s="315"/>
      <c r="I576" s="315"/>
      <c r="J576" s="240"/>
      <c r="K576" s="228"/>
      <c r="L576" s="210"/>
      <c r="M576" s="210"/>
      <c r="N576" s="210"/>
      <c r="O576" s="210"/>
      <c r="P576" s="210"/>
      <c r="Q576" s="210"/>
      <c r="R576" s="210"/>
      <c r="S576" s="210"/>
      <c r="T576" s="210"/>
      <c r="U576" s="210"/>
      <c r="V576" s="210"/>
      <c r="W576" s="210"/>
      <c r="X576" s="210"/>
      <c r="Y576" s="210"/>
      <c r="Z576" s="210"/>
    </row>
    <row r="577" spans="1:26" x14ac:dyDescent="0.25">
      <c r="A577" s="241"/>
      <c r="B577" s="241"/>
      <c r="C577" s="240"/>
      <c r="D577" s="240"/>
      <c r="E577" s="242"/>
      <c r="F577" s="242"/>
      <c r="G577" s="242"/>
      <c r="H577" s="242"/>
      <c r="I577" s="242"/>
      <c r="J577" s="240"/>
      <c r="K577" s="228"/>
      <c r="L577" s="210"/>
      <c r="M577" s="210"/>
      <c r="N577" s="303"/>
      <c r="O577" s="303"/>
      <c r="P577" s="303"/>
      <c r="Q577" s="303"/>
      <c r="R577" s="303"/>
      <c r="S577" s="210"/>
      <c r="T577" s="210"/>
      <c r="U577" s="210"/>
      <c r="V577" s="210"/>
      <c r="W577" s="210"/>
      <c r="X577" s="210"/>
      <c r="Y577" s="210"/>
      <c r="Z577" s="210"/>
    </row>
    <row r="578" spans="1:26" x14ac:dyDescent="0.25">
      <c r="A578" s="241"/>
      <c r="B578" s="241"/>
      <c r="C578" s="240"/>
      <c r="D578" s="240"/>
      <c r="E578" s="242"/>
      <c r="F578" s="242"/>
      <c r="G578" s="242"/>
      <c r="H578" s="242"/>
      <c r="I578" s="242"/>
      <c r="J578" s="240"/>
      <c r="K578" s="228"/>
      <c r="L578" s="210"/>
      <c r="M578" s="210"/>
      <c r="N578" s="210"/>
      <c r="O578" s="210"/>
      <c r="P578" s="210"/>
      <c r="Q578" s="210"/>
      <c r="R578" s="210"/>
      <c r="S578" s="210"/>
      <c r="T578" s="210"/>
      <c r="U578" s="210"/>
      <c r="V578" s="210"/>
      <c r="W578" s="210"/>
      <c r="X578" s="210"/>
      <c r="Y578" s="210"/>
      <c r="Z578" s="210"/>
    </row>
    <row r="579" spans="1:26" x14ac:dyDescent="0.25">
      <c r="A579" s="241"/>
      <c r="B579" s="241"/>
      <c r="C579" s="240"/>
      <c r="D579" s="240"/>
      <c r="E579" s="242"/>
      <c r="F579" s="242"/>
      <c r="G579" s="242"/>
      <c r="H579" s="242"/>
      <c r="I579" s="242"/>
      <c r="J579" s="240"/>
      <c r="K579" s="228"/>
      <c r="L579" s="210"/>
      <c r="M579" s="210"/>
      <c r="N579" s="210"/>
      <c r="O579" s="210"/>
      <c r="P579" s="210"/>
      <c r="Q579" s="210"/>
      <c r="R579" s="210"/>
      <c r="S579" s="210"/>
      <c r="T579" s="210"/>
      <c r="U579" s="210"/>
      <c r="V579" s="210"/>
      <c r="W579" s="210"/>
      <c r="X579" s="210"/>
      <c r="Y579" s="210"/>
      <c r="Z579" s="210"/>
    </row>
    <row r="580" spans="1:26" x14ac:dyDescent="0.25">
      <c r="A580" s="241"/>
      <c r="B580" s="241"/>
      <c r="C580" s="240"/>
      <c r="D580" s="240"/>
      <c r="E580" s="242"/>
      <c r="F580" s="242"/>
      <c r="G580" s="242"/>
      <c r="H580" s="242"/>
      <c r="I580" s="242"/>
      <c r="J580" s="240"/>
      <c r="K580" s="228"/>
      <c r="L580" s="210"/>
      <c r="M580" s="210"/>
      <c r="N580" s="210"/>
      <c r="O580" s="210"/>
      <c r="P580" s="210"/>
      <c r="Q580" s="210"/>
      <c r="R580" s="210"/>
      <c r="S580" s="210"/>
      <c r="T580" s="210"/>
      <c r="U580" s="210"/>
      <c r="V580" s="210"/>
      <c r="W580" s="210"/>
      <c r="X580" s="210"/>
      <c r="Y580" s="210"/>
      <c r="Z580" s="210"/>
    </row>
    <row r="581" spans="1:26" x14ac:dyDescent="0.25">
      <c r="A581" s="241"/>
      <c r="B581" s="243"/>
      <c r="C581" s="240"/>
      <c r="D581" s="240"/>
      <c r="E581" s="242"/>
      <c r="F581" s="242"/>
      <c r="G581" s="242"/>
      <c r="H581" s="242"/>
      <c r="I581" s="242"/>
      <c r="J581" s="240"/>
      <c r="K581" s="228"/>
      <c r="L581" s="210"/>
      <c r="M581" s="210"/>
      <c r="N581" s="210"/>
      <c r="O581" s="210"/>
      <c r="P581" s="210"/>
      <c r="Q581" s="210"/>
      <c r="R581" s="210"/>
      <c r="S581" s="210"/>
      <c r="T581" s="210"/>
      <c r="U581" s="210"/>
      <c r="V581" s="210"/>
      <c r="W581" s="210"/>
      <c r="X581" s="210"/>
      <c r="Y581" s="210"/>
      <c r="Z581" s="210"/>
    </row>
    <row r="582" spans="1:26" x14ac:dyDescent="0.25">
      <c r="A582" s="241"/>
      <c r="B582" s="311"/>
      <c r="C582" s="240"/>
      <c r="D582" s="240"/>
      <c r="E582" s="242"/>
      <c r="F582" s="242"/>
      <c r="G582" s="242"/>
      <c r="H582" s="242"/>
      <c r="I582" s="242"/>
      <c r="J582" s="240"/>
      <c r="K582" s="228"/>
      <c r="L582" s="210"/>
      <c r="M582" s="210"/>
      <c r="N582" s="210"/>
      <c r="O582" s="210"/>
      <c r="P582" s="210"/>
      <c r="Q582" s="210"/>
      <c r="R582" s="210"/>
      <c r="S582" s="210"/>
      <c r="T582" s="210"/>
      <c r="U582" s="210"/>
      <c r="V582" s="210"/>
      <c r="W582" s="210"/>
      <c r="X582" s="210"/>
      <c r="Y582" s="210"/>
      <c r="Z582" s="210"/>
    </row>
    <row r="583" spans="1:26" x14ac:dyDescent="0.25">
      <c r="A583" s="241"/>
      <c r="B583" s="241"/>
      <c r="C583" s="240"/>
      <c r="D583" s="240"/>
      <c r="E583" s="242"/>
      <c r="F583" s="242"/>
      <c r="G583" s="242"/>
      <c r="H583" s="242"/>
      <c r="I583" s="242"/>
      <c r="J583" s="240"/>
      <c r="K583" s="228"/>
      <c r="L583" s="210"/>
      <c r="M583" s="210"/>
      <c r="N583" s="210"/>
      <c r="O583" s="210"/>
      <c r="P583" s="210"/>
      <c r="Q583" s="210"/>
      <c r="R583" s="210"/>
      <c r="S583" s="210"/>
      <c r="T583" s="210"/>
      <c r="U583" s="210"/>
      <c r="V583" s="210"/>
      <c r="W583" s="210"/>
      <c r="X583" s="210"/>
      <c r="Y583" s="210"/>
      <c r="Z583" s="210"/>
    </row>
    <row r="584" spans="1:26" x14ac:dyDescent="0.25">
      <c r="A584" s="241"/>
      <c r="B584" s="240"/>
      <c r="C584" s="244"/>
      <c r="D584" s="240"/>
      <c r="E584" s="242"/>
      <c r="F584" s="242"/>
      <c r="G584" s="242"/>
      <c r="H584" s="242"/>
      <c r="I584" s="242"/>
      <c r="J584" s="240"/>
      <c r="K584" s="228"/>
      <c r="L584" s="210"/>
      <c r="M584" s="210"/>
      <c r="N584" s="210"/>
      <c r="O584" s="210"/>
      <c r="P584" s="210"/>
      <c r="Q584" s="210"/>
      <c r="R584" s="210"/>
      <c r="S584" s="210"/>
      <c r="T584" s="210"/>
      <c r="U584" s="210"/>
      <c r="V584" s="210"/>
      <c r="W584" s="210"/>
      <c r="X584" s="210"/>
      <c r="Y584" s="210"/>
      <c r="Z584" s="210"/>
    </row>
    <row r="585" spans="1:26" x14ac:dyDescent="0.25">
      <c r="A585" s="241"/>
      <c r="B585" s="241"/>
      <c r="C585" s="244"/>
      <c r="D585" s="240"/>
      <c r="E585" s="242"/>
      <c r="F585" s="242"/>
      <c r="G585" s="242"/>
      <c r="H585" s="242"/>
      <c r="I585" s="242"/>
      <c r="J585" s="240"/>
      <c r="K585" s="228"/>
      <c r="L585" s="210"/>
      <c r="M585" s="210"/>
      <c r="N585" s="210"/>
      <c r="O585" s="210"/>
      <c r="P585" s="210"/>
      <c r="Q585" s="210"/>
      <c r="R585" s="210"/>
      <c r="S585" s="210"/>
      <c r="T585" s="210"/>
      <c r="U585" s="210"/>
      <c r="V585" s="210"/>
      <c r="W585" s="210"/>
      <c r="X585" s="210"/>
      <c r="Y585" s="210"/>
      <c r="Z585" s="210"/>
    </row>
    <row r="586" spans="1:26" x14ac:dyDescent="0.25">
      <c r="A586" s="240"/>
      <c r="B586" s="240"/>
      <c r="C586" s="240"/>
      <c r="D586" s="240"/>
      <c r="E586" s="242"/>
      <c r="F586" s="242"/>
      <c r="G586" s="242"/>
      <c r="H586" s="242"/>
      <c r="I586" s="242"/>
      <c r="J586" s="240"/>
      <c r="K586" s="228"/>
      <c r="L586" s="210"/>
      <c r="M586" s="210"/>
      <c r="N586" s="210"/>
      <c r="O586" s="210"/>
      <c r="P586" s="210"/>
      <c r="Q586" s="210"/>
      <c r="R586" s="210"/>
      <c r="S586" s="210"/>
      <c r="T586" s="210"/>
      <c r="U586" s="210"/>
      <c r="V586" s="210"/>
      <c r="W586" s="210"/>
      <c r="X586" s="210"/>
      <c r="Y586" s="210"/>
      <c r="Z586" s="210"/>
    </row>
    <row r="587" spans="1:26" x14ac:dyDescent="0.25">
      <c r="A587" s="231"/>
      <c r="B587" s="231"/>
      <c r="C587" s="231"/>
      <c r="D587" s="231"/>
      <c r="E587" s="315"/>
      <c r="F587" s="315"/>
      <c r="G587" s="315"/>
      <c r="H587" s="315"/>
      <c r="I587" s="315"/>
      <c r="J587" s="240"/>
      <c r="K587" s="228"/>
      <c r="L587" s="210"/>
      <c r="M587" s="210"/>
      <c r="N587" s="210"/>
      <c r="O587" s="210"/>
      <c r="P587" s="210"/>
      <c r="Q587" s="210"/>
      <c r="R587" s="210"/>
      <c r="S587" s="210"/>
      <c r="T587" s="210"/>
      <c r="U587" s="210"/>
      <c r="V587" s="210"/>
      <c r="W587" s="210"/>
      <c r="X587" s="210"/>
      <c r="Y587" s="210"/>
      <c r="Z587" s="210"/>
    </row>
    <row r="588" spans="1:26" x14ac:dyDescent="0.25">
      <c r="A588" s="241"/>
      <c r="B588" s="241"/>
      <c r="C588" s="240"/>
      <c r="D588" s="240"/>
      <c r="E588" s="242"/>
      <c r="F588" s="242"/>
      <c r="G588" s="242"/>
      <c r="H588" s="242"/>
      <c r="I588" s="242"/>
      <c r="J588" s="240"/>
      <c r="K588" s="317"/>
      <c r="L588" s="210"/>
      <c r="M588" s="210"/>
      <c r="N588" s="303"/>
      <c r="O588" s="303"/>
      <c r="P588" s="303"/>
      <c r="Q588" s="303"/>
      <c r="R588" s="303"/>
      <c r="S588" s="210"/>
      <c r="T588" s="210"/>
      <c r="U588" s="210"/>
      <c r="V588" s="210"/>
      <c r="W588" s="210"/>
      <c r="X588" s="210"/>
      <c r="Y588" s="210"/>
      <c r="Z588" s="210"/>
    </row>
    <row r="589" spans="1:26" x14ac:dyDescent="0.25">
      <c r="A589" s="241"/>
      <c r="B589" s="241"/>
      <c r="C589" s="240"/>
      <c r="D589" s="240"/>
      <c r="E589" s="242"/>
      <c r="F589" s="242"/>
      <c r="G589" s="242"/>
      <c r="H589" s="242"/>
      <c r="I589" s="242"/>
      <c r="J589" s="240"/>
      <c r="K589" s="228"/>
      <c r="L589" s="210"/>
      <c r="M589" s="210"/>
      <c r="N589" s="210"/>
      <c r="O589" s="210"/>
      <c r="P589" s="210"/>
      <c r="Q589" s="210"/>
      <c r="R589" s="210"/>
      <c r="S589" s="210"/>
      <c r="T589" s="210"/>
      <c r="U589" s="210"/>
      <c r="V589" s="210"/>
      <c r="W589" s="210"/>
      <c r="X589" s="210"/>
      <c r="Y589" s="210"/>
      <c r="Z589" s="210"/>
    </row>
    <row r="590" spans="1:26" x14ac:dyDescent="0.25">
      <c r="A590" s="241"/>
      <c r="B590" s="241"/>
      <c r="C590" s="240"/>
      <c r="D590" s="240"/>
      <c r="E590" s="242"/>
      <c r="F590" s="242"/>
      <c r="G590" s="242"/>
      <c r="H590" s="242"/>
      <c r="I590" s="242"/>
      <c r="J590" s="240"/>
      <c r="K590" s="228"/>
      <c r="L590" s="210"/>
      <c r="M590" s="210"/>
      <c r="N590" s="210"/>
      <c r="O590" s="210"/>
      <c r="P590" s="210"/>
      <c r="Q590" s="210"/>
      <c r="R590" s="210"/>
      <c r="S590" s="210"/>
      <c r="T590" s="210"/>
      <c r="U590" s="210"/>
      <c r="V590" s="210"/>
      <c r="W590" s="210"/>
      <c r="X590" s="210"/>
      <c r="Y590" s="210"/>
      <c r="Z590" s="210"/>
    </row>
    <row r="591" spans="1:26" x14ac:dyDescent="0.25">
      <c r="A591" s="241"/>
      <c r="B591" s="241"/>
      <c r="C591" s="240"/>
      <c r="D591" s="240"/>
      <c r="E591" s="242"/>
      <c r="F591" s="242"/>
      <c r="G591" s="242"/>
      <c r="H591" s="242"/>
      <c r="I591" s="242"/>
      <c r="J591" s="240"/>
      <c r="K591" s="228"/>
      <c r="L591" s="210"/>
      <c r="M591" s="210"/>
      <c r="N591" s="210"/>
      <c r="O591" s="210"/>
      <c r="P591" s="210"/>
      <c r="Q591" s="210"/>
      <c r="R591" s="210"/>
      <c r="S591" s="210"/>
      <c r="T591" s="210"/>
      <c r="U591" s="210"/>
      <c r="V591" s="210"/>
      <c r="W591" s="210"/>
      <c r="X591" s="210"/>
      <c r="Y591" s="210"/>
      <c r="Z591" s="210"/>
    </row>
    <row r="592" spans="1:26" x14ac:dyDescent="0.25">
      <c r="A592" s="241"/>
      <c r="B592" s="243"/>
      <c r="C592" s="240"/>
      <c r="D592" s="240"/>
      <c r="E592" s="242"/>
      <c r="F592" s="242"/>
      <c r="G592" s="242"/>
      <c r="H592" s="242"/>
      <c r="I592" s="242"/>
      <c r="J592" s="240"/>
      <c r="K592" s="228"/>
      <c r="L592" s="210"/>
      <c r="M592" s="210"/>
      <c r="N592" s="210"/>
      <c r="O592" s="210"/>
      <c r="P592" s="210"/>
      <c r="Q592" s="210"/>
      <c r="R592" s="210"/>
      <c r="S592" s="210"/>
      <c r="T592" s="210"/>
      <c r="U592" s="210"/>
      <c r="V592" s="210"/>
      <c r="W592" s="210"/>
      <c r="X592" s="210"/>
      <c r="Y592" s="210"/>
      <c r="Z592" s="210"/>
    </row>
    <row r="593" spans="1:26" x14ac:dyDescent="0.25">
      <c r="A593" s="241"/>
      <c r="B593" s="311"/>
      <c r="C593" s="240"/>
      <c r="D593" s="240"/>
      <c r="E593" s="242"/>
      <c r="F593" s="242"/>
      <c r="G593" s="242"/>
      <c r="H593" s="242"/>
      <c r="I593" s="242"/>
      <c r="J593" s="240"/>
      <c r="K593" s="228"/>
      <c r="L593" s="210"/>
      <c r="M593" s="210"/>
      <c r="N593" s="210"/>
      <c r="O593" s="210"/>
      <c r="P593" s="210"/>
      <c r="Q593" s="210"/>
      <c r="R593" s="210"/>
      <c r="S593" s="210"/>
      <c r="T593" s="210"/>
      <c r="U593" s="210"/>
      <c r="V593" s="210"/>
      <c r="W593" s="210"/>
      <c r="X593" s="210"/>
      <c r="Y593" s="210"/>
      <c r="Z593" s="210"/>
    </row>
    <row r="594" spans="1:26" x14ac:dyDescent="0.25">
      <c r="A594" s="241"/>
      <c r="B594" s="241"/>
      <c r="C594" s="240"/>
      <c r="D594" s="240"/>
      <c r="E594" s="242"/>
      <c r="F594" s="242"/>
      <c r="G594" s="242"/>
      <c r="H594" s="242"/>
      <c r="I594" s="242"/>
      <c r="J594" s="240"/>
      <c r="K594" s="228"/>
      <c r="L594" s="210"/>
      <c r="M594" s="210"/>
      <c r="N594" s="210"/>
      <c r="O594" s="210"/>
      <c r="P594" s="210"/>
      <c r="Q594" s="210"/>
      <c r="R594" s="210"/>
      <c r="S594" s="210"/>
      <c r="T594" s="210"/>
      <c r="U594" s="210"/>
      <c r="V594" s="210"/>
      <c r="W594" s="210"/>
      <c r="X594" s="210"/>
      <c r="Y594" s="210"/>
      <c r="Z594" s="210"/>
    </row>
    <row r="595" spans="1:26" x14ac:dyDescent="0.25">
      <c r="A595" s="241"/>
      <c r="B595" s="240"/>
      <c r="C595" s="244"/>
      <c r="D595" s="240"/>
      <c r="E595" s="242"/>
      <c r="F595" s="242"/>
      <c r="G595" s="242"/>
      <c r="H595" s="242"/>
      <c r="I595" s="242"/>
      <c r="J595" s="240"/>
      <c r="K595" s="228"/>
      <c r="L595" s="210"/>
      <c r="M595" s="210"/>
      <c r="N595" s="210"/>
      <c r="O595" s="210"/>
      <c r="P595" s="210"/>
      <c r="Q595" s="210"/>
      <c r="R595" s="210"/>
      <c r="S595" s="210"/>
      <c r="T595" s="210"/>
      <c r="U595" s="210"/>
      <c r="V595" s="210"/>
      <c r="W595" s="210"/>
      <c r="X595" s="210"/>
      <c r="Y595" s="210"/>
      <c r="Z595" s="210"/>
    </row>
    <row r="596" spans="1:26" x14ac:dyDescent="0.25">
      <c r="A596" s="241"/>
      <c r="B596" s="241"/>
      <c r="C596" s="244"/>
      <c r="D596" s="240"/>
      <c r="E596" s="242"/>
      <c r="F596" s="242"/>
      <c r="G596" s="242"/>
      <c r="H596" s="242"/>
      <c r="I596" s="242"/>
      <c r="J596" s="240"/>
      <c r="K596" s="228"/>
      <c r="L596" s="210"/>
      <c r="M596" s="210"/>
      <c r="N596" s="210"/>
      <c r="O596" s="210"/>
      <c r="P596" s="210"/>
      <c r="Q596" s="210"/>
      <c r="R596" s="210"/>
      <c r="S596" s="210"/>
      <c r="T596" s="210"/>
      <c r="U596" s="210"/>
      <c r="V596" s="210"/>
      <c r="W596" s="210"/>
      <c r="X596" s="210"/>
      <c r="Y596" s="210"/>
      <c r="Z596" s="210"/>
    </row>
    <row r="597" spans="1:26" x14ac:dyDescent="0.25">
      <c r="A597" s="240"/>
      <c r="B597" s="240"/>
      <c r="C597" s="240"/>
      <c r="D597" s="240"/>
      <c r="E597" s="242"/>
      <c r="F597" s="242"/>
      <c r="G597" s="242"/>
      <c r="H597" s="242"/>
      <c r="I597" s="242"/>
      <c r="J597" s="240"/>
      <c r="K597" s="228"/>
      <c r="L597" s="210"/>
      <c r="M597" s="210"/>
      <c r="N597" s="210"/>
      <c r="O597" s="210"/>
      <c r="P597" s="210"/>
      <c r="Q597" s="210"/>
      <c r="R597" s="210"/>
      <c r="S597" s="210"/>
      <c r="T597" s="210"/>
      <c r="U597" s="210"/>
      <c r="V597" s="210"/>
      <c r="W597" s="210"/>
      <c r="X597" s="210"/>
      <c r="Y597" s="210"/>
      <c r="Z597" s="210"/>
    </row>
    <row r="598" spans="1:26" x14ac:dyDescent="0.25">
      <c r="A598" s="231"/>
      <c r="B598" s="231"/>
      <c r="C598" s="231"/>
      <c r="D598" s="231"/>
      <c r="E598" s="315"/>
      <c r="F598" s="315"/>
      <c r="G598" s="315"/>
      <c r="H598" s="315"/>
      <c r="I598" s="315"/>
      <c r="J598" s="240"/>
      <c r="K598" s="228"/>
      <c r="L598" s="210"/>
      <c r="M598" s="210"/>
      <c r="N598" s="210"/>
      <c r="O598" s="210"/>
      <c r="P598" s="210"/>
      <c r="Q598" s="210"/>
      <c r="R598" s="210"/>
      <c r="S598" s="210"/>
      <c r="T598" s="210"/>
      <c r="U598" s="210"/>
      <c r="V598" s="210"/>
      <c r="W598" s="210"/>
      <c r="X598" s="210"/>
      <c r="Y598" s="210"/>
      <c r="Z598" s="210"/>
    </row>
    <row r="599" spans="1:26" x14ac:dyDescent="0.25">
      <c r="A599" s="241"/>
      <c r="B599" s="241"/>
      <c r="C599" s="240"/>
      <c r="D599" s="240"/>
      <c r="E599" s="242"/>
      <c r="F599" s="242"/>
      <c r="G599" s="242"/>
      <c r="H599" s="242"/>
      <c r="I599" s="242"/>
      <c r="J599" s="240"/>
      <c r="K599" s="317"/>
      <c r="L599" s="210"/>
      <c r="M599" s="210"/>
      <c r="N599" s="303"/>
      <c r="O599" s="303"/>
      <c r="P599" s="303"/>
      <c r="Q599" s="303"/>
      <c r="R599" s="303"/>
      <c r="S599" s="210"/>
      <c r="T599" s="210"/>
      <c r="U599" s="210"/>
      <c r="V599" s="210"/>
      <c r="W599" s="210"/>
      <c r="X599" s="210"/>
      <c r="Y599" s="210"/>
      <c r="Z599" s="210"/>
    </row>
    <row r="600" spans="1:26" x14ac:dyDescent="0.25">
      <c r="A600" s="241"/>
      <c r="B600" s="241"/>
      <c r="C600" s="240"/>
      <c r="D600" s="240"/>
      <c r="E600" s="242"/>
      <c r="F600" s="242"/>
      <c r="G600" s="242"/>
      <c r="H600" s="242"/>
      <c r="I600" s="242"/>
      <c r="J600" s="240"/>
      <c r="K600" s="228"/>
      <c r="L600" s="210"/>
      <c r="M600" s="210"/>
      <c r="N600" s="210"/>
      <c r="O600" s="210"/>
      <c r="P600" s="210"/>
      <c r="Q600" s="210"/>
      <c r="R600" s="210"/>
      <c r="S600" s="210"/>
      <c r="T600" s="210"/>
      <c r="U600" s="210"/>
      <c r="V600" s="210"/>
      <c r="W600" s="210"/>
      <c r="X600" s="210"/>
      <c r="Y600" s="210"/>
      <c r="Z600" s="210"/>
    </row>
    <row r="601" spans="1:26" x14ac:dyDescent="0.25">
      <c r="A601" s="241"/>
      <c r="B601" s="241"/>
      <c r="C601" s="240"/>
      <c r="D601" s="240"/>
      <c r="E601" s="242"/>
      <c r="F601" s="242"/>
      <c r="G601" s="242"/>
      <c r="H601" s="242"/>
      <c r="I601" s="242"/>
      <c r="J601" s="240"/>
      <c r="K601" s="228"/>
      <c r="L601" s="210"/>
      <c r="M601" s="210"/>
      <c r="N601" s="210"/>
      <c r="O601" s="210"/>
      <c r="P601" s="210"/>
      <c r="Q601" s="210"/>
      <c r="R601" s="210"/>
      <c r="S601" s="210"/>
      <c r="T601" s="210"/>
      <c r="U601" s="210"/>
      <c r="V601" s="210"/>
      <c r="W601" s="210"/>
      <c r="X601" s="210"/>
      <c r="Y601" s="210"/>
      <c r="Z601" s="210"/>
    </row>
    <row r="602" spans="1:26" x14ac:dyDescent="0.25">
      <c r="A602" s="241"/>
      <c r="B602" s="241"/>
      <c r="C602" s="240"/>
      <c r="D602" s="240"/>
      <c r="E602" s="242"/>
      <c r="F602" s="242"/>
      <c r="G602" s="242"/>
      <c r="H602" s="242"/>
      <c r="I602" s="242"/>
      <c r="J602" s="240"/>
      <c r="K602" s="228"/>
      <c r="L602" s="210"/>
      <c r="M602" s="210"/>
      <c r="N602" s="210"/>
      <c r="O602" s="210"/>
      <c r="P602" s="210"/>
      <c r="Q602" s="210"/>
      <c r="R602" s="210"/>
      <c r="S602" s="210"/>
      <c r="T602" s="210"/>
      <c r="U602" s="210"/>
      <c r="V602" s="210"/>
      <c r="W602" s="210"/>
      <c r="X602" s="210"/>
      <c r="Y602" s="210"/>
      <c r="Z602" s="210"/>
    </row>
    <row r="603" spans="1:26" x14ac:dyDescent="0.25">
      <c r="A603" s="241"/>
      <c r="B603" s="243"/>
      <c r="C603" s="240"/>
      <c r="D603" s="240"/>
      <c r="E603" s="242"/>
      <c r="F603" s="242"/>
      <c r="G603" s="242"/>
      <c r="H603" s="242"/>
      <c r="I603" s="242"/>
      <c r="J603" s="240"/>
      <c r="K603" s="228"/>
      <c r="L603" s="210"/>
      <c r="M603" s="210"/>
      <c r="N603" s="210"/>
      <c r="O603" s="210"/>
      <c r="P603" s="210"/>
      <c r="Q603" s="210"/>
      <c r="R603" s="210"/>
      <c r="S603" s="210"/>
      <c r="T603" s="210"/>
      <c r="U603" s="210"/>
      <c r="V603" s="210"/>
      <c r="W603" s="210"/>
      <c r="X603" s="210"/>
      <c r="Y603" s="210"/>
      <c r="Z603" s="210"/>
    </row>
    <row r="604" spans="1:26" x14ac:dyDescent="0.25">
      <c r="A604" s="241"/>
      <c r="B604" s="311"/>
      <c r="C604" s="240"/>
      <c r="D604" s="240"/>
      <c r="E604" s="242"/>
      <c r="F604" s="242"/>
      <c r="G604" s="242"/>
      <c r="H604" s="242"/>
      <c r="I604" s="242"/>
      <c r="J604" s="240"/>
      <c r="K604" s="228"/>
      <c r="L604" s="210"/>
      <c r="M604" s="210"/>
      <c r="N604" s="210"/>
      <c r="O604" s="210"/>
      <c r="P604" s="210"/>
      <c r="Q604" s="210"/>
      <c r="R604" s="210"/>
      <c r="S604" s="210"/>
      <c r="T604" s="210"/>
      <c r="U604" s="210"/>
      <c r="V604" s="210"/>
      <c r="W604" s="210"/>
      <c r="X604" s="210"/>
      <c r="Y604" s="210"/>
      <c r="Z604" s="210"/>
    </row>
    <row r="605" spans="1:26" x14ac:dyDescent="0.25">
      <c r="A605" s="241"/>
      <c r="B605" s="241"/>
      <c r="C605" s="240"/>
      <c r="D605" s="240"/>
      <c r="E605" s="242"/>
      <c r="F605" s="242"/>
      <c r="G605" s="242"/>
      <c r="H605" s="242"/>
      <c r="I605" s="242"/>
      <c r="J605" s="240"/>
      <c r="K605" s="228"/>
      <c r="L605" s="210"/>
      <c r="M605" s="210"/>
      <c r="N605" s="210"/>
      <c r="O605" s="210"/>
      <c r="P605" s="210"/>
      <c r="Q605" s="210"/>
      <c r="R605" s="210"/>
      <c r="S605" s="210"/>
      <c r="T605" s="210"/>
      <c r="U605" s="210"/>
      <c r="V605" s="210"/>
      <c r="W605" s="210"/>
      <c r="X605" s="210"/>
      <c r="Y605" s="210"/>
      <c r="Z605" s="210"/>
    </row>
    <row r="606" spans="1:26" x14ac:dyDescent="0.25">
      <c r="A606" s="241"/>
      <c r="B606" s="240"/>
      <c r="C606" s="244"/>
      <c r="D606" s="240"/>
      <c r="E606" s="242"/>
      <c r="F606" s="242"/>
      <c r="G606" s="242"/>
      <c r="H606" s="242"/>
      <c r="I606" s="242"/>
      <c r="J606" s="240"/>
      <c r="K606" s="228"/>
      <c r="L606" s="210"/>
      <c r="M606" s="210"/>
      <c r="N606" s="210"/>
      <c r="O606" s="210"/>
      <c r="P606" s="210"/>
      <c r="Q606" s="210"/>
      <c r="R606" s="210"/>
      <c r="S606" s="210"/>
      <c r="T606" s="210"/>
      <c r="U606" s="210"/>
      <c r="V606" s="210"/>
      <c r="W606" s="210"/>
      <c r="X606" s="210"/>
      <c r="Y606" s="210"/>
      <c r="Z606" s="210"/>
    </row>
    <row r="607" spans="1:26" x14ac:dyDescent="0.25">
      <c r="A607" s="241"/>
      <c r="B607" s="241"/>
      <c r="C607" s="244"/>
      <c r="D607" s="240"/>
      <c r="E607" s="242"/>
      <c r="F607" s="242"/>
      <c r="G607" s="242"/>
      <c r="H607" s="242"/>
      <c r="I607" s="242"/>
      <c r="J607" s="240"/>
      <c r="K607" s="228"/>
      <c r="L607" s="210"/>
      <c r="M607" s="210"/>
      <c r="N607" s="210"/>
      <c r="O607" s="210"/>
      <c r="P607" s="210"/>
      <c r="Q607" s="210"/>
      <c r="R607" s="210"/>
      <c r="S607" s="210"/>
      <c r="T607" s="210"/>
      <c r="U607" s="210"/>
      <c r="V607" s="210"/>
      <c r="W607" s="210"/>
      <c r="X607" s="210"/>
      <c r="Y607" s="210"/>
      <c r="Z607" s="210"/>
    </row>
    <row r="608" spans="1:26" x14ac:dyDescent="0.25">
      <c r="A608" s="240"/>
      <c r="B608" s="240"/>
      <c r="C608" s="240"/>
      <c r="D608" s="240"/>
      <c r="E608" s="242"/>
      <c r="F608" s="242"/>
      <c r="G608" s="242"/>
      <c r="H608" s="242"/>
      <c r="I608" s="242"/>
      <c r="J608" s="240"/>
      <c r="K608" s="228"/>
      <c r="L608" s="210"/>
      <c r="M608" s="210"/>
      <c r="N608" s="210"/>
      <c r="O608" s="210"/>
      <c r="P608" s="210"/>
      <c r="Q608" s="210"/>
      <c r="R608" s="210"/>
      <c r="S608" s="210"/>
      <c r="T608" s="210"/>
      <c r="U608" s="210"/>
      <c r="V608" s="210"/>
      <c r="W608" s="210"/>
      <c r="X608" s="210"/>
      <c r="Y608" s="210"/>
      <c r="Z608" s="210"/>
    </row>
    <row r="609" spans="1:26" x14ac:dyDescent="0.25">
      <c r="A609" s="231"/>
      <c r="B609" s="231"/>
      <c r="C609" s="231"/>
      <c r="D609" s="231"/>
      <c r="E609" s="315"/>
      <c r="F609" s="315"/>
      <c r="G609" s="315"/>
      <c r="H609" s="315"/>
      <c r="I609" s="315"/>
      <c r="J609" s="240"/>
      <c r="K609" s="228"/>
      <c r="L609" s="210"/>
      <c r="M609" s="210"/>
      <c r="N609" s="210"/>
      <c r="O609" s="210"/>
      <c r="P609" s="210"/>
      <c r="Q609" s="210"/>
      <c r="R609" s="210"/>
      <c r="S609" s="210"/>
      <c r="T609" s="210"/>
      <c r="U609" s="210"/>
      <c r="V609" s="210"/>
      <c r="W609" s="210"/>
      <c r="X609" s="210"/>
      <c r="Y609" s="210"/>
      <c r="Z609" s="210"/>
    </row>
    <row r="610" spans="1:26" x14ac:dyDescent="0.25">
      <c r="A610" s="241"/>
      <c r="B610" s="241"/>
      <c r="C610" s="240"/>
      <c r="D610" s="240"/>
      <c r="E610" s="242"/>
      <c r="F610" s="242"/>
      <c r="G610" s="242"/>
      <c r="H610" s="242"/>
      <c r="I610" s="242"/>
      <c r="J610" s="240"/>
      <c r="K610" s="228"/>
      <c r="L610" s="210"/>
      <c r="M610" s="210"/>
      <c r="N610" s="304"/>
      <c r="O610" s="304"/>
      <c r="P610" s="304"/>
      <c r="Q610" s="304"/>
      <c r="R610" s="304"/>
      <c r="S610" s="210"/>
      <c r="T610" s="210"/>
      <c r="U610" s="210"/>
      <c r="V610" s="210"/>
      <c r="W610" s="210"/>
      <c r="X610" s="210"/>
      <c r="Y610" s="210"/>
      <c r="Z610" s="210"/>
    </row>
    <row r="611" spans="1:26" x14ac:dyDescent="0.25">
      <c r="A611" s="241"/>
      <c r="B611" s="241"/>
      <c r="C611" s="240"/>
      <c r="D611" s="240"/>
      <c r="E611" s="242"/>
      <c r="F611" s="242"/>
      <c r="G611" s="242"/>
      <c r="H611" s="242"/>
      <c r="I611" s="242"/>
      <c r="J611" s="240"/>
      <c r="K611" s="228"/>
      <c r="L611" s="210"/>
      <c r="M611" s="210"/>
      <c r="N611" s="210"/>
      <c r="O611" s="210"/>
      <c r="P611" s="210"/>
      <c r="Q611" s="210"/>
      <c r="R611" s="210"/>
      <c r="S611" s="210"/>
      <c r="T611" s="210"/>
      <c r="U611" s="210"/>
      <c r="V611" s="210"/>
      <c r="W611" s="210"/>
      <c r="X611" s="210"/>
      <c r="Y611" s="210"/>
      <c r="Z611" s="210"/>
    </row>
    <row r="612" spans="1:26" x14ac:dyDescent="0.25">
      <c r="A612" s="241"/>
      <c r="B612" s="241"/>
      <c r="C612" s="240"/>
      <c r="D612" s="240"/>
      <c r="E612" s="242"/>
      <c r="F612" s="242"/>
      <c r="G612" s="242"/>
      <c r="H612" s="242"/>
      <c r="I612" s="242"/>
      <c r="J612" s="240"/>
      <c r="K612" s="228"/>
      <c r="L612" s="210"/>
      <c r="M612" s="210"/>
      <c r="N612" s="210"/>
      <c r="O612" s="210"/>
      <c r="P612" s="210"/>
      <c r="Q612" s="210"/>
      <c r="R612" s="210"/>
      <c r="S612" s="210"/>
      <c r="T612" s="210"/>
      <c r="U612" s="210"/>
      <c r="V612" s="210"/>
      <c r="W612" s="210"/>
      <c r="X612" s="210"/>
      <c r="Y612" s="210"/>
      <c r="Z612" s="210"/>
    </row>
    <row r="613" spans="1:26" x14ac:dyDescent="0.25">
      <c r="A613" s="241"/>
      <c r="B613" s="241"/>
      <c r="C613" s="240"/>
      <c r="D613" s="240"/>
      <c r="E613" s="242"/>
      <c r="F613" s="242"/>
      <c r="G613" s="242"/>
      <c r="H613" s="242"/>
      <c r="I613" s="242"/>
      <c r="J613" s="240"/>
      <c r="K613" s="228"/>
      <c r="L613" s="210"/>
      <c r="M613" s="210"/>
      <c r="N613" s="210"/>
      <c r="O613" s="210"/>
      <c r="P613" s="210"/>
      <c r="Q613" s="210"/>
      <c r="R613" s="210"/>
      <c r="S613" s="210"/>
      <c r="T613" s="210"/>
      <c r="U613" s="210"/>
      <c r="V613" s="210"/>
      <c r="W613" s="210"/>
      <c r="X613" s="210"/>
      <c r="Y613" s="210"/>
      <c r="Z613" s="210"/>
    </row>
    <row r="614" spans="1:26" x14ac:dyDescent="0.25">
      <c r="A614" s="241"/>
      <c r="B614" s="243"/>
      <c r="C614" s="240"/>
      <c r="D614" s="240"/>
      <c r="E614" s="242"/>
      <c r="F614" s="242"/>
      <c r="G614" s="242"/>
      <c r="H614" s="242"/>
      <c r="I614" s="242"/>
      <c r="J614" s="240"/>
      <c r="K614" s="228"/>
      <c r="L614" s="210"/>
      <c r="M614" s="210"/>
      <c r="N614" s="210"/>
      <c r="O614" s="210"/>
      <c r="P614" s="210"/>
      <c r="Q614" s="210"/>
      <c r="R614" s="210"/>
      <c r="S614" s="210"/>
      <c r="T614" s="210"/>
      <c r="U614" s="210"/>
      <c r="V614" s="210"/>
      <c r="W614" s="210"/>
      <c r="X614" s="210"/>
      <c r="Y614" s="210"/>
      <c r="Z614" s="210"/>
    </row>
    <row r="615" spans="1:26" x14ac:dyDescent="0.25">
      <c r="A615" s="241"/>
      <c r="B615" s="311"/>
      <c r="C615" s="240"/>
      <c r="D615" s="240"/>
      <c r="E615" s="242"/>
      <c r="F615" s="242"/>
      <c r="G615" s="242"/>
      <c r="H615" s="242"/>
      <c r="I615" s="242"/>
      <c r="J615" s="240"/>
      <c r="K615" s="228"/>
      <c r="L615" s="210"/>
      <c r="M615" s="210"/>
      <c r="N615" s="210"/>
      <c r="O615" s="210"/>
      <c r="P615" s="210"/>
      <c r="Q615" s="210"/>
      <c r="R615" s="210"/>
      <c r="S615" s="210"/>
      <c r="T615" s="210"/>
      <c r="U615" s="210"/>
      <c r="V615" s="210"/>
      <c r="W615" s="210"/>
      <c r="X615" s="210"/>
      <c r="Y615" s="210"/>
      <c r="Z615" s="210"/>
    </row>
    <row r="616" spans="1:26" x14ac:dyDescent="0.25">
      <c r="A616" s="241"/>
      <c r="B616" s="241"/>
      <c r="C616" s="240"/>
      <c r="D616" s="240"/>
      <c r="E616" s="242"/>
      <c r="F616" s="242"/>
      <c r="G616" s="242"/>
      <c r="H616" s="242"/>
      <c r="I616" s="242"/>
      <c r="J616" s="240"/>
      <c r="K616" s="228"/>
      <c r="L616" s="210"/>
      <c r="M616" s="210"/>
      <c r="N616" s="210"/>
      <c r="O616" s="210"/>
      <c r="P616" s="210"/>
      <c r="Q616" s="210"/>
      <c r="R616" s="210"/>
      <c r="S616" s="210"/>
      <c r="T616" s="210"/>
      <c r="U616" s="210"/>
      <c r="V616" s="210"/>
      <c r="W616" s="210"/>
      <c r="X616" s="210"/>
      <c r="Y616" s="210"/>
      <c r="Z616" s="210"/>
    </row>
    <row r="617" spans="1:26" x14ac:dyDescent="0.25">
      <c r="A617" s="241"/>
      <c r="B617" s="240"/>
      <c r="C617" s="244"/>
      <c r="D617" s="240"/>
      <c r="E617" s="242"/>
      <c r="F617" s="242"/>
      <c r="G617" s="242"/>
      <c r="H617" s="242"/>
      <c r="I617" s="242"/>
      <c r="J617" s="240"/>
      <c r="K617" s="228"/>
      <c r="L617" s="210"/>
      <c r="M617" s="210"/>
      <c r="N617" s="210"/>
      <c r="O617" s="210"/>
      <c r="P617" s="210"/>
      <c r="Q617" s="210"/>
      <c r="R617" s="210"/>
      <c r="S617" s="210"/>
      <c r="T617" s="210"/>
      <c r="U617" s="210"/>
      <c r="V617" s="210"/>
      <c r="W617" s="210"/>
      <c r="X617" s="210"/>
      <c r="Y617" s="210"/>
      <c r="Z617" s="210"/>
    </row>
    <row r="618" spans="1:26" x14ac:dyDescent="0.25">
      <c r="A618" s="241"/>
      <c r="B618" s="241"/>
      <c r="C618" s="244"/>
      <c r="D618" s="240"/>
      <c r="E618" s="242"/>
      <c r="F618" s="242"/>
      <c r="G618" s="242"/>
      <c r="H618" s="242"/>
      <c r="I618" s="242"/>
      <c r="J618" s="240"/>
      <c r="K618" s="228"/>
      <c r="L618" s="210"/>
      <c r="M618" s="210"/>
      <c r="N618" s="210"/>
      <c r="O618" s="210"/>
      <c r="P618" s="210"/>
      <c r="Q618" s="210"/>
      <c r="R618" s="210"/>
      <c r="S618" s="210"/>
      <c r="T618" s="210"/>
      <c r="U618" s="210"/>
      <c r="V618" s="210"/>
      <c r="W618" s="210"/>
      <c r="X618" s="210"/>
      <c r="Y618" s="210"/>
      <c r="Z618" s="210"/>
    </row>
    <row r="619" spans="1:26" x14ac:dyDescent="0.25">
      <c r="A619" s="231"/>
      <c r="B619" s="231"/>
      <c r="C619" s="231"/>
      <c r="D619" s="231"/>
      <c r="E619" s="315"/>
      <c r="F619" s="315"/>
      <c r="G619" s="315"/>
      <c r="H619" s="315"/>
      <c r="I619" s="315"/>
      <c r="J619" s="240"/>
      <c r="K619" s="228"/>
      <c r="L619" s="210"/>
      <c r="M619" s="210"/>
      <c r="N619" s="210"/>
      <c r="O619" s="210"/>
      <c r="P619" s="210"/>
      <c r="Q619" s="210"/>
      <c r="R619" s="210"/>
      <c r="S619" s="210"/>
      <c r="T619" s="210"/>
      <c r="U619" s="210"/>
      <c r="V619" s="210"/>
      <c r="W619" s="210"/>
      <c r="X619" s="210"/>
      <c r="Y619" s="210"/>
      <c r="Z619" s="210"/>
    </row>
    <row r="620" spans="1:26" x14ac:dyDescent="0.25">
      <c r="A620" s="241"/>
      <c r="B620" s="241"/>
      <c r="C620" s="240"/>
      <c r="D620" s="240"/>
      <c r="E620" s="242"/>
      <c r="F620" s="242"/>
      <c r="G620" s="242"/>
      <c r="H620" s="242"/>
      <c r="I620" s="242"/>
      <c r="J620" s="240"/>
      <c r="K620" s="228"/>
      <c r="L620" s="210"/>
      <c r="M620" s="210"/>
      <c r="N620" s="304"/>
      <c r="O620" s="304"/>
      <c r="P620" s="304"/>
      <c r="Q620" s="304"/>
      <c r="R620" s="304"/>
      <c r="S620" s="210"/>
      <c r="T620" s="210"/>
      <c r="U620" s="210"/>
      <c r="V620" s="210"/>
      <c r="W620" s="210"/>
      <c r="X620" s="210"/>
      <c r="Y620" s="210"/>
      <c r="Z620" s="210"/>
    </row>
    <row r="621" spans="1:26" x14ac:dyDescent="0.25">
      <c r="A621" s="241"/>
      <c r="B621" s="241"/>
      <c r="C621" s="240"/>
      <c r="D621" s="240"/>
      <c r="E621" s="242"/>
      <c r="F621" s="242"/>
      <c r="G621" s="242"/>
      <c r="H621" s="242"/>
      <c r="I621" s="242"/>
      <c r="J621" s="240"/>
      <c r="K621" s="228"/>
      <c r="L621" s="210"/>
      <c r="M621" s="210"/>
      <c r="N621" s="210"/>
      <c r="O621" s="210"/>
      <c r="P621" s="210"/>
      <c r="Q621" s="210"/>
      <c r="R621" s="210"/>
      <c r="S621" s="210"/>
      <c r="T621" s="210"/>
      <c r="U621" s="210"/>
      <c r="V621" s="210"/>
      <c r="W621" s="210"/>
      <c r="X621" s="210"/>
      <c r="Y621" s="210"/>
      <c r="Z621" s="210"/>
    </row>
    <row r="622" spans="1:26" x14ac:dyDescent="0.25">
      <c r="A622" s="241"/>
      <c r="B622" s="241"/>
      <c r="C622" s="240"/>
      <c r="D622" s="240"/>
      <c r="E622" s="242"/>
      <c r="F622" s="242"/>
      <c r="G622" s="242"/>
      <c r="H622" s="242"/>
      <c r="I622" s="242"/>
      <c r="J622" s="240"/>
      <c r="K622" s="228"/>
      <c r="L622" s="210"/>
      <c r="M622" s="210"/>
      <c r="N622" s="210"/>
      <c r="O622" s="210"/>
      <c r="P622" s="210"/>
      <c r="Q622" s="210"/>
      <c r="R622" s="210"/>
      <c r="S622" s="210"/>
      <c r="T622" s="210"/>
      <c r="U622" s="210"/>
      <c r="V622" s="210"/>
      <c r="W622" s="210"/>
      <c r="X622" s="210"/>
      <c r="Y622" s="210"/>
      <c r="Z622" s="210"/>
    </row>
    <row r="623" spans="1:26" x14ac:dyDescent="0.25">
      <c r="A623" s="241"/>
      <c r="B623" s="241"/>
      <c r="C623" s="240"/>
      <c r="D623" s="240"/>
      <c r="E623" s="242"/>
      <c r="F623" s="242"/>
      <c r="G623" s="242"/>
      <c r="H623" s="242"/>
      <c r="I623" s="242"/>
      <c r="J623" s="240"/>
      <c r="K623" s="228"/>
      <c r="L623" s="210"/>
      <c r="M623" s="210"/>
      <c r="N623" s="210"/>
      <c r="O623" s="210"/>
      <c r="P623" s="210"/>
      <c r="Q623" s="210"/>
      <c r="R623" s="210"/>
      <c r="S623" s="210"/>
      <c r="T623" s="210"/>
      <c r="U623" s="210"/>
      <c r="V623" s="210"/>
      <c r="W623" s="210"/>
      <c r="X623" s="210"/>
      <c r="Y623" s="210"/>
      <c r="Z623" s="210"/>
    </row>
    <row r="624" spans="1:26" x14ac:dyDescent="0.25">
      <c r="A624" s="241"/>
      <c r="B624" s="243"/>
      <c r="C624" s="240"/>
      <c r="D624" s="240"/>
      <c r="E624" s="242"/>
      <c r="F624" s="242"/>
      <c r="G624" s="242"/>
      <c r="H624" s="242"/>
      <c r="I624" s="242"/>
      <c r="J624" s="240"/>
      <c r="K624" s="228"/>
      <c r="L624" s="210"/>
      <c r="M624" s="210"/>
      <c r="N624" s="210"/>
      <c r="O624" s="210"/>
      <c r="P624" s="210"/>
      <c r="Q624" s="210"/>
      <c r="R624" s="210"/>
      <c r="S624" s="210"/>
      <c r="T624" s="210"/>
      <c r="U624" s="210"/>
      <c r="V624" s="210"/>
      <c r="W624" s="210"/>
      <c r="X624" s="210"/>
      <c r="Y624" s="210"/>
      <c r="Z624" s="210"/>
    </row>
    <row r="625" spans="1:26" x14ac:dyDescent="0.25">
      <c r="A625" s="241"/>
      <c r="B625" s="311"/>
      <c r="C625" s="240"/>
      <c r="D625" s="240"/>
      <c r="E625" s="242"/>
      <c r="F625" s="242"/>
      <c r="G625" s="242"/>
      <c r="H625" s="242"/>
      <c r="I625" s="242"/>
      <c r="J625" s="240"/>
      <c r="K625" s="228"/>
      <c r="L625" s="210"/>
      <c r="M625" s="210"/>
      <c r="N625" s="210"/>
      <c r="O625" s="210"/>
      <c r="P625" s="210"/>
      <c r="Q625" s="210"/>
      <c r="R625" s="210"/>
      <c r="S625" s="210"/>
      <c r="T625" s="210"/>
      <c r="U625" s="210"/>
      <c r="V625" s="210"/>
      <c r="W625" s="210"/>
      <c r="X625" s="210"/>
      <c r="Y625" s="210"/>
      <c r="Z625" s="210"/>
    </row>
    <row r="626" spans="1:26" x14ac:dyDescent="0.25">
      <c r="A626" s="241"/>
      <c r="B626" s="241"/>
      <c r="C626" s="240"/>
      <c r="D626" s="240"/>
      <c r="E626" s="242"/>
      <c r="F626" s="242"/>
      <c r="G626" s="242"/>
      <c r="H626" s="242"/>
      <c r="I626" s="242"/>
      <c r="J626" s="240"/>
      <c r="K626" s="228"/>
      <c r="L626" s="210"/>
      <c r="M626" s="210"/>
      <c r="N626" s="210"/>
      <c r="O626" s="210"/>
      <c r="P626" s="210"/>
      <c r="Q626" s="210"/>
      <c r="R626" s="210"/>
      <c r="S626" s="210"/>
      <c r="T626" s="210"/>
      <c r="U626" s="210"/>
      <c r="V626" s="210"/>
      <c r="W626" s="210"/>
      <c r="X626" s="210"/>
      <c r="Y626" s="210"/>
      <c r="Z626" s="210"/>
    </row>
    <row r="627" spans="1:26" x14ac:dyDescent="0.25">
      <c r="A627" s="241"/>
      <c r="B627" s="240"/>
      <c r="C627" s="244"/>
      <c r="D627" s="240"/>
      <c r="E627" s="242"/>
      <c r="F627" s="242"/>
      <c r="G627" s="242"/>
      <c r="H627" s="242"/>
      <c r="I627" s="242"/>
      <c r="J627" s="240"/>
      <c r="K627" s="228"/>
      <c r="L627" s="210"/>
      <c r="M627" s="210"/>
      <c r="N627" s="210"/>
      <c r="O627" s="210"/>
      <c r="P627" s="210"/>
      <c r="Q627" s="210"/>
      <c r="R627" s="210"/>
      <c r="S627" s="210"/>
      <c r="T627" s="210"/>
      <c r="U627" s="210"/>
      <c r="V627" s="210"/>
      <c r="W627" s="210"/>
      <c r="X627" s="210"/>
      <c r="Y627" s="210"/>
      <c r="Z627" s="210"/>
    </row>
    <row r="628" spans="1:26" x14ac:dyDescent="0.25">
      <c r="A628" s="241"/>
      <c r="B628" s="241"/>
      <c r="C628" s="244"/>
      <c r="D628" s="240"/>
      <c r="E628" s="242"/>
      <c r="F628" s="242"/>
      <c r="G628" s="242"/>
      <c r="H628" s="242"/>
      <c r="I628" s="242"/>
      <c r="J628" s="240"/>
      <c r="K628" s="228"/>
      <c r="L628" s="210"/>
      <c r="M628" s="210"/>
      <c r="N628" s="210"/>
      <c r="O628" s="210"/>
      <c r="P628" s="210"/>
      <c r="Q628" s="210"/>
      <c r="R628" s="210"/>
      <c r="S628" s="210"/>
      <c r="T628" s="210"/>
      <c r="U628" s="210"/>
      <c r="V628" s="210"/>
      <c r="W628" s="210"/>
      <c r="X628" s="210"/>
      <c r="Y628" s="210"/>
      <c r="Z628" s="210"/>
    </row>
    <row r="629" spans="1:26" x14ac:dyDescent="0.25">
      <c r="A629" s="231"/>
      <c r="B629" s="231"/>
      <c r="C629" s="231"/>
      <c r="D629" s="231"/>
      <c r="E629" s="315"/>
      <c r="F629" s="315"/>
      <c r="G629" s="315"/>
      <c r="H629" s="315"/>
      <c r="I629" s="315"/>
      <c r="J629" s="240"/>
      <c r="K629" s="228"/>
      <c r="L629" s="210"/>
      <c r="M629" s="210"/>
      <c r="N629" s="210"/>
      <c r="O629" s="210"/>
      <c r="P629" s="210"/>
      <c r="Q629" s="210"/>
      <c r="R629" s="210"/>
      <c r="S629" s="210"/>
      <c r="T629" s="210"/>
      <c r="U629" s="210"/>
      <c r="V629" s="210"/>
      <c r="W629" s="210"/>
      <c r="X629" s="210"/>
      <c r="Y629" s="210"/>
      <c r="Z629" s="210"/>
    </row>
    <row r="630" spans="1:26" x14ac:dyDescent="0.25">
      <c r="A630" s="241"/>
      <c r="B630" s="241"/>
      <c r="C630" s="240"/>
      <c r="D630" s="240"/>
      <c r="E630" s="242"/>
      <c r="F630" s="242"/>
      <c r="G630" s="242"/>
      <c r="H630" s="242"/>
      <c r="I630" s="242"/>
      <c r="J630" s="240"/>
      <c r="K630" s="228"/>
      <c r="L630" s="210"/>
      <c r="M630" s="210"/>
      <c r="N630" s="304"/>
      <c r="O630" s="304"/>
      <c r="P630" s="304"/>
      <c r="Q630" s="304"/>
      <c r="R630" s="304"/>
      <c r="S630" s="210"/>
      <c r="T630" s="210"/>
      <c r="U630" s="210"/>
      <c r="V630" s="210"/>
      <c r="W630" s="210"/>
      <c r="X630" s="210"/>
      <c r="Y630" s="210"/>
      <c r="Z630" s="210"/>
    </row>
    <row r="631" spans="1:26" x14ac:dyDescent="0.25">
      <c r="A631" s="241"/>
      <c r="B631" s="241"/>
      <c r="C631" s="240"/>
      <c r="D631" s="240"/>
      <c r="E631" s="242"/>
      <c r="F631" s="242"/>
      <c r="G631" s="242"/>
      <c r="H631" s="242"/>
      <c r="I631" s="242"/>
      <c r="J631" s="240"/>
      <c r="K631" s="228"/>
      <c r="L631" s="210"/>
      <c r="M631" s="210"/>
      <c r="N631" s="210"/>
      <c r="O631" s="210"/>
      <c r="P631" s="210"/>
      <c r="Q631" s="210"/>
      <c r="R631" s="210"/>
      <c r="S631" s="210"/>
      <c r="T631" s="210"/>
      <c r="U631" s="210"/>
      <c r="V631" s="210"/>
      <c r="W631" s="210"/>
      <c r="X631" s="210"/>
      <c r="Y631" s="210"/>
      <c r="Z631" s="210"/>
    </row>
    <row r="632" spans="1:26" x14ac:dyDescent="0.25">
      <c r="A632" s="241"/>
      <c r="B632" s="241"/>
      <c r="C632" s="240"/>
      <c r="D632" s="240"/>
      <c r="E632" s="242"/>
      <c r="F632" s="242"/>
      <c r="G632" s="242"/>
      <c r="H632" s="242"/>
      <c r="I632" s="242"/>
      <c r="J632" s="240"/>
      <c r="K632" s="228"/>
      <c r="L632" s="210"/>
      <c r="M632" s="210"/>
      <c r="N632" s="210"/>
      <c r="O632" s="210"/>
      <c r="P632" s="210"/>
      <c r="Q632" s="210"/>
      <c r="R632" s="210"/>
      <c r="S632" s="210"/>
      <c r="T632" s="210"/>
      <c r="U632" s="210"/>
      <c r="V632" s="210"/>
      <c r="W632" s="210"/>
      <c r="X632" s="210"/>
      <c r="Y632" s="210"/>
      <c r="Z632" s="210"/>
    </row>
    <row r="633" spans="1:26" x14ac:dyDescent="0.25">
      <c r="A633" s="241"/>
      <c r="B633" s="241"/>
      <c r="C633" s="240"/>
      <c r="D633" s="240"/>
      <c r="E633" s="242"/>
      <c r="F633" s="242"/>
      <c r="G633" s="242"/>
      <c r="H633" s="242"/>
      <c r="I633" s="242"/>
      <c r="J633" s="240"/>
      <c r="K633" s="228"/>
      <c r="L633" s="210"/>
      <c r="M633" s="210"/>
      <c r="N633" s="210"/>
      <c r="O633" s="210"/>
      <c r="P633" s="210"/>
      <c r="Q633" s="210"/>
      <c r="R633" s="210"/>
      <c r="S633" s="210"/>
      <c r="T633" s="210"/>
      <c r="U633" s="210"/>
      <c r="V633" s="210"/>
      <c r="W633" s="210"/>
      <c r="X633" s="210"/>
      <c r="Y633" s="210"/>
      <c r="Z633" s="210"/>
    </row>
    <row r="634" spans="1:26" x14ac:dyDescent="0.25">
      <c r="A634" s="241"/>
      <c r="B634" s="243"/>
      <c r="C634" s="240"/>
      <c r="D634" s="240"/>
      <c r="E634" s="242"/>
      <c r="F634" s="242"/>
      <c r="G634" s="242"/>
      <c r="H634" s="242"/>
      <c r="I634" s="242"/>
      <c r="J634" s="240"/>
      <c r="K634" s="228"/>
      <c r="L634" s="210"/>
      <c r="M634" s="210"/>
      <c r="N634" s="210"/>
      <c r="O634" s="210"/>
      <c r="P634" s="210"/>
      <c r="Q634" s="210"/>
      <c r="R634" s="210"/>
      <c r="S634" s="210"/>
      <c r="T634" s="210"/>
      <c r="U634" s="210"/>
      <c r="V634" s="210"/>
      <c r="W634" s="210"/>
      <c r="X634" s="210"/>
      <c r="Y634" s="210"/>
      <c r="Z634" s="210"/>
    </row>
    <row r="635" spans="1:26" x14ac:dyDescent="0.25">
      <c r="A635" s="241"/>
      <c r="B635" s="311"/>
      <c r="C635" s="240"/>
      <c r="D635" s="240"/>
      <c r="E635" s="242"/>
      <c r="F635" s="242"/>
      <c r="G635" s="242"/>
      <c r="H635" s="242"/>
      <c r="I635" s="242"/>
      <c r="J635" s="240"/>
      <c r="K635" s="228"/>
      <c r="L635" s="210"/>
      <c r="M635" s="210"/>
      <c r="N635" s="210"/>
      <c r="O635" s="210"/>
      <c r="P635" s="210"/>
      <c r="Q635" s="210"/>
      <c r="R635" s="210"/>
      <c r="S635" s="210"/>
      <c r="T635" s="210"/>
      <c r="U635" s="210"/>
      <c r="V635" s="210"/>
      <c r="W635" s="210"/>
      <c r="X635" s="210"/>
      <c r="Y635" s="210"/>
      <c r="Z635" s="210"/>
    </row>
    <row r="636" spans="1:26" x14ac:dyDescent="0.25">
      <c r="A636" s="241"/>
      <c r="B636" s="241"/>
      <c r="C636" s="240"/>
      <c r="D636" s="240"/>
      <c r="E636" s="242"/>
      <c r="F636" s="242"/>
      <c r="G636" s="242"/>
      <c r="H636" s="242"/>
      <c r="I636" s="242"/>
      <c r="J636" s="240"/>
      <c r="K636" s="228"/>
      <c r="L636" s="210"/>
      <c r="M636" s="210"/>
      <c r="N636" s="210"/>
      <c r="O636" s="210"/>
      <c r="P636" s="210"/>
      <c r="Q636" s="210"/>
      <c r="R636" s="210"/>
      <c r="S636" s="210"/>
      <c r="T636" s="210"/>
      <c r="U636" s="210"/>
      <c r="V636" s="210"/>
      <c r="W636" s="210"/>
      <c r="X636" s="210"/>
      <c r="Y636" s="210"/>
      <c r="Z636" s="210"/>
    </row>
    <row r="637" spans="1:26" x14ac:dyDescent="0.25">
      <c r="A637" s="241"/>
      <c r="B637" s="240"/>
      <c r="C637" s="244"/>
      <c r="D637" s="240"/>
      <c r="E637" s="242"/>
      <c r="F637" s="242"/>
      <c r="G637" s="242"/>
      <c r="H637" s="242"/>
      <c r="I637" s="242"/>
      <c r="J637" s="240"/>
      <c r="K637" s="228"/>
      <c r="L637" s="210"/>
      <c r="M637" s="210"/>
      <c r="N637" s="210"/>
      <c r="O637" s="210"/>
      <c r="P637" s="210"/>
      <c r="Q637" s="210"/>
      <c r="R637" s="210"/>
      <c r="S637" s="210"/>
      <c r="T637" s="210"/>
      <c r="U637" s="210"/>
      <c r="V637" s="210"/>
      <c r="W637" s="210"/>
      <c r="X637" s="210"/>
      <c r="Y637" s="210"/>
      <c r="Z637" s="210"/>
    </row>
    <row r="638" spans="1:26" x14ac:dyDescent="0.25">
      <c r="A638" s="241"/>
      <c r="B638" s="241"/>
      <c r="C638" s="244"/>
      <c r="D638" s="240"/>
      <c r="E638" s="242"/>
      <c r="F638" s="242"/>
      <c r="G638" s="242"/>
      <c r="H638" s="242"/>
      <c r="I638" s="242"/>
      <c r="J638" s="240"/>
      <c r="K638" s="228"/>
      <c r="L638" s="210"/>
      <c r="M638" s="210"/>
      <c r="N638" s="210"/>
      <c r="O638" s="210"/>
      <c r="P638" s="210"/>
      <c r="Q638" s="210"/>
      <c r="R638" s="210"/>
      <c r="S638" s="210"/>
      <c r="T638" s="210"/>
      <c r="U638" s="210"/>
      <c r="V638" s="210"/>
      <c r="W638" s="210"/>
      <c r="X638" s="210"/>
      <c r="Y638" s="210"/>
      <c r="Z638" s="210"/>
    </row>
    <row r="639" spans="1:26" x14ac:dyDescent="0.25">
      <c r="A639" s="231"/>
      <c r="B639" s="231"/>
      <c r="C639" s="231"/>
      <c r="D639" s="231"/>
      <c r="E639" s="315"/>
      <c r="F639" s="315"/>
      <c r="G639" s="315"/>
      <c r="H639" s="315"/>
      <c r="I639" s="315"/>
      <c r="J639" s="240"/>
      <c r="K639" s="228"/>
      <c r="L639" s="210"/>
      <c r="M639" s="210"/>
      <c r="N639" s="210"/>
      <c r="O639" s="210"/>
      <c r="P639" s="210"/>
      <c r="Q639" s="210"/>
      <c r="R639" s="210"/>
      <c r="S639" s="210"/>
      <c r="T639" s="210"/>
      <c r="U639" s="210"/>
      <c r="V639" s="210"/>
      <c r="W639" s="210"/>
      <c r="X639" s="210"/>
      <c r="Y639" s="210"/>
      <c r="Z639" s="210"/>
    </row>
    <row r="640" spans="1:26" x14ac:dyDescent="0.25">
      <c r="A640" s="241"/>
      <c r="B640" s="241"/>
      <c r="C640" s="240"/>
      <c r="D640" s="240"/>
      <c r="E640" s="242"/>
      <c r="F640" s="242"/>
      <c r="G640" s="242"/>
      <c r="H640" s="242"/>
      <c r="I640" s="242"/>
      <c r="J640" s="240"/>
      <c r="K640" s="228"/>
      <c r="L640" s="210"/>
      <c r="M640" s="210"/>
      <c r="N640" s="304"/>
      <c r="O640" s="304"/>
      <c r="P640" s="304"/>
      <c r="Q640" s="304"/>
      <c r="R640" s="304"/>
      <c r="S640" s="210"/>
      <c r="T640" s="210"/>
      <c r="U640" s="210"/>
      <c r="V640" s="210"/>
      <c r="W640" s="210"/>
      <c r="X640" s="210"/>
      <c r="Y640" s="210"/>
      <c r="Z640" s="210"/>
    </row>
    <row r="641" spans="1:26" x14ac:dyDescent="0.25">
      <c r="A641" s="241"/>
      <c r="B641" s="241"/>
      <c r="C641" s="240"/>
      <c r="D641" s="240"/>
      <c r="E641" s="242"/>
      <c r="F641" s="242"/>
      <c r="G641" s="242"/>
      <c r="H641" s="242"/>
      <c r="I641" s="242"/>
      <c r="J641" s="240"/>
      <c r="K641" s="228"/>
      <c r="L641" s="210"/>
      <c r="M641" s="210"/>
      <c r="N641" s="210"/>
      <c r="O641" s="210"/>
      <c r="P641" s="210"/>
      <c r="Q641" s="210"/>
      <c r="R641" s="210"/>
      <c r="S641" s="210"/>
      <c r="T641" s="210"/>
      <c r="U641" s="210"/>
      <c r="V641" s="210"/>
      <c r="W641" s="210"/>
      <c r="X641" s="210"/>
      <c r="Y641" s="210"/>
      <c r="Z641" s="210"/>
    </row>
    <row r="642" spans="1:26" x14ac:dyDescent="0.25">
      <c r="A642" s="241"/>
      <c r="B642" s="241"/>
      <c r="C642" s="240"/>
      <c r="D642" s="240"/>
      <c r="E642" s="242"/>
      <c r="F642" s="242"/>
      <c r="G642" s="242"/>
      <c r="H642" s="242"/>
      <c r="I642" s="242"/>
      <c r="J642" s="240"/>
      <c r="K642" s="228"/>
      <c r="L642" s="210"/>
      <c r="M642" s="210"/>
      <c r="N642" s="210"/>
      <c r="O642" s="210"/>
      <c r="P642" s="210"/>
      <c r="Q642" s="210"/>
      <c r="R642" s="210"/>
      <c r="S642" s="210"/>
      <c r="T642" s="210"/>
      <c r="U642" s="210"/>
      <c r="V642" s="210"/>
      <c r="W642" s="210"/>
      <c r="X642" s="210"/>
      <c r="Y642" s="210"/>
      <c r="Z642" s="210"/>
    </row>
    <row r="643" spans="1:26" x14ac:dyDescent="0.25">
      <c r="A643" s="241"/>
      <c r="B643" s="241"/>
      <c r="C643" s="240"/>
      <c r="D643" s="240"/>
      <c r="E643" s="242"/>
      <c r="F643" s="242"/>
      <c r="G643" s="242"/>
      <c r="H643" s="242"/>
      <c r="I643" s="242"/>
      <c r="J643" s="240"/>
      <c r="K643" s="228"/>
      <c r="L643" s="210"/>
      <c r="M643" s="210"/>
      <c r="N643" s="210"/>
      <c r="O643" s="210"/>
      <c r="P643" s="210"/>
      <c r="Q643" s="210"/>
      <c r="R643" s="210"/>
      <c r="S643" s="210"/>
      <c r="T643" s="210"/>
      <c r="U643" s="210"/>
      <c r="V643" s="210"/>
      <c r="W643" s="210"/>
      <c r="X643" s="210"/>
      <c r="Y643" s="210"/>
      <c r="Z643" s="210"/>
    </row>
    <row r="644" spans="1:26" x14ac:dyDescent="0.25">
      <c r="A644" s="241"/>
      <c r="B644" s="243"/>
      <c r="C644" s="240"/>
      <c r="D644" s="240"/>
      <c r="E644" s="242"/>
      <c r="F644" s="242"/>
      <c r="G644" s="242"/>
      <c r="H644" s="242"/>
      <c r="I644" s="242"/>
      <c r="J644" s="240"/>
      <c r="K644" s="228"/>
      <c r="L644" s="210"/>
      <c r="M644" s="210"/>
      <c r="N644" s="210"/>
      <c r="O644" s="210"/>
      <c r="P644" s="210"/>
      <c r="Q644" s="210"/>
      <c r="R644" s="210"/>
      <c r="S644" s="210"/>
      <c r="T644" s="210"/>
      <c r="U644" s="210"/>
      <c r="V644" s="210"/>
      <c r="W644" s="210"/>
      <c r="X644" s="210"/>
      <c r="Y644" s="210"/>
      <c r="Z644" s="210"/>
    </row>
    <row r="645" spans="1:26" x14ac:dyDescent="0.25">
      <c r="A645" s="241"/>
      <c r="B645" s="311"/>
      <c r="C645" s="240"/>
      <c r="D645" s="240"/>
      <c r="E645" s="242"/>
      <c r="F645" s="242"/>
      <c r="G645" s="242"/>
      <c r="H645" s="242"/>
      <c r="I645" s="242"/>
      <c r="J645" s="240"/>
      <c r="K645" s="228"/>
      <c r="L645" s="210"/>
      <c r="M645" s="210"/>
      <c r="N645" s="210"/>
      <c r="O645" s="210"/>
      <c r="P645" s="210"/>
      <c r="Q645" s="210"/>
      <c r="R645" s="210"/>
      <c r="S645" s="210"/>
      <c r="T645" s="210"/>
      <c r="U645" s="210"/>
      <c r="V645" s="210"/>
      <c r="W645" s="210"/>
      <c r="X645" s="210"/>
      <c r="Y645" s="210"/>
      <c r="Z645" s="210"/>
    </row>
    <row r="646" spans="1:26" x14ac:dyDescent="0.25">
      <c r="A646" s="241"/>
      <c r="B646" s="241"/>
      <c r="C646" s="240"/>
      <c r="D646" s="240"/>
      <c r="E646" s="242"/>
      <c r="F646" s="242"/>
      <c r="G646" s="242"/>
      <c r="H646" s="242"/>
      <c r="I646" s="242"/>
      <c r="J646" s="240"/>
      <c r="K646" s="228"/>
      <c r="L646" s="210"/>
      <c r="M646" s="210"/>
      <c r="N646" s="210"/>
      <c r="O646" s="210"/>
      <c r="P646" s="210"/>
      <c r="Q646" s="210"/>
      <c r="R646" s="210"/>
      <c r="S646" s="210"/>
      <c r="T646" s="210"/>
      <c r="U646" s="210"/>
      <c r="V646" s="210"/>
      <c r="W646" s="210"/>
      <c r="X646" s="210"/>
      <c r="Y646" s="210"/>
      <c r="Z646" s="210"/>
    </row>
    <row r="647" spans="1:26" x14ac:dyDescent="0.25">
      <c r="A647" s="241"/>
      <c r="B647" s="240"/>
      <c r="C647" s="244"/>
      <c r="D647" s="240"/>
      <c r="E647" s="242"/>
      <c r="F647" s="242"/>
      <c r="G647" s="242"/>
      <c r="H647" s="242"/>
      <c r="I647" s="242"/>
      <c r="J647" s="240"/>
      <c r="K647" s="228"/>
      <c r="L647" s="210"/>
      <c r="M647" s="210"/>
      <c r="N647" s="210"/>
      <c r="O647" s="210"/>
      <c r="P647" s="210"/>
      <c r="Q647" s="210"/>
      <c r="R647" s="210"/>
      <c r="S647" s="210"/>
      <c r="T647" s="210"/>
      <c r="U647" s="210"/>
      <c r="V647" s="210"/>
      <c r="W647" s="210"/>
      <c r="X647" s="210"/>
      <c r="Y647" s="210"/>
      <c r="Z647" s="210"/>
    </row>
    <row r="648" spans="1:26" x14ac:dyDescent="0.25">
      <c r="A648" s="241"/>
      <c r="B648" s="241"/>
      <c r="C648" s="244"/>
      <c r="D648" s="240"/>
      <c r="E648" s="242"/>
      <c r="F648" s="242"/>
      <c r="G648" s="242"/>
      <c r="H648" s="242"/>
      <c r="I648" s="242"/>
      <c r="J648" s="240"/>
      <c r="K648" s="228"/>
      <c r="L648" s="210"/>
      <c r="M648" s="210"/>
      <c r="N648" s="210"/>
      <c r="O648" s="210"/>
      <c r="P648" s="210"/>
      <c r="Q648" s="210"/>
      <c r="R648" s="210"/>
      <c r="S648" s="210"/>
      <c r="T648" s="210"/>
      <c r="U648" s="210"/>
      <c r="V648" s="210"/>
      <c r="W648" s="210"/>
      <c r="X648" s="210"/>
      <c r="Y648" s="210"/>
      <c r="Z648" s="210"/>
    </row>
    <row r="649" spans="1:26" x14ac:dyDescent="0.25">
      <c r="A649" s="231"/>
      <c r="B649" s="231"/>
      <c r="C649" s="231"/>
      <c r="D649" s="231"/>
      <c r="E649" s="315"/>
      <c r="F649" s="315"/>
      <c r="G649" s="315"/>
      <c r="H649" s="315"/>
      <c r="I649" s="315"/>
      <c r="J649" s="240"/>
      <c r="K649" s="228"/>
      <c r="L649" s="210"/>
      <c r="M649" s="210"/>
      <c r="N649" s="210"/>
      <c r="O649" s="210"/>
      <c r="P649" s="210"/>
      <c r="Q649" s="210"/>
      <c r="R649" s="210"/>
      <c r="S649" s="210"/>
      <c r="T649" s="210"/>
      <c r="U649" s="210"/>
      <c r="V649" s="210"/>
      <c r="W649" s="210"/>
      <c r="X649" s="210"/>
      <c r="Y649" s="210"/>
      <c r="Z649" s="210"/>
    </row>
    <row r="650" spans="1:26" x14ac:dyDescent="0.25">
      <c r="A650" s="241"/>
      <c r="B650" s="241"/>
      <c r="C650" s="240"/>
      <c r="D650" s="240"/>
      <c r="E650" s="242"/>
      <c r="F650" s="242"/>
      <c r="G650" s="242"/>
      <c r="H650" s="242"/>
      <c r="I650" s="242"/>
      <c r="J650" s="240"/>
      <c r="K650" s="228"/>
      <c r="L650" s="210"/>
      <c r="M650" s="210"/>
      <c r="N650" s="304"/>
      <c r="O650" s="304"/>
      <c r="P650" s="304"/>
      <c r="Q650" s="304"/>
      <c r="R650" s="304"/>
      <c r="S650" s="210"/>
      <c r="T650" s="210"/>
      <c r="U650" s="210"/>
      <c r="V650" s="210"/>
      <c r="W650" s="210"/>
      <c r="X650" s="210"/>
      <c r="Y650" s="210"/>
      <c r="Z650" s="210"/>
    </row>
    <row r="651" spans="1:26" x14ac:dyDescent="0.25">
      <c r="A651" s="241"/>
      <c r="B651" s="241"/>
      <c r="C651" s="240"/>
      <c r="D651" s="240"/>
      <c r="E651" s="242"/>
      <c r="F651" s="242"/>
      <c r="G651" s="242"/>
      <c r="H651" s="242"/>
      <c r="I651" s="242"/>
      <c r="J651" s="240"/>
      <c r="K651" s="228"/>
      <c r="L651" s="210"/>
      <c r="M651" s="210"/>
      <c r="N651" s="210"/>
      <c r="O651" s="210"/>
      <c r="P651" s="210"/>
      <c r="Q651" s="210"/>
      <c r="R651" s="210"/>
      <c r="S651" s="210"/>
      <c r="T651" s="210"/>
      <c r="U651" s="210"/>
      <c r="V651" s="210"/>
      <c r="W651" s="210"/>
      <c r="X651" s="210"/>
      <c r="Y651" s="210"/>
      <c r="Z651" s="210"/>
    </row>
    <row r="652" spans="1:26" x14ac:dyDescent="0.25">
      <c r="A652" s="241"/>
      <c r="B652" s="241"/>
      <c r="C652" s="240"/>
      <c r="D652" s="240"/>
      <c r="E652" s="242"/>
      <c r="F652" s="242"/>
      <c r="G652" s="242"/>
      <c r="H652" s="242"/>
      <c r="I652" s="242"/>
      <c r="J652" s="240"/>
      <c r="K652" s="228"/>
      <c r="L652" s="210"/>
      <c r="M652" s="210"/>
      <c r="N652" s="210"/>
      <c r="O652" s="210"/>
      <c r="P652" s="210"/>
      <c r="Q652" s="210"/>
      <c r="R652" s="210"/>
      <c r="S652" s="210"/>
      <c r="T652" s="210"/>
      <c r="U652" s="210"/>
      <c r="V652" s="210"/>
      <c r="W652" s="210"/>
      <c r="X652" s="210"/>
      <c r="Y652" s="210"/>
      <c r="Z652" s="210"/>
    </row>
    <row r="653" spans="1:26" x14ac:dyDescent="0.25">
      <c r="A653" s="241"/>
      <c r="B653" s="241"/>
      <c r="C653" s="240"/>
      <c r="D653" s="240"/>
      <c r="E653" s="242"/>
      <c r="F653" s="242"/>
      <c r="G653" s="242"/>
      <c r="H653" s="242"/>
      <c r="I653" s="242"/>
      <c r="J653" s="240"/>
      <c r="K653" s="228"/>
      <c r="L653" s="210"/>
      <c r="M653" s="210"/>
      <c r="N653" s="210"/>
      <c r="O653" s="210"/>
      <c r="P653" s="210"/>
      <c r="Q653" s="210"/>
      <c r="R653" s="210"/>
      <c r="S653" s="210"/>
      <c r="T653" s="210"/>
      <c r="U653" s="210"/>
      <c r="V653" s="210"/>
      <c r="W653" s="210"/>
      <c r="X653" s="210"/>
      <c r="Y653" s="210"/>
      <c r="Z653" s="210"/>
    </row>
    <row r="654" spans="1:26" x14ac:dyDescent="0.25">
      <c r="A654" s="241"/>
      <c r="B654" s="243"/>
      <c r="C654" s="240"/>
      <c r="D654" s="240"/>
      <c r="E654" s="242"/>
      <c r="F654" s="242"/>
      <c r="G654" s="242"/>
      <c r="H654" s="242"/>
      <c r="I654" s="242"/>
      <c r="J654" s="240"/>
      <c r="K654" s="228"/>
      <c r="L654" s="210"/>
      <c r="M654" s="210"/>
      <c r="N654" s="210"/>
      <c r="O654" s="210"/>
      <c r="P654" s="210"/>
      <c r="Q654" s="210"/>
      <c r="R654" s="210"/>
      <c r="S654" s="210"/>
      <c r="T654" s="210"/>
      <c r="U654" s="210"/>
      <c r="V654" s="210"/>
      <c r="W654" s="210"/>
      <c r="X654" s="210"/>
      <c r="Y654" s="210"/>
      <c r="Z654" s="210"/>
    </row>
    <row r="655" spans="1:26" x14ac:dyDescent="0.25">
      <c r="A655" s="241"/>
      <c r="B655" s="311"/>
      <c r="C655" s="240"/>
      <c r="D655" s="240"/>
      <c r="E655" s="242"/>
      <c r="F655" s="242"/>
      <c r="G655" s="242"/>
      <c r="H655" s="242"/>
      <c r="I655" s="242"/>
      <c r="J655" s="240"/>
      <c r="K655" s="228"/>
      <c r="L655" s="210"/>
      <c r="M655" s="210"/>
      <c r="N655" s="210"/>
      <c r="O655" s="210"/>
      <c r="P655" s="210"/>
      <c r="Q655" s="210"/>
      <c r="R655" s="210"/>
      <c r="S655" s="210"/>
      <c r="T655" s="210"/>
      <c r="U655" s="210"/>
      <c r="V655" s="210"/>
      <c r="W655" s="210"/>
      <c r="X655" s="210"/>
      <c r="Y655" s="210"/>
      <c r="Z655" s="210"/>
    </row>
    <row r="656" spans="1:26" x14ac:dyDescent="0.25">
      <c r="A656" s="241"/>
      <c r="B656" s="241"/>
      <c r="C656" s="240"/>
      <c r="D656" s="240"/>
      <c r="E656" s="242"/>
      <c r="F656" s="242"/>
      <c r="G656" s="242"/>
      <c r="H656" s="242"/>
      <c r="I656" s="242"/>
      <c r="J656" s="240"/>
      <c r="K656" s="228"/>
      <c r="L656" s="210"/>
      <c r="M656" s="210"/>
      <c r="N656" s="210"/>
      <c r="O656" s="210"/>
      <c r="P656" s="210"/>
      <c r="Q656" s="210"/>
      <c r="R656" s="210"/>
      <c r="S656" s="210"/>
      <c r="T656" s="210"/>
      <c r="U656" s="210"/>
      <c r="V656" s="210"/>
      <c r="W656" s="210"/>
      <c r="X656" s="210"/>
      <c r="Y656" s="210"/>
      <c r="Z656" s="210"/>
    </row>
    <row r="657" spans="1:26" x14ac:dyDescent="0.25">
      <c r="A657" s="241"/>
      <c r="B657" s="240"/>
      <c r="C657" s="244"/>
      <c r="D657" s="240"/>
      <c r="E657" s="242"/>
      <c r="F657" s="242"/>
      <c r="G657" s="242"/>
      <c r="H657" s="242"/>
      <c r="I657" s="242"/>
      <c r="J657" s="240"/>
      <c r="K657" s="228"/>
      <c r="L657" s="210"/>
      <c r="M657" s="210"/>
      <c r="N657" s="210"/>
      <c r="O657" s="210"/>
      <c r="P657" s="210"/>
      <c r="Q657" s="210"/>
      <c r="R657" s="210"/>
      <c r="S657" s="210"/>
      <c r="T657" s="210"/>
      <c r="U657" s="210"/>
      <c r="V657" s="210"/>
      <c r="W657" s="210"/>
      <c r="X657" s="210"/>
      <c r="Y657" s="210"/>
      <c r="Z657" s="210"/>
    </row>
    <row r="658" spans="1:26" x14ac:dyDescent="0.25">
      <c r="A658" s="241"/>
      <c r="B658" s="241"/>
      <c r="C658" s="244"/>
      <c r="D658" s="240"/>
      <c r="E658" s="242"/>
      <c r="F658" s="242"/>
      <c r="G658" s="242"/>
      <c r="H658" s="242"/>
      <c r="I658" s="242"/>
      <c r="J658" s="240"/>
      <c r="K658" s="228"/>
      <c r="L658" s="210"/>
      <c r="M658" s="210"/>
      <c r="N658" s="210"/>
      <c r="O658" s="210"/>
      <c r="P658" s="210"/>
      <c r="Q658" s="210"/>
      <c r="R658" s="210"/>
      <c r="S658" s="210"/>
      <c r="T658" s="210"/>
      <c r="U658" s="210"/>
      <c r="V658" s="210"/>
      <c r="W658" s="210"/>
      <c r="X658" s="210"/>
      <c r="Y658" s="210"/>
      <c r="Z658" s="210"/>
    </row>
    <row r="659" spans="1:26" x14ac:dyDescent="0.25">
      <c r="A659" s="231"/>
      <c r="B659" s="231"/>
      <c r="C659" s="231"/>
      <c r="D659" s="231"/>
      <c r="E659" s="315"/>
      <c r="F659" s="315"/>
      <c r="G659" s="315"/>
      <c r="H659" s="315"/>
      <c r="I659" s="315"/>
      <c r="J659" s="240"/>
      <c r="K659" s="228"/>
      <c r="L659" s="210"/>
      <c r="M659" s="210"/>
      <c r="N659" s="210"/>
      <c r="O659" s="210"/>
      <c r="P659" s="210"/>
      <c r="Q659" s="210"/>
      <c r="R659" s="210"/>
      <c r="S659" s="210"/>
      <c r="T659" s="210"/>
      <c r="U659" s="210"/>
      <c r="V659" s="210"/>
      <c r="W659" s="210"/>
      <c r="X659" s="210"/>
      <c r="Y659" s="210"/>
      <c r="Z659" s="210"/>
    </row>
    <row r="660" spans="1:26" x14ac:dyDescent="0.25">
      <c r="A660" s="241"/>
      <c r="B660" s="241"/>
      <c r="C660" s="240"/>
      <c r="D660" s="240"/>
      <c r="E660" s="242"/>
      <c r="F660" s="242"/>
      <c r="G660" s="242"/>
      <c r="H660" s="242"/>
      <c r="I660" s="242"/>
      <c r="J660" s="240"/>
      <c r="K660" s="228"/>
      <c r="L660" s="210"/>
      <c r="M660" s="210"/>
      <c r="N660" s="304"/>
      <c r="O660" s="304"/>
      <c r="P660" s="304"/>
      <c r="Q660" s="304"/>
      <c r="R660" s="304"/>
      <c r="S660" s="210"/>
      <c r="T660" s="210"/>
      <c r="U660" s="210"/>
      <c r="V660" s="210"/>
      <c r="W660" s="210"/>
      <c r="X660" s="210"/>
      <c r="Y660" s="210"/>
      <c r="Z660" s="210"/>
    </row>
    <row r="661" spans="1:26" x14ac:dyDescent="0.25">
      <c r="A661" s="241"/>
      <c r="B661" s="241"/>
      <c r="C661" s="240"/>
      <c r="D661" s="240"/>
      <c r="E661" s="242"/>
      <c r="F661" s="242"/>
      <c r="G661" s="242"/>
      <c r="H661" s="242"/>
      <c r="I661" s="242"/>
      <c r="J661" s="240"/>
      <c r="K661" s="228"/>
      <c r="L661" s="210"/>
      <c r="M661" s="210"/>
      <c r="N661" s="210"/>
      <c r="O661" s="210"/>
      <c r="P661" s="210"/>
      <c r="Q661" s="210"/>
      <c r="R661" s="210"/>
      <c r="S661" s="210"/>
      <c r="T661" s="210"/>
      <c r="U661" s="210"/>
      <c r="V661" s="210"/>
      <c r="W661" s="210"/>
      <c r="X661" s="210"/>
      <c r="Y661" s="210"/>
      <c r="Z661" s="210"/>
    </row>
    <row r="662" spans="1:26" x14ac:dyDescent="0.25">
      <c r="A662" s="241"/>
      <c r="B662" s="241"/>
      <c r="C662" s="240"/>
      <c r="D662" s="240"/>
      <c r="E662" s="242"/>
      <c r="F662" s="242"/>
      <c r="G662" s="242"/>
      <c r="H662" s="242"/>
      <c r="I662" s="242"/>
      <c r="J662" s="240"/>
      <c r="K662" s="228"/>
      <c r="L662" s="210"/>
      <c r="M662" s="210"/>
      <c r="N662" s="210"/>
      <c r="O662" s="210"/>
      <c r="P662" s="210"/>
      <c r="Q662" s="210"/>
      <c r="R662" s="210"/>
      <c r="S662" s="210"/>
      <c r="T662" s="210"/>
      <c r="U662" s="210"/>
      <c r="V662" s="210"/>
      <c r="W662" s="210"/>
      <c r="X662" s="210"/>
      <c r="Y662" s="210"/>
      <c r="Z662" s="210"/>
    </row>
    <row r="663" spans="1:26" x14ac:dyDescent="0.25">
      <c r="A663" s="241"/>
      <c r="B663" s="241"/>
      <c r="C663" s="240"/>
      <c r="D663" s="240"/>
      <c r="E663" s="242"/>
      <c r="F663" s="242"/>
      <c r="G663" s="242"/>
      <c r="H663" s="242"/>
      <c r="I663" s="242"/>
      <c r="J663" s="240"/>
      <c r="K663" s="228"/>
      <c r="L663" s="210"/>
      <c r="M663" s="210"/>
      <c r="N663" s="210"/>
      <c r="O663" s="210"/>
      <c r="P663" s="210"/>
      <c r="Q663" s="210"/>
      <c r="R663" s="210"/>
      <c r="S663" s="210"/>
      <c r="T663" s="210"/>
      <c r="U663" s="210"/>
      <c r="V663" s="210"/>
      <c r="W663" s="210"/>
      <c r="X663" s="210"/>
      <c r="Y663" s="210"/>
      <c r="Z663" s="210"/>
    </row>
    <row r="664" spans="1:26" x14ac:dyDescent="0.25">
      <c r="A664" s="241"/>
      <c r="B664" s="243"/>
      <c r="C664" s="240"/>
      <c r="D664" s="240"/>
      <c r="E664" s="242"/>
      <c r="F664" s="242"/>
      <c r="G664" s="242"/>
      <c r="H664" s="242"/>
      <c r="I664" s="242"/>
      <c r="J664" s="240"/>
      <c r="K664" s="228"/>
      <c r="L664" s="210"/>
      <c r="M664" s="210"/>
      <c r="N664" s="210"/>
      <c r="O664" s="210"/>
      <c r="P664" s="210"/>
      <c r="Q664" s="210"/>
      <c r="R664" s="210"/>
      <c r="S664" s="210"/>
      <c r="T664" s="210"/>
      <c r="U664" s="210"/>
      <c r="V664" s="210"/>
      <c r="W664" s="210"/>
      <c r="X664" s="210"/>
      <c r="Y664" s="210"/>
      <c r="Z664" s="210"/>
    </row>
    <row r="665" spans="1:26" x14ac:dyDescent="0.25">
      <c r="A665" s="241"/>
      <c r="B665" s="311"/>
      <c r="C665" s="240"/>
      <c r="D665" s="240"/>
      <c r="E665" s="242"/>
      <c r="F665" s="242"/>
      <c r="G665" s="242"/>
      <c r="H665" s="242"/>
      <c r="I665" s="242"/>
      <c r="J665" s="240"/>
      <c r="K665" s="228"/>
      <c r="L665" s="210"/>
      <c r="M665" s="210"/>
      <c r="N665" s="210"/>
      <c r="O665" s="210"/>
      <c r="P665" s="210"/>
      <c r="Q665" s="210"/>
      <c r="R665" s="210"/>
      <c r="S665" s="210"/>
      <c r="T665" s="210"/>
      <c r="U665" s="210"/>
      <c r="V665" s="210"/>
      <c r="W665" s="210"/>
      <c r="X665" s="210"/>
      <c r="Y665" s="210"/>
      <c r="Z665" s="210"/>
    </row>
    <row r="666" spans="1:26" x14ac:dyDescent="0.25">
      <c r="A666" s="241"/>
      <c r="B666" s="241"/>
      <c r="C666" s="240"/>
      <c r="D666" s="240"/>
      <c r="E666" s="242"/>
      <c r="F666" s="242"/>
      <c r="G666" s="242"/>
      <c r="H666" s="242"/>
      <c r="I666" s="242"/>
      <c r="J666" s="240"/>
      <c r="K666" s="228"/>
      <c r="L666" s="210"/>
      <c r="M666" s="210"/>
      <c r="N666" s="210"/>
      <c r="O666" s="210"/>
      <c r="P666" s="210"/>
      <c r="Q666" s="210"/>
      <c r="R666" s="210"/>
      <c r="S666" s="210"/>
      <c r="T666" s="210"/>
      <c r="U666" s="210"/>
      <c r="V666" s="210"/>
      <c r="W666" s="210"/>
      <c r="X666" s="210"/>
      <c r="Y666" s="210"/>
      <c r="Z666" s="210"/>
    </row>
    <row r="667" spans="1:26" x14ac:dyDescent="0.25">
      <c r="A667" s="241"/>
      <c r="B667" s="240"/>
      <c r="C667" s="244"/>
      <c r="D667" s="240"/>
      <c r="E667" s="242"/>
      <c r="F667" s="242"/>
      <c r="G667" s="242"/>
      <c r="H667" s="242"/>
      <c r="I667" s="242"/>
      <c r="J667" s="240"/>
      <c r="K667" s="228"/>
      <c r="L667" s="210"/>
      <c r="M667" s="210"/>
      <c r="N667" s="210"/>
      <c r="O667" s="210"/>
      <c r="P667" s="210"/>
      <c r="Q667" s="210"/>
      <c r="R667" s="210"/>
      <c r="S667" s="210"/>
      <c r="T667" s="210"/>
      <c r="U667" s="210"/>
      <c r="V667" s="210"/>
      <c r="W667" s="210"/>
      <c r="X667" s="210"/>
      <c r="Y667" s="210"/>
      <c r="Z667" s="210"/>
    </row>
    <row r="668" spans="1:26" x14ac:dyDescent="0.25">
      <c r="A668" s="241"/>
      <c r="B668" s="241"/>
      <c r="C668" s="244"/>
      <c r="D668" s="240"/>
      <c r="E668" s="242"/>
      <c r="F668" s="242"/>
      <c r="G668" s="242"/>
      <c r="H668" s="242"/>
      <c r="I668" s="242"/>
      <c r="J668" s="240"/>
      <c r="K668" s="228"/>
      <c r="L668" s="210"/>
      <c r="M668" s="210"/>
      <c r="N668" s="210"/>
      <c r="O668" s="210"/>
      <c r="P668" s="210"/>
      <c r="Q668" s="210"/>
      <c r="R668" s="210"/>
      <c r="S668" s="210"/>
      <c r="T668" s="210"/>
      <c r="U668" s="210"/>
      <c r="V668" s="210"/>
      <c r="W668" s="210"/>
      <c r="X668" s="210"/>
      <c r="Y668" s="210"/>
      <c r="Z668" s="210"/>
    </row>
    <row r="669" spans="1:26" x14ac:dyDescent="0.25">
      <c r="A669" s="231"/>
      <c r="B669" s="231"/>
      <c r="C669" s="231"/>
      <c r="D669" s="231"/>
      <c r="E669" s="315"/>
      <c r="F669" s="315"/>
      <c r="G669" s="315"/>
      <c r="H669" s="315"/>
      <c r="I669" s="315"/>
      <c r="J669" s="240"/>
      <c r="K669" s="228"/>
      <c r="L669" s="210"/>
      <c r="M669" s="210"/>
      <c r="N669" s="210"/>
      <c r="O669" s="210"/>
      <c r="P669" s="210"/>
      <c r="Q669" s="210"/>
      <c r="R669" s="210"/>
      <c r="S669" s="210"/>
      <c r="T669" s="210"/>
      <c r="U669" s="210"/>
      <c r="V669" s="210"/>
      <c r="W669" s="210"/>
      <c r="X669" s="210"/>
      <c r="Y669" s="210"/>
      <c r="Z669" s="210"/>
    </row>
    <row r="670" spans="1:26" x14ac:dyDescent="0.25">
      <c r="A670" s="241"/>
      <c r="B670" s="241"/>
      <c r="C670" s="240"/>
      <c r="D670" s="240"/>
      <c r="E670" s="242"/>
      <c r="F670" s="242"/>
      <c r="G670" s="242"/>
      <c r="H670" s="242"/>
      <c r="I670" s="242"/>
      <c r="J670" s="240"/>
      <c r="K670" s="317"/>
      <c r="L670" s="210"/>
      <c r="M670" s="210"/>
      <c r="N670" s="304"/>
      <c r="O670" s="304"/>
      <c r="P670" s="304"/>
      <c r="Q670" s="304"/>
      <c r="R670" s="304"/>
      <c r="S670" s="210"/>
      <c r="T670" s="210"/>
      <c r="U670" s="210"/>
      <c r="V670" s="210"/>
      <c r="W670" s="210"/>
      <c r="X670" s="210"/>
      <c r="Y670" s="210"/>
      <c r="Z670" s="210"/>
    </row>
    <row r="671" spans="1:26" x14ac:dyDescent="0.25">
      <c r="A671" s="241"/>
      <c r="B671" s="241"/>
      <c r="C671" s="240"/>
      <c r="D671" s="240"/>
      <c r="E671" s="242"/>
      <c r="F671" s="242"/>
      <c r="G671" s="242"/>
      <c r="H671" s="242"/>
      <c r="I671" s="242"/>
      <c r="J671" s="240"/>
      <c r="K671" s="228"/>
      <c r="L671" s="210"/>
      <c r="M671" s="210"/>
      <c r="N671" s="210"/>
      <c r="O671" s="210"/>
      <c r="P671" s="210"/>
      <c r="Q671" s="210"/>
      <c r="R671" s="210"/>
      <c r="S671" s="210"/>
      <c r="T671" s="210"/>
      <c r="U671" s="210"/>
      <c r="V671" s="210"/>
      <c r="W671" s="210"/>
      <c r="X671" s="210"/>
      <c r="Y671" s="210"/>
      <c r="Z671" s="210"/>
    </row>
    <row r="672" spans="1:26" x14ac:dyDescent="0.25">
      <c r="A672" s="241"/>
      <c r="B672" s="241"/>
      <c r="C672" s="240"/>
      <c r="D672" s="240"/>
      <c r="E672" s="242"/>
      <c r="F672" s="242"/>
      <c r="G672" s="242"/>
      <c r="H672" s="242"/>
      <c r="I672" s="242"/>
      <c r="J672" s="240"/>
      <c r="K672" s="228"/>
      <c r="L672" s="210"/>
      <c r="M672" s="210"/>
      <c r="N672" s="210"/>
      <c r="O672" s="210"/>
      <c r="P672" s="210"/>
      <c r="Q672" s="210"/>
      <c r="R672" s="210"/>
      <c r="S672" s="210"/>
      <c r="T672" s="210"/>
      <c r="U672" s="210"/>
      <c r="V672" s="210"/>
      <c r="W672" s="210"/>
      <c r="X672" s="210"/>
      <c r="Y672" s="210"/>
      <c r="Z672" s="210"/>
    </row>
    <row r="673" spans="1:26" x14ac:dyDescent="0.25">
      <c r="A673" s="241"/>
      <c r="B673" s="241"/>
      <c r="C673" s="240"/>
      <c r="D673" s="240"/>
      <c r="E673" s="242"/>
      <c r="F673" s="242"/>
      <c r="G673" s="242"/>
      <c r="H673" s="242"/>
      <c r="I673" s="242"/>
      <c r="J673" s="240"/>
      <c r="K673" s="228"/>
      <c r="L673" s="210"/>
      <c r="M673" s="210"/>
      <c r="N673" s="210"/>
      <c r="O673" s="210"/>
      <c r="P673" s="210"/>
      <c r="Q673" s="210"/>
      <c r="R673" s="210"/>
      <c r="S673" s="210"/>
      <c r="T673" s="210"/>
      <c r="U673" s="210"/>
      <c r="V673" s="210"/>
      <c r="W673" s="210"/>
      <c r="X673" s="210"/>
      <c r="Y673" s="210"/>
      <c r="Z673" s="210"/>
    </row>
    <row r="674" spans="1:26" x14ac:dyDescent="0.25">
      <c r="A674" s="241"/>
      <c r="B674" s="243"/>
      <c r="C674" s="240"/>
      <c r="D674" s="240"/>
      <c r="E674" s="242"/>
      <c r="F674" s="242"/>
      <c r="G674" s="242"/>
      <c r="H674" s="242"/>
      <c r="I674" s="242"/>
      <c r="J674" s="240"/>
      <c r="K674" s="228"/>
      <c r="L674" s="210"/>
      <c r="M674" s="210"/>
      <c r="N674" s="210"/>
      <c r="O674" s="210"/>
      <c r="P674" s="210"/>
      <c r="Q674" s="210"/>
      <c r="R674" s="210"/>
      <c r="S674" s="210"/>
      <c r="T674" s="210"/>
      <c r="U674" s="210"/>
      <c r="V674" s="210"/>
      <c r="W674" s="210"/>
      <c r="X674" s="210"/>
      <c r="Y674" s="210"/>
      <c r="Z674" s="210"/>
    </row>
    <row r="675" spans="1:26" x14ac:dyDescent="0.25">
      <c r="A675" s="241"/>
      <c r="B675" s="311"/>
      <c r="C675" s="240"/>
      <c r="D675" s="240"/>
      <c r="E675" s="242"/>
      <c r="F675" s="242"/>
      <c r="G675" s="242"/>
      <c r="H675" s="242"/>
      <c r="I675" s="242"/>
      <c r="J675" s="240"/>
      <c r="K675" s="228"/>
      <c r="L675" s="210"/>
      <c r="M675" s="210"/>
      <c r="N675" s="210"/>
      <c r="O675" s="210"/>
      <c r="P675" s="210"/>
      <c r="Q675" s="210"/>
      <c r="R675" s="210"/>
      <c r="S675" s="210"/>
      <c r="T675" s="210"/>
      <c r="U675" s="210"/>
      <c r="V675" s="210"/>
      <c r="W675" s="210"/>
      <c r="X675" s="210"/>
      <c r="Y675" s="210"/>
      <c r="Z675" s="210"/>
    </row>
    <row r="676" spans="1:26" x14ac:dyDescent="0.25">
      <c r="A676" s="241"/>
      <c r="B676" s="241"/>
      <c r="C676" s="240"/>
      <c r="D676" s="240"/>
      <c r="E676" s="242"/>
      <c r="F676" s="242"/>
      <c r="G676" s="242"/>
      <c r="H676" s="242"/>
      <c r="I676" s="242"/>
      <c r="J676" s="240"/>
      <c r="K676" s="228"/>
      <c r="L676" s="210"/>
      <c r="M676" s="210"/>
      <c r="N676" s="210"/>
      <c r="O676" s="210"/>
      <c r="P676" s="210"/>
      <c r="Q676" s="210"/>
      <c r="R676" s="210"/>
      <c r="S676" s="210"/>
      <c r="T676" s="210"/>
      <c r="U676" s="210"/>
      <c r="V676" s="210"/>
      <c r="W676" s="210"/>
      <c r="X676" s="210"/>
      <c r="Y676" s="210"/>
      <c r="Z676" s="210"/>
    </row>
    <row r="677" spans="1:26" x14ac:dyDescent="0.25">
      <c r="A677" s="241"/>
      <c r="B677" s="240"/>
      <c r="C677" s="244"/>
      <c r="D677" s="240"/>
      <c r="E677" s="242"/>
      <c r="F677" s="242"/>
      <c r="G677" s="242"/>
      <c r="H677" s="242"/>
      <c r="I677" s="242"/>
      <c r="J677" s="240"/>
      <c r="K677" s="228"/>
      <c r="L677" s="210"/>
      <c r="M677" s="210"/>
      <c r="N677" s="210"/>
      <c r="O677" s="210"/>
      <c r="P677" s="210"/>
      <c r="Q677" s="210"/>
      <c r="R677" s="210"/>
      <c r="S677" s="210"/>
      <c r="T677" s="210"/>
      <c r="U677" s="210"/>
      <c r="V677" s="210"/>
      <c r="W677" s="210"/>
      <c r="X677" s="210"/>
      <c r="Y677" s="210"/>
      <c r="Z677" s="210"/>
    </row>
    <row r="678" spans="1:26" x14ac:dyDescent="0.25">
      <c r="A678" s="231"/>
      <c r="B678" s="231"/>
      <c r="C678" s="231"/>
      <c r="D678" s="231"/>
      <c r="E678" s="315"/>
      <c r="F678" s="315"/>
      <c r="G678" s="315"/>
      <c r="H678" s="315"/>
      <c r="I678" s="315"/>
      <c r="J678" s="240"/>
      <c r="K678" s="228"/>
      <c r="L678" s="210"/>
      <c r="M678" s="210"/>
      <c r="N678" s="210"/>
      <c r="O678" s="210"/>
      <c r="P678" s="210"/>
      <c r="Q678" s="210"/>
      <c r="R678" s="210"/>
      <c r="S678" s="210"/>
      <c r="T678" s="210"/>
      <c r="U678" s="210"/>
      <c r="V678" s="210"/>
      <c r="W678" s="210"/>
      <c r="X678" s="210"/>
      <c r="Y678" s="210"/>
      <c r="Z678" s="210"/>
    </row>
    <row r="679" spans="1:26" x14ac:dyDescent="0.25">
      <c r="A679" s="241"/>
      <c r="B679" s="241"/>
      <c r="C679" s="240"/>
      <c r="D679" s="240"/>
      <c r="E679" s="242"/>
      <c r="F679" s="242"/>
      <c r="G679" s="242"/>
      <c r="H679" s="242"/>
      <c r="I679" s="242"/>
      <c r="J679" s="240"/>
      <c r="K679" s="317"/>
      <c r="L679" s="210"/>
      <c r="M679" s="210"/>
      <c r="N679" s="304"/>
      <c r="O679" s="304"/>
      <c r="P679" s="304"/>
      <c r="Q679" s="304"/>
      <c r="R679" s="304"/>
      <c r="S679" s="210"/>
      <c r="T679" s="210"/>
      <c r="U679" s="210"/>
      <c r="V679" s="210"/>
      <c r="W679" s="210"/>
      <c r="X679" s="210"/>
      <c r="Y679" s="210"/>
      <c r="Z679" s="210"/>
    </row>
    <row r="680" spans="1:26" x14ac:dyDescent="0.25">
      <c r="A680" s="241"/>
      <c r="B680" s="241"/>
      <c r="C680" s="240"/>
      <c r="D680" s="240"/>
      <c r="E680" s="242"/>
      <c r="F680" s="242"/>
      <c r="G680" s="242"/>
      <c r="H680" s="242"/>
      <c r="I680" s="242"/>
      <c r="J680" s="240"/>
      <c r="K680" s="228"/>
      <c r="L680" s="210"/>
      <c r="M680" s="210"/>
      <c r="N680" s="210"/>
      <c r="O680" s="210"/>
      <c r="P680" s="210"/>
      <c r="Q680" s="210"/>
      <c r="R680" s="210"/>
      <c r="S680" s="210"/>
      <c r="T680" s="210"/>
      <c r="U680" s="210"/>
      <c r="V680" s="210"/>
      <c r="W680" s="210"/>
      <c r="X680" s="210"/>
      <c r="Y680" s="210"/>
      <c r="Z680" s="210"/>
    </row>
    <row r="681" spans="1:26" x14ac:dyDescent="0.25">
      <c r="A681" s="241"/>
      <c r="B681" s="241"/>
      <c r="C681" s="240"/>
      <c r="D681" s="240"/>
      <c r="E681" s="242"/>
      <c r="F681" s="242"/>
      <c r="G681" s="242"/>
      <c r="H681" s="242"/>
      <c r="I681" s="242"/>
      <c r="J681" s="240"/>
      <c r="K681" s="228"/>
      <c r="L681" s="210"/>
      <c r="M681" s="210"/>
      <c r="N681" s="210"/>
      <c r="O681" s="210"/>
      <c r="P681" s="210"/>
      <c r="Q681" s="210"/>
      <c r="R681" s="210"/>
      <c r="S681" s="210"/>
      <c r="T681" s="210"/>
      <c r="U681" s="210"/>
      <c r="V681" s="210"/>
      <c r="W681" s="210"/>
      <c r="X681" s="210"/>
      <c r="Y681" s="210"/>
      <c r="Z681" s="210"/>
    </row>
    <row r="682" spans="1:26" x14ac:dyDescent="0.25">
      <c r="A682" s="241"/>
      <c r="B682" s="241"/>
      <c r="C682" s="240"/>
      <c r="D682" s="240"/>
      <c r="E682" s="242"/>
      <c r="F682" s="242"/>
      <c r="G682" s="242"/>
      <c r="H682" s="242"/>
      <c r="I682" s="242"/>
      <c r="J682" s="240"/>
      <c r="K682" s="228"/>
      <c r="L682" s="210"/>
      <c r="M682" s="210"/>
      <c r="N682" s="210"/>
      <c r="O682" s="210"/>
      <c r="P682" s="210"/>
      <c r="Q682" s="210"/>
      <c r="R682" s="210"/>
      <c r="S682" s="210"/>
      <c r="T682" s="210"/>
      <c r="U682" s="210"/>
      <c r="V682" s="210"/>
      <c r="W682" s="210"/>
      <c r="X682" s="210"/>
      <c r="Y682" s="210"/>
      <c r="Z682" s="210"/>
    </row>
    <row r="683" spans="1:26" x14ac:dyDescent="0.25">
      <c r="A683" s="241"/>
      <c r="B683" s="243"/>
      <c r="C683" s="240"/>
      <c r="D683" s="240"/>
      <c r="E683" s="242"/>
      <c r="F683" s="242"/>
      <c r="G683" s="242"/>
      <c r="H683" s="242"/>
      <c r="I683" s="242"/>
      <c r="J683" s="240"/>
      <c r="K683" s="228"/>
      <c r="L683" s="210"/>
      <c r="M683" s="210"/>
      <c r="N683" s="210"/>
      <c r="O683" s="210"/>
      <c r="P683" s="210"/>
      <c r="Q683" s="210"/>
      <c r="R683" s="210"/>
      <c r="S683" s="210"/>
      <c r="T683" s="210"/>
      <c r="U683" s="210"/>
      <c r="V683" s="210"/>
      <c r="W683" s="210"/>
      <c r="X683" s="210"/>
      <c r="Y683" s="210"/>
      <c r="Z683" s="210"/>
    </row>
    <row r="684" spans="1:26" x14ac:dyDescent="0.25">
      <c r="A684" s="241"/>
      <c r="B684" s="311"/>
      <c r="C684" s="240"/>
      <c r="D684" s="240"/>
      <c r="E684" s="242"/>
      <c r="F684" s="242"/>
      <c r="G684" s="242"/>
      <c r="H684" s="242"/>
      <c r="I684" s="242"/>
      <c r="J684" s="240"/>
      <c r="K684" s="228"/>
      <c r="L684" s="210"/>
      <c r="M684" s="210"/>
      <c r="N684" s="210"/>
      <c r="O684" s="210"/>
      <c r="P684" s="210"/>
      <c r="Q684" s="210"/>
      <c r="R684" s="210"/>
      <c r="S684" s="210"/>
      <c r="T684" s="210"/>
      <c r="U684" s="210"/>
      <c r="V684" s="210"/>
      <c r="W684" s="210"/>
      <c r="X684" s="210"/>
      <c r="Y684" s="210"/>
      <c r="Z684" s="210"/>
    </row>
    <row r="685" spans="1:26" x14ac:dyDescent="0.25">
      <c r="A685" s="241"/>
      <c r="B685" s="241"/>
      <c r="C685" s="240"/>
      <c r="D685" s="240"/>
      <c r="E685" s="242"/>
      <c r="F685" s="242"/>
      <c r="G685" s="242"/>
      <c r="H685" s="242"/>
      <c r="I685" s="242"/>
      <c r="J685" s="240"/>
      <c r="K685" s="228"/>
      <c r="L685" s="210"/>
      <c r="M685" s="210"/>
      <c r="N685" s="210"/>
      <c r="O685" s="210"/>
      <c r="P685" s="210"/>
      <c r="Q685" s="210"/>
      <c r="R685" s="210"/>
      <c r="S685" s="210"/>
      <c r="T685" s="210"/>
      <c r="U685" s="210"/>
      <c r="V685" s="210"/>
      <c r="W685" s="210"/>
      <c r="X685" s="210"/>
      <c r="Y685" s="210"/>
      <c r="Z685" s="210"/>
    </row>
    <row r="686" spans="1:26" x14ac:dyDescent="0.25">
      <c r="A686" s="241"/>
      <c r="B686" s="240"/>
      <c r="C686" s="244"/>
      <c r="D686" s="240"/>
      <c r="E686" s="242"/>
      <c r="F686" s="242"/>
      <c r="G686" s="242"/>
      <c r="H686" s="242"/>
      <c r="I686" s="242"/>
      <c r="J686" s="240"/>
      <c r="K686" s="228"/>
      <c r="L686" s="210"/>
      <c r="M686" s="210"/>
      <c r="N686" s="210"/>
      <c r="O686" s="210"/>
      <c r="P686" s="210"/>
      <c r="Q686" s="210"/>
      <c r="R686" s="210"/>
      <c r="S686" s="210"/>
      <c r="T686" s="210"/>
      <c r="U686" s="210"/>
      <c r="V686" s="210"/>
      <c r="W686" s="210"/>
      <c r="X686" s="210"/>
      <c r="Y686" s="210"/>
      <c r="Z686" s="210"/>
    </row>
    <row r="687" spans="1:26" x14ac:dyDescent="0.25">
      <c r="A687" s="231"/>
      <c r="B687" s="231"/>
      <c r="C687" s="231"/>
      <c r="D687" s="231"/>
      <c r="E687" s="315"/>
      <c r="F687" s="315"/>
      <c r="G687" s="315"/>
      <c r="H687" s="315"/>
      <c r="I687" s="315"/>
      <c r="J687" s="240"/>
      <c r="K687" s="228"/>
      <c r="L687" s="210"/>
      <c r="M687" s="210"/>
      <c r="N687" s="210"/>
      <c r="O687" s="210"/>
      <c r="P687" s="210"/>
      <c r="Q687" s="210"/>
      <c r="R687" s="210"/>
      <c r="S687" s="210"/>
      <c r="T687" s="210"/>
      <c r="U687" s="210"/>
      <c r="V687" s="210"/>
      <c r="W687" s="210"/>
      <c r="X687" s="210"/>
      <c r="Y687" s="210"/>
      <c r="Z687" s="210"/>
    </row>
    <row r="688" spans="1:26" x14ac:dyDescent="0.25">
      <c r="A688" s="241"/>
      <c r="B688" s="241"/>
      <c r="C688" s="240"/>
      <c r="D688" s="240"/>
      <c r="E688" s="242"/>
      <c r="F688" s="242"/>
      <c r="G688" s="242"/>
      <c r="H688" s="242"/>
      <c r="I688" s="242"/>
      <c r="J688" s="240"/>
      <c r="K688" s="228"/>
      <c r="L688" s="210"/>
      <c r="M688" s="210"/>
      <c r="N688" s="304"/>
      <c r="O688" s="304"/>
      <c r="P688" s="304"/>
      <c r="Q688" s="304"/>
      <c r="R688" s="304"/>
      <c r="S688" s="210"/>
      <c r="T688" s="210"/>
      <c r="U688" s="210"/>
      <c r="V688" s="210"/>
      <c r="W688" s="210"/>
      <c r="X688" s="210"/>
      <c r="Y688" s="210"/>
      <c r="Z688" s="210"/>
    </row>
    <row r="689" spans="1:26" x14ac:dyDescent="0.25">
      <c r="A689" s="241"/>
      <c r="B689" s="241"/>
      <c r="C689" s="240"/>
      <c r="D689" s="240"/>
      <c r="E689" s="242"/>
      <c r="F689" s="242"/>
      <c r="G689" s="242"/>
      <c r="H689" s="242"/>
      <c r="I689" s="242"/>
      <c r="J689" s="240"/>
      <c r="K689" s="228"/>
      <c r="L689" s="210"/>
      <c r="M689" s="210"/>
      <c r="N689" s="210"/>
      <c r="O689" s="210"/>
      <c r="P689" s="210"/>
      <c r="Q689" s="210"/>
      <c r="R689" s="210"/>
      <c r="S689" s="210"/>
      <c r="T689" s="210"/>
      <c r="U689" s="210"/>
      <c r="V689" s="210"/>
      <c r="W689" s="210"/>
      <c r="X689" s="210"/>
      <c r="Y689" s="210"/>
      <c r="Z689" s="210"/>
    </row>
    <row r="690" spans="1:26" x14ac:dyDescent="0.25">
      <c r="A690" s="241"/>
      <c r="B690" s="241"/>
      <c r="C690" s="240"/>
      <c r="D690" s="240"/>
      <c r="E690" s="242"/>
      <c r="F690" s="242"/>
      <c r="G690" s="242"/>
      <c r="H690" s="242"/>
      <c r="I690" s="242"/>
      <c r="J690" s="240"/>
      <c r="K690" s="228"/>
      <c r="L690" s="210"/>
      <c r="M690" s="210"/>
      <c r="N690" s="210"/>
      <c r="O690" s="210"/>
      <c r="P690" s="210"/>
      <c r="Q690" s="210"/>
      <c r="R690" s="210"/>
      <c r="S690" s="210"/>
      <c r="T690" s="210"/>
      <c r="U690" s="210"/>
      <c r="V690" s="210"/>
      <c r="W690" s="210"/>
      <c r="X690" s="210"/>
      <c r="Y690" s="210"/>
      <c r="Z690" s="210"/>
    </row>
    <row r="691" spans="1:26" x14ac:dyDescent="0.25">
      <c r="A691" s="241"/>
      <c r="B691" s="241"/>
      <c r="C691" s="240"/>
      <c r="D691" s="240"/>
      <c r="E691" s="242"/>
      <c r="F691" s="242"/>
      <c r="G691" s="242"/>
      <c r="H691" s="242"/>
      <c r="I691" s="242"/>
      <c r="J691" s="240"/>
      <c r="K691" s="228"/>
      <c r="L691" s="210"/>
      <c r="M691" s="210"/>
      <c r="N691" s="210"/>
      <c r="O691" s="210"/>
      <c r="P691" s="210"/>
      <c r="Q691" s="210"/>
      <c r="R691" s="210"/>
      <c r="S691" s="210"/>
      <c r="T691" s="210"/>
      <c r="U691" s="210"/>
      <c r="V691" s="210"/>
      <c r="W691" s="210"/>
      <c r="X691" s="210"/>
      <c r="Y691" s="210"/>
      <c r="Z691" s="210"/>
    </row>
    <row r="692" spans="1:26" x14ac:dyDescent="0.25">
      <c r="A692" s="241"/>
      <c r="B692" s="243"/>
      <c r="C692" s="240"/>
      <c r="D692" s="240"/>
      <c r="E692" s="242"/>
      <c r="F692" s="242"/>
      <c r="G692" s="242"/>
      <c r="H692" s="242"/>
      <c r="I692" s="242"/>
      <c r="J692" s="240"/>
      <c r="K692" s="228"/>
      <c r="L692" s="210"/>
      <c r="M692" s="210"/>
      <c r="N692" s="210"/>
      <c r="O692" s="210"/>
      <c r="P692" s="210"/>
      <c r="Q692" s="210"/>
      <c r="R692" s="210"/>
      <c r="S692" s="210"/>
      <c r="T692" s="210"/>
      <c r="U692" s="210"/>
      <c r="V692" s="210"/>
      <c r="W692" s="210"/>
      <c r="X692" s="210"/>
      <c r="Y692" s="210"/>
      <c r="Z692" s="210"/>
    </row>
    <row r="693" spans="1:26" x14ac:dyDescent="0.25">
      <c r="A693" s="241"/>
      <c r="B693" s="311"/>
      <c r="C693" s="240"/>
      <c r="D693" s="240"/>
      <c r="E693" s="242"/>
      <c r="F693" s="242"/>
      <c r="G693" s="242"/>
      <c r="H693" s="242"/>
      <c r="I693" s="242"/>
      <c r="J693" s="240"/>
      <c r="K693" s="228"/>
      <c r="L693" s="210"/>
      <c r="M693" s="210"/>
      <c r="N693" s="210"/>
      <c r="O693" s="210"/>
      <c r="P693" s="210"/>
      <c r="Q693" s="210"/>
      <c r="R693" s="210"/>
      <c r="S693" s="210"/>
      <c r="T693" s="210"/>
      <c r="U693" s="210"/>
      <c r="V693" s="210"/>
      <c r="W693" s="210"/>
      <c r="X693" s="210"/>
      <c r="Y693" s="210"/>
      <c r="Z693" s="210"/>
    </row>
    <row r="694" spans="1:26" x14ac:dyDescent="0.25">
      <c r="A694" s="241"/>
      <c r="B694" s="241"/>
      <c r="C694" s="240"/>
      <c r="D694" s="240"/>
      <c r="E694" s="242"/>
      <c r="F694" s="242"/>
      <c r="G694" s="242"/>
      <c r="H694" s="242"/>
      <c r="I694" s="242"/>
      <c r="J694" s="240"/>
      <c r="K694" s="228"/>
      <c r="L694" s="210"/>
      <c r="M694" s="210"/>
      <c r="N694" s="210"/>
      <c r="O694" s="210"/>
      <c r="P694" s="210"/>
      <c r="Q694" s="210"/>
      <c r="R694" s="210"/>
      <c r="S694" s="210"/>
      <c r="T694" s="210"/>
      <c r="U694" s="210"/>
      <c r="V694" s="210"/>
      <c r="W694" s="210"/>
      <c r="X694" s="210"/>
      <c r="Y694" s="210"/>
      <c r="Z694" s="210"/>
    </row>
    <row r="695" spans="1:26" x14ac:dyDescent="0.25">
      <c r="A695" s="241"/>
      <c r="B695" s="240"/>
      <c r="C695" s="244"/>
      <c r="D695" s="240"/>
      <c r="E695" s="242"/>
      <c r="F695" s="242"/>
      <c r="G695" s="242"/>
      <c r="H695" s="242"/>
      <c r="I695" s="242"/>
      <c r="J695" s="240"/>
      <c r="K695" s="228"/>
      <c r="L695" s="210"/>
      <c r="M695" s="210"/>
      <c r="N695" s="210"/>
      <c r="O695" s="210"/>
      <c r="P695" s="210"/>
      <c r="Q695" s="210"/>
      <c r="R695" s="210"/>
      <c r="S695" s="210"/>
      <c r="T695" s="210"/>
      <c r="U695" s="210"/>
      <c r="V695" s="210"/>
      <c r="W695" s="210"/>
      <c r="X695" s="210"/>
      <c r="Y695" s="210"/>
      <c r="Z695" s="210"/>
    </row>
    <row r="696" spans="1:26" x14ac:dyDescent="0.25">
      <c r="A696" s="231"/>
      <c r="B696" s="231"/>
      <c r="C696" s="231"/>
      <c r="D696" s="231"/>
      <c r="E696" s="315"/>
      <c r="F696" s="315"/>
      <c r="G696" s="315"/>
      <c r="H696" s="315"/>
      <c r="I696" s="315"/>
      <c r="J696" s="240"/>
      <c r="K696" s="228"/>
      <c r="L696" s="210"/>
      <c r="M696" s="210"/>
      <c r="N696" s="210"/>
      <c r="O696" s="210"/>
      <c r="P696" s="210"/>
      <c r="Q696" s="210"/>
      <c r="R696" s="210"/>
      <c r="S696" s="210"/>
      <c r="T696" s="210"/>
      <c r="U696" s="210"/>
      <c r="V696" s="210"/>
      <c r="W696" s="210"/>
      <c r="X696" s="210"/>
      <c r="Y696" s="210"/>
      <c r="Z696" s="210"/>
    </row>
    <row r="697" spans="1:26" x14ac:dyDescent="0.25">
      <c r="A697" s="241"/>
      <c r="B697" s="241"/>
      <c r="C697" s="240"/>
      <c r="D697" s="240"/>
      <c r="E697" s="242"/>
      <c r="F697" s="242"/>
      <c r="G697" s="242"/>
      <c r="H697" s="242"/>
      <c r="I697" s="242"/>
      <c r="J697" s="240"/>
      <c r="K697" s="317"/>
      <c r="L697" s="210"/>
      <c r="M697" s="210"/>
      <c r="N697" s="304"/>
      <c r="O697" s="304"/>
      <c r="P697" s="304"/>
      <c r="Q697" s="304"/>
      <c r="R697" s="304"/>
      <c r="S697" s="210"/>
      <c r="T697" s="210"/>
      <c r="U697" s="210"/>
      <c r="V697" s="210"/>
      <c r="W697" s="210"/>
      <c r="X697" s="210"/>
      <c r="Y697" s="210"/>
      <c r="Z697" s="210"/>
    </row>
    <row r="698" spans="1:26" x14ac:dyDescent="0.25">
      <c r="A698" s="241"/>
      <c r="B698" s="241"/>
      <c r="C698" s="240"/>
      <c r="D698" s="240"/>
      <c r="E698" s="242"/>
      <c r="F698" s="242"/>
      <c r="G698" s="242"/>
      <c r="H698" s="242"/>
      <c r="I698" s="242"/>
      <c r="J698" s="240"/>
      <c r="K698" s="228"/>
      <c r="L698" s="210"/>
      <c r="M698" s="210"/>
      <c r="N698" s="210"/>
      <c r="O698" s="210"/>
      <c r="P698" s="210"/>
      <c r="Q698" s="210"/>
      <c r="R698" s="210"/>
      <c r="S698" s="210"/>
      <c r="T698" s="210"/>
      <c r="U698" s="210"/>
      <c r="V698" s="210"/>
      <c r="W698" s="210"/>
      <c r="X698" s="210"/>
      <c r="Y698" s="210"/>
      <c r="Z698" s="210"/>
    </row>
    <row r="699" spans="1:26" x14ac:dyDescent="0.25">
      <c r="A699" s="241"/>
      <c r="B699" s="241"/>
      <c r="C699" s="240"/>
      <c r="D699" s="240"/>
      <c r="E699" s="242"/>
      <c r="F699" s="242"/>
      <c r="G699" s="242"/>
      <c r="H699" s="242"/>
      <c r="I699" s="242"/>
      <c r="J699" s="240"/>
      <c r="K699" s="228"/>
      <c r="L699" s="210"/>
      <c r="M699" s="210"/>
      <c r="N699" s="210"/>
      <c r="O699" s="210"/>
      <c r="P699" s="210"/>
      <c r="Q699" s="210"/>
      <c r="R699" s="210"/>
      <c r="S699" s="210"/>
      <c r="T699" s="210"/>
      <c r="U699" s="210"/>
      <c r="V699" s="210"/>
      <c r="W699" s="210"/>
      <c r="X699" s="210"/>
      <c r="Y699" s="210"/>
      <c r="Z699" s="210"/>
    </row>
    <row r="700" spans="1:26" x14ac:dyDescent="0.25">
      <c r="A700" s="241"/>
      <c r="B700" s="241"/>
      <c r="C700" s="240"/>
      <c r="D700" s="240"/>
      <c r="E700" s="242"/>
      <c r="F700" s="242"/>
      <c r="G700" s="242"/>
      <c r="H700" s="242"/>
      <c r="I700" s="242"/>
      <c r="J700" s="240"/>
      <c r="K700" s="228"/>
      <c r="L700" s="210"/>
      <c r="M700" s="210"/>
      <c r="N700" s="210"/>
      <c r="O700" s="210"/>
      <c r="P700" s="210"/>
      <c r="Q700" s="210"/>
      <c r="R700" s="210"/>
      <c r="S700" s="210"/>
      <c r="T700" s="210"/>
      <c r="U700" s="210"/>
      <c r="V700" s="210"/>
      <c r="W700" s="210"/>
      <c r="X700" s="210"/>
      <c r="Y700" s="210"/>
      <c r="Z700" s="210"/>
    </row>
    <row r="701" spans="1:26" x14ac:dyDescent="0.25">
      <c r="A701" s="241"/>
      <c r="B701" s="243"/>
      <c r="C701" s="240"/>
      <c r="D701" s="240"/>
      <c r="E701" s="242"/>
      <c r="F701" s="242"/>
      <c r="G701" s="242"/>
      <c r="H701" s="242"/>
      <c r="I701" s="242"/>
      <c r="J701" s="240"/>
      <c r="K701" s="228"/>
      <c r="L701" s="210"/>
      <c r="M701" s="210"/>
      <c r="N701" s="210"/>
      <c r="O701" s="210"/>
      <c r="P701" s="210"/>
      <c r="Q701" s="210"/>
      <c r="R701" s="210"/>
      <c r="S701" s="210"/>
      <c r="T701" s="210"/>
      <c r="U701" s="210"/>
      <c r="V701" s="210"/>
      <c r="W701" s="210"/>
      <c r="X701" s="210"/>
      <c r="Y701" s="210"/>
      <c r="Z701" s="210"/>
    </row>
    <row r="702" spans="1:26" x14ac:dyDescent="0.25">
      <c r="A702" s="241"/>
      <c r="B702" s="311"/>
      <c r="C702" s="240"/>
      <c r="D702" s="240"/>
      <c r="E702" s="242"/>
      <c r="F702" s="242"/>
      <c r="G702" s="242"/>
      <c r="H702" s="242"/>
      <c r="I702" s="242"/>
      <c r="J702" s="240"/>
      <c r="K702" s="228"/>
      <c r="L702" s="210"/>
      <c r="M702" s="210"/>
      <c r="N702" s="210"/>
      <c r="O702" s="210"/>
      <c r="P702" s="210"/>
      <c r="Q702" s="210"/>
      <c r="R702" s="210"/>
      <c r="S702" s="210"/>
      <c r="T702" s="210"/>
      <c r="U702" s="210"/>
      <c r="V702" s="210"/>
      <c r="W702" s="210"/>
      <c r="X702" s="210"/>
      <c r="Y702" s="210"/>
      <c r="Z702" s="210"/>
    </row>
    <row r="703" spans="1:26" x14ac:dyDescent="0.25">
      <c r="A703" s="241"/>
      <c r="B703" s="241"/>
      <c r="C703" s="240"/>
      <c r="D703" s="240"/>
      <c r="E703" s="242"/>
      <c r="F703" s="242"/>
      <c r="G703" s="242"/>
      <c r="H703" s="242"/>
      <c r="I703" s="242"/>
      <c r="J703" s="240"/>
      <c r="K703" s="228"/>
      <c r="L703" s="210"/>
      <c r="M703" s="210"/>
      <c r="N703" s="210"/>
      <c r="O703" s="210"/>
      <c r="P703" s="210"/>
      <c r="Q703" s="210"/>
      <c r="R703" s="210"/>
      <c r="S703" s="210"/>
      <c r="T703" s="210"/>
      <c r="U703" s="210"/>
      <c r="V703" s="210"/>
      <c r="W703" s="210"/>
      <c r="X703" s="210"/>
      <c r="Y703" s="210"/>
      <c r="Z703" s="210"/>
    </row>
    <row r="704" spans="1:26" x14ac:dyDescent="0.25">
      <c r="A704" s="241"/>
      <c r="B704" s="240"/>
      <c r="C704" s="244"/>
      <c r="D704" s="240"/>
      <c r="E704" s="242"/>
      <c r="F704" s="242"/>
      <c r="G704" s="242"/>
      <c r="H704" s="242"/>
      <c r="I704" s="242"/>
      <c r="J704" s="240"/>
      <c r="K704" s="228"/>
      <c r="L704" s="210"/>
      <c r="M704" s="210"/>
      <c r="N704" s="210"/>
      <c r="O704" s="210"/>
      <c r="P704" s="210"/>
      <c r="Q704" s="210"/>
      <c r="R704" s="210"/>
      <c r="S704" s="210"/>
      <c r="T704" s="210"/>
      <c r="U704" s="210"/>
      <c r="V704" s="210"/>
      <c r="W704" s="210"/>
      <c r="X704" s="210"/>
      <c r="Y704" s="210"/>
      <c r="Z704" s="210"/>
    </row>
    <row r="705" spans="1:26" x14ac:dyDescent="0.25">
      <c r="A705" s="241"/>
      <c r="B705" s="241"/>
      <c r="C705" s="244"/>
      <c r="D705" s="240"/>
      <c r="E705" s="242"/>
      <c r="F705" s="242"/>
      <c r="G705" s="242"/>
      <c r="H705" s="242"/>
      <c r="I705" s="242"/>
      <c r="J705" s="240"/>
      <c r="K705" s="228"/>
      <c r="L705" s="210"/>
      <c r="M705" s="210"/>
      <c r="N705" s="210"/>
      <c r="O705" s="210"/>
      <c r="P705" s="210"/>
      <c r="Q705" s="210"/>
      <c r="R705" s="210"/>
      <c r="S705" s="210"/>
      <c r="T705" s="210"/>
      <c r="U705" s="210"/>
      <c r="V705" s="210"/>
      <c r="W705" s="210"/>
      <c r="X705" s="210"/>
      <c r="Y705" s="210"/>
      <c r="Z705" s="210"/>
    </row>
    <row r="706" spans="1:26" x14ac:dyDescent="0.25">
      <c r="A706" s="231"/>
      <c r="B706" s="231"/>
      <c r="C706" s="231"/>
      <c r="D706" s="231"/>
      <c r="E706" s="315"/>
      <c r="F706" s="315"/>
      <c r="G706" s="315"/>
      <c r="H706" s="315"/>
      <c r="I706" s="315"/>
      <c r="J706" s="240"/>
      <c r="K706" s="228"/>
      <c r="L706" s="210"/>
      <c r="M706" s="210"/>
      <c r="N706" s="210"/>
      <c r="O706" s="210"/>
      <c r="P706" s="210"/>
      <c r="Q706" s="210"/>
      <c r="R706" s="210"/>
      <c r="S706" s="210"/>
      <c r="T706" s="210"/>
      <c r="U706" s="210"/>
      <c r="V706" s="210"/>
      <c r="W706" s="210"/>
      <c r="X706" s="210"/>
      <c r="Y706" s="210"/>
      <c r="Z706" s="210"/>
    </row>
    <row r="707" spans="1:26" x14ac:dyDescent="0.25">
      <c r="A707" s="241"/>
      <c r="B707" s="241"/>
      <c r="C707" s="240"/>
      <c r="D707" s="240"/>
      <c r="E707" s="242"/>
      <c r="F707" s="242"/>
      <c r="G707" s="242"/>
      <c r="H707" s="242"/>
      <c r="I707" s="242"/>
      <c r="J707" s="240"/>
      <c r="K707" s="228"/>
      <c r="L707" s="210"/>
      <c r="M707" s="210"/>
      <c r="N707" s="304"/>
      <c r="O707" s="304"/>
      <c r="P707" s="304"/>
      <c r="Q707" s="304"/>
      <c r="R707" s="304"/>
      <c r="S707" s="210"/>
      <c r="T707" s="210"/>
      <c r="U707" s="210"/>
      <c r="V707" s="210"/>
      <c r="W707" s="210"/>
      <c r="X707" s="210"/>
      <c r="Y707" s="210"/>
      <c r="Z707" s="210"/>
    </row>
    <row r="708" spans="1:26" x14ac:dyDescent="0.25">
      <c r="A708" s="241"/>
      <c r="B708" s="241"/>
      <c r="C708" s="240"/>
      <c r="D708" s="240"/>
      <c r="E708" s="242"/>
      <c r="F708" s="242"/>
      <c r="G708" s="242"/>
      <c r="H708" s="242"/>
      <c r="I708" s="242"/>
      <c r="J708" s="240"/>
      <c r="K708" s="228"/>
      <c r="L708" s="210"/>
      <c r="M708" s="210"/>
      <c r="N708" s="210"/>
      <c r="O708" s="210"/>
      <c r="P708" s="210"/>
      <c r="Q708" s="210"/>
      <c r="R708" s="210"/>
      <c r="S708" s="210"/>
      <c r="T708" s="210"/>
      <c r="U708" s="210"/>
      <c r="V708" s="210"/>
      <c r="W708" s="210"/>
      <c r="X708" s="210"/>
      <c r="Y708" s="210"/>
      <c r="Z708" s="210"/>
    </row>
    <row r="709" spans="1:26" x14ac:dyDescent="0.25">
      <c r="A709" s="241"/>
      <c r="B709" s="241"/>
      <c r="C709" s="240"/>
      <c r="D709" s="240"/>
      <c r="E709" s="242"/>
      <c r="F709" s="242"/>
      <c r="G709" s="242"/>
      <c r="H709" s="242"/>
      <c r="I709" s="242"/>
      <c r="J709" s="240"/>
      <c r="K709" s="228"/>
      <c r="L709" s="210"/>
      <c r="M709" s="210"/>
      <c r="N709" s="210"/>
      <c r="O709" s="210"/>
      <c r="P709" s="210"/>
      <c r="Q709" s="210"/>
      <c r="R709" s="210"/>
      <c r="S709" s="210"/>
      <c r="T709" s="210"/>
      <c r="U709" s="210"/>
      <c r="V709" s="210"/>
      <c r="W709" s="210"/>
      <c r="X709" s="210"/>
      <c r="Y709" s="210"/>
      <c r="Z709" s="210"/>
    </row>
    <row r="710" spans="1:26" x14ac:dyDescent="0.25">
      <c r="A710" s="241"/>
      <c r="B710" s="241"/>
      <c r="C710" s="240"/>
      <c r="D710" s="240"/>
      <c r="E710" s="242"/>
      <c r="F710" s="242"/>
      <c r="G710" s="242"/>
      <c r="H710" s="242"/>
      <c r="I710" s="242"/>
      <c r="J710" s="240"/>
      <c r="K710" s="228"/>
      <c r="L710" s="210"/>
      <c r="M710" s="210"/>
      <c r="N710" s="210"/>
      <c r="O710" s="210"/>
      <c r="P710" s="210"/>
      <c r="Q710" s="210"/>
      <c r="R710" s="210"/>
      <c r="S710" s="210"/>
      <c r="T710" s="210"/>
      <c r="U710" s="210"/>
      <c r="V710" s="210"/>
      <c r="W710" s="210"/>
      <c r="X710" s="210"/>
      <c r="Y710" s="210"/>
      <c r="Z710" s="210"/>
    </row>
    <row r="711" spans="1:26" x14ac:dyDescent="0.25">
      <c r="A711" s="241"/>
      <c r="B711" s="243"/>
      <c r="C711" s="240"/>
      <c r="D711" s="240"/>
      <c r="E711" s="242"/>
      <c r="F711" s="242"/>
      <c r="G711" s="242"/>
      <c r="H711" s="242"/>
      <c r="I711" s="242"/>
      <c r="J711" s="240"/>
      <c r="K711" s="228"/>
      <c r="L711" s="210"/>
      <c r="M711" s="210"/>
      <c r="N711" s="210"/>
      <c r="O711" s="210"/>
      <c r="P711" s="210"/>
      <c r="Q711" s="210"/>
      <c r="R711" s="210"/>
      <c r="S711" s="210"/>
      <c r="T711" s="210"/>
      <c r="U711" s="210"/>
      <c r="V711" s="210"/>
      <c r="W711" s="210"/>
      <c r="X711" s="210"/>
      <c r="Y711" s="210"/>
      <c r="Z711" s="210"/>
    </row>
    <row r="712" spans="1:26" x14ac:dyDescent="0.25">
      <c r="A712" s="241"/>
      <c r="B712" s="311"/>
      <c r="C712" s="240"/>
      <c r="D712" s="240"/>
      <c r="E712" s="242"/>
      <c r="F712" s="242"/>
      <c r="G712" s="242"/>
      <c r="H712" s="242"/>
      <c r="I712" s="242"/>
      <c r="J712" s="240"/>
      <c r="K712" s="228"/>
      <c r="L712" s="210"/>
      <c r="M712" s="210"/>
      <c r="N712" s="210"/>
      <c r="O712" s="210"/>
      <c r="P712" s="210"/>
      <c r="Q712" s="210"/>
      <c r="R712" s="210"/>
      <c r="S712" s="210"/>
      <c r="T712" s="210"/>
      <c r="U712" s="210"/>
      <c r="V712" s="210"/>
      <c r="W712" s="210"/>
      <c r="X712" s="210"/>
      <c r="Y712" s="210"/>
      <c r="Z712" s="210"/>
    </row>
    <row r="713" spans="1:26" x14ac:dyDescent="0.25">
      <c r="A713" s="241"/>
      <c r="B713" s="241"/>
      <c r="C713" s="240"/>
      <c r="D713" s="240"/>
      <c r="E713" s="242"/>
      <c r="F713" s="242"/>
      <c r="G713" s="242"/>
      <c r="H713" s="242"/>
      <c r="I713" s="242"/>
      <c r="J713" s="240"/>
      <c r="K713" s="228"/>
      <c r="L713" s="210"/>
      <c r="M713" s="210"/>
      <c r="N713" s="210"/>
      <c r="O713" s="210"/>
      <c r="P713" s="210"/>
      <c r="Q713" s="210"/>
      <c r="R713" s="210"/>
      <c r="S713" s="210"/>
      <c r="T713" s="210"/>
      <c r="U713" s="210"/>
      <c r="V713" s="210"/>
      <c r="W713" s="210"/>
      <c r="X713" s="210"/>
      <c r="Y713" s="210"/>
      <c r="Z713" s="210"/>
    </row>
    <row r="714" spans="1:26" x14ac:dyDescent="0.25">
      <c r="A714" s="241"/>
      <c r="B714" s="240"/>
      <c r="C714" s="244"/>
      <c r="D714" s="240"/>
      <c r="E714" s="242"/>
      <c r="F714" s="242"/>
      <c r="G714" s="242"/>
      <c r="H714" s="242"/>
      <c r="I714" s="242"/>
      <c r="J714" s="240"/>
      <c r="K714" s="317"/>
      <c r="L714" s="210"/>
      <c r="M714" s="210"/>
      <c r="N714" s="210"/>
      <c r="O714" s="210"/>
      <c r="P714" s="210"/>
      <c r="Q714" s="210"/>
      <c r="R714" s="210"/>
      <c r="S714" s="210"/>
      <c r="T714" s="210"/>
      <c r="U714" s="210"/>
      <c r="V714" s="210"/>
      <c r="W714" s="210"/>
      <c r="X714" s="210"/>
      <c r="Y714" s="210"/>
      <c r="Z714" s="210"/>
    </row>
    <row r="715" spans="1:26" x14ac:dyDescent="0.25">
      <c r="A715" s="241"/>
      <c r="B715" s="241"/>
      <c r="C715" s="244"/>
      <c r="D715" s="240"/>
      <c r="E715" s="242"/>
      <c r="F715" s="242"/>
      <c r="G715" s="242"/>
      <c r="H715" s="242"/>
      <c r="I715" s="242"/>
      <c r="J715" s="240"/>
      <c r="K715" s="228"/>
      <c r="L715" s="210"/>
      <c r="M715" s="210"/>
      <c r="N715" s="210"/>
      <c r="O715" s="210"/>
      <c r="P715" s="210"/>
      <c r="Q715" s="210"/>
      <c r="R715" s="210"/>
      <c r="S715" s="210"/>
      <c r="T715" s="210"/>
      <c r="U715" s="210"/>
      <c r="V715" s="210"/>
      <c r="W715" s="210"/>
      <c r="X715" s="210"/>
      <c r="Y715" s="210"/>
      <c r="Z715" s="210"/>
    </row>
    <row r="716" spans="1:26" x14ac:dyDescent="0.25">
      <c r="A716" s="231"/>
      <c r="B716" s="231"/>
      <c r="C716" s="231"/>
      <c r="D716" s="231"/>
      <c r="E716" s="315"/>
      <c r="F716" s="315"/>
      <c r="G716" s="315"/>
      <c r="H716" s="315"/>
      <c r="I716" s="315"/>
      <c r="J716" s="240"/>
      <c r="K716" s="228"/>
      <c r="L716" s="210"/>
      <c r="M716" s="210"/>
      <c r="N716" s="210"/>
      <c r="O716" s="210"/>
      <c r="P716" s="210"/>
      <c r="Q716" s="210"/>
      <c r="R716" s="210"/>
      <c r="S716" s="210"/>
      <c r="T716" s="210"/>
      <c r="U716" s="210"/>
      <c r="V716" s="210"/>
      <c r="W716" s="210"/>
      <c r="X716" s="210"/>
      <c r="Y716" s="210"/>
      <c r="Z716" s="210"/>
    </row>
    <row r="717" spans="1:26" x14ac:dyDescent="0.25">
      <c r="A717" s="241"/>
      <c r="B717" s="241"/>
      <c r="C717" s="240"/>
      <c r="D717" s="240"/>
      <c r="E717" s="242"/>
      <c r="F717" s="242"/>
      <c r="G717" s="242"/>
      <c r="H717" s="242"/>
      <c r="I717" s="242"/>
      <c r="J717" s="240"/>
      <c r="K717" s="228"/>
      <c r="L717" s="210"/>
      <c r="M717" s="210"/>
      <c r="N717" s="304"/>
      <c r="O717" s="304"/>
      <c r="P717" s="304"/>
      <c r="Q717" s="304"/>
      <c r="R717" s="304"/>
      <c r="S717" s="210"/>
      <c r="T717" s="210"/>
      <c r="U717" s="210"/>
      <c r="V717" s="210"/>
      <c r="W717" s="210"/>
      <c r="X717" s="210"/>
      <c r="Y717" s="210"/>
      <c r="Z717" s="210"/>
    </row>
    <row r="718" spans="1:26" x14ac:dyDescent="0.25">
      <c r="A718" s="241"/>
      <c r="B718" s="241"/>
      <c r="C718" s="240"/>
      <c r="D718" s="240"/>
      <c r="E718" s="242"/>
      <c r="F718" s="242"/>
      <c r="G718" s="242"/>
      <c r="H718" s="242"/>
      <c r="I718" s="242"/>
      <c r="J718" s="240"/>
      <c r="K718" s="228"/>
      <c r="L718" s="210"/>
      <c r="M718" s="210"/>
      <c r="N718" s="210"/>
      <c r="O718" s="210"/>
      <c r="P718" s="210"/>
      <c r="Q718" s="210"/>
      <c r="R718" s="210"/>
      <c r="S718" s="210"/>
      <c r="T718" s="210"/>
      <c r="U718" s="210"/>
      <c r="V718" s="210"/>
      <c r="W718" s="210"/>
      <c r="X718" s="210"/>
      <c r="Y718" s="210"/>
      <c r="Z718" s="210"/>
    </row>
    <row r="719" spans="1:26" x14ac:dyDescent="0.25">
      <c r="A719" s="241"/>
      <c r="B719" s="241"/>
      <c r="C719" s="240"/>
      <c r="D719" s="240"/>
      <c r="E719" s="242"/>
      <c r="F719" s="242"/>
      <c r="G719" s="242"/>
      <c r="H719" s="242"/>
      <c r="I719" s="242"/>
      <c r="J719" s="240"/>
      <c r="K719" s="228"/>
      <c r="L719" s="210"/>
      <c r="M719" s="210"/>
      <c r="N719" s="210"/>
      <c r="O719" s="210"/>
      <c r="P719" s="210"/>
      <c r="Q719" s="210"/>
      <c r="R719" s="210"/>
      <c r="S719" s="210"/>
      <c r="T719" s="210"/>
      <c r="U719" s="210"/>
      <c r="V719" s="210"/>
      <c r="W719" s="210"/>
      <c r="X719" s="210"/>
      <c r="Y719" s="210"/>
      <c r="Z719" s="210"/>
    </row>
    <row r="720" spans="1:26" x14ac:dyDescent="0.25">
      <c r="A720" s="241"/>
      <c r="B720" s="241"/>
      <c r="C720" s="240"/>
      <c r="D720" s="240"/>
      <c r="E720" s="242"/>
      <c r="F720" s="242"/>
      <c r="G720" s="242"/>
      <c r="H720" s="242"/>
      <c r="I720" s="242"/>
      <c r="J720" s="240"/>
      <c r="K720" s="228"/>
      <c r="L720" s="210"/>
      <c r="M720" s="210"/>
      <c r="N720" s="210"/>
      <c r="O720" s="210"/>
      <c r="P720" s="210"/>
      <c r="Q720" s="210"/>
      <c r="R720" s="210"/>
      <c r="S720" s="210"/>
      <c r="T720" s="210"/>
      <c r="U720" s="210"/>
      <c r="V720" s="210"/>
      <c r="W720" s="210"/>
      <c r="X720" s="210"/>
      <c r="Y720" s="210"/>
      <c r="Z720" s="210"/>
    </row>
    <row r="721" spans="1:26" x14ac:dyDescent="0.25">
      <c r="A721" s="241"/>
      <c r="B721" s="243"/>
      <c r="C721" s="240"/>
      <c r="D721" s="240"/>
      <c r="E721" s="242"/>
      <c r="F721" s="242"/>
      <c r="G721" s="242"/>
      <c r="H721" s="242"/>
      <c r="I721" s="242"/>
      <c r="J721" s="240"/>
      <c r="K721" s="228"/>
      <c r="L721" s="210"/>
      <c r="M721" s="210"/>
      <c r="N721" s="210"/>
      <c r="O721" s="210"/>
      <c r="P721" s="210"/>
      <c r="Q721" s="210"/>
      <c r="R721" s="210"/>
      <c r="S721" s="210"/>
      <c r="T721" s="210"/>
      <c r="U721" s="210"/>
      <c r="V721" s="210"/>
      <c r="W721" s="210"/>
      <c r="X721" s="210"/>
      <c r="Y721" s="210"/>
      <c r="Z721" s="210"/>
    </row>
    <row r="722" spans="1:26" x14ac:dyDescent="0.25">
      <c r="A722" s="241"/>
      <c r="B722" s="311"/>
      <c r="C722" s="240"/>
      <c r="D722" s="240"/>
      <c r="E722" s="242"/>
      <c r="F722" s="242"/>
      <c r="G722" s="242"/>
      <c r="H722" s="242"/>
      <c r="I722" s="242"/>
      <c r="J722" s="240"/>
      <c r="K722" s="228"/>
      <c r="L722" s="210"/>
      <c r="M722" s="210"/>
      <c r="N722" s="210"/>
      <c r="O722" s="210"/>
      <c r="P722" s="210"/>
      <c r="Q722" s="210"/>
      <c r="R722" s="210"/>
      <c r="S722" s="210"/>
      <c r="T722" s="210"/>
      <c r="U722" s="210"/>
      <c r="V722" s="210"/>
      <c r="W722" s="210"/>
      <c r="X722" s="210"/>
      <c r="Y722" s="210"/>
      <c r="Z722" s="210"/>
    </row>
    <row r="723" spans="1:26" x14ac:dyDescent="0.25">
      <c r="A723" s="241"/>
      <c r="B723" s="241"/>
      <c r="C723" s="240"/>
      <c r="D723" s="240"/>
      <c r="E723" s="242"/>
      <c r="F723" s="242"/>
      <c r="G723" s="242"/>
      <c r="H723" s="242"/>
      <c r="I723" s="242"/>
      <c r="J723" s="240"/>
      <c r="K723" s="228"/>
      <c r="L723" s="210"/>
      <c r="M723" s="210"/>
      <c r="N723" s="210"/>
      <c r="O723" s="210"/>
      <c r="P723" s="210"/>
      <c r="Q723" s="210"/>
      <c r="R723" s="210"/>
      <c r="S723" s="210"/>
      <c r="T723" s="210"/>
      <c r="U723" s="210"/>
      <c r="V723" s="210"/>
      <c r="W723" s="210"/>
      <c r="X723" s="210"/>
      <c r="Y723" s="210"/>
      <c r="Z723" s="210"/>
    </row>
    <row r="724" spans="1:26" x14ac:dyDescent="0.25">
      <c r="A724" s="241"/>
      <c r="B724" s="240"/>
      <c r="C724" s="244"/>
      <c r="D724" s="240"/>
      <c r="E724" s="242"/>
      <c r="F724" s="242"/>
      <c r="G724" s="242"/>
      <c r="H724" s="242"/>
      <c r="I724" s="242"/>
      <c r="J724" s="240"/>
      <c r="K724" s="317"/>
      <c r="L724" s="210"/>
      <c r="M724" s="210"/>
      <c r="N724" s="210"/>
      <c r="O724" s="210"/>
      <c r="P724" s="210"/>
      <c r="Q724" s="210"/>
      <c r="R724" s="210"/>
      <c r="S724" s="210"/>
      <c r="T724" s="210"/>
      <c r="U724" s="210"/>
      <c r="V724" s="210"/>
      <c r="W724" s="210"/>
      <c r="X724" s="210"/>
      <c r="Y724" s="210"/>
      <c r="Z724" s="210"/>
    </row>
    <row r="725" spans="1:26" x14ac:dyDescent="0.25">
      <c r="A725" s="241"/>
      <c r="B725" s="241"/>
      <c r="C725" s="244"/>
      <c r="D725" s="240"/>
      <c r="E725" s="242"/>
      <c r="F725" s="242"/>
      <c r="G725" s="242"/>
      <c r="H725" s="242"/>
      <c r="I725" s="242"/>
      <c r="J725" s="240"/>
      <c r="K725" s="228"/>
      <c r="L725" s="210"/>
      <c r="M725" s="210"/>
      <c r="N725" s="210"/>
      <c r="O725" s="210"/>
      <c r="P725" s="210"/>
      <c r="Q725" s="210"/>
      <c r="R725" s="210"/>
      <c r="S725" s="210"/>
      <c r="T725" s="210"/>
      <c r="U725" s="210"/>
      <c r="V725" s="210"/>
      <c r="W725" s="210"/>
      <c r="X725" s="210"/>
      <c r="Y725" s="210"/>
      <c r="Z725" s="210"/>
    </row>
    <row r="726" spans="1:26" x14ac:dyDescent="0.25">
      <c r="A726" s="231"/>
      <c r="B726" s="231"/>
      <c r="C726" s="231"/>
      <c r="D726" s="231"/>
      <c r="E726" s="315"/>
      <c r="F726" s="315"/>
      <c r="G726" s="315"/>
      <c r="H726" s="315"/>
      <c r="I726" s="315"/>
      <c r="J726" s="240"/>
      <c r="K726" s="228"/>
      <c r="L726" s="210"/>
      <c r="M726" s="210"/>
      <c r="N726" s="210"/>
      <c r="O726" s="210"/>
      <c r="P726" s="210"/>
      <c r="Q726" s="210"/>
      <c r="R726" s="210"/>
      <c r="S726" s="210"/>
      <c r="T726" s="210"/>
      <c r="U726" s="210"/>
      <c r="V726" s="210"/>
      <c r="W726" s="210"/>
      <c r="X726" s="210"/>
      <c r="Y726" s="210"/>
      <c r="Z726" s="210"/>
    </row>
    <row r="727" spans="1:26" x14ac:dyDescent="0.25">
      <c r="A727" s="241"/>
      <c r="B727" s="287"/>
      <c r="C727" s="240"/>
      <c r="D727" s="240"/>
      <c r="E727" s="242"/>
      <c r="F727" s="242"/>
      <c r="G727" s="242"/>
      <c r="H727" s="242"/>
      <c r="I727" s="242"/>
      <c r="J727" s="240"/>
      <c r="K727" s="271"/>
      <c r="L727" s="210"/>
      <c r="M727" s="210"/>
      <c r="N727" s="304"/>
      <c r="O727" s="304"/>
      <c r="P727" s="304"/>
      <c r="Q727" s="304"/>
      <c r="R727" s="304"/>
      <c r="S727" s="210"/>
      <c r="T727" s="210"/>
      <c r="U727" s="210"/>
      <c r="V727" s="210"/>
      <c r="W727" s="210"/>
      <c r="X727" s="210"/>
      <c r="Y727" s="210"/>
      <c r="Z727" s="210"/>
    </row>
    <row r="728" spans="1:26" x14ac:dyDescent="0.25">
      <c r="A728" s="241"/>
      <c r="B728" s="241"/>
      <c r="C728" s="240"/>
      <c r="D728" s="240"/>
      <c r="E728" s="242"/>
      <c r="F728" s="242"/>
      <c r="G728" s="242"/>
      <c r="H728" s="242"/>
      <c r="I728" s="242"/>
      <c r="J728" s="240"/>
      <c r="K728" s="228"/>
      <c r="L728" s="210"/>
      <c r="M728" s="210"/>
      <c r="N728" s="210"/>
      <c r="O728" s="210"/>
      <c r="P728" s="210"/>
      <c r="Q728" s="210"/>
      <c r="R728" s="210"/>
      <c r="S728" s="210"/>
      <c r="T728" s="210"/>
      <c r="U728" s="210"/>
      <c r="V728" s="210"/>
      <c r="W728" s="210"/>
      <c r="X728" s="210"/>
      <c r="Y728" s="210"/>
      <c r="Z728" s="210"/>
    </row>
    <row r="729" spans="1:26" x14ac:dyDescent="0.25">
      <c r="A729" s="241"/>
      <c r="B729" s="241"/>
      <c r="C729" s="240"/>
      <c r="D729" s="240"/>
      <c r="E729" s="242"/>
      <c r="F729" s="242"/>
      <c r="G729" s="242"/>
      <c r="H729" s="242"/>
      <c r="I729" s="242"/>
      <c r="J729" s="240"/>
      <c r="K729" s="228"/>
      <c r="L729" s="210"/>
      <c r="M729" s="210"/>
      <c r="N729" s="210"/>
      <c r="O729" s="210"/>
      <c r="P729" s="210"/>
      <c r="Q729" s="210"/>
      <c r="R729" s="210"/>
      <c r="S729" s="210"/>
      <c r="T729" s="210"/>
      <c r="U729" s="210"/>
      <c r="V729" s="210"/>
      <c r="W729" s="210"/>
      <c r="X729" s="210"/>
      <c r="Y729" s="210"/>
      <c r="Z729" s="210"/>
    </row>
    <row r="730" spans="1:26" x14ac:dyDescent="0.25">
      <c r="A730" s="241"/>
      <c r="B730" s="241"/>
      <c r="C730" s="240"/>
      <c r="D730" s="240"/>
      <c r="E730" s="242"/>
      <c r="F730" s="242"/>
      <c r="G730" s="242"/>
      <c r="H730" s="242"/>
      <c r="I730" s="242"/>
      <c r="J730" s="240"/>
      <c r="K730" s="228"/>
      <c r="L730" s="210"/>
      <c r="M730" s="210"/>
      <c r="N730" s="210"/>
      <c r="O730" s="210"/>
      <c r="P730" s="210"/>
      <c r="Q730" s="210"/>
      <c r="R730" s="210"/>
      <c r="S730" s="210"/>
      <c r="T730" s="210"/>
      <c r="U730" s="210"/>
      <c r="V730" s="210"/>
      <c r="W730" s="210"/>
      <c r="X730" s="210"/>
      <c r="Y730" s="210"/>
      <c r="Z730" s="210"/>
    </row>
    <row r="731" spans="1:26" x14ac:dyDescent="0.25">
      <c r="A731" s="241"/>
      <c r="B731" s="243"/>
      <c r="C731" s="240"/>
      <c r="D731" s="240"/>
      <c r="E731" s="242"/>
      <c r="F731" s="242"/>
      <c r="G731" s="242"/>
      <c r="H731" s="242"/>
      <c r="I731" s="242"/>
      <c r="J731" s="240"/>
      <c r="K731" s="228"/>
      <c r="L731" s="210"/>
      <c r="M731" s="210"/>
      <c r="N731" s="210"/>
      <c r="O731" s="210"/>
      <c r="P731" s="210"/>
      <c r="Q731" s="210"/>
      <c r="R731" s="210"/>
      <c r="S731" s="210"/>
      <c r="T731" s="210"/>
      <c r="U731" s="210"/>
      <c r="V731" s="210"/>
      <c r="W731" s="210"/>
      <c r="X731" s="210"/>
      <c r="Y731" s="210"/>
      <c r="Z731" s="210"/>
    </row>
    <row r="732" spans="1:26" x14ac:dyDescent="0.25">
      <c r="A732" s="241"/>
      <c r="B732" s="311"/>
      <c r="C732" s="240"/>
      <c r="D732" s="240"/>
      <c r="E732" s="242"/>
      <c r="F732" s="242"/>
      <c r="G732" s="242"/>
      <c r="H732" s="242"/>
      <c r="I732" s="242"/>
      <c r="J732" s="240"/>
      <c r="K732" s="228"/>
      <c r="L732" s="210"/>
      <c r="M732" s="210"/>
      <c r="N732" s="210"/>
      <c r="O732" s="210"/>
      <c r="P732" s="210"/>
      <c r="Q732" s="210"/>
      <c r="R732" s="210"/>
      <c r="S732" s="210"/>
      <c r="T732" s="210"/>
      <c r="U732" s="210"/>
      <c r="V732" s="210"/>
      <c r="W732" s="210"/>
      <c r="X732" s="210"/>
      <c r="Y732" s="210"/>
      <c r="Z732" s="210"/>
    </row>
    <row r="733" spans="1:26" x14ac:dyDescent="0.25">
      <c r="A733" s="241"/>
      <c r="B733" s="241"/>
      <c r="C733" s="240"/>
      <c r="D733" s="240"/>
      <c r="E733" s="242"/>
      <c r="F733" s="242"/>
      <c r="G733" s="242"/>
      <c r="H733" s="242"/>
      <c r="I733" s="242"/>
      <c r="J733" s="240"/>
      <c r="K733" s="228"/>
      <c r="L733" s="210"/>
      <c r="M733" s="210"/>
      <c r="N733" s="210"/>
      <c r="O733" s="210"/>
      <c r="P733" s="210"/>
      <c r="Q733" s="210"/>
      <c r="R733" s="210"/>
      <c r="S733" s="210"/>
      <c r="T733" s="210"/>
      <c r="U733" s="210"/>
      <c r="V733" s="210"/>
      <c r="W733" s="210"/>
      <c r="X733" s="210"/>
      <c r="Y733" s="210"/>
      <c r="Z733" s="210"/>
    </row>
    <row r="734" spans="1:26" x14ac:dyDescent="0.25">
      <c r="A734" s="241"/>
      <c r="B734" s="240"/>
      <c r="C734" s="244"/>
      <c r="D734" s="240"/>
      <c r="E734" s="242"/>
      <c r="F734" s="242"/>
      <c r="G734" s="242"/>
      <c r="H734" s="242"/>
      <c r="I734" s="242"/>
      <c r="J734" s="240"/>
      <c r="K734" s="317"/>
      <c r="L734" s="210"/>
      <c r="M734" s="210"/>
      <c r="N734" s="210"/>
      <c r="O734" s="210"/>
      <c r="P734" s="210"/>
      <c r="Q734" s="210"/>
      <c r="R734" s="210"/>
      <c r="S734" s="210"/>
      <c r="T734" s="210"/>
      <c r="U734" s="210"/>
      <c r="V734" s="210"/>
      <c r="W734" s="210"/>
      <c r="X734" s="210"/>
      <c r="Y734" s="210"/>
      <c r="Z734" s="210"/>
    </row>
    <row r="735" spans="1:26" x14ac:dyDescent="0.25">
      <c r="A735" s="241"/>
      <c r="B735" s="241"/>
      <c r="C735" s="244"/>
      <c r="D735" s="240"/>
      <c r="E735" s="242"/>
      <c r="F735" s="242"/>
      <c r="G735" s="242"/>
      <c r="H735" s="242"/>
      <c r="I735" s="242"/>
      <c r="J735" s="240"/>
      <c r="K735" s="228"/>
      <c r="L735" s="210"/>
      <c r="M735" s="210"/>
      <c r="N735" s="210"/>
      <c r="O735" s="210"/>
      <c r="P735" s="210"/>
      <c r="Q735" s="210"/>
      <c r="R735" s="210"/>
      <c r="S735" s="210"/>
      <c r="T735" s="210"/>
      <c r="U735" s="210"/>
      <c r="V735" s="210"/>
      <c r="W735" s="210"/>
      <c r="X735" s="210"/>
      <c r="Y735" s="210"/>
      <c r="Z735" s="210"/>
    </row>
    <row r="736" spans="1:26" x14ac:dyDescent="0.25">
      <c r="A736" s="231"/>
      <c r="B736" s="231"/>
      <c r="C736" s="231"/>
      <c r="D736" s="231"/>
      <c r="E736" s="315"/>
      <c r="F736" s="315"/>
      <c r="G736" s="315"/>
      <c r="H736" s="315"/>
      <c r="I736" s="315"/>
      <c r="J736" s="240"/>
      <c r="K736" s="228"/>
      <c r="L736" s="210"/>
      <c r="M736" s="210"/>
      <c r="N736" s="210"/>
      <c r="O736" s="210"/>
      <c r="P736" s="210"/>
      <c r="Q736" s="210"/>
      <c r="R736" s="210"/>
      <c r="S736" s="210"/>
      <c r="T736" s="210"/>
      <c r="U736" s="210"/>
      <c r="V736" s="210"/>
      <c r="W736" s="210"/>
      <c r="X736" s="210"/>
      <c r="Y736" s="210"/>
      <c r="Z736" s="210"/>
    </row>
    <row r="737" spans="1:26" x14ac:dyDescent="0.25">
      <c r="A737" s="241"/>
      <c r="B737" s="241"/>
      <c r="C737" s="240"/>
      <c r="D737" s="240"/>
      <c r="E737" s="242"/>
      <c r="F737" s="242"/>
      <c r="G737" s="242"/>
      <c r="H737" s="242"/>
      <c r="I737" s="242"/>
      <c r="J737" s="240"/>
      <c r="K737" s="317"/>
      <c r="L737" s="210"/>
      <c r="M737" s="210"/>
      <c r="N737" s="303"/>
      <c r="O737" s="303"/>
      <c r="P737" s="303"/>
      <c r="Q737" s="303"/>
      <c r="R737" s="303"/>
      <c r="S737" s="210"/>
      <c r="T737" s="210"/>
      <c r="U737" s="210"/>
      <c r="V737" s="210"/>
      <c r="W737" s="210"/>
      <c r="X737" s="210"/>
      <c r="Y737" s="210"/>
      <c r="Z737" s="210"/>
    </row>
    <row r="738" spans="1:26" x14ac:dyDescent="0.25">
      <c r="A738" s="241"/>
      <c r="B738" s="241"/>
      <c r="C738" s="240"/>
      <c r="D738" s="240"/>
      <c r="E738" s="242"/>
      <c r="F738" s="242"/>
      <c r="G738" s="242"/>
      <c r="H738" s="242"/>
      <c r="I738" s="242"/>
      <c r="J738" s="240"/>
      <c r="K738" s="228"/>
      <c r="L738" s="210"/>
      <c r="M738" s="210"/>
      <c r="N738" s="210"/>
      <c r="O738" s="210"/>
      <c r="P738" s="210"/>
      <c r="Q738" s="210"/>
      <c r="R738" s="210"/>
      <c r="S738" s="210"/>
      <c r="T738" s="210"/>
      <c r="U738" s="210"/>
      <c r="V738" s="210"/>
      <c r="W738" s="210"/>
      <c r="X738" s="210"/>
      <c r="Y738" s="210"/>
      <c r="Z738" s="210"/>
    </row>
    <row r="739" spans="1:26" x14ac:dyDescent="0.25">
      <c r="A739" s="241"/>
      <c r="B739" s="241"/>
      <c r="C739" s="240"/>
      <c r="D739" s="240"/>
      <c r="E739" s="242"/>
      <c r="F739" s="242"/>
      <c r="G739" s="242"/>
      <c r="H739" s="242"/>
      <c r="I739" s="242"/>
      <c r="J739" s="240"/>
      <c r="K739" s="228"/>
      <c r="L739" s="210"/>
      <c r="M739" s="210"/>
      <c r="N739" s="210"/>
      <c r="O739" s="210"/>
      <c r="P739" s="210"/>
      <c r="Q739" s="210"/>
      <c r="R739" s="210"/>
      <c r="S739" s="210"/>
      <c r="T739" s="210"/>
      <c r="U739" s="210"/>
      <c r="V739" s="210"/>
      <c r="W739" s="210"/>
      <c r="X739" s="210"/>
      <c r="Y739" s="210"/>
      <c r="Z739" s="210"/>
    </row>
    <row r="740" spans="1:26" x14ac:dyDescent="0.25">
      <c r="A740" s="241"/>
      <c r="B740" s="241"/>
      <c r="C740" s="240"/>
      <c r="D740" s="240"/>
      <c r="E740" s="242"/>
      <c r="F740" s="242"/>
      <c r="G740" s="242"/>
      <c r="H740" s="242"/>
      <c r="I740" s="242"/>
      <c r="J740" s="240"/>
      <c r="K740" s="228"/>
      <c r="L740" s="210"/>
      <c r="M740" s="210"/>
      <c r="N740" s="210"/>
      <c r="O740" s="210"/>
      <c r="P740" s="210"/>
      <c r="Q740" s="210"/>
      <c r="R740" s="210"/>
      <c r="S740" s="210"/>
      <c r="T740" s="210"/>
      <c r="U740" s="210"/>
      <c r="V740" s="210"/>
      <c r="W740" s="210"/>
      <c r="X740" s="210"/>
      <c r="Y740" s="210"/>
      <c r="Z740" s="210"/>
    </row>
    <row r="741" spans="1:26" x14ac:dyDescent="0.25">
      <c r="A741" s="241"/>
      <c r="B741" s="243"/>
      <c r="C741" s="240"/>
      <c r="D741" s="240"/>
      <c r="E741" s="242"/>
      <c r="F741" s="242"/>
      <c r="G741" s="242"/>
      <c r="H741" s="242"/>
      <c r="I741" s="242"/>
      <c r="J741" s="240"/>
      <c r="K741" s="228"/>
      <c r="L741" s="210"/>
      <c r="M741" s="210"/>
      <c r="N741" s="210"/>
      <c r="O741" s="210"/>
      <c r="P741" s="210"/>
      <c r="Q741" s="210"/>
      <c r="R741" s="210"/>
      <c r="S741" s="210"/>
      <c r="T741" s="210"/>
      <c r="U741" s="210"/>
      <c r="V741" s="210"/>
      <c r="W741" s="210"/>
      <c r="X741" s="210"/>
      <c r="Y741" s="210"/>
      <c r="Z741" s="210"/>
    </row>
    <row r="742" spans="1:26" x14ac:dyDescent="0.25">
      <c r="A742" s="231"/>
      <c r="B742" s="231"/>
      <c r="C742" s="231"/>
      <c r="D742" s="231"/>
      <c r="E742" s="315"/>
      <c r="F742" s="315"/>
      <c r="G742" s="315"/>
      <c r="H742" s="315"/>
      <c r="I742" s="315"/>
      <c r="J742" s="240"/>
      <c r="K742" s="228"/>
      <c r="L742" s="210"/>
      <c r="M742" s="210"/>
      <c r="N742" s="210"/>
      <c r="O742" s="210"/>
      <c r="P742" s="210"/>
      <c r="Q742" s="210"/>
      <c r="R742" s="210"/>
      <c r="S742" s="210"/>
      <c r="T742" s="210"/>
      <c r="U742" s="210"/>
      <c r="V742" s="210"/>
      <c r="W742" s="210"/>
      <c r="X742" s="210"/>
      <c r="Y742" s="210"/>
      <c r="Z742" s="210"/>
    </row>
    <row r="743" spans="1:26" x14ac:dyDescent="0.25">
      <c r="A743" s="241"/>
      <c r="B743" s="241"/>
      <c r="C743" s="240"/>
      <c r="D743" s="240"/>
      <c r="E743" s="242"/>
      <c r="F743" s="242"/>
      <c r="G743" s="242"/>
      <c r="H743" s="242"/>
      <c r="I743" s="242"/>
      <c r="J743" s="240"/>
      <c r="K743" s="228"/>
      <c r="L743" s="210"/>
      <c r="M743" s="210"/>
      <c r="N743" s="303"/>
      <c r="O743" s="303"/>
      <c r="P743" s="303"/>
      <c r="Q743" s="303"/>
      <c r="R743" s="303"/>
      <c r="S743" s="210"/>
      <c r="T743" s="210"/>
      <c r="U743" s="210"/>
      <c r="V743" s="210"/>
      <c r="W743" s="210"/>
      <c r="X743" s="210"/>
      <c r="Y743" s="210"/>
      <c r="Z743" s="210"/>
    </row>
    <row r="744" spans="1:26" x14ac:dyDescent="0.25">
      <c r="A744" s="241"/>
      <c r="B744" s="241"/>
      <c r="C744" s="240"/>
      <c r="D744" s="240"/>
      <c r="E744" s="242"/>
      <c r="F744" s="242"/>
      <c r="G744" s="242"/>
      <c r="H744" s="242"/>
      <c r="I744" s="242"/>
      <c r="J744" s="240"/>
      <c r="K744" s="317"/>
      <c r="L744" s="210"/>
      <c r="M744" s="210"/>
      <c r="N744" s="210"/>
      <c r="O744" s="210"/>
      <c r="P744" s="210"/>
      <c r="Q744" s="210"/>
      <c r="R744" s="210"/>
      <c r="S744" s="210"/>
      <c r="T744" s="210"/>
      <c r="U744" s="210"/>
      <c r="V744" s="210"/>
      <c r="W744" s="210"/>
      <c r="X744" s="210"/>
      <c r="Y744" s="210"/>
      <c r="Z744" s="210"/>
    </row>
    <row r="745" spans="1:26" x14ac:dyDescent="0.25">
      <c r="A745" s="241"/>
      <c r="B745" s="241"/>
      <c r="C745" s="240"/>
      <c r="D745" s="240"/>
      <c r="E745" s="242"/>
      <c r="F745" s="242"/>
      <c r="G745" s="242"/>
      <c r="H745" s="242"/>
      <c r="I745" s="242"/>
      <c r="J745" s="240"/>
      <c r="K745" s="228"/>
      <c r="L745" s="210"/>
      <c r="M745" s="210"/>
      <c r="N745" s="210"/>
      <c r="O745" s="210"/>
      <c r="P745" s="210"/>
      <c r="Q745" s="210"/>
      <c r="R745" s="210"/>
      <c r="S745" s="210"/>
      <c r="T745" s="210"/>
      <c r="U745" s="210"/>
      <c r="V745" s="210"/>
      <c r="W745" s="210"/>
      <c r="X745" s="210"/>
      <c r="Y745" s="210"/>
      <c r="Z745" s="210"/>
    </row>
    <row r="746" spans="1:26" x14ac:dyDescent="0.25">
      <c r="A746" s="231"/>
      <c r="B746" s="231"/>
      <c r="C746" s="231"/>
      <c r="D746" s="231"/>
      <c r="E746" s="315"/>
      <c r="F746" s="315"/>
      <c r="G746" s="315"/>
      <c r="H746" s="315"/>
      <c r="I746" s="315"/>
      <c r="J746" s="240"/>
      <c r="K746" s="228"/>
      <c r="L746" s="210"/>
      <c r="M746" s="210"/>
      <c r="N746" s="210"/>
      <c r="O746" s="210"/>
      <c r="P746" s="210"/>
      <c r="Q746" s="210"/>
      <c r="R746" s="210"/>
      <c r="S746" s="210"/>
      <c r="T746" s="210"/>
      <c r="U746" s="210"/>
      <c r="V746" s="210"/>
      <c r="W746" s="210"/>
      <c r="X746" s="210"/>
      <c r="Y746" s="210"/>
      <c r="Z746" s="210"/>
    </row>
    <row r="747" spans="1:26" x14ac:dyDescent="0.25">
      <c r="A747" s="241"/>
      <c r="B747" s="241"/>
      <c r="C747" s="240"/>
      <c r="D747" s="240"/>
      <c r="E747" s="242"/>
      <c r="F747" s="242"/>
      <c r="G747" s="242"/>
      <c r="H747" s="242"/>
      <c r="I747" s="242"/>
      <c r="J747" s="240"/>
      <c r="K747" s="228"/>
      <c r="L747" s="210"/>
      <c r="M747" s="210"/>
      <c r="N747" s="303"/>
      <c r="O747" s="303"/>
      <c r="P747" s="303"/>
      <c r="Q747" s="303"/>
      <c r="R747" s="303"/>
      <c r="S747" s="210"/>
      <c r="T747" s="210"/>
      <c r="U747" s="210"/>
      <c r="V747" s="210"/>
      <c r="W747" s="210"/>
      <c r="X747" s="210"/>
      <c r="Y747" s="210"/>
      <c r="Z747" s="210"/>
    </row>
    <row r="748" spans="1:26" x14ac:dyDescent="0.25">
      <c r="A748" s="241"/>
      <c r="B748" s="241"/>
      <c r="C748" s="240"/>
      <c r="D748" s="240"/>
      <c r="E748" s="242"/>
      <c r="F748" s="242"/>
      <c r="G748" s="242"/>
      <c r="H748" s="242"/>
      <c r="I748" s="242"/>
      <c r="J748" s="240"/>
      <c r="K748" s="228"/>
      <c r="L748" s="210"/>
      <c r="M748" s="210"/>
      <c r="N748" s="210"/>
      <c r="O748" s="210"/>
      <c r="P748" s="210"/>
      <c r="Q748" s="210"/>
      <c r="R748" s="210"/>
      <c r="S748" s="210"/>
      <c r="T748" s="210"/>
      <c r="U748" s="210"/>
      <c r="V748" s="210"/>
      <c r="W748" s="210"/>
      <c r="X748" s="210"/>
      <c r="Y748" s="210"/>
      <c r="Z748" s="210"/>
    </row>
    <row r="749" spans="1:26" x14ac:dyDescent="0.25">
      <c r="A749" s="241"/>
      <c r="B749" s="241"/>
      <c r="C749" s="240"/>
      <c r="D749" s="240"/>
      <c r="E749" s="242"/>
      <c r="F749" s="242"/>
      <c r="G749" s="242"/>
      <c r="H749" s="242"/>
      <c r="I749" s="242"/>
      <c r="J749" s="240"/>
      <c r="K749" s="228"/>
      <c r="L749" s="210"/>
      <c r="M749" s="210"/>
      <c r="N749" s="210"/>
      <c r="O749" s="210"/>
      <c r="P749" s="210"/>
      <c r="Q749" s="210"/>
      <c r="R749" s="210"/>
      <c r="S749" s="210"/>
      <c r="T749" s="210"/>
      <c r="U749" s="210"/>
      <c r="V749" s="210"/>
      <c r="W749" s="210"/>
      <c r="X749" s="210"/>
      <c r="Y749" s="210"/>
      <c r="Z749" s="210"/>
    </row>
    <row r="750" spans="1:26" x14ac:dyDescent="0.25">
      <c r="A750" s="241"/>
      <c r="B750" s="241"/>
      <c r="C750" s="240"/>
      <c r="D750" s="240"/>
      <c r="E750" s="242"/>
      <c r="F750" s="242"/>
      <c r="G750" s="242"/>
      <c r="H750" s="242"/>
      <c r="I750" s="242"/>
      <c r="J750" s="240"/>
      <c r="K750" s="228"/>
      <c r="L750" s="210"/>
      <c r="M750" s="210"/>
      <c r="N750" s="210"/>
      <c r="O750" s="210"/>
      <c r="P750" s="210"/>
      <c r="Q750" s="210"/>
      <c r="R750" s="210"/>
      <c r="S750" s="210"/>
      <c r="T750" s="210"/>
      <c r="U750" s="210"/>
      <c r="V750" s="210"/>
      <c r="W750" s="210"/>
      <c r="X750" s="210"/>
      <c r="Y750" s="210"/>
      <c r="Z750" s="210"/>
    </row>
    <row r="751" spans="1:26" x14ac:dyDescent="0.25">
      <c r="A751" s="231"/>
      <c r="B751" s="231"/>
      <c r="C751" s="231"/>
      <c r="D751" s="231"/>
      <c r="E751" s="315"/>
      <c r="F751" s="315"/>
      <c r="G751" s="315"/>
      <c r="H751" s="315"/>
      <c r="I751" s="315"/>
      <c r="J751" s="240"/>
      <c r="K751" s="228"/>
      <c r="L751" s="210"/>
      <c r="M751" s="210"/>
      <c r="N751" s="210"/>
      <c r="O751" s="210"/>
      <c r="P751" s="210"/>
      <c r="Q751" s="210"/>
      <c r="R751" s="210"/>
      <c r="S751" s="210"/>
      <c r="T751" s="210"/>
      <c r="U751" s="210"/>
      <c r="V751" s="210"/>
      <c r="W751" s="210"/>
      <c r="X751" s="210"/>
      <c r="Y751" s="210"/>
      <c r="Z751" s="210"/>
    </row>
    <row r="752" spans="1:26" x14ac:dyDescent="0.25">
      <c r="A752" s="241"/>
      <c r="B752" s="241"/>
      <c r="C752" s="240"/>
      <c r="D752" s="240"/>
      <c r="E752" s="242"/>
      <c r="F752" s="242"/>
      <c r="G752" s="242"/>
      <c r="H752" s="242"/>
      <c r="I752" s="242"/>
      <c r="J752" s="240"/>
      <c r="K752" s="228"/>
      <c r="L752" s="210"/>
      <c r="M752" s="210"/>
      <c r="N752" s="303"/>
      <c r="O752" s="303"/>
      <c r="P752" s="303"/>
      <c r="Q752" s="303"/>
      <c r="R752" s="303"/>
      <c r="S752" s="210"/>
      <c r="T752" s="210"/>
      <c r="U752" s="210"/>
      <c r="V752" s="210"/>
      <c r="W752" s="210"/>
      <c r="X752" s="210"/>
      <c r="Y752" s="210"/>
      <c r="Z752" s="210"/>
    </row>
    <row r="753" spans="1:26" x14ac:dyDescent="0.25">
      <c r="A753" s="241"/>
      <c r="B753" s="241"/>
      <c r="C753" s="240"/>
      <c r="D753" s="240"/>
      <c r="E753" s="242"/>
      <c r="F753" s="242"/>
      <c r="G753" s="242"/>
      <c r="H753" s="242"/>
      <c r="I753" s="242"/>
      <c r="J753" s="240"/>
      <c r="K753" s="228"/>
      <c r="L753" s="210"/>
      <c r="M753" s="210"/>
      <c r="N753" s="210"/>
      <c r="O753" s="210"/>
      <c r="P753" s="210"/>
      <c r="Q753" s="210"/>
      <c r="R753" s="210"/>
      <c r="S753" s="210"/>
      <c r="T753" s="210"/>
      <c r="U753" s="210"/>
      <c r="V753" s="210"/>
      <c r="W753" s="210"/>
      <c r="X753" s="210"/>
      <c r="Y753" s="210"/>
      <c r="Z753" s="210"/>
    </row>
    <row r="754" spans="1:26" x14ac:dyDescent="0.25">
      <c r="A754" s="241"/>
      <c r="B754" s="241"/>
      <c r="C754" s="240"/>
      <c r="D754" s="240"/>
      <c r="E754" s="242"/>
      <c r="F754" s="242"/>
      <c r="G754" s="242"/>
      <c r="H754" s="242"/>
      <c r="I754" s="242"/>
      <c r="J754" s="240"/>
      <c r="K754" s="317"/>
      <c r="L754" s="210"/>
      <c r="M754" s="210"/>
      <c r="N754" s="210"/>
      <c r="O754" s="210"/>
      <c r="P754" s="210"/>
      <c r="Q754" s="210"/>
      <c r="R754" s="210"/>
      <c r="S754" s="210"/>
      <c r="T754" s="210"/>
      <c r="U754" s="210"/>
      <c r="V754" s="210"/>
      <c r="W754" s="210"/>
      <c r="X754" s="210"/>
      <c r="Y754" s="210"/>
      <c r="Z754" s="210"/>
    </row>
    <row r="755" spans="1:26" x14ac:dyDescent="0.25">
      <c r="A755" s="231"/>
      <c r="B755" s="231"/>
      <c r="C755" s="231"/>
      <c r="D755" s="231"/>
      <c r="E755" s="315"/>
      <c r="F755" s="315"/>
      <c r="G755" s="315"/>
      <c r="H755" s="315"/>
      <c r="I755" s="315"/>
      <c r="J755" s="240"/>
      <c r="K755" s="228"/>
      <c r="L755" s="210"/>
      <c r="M755" s="210"/>
      <c r="N755" s="210"/>
      <c r="O755" s="210"/>
      <c r="P755" s="210"/>
      <c r="Q755" s="210"/>
      <c r="R755" s="210"/>
      <c r="S755" s="210"/>
      <c r="T755" s="210"/>
      <c r="U755" s="210"/>
      <c r="V755" s="210"/>
      <c r="W755" s="210"/>
      <c r="X755" s="210"/>
      <c r="Y755" s="210"/>
      <c r="Z755" s="210"/>
    </row>
    <row r="756" spans="1:26" x14ac:dyDescent="0.25">
      <c r="A756" s="241"/>
      <c r="B756" s="241"/>
      <c r="C756" s="240"/>
      <c r="D756" s="240"/>
      <c r="E756" s="242"/>
      <c r="F756" s="242"/>
      <c r="G756" s="242"/>
      <c r="H756" s="242"/>
      <c r="I756" s="242"/>
      <c r="J756" s="240"/>
      <c r="K756" s="317"/>
      <c r="L756" s="210"/>
      <c r="M756" s="210"/>
      <c r="N756" s="303"/>
      <c r="O756" s="303"/>
      <c r="P756" s="303"/>
      <c r="Q756" s="303"/>
      <c r="R756" s="303"/>
      <c r="S756" s="210"/>
      <c r="T756" s="210"/>
      <c r="U756" s="210"/>
      <c r="V756" s="210"/>
      <c r="W756" s="210"/>
      <c r="X756" s="210"/>
      <c r="Y756" s="210"/>
      <c r="Z756" s="210"/>
    </row>
    <row r="757" spans="1:26" x14ac:dyDescent="0.25">
      <c r="A757" s="241"/>
      <c r="B757" s="241"/>
      <c r="C757" s="240"/>
      <c r="D757" s="240"/>
      <c r="E757" s="242"/>
      <c r="F757" s="242"/>
      <c r="G757" s="242"/>
      <c r="H757" s="242"/>
      <c r="I757" s="242"/>
      <c r="J757" s="240"/>
      <c r="K757" s="317"/>
      <c r="L757" s="210"/>
      <c r="M757" s="210"/>
      <c r="N757" s="210"/>
      <c r="O757" s="210"/>
      <c r="P757" s="210"/>
      <c r="Q757" s="210"/>
      <c r="R757" s="210"/>
      <c r="S757" s="210"/>
      <c r="T757" s="210"/>
      <c r="U757" s="210"/>
      <c r="V757" s="210"/>
      <c r="W757" s="210"/>
      <c r="X757" s="210"/>
      <c r="Y757" s="210"/>
      <c r="Z757" s="210"/>
    </row>
    <row r="758" spans="1:26" x14ac:dyDescent="0.25">
      <c r="A758" s="241"/>
      <c r="B758" s="241"/>
      <c r="C758" s="240"/>
      <c r="D758" s="240"/>
      <c r="E758" s="242"/>
      <c r="F758" s="242"/>
      <c r="G758" s="242"/>
      <c r="H758" s="242"/>
      <c r="I758" s="242"/>
      <c r="J758" s="240"/>
      <c r="K758" s="317"/>
      <c r="L758" s="210"/>
      <c r="M758" s="210"/>
      <c r="N758" s="210"/>
      <c r="O758" s="210"/>
      <c r="P758" s="210"/>
      <c r="Q758" s="210"/>
      <c r="R758" s="210"/>
      <c r="S758" s="210"/>
      <c r="T758" s="210"/>
      <c r="U758" s="210"/>
      <c r="V758" s="210"/>
      <c r="W758" s="210"/>
      <c r="X758" s="210"/>
      <c r="Y758" s="210"/>
      <c r="Z758" s="210"/>
    </row>
    <row r="759" spans="1:26" x14ac:dyDescent="0.25">
      <c r="A759" s="231"/>
      <c r="B759" s="231"/>
      <c r="C759" s="231"/>
      <c r="D759" s="231"/>
      <c r="E759" s="315"/>
      <c r="F759" s="315"/>
      <c r="G759" s="240"/>
      <c r="H759" s="240"/>
      <c r="I759" s="240"/>
      <c r="J759" s="240"/>
      <c r="K759" s="228"/>
      <c r="L759" s="210"/>
      <c r="M759" s="210"/>
      <c r="N759" s="210"/>
      <c r="O759" s="210"/>
      <c r="P759" s="210"/>
      <c r="Q759" s="210"/>
      <c r="R759" s="210"/>
      <c r="S759" s="210"/>
      <c r="T759" s="210"/>
      <c r="U759" s="210"/>
      <c r="V759" s="210"/>
      <c r="W759" s="210"/>
      <c r="X759" s="210"/>
      <c r="Y759" s="210"/>
      <c r="Z759" s="210"/>
    </row>
    <row r="760" spans="1:26" x14ac:dyDescent="0.25">
      <c r="A760" s="241"/>
      <c r="B760" s="286"/>
      <c r="C760" s="240"/>
      <c r="D760" s="240"/>
      <c r="E760" s="242"/>
      <c r="F760" s="242"/>
      <c r="G760" s="242"/>
      <c r="H760" s="242"/>
      <c r="I760" s="242"/>
      <c r="J760" s="240"/>
      <c r="K760" s="228"/>
      <c r="L760" s="210"/>
      <c r="M760" s="210"/>
      <c r="N760" s="303"/>
      <c r="O760" s="303"/>
      <c r="P760" s="303"/>
      <c r="Q760" s="303"/>
      <c r="R760" s="303"/>
      <c r="S760" s="303"/>
      <c r="T760" s="210"/>
      <c r="U760" s="210"/>
      <c r="V760" s="210"/>
      <c r="W760" s="210"/>
      <c r="X760" s="210"/>
      <c r="Y760" s="210"/>
      <c r="Z760" s="210"/>
    </row>
    <row r="761" spans="1:26" x14ac:dyDescent="0.25">
      <c r="A761" s="241"/>
      <c r="B761" s="241"/>
      <c r="C761" s="240"/>
      <c r="D761" s="240"/>
      <c r="E761" s="242"/>
      <c r="F761" s="242"/>
      <c r="G761" s="242"/>
      <c r="H761" s="242"/>
      <c r="I761" s="242"/>
      <c r="J761" s="240"/>
      <c r="K761" s="228"/>
      <c r="L761" s="210"/>
      <c r="M761" s="210"/>
      <c r="N761" s="210"/>
      <c r="O761" s="210"/>
      <c r="P761" s="210"/>
      <c r="Q761" s="210"/>
      <c r="R761" s="210"/>
      <c r="S761" s="210"/>
      <c r="T761" s="210"/>
      <c r="U761" s="210"/>
      <c r="V761" s="210"/>
      <c r="W761" s="210"/>
      <c r="X761" s="210"/>
      <c r="Y761" s="210"/>
      <c r="Z761" s="210"/>
    </row>
    <row r="762" spans="1:26" x14ac:dyDescent="0.25">
      <c r="A762" s="241"/>
      <c r="B762" s="241"/>
      <c r="C762" s="240"/>
      <c r="D762" s="240"/>
      <c r="E762" s="242"/>
      <c r="F762" s="242"/>
      <c r="G762" s="242"/>
      <c r="H762" s="242"/>
      <c r="I762" s="242"/>
      <c r="J762" s="240"/>
      <c r="K762" s="228"/>
      <c r="L762" s="210"/>
      <c r="M762" s="210"/>
      <c r="N762" s="210"/>
      <c r="O762" s="210"/>
      <c r="P762" s="210"/>
      <c r="Q762" s="210"/>
      <c r="R762" s="210"/>
      <c r="S762" s="210"/>
      <c r="T762" s="210"/>
      <c r="U762" s="210"/>
      <c r="V762" s="210"/>
      <c r="W762" s="210"/>
      <c r="X762" s="210"/>
      <c r="Y762" s="210"/>
      <c r="Z762" s="210"/>
    </row>
    <row r="763" spans="1:26" ht="15.75" x14ac:dyDescent="0.25">
      <c r="A763" s="272"/>
      <c r="B763" s="272"/>
      <c r="C763" s="237"/>
      <c r="D763" s="239"/>
      <c r="E763" s="239"/>
      <c r="F763" s="239"/>
      <c r="G763" s="240"/>
      <c r="H763" s="240"/>
      <c r="I763" s="240"/>
      <c r="J763" s="240"/>
      <c r="K763" s="225"/>
      <c r="L763" s="210"/>
      <c r="M763" s="210"/>
      <c r="N763" s="210"/>
      <c r="O763" s="210"/>
      <c r="P763" s="210"/>
      <c r="Q763" s="210"/>
      <c r="R763" s="210"/>
      <c r="S763" s="210"/>
      <c r="T763" s="210"/>
      <c r="U763" s="210"/>
      <c r="V763" s="210"/>
      <c r="W763" s="210"/>
      <c r="X763" s="210"/>
      <c r="Y763" s="210"/>
      <c r="Z763" s="210"/>
    </row>
    <row r="764" spans="1:26" x14ac:dyDescent="0.25">
      <c r="A764" s="241"/>
      <c r="B764" s="241"/>
      <c r="C764" s="240"/>
      <c r="D764" s="240"/>
      <c r="E764" s="242"/>
      <c r="F764" s="242"/>
      <c r="G764" s="240"/>
      <c r="H764" s="240"/>
      <c r="I764" s="240"/>
      <c r="J764" s="240"/>
      <c r="K764" s="228"/>
      <c r="L764" s="210"/>
      <c r="M764" s="210"/>
      <c r="N764" s="303"/>
      <c r="O764" s="303"/>
      <c r="P764" s="303"/>
      <c r="Q764" s="210"/>
      <c r="R764" s="210"/>
      <c r="S764" s="210"/>
      <c r="T764" s="210"/>
      <c r="U764" s="210"/>
      <c r="V764" s="210"/>
      <c r="W764" s="210"/>
      <c r="X764" s="210"/>
      <c r="Y764" s="210"/>
      <c r="Z764" s="210"/>
    </row>
    <row r="765" spans="1:26" x14ac:dyDescent="0.25">
      <c r="A765" s="241"/>
      <c r="B765" s="243"/>
      <c r="C765" s="240"/>
      <c r="D765" s="240"/>
      <c r="E765" s="242"/>
      <c r="F765" s="242"/>
      <c r="G765" s="240"/>
      <c r="H765" s="240"/>
      <c r="I765" s="240"/>
      <c r="J765" s="240"/>
      <c r="K765" s="228"/>
      <c r="L765" s="210"/>
      <c r="M765" s="210"/>
      <c r="N765" s="210"/>
      <c r="O765" s="210"/>
      <c r="P765" s="210"/>
      <c r="Q765" s="210"/>
      <c r="R765" s="210"/>
      <c r="S765" s="210"/>
      <c r="T765" s="210"/>
      <c r="U765" s="210"/>
      <c r="V765" s="210"/>
      <c r="W765" s="210"/>
      <c r="X765" s="210"/>
      <c r="Y765" s="210"/>
      <c r="Z765" s="210"/>
    </row>
    <row r="766" spans="1:26" x14ac:dyDescent="0.25">
      <c r="A766" s="241"/>
      <c r="B766" s="311"/>
      <c r="C766" s="240"/>
      <c r="D766" s="240"/>
      <c r="E766" s="242"/>
      <c r="F766" s="242"/>
      <c r="G766" s="240"/>
      <c r="H766" s="240"/>
      <c r="I766" s="240"/>
      <c r="J766" s="240"/>
      <c r="K766" s="228"/>
      <c r="L766" s="210"/>
      <c r="M766" s="210"/>
      <c r="N766" s="210"/>
      <c r="O766" s="210"/>
      <c r="P766" s="210"/>
      <c r="Q766" s="210"/>
      <c r="R766" s="210"/>
      <c r="S766" s="210"/>
      <c r="T766" s="210"/>
      <c r="U766" s="210"/>
      <c r="V766" s="210"/>
      <c r="W766" s="210"/>
      <c r="X766" s="210"/>
      <c r="Y766" s="210"/>
      <c r="Z766" s="210"/>
    </row>
    <row r="767" spans="1:26" x14ac:dyDescent="0.25">
      <c r="A767" s="241"/>
      <c r="B767" s="241"/>
      <c r="C767" s="240"/>
      <c r="D767" s="240"/>
      <c r="E767" s="242"/>
      <c r="F767" s="242"/>
      <c r="G767" s="240"/>
      <c r="H767" s="240"/>
      <c r="I767" s="240"/>
      <c r="J767" s="240"/>
      <c r="K767" s="228"/>
      <c r="L767" s="210"/>
      <c r="M767" s="210"/>
      <c r="N767" s="210"/>
      <c r="O767" s="210"/>
      <c r="P767" s="210"/>
      <c r="Q767" s="210"/>
      <c r="R767" s="210"/>
      <c r="S767" s="210"/>
      <c r="T767" s="210"/>
      <c r="U767" s="210"/>
      <c r="V767" s="210"/>
      <c r="W767" s="210"/>
      <c r="X767" s="210"/>
      <c r="Y767" s="210"/>
      <c r="Z767" s="210"/>
    </row>
    <row r="768" spans="1:26" x14ac:dyDescent="0.25">
      <c r="A768" s="241"/>
      <c r="B768" s="241"/>
      <c r="C768" s="240"/>
      <c r="D768" s="240"/>
      <c r="E768" s="242"/>
      <c r="F768" s="242"/>
      <c r="G768" s="240"/>
      <c r="H768" s="240"/>
      <c r="I768" s="240"/>
      <c r="J768" s="240"/>
      <c r="K768" s="228"/>
      <c r="L768" s="210"/>
      <c r="M768" s="210"/>
      <c r="N768" s="210"/>
      <c r="O768" s="210"/>
      <c r="P768" s="210"/>
      <c r="Q768" s="210"/>
      <c r="R768" s="210"/>
      <c r="S768" s="210"/>
      <c r="T768" s="210"/>
      <c r="U768" s="210"/>
      <c r="V768" s="210"/>
      <c r="W768" s="210"/>
      <c r="X768" s="210"/>
      <c r="Y768" s="210"/>
      <c r="Z768" s="210"/>
    </row>
    <row r="769" spans="1:26" x14ac:dyDescent="0.25">
      <c r="A769" s="241"/>
      <c r="B769" s="241"/>
      <c r="C769" s="240"/>
      <c r="D769" s="240"/>
      <c r="E769" s="242"/>
      <c r="F769" s="242"/>
      <c r="G769" s="240"/>
      <c r="H769" s="240"/>
      <c r="I769" s="240"/>
      <c r="J769" s="240"/>
      <c r="K769" s="228"/>
      <c r="L769" s="210"/>
      <c r="M769" s="210"/>
      <c r="N769" s="210"/>
      <c r="O769" s="210"/>
      <c r="P769" s="210"/>
      <c r="Q769" s="210"/>
      <c r="R769" s="210"/>
      <c r="S769" s="210"/>
      <c r="T769" s="210"/>
      <c r="U769" s="210"/>
      <c r="V769" s="210"/>
      <c r="W769" s="210"/>
      <c r="X769" s="210"/>
      <c r="Y769" s="210"/>
      <c r="Z769" s="210"/>
    </row>
    <row r="770" spans="1:26" x14ac:dyDescent="0.25">
      <c r="A770" s="241"/>
      <c r="B770" s="241"/>
      <c r="C770" s="240"/>
      <c r="D770" s="240"/>
      <c r="E770" s="242"/>
      <c r="F770" s="242"/>
      <c r="G770" s="240"/>
      <c r="H770" s="240"/>
      <c r="I770" s="240"/>
      <c r="J770" s="240"/>
      <c r="K770" s="228"/>
      <c r="L770" s="210"/>
      <c r="M770" s="210"/>
      <c r="N770" s="210"/>
      <c r="O770" s="210"/>
      <c r="P770" s="210"/>
      <c r="Q770" s="210"/>
      <c r="R770" s="210"/>
      <c r="S770" s="210"/>
      <c r="T770" s="210"/>
      <c r="U770" s="210"/>
      <c r="V770" s="210"/>
      <c r="W770" s="210"/>
      <c r="X770" s="210"/>
      <c r="Y770" s="210"/>
      <c r="Z770" s="210"/>
    </row>
    <row r="771" spans="1:26" x14ac:dyDescent="0.25">
      <c r="A771" s="241"/>
      <c r="B771" s="240"/>
      <c r="C771" s="240"/>
      <c r="D771" s="240"/>
      <c r="E771" s="242"/>
      <c r="F771" s="242"/>
      <c r="G771" s="240"/>
      <c r="H771" s="240"/>
      <c r="I771" s="240"/>
      <c r="J771" s="240"/>
      <c r="K771" s="228"/>
      <c r="L771" s="210"/>
      <c r="M771" s="210"/>
      <c r="N771" s="210"/>
      <c r="O771" s="210"/>
      <c r="P771" s="210"/>
      <c r="Q771" s="210"/>
      <c r="R771" s="210"/>
      <c r="S771" s="210"/>
      <c r="T771" s="210"/>
      <c r="U771" s="210"/>
      <c r="V771" s="210"/>
      <c r="W771" s="210"/>
      <c r="X771" s="210"/>
      <c r="Y771" s="210"/>
      <c r="Z771" s="210"/>
    </row>
    <row r="772" spans="1:26" x14ac:dyDescent="0.25">
      <c r="A772" s="241"/>
      <c r="B772" s="241"/>
      <c r="C772" s="240"/>
      <c r="D772" s="240"/>
      <c r="E772" s="242"/>
      <c r="F772" s="242"/>
      <c r="G772" s="240"/>
      <c r="H772" s="240"/>
      <c r="I772" s="240"/>
      <c r="J772" s="240"/>
      <c r="K772" s="228"/>
      <c r="L772" s="210"/>
      <c r="M772" s="210"/>
      <c r="N772" s="210"/>
      <c r="O772" s="210"/>
      <c r="P772" s="210"/>
      <c r="Q772" s="210"/>
      <c r="R772" s="210"/>
      <c r="S772" s="210"/>
      <c r="T772" s="210"/>
      <c r="U772" s="210"/>
      <c r="V772" s="210"/>
      <c r="W772" s="210"/>
      <c r="X772" s="210"/>
      <c r="Y772" s="210"/>
      <c r="Z772" s="210"/>
    </row>
    <row r="773" spans="1:26" x14ac:dyDescent="0.25">
      <c r="A773" s="240"/>
      <c r="B773" s="240"/>
      <c r="C773" s="240"/>
      <c r="D773" s="240"/>
      <c r="E773" s="242"/>
      <c r="F773" s="242"/>
      <c r="G773" s="240"/>
      <c r="H773" s="240"/>
      <c r="I773" s="240"/>
      <c r="J773" s="240"/>
      <c r="K773" s="228"/>
      <c r="L773" s="210"/>
      <c r="M773" s="210"/>
      <c r="N773" s="210"/>
      <c r="O773" s="210"/>
      <c r="P773" s="210"/>
      <c r="Q773" s="210"/>
      <c r="R773" s="210"/>
      <c r="S773" s="210"/>
      <c r="T773" s="210"/>
      <c r="U773" s="210"/>
      <c r="V773" s="210"/>
      <c r="W773" s="210"/>
      <c r="X773" s="210"/>
      <c r="Y773" s="210"/>
      <c r="Z773" s="210"/>
    </row>
    <row r="774" spans="1:26" x14ac:dyDescent="0.25">
      <c r="A774" s="231"/>
      <c r="B774" s="231"/>
      <c r="C774" s="231"/>
      <c r="D774" s="231"/>
      <c r="E774" s="315"/>
      <c r="F774" s="315"/>
      <c r="G774" s="240"/>
      <c r="H774" s="240"/>
      <c r="I774" s="240"/>
      <c r="J774" s="240"/>
      <c r="K774" s="228"/>
      <c r="L774" s="210"/>
      <c r="M774" s="210"/>
      <c r="N774" s="210"/>
      <c r="O774" s="210"/>
      <c r="P774" s="210"/>
      <c r="Q774" s="210"/>
      <c r="R774" s="210"/>
      <c r="S774" s="210"/>
      <c r="T774" s="210"/>
      <c r="U774" s="210"/>
      <c r="V774" s="210"/>
      <c r="W774" s="210"/>
      <c r="X774" s="210"/>
      <c r="Y774" s="210"/>
      <c r="Z774" s="210"/>
    </row>
    <row r="775" spans="1:26" x14ac:dyDescent="0.25">
      <c r="A775" s="241"/>
      <c r="B775" s="241"/>
      <c r="C775" s="240"/>
      <c r="D775" s="240"/>
      <c r="E775" s="242"/>
      <c r="F775" s="242"/>
      <c r="G775" s="240"/>
      <c r="H775" s="240"/>
      <c r="I775" s="240"/>
      <c r="J775" s="240"/>
      <c r="K775" s="228"/>
      <c r="L775" s="210"/>
      <c r="M775" s="210"/>
      <c r="N775" s="303"/>
      <c r="O775" s="303"/>
      <c r="P775" s="303"/>
      <c r="Q775" s="210"/>
      <c r="R775" s="210"/>
      <c r="S775" s="210"/>
      <c r="T775" s="210"/>
      <c r="U775" s="210"/>
      <c r="V775" s="210"/>
      <c r="W775" s="210"/>
      <c r="X775" s="210"/>
      <c r="Y775" s="210"/>
      <c r="Z775" s="210"/>
    </row>
    <row r="776" spans="1:26" x14ac:dyDescent="0.25">
      <c r="A776" s="241"/>
      <c r="B776" s="243"/>
      <c r="C776" s="240"/>
      <c r="D776" s="240"/>
      <c r="E776" s="242"/>
      <c r="F776" s="242"/>
      <c r="G776" s="240"/>
      <c r="H776" s="240"/>
      <c r="I776" s="240"/>
      <c r="J776" s="240"/>
      <c r="K776" s="228"/>
      <c r="L776" s="210"/>
      <c r="M776" s="210"/>
      <c r="N776" s="210"/>
      <c r="O776" s="210"/>
      <c r="P776" s="210"/>
      <c r="Q776" s="210"/>
      <c r="R776" s="210"/>
      <c r="S776" s="210"/>
      <c r="T776" s="210"/>
      <c r="U776" s="210"/>
      <c r="V776" s="210"/>
      <c r="W776" s="210"/>
      <c r="X776" s="210"/>
      <c r="Y776" s="210"/>
      <c r="Z776" s="210"/>
    </row>
    <row r="777" spans="1:26" x14ac:dyDescent="0.25">
      <c r="A777" s="241"/>
      <c r="B777" s="243"/>
      <c r="C777" s="240"/>
      <c r="D777" s="240"/>
      <c r="E777" s="242"/>
      <c r="F777" s="242"/>
      <c r="G777" s="240"/>
      <c r="H777" s="240"/>
      <c r="I777" s="240"/>
      <c r="J777" s="240"/>
      <c r="K777" s="228"/>
      <c r="L777" s="210"/>
      <c r="M777" s="210"/>
      <c r="N777" s="210"/>
      <c r="O777" s="210"/>
      <c r="P777" s="210"/>
      <c r="Q777" s="210"/>
      <c r="R777" s="210"/>
      <c r="S777" s="210"/>
      <c r="T777" s="210"/>
      <c r="U777" s="210"/>
      <c r="V777" s="210"/>
      <c r="W777" s="210"/>
      <c r="X777" s="210"/>
      <c r="Y777" s="210"/>
      <c r="Z777" s="210"/>
    </row>
    <row r="778" spans="1:26" x14ac:dyDescent="0.25">
      <c r="A778" s="241"/>
      <c r="B778" s="243"/>
      <c r="C778" s="240"/>
      <c r="D778" s="240"/>
      <c r="E778" s="242"/>
      <c r="F778" s="242"/>
      <c r="G778" s="240"/>
      <c r="H778" s="240"/>
      <c r="I778" s="240"/>
      <c r="J778" s="240"/>
      <c r="K778" s="228"/>
      <c r="L778" s="210"/>
      <c r="M778" s="210"/>
      <c r="N778" s="210"/>
      <c r="O778" s="210"/>
      <c r="P778" s="210"/>
      <c r="Q778" s="210"/>
      <c r="R778" s="210"/>
      <c r="S778" s="210"/>
      <c r="T778" s="210"/>
      <c r="U778" s="210"/>
      <c r="V778" s="210"/>
      <c r="W778" s="210"/>
      <c r="X778" s="210"/>
      <c r="Y778" s="210"/>
      <c r="Z778" s="210"/>
    </row>
    <row r="779" spans="1:26" x14ac:dyDescent="0.25">
      <c r="A779" s="241"/>
      <c r="B779" s="243"/>
      <c r="C779" s="240"/>
      <c r="D779" s="240"/>
      <c r="E779" s="242"/>
      <c r="F779" s="242"/>
      <c r="G779" s="240"/>
      <c r="H779" s="240"/>
      <c r="I779" s="240"/>
      <c r="J779" s="240"/>
      <c r="K779" s="228"/>
      <c r="L779" s="210"/>
      <c r="M779" s="210"/>
      <c r="N779" s="210"/>
      <c r="O779" s="210"/>
      <c r="P779" s="210"/>
      <c r="Q779" s="210"/>
      <c r="R779" s="210"/>
      <c r="S779" s="210"/>
      <c r="T779" s="210"/>
      <c r="U779" s="210"/>
      <c r="V779" s="210"/>
      <c r="W779" s="210"/>
      <c r="X779" s="210"/>
      <c r="Y779" s="210"/>
      <c r="Z779" s="210"/>
    </row>
    <row r="780" spans="1:26" x14ac:dyDescent="0.25">
      <c r="A780" s="241"/>
      <c r="B780" s="311"/>
      <c r="C780" s="240"/>
      <c r="D780" s="240"/>
      <c r="E780" s="242"/>
      <c r="F780" s="242"/>
      <c r="G780" s="240"/>
      <c r="H780" s="240"/>
      <c r="I780" s="240"/>
      <c r="J780" s="240"/>
      <c r="K780" s="228"/>
      <c r="L780" s="210"/>
      <c r="M780" s="210"/>
      <c r="N780" s="210"/>
      <c r="O780" s="210"/>
      <c r="P780" s="210"/>
      <c r="Q780" s="210"/>
      <c r="R780" s="210"/>
      <c r="S780" s="210"/>
      <c r="T780" s="210"/>
      <c r="U780" s="210"/>
      <c r="V780" s="210"/>
      <c r="W780" s="210"/>
      <c r="X780" s="210"/>
      <c r="Y780" s="210"/>
      <c r="Z780" s="210"/>
    </row>
    <row r="781" spans="1:26" x14ac:dyDescent="0.25">
      <c r="A781" s="241"/>
      <c r="B781" s="241"/>
      <c r="C781" s="240"/>
      <c r="D781" s="240"/>
      <c r="E781" s="242"/>
      <c r="F781" s="242"/>
      <c r="G781" s="240"/>
      <c r="H781" s="240"/>
      <c r="I781" s="240"/>
      <c r="J781" s="240"/>
      <c r="K781" s="228"/>
      <c r="L781" s="210"/>
      <c r="M781" s="210"/>
      <c r="N781" s="210"/>
      <c r="O781" s="210"/>
      <c r="P781" s="210"/>
      <c r="Q781" s="210"/>
      <c r="R781" s="210"/>
      <c r="S781" s="210"/>
      <c r="T781" s="210"/>
      <c r="U781" s="210"/>
      <c r="V781" s="210"/>
      <c r="W781" s="210"/>
      <c r="X781" s="210"/>
      <c r="Y781" s="210"/>
      <c r="Z781" s="210"/>
    </row>
    <row r="782" spans="1:26" x14ac:dyDescent="0.25">
      <c r="A782" s="241"/>
      <c r="B782" s="240"/>
      <c r="C782" s="240"/>
      <c r="D782" s="240"/>
      <c r="E782" s="242"/>
      <c r="F782" s="242"/>
      <c r="G782" s="240"/>
      <c r="H782" s="240"/>
      <c r="I782" s="240"/>
      <c r="J782" s="240"/>
      <c r="K782" s="228"/>
      <c r="L782" s="210"/>
      <c r="M782" s="210"/>
      <c r="N782" s="210"/>
      <c r="O782" s="210"/>
      <c r="P782" s="210"/>
      <c r="Q782" s="210"/>
      <c r="R782" s="210"/>
      <c r="S782" s="210"/>
      <c r="T782" s="210"/>
      <c r="U782" s="210"/>
      <c r="V782" s="210"/>
      <c r="W782" s="210"/>
      <c r="X782" s="210"/>
      <c r="Y782" s="210"/>
      <c r="Z782" s="210"/>
    </row>
    <row r="783" spans="1:26" x14ac:dyDescent="0.25">
      <c r="A783" s="241"/>
      <c r="B783" s="241"/>
      <c r="C783" s="240"/>
      <c r="D783" s="240"/>
      <c r="E783" s="242"/>
      <c r="F783" s="242"/>
      <c r="G783" s="240"/>
      <c r="H783" s="240"/>
      <c r="I783" s="240"/>
      <c r="J783" s="240"/>
      <c r="K783" s="228"/>
      <c r="L783" s="210"/>
      <c r="M783" s="210"/>
      <c r="N783" s="210"/>
      <c r="O783" s="210"/>
      <c r="P783" s="210"/>
      <c r="Q783" s="210"/>
      <c r="R783" s="210"/>
      <c r="S783" s="210"/>
      <c r="T783" s="210"/>
      <c r="U783" s="210"/>
      <c r="V783" s="210"/>
      <c r="W783" s="210"/>
      <c r="X783" s="210"/>
      <c r="Y783" s="210"/>
      <c r="Z783" s="210"/>
    </row>
    <row r="784" spans="1:26" x14ac:dyDescent="0.25">
      <c r="A784" s="240"/>
      <c r="B784" s="240"/>
      <c r="C784" s="240"/>
      <c r="D784" s="240"/>
      <c r="E784" s="242"/>
      <c r="F784" s="242"/>
      <c r="G784" s="240"/>
      <c r="H784" s="240"/>
      <c r="I784" s="240"/>
      <c r="J784" s="240"/>
      <c r="K784" s="228"/>
      <c r="L784" s="210"/>
      <c r="M784" s="210"/>
      <c r="N784" s="210"/>
      <c r="O784" s="210"/>
      <c r="P784" s="210"/>
      <c r="Q784" s="210"/>
      <c r="R784" s="210"/>
      <c r="S784" s="210"/>
      <c r="T784" s="210"/>
      <c r="U784" s="210"/>
      <c r="V784" s="210"/>
      <c r="W784" s="210"/>
      <c r="X784" s="210"/>
      <c r="Y784" s="210"/>
      <c r="Z784" s="210"/>
    </row>
    <row r="785" spans="1:26" x14ac:dyDescent="0.25">
      <c r="A785" s="231"/>
      <c r="B785" s="231"/>
      <c r="C785" s="231"/>
      <c r="D785" s="231"/>
      <c r="E785" s="315"/>
      <c r="F785" s="315"/>
      <c r="G785" s="240"/>
      <c r="H785" s="240"/>
      <c r="I785" s="240"/>
      <c r="J785" s="240"/>
      <c r="K785" s="228"/>
      <c r="L785" s="210"/>
      <c r="M785" s="210"/>
      <c r="N785" s="210"/>
      <c r="O785" s="210"/>
      <c r="P785" s="210"/>
      <c r="Q785" s="210"/>
      <c r="R785" s="210"/>
      <c r="S785" s="210"/>
      <c r="T785" s="210"/>
      <c r="U785" s="210"/>
      <c r="V785" s="210"/>
      <c r="W785" s="210"/>
      <c r="X785" s="210"/>
      <c r="Y785" s="210"/>
      <c r="Z785" s="210"/>
    </row>
    <row r="786" spans="1:26" x14ac:dyDescent="0.25">
      <c r="A786" s="241"/>
      <c r="B786" s="241"/>
      <c r="C786" s="240"/>
      <c r="D786" s="240"/>
      <c r="E786" s="242"/>
      <c r="F786" s="242"/>
      <c r="G786" s="240"/>
      <c r="H786" s="240"/>
      <c r="I786" s="240"/>
      <c r="J786" s="240"/>
      <c r="K786" s="228"/>
      <c r="L786" s="210"/>
      <c r="M786" s="210"/>
      <c r="N786" s="303"/>
      <c r="O786" s="303"/>
      <c r="P786" s="303"/>
      <c r="Q786" s="210"/>
      <c r="R786" s="210"/>
      <c r="S786" s="210"/>
      <c r="T786" s="210"/>
      <c r="U786" s="210"/>
      <c r="V786" s="210"/>
      <c r="W786" s="210"/>
      <c r="X786" s="210"/>
      <c r="Y786" s="210"/>
      <c r="Z786" s="210"/>
    </row>
    <row r="787" spans="1:26" x14ac:dyDescent="0.25">
      <c r="A787" s="241"/>
      <c r="B787" s="241"/>
      <c r="C787" s="240"/>
      <c r="D787" s="240"/>
      <c r="E787" s="242"/>
      <c r="F787" s="242"/>
      <c r="G787" s="240"/>
      <c r="H787" s="240"/>
      <c r="I787" s="240"/>
      <c r="J787" s="240"/>
      <c r="K787" s="228"/>
      <c r="L787" s="210"/>
      <c r="M787" s="210"/>
      <c r="N787" s="210"/>
      <c r="O787" s="210"/>
      <c r="P787" s="210"/>
      <c r="Q787" s="210"/>
      <c r="R787" s="210"/>
      <c r="S787" s="210"/>
      <c r="T787" s="210"/>
      <c r="U787" s="210"/>
      <c r="V787" s="210"/>
      <c r="W787" s="210"/>
      <c r="X787" s="210"/>
      <c r="Y787" s="210"/>
      <c r="Z787" s="210"/>
    </row>
    <row r="788" spans="1:26" x14ac:dyDescent="0.25">
      <c r="A788" s="241"/>
      <c r="B788" s="241"/>
      <c r="C788" s="240"/>
      <c r="D788" s="240"/>
      <c r="E788" s="242"/>
      <c r="F788" s="242"/>
      <c r="G788" s="240"/>
      <c r="H788" s="240"/>
      <c r="I788" s="240"/>
      <c r="J788" s="240"/>
      <c r="K788" s="228"/>
      <c r="L788" s="210"/>
      <c r="M788" s="210"/>
      <c r="N788" s="210"/>
      <c r="O788" s="210"/>
      <c r="P788" s="210"/>
      <c r="Q788" s="210"/>
      <c r="R788" s="210"/>
      <c r="S788" s="210"/>
      <c r="T788" s="210"/>
      <c r="U788" s="210"/>
      <c r="V788" s="210"/>
      <c r="W788" s="210"/>
      <c r="X788" s="210"/>
      <c r="Y788" s="210"/>
      <c r="Z788" s="210"/>
    </row>
    <row r="789" spans="1:26" x14ac:dyDescent="0.25">
      <c r="A789" s="241"/>
      <c r="B789" s="241"/>
      <c r="C789" s="240"/>
      <c r="D789" s="240"/>
      <c r="E789" s="242"/>
      <c r="F789" s="242"/>
      <c r="G789" s="240"/>
      <c r="H789" s="240"/>
      <c r="I789" s="240"/>
      <c r="J789" s="240"/>
      <c r="K789" s="228"/>
      <c r="L789" s="210"/>
      <c r="M789" s="210"/>
      <c r="N789" s="210"/>
      <c r="O789" s="210"/>
      <c r="P789" s="210"/>
      <c r="Q789" s="210"/>
      <c r="R789" s="210"/>
      <c r="S789" s="210"/>
      <c r="T789" s="210"/>
      <c r="U789" s="210"/>
      <c r="V789" s="210"/>
      <c r="W789" s="210"/>
      <c r="X789" s="210"/>
      <c r="Y789" s="210"/>
      <c r="Z789" s="210"/>
    </row>
    <row r="790" spans="1:26" x14ac:dyDescent="0.25">
      <c r="A790" s="241"/>
      <c r="B790" s="243"/>
      <c r="C790" s="240"/>
      <c r="D790" s="240"/>
      <c r="E790" s="242"/>
      <c r="F790" s="242"/>
      <c r="G790" s="240"/>
      <c r="H790" s="240"/>
      <c r="I790" s="240"/>
      <c r="J790" s="240"/>
      <c r="K790" s="228"/>
      <c r="L790" s="210"/>
      <c r="M790" s="210"/>
      <c r="N790" s="210"/>
      <c r="O790" s="210"/>
      <c r="P790" s="210"/>
      <c r="Q790" s="210"/>
      <c r="R790" s="210"/>
      <c r="S790" s="210"/>
      <c r="T790" s="210"/>
      <c r="U790" s="210"/>
      <c r="V790" s="210"/>
      <c r="W790" s="210"/>
      <c r="X790" s="210"/>
      <c r="Y790" s="210"/>
      <c r="Z790" s="210"/>
    </row>
    <row r="791" spans="1:26" x14ac:dyDescent="0.25">
      <c r="A791" s="241"/>
      <c r="B791" s="311"/>
      <c r="C791" s="240"/>
      <c r="D791" s="240"/>
      <c r="E791" s="242"/>
      <c r="F791" s="242"/>
      <c r="G791" s="240"/>
      <c r="H791" s="240"/>
      <c r="I791" s="240"/>
      <c r="J791" s="240"/>
      <c r="K791" s="228"/>
      <c r="L791" s="210"/>
      <c r="M791" s="210"/>
      <c r="N791" s="210"/>
      <c r="O791" s="210"/>
      <c r="P791" s="210"/>
      <c r="Q791" s="210"/>
      <c r="R791" s="210"/>
      <c r="S791" s="210"/>
      <c r="T791" s="210"/>
      <c r="U791" s="210"/>
      <c r="V791" s="210"/>
      <c r="W791" s="210"/>
      <c r="X791" s="210"/>
      <c r="Y791" s="210"/>
      <c r="Z791" s="210"/>
    </row>
    <row r="792" spans="1:26" x14ac:dyDescent="0.25">
      <c r="A792" s="241"/>
      <c r="B792" s="241"/>
      <c r="C792" s="240"/>
      <c r="D792" s="240"/>
      <c r="E792" s="242"/>
      <c r="F792" s="242"/>
      <c r="G792" s="240"/>
      <c r="H792" s="240"/>
      <c r="I792" s="240"/>
      <c r="J792" s="240"/>
      <c r="K792" s="228"/>
      <c r="L792" s="210"/>
      <c r="M792" s="210"/>
      <c r="N792" s="210"/>
      <c r="O792" s="210"/>
      <c r="P792" s="210"/>
      <c r="Q792" s="210"/>
      <c r="R792" s="210"/>
      <c r="S792" s="210"/>
      <c r="T792" s="210"/>
      <c r="U792" s="210"/>
      <c r="V792" s="210"/>
      <c r="W792" s="210"/>
      <c r="X792" s="210"/>
      <c r="Y792" s="210"/>
      <c r="Z792" s="210"/>
    </row>
    <row r="793" spans="1:26" x14ac:dyDescent="0.25">
      <c r="A793" s="241"/>
      <c r="B793" s="240"/>
      <c r="C793" s="244"/>
      <c r="D793" s="240"/>
      <c r="E793" s="242"/>
      <c r="F793" s="242"/>
      <c r="G793" s="240"/>
      <c r="H793" s="240"/>
      <c r="I793" s="240"/>
      <c r="J793" s="240"/>
      <c r="K793" s="228"/>
      <c r="L793" s="210"/>
      <c r="M793" s="210"/>
      <c r="N793" s="210"/>
      <c r="O793" s="210"/>
      <c r="P793" s="210"/>
      <c r="Q793" s="210"/>
      <c r="R793" s="210"/>
      <c r="S793" s="210"/>
      <c r="T793" s="210"/>
      <c r="U793" s="210"/>
      <c r="V793" s="210"/>
      <c r="W793" s="210"/>
      <c r="X793" s="210"/>
      <c r="Y793" s="210"/>
      <c r="Z793" s="210"/>
    </row>
    <row r="794" spans="1:26" x14ac:dyDescent="0.25">
      <c r="A794" s="241"/>
      <c r="B794" s="241"/>
      <c r="C794" s="244"/>
      <c r="D794" s="240"/>
      <c r="E794" s="242"/>
      <c r="F794" s="242"/>
      <c r="G794" s="240"/>
      <c r="H794" s="240"/>
      <c r="I794" s="240"/>
      <c r="J794" s="240"/>
      <c r="K794" s="228"/>
      <c r="L794" s="210"/>
      <c r="M794" s="210"/>
      <c r="N794" s="210"/>
      <c r="O794" s="210"/>
      <c r="P794" s="210"/>
      <c r="Q794" s="210"/>
      <c r="R794" s="210"/>
      <c r="S794" s="210"/>
      <c r="T794" s="210"/>
      <c r="U794" s="210"/>
      <c r="V794" s="210"/>
      <c r="W794" s="210"/>
      <c r="X794" s="210"/>
      <c r="Y794" s="210"/>
      <c r="Z794" s="210"/>
    </row>
    <row r="795" spans="1:26" x14ac:dyDescent="0.25">
      <c r="A795" s="240"/>
      <c r="B795" s="240"/>
      <c r="C795" s="240"/>
      <c r="D795" s="240"/>
      <c r="E795" s="242"/>
      <c r="F795" s="242"/>
      <c r="G795" s="240"/>
      <c r="H795" s="240"/>
      <c r="I795" s="240"/>
      <c r="J795" s="240"/>
      <c r="K795" s="228"/>
      <c r="L795" s="210"/>
      <c r="M795" s="210"/>
      <c r="N795" s="210"/>
      <c r="O795" s="210"/>
      <c r="P795" s="210"/>
      <c r="Q795" s="210"/>
      <c r="R795" s="210"/>
      <c r="S795" s="210"/>
      <c r="T795" s="210"/>
      <c r="U795" s="210"/>
      <c r="V795" s="210"/>
      <c r="W795" s="210"/>
      <c r="X795" s="210"/>
      <c r="Y795" s="210"/>
      <c r="Z795" s="210"/>
    </row>
    <row r="796" spans="1:26" x14ac:dyDescent="0.25">
      <c r="A796" s="231"/>
      <c r="B796" s="231"/>
      <c r="C796" s="231"/>
      <c r="D796" s="231"/>
      <c r="E796" s="315"/>
      <c r="F796" s="315"/>
      <c r="G796" s="240"/>
      <c r="H796" s="240"/>
      <c r="I796" s="240"/>
      <c r="J796" s="240"/>
      <c r="K796" s="228"/>
      <c r="L796" s="210"/>
      <c r="M796" s="210"/>
      <c r="N796" s="210"/>
      <c r="O796" s="210"/>
      <c r="P796" s="210"/>
      <c r="Q796" s="210"/>
      <c r="R796" s="210"/>
      <c r="S796" s="210"/>
      <c r="T796" s="210"/>
      <c r="U796" s="210"/>
      <c r="V796" s="210"/>
      <c r="W796" s="210"/>
      <c r="X796" s="210"/>
      <c r="Y796" s="210"/>
      <c r="Z796" s="210"/>
    </row>
    <row r="797" spans="1:26" x14ac:dyDescent="0.25">
      <c r="A797" s="241"/>
      <c r="B797" s="241"/>
      <c r="C797" s="240"/>
      <c r="D797" s="240"/>
      <c r="E797" s="242"/>
      <c r="F797" s="242"/>
      <c r="G797" s="240"/>
      <c r="H797" s="240"/>
      <c r="I797" s="240"/>
      <c r="J797" s="240"/>
      <c r="K797" s="228"/>
      <c r="L797" s="210"/>
      <c r="M797" s="210"/>
      <c r="N797" s="303"/>
      <c r="O797" s="303"/>
      <c r="P797" s="303"/>
      <c r="Q797" s="210"/>
      <c r="R797" s="210"/>
      <c r="S797" s="210"/>
      <c r="T797" s="210"/>
      <c r="U797" s="210"/>
      <c r="V797" s="210"/>
      <c r="W797" s="210"/>
      <c r="X797" s="210"/>
      <c r="Y797" s="210"/>
      <c r="Z797" s="210"/>
    </row>
    <row r="798" spans="1:26" x14ac:dyDescent="0.25">
      <c r="A798" s="241"/>
      <c r="B798" s="241"/>
      <c r="C798" s="240"/>
      <c r="D798" s="240"/>
      <c r="E798" s="242"/>
      <c r="F798" s="242"/>
      <c r="G798" s="240"/>
      <c r="H798" s="240"/>
      <c r="I798" s="240"/>
      <c r="J798" s="240"/>
      <c r="K798" s="228"/>
      <c r="L798" s="210"/>
      <c r="M798" s="210"/>
      <c r="N798" s="210"/>
      <c r="O798" s="210"/>
      <c r="P798" s="210"/>
      <c r="Q798" s="210"/>
      <c r="R798" s="210"/>
      <c r="S798" s="210"/>
      <c r="T798" s="210"/>
      <c r="U798" s="210"/>
      <c r="V798" s="210"/>
      <c r="W798" s="210"/>
      <c r="X798" s="210"/>
      <c r="Y798" s="210"/>
      <c r="Z798" s="210"/>
    </row>
    <row r="799" spans="1:26" x14ac:dyDescent="0.25">
      <c r="A799" s="241"/>
      <c r="B799" s="241"/>
      <c r="C799" s="240"/>
      <c r="D799" s="240"/>
      <c r="E799" s="242"/>
      <c r="F799" s="242"/>
      <c r="G799" s="240"/>
      <c r="H799" s="240"/>
      <c r="I799" s="240"/>
      <c r="J799" s="240"/>
      <c r="K799" s="228"/>
      <c r="L799" s="210"/>
      <c r="M799" s="210"/>
      <c r="N799" s="210"/>
      <c r="O799" s="210"/>
      <c r="P799" s="210"/>
      <c r="Q799" s="210"/>
      <c r="R799" s="210"/>
      <c r="S799" s="210"/>
      <c r="T799" s="210"/>
      <c r="U799" s="210"/>
      <c r="V799" s="210"/>
      <c r="W799" s="210"/>
      <c r="X799" s="210"/>
      <c r="Y799" s="210"/>
      <c r="Z799" s="210"/>
    </row>
    <row r="800" spans="1:26" x14ac:dyDescent="0.25">
      <c r="A800" s="241"/>
      <c r="B800" s="241"/>
      <c r="C800" s="240"/>
      <c r="D800" s="240"/>
      <c r="E800" s="242"/>
      <c r="F800" s="242"/>
      <c r="G800" s="240"/>
      <c r="H800" s="240"/>
      <c r="I800" s="240"/>
      <c r="J800" s="240"/>
      <c r="K800" s="228"/>
      <c r="L800" s="210"/>
      <c r="M800" s="210"/>
      <c r="N800" s="210"/>
      <c r="O800" s="210"/>
      <c r="P800" s="210"/>
      <c r="Q800" s="210"/>
      <c r="R800" s="210"/>
      <c r="S800" s="210"/>
      <c r="T800" s="210"/>
      <c r="U800" s="210"/>
      <c r="V800" s="210"/>
      <c r="W800" s="210"/>
      <c r="X800" s="210"/>
      <c r="Y800" s="210"/>
      <c r="Z800" s="210"/>
    </row>
    <row r="801" spans="1:26" x14ac:dyDescent="0.25">
      <c r="A801" s="241"/>
      <c r="B801" s="243"/>
      <c r="C801" s="240"/>
      <c r="D801" s="240"/>
      <c r="E801" s="242"/>
      <c r="F801" s="242"/>
      <c r="G801" s="240"/>
      <c r="H801" s="240"/>
      <c r="I801" s="240"/>
      <c r="J801" s="240"/>
      <c r="K801" s="228"/>
      <c r="L801" s="210"/>
      <c r="M801" s="210"/>
      <c r="N801" s="210"/>
      <c r="O801" s="210"/>
      <c r="P801" s="210"/>
      <c r="Q801" s="210"/>
      <c r="R801" s="210"/>
      <c r="S801" s="210"/>
      <c r="T801" s="210"/>
      <c r="U801" s="210"/>
      <c r="V801" s="210"/>
      <c r="W801" s="210"/>
      <c r="X801" s="210"/>
      <c r="Y801" s="210"/>
      <c r="Z801" s="210"/>
    </row>
    <row r="802" spans="1:26" x14ac:dyDescent="0.25">
      <c r="A802" s="241"/>
      <c r="B802" s="311"/>
      <c r="C802" s="240"/>
      <c r="D802" s="240"/>
      <c r="E802" s="242"/>
      <c r="F802" s="242"/>
      <c r="G802" s="240"/>
      <c r="H802" s="240"/>
      <c r="I802" s="240"/>
      <c r="J802" s="240"/>
      <c r="K802" s="228"/>
      <c r="L802" s="210"/>
      <c r="M802" s="210"/>
      <c r="N802" s="210"/>
      <c r="O802" s="210"/>
      <c r="P802" s="210"/>
      <c r="Q802" s="210"/>
      <c r="R802" s="210"/>
      <c r="S802" s="210"/>
      <c r="T802" s="210"/>
      <c r="U802" s="210"/>
      <c r="V802" s="210"/>
      <c r="W802" s="210"/>
      <c r="X802" s="210"/>
      <c r="Y802" s="210"/>
      <c r="Z802" s="210"/>
    </row>
    <row r="803" spans="1:26" x14ac:dyDescent="0.25">
      <c r="A803" s="241"/>
      <c r="B803" s="241"/>
      <c r="C803" s="240"/>
      <c r="D803" s="240"/>
      <c r="E803" s="242"/>
      <c r="F803" s="242"/>
      <c r="G803" s="240"/>
      <c r="H803" s="240"/>
      <c r="I803" s="240"/>
      <c r="J803" s="240"/>
      <c r="K803" s="228"/>
      <c r="L803" s="210"/>
      <c r="M803" s="210"/>
      <c r="N803" s="210"/>
      <c r="O803" s="210"/>
      <c r="P803" s="210"/>
      <c r="Q803" s="210"/>
      <c r="R803" s="210"/>
      <c r="S803" s="210"/>
      <c r="T803" s="210"/>
      <c r="U803" s="210"/>
      <c r="V803" s="210"/>
      <c r="W803" s="210"/>
      <c r="X803" s="210"/>
      <c r="Y803" s="210"/>
      <c r="Z803" s="210"/>
    </row>
    <row r="804" spans="1:26" x14ac:dyDescent="0.25">
      <c r="A804" s="241"/>
      <c r="B804" s="240"/>
      <c r="C804" s="244"/>
      <c r="D804" s="240"/>
      <c r="E804" s="242"/>
      <c r="F804" s="242"/>
      <c r="G804" s="240"/>
      <c r="H804" s="240"/>
      <c r="I804" s="240"/>
      <c r="J804" s="240"/>
      <c r="K804" s="228"/>
      <c r="L804" s="210"/>
      <c r="M804" s="210"/>
      <c r="N804" s="210"/>
      <c r="O804" s="210"/>
      <c r="P804" s="210"/>
      <c r="Q804" s="210"/>
      <c r="R804" s="210"/>
      <c r="S804" s="210"/>
      <c r="T804" s="210"/>
      <c r="U804" s="210"/>
      <c r="V804" s="210"/>
      <c r="W804" s="210"/>
      <c r="X804" s="210"/>
      <c r="Y804" s="210"/>
      <c r="Z804" s="210"/>
    </row>
    <row r="805" spans="1:26" x14ac:dyDescent="0.25">
      <c r="A805" s="241"/>
      <c r="B805" s="241"/>
      <c r="C805" s="244"/>
      <c r="D805" s="240"/>
      <c r="E805" s="242"/>
      <c r="F805" s="242"/>
      <c r="G805" s="240"/>
      <c r="H805" s="240"/>
      <c r="I805" s="240"/>
      <c r="J805" s="240"/>
      <c r="K805" s="228"/>
      <c r="L805" s="210"/>
      <c r="M805" s="210"/>
      <c r="N805" s="210"/>
      <c r="O805" s="210"/>
      <c r="P805" s="210"/>
      <c r="Q805" s="210"/>
      <c r="R805" s="210"/>
      <c r="S805" s="210"/>
      <c r="T805" s="210"/>
      <c r="U805" s="210"/>
      <c r="V805" s="210"/>
      <c r="W805" s="210"/>
      <c r="X805" s="210"/>
      <c r="Y805" s="210"/>
      <c r="Z805" s="210"/>
    </row>
    <row r="806" spans="1:26" x14ac:dyDescent="0.25">
      <c r="A806" s="240"/>
      <c r="B806" s="240"/>
      <c r="C806" s="240"/>
      <c r="D806" s="240"/>
      <c r="E806" s="242"/>
      <c r="F806" s="242"/>
      <c r="G806" s="240"/>
      <c r="H806" s="240"/>
      <c r="I806" s="240"/>
      <c r="J806" s="240"/>
      <c r="K806" s="228"/>
      <c r="L806" s="210"/>
      <c r="M806" s="210"/>
      <c r="N806" s="210"/>
      <c r="O806" s="210"/>
      <c r="P806" s="210"/>
      <c r="Q806" s="210"/>
      <c r="R806" s="210"/>
      <c r="S806" s="210"/>
      <c r="T806" s="210"/>
      <c r="U806" s="210"/>
      <c r="V806" s="210"/>
      <c r="W806" s="210"/>
      <c r="X806" s="210"/>
      <c r="Y806" s="210"/>
      <c r="Z806" s="210"/>
    </row>
    <row r="807" spans="1:26" x14ac:dyDescent="0.25">
      <c r="A807" s="231"/>
      <c r="B807" s="231"/>
      <c r="C807" s="231"/>
      <c r="D807" s="231"/>
      <c r="E807" s="315"/>
      <c r="F807" s="315"/>
      <c r="G807" s="240"/>
      <c r="H807" s="240"/>
      <c r="I807" s="240"/>
      <c r="J807" s="240"/>
      <c r="K807" s="228"/>
      <c r="L807" s="210"/>
      <c r="M807" s="210"/>
      <c r="N807" s="210"/>
      <c r="O807" s="210"/>
      <c r="P807" s="210"/>
      <c r="Q807" s="210"/>
      <c r="R807" s="210"/>
      <c r="S807" s="210"/>
      <c r="T807" s="210"/>
      <c r="U807" s="210"/>
      <c r="V807" s="210"/>
      <c r="W807" s="210"/>
      <c r="X807" s="210"/>
      <c r="Y807" s="210"/>
      <c r="Z807" s="210"/>
    </row>
    <row r="808" spans="1:26" x14ac:dyDescent="0.25">
      <c r="A808" s="241"/>
      <c r="B808" s="241"/>
      <c r="C808" s="240"/>
      <c r="D808" s="240"/>
      <c r="E808" s="242"/>
      <c r="F808" s="242"/>
      <c r="G808" s="240"/>
      <c r="H808" s="240"/>
      <c r="I808" s="240"/>
      <c r="J808" s="240"/>
      <c r="K808" s="228"/>
      <c r="L808" s="210"/>
      <c r="M808" s="210"/>
      <c r="N808" s="303"/>
      <c r="O808" s="303"/>
      <c r="P808" s="303"/>
      <c r="Q808" s="210"/>
      <c r="R808" s="210"/>
      <c r="S808" s="210"/>
      <c r="T808" s="210"/>
      <c r="U808" s="210"/>
      <c r="V808" s="210"/>
      <c r="W808" s="210"/>
      <c r="X808" s="210"/>
      <c r="Y808" s="210"/>
      <c r="Z808" s="210"/>
    </row>
    <row r="809" spans="1:26" x14ac:dyDescent="0.25">
      <c r="A809" s="241"/>
      <c r="B809" s="241"/>
      <c r="C809" s="240"/>
      <c r="D809" s="240"/>
      <c r="E809" s="242"/>
      <c r="F809" s="242"/>
      <c r="G809" s="240"/>
      <c r="H809" s="240"/>
      <c r="I809" s="240"/>
      <c r="J809" s="240"/>
      <c r="K809" s="228"/>
      <c r="L809" s="210"/>
      <c r="M809" s="210"/>
      <c r="N809" s="210"/>
      <c r="O809" s="210"/>
      <c r="P809" s="210"/>
      <c r="Q809" s="210"/>
      <c r="R809" s="210"/>
      <c r="S809" s="210"/>
      <c r="T809" s="210"/>
      <c r="U809" s="210"/>
      <c r="V809" s="210"/>
      <c r="W809" s="210"/>
      <c r="X809" s="210"/>
      <c r="Y809" s="210"/>
      <c r="Z809" s="210"/>
    </row>
    <row r="810" spans="1:26" x14ac:dyDescent="0.25">
      <c r="A810" s="241"/>
      <c r="B810" s="241"/>
      <c r="C810" s="240"/>
      <c r="D810" s="240"/>
      <c r="E810" s="242"/>
      <c r="F810" s="242"/>
      <c r="G810" s="240"/>
      <c r="H810" s="240"/>
      <c r="I810" s="240"/>
      <c r="J810" s="240"/>
      <c r="K810" s="228"/>
      <c r="L810" s="210"/>
      <c r="M810" s="210"/>
      <c r="N810" s="210"/>
      <c r="O810" s="210"/>
      <c r="P810" s="210"/>
      <c r="Q810" s="210"/>
      <c r="R810" s="210"/>
      <c r="S810" s="210"/>
      <c r="T810" s="210"/>
      <c r="U810" s="210"/>
      <c r="V810" s="210"/>
      <c r="W810" s="210"/>
      <c r="X810" s="210"/>
      <c r="Y810" s="210"/>
      <c r="Z810" s="210"/>
    </row>
    <row r="811" spans="1:26" x14ac:dyDescent="0.25">
      <c r="A811" s="241"/>
      <c r="B811" s="241"/>
      <c r="C811" s="240"/>
      <c r="D811" s="240"/>
      <c r="E811" s="242"/>
      <c r="F811" s="242"/>
      <c r="G811" s="240"/>
      <c r="H811" s="240"/>
      <c r="I811" s="240"/>
      <c r="J811" s="240"/>
      <c r="K811" s="228"/>
      <c r="L811" s="210"/>
      <c r="M811" s="210"/>
      <c r="N811" s="210"/>
      <c r="O811" s="210"/>
      <c r="P811" s="210"/>
      <c r="Q811" s="210"/>
      <c r="R811" s="210"/>
      <c r="S811" s="210"/>
      <c r="T811" s="210"/>
      <c r="U811" s="210"/>
      <c r="V811" s="210"/>
      <c r="W811" s="210"/>
      <c r="X811" s="210"/>
      <c r="Y811" s="210"/>
      <c r="Z811" s="210"/>
    </row>
    <row r="812" spans="1:26" x14ac:dyDescent="0.25">
      <c r="A812" s="241"/>
      <c r="B812" s="243"/>
      <c r="C812" s="240"/>
      <c r="D812" s="240"/>
      <c r="E812" s="242"/>
      <c r="F812" s="242"/>
      <c r="G812" s="240"/>
      <c r="H812" s="240"/>
      <c r="I812" s="240"/>
      <c r="J812" s="240"/>
      <c r="K812" s="228"/>
      <c r="L812" s="210"/>
      <c r="M812" s="210"/>
      <c r="N812" s="210"/>
      <c r="O812" s="210"/>
      <c r="P812" s="210"/>
      <c r="Q812" s="210"/>
      <c r="R812" s="210"/>
      <c r="S812" s="210"/>
      <c r="T812" s="210"/>
      <c r="U812" s="210"/>
      <c r="V812" s="210"/>
      <c r="W812" s="210"/>
      <c r="X812" s="210"/>
      <c r="Y812" s="210"/>
      <c r="Z812" s="210"/>
    </row>
    <row r="813" spans="1:26" x14ac:dyDescent="0.25">
      <c r="A813" s="241"/>
      <c r="B813" s="311"/>
      <c r="C813" s="240"/>
      <c r="D813" s="240"/>
      <c r="E813" s="242"/>
      <c r="F813" s="242"/>
      <c r="G813" s="240"/>
      <c r="H813" s="240"/>
      <c r="I813" s="240"/>
      <c r="J813" s="240"/>
      <c r="K813" s="228"/>
      <c r="L813" s="210"/>
      <c r="M813" s="210"/>
      <c r="N813" s="210"/>
      <c r="O813" s="210"/>
      <c r="P813" s="210"/>
      <c r="Q813" s="210"/>
      <c r="R813" s="210"/>
      <c r="S813" s="210"/>
      <c r="T813" s="210"/>
      <c r="U813" s="210"/>
      <c r="V813" s="210"/>
      <c r="W813" s="210"/>
      <c r="X813" s="210"/>
      <c r="Y813" s="210"/>
      <c r="Z813" s="210"/>
    </row>
    <row r="814" spans="1:26" x14ac:dyDescent="0.25">
      <c r="A814" s="241"/>
      <c r="B814" s="241"/>
      <c r="C814" s="240"/>
      <c r="D814" s="240"/>
      <c r="E814" s="242"/>
      <c r="F814" s="242"/>
      <c r="G814" s="240"/>
      <c r="H814" s="240"/>
      <c r="I814" s="240"/>
      <c r="J814" s="240"/>
      <c r="K814" s="228"/>
      <c r="L814" s="210"/>
      <c r="M814" s="210"/>
      <c r="N814" s="210"/>
      <c r="O814" s="210"/>
      <c r="P814" s="210"/>
      <c r="Q814" s="210"/>
      <c r="R814" s="210"/>
      <c r="S814" s="210"/>
      <c r="T814" s="210"/>
      <c r="U814" s="210"/>
      <c r="V814" s="210"/>
      <c r="W814" s="210"/>
      <c r="X814" s="210"/>
      <c r="Y814" s="210"/>
      <c r="Z814" s="210"/>
    </row>
    <row r="815" spans="1:26" x14ac:dyDescent="0.25">
      <c r="A815" s="241"/>
      <c r="B815" s="240"/>
      <c r="C815" s="244"/>
      <c r="D815" s="240"/>
      <c r="E815" s="242"/>
      <c r="F815" s="242"/>
      <c r="G815" s="240"/>
      <c r="H815" s="240"/>
      <c r="I815" s="240"/>
      <c r="J815" s="240"/>
      <c r="K815" s="228"/>
      <c r="L815" s="210"/>
      <c r="M815" s="210"/>
      <c r="N815" s="210"/>
      <c r="O815" s="210"/>
      <c r="P815" s="210"/>
      <c r="Q815" s="210"/>
      <c r="R815" s="210"/>
      <c r="S815" s="210"/>
      <c r="T815" s="210"/>
      <c r="U815" s="210"/>
      <c r="V815" s="210"/>
      <c r="W815" s="210"/>
      <c r="X815" s="210"/>
      <c r="Y815" s="210"/>
      <c r="Z815" s="210"/>
    </row>
    <row r="816" spans="1:26" x14ac:dyDescent="0.25">
      <c r="A816" s="241"/>
      <c r="B816" s="241"/>
      <c r="C816" s="244"/>
      <c r="D816" s="240"/>
      <c r="E816" s="242"/>
      <c r="F816" s="242"/>
      <c r="G816" s="240"/>
      <c r="H816" s="240"/>
      <c r="I816" s="240"/>
      <c r="J816" s="240"/>
      <c r="K816" s="228"/>
      <c r="L816" s="210"/>
      <c r="M816" s="210"/>
      <c r="N816" s="210"/>
      <c r="O816" s="210"/>
      <c r="P816" s="210"/>
      <c r="Q816" s="210"/>
      <c r="R816" s="210"/>
      <c r="S816" s="210"/>
      <c r="T816" s="210"/>
      <c r="U816" s="210"/>
      <c r="V816" s="210"/>
      <c r="W816" s="210"/>
      <c r="X816" s="210"/>
      <c r="Y816" s="210"/>
      <c r="Z816" s="210"/>
    </row>
    <row r="817" spans="1:26" x14ac:dyDescent="0.25">
      <c r="A817" s="240"/>
      <c r="B817" s="240"/>
      <c r="C817" s="240"/>
      <c r="D817" s="240"/>
      <c r="E817" s="242"/>
      <c r="F817" s="242"/>
      <c r="G817" s="240"/>
      <c r="H817" s="240"/>
      <c r="I817" s="240"/>
      <c r="J817" s="240"/>
      <c r="K817" s="228"/>
      <c r="L817" s="210"/>
      <c r="M817" s="210"/>
      <c r="N817" s="210"/>
      <c r="O817" s="210"/>
      <c r="P817" s="210"/>
      <c r="Q817" s="210"/>
      <c r="R817" s="210"/>
      <c r="S817" s="210"/>
      <c r="T817" s="210"/>
      <c r="U817" s="210"/>
      <c r="V817" s="210"/>
      <c r="W817" s="210"/>
      <c r="X817" s="210"/>
      <c r="Y817" s="210"/>
      <c r="Z817" s="210"/>
    </row>
    <row r="818" spans="1:26" x14ac:dyDescent="0.25">
      <c r="A818" s="231"/>
      <c r="B818" s="231"/>
      <c r="C818" s="231"/>
      <c r="D818" s="231"/>
      <c r="E818" s="315"/>
      <c r="F818" s="315"/>
      <c r="G818" s="240"/>
      <c r="H818" s="240"/>
      <c r="I818" s="240"/>
      <c r="J818" s="240"/>
      <c r="K818" s="228"/>
      <c r="L818" s="210"/>
      <c r="M818" s="210"/>
      <c r="N818" s="210"/>
      <c r="O818" s="210"/>
      <c r="P818" s="210"/>
      <c r="Q818" s="210"/>
      <c r="R818" s="210"/>
      <c r="S818" s="210"/>
      <c r="T818" s="210"/>
      <c r="U818" s="210"/>
      <c r="V818" s="210"/>
      <c r="W818" s="210"/>
      <c r="X818" s="210"/>
      <c r="Y818" s="210"/>
      <c r="Z818" s="210"/>
    </row>
    <row r="819" spans="1:26" x14ac:dyDescent="0.25">
      <c r="A819" s="241"/>
      <c r="B819" s="241"/>
      <c r="C819" s="240"/>
      <c r="D819" s="240"/>
      <c r="E819" s="242"/>
      <c r="F819" s="242"/>
      <c r="G819" s="240"/>
      <c r="H819" s="240"/>
      <c r="I819" s="240"/>
      <c r="J819" s="240"/>
      <c r="K819" s="228"/>
      <c r="L819" s="210"/>
      <c r="M819" s="210"/>
      <c r="N819" s="303"/>
      <c r="O819" s="303"/>
      <c r="P819" s="303"/>
      <c r="Q819" s="210"/>
      <c r="R819" s="210"/>
      <c r="S819" s="210"/>
      <c r="T819" s="210"/>
      <c r="U819" s="210"/>
      <c r="V819" s="210"/>
      <c r="W819" s="210"/>
      <c r="X819" s="210"/>
      <c r="Y819" s="210"/>
      <c r="Z819" s="210"/>
    </row>
    <row r="820" spans="1:26" x14ac:dyDescent="0.25">
      <c r="A820" s="241"/>
      <c r="B820" s="241"/>
      <c r="C820" s="240"/>
      <c r="D820" s="240"/>
      <c r="E820" s="242"/>
      <c r="F820" s="242"/>
      <c r="G820" s="240"/>
      <c r="H820" s="240"/>
      <c r="I820" s="240"/>
      <c r="J820" s="240"/>
      <c r="K820" s="228"/>
      <c r="L820" s="210"/>
      <c r="M820" s="210"/>
      <c r="N820" s="210"/>
      <c r="O820" s="210"/>
      <c r="P820" s="210"/>
      <c r="Q820" s="210"/>
      <c r="R820" s="210"/>
      <c r="S820" s="210"/>
      <c r="T820" s="210"/>
      <c r="U820" s="210"/>
      <c r="V820" s="210"/>
      <c r="W820" s="210"/>
      <c r="X820" s="210"/>
      <c r="Y820" s="210"/>
      <c r="Z820" s="210"/>
    </row>
    <row r="821" spans="1:26" x14ac:dyDescent="0.25">
      <c r="A821" s="241"/>
      <c r="B821" s="241"/>
      <c r="C821" s="240"/>
      <c r="D821" s="240"/>
      <c r="E821" s="242"/>
      <c r="F821" s="242"/>
      <c r="G821" s="240"/>
      <c r="H821" s="240"/>
      <c r="I821" s="240"/>
      <c r="J821" s="240"/>
      <c r="K821" s="228"/>
      <c r="L821" s="210"/>
      <c r="M821" s="210"/>
      <c r="N821" s="210"/>
      <c r="O821" s="210"/>
      <c r="P821" s="210"/>
      <c r="Q821" s="210"/>
      <c r="R821" s="210"/>
      <c r="S821" s="210"/>
      <c r="T821" s="210"/>
      <c r="U821" s="210"/>
      <c r="V821" s="210"/>
      <c r="W821" s="210"/>
      <c r="X821" s="210"/>
      <c r="Y821" s="210"/>
      <c r="Z821" s="210"/>
    </row>
    <row r="822" spans="1:26" x14ac:dyDescent="0.25">
      <c r="A822" s="241"/>
      <c r="B822" s="241"/>
      <c r="C822" s="240"/>
      <c r="D822" s="240"/>
      <c r="E822" s="242"/>
      <c r="F822" s="242"/>
      <c r="G822" s="240"/>
      <c r="H822" s="240"/>
      <c r="I822" s="240"/>
      <c r="J822" s="240"/>
      <c r="K822" s="228"/>
      <c r="L822" s="210"/>
      <c r="M822" s="210"/>
      <c r="N822" s="210"/>
      <c r="O822" s="210"/>
      <c r="P822" s="210"/>
      <c r="Q822" s="210"/>
      <c r="R822" s="210"/>
      <c r="S822" s="210"/>
      <c r="T822" s="210"/>
      <c r="U822" s="210"/>
      <c r="V822" s="210"/>
      <c r="W822" s="210"/>
      <c r="X822" s="210"/>
      <c r="Y822" s="210"/>
      <c r="Z822" s="210"/>
    </row>
    <row r="823" spans="1:26" x14ac:dyDescent="0.25">
      <c r="A823" s="241"/>
      <c r="B823" s="243"/>
      <c r="C823" s="240"/>
      <c r="D823" s="240"/>
      <c r="E823" s="242"/>
      <c r="F823" s="242"/>
      <c r="G823" s="240"/>
      <c r="H823" s="240"/>
      <c r="I823" s="240"/>
      <c r="J823" s="240"/>
      <c r="K823" s="228"/>
      <c r="L823" s="210"/>
      <c r="M823" s="210"/>
      <c r="N823" s="210"/>
      <c r="O823" s="210"/>
      <c r="P823" s="210"/>
      <c r="Q823" s="210"/>
      <c r="R823" s="210"/>
      <c r="S823" s="210"/>
      <c r="T823" s="210"/>
      <c r="U823" s="210"/>
      <c r="V823" s="210"/>
      <c r="W823" s="210"/>
      <c r="X823" s="210"/>
      <c r="Y823" s="210"/>
      <c r="Z823" s="210"/>
    </row>
    <row r="824" spans="1:26" x14ac:dyDescent="0.25">
      <c r="A824" s="241"/>
      <c r="B824" s="311"/>
      <c r="C824" s="240"/>
      <c r="D824" s="240"/>
      <c r="E824" s="242"/>
      <c r="F824" s="242"/>
      <c r="G824" s="240"/>
      <c r="H824" s="240"/>
      <c r="I824" s="240"/>
      <c r="J824" s="240"/>
      <c r="K824" s="228"/>
      <c r="L824" s="210"/>
      <c r="M824" s="210"/>
      <c r="N824" s="210"/>
      <c r="O824" s="210"/>
      <c r="P824" s="210"/>
      <c r="Q824" s="210"/>
      <c r="R824" s="210"/>
      <c r="S824" s="210"/>
      <c r="T824" s="210"/>
      <c r="U824" s="210"/>
      <c r="V824" s="210"/>
      <c r="W824" s="210"/>
      <c r="X824" s="210"/>
      <c r="Y824" s="210"/>
      <c r="Z824" s="210"/>
    </row>
    <row r="825" spans="1:26" x14ac:dyDescent="0.25">
      <c r="A825" s="241"/>
      <c r="B825" s="241"/>
      <c r="C825" s="240"/>
      <c r="D825" s="240"/>
      <c r="E825" s="242"/>
      <c r="F825" s="242"/>
      <c r="G825" s="240"/>
      <c r="H825" s="240"/>
      <c r="I825" s="240"/>
      <c r="J825" s="240"/>
      <c r="K825" s="228"/>
      <c r="L825" s="210"/>
      <c r="M825" s="210"/>
      <c r="N825" s="210"/>
      <c r="O825" s="210"/>
      <c r="P825" s="210"/>
      <c r="Q825" s="210"/>
      <c r="R825" s="210"/>
      <c r="S825" s="210"/>
      <c r="T825" s="210"/>
      <c r="U825" s="210"/>
      <c r="V825" s="210"/>
      <c r="W825" s="210"/>
      <c r="X825" s="210"/>
      <c r="Y825" s="210"/>
      <c r="Z825" s="210"/>
    </row>
    <row r="826" spans="1:26" x14ac:dyDescent="0.25">
      <c r="A826" s="241"/>
      <c r="B826" s="240"/>
      <c r="C826" s="244"/>
      <c r="D826" s="240"/>
      <c r="E826" s="242"/>
      <c r="F826" s="242"/>
      <c r="G826" s="240"/>
      <c r="H826" s="240"/>
      <c r="I826" s="240"/>
      <c r="J826" s="240"/>
      <c r="K826" s="228"/>
      <c r="L826" s="210"/>
      <c r="M826" s="210"/>
      <c r="N826" s="210"/>
      <c r="O826" s="210"/>
      <c r="P826" s="210"/>
      <c r="Q826" s="210"/>
      <c r="R826" s="210"/>
      <c r="S826" s="210"/>
      <c r="T826" s="210"/>
      <c r="U826" s="210"/>
      <c r="V826" s="210"/>
      <c r="W826" s="210"/>
      <c r="X826" s="210"/>
      <c r="Y826" s="210"/>
      <c r="Z826" s="210"/>
    </row>
    <row r="827" spans="1:26" x14ac:dyDescent="0.25">
      <c r="A827" s="241"/>
      <c r="B827" s="241"/>
      <c r="C827" s="244"/>
      <c r="D827" s="240"/>
      <c r="E827" s="242"/>
      <c r="F827" s="242"/>
      <c r="G827" s="240"/>
      <c r="H827" s="240"/>
      <c r="I827" s="240"/>
      <c r="J827" s="240"/>
      <c r="K827" s="228"/>
      <c r="L827" s="210"/>
      <c r="M827" s="210"/>
      <c r="N827" s="210"/>
      <c r="O827" s="210"/>
      <c r="P827" s="210"/>
      <c r="Q827" s="210"/>
      <c r="R827" s="210"/>
      <c r="S827" s="210"/>
      <c r="T827" s="210"/>
      <c r="U827" s="210"/>
      <c r="V827" s="210"/>
      <c r="W827" s="210"/>
      <c r="X827" s="210"/>
      <c r="Y827" s="210"/>
      <c r="Z827" s="210"/>
    </row>
    <row r="828" spans="1:26" x14ac:dyDescent="0.25">
      <c r="A828" s="240"/>
      <c r="B828" s="240"/>
      <c r="C828" s="240"/>
      <c r="D828" s="240"/>
      <c r="E828" s="242"/>
      <c r="F828" s="242"/>
      <c r="G828" s="240"/>
      <c r="H828" s="240"/>
      <c r="I828" s="240"/>
      <c r="J828" s="240"/>
      <c r="K828" s="228"/>
      <c r="L828" s="210"/>
      <c r="M828" s="210"/>
      <c r="N828" s="210"/>
      <c r="O828" s="210"/>
      <c r="P828" s="210"/>
      <c r="Q828" s="210"/>
      <c r="R828" s="210"/>
      <c r="S828" s="210"/>
      <c r="T828" s="210"/>
      <c r="U828" s="210"/>
      <c r="V828" s="210"/>
      <c r="W828" s="210"/>
      <c r="X828" s="210"/>
      <c r="Y828" s="210"/>
      <c r="Z828" s="210"/>
    </row>
    <row r="829" spans="1:26" x14ac:dyDescent="0.25">
      <c r="A829" s="231"/>
      <c r="B829" s="231"/>
      <c r="C829" s="231"/>
      <c r="D829" s="231"/>
      <c r="E829" s="315"/>
      <c r="F829" s="315"/>
      <c r="G829" s="240"/>
      <c r="H829" s="240"/>
      <c r="I829" s="240"/>
      <c r="J829" s="240"/>
      <c r="K829" s="228"/>
      <c r="L829" s="210"/>
      <c r="M829" s="210"/>
      <c r="N829" s="210"/>
      <c r="O829" s="210"/>
      <c r="P829" s="210"/>
      <c r="Q829" s="210"/>
      <c r="R829" s="210"/>
      <c r="S829" s="210"/>
      <c r="T829" s="210"/>
      <c r="U829" s="210"/>
      <c r="V829" s="210"/>
      <c r="W829" s="210"/>
      <c r="X829" s="210"/>
      <c r="Y829" s="210"/>
      <c r="Z829" s="210"/>
    </row>
    <row r="830" spans="1:26" x14ac:dyDescent="0.25">
      <c r="A830" s="241"/>
      <c r="B830" s="241"/>
      <c r="C830" s="240"/>
      <c r="D830" s="240"/>
      <c r="E830" s="242"/>
      <c r="F830" s="242"/>
      <c r="G830" s="240"/>
      <c r="H830" s="240"/>
      <c r="I830" s="240"/>
      <c r="J830" s="240"/>
      <c r="K830" s="317"/>
      <c r="L830" s="210"/>
      <c r="M830" s="210"/>
      <c r="N830" s="303"/>
      <c r="O830" s="303"/>
      <c r="P830" s="303"/>
      <c r="Q830" s="210"/>
      <c r="R830" s="210"/>
      <c r="S830" s="210"/>
      <c r="T830" s="210"/>
      <c r="U830" s="210"/>
      <c r="V830" s="210"/>
      <c r="W830" s="210"/>
      <c r="X830" s="210"/>
      <c r="Y830" s="210"/>
      <c r="Z830" s="210"/>
    </row>
    <row r="831" spans="1:26" x14ac:dyDescent="0.25">
      <c r="A831" s="241"/>
      <c r="B831" s="241"/>
      <c r="C831" s="240"/>
      <c r="D831" s="240"/>
      <c r="E831" s="242"/>
      <c r="F831" s="242"/>
      <c r="G831" s="240"/>
      <c r="H831" s="240"/>
      <c r="I831" s="240"/>
      <c r="J831" s="240"/>
      <c r="K831" s="228"/>
      <c r="L831" s="210"/>
      <c r="M831" s="210"/>
      <c r="N831" s="210"/>
      <c r="O831" s="210"/>
      <c r="P831" s="210"/>
      <c r="Q831" s="210"/>
      <c r="R831" s="210"/>
      <c r="S831" s="210"/>
      <c r="T831" s="210"/>
      <c r="U831" s="210"/>
      <c r="V831" s="210"/>
      <c r="W831" s="210"/>
      <c r="X831" s="210"/>
      <c r="Y831" s="210"/>
      <c r="Z831" s="210"/>
    </row>
    <row r="832" spans="1:26" x14ac:dyDescent="0.25">
      <c r="A832" s="241"/>
      <c r="B832" s="241"/>
      <c r="C832" s="240"/>
      <c r="D832" s="240"/>
      <c r="E832" s="242"/>
      <c r="F832" s="242"/>
      <c r="G832" s="240"/>
      <c r="H832" s="240"/>
      <c r="I832" s="240"/>
      <c r="J832" s="240"/>
      <c r="K832" s="228"/>
      <c r="L832" s="210"/>
      <c r="M832" s="210"/>
      <c r="N832" s="210"/>
      <c r="O832" s="210"/>
      <c r="P832" s="210"/>
      <c r="Q832" s="210"/>
      <c r="R832" s="210"/>
      <c r="S832" s="210"/>
      <c r="T832" s="210"/>
      <c r="U832" s="210"/>
      <c r="V832" s="210"/>
      <c r="W832" s="210"/>
      <c r="X832" s="210"/>
      <c r="Y832" s="210"/>
      <c r="Z832" s="210"/>
    </row>
    <row r="833" spans="1:26" x14ac:dyDescent="0.25">
      <c r="A833" s="241"/>
      <c r="B833" s="241"/>
      <c r="C833" s="240"/>
      <c r="D833" s="240"/>
      <c r="E833" s="242"/>
      <c r="F833" s="242"/>
      <c r="G833" s="240"/>
      <c r="H833" s="240"/>
      <c r="I833" s="240"/>
      <c r="J833" s="240"/>
      <c r="K833" s="228"/>
      <c r="L833" s="210"/>
      <c r="M833" s="210"/>
      <c r="N833" s="210"/>
      <c r="O833" s="210"/>
      <c r="P833" s="210"/>
      <c r="Q833" s="210"/>
      <c r="R833" s="210"/>
      <c r="S833" s="210"/>
      <c r="T833" s="210"/>
      <c r="U833" s="210"/>
      <c r="V833" s="210"/>
      <c r="W833" s="210"/>
      <c r="X833" s="210"/>
      <c r="Y833" s="210"/>
      <c r="Z833" s="210"/>
    </row>
    <row r="834" spans="1:26" x14ac:dyDescent="0.25">
      <c r="A834" s="241"/>
      <c r="B834" s="243"/>
      <c r="C834" s="240"/>
      <c r="D834" s="240"/>
      <c r="E834" s="242"/>
      <c r="F834" s="242"/>
      <c r="G834" s="240"/>
      <c r="H834" s="240"/>
      <c r="I834" s="240"/>
      <c r="J834" s="240"/>
      <c r="K834" s="228"/>
      <c r="L834" s="210"/>
      <c r="M834" s="210"/>
      <c r="N834" s="210"/>
      <c r="O834" s="210"/>
      <c r="P834" s="210"/>
      <c r="Q834" s="210"/>
      <c r="R834" s="210"/>
      <c r="S834" s="210"/>
      <c r="T834" s="210"/>
      <c r="U834" s="210"/>
      <c r="V834" s="210"/>
      <c r="W834" s="210"/>
      <c r="X834" s="210"/>
      <c r="Y834" s="210"/>
      <c r="Z834" s="210"/>
    </row>
    <row r="835" spans="1:26" x14ac:dyDescent="0.25">
      <c r="A835" s="241"/>
      <c r="B835" s="311"/>
      <c r="C835" s="240"/>
      <c r="D835" s="240"/>
      <c r="E835" s="242"/>
      <c r="F835" s="242"/>
      <c r="G835" s="240"/>
      <c r="H835" s="240"/>
      <c r="I835" s="240"/>
      <c r="J835" s="240"/>
      <c r="K835" s="228"/>
      <c r="L835" s="210"/>
      <c r="M835" s="210"/>
      <c r="N835" s="210"/>
      <c r="O835" s="210"/>
      <c r="P835" s="210"/>
      <c r="Q835" s="210"/>
      <c r="R835" s="210"/>
      <c r="S835" s="210"/>
      <c r="T835" s="210"/>
      <c r="U835" s="210"/>
      <c r="V835" s="210"/>
      <c r="W835" s="210"/>
      <c r="X835" s="210"/>
      <c r="Y835" s="210"/>
      <c r="Z835" s="210"/>
    </row>
    <row r="836" spans="1:26" x14ac:dyDescent="0.25">
      <c r="A836" s="241"/>
      <c r="B836" s="241"/>
      <c r="C836" s="240"/>
      <c r="D836" s="240"/>
      <c r="E836" s="242"/>
      <c r="F836" s="242"/>
      <c r="G836" s="240"/>
      <c r="H836" s="240"/>
      <c r="I836" s="240"/>
      <c r="J836" s="240"/>
      <c r="K836" s="228"/>
      <c r="L836" s="210"/>
      <c r="M836" s="210"/>
      <c r="N836" s="210"/>
      <c r="O836" s="210"/>
      <c r="P836" s="210"/>
      <c r="Q836" s="210"/>
      <c r="R836" s="210"/>
      <c r="S836" s="210"/>
      <c r="T836" s="210"/>
      <c r="U836" s="210"/>
      <c r="V836" s="210"/>
      <c r="W836" s="210"/>
      <c r="X836" s="210"/>
      <c r="Y836" s="210"/>
      <c r="Z836" s="210"/>
    </row>
    <row r="837" spans="1:26" x14ac:dyDescent="0.25">
      <c r="A837" s="241"/>
      <c r="B837" s="240"/>
      <c r="C837" s="244"/>
      <c r="D837" s="240"/>
      <c r="E837" s="242"/>
      <c r="F837" s="242"/>
      <c r="G837" s="240"/>
      <c r="H837" s="240"/>
      <c r="I837" s="240"/>
      <c r="J837" s="240"/>
      <c r="K837" s="228"/>
      <c r="L837" s="210"/>
      <c r="M837" s="210"/>
      <c r="N837" s="210"/>
      <c r="O837" s="210"/>
      <c r="P837" s="210"/>
      <c r="Q837" s="210"/>
      <c r="R837" s="210"/>
      <c r="S837" s="210"/>
      <c r="T837" s="210"/>
      <c r="U837" s="210"/>
      <c r="V837" s="210"/>
      <c r="W837" s="210"/>
      <c r="X837" s="210"/>
      <c r="Y837" s="210"/>
      <c r="Z837" s="210"/>
    </row>
    <row r="838" spans="1:26" x14ac:dyDescent="0.25">
      <c r="A838" s="241"/>
      <c r="B838" s="241"/>
      <c r="C838" s="244"/>
      <c r="D838" s="240"/>
      <c r="E838" s="242"/>
      <c r="F838" s="242"/>
      <c r="G838" s="240"/>
      <c r="H838" s="240"/>
      <c r="I838" s="240"/>
      <c r="J838" s="240"/>
      <c r="K838" s="228"/>
      <c r="L838" s="210"/>
      <c r="M838" s="210"/>
      <c r="N838" s="210"/>
      <c r="O838" s="210"/>
      <c r="P838" s="210"/>
      <c r="Q838" s="210"/>
      <c r="R838" s="210"/>
      <c r="S838" s="210"/>
      <c r="T838" s="210"/>
      <c r="U838" s="210"/>
      <c r="V838" s="210"/>
      <c r="W838" s="210"/>
      <c r="X838" s="210"/>
      <c r="Y838" s="210"/>
      <c r="Z838" s="210"/>
    </row>
    <row r="839" spans="1:26" x14ac:dyDescent="0.25">
      <c r="A839" s="240"/>
      <c r="B839" s="240"/>
      <c r="C839" s="240"/>
      <c r="D839" s="240"/>
      <c r="E839" s="242"/>
      <c r="F839" s="242"/>
      <c r="G839" s="240"/>
      <c r="H839" s="240"/>
      <c r="I839" s="240"/>
      <c r="J839" s="240"/>
      <c r="K839" s="228"/>
      <c r="L839" s="210"/>
      <c r="M839" s="210"/>
      <c r="N839" s="210"/>
      <c r="O839" s="210"/>
      <c r="P839" s="210"/>
      <c r="Q839" s="210"/>
      <c r="R839" s="210"/>
      <c r="S839" s="210"/>
      <c r="T839" s="210"/>
      <c r="U839" s="210"/>
      <c r="V839" s="210"/>
      <c r="W839" s="210"/>
      <c r="X839" s="210"/>
      <c r="Y839" s="210"/>
      <c r="Z839" s="210"/>
    </row>
    <row r="840" spans="1:26" x14ac:dyDescent="0.25">
      <c r="A840" s="231"/>
      <c r="B840" s="231"/>
      <c r="C840" s="231"/>
      <c r="D840" s="231"/>
      <c r="E840" s="315"/>
      <c r="F840" s="315"/>
      <c r="G840" s="240"/>
      <c r="H840" s="240"/>
      <c r="I840" s="240"/>
      <c r="J840" s="240"/>
      <c r="K840" s="228"/>
      <c r="L840" s="210"/>
      <c r="M840" s="210"/>
      <c r="N840" s="210"/>
      <c r="O840" s="210"/>
      <c r="P840" s="210"/>
      <c r="Q840" s="210"/>
      <c r="R840" s="210"/>
      <c r="S840" s="210"/>
      <c r="T840" s="210"/>
      <c r="U840" s="210"/>
      <c r="V840" s="210"/>
      <c r="W840" s="210"/>
      <c r="X840" s="210"/>
      <c r="Y840" s="210"/>
      <c r="Z840" s="210"/>
    </row>
    <row r="841" spans="1:26" x14ac:dyDescent="0.25">
      <c r="A841" s="241"/>
      <c r="B841" s="241"/>
      <c r="C841" s="240"/>
      <c r="D841" s="240"/>
      <c r="E841" s="242"/>
      <c r="F841" s="242"/>
      <c r="G841" s="240"/>
      <c r="H841" s="240"/>
      <c r="I841" s="240"/>
      <c r="J841" s="240"/>
      <c r="K841" s="317"/>
      <c r="L841" s="210"/>
      <c r="M841" s="210"/>
      <c r="N841" s="303"/>
      <c r="O841" s="303"/>
      <c r="P841" s="303"/>
      <c r="Q841" s="210"/>
      <c r="R841" s="210"/>
      <c r="S841" s="210"/>
      <c r="T841" s="210"/>
      <c r="U841" s="210"/>
      <c r="V841" s="210"/>
      <c r="W841" s="210"/>
      <c r="X841" s="210"/>
      <c r="Y841" s="210"/>
      <c r="Z841" s="210"/>
    </row>
    <row r="842" spans="1:26" x14ac:dyDescent="0.25">
      <c r="A842" s="241"/>
      <c r="B842" s="241"/>
      <c r="C842" s="240"/>
      <c r="D842" s="240"/>
      <c r="E842" s="242"/>
      <c r="F842" s="242"/>
      <c r="G842" s="240"/>
      <c r="H842" s="240"/>
      <c r="I842" s="240"/>
      <c r="J842" s="240"/>
      <c r="K842" s="228"/>
      <c r="L842" s="210"/>
      <c r="M842" s="210"/>
      <c r="N842" s="210"/>
      <c r="O842" s="210"/>
      <c r="P842" s="210"/>
      <c r="Q842" s="210"/>
      <c r="R842" s="210"/>
      <c r="S842" s="210"/>
      <c r="T842" s="210"/>
      <c r="U842" s="210"/>
      <c r="V842" s="210"/>
      <c r="W842" s="210"/>
      <c r="X842" s="210"/>
      <c r="Y842" s="210"/>
      <c r="Z842" s="210"/>
    </row>
    <row r="843" spans="1:26" x14ac:dyDescent="0.25">
      <c r="A843" s="241"/>
      <c r="B843" s="241"/>
      <c r="C843" s="240"/>
      <c r="D843" s="240"/>
      <c r="E843" s="242"/>
      <c r="F843" s="242"/>
      <c r="G843" s="240"/>
      <c r="H843" s="240"/>
      <c r="I843" s="240"/>
      <c r="J843" s="240"/>
      <c r="K843" s="228"/>
      <c r="L843" s="210"/>
      <c r="M843" s="210"/>
      <c r="N843" s="210"/>
      <c r="O843" s="210"/>
      <c r="P843" s="210"/>
      <c r="Q843" s="210"/>
      <c r="R843" s="210"/>
      <c r="S843" s="210"/>
      <c r="T843" s="210"/>
      <c r="U843" s="210"/>
      <c r="V843" s="210"/>
      <c r="W843" s="210"/>
      <c r="X843" s="210"/>
      <c r="Y843" s="210"/>
      <c r="Z843" s="210"/>
    </row>
    <row r="844" spans="1:26" x14ac:dyDescent="0.25">
      <c r="A844" s="241"/>
      <c r="B844" s="241"/>
      <c r="C844" s="240"/>
      <c r="D844" s="240"/>
      <c r="E844" s="242"/>
      <c r="F844" s="242"/>
      <c r="G844" s="240"/>
      <c r="H844" s="240"/>
      <c r="I844" s="240"/>
      <c r="J844" s="240"/>
      <c r="K844" s="228"/>
      <c r="L844" s="210"/>
      <c r="M844" s="210"/>
      <c r="N844" s="210"/>
      <c r="O844" s="210"/>
      <c r="P844" s="210"/>
      <c r="Q844" s="210"/>
      <c r="R844" s="210"/>
      <c r="S844" s="210"/>
      <c r="T844" s="210"/>
      <c r="U844" s="210"/>
      <c r="V844" s="210"/>
      <c r="W844" s="210"/>
      <c r="X844" s="210"/>
      <c r="Y844" s="210"/>
      <c r="Z844" s="210"/>
    </row>
    <row r="845" spans="1:26" x14ac:dyDescent="0.25">
      <c r="A845" s="241"/>
      <c r="B845" s="243"/>
      <c r="C845" s="240"/>
      <c r="D845" s="240"/>
      <c r="E845" s="242"/>
      <c r="F845" s="242"/>
      <c r="G845" s="240"/>
      <c r="H845" s="240"/>
      <c r="I845" s="240"/>
      <c r="J845" s="240"/>
      <c r="K845" s="228"/>
      <c r="L845" s="210"/>
      <c r="M845" s="210"/>
      <c r="N845" s="210"/>
      <c r="O845" s="210"/>
      <c r="P845" s="210"/>
      <c r="Q845" s="210"/>
      <c r="R845" s="210"/>
      <c r="S845" s="210"/>
      <c r="T845" s="210"/>
      <c r="U845" s="210"/>
      <c r="V845" s="210"/>
      <c r="W845" s="210"/>
      <c r="X845" s="210"/>
      <c r="Y845" s="210"/>
      <c r="Z845" s="210"/>
    </row>
    <row r="846" spans="1:26" x14ac:dyDescent="0.25">
      <c r="A846" s="241"/>
      <c r="B846" s="311"/>
      <c r="C846" s="240"/>
      <c r="D846" s="240"/>
      <c r="E846" s="242"/>
      <c r="F846" s="242"/>
      <c r="G846" s="240"/>
      <c r="H846" s="240"/>
      <c r="I846" s="240"/>
      <c r="J846" s="240"/>
      <c r="K846" s="228"/>
      <c r="L846" s="210"/>
      <c r="M846" s="210"/>
      <c r="N846" s="210"/>
      <c r="O846" s="210"/>
      <c r="P846" s="210"/>
      <c r="Q846" s="210"/>
      <c r="R846" s="210"/>
      <c r="S846" s="210"/>
      <c r="T846" s="210"/>
      <c r="U846" s="210"/>
      <c r="V846" s="210"/>
      <c r="W846" s="210"/>
      <c r="X846" s="210"/>
      <c r="Y846" s="210"/>
      <c r="Z846" s="210"/>
    </row>
    <row r="847" spans="1:26" x14ac:dyDescent="0.25">
      <c r="A847" s="241"/>
      <c r="B847" s="241"/>
      <c r="C847" s="240"/>
      <c r="D847" s="240"/>
      <c r="E847" s="242"/>
      <c r="F847" s="242"/>
      <c r="G847" s="240"/>
      <c r="H847" s="240"/>
      <c r="I847" s="240"/>
      <c r="J847" s="240"/>
      <c r="K847" s="228"/>
      <c r="L847" s="210"/>
      <c r="M847" s="210"/>
      <c r="N847" s="210"/>
      <c r="O847" s="210"/>
      <c r="P847" s="210"/>
      <c r="Q847" s="210"/>
      <c r="R847" s="210"/>
      <c r="S847" s="210"/>
      <c r="T847" s="210"/>
      <c r="U847" s="210"/>
      <c r="V847" s="210"/>
      <c r="W847" s="210"/>
      <c r="X847" s="210"/>
      <c r="Y847" s="210"/>
      <c r="Z847" s="210"/>
    </row>
    <row r="848" spans="1:26" x14ac:dyDescent="0.25">
      <c r="A848" s="241"/>
      <c r="B848" s="240"/>
      <c r="C848" s="244"/>
      <c r="D848" s="240"/>
      <c r="E848" s="242"/>
      <c r="F848" s="242"/>
      <c r="G848" s="240"/>
      <c r="H848" s="240"/>
      <c r="I848" s="240"/>
      <c r="J848" s="240"/>
      <c r="K848" s="228"/>
      <c r="L848" s="210"/>
      <c r="M848" s="210"/>
      <c r="N848" s="210"/>
      <c r="O848" s="210"/>
      <c r="P848" s="210"/>
      <c r="Q848" s="210"/>
      <c r="R848" s="210"/>
      <c r="S848" s="210"/>
      <c r="T848" s="210"/>
      <c r="U848" s="210"/>
      <c r="V848" s="210"/>
      <c r="W848" s="210"/>
      <c r="X848" s="210"/>
      <c r="Y848" s="210"/>
      <c r="Z848" s="210"/>
    </row>
    <row r="849" spans="1:26" x14ac:dyDescent="0.25">
      <c r="A849" s="241"/>
      <c r="B849" s="241"/>
      <c r="C849" s="244"/>
      <c r="D849" s="240"/>
      <c r="E849" s="242"/>
      <c r="F849" s="242"/>
      <c r="G849" s="240"/>
      <c r="H849" s="240"/>
      <c r="I849" s="240"/>
      <c r="J849" s="240"/>
      <c r="K849" s="228"/>
      <c r="L849" s="210"/>
      <c r="M849" s="210"/>
      <c r="N849" s="210"/>
      <c r="O849" s="210"/>
      <c r="P849" s="210"/>
      <c r="Q849" s="210"/>
      <c r="R849" s="210"/>
      <c r="S849" s="210"/>
      <c r="T849" s="210"/>
      <c r="U849" s="210"/>
      <c r="V849" s="210"/>
      <c r="W849" s="210"/>
      <c r="X849" s="210"/>
      <c r="Y849" s="210"/>
      <c r="Z849" s="210"/>
    </row>
    <row r="850" spans="1:26" x14ac:dyDescent="0.25">
      <c r="A850" s="240"/>
      <c r="B850" s="240"/>
      <c r="C850" s="240"/>
      <c r="D850" s="240"/>
      <c r="E850" s="242"/>
      <c r="F850" s="242"/>
      <c r="G850" s="240"/>
      <c r="H850" s="240"/>
      <c r="I850" s="240"/>
      <c r="J850" s="240"/>
      <c r="K850" s="228"/>
      <c r="L850" s="210"/>
      <c r="M850" s="210"/>
      <c r="N850" s="210"/>
      <c r="O850" s="210"/>
      <c r="P850" s="210"/>
      <c r="Q850" s="210"/>
      <c r="R850" s="210"/>
      <c r="S850" s="210"/>
      <c r="T850" s="210"/>
      <c r="U850" s="210"/>
      <c r="V850" s="210"/>
      <c r="W850" s="210"/>
      <c r="X850" s="210"/>
      <c r="Y850" s="210"/>
      <c r="Z850" s="210"/>
    </row>
    <row r="851" spans="1:26" x14ac:dyDescent="0.25">
      <c r="A851" s="231"/>
      <c r="B851" s="231"/>
      <c r="C851" s="231"/>
      <c r="D851" s="231"/>
      <c r="E851" s="315"/>
      <c r="F851" s="315"/>
      <c r="G851" s="240"/>
      <c r="H851" s="240"/>
      <c r="I851" s="240"/>
      <c r="J851" s="240"/>
      <c r="K851" s="228"/>
      <c r="L851" s="210"/>
      <c r="M851" s="210"/>
      <c r="N851" s="210"/>
      <c r="O851" s="210"/>
      <c r="P851" s="210"/>
      <c r="Q851" s="210"/>
      <c r="R851" s="210"/>
      <c r="S851" s="210"/>
      <c r="T851" s="210"/>
      <c r="U851" s="210"/>
      <c r="V851" s="210"/>
      <c r="W851" s="210"/>
      <c r="X851" s="210"/>
      <c r="Y851" s="210"/>
      <c r="Z851" s="210"/>
    </row>
    <row r="852" spans="1:26" x14ac:dyDescent="0.25">
      <c r="A852" s="241"/>
      <c r="B852" s="241"/>
      <c r="C852" s="240"/>
      <c r="D852" s="240"/>
      <c r="E852" s="242"/>
      <c r="F852" s="242"/>
      <c r="G852" s="240"/>
      <c r="H852" s="240"/>
      <c r="I852" s="240"/>
      <c r="J852" s="240"/>
      <c r="K852" s="317"/>
      <c r="L852" s="210"/>
      <c r="M852" s="210"/>
      <c r="N852" s="303"/>
      <c r="O852" s="303"/>
      <c r="P852" s="303"/>
      <c r="Q852" s="210"/>
      <c r="R852" s="210"/>
      <c r="S852" s="210"/>
      <c r="T852" s="210"/>
      <c r="U852" s="210"/>
      <c r="V852" s="210"/>
      <c r="W852" s="210"/>
      <c r="X852" s="210"/>
      <c r="Y852" s="210"/>
      <c r="Z852" s="210"/>
    </row>
    <row r="853" spans="1:26" x14ac:dyDescent="0.25">
      <c r="A853" s="241"/>
      <c r="B853" s="241"/>
      <c r="C853" s="240"/>
      <c r="D853" s="240"/>
      <c r="E853" s="242"/>
      <c r="F853" s="242"/>
      <c r="G853" s="240"/>
      <c r="H853" s="240"/>
      <c r="I853" s="240"/>
      <c r="J853" s="240"/>
      <c r="K853" s="228"/>
      <c r="L853" s="210"/>
      <c r="M853" s="210"/>
      <c r="N853" s="210"/>
      <c r="O853" s="210"/>
      <c r="P853" s="210"/>
      <c r="Q853" s="210"/>
      <c r="R853" s="210"/>
      <c r="S853" s="210"/>
      <c r="T853" s="210"/>
      <c r="U853" s="210"/>
      <c r="V853" s="210"/>
      <c r="W853" s="210"/>
      <c r="X853" s="210"/>
      <c r="Y853" s="210"/>
      <c r="Z853" s="210"/>
    </row>
    <row r="854" spans="1:26" x14ac:dyDescent="0.25">
      <c r="A854" s="241"/>
      <c r="B854" s="241"/>
      <c r="C854" s="240"/>
      <c r="D854" s="240"/>
      <c r="E854" s="242"/>
      <c r="F854" s="242"/>
      <c r="G854" s="240"/>
      <c r="H854" s="240"/>
      <c r="I854" s="240"/>
      <c r="J854" s="240"/>
      <c r="K854" s="228"/>
      <c r="L854" s="210"/>
      <c r="M854" s="210"/>
      <c r="N854" s="210"/>
      <c r="O854" s="210"/>
      <c r="P854" s="210"/>
      <c r="Q854" s="210"/>
      <c r="R854" s="210"/>
      <c r="S854" s="210"/>
      <c r="T854" s="210"/>
      <c r="U854" s="210"/>
      <c r="V854" s="210"/>
      <c r="W854" s="210"/>
      <c r="X854" s="210"/>
      <c r="Y854" s="210"/>
      <c r="Z854" s="210"/>
    </row>
    <row r="855" spans="1:26" x14ac:dyDescent="0.25">
      <c r="A855" s="241"/>
      <c r="B855" s="241"/>
      <c r="C855" s="240"/>
      <c r="D855" s="240"/>
      <c r="E855" s="242"/>
      <c r="F855" s="242"/>
      <c r="G855" s="240"/>
      <c r="H855" s="240"/>
      <c r="I855" s="240"/>
      <c r="J855" s="240"/>
      <c r="K855" s="228"/>
      <c r="L855" s="210"/>
      <c r="M855" s="210"/>
      <c r="N855" s="210"/>
      <c r="O855" s="210"/>
      <c r="P855" s="210"/>
      <c r="Q855" s="210"/>
      <c r="R855" s="210"/>
      <c r="S855" s="210"/>
      <c r="T855" s="210"/>
      <c r="U855" s="210"/>
      <c r="V855" s="210"/>
      <c r="W855" s="210"/>
      <c r="X855" s="210"/>
      <c r="Y855" s="210"/>
      <c r="Z855" s="210"/>
    </row>
    <row r="856" spans="1:26" x14ac:dyDescent="0.25">
      <c r="A856" s="241"/>
      <c r="B856" s="243"/>
      <c r="C856" s="240"/>
      <c r="D856" s="240"/>
      <c r="E856" s="242"/>
      <c r="F856" s="242"/>
      <c r="G856" s="240"/>
      <c r="H856" s="240"/>
      <c r="I856" s="240"/>
      <c r="J856" s="240"/>
      <c r="K856" s="228"/>
      <c r="L856" s="210"/>
      <c r="M856" s="210"/>
      <c r="N856" s="210"/>
      <c r="O856" s="210"/>
      <c r="P856" s="210"/>
      <c r="Q856" s="210"/>
      <c r="R856" s="210"/>
      <c r="S856" s="210"/>
      <c r="T856" s="210"/>
      <c r="U856" s="210"/>
      <c r="V856" s="210"/>
      <c r="W856" s="210"/>
      <c r="X856" s="210"/>
      <c r="Y856" s="210"/>
      <c r="Z856" s="210"/>
    </row>
    <row r="857" spans="1:26" x14ac:dyDescent="0.25">
      <c r="A857" s="241"/>
      <c r="B857" s="311"/>
      <c r="C857" s="240"/>
      <c r="D857" s="240"/>
      <c r="E857" s="242"/>
      <c r="F857" s="242"/>
      <c r="G857" s="240"/>
      <c r="H857" s="240"/>
      <c r="I857" s="240"/>
      <c r="J857" s="240"/>
      <c r="K857" s="228"/>
      <c r="L857" s="210"/>
      <c r="M857" s="210"/>
      <c r="N857" s="210"/>
      <c r="O857" s="210"/>
      <c r="P857" s="210"/>
      <c r="Q857" s="210"/>
      <c r="R857" s="210"/>
      <c r="S857" s="210"/>
      <c r="T857" s="210"/>
      <c r="U857" s="210"/>
      <c r="V857" s="210"/>
      <c r="W857" s="210"/>
      <c r="X857" s="210"/>
      <c r="Y857" s="210"/>
      <c r="Z857" s="210"/>
    </row>
    <row r="858" spans="1:26" x14ac:dyDescent="0.25">
      <c r="A858" s="241"/>
      <c r="B858" s="241"/>
      <c r="C858" s="240"/>
      <c r="D858" s="240"/>
      <c r="E858" s="242"/>
      <c r="F858" s="242"/>
      <c r="G858" s="240"/>
      <c r="H858" s="240"/>
      <c r="I858" s="240"/>
      <c r="J858" s="240"/>
      <c r="K858" s="228"/>
      <c r="L858" s="210"/>
      <c r="M858" s="210"/>
      <c r="N858" s="210"/>
      <c r="O858" s="210"/>
      <c r="P858" s="210"/>
      <c r="Q858" s="210"/>
      <c r="R858" s="210"/>
      <c r="S858" s="210"/>
      <c r="T858" s="210"/>
      <c r="U858" s="210"/>
      <c r="V858" s="210"/>
      <c r="W858" s="210"/>
      <c r="X858" s="210"/>
      <c r="Y858" s="210"/>
      <c r="Z858" s="210"/>
    </row>
    <row r="859" spans="1:26" x14ac:dyDescent="0.25">
      <c r="A859" s="241"/>
      <c r="B859" s="240"/>
      <c r="C859" s="244"/>
      <c r="D859" s="240"/>
      <c r="E859" s="242"/>
      <c r="F859" s="242"/>
      <c r="G859" s="240"/>
      <c r="H859" s="240"/>
      <c r="I859" s="240"/>
      <c r="J859" s="240"/>
      <c r="K859" s="228"/>
      <c r="L859" s="210"/>
      <c r="M859" s="210"/>
      <c r="N859" s="210"/>
      <c r="O859" s="210"/>
      <c r="P859" s="210"/>
      <c r="Q859" s="210"/>
      <c r="R859" s="210"/>
      <c r="S859" s="210"/>
      <c r="T859" s="210"/>
      <c r="U859" s="210"/>
      <c r="V859" s="210"/>
      <c r="W859" s="210"/>
      <c r="X859" s="210"/>
      <c r="Y859" s="210"/>
      <c r="Z859" s="210"/>
    </row>
    <row r="860" spans="1:26" x14ac:dyDescent="0.25">
      <c r="A860" s="241"/>
      <c r="B860" s="241"/>
      <c r="C860" s="244"/>
      <c r="D860" s="240"/>
      <c r="E860" s="242"/>
      <c r="F860" s="242"/>
      <c r="G860" s="240"/>
      <c r="H860" s="240"/>
      <c r="I860" s="240"/>
      <c r="J860" s="240"/>
      <c r="K860" s="228"/>
      <c r="L860" s="210"/>
      <c r="M860" s="210"/>
      <c r="N860" s="210"/>
      <c r="O860" s="210"/>
      <c r="P860" s="210"/>
      <c r="Q860" s="210"/>
      <c r="R860" s="210"/>
      <c r="S860" s="210"/>
      <c r="T860" s="210"/>
      <c r="U860" s="210"/>
      <c r="V860" s="210"/>
      <c r="W860" s="210"/>
      <c r="X860" s="210"/>
      <c r="Y860" s="210"/>
      <c r="Z860" s="210"/>
    </row>
    <row r="861" spans="1:26" x14ac:dyDescent="0.25">
      <c r="A861" s="240"/>
      <c r="B861" s="240"/>
      <c r="C861" s="240"/>
      <c r="D861" s="240"/>
      <c r="E861" s="242"/>
      <c r="F861" s="242"/>
      <c r="G861" s="240"/>
      <c r="H861" s="240"/>
      <c r="I861" s="240"/>
      <c r="J861" s="240"/>
      <c r="K861" s="228"/>
      <c r="L861" s="210"/>
      <c r="M861" s="210"/>
      <c r="N861" s="210"/>
      <c r="O861" s="210"/>
      <c r="P861" s="210"/>
      <c r="Q861" s="210"/>
      <c r="R861" s="210"/>
      <c r="S861" s="210"/>
      <c r="T861" s="210"/>
      <c r="U861" s="210"/>
      <c r="V861" s="210"/>
      <c r="W861" s="210"/>
      <c r="X861" s="210"/>
      <c r="Y861" s="210"/>
      <c r="Z861" s="210"/>
    </row>
    <row r="862" spans="1:26" x14ac:dyDescent="0.25">
      <c r="A862" s="231"/>
      <c r="B862" s="231"/>
      <c r="C862" s="231"/>
      <c r="D862" s="231"/>
      <c r="E862" s="315"/>
      <c r="F862" s="315"/>
      <c r="G862" s="240"/>
      <c r="H862" s="240"/>
      <c r="I862" s="240"/>
      <c r="J862" s="240"/>
      <c r="K862" s="228"/>
      <c r="L862" s="210"/>
      <c r="M862" s="210"/>
      <c r="N862" s="210"/>
      <c r="O862" s="210"/>
      <c r="P862" s="210"/>
      <c r="Q862" s="210"/>
      <c r="R862" s="210"/>
      <c r="S862" s="210"/>
      <c r="T862" s="210"/>
      <c r="U862" s="210"/>
      <c r="V862" s="210"/>
      <c r="W862" s="210"/>
      <c r="X862" s="210"/>
      <c r="Y862" s="210"/>
      <c r="Z862" s="210"/>
    </row>
    <row r="863" spans="1:26" x14ac:dyDescent="0.25">
      <c r="A863" s="241"/>
      <c r="B863" s="241"/>
      <c r="C863" s="240"/>
      <c r="D863" s="240"/>
      <c r="E863" s="242"/>
      <c r="F863" s="242"/>
      <c r="G863" s="240"/>
      <c r="H863" s="240"/>
      <c r="I863" s="240"/>
      <c r="J863" s="240"/>
      <c r="K863" s="228"/>
      <c r="L863" s="210"/>
      <c r="M863" s="210"/>
      <c r="N863" s="304"/>
      <c r="O863" s="304"/>
      <c r="P863" s="304"/>
      <c r="Q863" s="210"/>
      <c r="R863" s="210"/>
      <c r="S863" s="210"/>
      <c r="T863" s="210"/>
      <c r="U863" s="210"/>
      <c r="V863" s="210"/>
      <c r="W863" s="210"/>
      <c r="X863" s="210"/>
      <c r="Y863" s="210"/>
      <c r="Z863" s="210"/>
    </row>
    <row r="864" spans="1:26" x14ac:dyDescent="0.25">
      <c r="A864" s="241"/>
      <c r="B864" s="241"/>
      <c r="C864" s="240"/>
      <c r="D864" s="240"/>
      <c r="E864" s="242"/>
      <c r="F864" s="242"/>
      <c r="G864" s="240"/>
      <c r="H864" s="240"/>
      <c r="I864" s="240"/>
      <c r="J864" s="240"/>
      <c r="K864" s="228"/>
      <c r="L864" s="210"/>
      <c r="M864" s="210"/>
      <c r="N864" s="210"/>
      <c r="O864" s="210"/>
      <c r="P864" s="210"/>
      <c r="Q864" s="210"/>
      <c r="R864" s="210"/>
      <c r="S864" s="210"/>
      <c r="T864" s="210"/>
      <c r="U864" s="210"/>
      <c r="V864" s="210"/>
      <c r="W864" s="210"/>
      <c r="X864" s="210"/>
      <c r="Y864" s="210"/>
      <c r="Z864" s="210"/>
    </row>
    <row r="865" spans="1:26" x14ac:dyDescent="0.25">
      <c r="A865" s="241"/>
      <c r="B865" s="241"/>
      <c r="C865" s="240"/>
      <c r="D865" s="240"/>
      <c r="E865" s="242"/>
      <c r="F865" s="242"/>
      <c r="G865" s="240"/>
      <c r="H865" s="240"/>
      <c r="I865" s="240"/>
      <c r="J865" s="240"/>
      <c r="K865" s="228"/>
      <c r="L865" s="210"/>
      <c r="M865" s="210"/>
      <c r="N865" s="210"/>
      <c r="O865" s="210"/>
      <c r="P865" s="210"/>
      <c r="Q865" s="210"/>
      <c r="R865" s="210"/>
      <c r="S865" s="210"/>
      <c r="T865" s="210"/>
      <c r="U865" s="210"/>
      <c r="V865" s="210"/>
      <c r="W865" s="210"/>
      <c r="X865" s="210"/>
      <c r="Y865" s="210"/>
      <c r="Z865" s="210"/>
    </row>
    <row r="866" spans="1:26" x14ac:dyDescent="0.25">
      <c r="A866" s="241"/>
      <c r="B866" s="241"/>
      <c r="C866" s="240"/>
      <c r="D866" s="240"/>
      <c r="E866" s="242"/>
      <c r="F866" s="242"/>
      <c r="G866" s="240"/>
      <c r="H866" s="240"/>
      <c r="I866" s="240"/>
      <c r="J866" s="240"/>
      <c r="K866" s="228"/>
      <c r="L866" s="210"/>
      <c r="M866" s="210"/>
      <c r="N866" s="210"/>
      <c r="O866" s="210"/>
      <c r="P866" s="210"/>
      <c r="Q866" s="210"/>
      <c r="R866" s="210"/>
      <c r="S866" s="210"/>
      <c r="T866" s="210"/>
      <c r="U866" s="210"/>
      <c r="V866" s="210"/>
      <c r="W866" s="210"/>
      <c r="X866" s="210"/>
      <c r="Y866" s="210"/>
      <c r="Z866" s="210"/>
    </row>
    <row r="867" spans="1:26" x14ac:dyDescent="0.25">
      <c r="A867" s="241"/>
      <c r="B867" s="243"/>
      <c r="C867" s="240"/>
      <c r="D867" s="240"/>
      <c r="E867" s="242"/>
      <c r="F867" s="242"/>
      <c r="G867" s="240"/>
      <c r="H867" s="240"/>
      <c r="I867" s="240"/>
      <c r="J867" s="240"/>
      <c r="K867" s="228"/>
      <c r="L867" s="210"/>
      <c r="M867" s="210"/>
      <c r="N867" s="210"/>
      <c r="O867" s="210"/>
      <c r="P867" s="210"/>
      <c r="Q867" s="210"/>
      <c r="R867" s="210"/>
      <c r="S867" s="210"/>
      <c r="T867" s="210"/>
      <c r="U867" s="210"/>
      <c r="V867" s="210"/>
      <c r="W867" s="210"/>
      <c r="X867" s="210"/>
      <c r="Y867" s="210"/>
      <c r="Z867" s="210"/>
    </row>
    <row r="868" spans="1:26" x14ac:dyDescent="0.25">
      <c r="A868" s="241"/>
      <c r="B868" s="311"/>
      <c r="C868" s="240"/>
      <c r="D868" s="240"/>
      <c r="E868" s="242"/>
      <c r="F868" s="242"/>
      <c r="G868" s="240"/>
      <c r="H868" s="240"/>
      <c r="I868" s="240"/>
      <c r="J868" s="240"/>
      <c r="K868" s="228"/>
      <c r="L868" s="210"/>
      <c r="M868" s="210"/>
      <c r="N868" s="210"/>
      <c r="O868" s="210"/>
      <c r="P868" s="210"/>
      <c r="Q868" s="210"/>
      <c r="R868" s="210"/>
      <c r="S868" s="210"/>
      <c r="T868" s="210"/>
      <c r="U868" s="210"/>
      <c r="V868" s="210"/>
      <c r="W868" s="210"/>
      <c r="X868" s="210"/>
      <c r="Y868" s="210"/>
      <c r="Z868" s="210"/>
    </row>
    <row r="869" spans="1:26" x14ac:dyDescent="0.25">
      <c r="A869" s="241"/>
      <c r="B869" s="241"/>
      <c r="C869" s="240"/>
      <c r="D869" s="240"/>
      <c r="E869" s="242"/>
      <c r="F869" s="242"/>
      <c r="G869" s="240"/>
      <c r="H869" s="240"/>
      <c r="I869" s="240"/>
      <c r="J869" s="240"/>
      <c r="K869" s="228"/>
      <c r="L869" s="210"/>
      <c r="M869" s="210"/>
      <c r="N869" s="210"/>
      <c r="O869" s="210"/>
      <c r="P869" s="210"/>
      <c r="Q869" s="210"/>
      <c r="R869" s="210"/>
      <c r="S869" s="210"/>
      <c r="T869" s="210"/>
      <c r="U869" s="210"/>
      <c r="V869" s="210"/>
      <c r="W869" s="210"/>
      <c r="X869" s="210"/>
      <c r="Y869" s="210"/>
      <c r="Z869" s="210"/>
    </row>
    <row r="870" spans="1:26" x14ac:dyDescent="0.25">
      <c r="A870" s="241"/>
      <c r="B870" s="240"/>
      <c r="C870" s="244"/>
      <c r="D870" s="240"/>
      <c r="E870" s="242"/>
      <c r="F870" s="242"/>
      <c r="G870" s="240"/>
      <c r="H870" s="240"/>
      <c r="I870" s="240"/>
      <c r="J870" s="240"/>
      <c r="K870" s="228"/>
      <c r="L870" s="210"/>
      <c r="M870" s="210"/>
      <c r="N870" s="210"/>
      <c r="O870" s="210"/>
      <c r="P870" s="210"/>
      <c r="Q870" s="210"/>
      <c r="R870" s="210"/>
      <c r="S870" s="210"/>
      <c r="T870" s="210"/>
      <c r="U870" s="210"/>
      <c r="V870" s="210"/>
      <c r="W870" s="210"/>
      <c r="X870" s="210"/>
      <c r="Y870" s="210"/>
      <c r="Z870" s="210"/>
    </row>
    <row r="871" spans="1:26" x14ac:dyDescent="0.25">
      <c r="A871" s="241"/>
      <c r="B871" s="241"/>
      <c r="C871" s="244"/>
      <c r="D871" s="240"/>
      <c r="E871" s="242"/>
      <c r="F871" s="242"/>
      <c r="G871" s="240"/>
      <c r="H871" s="240"/>
      <c r="I871" s="240"/>
      <c r="J871" s="240"/>
      <c r="K871" s="228"/>
      <c r="L871" s="210"/>
      <c r="M871" s="210"/>
      <c r="N871" s="210"/>
      <c r="O871" s="210"/>
      <c r="P871" s="210"/>
      <c r="Q871" s="210"/>
      <c r="R871" s="210"/>
      <c r="S871" s="210"/>
      <c r="T871" s="210"/>
      <c r="U871" s="210"/>
      <c r="V871" s="210"/>
      <c r="W871" s="210"/>
      <c r="X871" s="210"/>
      <c r="Y871" s="210"/>
      <c r="Z871" s="210"/>
    </row>
    <row r="872" spans="1:26" x14ac:dyDescent="0.25">
      <c r="A872" s="231"/>
      <c r="B872" s="231"/>
      <c r="C872" s="231"/>
      <c r="D872" s="231"/>
      <c r="E872" s="315"/>
      <c r="F872" s="315"/>
      <c r="G872" s="240"/>
      <c r="H872" s="240"/>
      <c r="I872" s="240"/>
      <c r="J872" s="240"/>
      <c r="K872" s="228"/>
      <c r="L872" s="210"/>
      <c r="M872" s="210"/>
      <c r="N872" s="210"/>
      <c r="O872" s="210"/>
      <c r="P872" s="210"/>
      <c r="Q872" s="210"/>
      <c r="R872" s="210"/>
      <c r="S872" s="210"/>
      <c r="T872" s="210"/>
      <c r="U872" s="210"/>
      <c r="V872" s="210"/>
      <c r="W872" s="210"/>
      <c r="X872" s="210"/>
      <c r="Y872" s="210"/>
      <c r="Z872" s="210"/>
    </row>
    <row r="873" spans="1:26" x14ac:dyDescent="0.25">
      <c r="A873" s="241"/>
      <c r="B873" s="241"/>
      <c r="C873" s="240"/>
      <c r="D873" s="240"/>
      <c r="E873" s="242"/>
      <c r="F873" s="242"/>
      <c r="G873" s="240"/>
      <c r="H873" s="240"/>
      <c r="I873" s="240"/>
      <c r="J873" s="240"/>
      <c r="K873" s="228"/>
      <c r="L873" s="210"/>
      <c r="M873" s="210"/>
      <c r="N873" s="304"/>
      <c r="O873" s="304"/>
      <c r="P873" s="304"/>
      <c r="Q873" s="210"/>
      <c r="R873" s="210"/>
      <c r="S873" s="210"/>
      <c r="T873" s="210"/>
      <c r="U873" s="210"/>
      <c r="V873" s="210"/>
      <c r="W873" s="210"/>
      <c r="X873" s="210"/>
      <c r="Y873" s="210"/>
      <c r="Z873" s="210"/>
    </row>
    <row r="874" spans="1:26" x14ac:dyDescent="0.25">
      <c r="A874" s="241"/>
      <c r="B874" s="241"/>
      <c r="C874" s="240"/>
      <c r="D874" s="240"/>
      <c r="E874" s="242"/>
      <c r="F874" s="242"/>
      <c r="G874" s="240"/>
      <c r="H874" s="240"/>
      <c r="I874" s="240"/>
      <c r="J874" s="240"/>
      <c r="K874" s="228"/>
      <c r="L874" s="210"/>
      <c r="M874" s="210"/>
      <c r="N874" s="210"/>
      <c r="O874" s="210"/>
      <c r="P874" s="210"/>
      <c r="Q874" s="210"/>
      <c r="R874" s="210"/>
      <c r="S874" s="210"/>
      <c r="T874" s="210"/>
      <c r="U874" s="210"/>
      <c r="V874" s="210"/>
      <c r="W874" s="210"/>
      <c r="X874" s="210"/>
      <c r="Y874" s="210"/>
      <c r="Z874" s="210"/>
    </row>
    <row r="875" spans="1:26" x14ac:dyDescent="0.25">
      <c r="A875" s="241"/>
      <c r="B875" s="241"/>
      <c r="C875" s="240"/>
      <c r="D875" s="240"/>
      <c r="E875" s="242"/>
      <c r="F875" s="242"/>
      <c r="G875" s="240"/>
      <c r="H875" s="240"/>
      <c r="I875" s="240"/>
      <c r="J875" s="240"/>
      <c r="K875" s="228"/>
      <c r="L875" s="210"/>
      <c r="M875" s="210"/>
      <c r="N875" s="210"/>
      <c r="O875" s="210"/>
      <c r="P875" s="210"/>
      <c r="Q875" s="210"/>
      <c r="R875" s="210"/>
      <c r="S875" s="210"/>
      <c r="T875" s="210"/>
      <c r="U875" s="210"/>
      <c r="V875" s="210"/>
      <c r="W875" s="210"/>
      <c r="X875" s="210"/>
      <c r="Y875" s="210"/>
      <c r="Z875" s="210"/>
    </row>
    <row r="876" spans="1:26" x14ac:dyDescent="0.25">
      <c r="A876" s="241"/>
      <c r="B876" s="241"/>
      <c r="C876" s="240"/>
      <c r="D876" s="240"/>
      <c r="E876" s="242"/>
      <c r="F876" s="242"/>
      <c r="G876" s="240"/>
      <c r="H876" s="240"/>
      <c r="I876" s="240"/>
      <c r="J876" s="240"/>
      <c r="K876" s="228"/>
      <c r="L876" s="210"/>
      <c r="M876" s="210"/>
      <c r="N876" s="210"/>
      <c r="O876" s="210"/>
      <c r="P876" s="210"/>
      <c r="Q876" s="210"/>
      <c r="R876" s="210"/>
      <c r="S876" s="210"/>
      <c r="T876" s="210"/>
      <c r="U876" s="210"/>
      <c r="V876" s="210"/>
      <c r="W876" s="210"/>
      <c r="X876" s="210"/>
      <c r="Y876" s="210"/>
      <c r="Z876" s="210"/>
    </row>
    <row r="877" spans="1:26" x14ac:dyDescent="0.25">
      <c r="A877" s="241"/>
      <c r="B877" s="243"/>
      <c r="C877" s="240"/>
      <c r="D877" s="240"/>
      <c r="E877" s="242"/>
      <c r="F877" s="242"/>
      <c r="G877" s="240"/>
      <c r="H877" s="240"/>
      <c r="I877" s="240"/>
      <c r="J877" s="240"/>
      <c r="K877" s="228"/>
      <c r="L877" s="210"/>
      <c r="M877" s="210"/>
      <c r="N877" s="210"/>
      <c r="O877" s="210"/>
      <c r="P877" s="210"/>
      <c r="Q877" s="210"/>
      <c r="R877" s="210"/>
      <c r="S877" s="210"/>
      <c r="T877" s="210"/>
      <c r="U877" s="210"/>
      <c r="V877" s="210"/>
      <c r="W877" s="210"/>
      <c r="X877" s="210"/>
      <c r="Y877" s="210"/>
      <c r="Z877" s="210"/>
    </row>
    <row r="878" spans="1:26" x14ac:dyDescent="0.25">
      <c r="A878" s="241"/>
      <c r="B878" s="311"/>
      <c r="C878" s="240"/>
      <c r="D878" s="240"/>
      <c r="E878" s="242"/>
      <c r="F878" s="242"/>
      <c r="G878" s="240"/>
      <c r="H878" s="240"/>
      <c r="I878" s="240"/>
      <c r="J878" s="240"/>
      <c r="K878" s="228"/>
      <c r="L878" s="210"/>
      <c r="M878" s="210"/>
      <c r="N878" s="210"/>
      <c r="O878" s="210"/>
      <c r="P878" s="210"/>
      <c r="Q878" s="210"/>
      <c r="R878" s="210"/>
      <c r="S878" s="210"/>
      <c r="T878" s="210"/>
      <c r="U878" s="210"/>
      <c r="V878" s="210"/>
      <c r="W878" s="210"/>
      <c r="X878" s="210"/>
      <c r="Y878" s="210"/>
      <c r="Z878" s="210"/>
    </row>
    <row r="879" spans="1:26" x14ac:dyDescent="0.25">
      <c r="A879" s="241"/>
      <c r="B879" s="241"/>
      <c r="C879" s="240"/>
      <c r="D879" s="240"/>
      <c r="E879" s="242"/>
      <c r="F879" s="242"/>
      <c r="G879" s="240"/>
      <c r="H879" s="240"/>
      <c r="I879" s="240"/>
      <c r="J879" s="240"/>
      <c r="K879" s="228"/>
      <c r="L879" s="210"/>
      <c r="M879" s="210"/>
      <c r="N879" s="210"/>
      <c r="O879" s="210"/>
      <c r="P879" s="210"/>
      <c r="Q879" s="210"/>
      <c r="R879" s="210"/>
      <c r="S879" s="210"/>
      <c r="T879" s="210"/>
      <c r="U879" s="210"/>
      <c r="V879" s="210"/>
      <c r="W879" s="210"/>
      <c r="X879" s="210"/>
      <c r="Y879" s="210"/>
      <c r="Z879" s="210"/>
    </row>
    <row r="880" spans="1:26" x14ac:dyDescent="0.25">
      <c r="A880" s="241"/>
      <c r="B880" s="240"/>
      <c r="C880" s="244"/>
      <c r="D880" s="240"/>
      <c r="E880" s="242"/>
      <c r="F880" s="242"/>
      <c r="G880" s="240"/>
      <c r="H880" s="240"/>
      <c r="I880" s="240"/>
      <c r="J880" s="240"/>
      <c r="K880" s="228"/>
      <c r="L880" s="210"/>
      <c r="M880" s="210"/>
      <c r="N880" s="210"/>
      <c r="O880" s="210"/>
      <c r="P880" s="210"/>
      <c r="Q880" s="210"/>
      <c r="R880" s="210"/>
      <c r="S880" s="210"/>
      <c r="T880" s="210"/>
      <c r="U880" s="210"/>
      <c r="V880" s="210"/>
      <c r="W880" s="210"/>
      <c r="X880" s="210"/>
      <c r="Y880" s="210"/>
      <c r="Z880" s="210"/>
    </row>
    <row r="881" spans="1:26" x14ac:dyDescent="0.25">
      <c r="A881" s="241"/>
      <c r="B881" s="241"/>
      <c r="C881" s="244"/>
      <c r="D881" s="240"/>
      <c r="E881" s="242"/>
      <c r="F881" s="242"/>
      <c r="G881" s="240"/>
      <c r="H881" s="240"/>
      <c r="I881" s="240"/>
      <c r="J881" s="240"/>
      <c r="K881" s="228"/>
      <c r="L881" s="210"/>
      <c r="M881" s="210"/>
      <c r="N881" s="210"/>
      <c r="O881" s="210"/>
      <c r="P881" s="210"/>
      <c r="Q881" s="210"/>
      <c r="R881" s="210"/>
      <c r="S881" s="210"/>
      <c r="T881" s="210"/>
      <c r="U881" s="210"/>
      <c r="V881" s="210"/>
      <c r="W881" s="210"/>
      <c r="X881" s="210"/>
      <c r="Y881" s="210"/>
      <c r="Z881" s="210"/>
    </row>
    <row r="882" spans="1:26" x14ac:dyDescent="0.25">
      <c r="A882" s="231"/>
      <c r="B882" s="231"/>
      <c r="C882" s="231"/>
      <c r="D882" s="231"/>
      <c r="E882" s="315"/>
      <c r="F882" s="315"/>
      <c r="G882" s="240"/>
      <c r="H882" s="240"/>
      <c r="I882" s="240"/>
      <c r="J882" s="240"/>
      <c r="K882" s="228"/>
      <c r="L882" s="210"/>
      <c r="M882" s="210"/>
      <c r="N882" s="210"/>
      <c r="O882" s="210"/>
      <c r="P882" s="210"/>
      <c r="Q882" s="210"/>
      <c r="R882" s="210"/>
      <c r="S882" s="210"/>
      <c r="T882" s="210"/>
      <c r="U882" s="210"/>
      <c r="V882" s="210"/>
      <c r="W882" s="210"/>
      <c r="X882" s="210"/>
      <c r="Y882" s="210"/>
      <c r="Z882" s="210"/>
    </row>
    <row r="883" spans="1:26" x14ac:dyDescent="0.25">
      <c r="A883" s="241"/>
      <c r="B883" s="241"/>
      <c r="C883" s="240"/>
      <c r="D883" s="240"/>
      <c r="E883" s="242"/>
      <c r="F883" s="242"/>
      <c r="G883" s="240"/>
      <c r="H883" s="240"/>
      <c r="I883" s="240"/>
      <c r="J883" s="240"/>
      <c r="K883" s="228"/>
      <c r="L883" s="210"/>
      <c r="M883" s="210"/>
      <c r="N883" s="304"/>
      <c r="O883" s="304"/>
      <c r="P883" s="304"/>
      <c r="Q883" s="210"/>
      <c r="R883" s="210"/>
      <c r="S883" s="210"/>
      <c r="T883" s="210"/>
      <c r="U883" s="210"/>
      <c r="V883" s="210"/>
      <c r="W883" s="210"/>
      <c r="X883" s="210"/>
      <c r="Y883" s="210"/>
      <c r="Z883" s="210"/>
    </row>
    <row r="884" spans="1:26" x14ac:dyDescent="0.25">
      <c r="A884" s="241"/>
      <c r="B884" s="241"/>
      <c r="C884" s="240"/>
      <c r="D884" s="240"/>
      <c r="E884" s="242"/>
      <c r="F884" s="242"/>
      <c r="G884" s="240"/>
      <c r="H884" s="240"/>
      <c r="I884" s="240"/>
      <c r="J884" s="240"/>
      <c r="K884" s="228"/>
      <c r="L884" s="210"/>
      <c r="M884" s="210"/>
      <c r="N884" s="210"/>
      <c r="O884" s="210"/>
      <c r="P884" s="210"/>
      <c r="Q884" s="210"/>
      <c r="R884" s="210"/>
      <c r="S884" s="210"/>
      <c r="T884" s="210"/>
      <c r="U884" s="210"/>
      <c r="V884" s="210"/>
      <c r="W884" s="210"/>
      <c r="X884" s="210"/>
      <c r="Y884" s="210"/>
      <c r="Z884" s="210"/>
    </row>
    <row r="885" spans="1:26" x14ac:dyDescent="0.25">
      <c r="A885" s="241"/>
      <c r="B885" s="241"/>
      <c r="C885" s="240"/>
      <c r="D885" s="240"/>
      <c r="E885" s="242"/>
      <c r="F885" s="242"/>
      <c r="G885" s="240"/>
      <c r="H885" s="240"/>
      <c r="I885" s="240"/>
      <c r="J885" s="240"/>
      <c r="K885" s="228"/>
      <c r="L885" s="210"/>
      <c r="M885" s="210"/>
      <c r="N885" s="210"/>
      <c r="O885" s="210"/>
      <c r="P885" s="210"/>
      <c r="Q885" s="210"/>
      <c r="R885" s="210"/>
      <c r="S885" s="210"/>
      <c r="T885" s="210"/>
      <c r="U885" s="210"/>
      <c r="V885" s="210"/>
      <c r="W885" s="210"/>
      <c r="X885" s="210"/>
      <c r="Y885" s="210"/>
      <c r="Z885" s="210"/>
    </row>
    <row r="886" spans="1:26" x14ac:dyDescent="0.25">
      <c r="A886" s="241"/>
      <c r="B886" s="241"/>
      <c r="C886" s="240"/>
      <c r="D886" s="240"/>
      <c r="E886" s="242"/>
      <c r="F886" s="242"/>
      <c r="G886" s="240"/>
      <c r="H886" s="240"/>
      <c r="I886" s="240"/>
      <c r="J886" s="240"/>
      <c r="K886" s="228"/>
      <c r="L886" s="210"/>
      <c r="M886" s="210"/>
      <c r="N886" s="210"/>
      <c r="O886" s="210"/>
      <c r="P886" s="210"/>
      <c r="Q886" s="210"/>
      <c r="R886" s="210"/>
      <c r="S886" s="210"/>
      <c r="T886" s="210"/>
      <c r="U886" s="210"/>
      <c r="V886" s="210"/>
      <c r="W886" s="210"/>
      <c r="X886" s="210"/>
      <c r="Y886" s="210"/>
      <c r="Z886" s="210"/>
    </row>
    <row r="887" spans="1:26" x14ac:dyDescent="0.25">
      <c r="A887" s="241"/>
      <c r="B887" s="243"/>
      <c r="C887" s="240"/>
      <c r="D887" s="240"/>
      <c r="E887" s="242"/>
      <c r="F887" s="242"/>
      <c r="G887" s="240"/>
      <c r="H887" s="240"/>
      <c r="I887" s="240"/>
      <c r="J887" s="240"/>
      <c r="K887" s="228"/>
      <c r="L887" s="210"/>
      <c r="M887" s="210"/>
      <c r="N887" s="210"/>
      <c r="O887" s="210"/>
      <c r="P887" s="210"/>
      <c r="Q887" s="210"/>
      <c r="R887" s="210"/>
      <c r="S887" s="210"/>
      <c r="T887" s="210"/>
      <c r="U887" s="210"/>
      <c r="V887" s="210"/>
      <c r="W887" s="210"/>
      <c r="X887" s="210"/>
      <c r="Y887" s="210"/>
      <c r="Z887" s="210"/>
    </row>
    <row r="888" spans="1:26" x14ac:dyDescent="0.25">
      <c r="A888" s="241"/>
      <c r="B888" s="311"/>
      <c r="C888" s="240"/>
      <c r="D888" s="240"/>
      <c r="E888" s="242"/>
      <c r="F888" s="242"/>
      <c r="G888" s="240"/>
      <c r="H888" s="240"/>
      <c r="I888" s="240"/>
      <c r="J888" s="240"/>
      <c r="K888" s="228"/>
      <c r="L888" s="210"/>
      <c r="M888" s="210"/>
      <c r="N888" s="210"/>
      <c r="O888" s="210"/>
      <c r="P888" s="210"/>
      <c r="Q888" s="210"/>
      <c r="R888" s="210"/>
      <c r="S888" s="210"/>
      <c r="T888" s="210"/>
      <c r="U888" s="210"/>
      <c r="V888" s="210"/>
      <c r="W888" s="210"/>
      <c r="X888" s="210"/>
      <c r="Y888" s="210"/>
      <c r="Z888" s="210"/>
    </row>
    <row r="889" spans="1:26" x14ac:dyDescent="0.25">
      <c r="A889" s="241"/>
      <c r="B889" s="241"/>
      <c r="C889" s="240"/>
      <c r="D889" s="240"/>
      <c r="E889" s="242"/>
      <c r="F889" s="242"/>
      <c r="G889" s="240"/>
      <c r="H889" s="240"/>
      <c r="I889" s="240"/>
      <c r="J889" s="240"/>
      <c r="K889" s="228"/>
      <c r="L889" s="210"/>
      <c r="M889" s="210"/>
      <c r="N889" s="210"/>
      <c r="O889" s="210"/>
      <c r="P889" s="210"/>
      <c r="Q889" s="210"/>
      <c r="R889" s="210"/>
      <c r="S889" s="210"/>
      <c r="T889" s="210"/>
      <c r="U889" s="210"/>
      <c r="V889" s="210"/>
      <c r="W889" s="210"/>
      <c r="X889" s="210"/>
      <c r="Y889" s="210"/>
      <c r="Z889" s="210"/>
    </row>
    <row r="890" spans="1:26" x14ac:dyDescent="0.25">
      <c r="A890" s="241"/>
      <c r="B890" s="240"/>
      <c r="C890" s="244"/>
      <c r="D890" s="240"/>
      <c r="E890" s="242"/>
      <c r="F890" s="242"/>
      <c r="G890" s="240"/>
      <c r="H890" s="240"/>
      <c r="I890" s="240"/>
      <c r="J890" s="240"/>
      <c r="K890" s="228"/>
      <c r="L890" s="210"/>
      <c r="M890" s="210"/>
      <c r="N890" s="210"/>
      <c r="O890" s="210"/>
      <c r="P890" s="210"/>
      <c r="Q890" s="210"/>
      <c r="R890" s="210"/>
      <c r="S890" s="210"/>
      <c r="T890" s="210"/>
      <c r="U890" s="210"/>
      <c r="V890" s="210"/>
      <c r="W890" s="210"/>
      <c r="X890" s="210"/>
      <c r="Y890" s="210"/>
      <c r="Z890" s="210"/>
    </row>
    <row r="891" spans="1:26" x14ac:dyDescent="0.25">
      <c r="A891" s="241"/>
      <c r="B891" s="241"/>
      <c r="C891" s="244"/>
      <c r="D891" s="240"/>
      <c r="E891" s="242"/>
      <c r="F891" s="242"/>
      <c r="G891" s="240"/>
      <c r="H891" s="240"/>
      <c r="I891" s="240"/>
      <c r="J891" s="240"/>
      <c r="K891" s="228"/>
      <c r="L891" s="210"/>
      <c r="M891" s="210"/>
      <c r="N891" s="210"/>
      <c r="O891" s="210"/>
      <c r="P891" s="210"/>
      <c r="Q891" s="210"/>
      <c r="R891" s="210"/>
      <c r="S891" s="210"/>
      <c r="T891" s="210"/>
      <c r="U891" s="210"/>
      <c r="V891" s="210"/>
      <c r="W891" s="210"/>
      <c r="X891" s="210"/>
      <c r="Y891" s="210"/>
      <c r="Z891" s="210"/>
    </row>
    <row r="892" spans="1:26" x14ac:dyDescent="0.25">
      <c r="A892" s="231"/>
      <c r="B892" s="231"/>
      <c r="C892" s="231"/>
      <c r="D892" s="231"/>
      <c r="E892" s="315"/>
      <c r="F892" s="315"/>
      <c r="G892" s="240"/>
      <c r="H892" s="240"/>
      <c r="I892" s="240"/>
      <c r="J892" s="240"/>
      <c r="K892" s="228"/>
      <c r="L892" s="210"/>
      <c r="M892" s="210"/>
      <c r="N892" s="210"/>
      <c r="O892" s="210"/>
      <c r="P892" s="210"/>
      <c r="Q892" s="210"/>
      <c r="R892" s="210"/>
      <c r="S892" s="210"/>
      <c r="T892" s="210"/>
      <c r="U892" s="210"/>
      <c r="V892" s="210"/>
      <c r="W892" s="210"/>
      <c r="X892" s="210"/>
      <c r="Y892" s="210"/>
      <c r="Z892" s="210"/>
    </row>
    <row r="893" spans="1:26" x14ac:dyDescent="0.25">
      <c r="A893" s="241"/>
      <c r="B893" s="241"/>
      <c r="C893" s="240"/>
      <c r="D893" s="240"/>
      <c r="E893" s="242"/>
      <c r="F893" s="242"/>
      <c r="G893" s="240"/>
      <c r="H893" s="240"/>
      <c r="I893" s="240"/>
      <c r="J893" s="240"/>
      <c r="K893" s="228"/>
      <c r="L893" s="210"/>
      <c r="M893" s="210"/>
      <c r="N893" s="304"/>
      <c r="O893" s="304"/>
      <c r="P893" s="304"/>
      <c r="Q893" s="210"/>
      <c r="R893" s="210"/>
      <c r="S893" s="210"/>
      <c r="T893" s="210"/>
      <c r="U893" s="210"/>
      <c r="V893" s="210"/>
      <c r="W893" s="210"/>
      <c r="X893" s="210"/>
      <c r="Y893" s="210"/>
      <c r="Z893" s="210"/>
    </row>
    <row r="894" spans="1:26" x14ac:dyDescent="0.25">
      <c r="A894" s="241"/>
      <c r="B894" s="241"/>
      <c r="C894" s="240"/>
      <c r="D894" s="240"/>
      <c r="E894" s="242"/>
      <c r="F894" s="242"/>
      <c r="G894" s="240"/>
      <c r="H894" s="240"/>
      <c r="I894" s="240"/>
      <c r="J894" s="240"/>
      <c r="K894" s="228"/>
      <c r="L894" s="210"/>
      <c r="M894" s="210"/>
      <c r="N894" s="210"/>
      <c r="O894" s="210"/>
      <c r="P894" s="210"/>
      <c r="Q894" s="210"/>
      <c r="R894" s="210"/>
      <c r="S894" s="210"/>
      <c r="T894" s="210"/>
      <c r="U894" s="210"/>
      <c r="V894" s="210"/>
      <c r="W894" s="210"/>
      <c r="X894" s="210"/>
      <c r="Y894" s="210"/>
      <c r="Z894" s="210"/>
    </row>
    <row r="895" spans="1:26" x14ac:dyDescent="0.25">
      <c r="A895" s="241"/>
      <c r="B895" s="241"/>
      <c r="C895" s="240"/>
      <c r="D895" s="240"/>
      <c r="E895" s="242"/>
      <c r="F895" s="242"/>
      <c r="G895" s="240"/>
      <c r="H895" s="240"/>
      <c r="I895" s="240"/>
      <c r="J895" s="240"/>
      <c r="K895" s="228"/>
      <c r="L895" s="210"/>
      <c r="M895" s="210"/>
      <c r="N895" s="210"/>
      <c r="O895" s="210"/>
      <c r="P895" s="210"/>
      <c r="Q895" s="210"/>
      <c r="R895" s="210"/>
      <c r="S895" s="210"/>
      <c r="T895" s="210"/>
      <c r="U895" s="210"/>
      <c r="V895" s="210"/>
      <c r="W895" s="210"/>
      <c r="X895" s="210"/>
      <c r="Y895" s="210"/>
      <c r="Z895" s="210"/>
    </row>
    <row r="896" spans="1:26" x14ac:dyDescent="0.25">
      <c r="A896" s="241"/>
      <c r="B896" s="241"/>
      <c r="C896" s="240"/>
      <c r="D896" s="240"/>
      <c r="E896" s="242"/>
      <c r="F896" s="242"/>
      <c r="G896" s="240"/>
      <c r="H896" s="240"/>
      <c r="I896" s="240"/>
      <c r="J896" s="240"/>
      <c r="K896" s="228"/>
      <c r="L896" s="210"/>
      <c r="M896" s="210"/>
      <c r="N896" s="210"/>
      <c r="O896" s="210"/>
      <c r="P896" s="210"/>
      <c r="Q896" s="210"/>
      <c r="R896" s="210"/>
      <c r="S896" s="210"/>
      <c r="T896" s="210"/>
      <c r="U896" s="210"/>
      <c r="V896" s="210"/>
      <c r="W896" s="210"/>
      <c r="X896" s="210"/>
      <c r="Y896" s="210"/>
      <c r="Z896" s="210"/>
    </row>
    <row r="897" spans="1:26" x14ac:dyDescent="0.25">
      <c r="A897" s="241"/>
      <c r="B897" s="243"/>
      <c r="C897" s="240"/>
      <c r="D897" s="240"/>
      <c r="E897" s="242"/>
      <c r="F897" s="242"/>
      <c r="G897" s="240"/>
      <c r="H897" s="240"/>
      <c r="I897" s="240"/>
      <c r="J897" s="240"/>
      <c r="K897" s="228"/>
      <c r="L897" s="210"/>
      <c r="M897" s="210"/>
      <c r="N897" s="210"/>
      <c r="O897" s="210"/>
      <c r="P897" s="210"/>
      <c r="Q897" s="210"/>
      <c r="R897" s="210"/>
      <c r="S897" s="210"/>
      <c r="T897" s="210"/>
      <c r="U897" s="210"/>
      <c r="V897" s="210"/>
      <c r="W897" s="210"/>
      <c r="X897" s="210"/>
      <c r="Y897" s="210"/>
      <c r="Z897" s="210"/>
    </row>
    <row r="898" spans="1:26" x14ac:dyDescent="0.25">
      <c r="A898" s="241"/>
      <c r="B898" s="311"/>
      <c r="C898" s="240"/>
      <c r="D898" s="240"/>
      <c r="E898" s="242"/>
      <c r="F898" s="242"/>
      <c r="G898" s="240"/>
      <c r="H898" s="240"/>
      <c r="I898" s="240"/>
      <c r="J898" s="240"/>
      <c r="K898" s="228"/>
      <c r="L898" s="210"/>
      <c r="M898" s="210"/>
      <c r="N898" s="210"/>
      <c r="O898" s="210"/>
      <c r="P898" s="210"/>
      <c r="Q898" s="210"/>
      <c r="R898" s="210"/>
      <c r="S898" s="210"/>
      <c r="T898" s="210"/>
      <c r="U898" s="210"/>
      <c r="V898" s="210"/>
      <c r="W898" s="210"/>
      <c r="X898" s="210"/>
      <c r="Y898" s="210"/>
      <c r="Z898" s="210"/>
    </row>
    <row r="899" spans="1:26" x14ac:dyDescent="0.25">
      <c r="A899" s="241"/>
      <c r="B899" s="241"/>
      <c r="C899" s="240"/>
      <c r="D899" s="240"/>
      <c r="E899" s="242"/>
      <c r="F899" s="242"/>
      <c r="G899" s="240"/>
      <c r="H899" s="240"/>
      <c r="I899" s="240"/>
      <c r="J899" s="240"/>
      <c r="K899" s="228"/>
      <c r="L899" s="210"/>
      <c r="M899" s="210"/>
      <c r="N899" s="210"/>
      <c r="O899" s="210"/>
      <c r="P899" s="210"/>
      <c r="Q899" s="210"/>
      <c r="R899" s="210"/>
      <c r="S899" s="210"/>
      <c r="T899" s="210"/>
      <c r="U899" s="210"/>
      <c r="V899" s="210"/>
      <c r="W899" s="210"/>
      <c r="X899" s="210"/>
      <c r="Y899" s="210"/>
      <c r="Z899" s="210"/>
    </row>
    <row r="900" spans="1:26" x14ac:dyDescent="0.25">
      <c r="A900" s="241"/>
      <c r="B900" s="240"/>
      <c r="C900" s="244"/>
      <c r="D900" s="240"/>
      <c r="E900" s="242"/>
      <c r="F900" s="242"/>
      <c r="G900" s="240"/>
      <c r="H900" s="240"/>
      <c r="I900" s="240"/>
      <c r="J900" s="240"/>
      <c r="K900" s="228"/>
      <c r="L900" s="210"/>
      <c r="M900" s="210"/>
      <c r="N900" s="210"/>
      <c r="O900" s="210"/>
      <c r="P900" s="210"/>
      <c r="Q900" s="210"/>
      <c r="R900" s="210"/>
      <c r="S900" s="210"/>
      <c r="T900" s="210"/>
      <c r="U900" s="210"/>
      <c r="V900" s="210"/>
      <c r="W900" s="210"/>
      <c r="X900" s="210"/>
      <c r="Y900" s="210"/>
      <c r="Z900" s="210"/>
    </row>
    <row r="901" spans="1:26" x14ac:dyDescent="0.25">
      <c r="A901" s="241"/>
      <c r="B901" s="241"/>
      <c r="C901" s="244"/>
      <c r="D901" s="240"/>
      <c r="E901" s="242"/>
      <c r="F901" s="242"/>
      <c r="G901" s="240"/>
      <c r="H901" s="240"/>
      <c r="I901" s="240"/>
      <c r="J901" s="240"/>
      <c r="K901" s="228"/>
      <c r="L901" s="210"/>
      <c r="M901" s="210"/>
      <c r="N901" s="210"/>
      <c r="O901" s="210"/>
      <c r="P901" s="210"/>
      <c r="Q901" s="210"/>
      <c r="R901" s="210"/>
      <c r="S901" s="210"/>
      <c r="T901" s="210"/>
      <c r="U901" s="210"/>
      <c r="V901" s="210"/>
      <c r="W901" s="210"/>
      <c r="X901" s="210"/>
      <c r="Y901" s="210"/>
      <c r="Z901" s="210"/>
    </row>
    <row r="902" spans="1:26" x14ac:dyDescent="0.25">
      <c r="A902" s="231"/>
      <c r="B902" s="231"/>
      <c r="C902" s="231"/>
      <c r="D902" s="231"/>
      <c r="E902" s="315"/>
      <c r="F902" s="315"/>
      <c r="G902" s="240"/>
      <c r="H902" s="240"/>
      <c r="I902" s="240"/>
      <c r="J902" s="240"/>
      <c r="K902" s="228"/>
      <c r="L902" s="210"/>
      <c r="M902" s="210"/>
      <c r="N902" s="210"/>
      <c r="O902" s="210"/>
      <c r="P902" s="210"/>
      <c r="Q902" s="210"/>
      <c r="R902" s="210"/>
      <c r="S902" s="210"/>
      <c r="T902" s="210"/>
      <c r="U902" s="210"/>
      <c r="V902" s="210"/>
      <c r="W902" s="210"/>
      <c r="X902" s="210"/>
      <c r="Y902" s="210"/>
      <c r="Z902" s="210"/>
    </row>
    <row r="903" spans="1:26" x14ac:dyDescent="0.25">
      <c r="A903" s="241"/>
      <c r="B903" s="241"/>
      <c r="C903" s="240"/>
      <c r="D903" s="240"/>
      <c r="E903" s="242"/>
      <c r="F903" s="242"/>
      <c r="G903" s="240"/>
      <c r="H903" s="240"/>
      <c r="I903" s="240"/>
      <c r="J903" s="240"/>
      <c r="K903" s="228"/>
      <c r="L903" s="210"/>
      <c r="M903" s="210"/>
      <c r="N903" s="304"/>
      <c r="O903" s="304"/>
      <c r="P903" s="304"/>
      <c r="Q903" s="210"/>
      <c r="R903" s="210"/>
      <c r="S903" s="210"/>
      <c r="T903" s="210"/>
      <c r="U903" s="210"/>
      <c r="V903" s="210"/>
      <c r="W903" s="210"/>
      <c r="X903" s="210"/>
      <c r="Y903" s="210"/>
      <c r="Z903" s="210"/>
    </row>
    <row r="904" spans="1:26" x14ac:dyDescent="0.25">
      <c r="A904" s="241"/>
      <c r="B904" s="241"/>
      <c r="C904" s="240"/>
      <c r="D904" s="240"/>
      <c r="E904" s="242"/>
      <c r="F904" s="242"/>
      <c r="G904" s="240"/>
      <c r="H904" s="240"/>
      <c r="I904" s="240"/>
      <c r="J904" s="240"/>
      <c r="K904" s="228"/>
      <c r="L904" s="210"/>
      <c r="M904" s="210"/>
      <c r="N904" s="210"/>
      <c r="O904" s="210"/>
      <c r="P904" s="210"/>
      <c r="Q904" s="210"/>
      <c r="R904" s="210"/>
      <c r="S904" s="210"/>
      <c r="T904" s="210"/>
      <c r="U904" s="210"/>
      <c r="V904" s="210"/>
      <c r="W904" s="210"/>
      <c r="X904" s="210"/>
      <c r="Y904" s="210"/>
      <c r="Z904" s="210"/>
    </row>
    <row r="905" spans="1:26" x14ac:dyDescent="0.25">
      <c r="A905" s="241"/>
      <c r="B905" s="241"/>
      <c r="C905" s="240"/>
      <c r="D905" s="240"/>
      <c r="E905" s="242"/>
      <c r="F905" s="242"/>
      <c r="G905" s="240"/>
      <c r="H905" s="240"/>
      <c r="I905" s="240"/>
      <c r="J905" s="240"/>
      <c r="K905" s="228"/>
      <c r="L905" s="210"/>
      <c r="M905" s="210"/>
      <c r="N905" s="210"/>
      <c r="O905" s="210"/>
      <c r="P905" s="210"/>
      <c r="Q905" s="210"/>
      <c r="R905" s="210"/>
      <c r="S905" s="210"/>
      <c r="T905" s="210"/>
      <c r="U905" s="210"/>
      <c r="V905" s="210"/>
      <c r="W905" s="210"/>
      <c r="X905" s="210"/>
      <c r="Y905" s="210"/>
      <c r="Z905" s="210"/>
    </row>
    <row r="906" spans="1:26" x14ac:dyDescent="0.25">
      <c r="A906" s="241"/>
      <c r="B906" s="241"/>
      <c r="C906" s="240"/>
      <c r="D906" s="240"/>
      <c r="E906" s="242"/>
      <c r="F906" s="242"/>
      <c r="G906" s="240"/>
      <c r="H906" s="240"/>
      <c r="I906" s="240"/>
      <c r="J906" s="240"/>
      <c r="K906" s="228"/>
      <c r="L906" s="210"/>
      <c r="M906" s="210"/>
      <c r="N906" s="210"/>
      <c r="O906" s="210"/>
      <c r="P906" s="210"/>
      <c r="Q906" s="210"/>
      <c r="R906" s="210"/>
      <c r="S906" s="210"/>
      <c r="T906" s="210"/>
      <c r="U906" s="210"/>
      <c r="V906" s="210"/>
      <c r="W906" s="210"/>
      <c r="X906" s="210"/>
      <c r="Y906" s="210"/>
      <c r="Z906" s="210"/>
    </row>
    <row r="907" spans="1:26" x14ac:dyDescent="0.25">
      <c r="A907" s="241"/>
      <c r="B907" s="243"/>
      <c r="C907" s="240"/>
      <c r="D907" s="240"/>
      <c r="E907" s="242"/>
      <c r="F907" s="242"/>
      <c r="G907" s="240"/>
      <c r="H907" s="240"/>
      <c r="I907" s="240"/>
      <c r="J907" s="240"/>
      <c r="K907" s="228"/>
      <c r="L907" s="210"/>
      <c r="M907" s="210"/>
      <c r="N907" s="210"/>
      <c r="O907" s="210"/>
      <c r="P907" s="210"/>
      <c r="Q907" s="210"/>
      <c r="R907" s="210"/>
      <c r="S907" s="210"/>
      <c r="T907" s="210"/>
      <c r="U907" s="210"/>
      <c r="V907" s="210"/>
      <c r="W907" s="210"/>
      <c r="X907" s="210"/>
      <c r="Y907" s="210"/>
      <c r="Z907" s="210"/>
    </row>
    <row r="908" spans="1:26" x14ac:dyDescent="0.25">
      <c r="A908" s="241"/>
      <c r="B908" s="311"/>
      <c r="C908" s="240"/>
      <c r="D908" s="240"/>
      <c r="E908" s="242"/>
      <c r="F908" s="242"/>
      <c r="G908" s="240"/>
      <c r="H908" s="240"/>
      <c r="I908" s="240"/>
      <c r="J908" s="240"/>
      <c r="K908" s="228"/>
      <c r="L908" s="210"/>
      <c r="M908" s="210"/>
      <c r="N908" s="210"/>
      <c r="O908" s="210"/>
      <c r="P908" s="210"/>
      <c r="Q908" s="210"/>
      <c r="R908" s="210"/>
      <c r="S908" s="210"/>
      <c r="T908" s="210"/>
      <c r="U908" s="210"/>
      <c r="V908" s="210"/>
      <c r="W908" s="210"/>
      <c r="X908" s="210"/>
      <c r="Y908" s="210"/>
      <c r="Z908" s="210"/>
    </row>
    <row r="909" spans="1:26" x14ac:dyDescent="0.25">
      <c r="A909" s="241"/>
      <c r="B909" s="241"/>
      <c r="C909" s="240"/>
      <c r="D909" s="240"/>
      <c r="E909" s="242"/>
      <c r="F909" s="242"/>
      <c r="G909" s="240"/>
      <c r="H909" s="240"/>
      <c r="I909" s="240"/>
      <c r="J909" s="240"/>
      <c r="K909" s="228"/>
      <c r="L909" s="210"/>
      <c r="M909" s="210"/>
      <c r="N909" s="210"/>
      <c r="O909" s="210"/>
      <c r="P909" s="210"/>
      <c r="Q909" s="210"/>
      <c r="R909" s="210"/>
      <c r="S909" s="210"/>
      <c r="T909" s="210"/>
      <c r="U909" s="210"/>
      <c r="V909" s="210"/>
      <c r="W909" s="210"/>
      <c r="X909" s="210"/>
      <c r="Y909" s="210"/>
      <c r="Z909" s="210"/>
    </row>
    <row r="910" spans="1:26" x14ac:dyDescent="0.25">
      <c r="A910" s="241"/>
      <c r="B910" s="240"/>
      <c r="C910" s="244"/>
      <c r="D910" s="240"/>
      <c r="E910" s="242"/>
      <c r="F910" s="242"/>
      <c r="G910" s="240"/>
      <c r="H910" s="240"/>
      <c r="I910" s="240"/>
      <c r="J910" s="240"/>
      <c r="K910" s="228"/>
      <c r="L910" s="210"/>
      <c r="M910" s="210"/>
      <c r="N910" s="210"/>
      <c r="O910" s="210"/>
      <c r="P910" s="210"/>
      <c r="Q910" s="210"/>
      <c r="R910" s="210"/>
      <c r="S910" s="210"/>
      <c r="T910" s="210"/>
      <c r="U910" s="210"/>
      <c r="V910" s="210"/>
      <c r="W910" s="210"/>
      <c r="X910" s="210"/>
      <c r="Y910" s="210"/>
      <c r="Z910" s="210"/>
    </row>
    <row r="911" spans="1:26" x14ac:dyDescent="0.25">
      <c r="A911" s="241"/>
      <c r="B911" s="241"/>
      <c r="C911" s="244"/>
      <c r="D911" s="240"/>
      <c r="E911" s="242"/>
      <c r="F911" s="242"/>
      <c r="G911" s="240"/>
      <c r="H911" s="240"/>
      <c r="I911" s="240"/>
      <c r="J911" s="240"/>
      <c r="K911" s="228"/>
      <c r="L911" s="210"/>
      <c r="M911" s="210"/>
      <c r="N911" s="210"/>
      <c r="O911" s="210"/>
      <c r="P911" s="210"/>
      <c r="Q911" s="210"/>
      <c r="R911" s="210"/>
      <c r="S911" s="210"/>
      <c r="T911" s="210"/>
      <c r="U911" s="210"/>
      <c r="V911" s="210"/>
      <c r="W911" s="210"/>
      <c r="X911" s="210"/>
      <c r="Y911" s="210"/>
      <c r="Z911" s="210"/>
    </row>
    <row r="912" spans="1:26" x14ac:dyDescent="0.25">
      <c r="A912" s="231"/>
      <c r="B912" s="231"/>
      <c r="C912" s="231"/>
      <c r="D912" s="231"/>
      <c r="E912" s="315"/>
      <c r="F912" s="315"/>
      <c r="G912" s="240"/>
      <c r="H912" s="240"/>
      <c r="I912" s="240"/>
      <c r="J912" s="240"/>
      <c r="K912" s="228"/>
      <c r="L912" s="210"/>
      <c r="M912" s="210"/>
      <c r="N912" s="210"/>
      <c r="O912" s="210"/>
      <c r="P912" s="210"/>
      <c r="Q912" s="210"/>
      <c r="R912" s="210"/>
      <c r="S912" s="210"/>
      <c r="T912" s="210"/>
      <c r="U912" s="210"/>
      <c r="V912" s="210"/>
      <c r="W912" s="210"/>
      <c r="X912" s="210"/>
      <c r="Y912" s="210"/>
      <c r="Z912" s="210"/>
    </row>
    <row r="913" spans="1:26" x14ac:dyDescent="0.25">
      <c r="A913" s="241"/>
      <c r="B913" s="241"/>
      <c r="C913" s="240"/>
      <c r="D913" s="240"/>
      <c r="E913" s="242"/>
      <c r="F913" s="242"/>
      <c r="G913" s="240"/>
      <c r="H913" s="240"/>
      <c r="I913" s="240"/>
      <c r="J913" s="240"/>
      <c r="K913" s="228"/>
      <c r="L913" s="210"/>
      <c r="M913" s="210"/>
      <c r="N913" s="304"/>
      <c r="O913" s="304"/>
      <c r="P913" s="304"/>
      <c r="Q913" s="210"/>
      <c r="R913" s="210"/>
      <c r="S913" s="210"/>
      <c r="T913" s="210"/>
      <c r="U913" s="210"/>
      <c r="V913" s="210"/>
      <c r="W913" s="210"/>
      <c r="X913" s="210"/>
      <c r="Y913" s="210"/>
      <c r="Z913" s="210"/>
    </row>
    <row r="914" spans="1:26" x14ac:dyDescent="0.25">
      <c r="A914" s="241"/>
      <c r="B914" s="241"/>
      <c r="C914" s="240"/>
      <c r="D914" s="240"/>
      <c r="E914" s="242"/>
      <c r="F914" s="242"/>
      <c r="G914" s="240"/>
      <c r="H914" s="240"/>
      <c r="I914" s="240"/>
      <c r="J914" s="240"/>
      <c r="K914" s="228"/>
      <c r="L914" s="210"/>
      <c r="M914" s="210"/>
      <c r="N914" s="210"/>
      <c r="O914" s="210"/>
      <c r="P914" s="210"/>
      <c r="Q914" s="210"/>
      <c r="R914" s="210"/>
      <c r="S914" s="210"/>
      <c r="T914" s="210"/>
      <c r="U914" s="210"/>
      <c r="V914" s="210"/>
      <c r="W914" s="210"/>
      <c r="X914" s="210"/>
      <c r="Y914" s="210"/>
      <c r="Z914" s="210"/>
    </row>
    <row r="915" spans="1:26" x14ac:dyDescent="0.25">
      <c r="A915" s="241"/>
      <c r="B915" s="241"/>
      <c r="C915" s="240"/>
      <c r="D915" s="240"/>
      <c r="E915" s="242"/>
      <c r="F915" s="242"/>
      <c r="G915" s="240"/>
      <c r="H915" s="240"/>
      <c r="I915" s="240"/>
      <c r="J915" s="240"/>
      <c r="K915" s="228"/>
      <c r="L915" s="210"/>
      <c r="M915" s="210"/>
      <c r="N915" s="210"/>
      <c r="O915" s="210"/>
      <c r="P915" s="210"/>
      <c r="Q915" s="210"/>
      <c r="R915" s="210"/>
      <c r="S915" s="210"/>
      <c r="T915" s="210"/>
      <c r="U915" s="210"/>
      <c r="V915" s="210"/>
      <c r="W915" s="210"/>
      <c r="X915" s="210"/>
      <c r="Y915" s="210"/>
      <c r="Z915" s="210"/>
    </row>
    <row r="916" spans="1:26" x14ac:dyDescent="0.25">
      <c r="A916" s="241"/>
      <c r="B916" s="241"/>
      <c r="C916" s="240"/>
      <c r="D916" s="240"/>
      <c r="E916" s="242"/>
      <c r="F916" s="242"/>
      <c r="G916" s="240"/>
      <c r="H916" s="240"/>
      <c r="I916" s="240"/>
      <c r="J916" s="240"/>
      <c r="K916" s="228"/>
      <c r="L916" s="210"/>
      <c r="M916" s="210"/>
      <c r="N916" s="210"/>
      <c r="O916" s="210"/>
      <c r="P916" s="210"/>
      <c r="Q916" s="210"/>
      <c r="R916" s="210"/>
      <c r="S916" s="210"/>
      <c r="T916" s="210"/>
      <c r="U916" s="210"/>
      <c r="V916" s="210"/>
      <c r="W916" s="210"/>
      <c r="X916" s="210"/>
      <c r="Y916" s="210"/>
      <c r="Z916" s="210"/>
    </row>
    <row r="917" spans="1:26" x14ac:dyDescent="0.25">
      <c r="A917" s="241"/>
      <c r="B917" s="243"/>
      <c r="C917" s="240"/>
      <c r="D917" s="240"/>
      <c r="E917" s="242"/>
      <c r="F917" s="242"/>
      <c r="G917" s="240"/>
      <c r="H917" s="240"/>
      <c r="I917" s="240"/>
      <c r="J917" s="240"/>
      <c r="K917" s="228"/>
      <c r="L917" s="210"/>
      <c r="M917" s="210"/>
      <c r="N917" s="210"/>
      <c r="O917" s="210"/>
      <c r="P917" s="210"/>
      <c r="Q917" s="210"/>
      <c r="R917" s="210"/>
      <c r="S917" s="210"/>
      <c r="T917" s="210"/>
      <c r="U917" s="210"/>
      <c r="V917" s="210"/>
      <c r="W917" s="210"/>
      <c r="X917" s="210"/>
      <c r="Y917" s="210"/>
      <c r="Z917" s="210"/>
    </row>
    <row r="918" spans="1:26" x14ac:dyDescent="0.25">
      <c r="A918" s="241"/>
      <c r="B918" s="311"/>
      <c r="C918" s="240"/>
      <c r="D918" s="240"/>
      <c r="E918" s="242"/>
      <c r="F918" s="242"/>
      <c r="G918" s="240"/>
      <c r="H918" s="240"/>
      <c r="I918" s="240"/>
      <c r="J918" s="240"/>
      <c r="K918" s="228"/>
      <c r="L918" s="210"/>
      <c r="M918" s="210"/>
      <c r="N918" s="210"/>
      <c r="O918" s="210"/>
      <c r="P918" s="210"/>
      <c r="Q918" s="210"/>
      <c r="R918" s="210"/>
      <c r="S918" s="210"/>
      <c r="T918" s="210"/>
      <c r="U918" s="210"/>
      <c r="V918" s="210"/>
      <c r="W918" s="210"/>
      <c r="X918" s="210"/>
      <c r="Y918" s="210"/>
      <c r="Z918" s="210"/>
    </row>
    <row r="919" spans="1:26" x14ac:dyDescent="0.25">
      <c r="A919" s="241"/>
      <c r="B919" s="241"/>
      <c r="C919" s="240"/>
      <c r="D919" s="240"/>
      <c r="E919" s="242"/>
      <c r="F919" s="242"/>
      <c r="G919" s="240"/>
      <c r="H919" s="240"/>
      <c r="I919" s="240"/>
      <c r="J919" s="240"/>
      <c r="K919" s="228"/>
      <c r="L919" s="210"/>
      <c r="M919" s="210"/>
      <c r="N919" s="210"/>
      <c r="O919" s="210"/>
      <c r="P919" s="210"/>
      <c r="Q919" s="210"/>
      <c r="R919" s="210"/>
      <c r="S919" s="210"/>
      <c r="T919" s="210"/>
      <c r="U919" s="210"/>
      <c r="V919" s="210"/>
      <c r="W919" s="210"/>
      <c r="X919" s="210"/>
      <c r="Y919" s="210"/>
      <c r="Z919" s="210"/>
    </row>
    <row r="920" spans="1:26" x14ac:dyDescent="0.25">
      <c r="A920" s="241"/>
      <c r="B920" s="240"/>
      <c r="C920" s="244"/>
      <c r="D920" s="240"/>
      <c r="E920" s="242"/>
      <c r="F920" s="242"/>
      <c r="G920" s="240"/>
      <c r="H920" s="240"/>
      <c r="I920" s="240"/>
      <c r="J920" s="240"/>
      <c r="K920" s="228"/>
      <c r="L920" s="210"/>
      <c r="M920" s="210"/>
      <c r="N920" s="210"/>
      <c r="O920" s="210"/>
      <c r="P920" s="210"/>
      <c r="Q920" s="210"/>
      <c r="R920" s="210"/>
      <c r="S920" s="210"/>
      <c r="T920" s="210"/>
      <c r="U920" s="210"/>
      <c r="V920" s="210"/>
      <c r="W920" s="210"/>
      <c r="X920" s="210"/>
      <c r="Y920" s="210"/>
      <c r="Z920" s="210"/>
    </row>
    <row r="921" spans="1:26" x14ac:dyDescent="0.25">
      <c r="A921" s="241"/>
      <c r="B921" s="241"/>
      <c r="C921" s="244"/>
      <c r="D921" s="240"/>
      <c r="E921" s="242"/>
      <c r="F921" s="242"/>
      <c r="G921" s="240"/>
      <c r="H921" s="240"/>
      <c r="I921" s="240"/>
      <c r="J921" s="240"/>
      <c r="K921" s="228"/>
      <c r="L921" s="210"/>
      <c r="M921" s="210"/>
      <c r="N921" s="210"/>
      <c r="O921" s="210"/>
      <c r="P921" s="210"/>
      <c r="Q921" s="210"/>
      <c r="R921" s="210"/>
      <c r="S921" s="210"/>
      <c r="T921" s="210"/>
      <c r="U921" s="210"/>
      <c r="V921" s="210"/>
      <c r="W921" s="210"/>
      <c r="X921" s="210"/>
      <c r="Y921" s="210"/>
      <c r="Z921" s="210"/>
    </row>
    <row r="922" spans="1:26" x14ac:dyDescent="0.25">
      <c r="A922" s="231"/>
      <c r="B922" s="231"/>
      <c r="C922" s="231"/>
      <c r="D922" s="231"/>
      <c r="E922" s="315"/>
      <c r="F922" s="315"/>
      <c r="G922" s="240"/>
      <c r="H922" s="240"/>
      <c r="I922" s="240"/>
      <c r="J922" s="240"/>
      <c r="K922" s="228"/>
      <c r="L922" s="210"/>
      <c r="M922" s="210"/>
      <c r="N922" s="210"/>
      <c r="O922" s="210"/>
      <c r="P922" s="210"/>
      <c r="Q922" s="210"/>
      <c r="R922" s="210"/>
      <c r="S922" s="210"/>
      <c r="T922" s="210"/>
      <c r="U922" s="210"/>
      <c r="V922" s="210"/>
      <c r="W922" s="210"/>
      <c r="X922" s="210"/>
      <c r="Y922" s="210"/>
      <c r="Z922" s="210"/>
    </row>
    <row r="923" spans="1:26" x14ac:dyDescent="0.25">
      <c r="A923" s="241"/>
      <c r="B923" s="241"/>
      <c r="C923" s="240"/>
      <c r="D923" s="240"/>
      <c r="E923" s="242"/>
      <c r="F923" s="242"/>
      <c r="G923" s="240"/>
      <c r="H923" s="240"/>
      <c r="I923" s="240"/>
      <c r="J923" s="240"/>
      <c r="K923" s="317"/>
      <c r="L923" s="210"/>
      <c r="M923" s="210"/>
      <c r="N923" s="304"/>
      <c r="O923" s="304"/>
      <c r="P923" s="304"/>
      <c r="Q923" s="210"/>
      <c r="R923" s="210"/>
      <c r="S923" s="210"/>
      <c r="T923" s="210"/>
      <c r="U923" s="210"/>
      <c r="V923" s="210"/>
      <c r="W923" s="210"/>
      <c r="X923" s="210"/>
      <c r="Y923" s="210"/>
      <c r="Z923" s="210"/>
    </row>
    <row r="924" spans="1:26" x14ac:dyDescent="0.25">
      <c r="A924" s="241"/>
      <c r="B924" s="241"/>
      <c r="C924" s="240"/>
      <c r="D924" s="240"/>
      <c r="E924" s="242"/>
      <c r="F924" s="242"/>
      <c r="G924" s="240"/>
      <c r="H924" s="240"/>
      <c r="I924" s="240"/>
      <c r="J924" s="240"/>
      <c r="K924" s="228"/>
      <c r="L924" s="210"/>
      <c r="M924" s="210"/>
      <c r="N924" s="210"/>
      <c r="O924" s="210"/>
      <c r="P924" s="210"/>
      <c r="Q924" s="210"/>
      <c r="R924" s="210"/>
      <c r="S924" s="210"/>
      <c r="T924" s="210"/>
      <c r="U924" s="210"/>
      <c r="V924" s="210"/>
      <c r="W924" s="210"/>
      <c r="X924" s="210"/>
      <c r="Y924" s="210"/>
      <c r="Z924" s="210"/>
    </row>
    <row r="925" spans="1:26" x14ac:dyDescent="0.25">
      <c r="A925" s="241"/>
      <c r="B925" s="241"/>
      <c r="C925" s="240"/>
      <c r="D925" s="240"/>
      <c r="E925" s="242"/>
      <c r="F925" s="242"/>
      <c r="G925" s="240"/>
      <c r="H925" s="240"/>
      <c r="I925" s="240"/>
      <c r="J925" s="240"/>
      <c r="K925" s="228"/>
      <c r="L925" s="210"/>
      <c r="M925" s="210"/>
      <c r="N925" s="210"/>
      <c r="O925" s="210"/>
      <c r="P925" s="210"/>
      <c r="Q925" s="210"/>
      <c r="R925" s="210"/>
      <c r="S925" s="210"/>
      <c r="T925" s="210"/>
      <c r="U925" s="210"/>
      <c r="V925" s="210"/>
      <c r="W925" s="210"/>
      <c r="X925" s="210"/>
      <c r="Y925" s="210"/>
      <c r="Z925" s="210"/>
    </row>
    <row r="926" spans="1:26" x14ac:dyDescent="0.25">
      <c r="A926" s="241"/>
      <c r="B926" s="241"/>
      <c r="C926" s="240"/>
      <c r="D926" s="240"/>
      <c r="E926" s="242"/>
      <c r="F926" s="242"/>
      <c r="G926" s="240"/>
      <c r="H926" s="240"/>
      <c r="I926" s="240"/>
      <c r="J926" s="240"/>
      <c r="K926" s="228"/>
      <c r="L926" s="210"/>
      <c r="M926" s="210"/>
      <c r="N926" s="210"/>
      <c r="O926" s="210"/>
      <c r="P926" s="210"/>
      <c r="Q926" s="210"/>
      <c r="R926" s="210"/>
      <c r="S926" s="210"/>
      <c r="T926" s="210"/>
      <c r="U926" s="210"/>
      <c r="V926" s="210"/>
      <c r="W926" s="210"/>
      <c r="X926" s="210"/>
      <c r="Y926" s="210"/>
      <c r="Z926" s="210"/>
    </row>
    <row r="927" spans="1:26" x14ac:dyDescent="0.25">
      <c r="A927" s="241"/>
      <c r="B927" s="243"/>
      <c r="C927" s="240"/>
      <c r="D927" s="240"/>
      <c r="E927" s="242"/>
      <c r="F927" s="242"/>
      <c r="G927" s="240"/>
      <c r="H927" s="240"/>
      <c r="I927" s="240"/>
      <c r="J927" s="240"/>
      <c r="K927" s="228"/>
      <c r="L927" s="210"/>
      <c r="M927" s="210"/>
      <c r="N927" s="210"/>
      <c r="O927" s="210"/>
      <c r="P927" s="210"/>
      <c r="Q927" s="210"/>
      <c r="R927" s="210"/>
      <c r="S927" s="210"/>
      <c r="T927" s="210"/>
      <c r="U927" s="210"/>
      <c r="V927" s="210"/>
      <c r="W927" s="210"/>
      <c r="X927" s="210"/>
      <c r="Y927" s="210"/>
      <c r="Z927" s="210"/>
    </row>
    <row r="928" spans="1:26" x14ac:dyDescent="0.25">
      <c r="A928" s="241"/>
      <c r="B928" s="311"/>
      <c r="C928" s="240"/>
      <c r="D928" s="240"/>
      <c r="E928" s="242"/>
      <c r="F928" s="242"/>
      <c r="G928" s="240"/>
      <c r="H928" s="240"/>
      <c r="I928" s="240"/>
      <c r="J928" s="240"/>
      <c r="K928" s="228"/>
      <c r="L928" s="210"/>
      <c r="M928" s="210"/>
      <c r="N928" s="210"/>
      <c r="O928" s="210"/>
      <c r="P928" s="210"/>
      <c r="Q928" s="210"/>
      <c r="R928" s="210"/>
      <c r="S928" s="210"/>
      <c r="T928" s="210"/>
      <c r="U928" s="210"/>
      <c r="V928" s="210"/>
      <c r="W928" s="210"/>
      <c r="X928" s="210"/>
      <c r="Y928" s="210"/>
      <c r="Z928" s="210"/>
    </row>
    <row r="929" spans="1:26" x14ac:dyDescent="0.25">
      <c r="A929" s="241"/>
      <c r="B929" s="241"/>
      <c r="C929" s="240"/>
      <c r="D929" s="240"/>
      <c r="E929" s="242"/>
      <c r="F929" s="242"/>
      <c r="G929" s="240"/>
      <c r="H929" s="240"/>
      <c r="I929" s="240"/>
      <c r="J929" s="240"/>
      <c r="K929" s="228"/>
      <c r="L929" s="210"/>
      <c r="M929" s="210"/>
      <c r="N929" s="210"/>
      <c r="O929" s="210"/>
      <c r="P929" s="210"/>
      <c r="Q929" s="210"/>
      <c r="R929" s="210"/>
      <c r="S929" s="210"/>
      <c r="T929" s="210"/>
      <c r="U929" s="210"/>
      <c r="V929" s="210"/>
      <c r="W929" s="210"/>
      <c r="X929" s="210"/>
      <c r="Y929" s="210"/>
      <c r="Z929" s="210"/>
    </row>
    <row r="930" spans="1:26" x14ac:dyDescent="0.25">
      <c r="A930" s="241"/>
      <c r="B930" s="240"/>
      <c r="C930" s="244"/>
      <c r="D930" s="240"/>
      <c r="E930" s="242"/>
      <c r="F930" s="242"/>
      <c r="G930" s="240"/>
      <c r="H930" s="240"/>
      <c r="I930" s="240"/>
      <c r="J930" s="240"/>
      <c r="K930" s="228"/>
      <c r="L930" s="210"/>
      <c r="M930" s="210"/>
      <c r="N930" s="210"/>
      <c r="O930" s="210"/>
      <c r="P930" s="210"/>
      <c r="Q930" s="210"/>
      <c r="R930" s="210"/>
      <c r="S930" s="210"/>
      <c r="T930" s="210"/>
      <c r="U930" s="210"/>
      <c r="V930" s="210"/>
      <c r="W930" s="210"/>
      <c r="X930" s="210"/>
      <c r="Y930" s="210"/>
      <c r="Z930" s="210"/>
    </row>
    <row r="931" spans="1:26" x14ac:dyDescent="0.25">
      <c r="A931" s="231"/>
      <c r="B931" s="231"/>
      <c r="C931" s="231"/>
      <c r="D931" s="231"/>
      <c r="E931" s="315"/>
      <c r="F931" s="315"/>
      <c r="G931" s="240"/>
      <c r="H931" s="240"/>
      <c r="I931" s="240"/>
      <c r="J931" s="240"/>
      <c r="K931" s="228"/>
      <c r="L931" s="210"/>
      <c r="M931" s="210"/>
      <c r="N931" s="210"/>
      <c r="O931" s="210"/>
      <c r="P931" s="210"/>
      <c r="Q931" s="210"/>
      <c r="R931" s="210"/>
      <c r="S931" s="210"/>
      <c r="T931" s="210"/>
      <c r="U931" s="210"/>
      <c r="V931" s="210"/>
      <c r="W931" s="210"/>
      <c r="X931" s="210"/>
      <c r="Y931" s="210"/>
      <c r="Z931" s="210"/>
    </row>
    <row r="932" spans="1:26" x14ac:dyDescent="0.25">
      <c r="A932" s="241"/>
      <c r="B932" s="241"/>
      <c r="C932" s="240"/>
      <c r="D932" s="240"/>
      <c r="E932" s="242"/>
      <c r="F932" s="242"/>
      <c r="G932" s="240"/>
      <c r="H932" s="240"/>
      <c r="I932" s="240"/>
      <c r="J932" s="240"/>
      <c r="K932" s="317"/>
      <c r="L932" s="210"/>
      <c r="M932" s="210"/>
      <c r="N932" s="304"/>
      <c r="O932" s="304"/>
      <c r="P932" s="304"/>
      <c r="Q932" s="210"/>
      <c r="R932" s="210"/>
      <c r="S932" s="210"/>
      <c r="T932" s="210"/>
      <c r="U932" s="210"/>
      <c r="V932" s="210"/>
      <c r="W932" s="210"/>
      <c r="X932" s="210"/>
      <c r="Y932" s="210"/>
      <c r="Z932" s="210"/>
    </row>
    <row r="933" spans="1:26" x14ac:dyDescent="0.25">
      <c r="A933" s="241"/>
      <c r="B933" s="241"/>
      <c r="C933" s="240"/>
      <c r="D933" s="240"/>
      <c r="E933" s="242"/>
      <c r="F933" s="242"/>
      <c r="G933" s="240"/>
      <c r="H933" s="240"/>
      <c r="I933" s="240"/>
      <c r="J933" s="240"/>
      <c r="K933" s="228"/>
      <c r="L933" s="210"/>
      <c r="M933" s="210"/>
      <c r="N933" s="210"/>
      <c r="O933" s="210"/>
      <c r="P933" s="210"/>
      <c r="Q933" s="210"/>
      <c r="R933" s="210"/>
      <c r="S933" s="210"/>
      <c r="T933" s="210"/>
      <c r="U933" s="210"/>
      <c r="V933" s="210"/>
      <c r="W933" s="210"/>
      <c r="X933" s="210"/>
      <c r="Y933" s="210"/>
      <c r="Z933" s="210"/>
    </row>
    <row r="934" spans="1:26" x14ac:dyDescent="0.25">
      <c r="A934" s="241"/>
      <c r="B934" s="241"/>
      <c r="C934" s="240"/>
      <c r="D934" s="240"/>
      <c r="E934" s="242"/>
      <c r="F934" s="242"/>
      <c r="G934" s="240"/>
      <c r="H934" s="240"/>
      <c r="I934" s="240"/>
      <c r="J934" s="240"/>
      <c r="K934" s="228"/>
      <c r="L934" s="210"/>
      <c r="M934" s="210"/>
      <c r="N934" s="210"/>
      <c r="O934" s="210"/>
      <c r="P934" s="210"/>
      <c r="Q934" s="210"/>
      <c r="R934" s="210"/>
      <c r="S934" s="210"/>
      <c r="T934" s="210"/>
      <c r="U934" s="210"/>
      <c r="V934" s="210"/>
      <c r="W934" s="210"/>
      <c r="X934" s="210"/>
      <c r="Y934" s="210"/>
      <c r="Z934" s="210"/>
    </row>
    <row r="935" spans="1:26" x14ac:dyDescent="0.25">
      <c r="A935" s="241"/>
      <c r="B935" s="241"/>
      <c r="C935" s="240"/>
      <c r="D935" s="240"/>
      <c r="E935" s="242"/>
      <c r="F935" s="242"/>
      <c r="G935" s="240"/>
      <c r="H935" s="240"/>
      <c r="I935" s="240"/>
      <c r="J935" s="240"/>
      <c r="K935" s="228"/>
      <c r="L935" s="210"/>
      <c r="M935" s="210"/>
      <c r="N935" s="210"/>
      <c r="O935" s="210"/>
      <c r="P935" s="210"/>
      <c r="Q935" s="210"/>
      <c r="R935" s="210"/>
      <c r="S935" s="210"/>
      <c r="T935" s="210"/>
      <c r="U935" s="210"/>
      <c r="V935" s="210"/>
      <c r="W935" s="210"/>
      <c r="X935" s="210"/>
      <c r="Y935" s="210"/>
      <c r="Z935" s="210"/>
    </row>
    <row r="936" spans="1:26" x14ac:dyDescent="0.25">
      <c r="A936" s="241"/>
      <c r="B936" s="243"/>
      <c r="C936" s="240"/>
      <c r="D936" s="240"/>
      <c r="E936" s="242"/>
      <c r="F936" s="242"/>
      <c r="G936" s="240"/>
      <c r="H936" s="240"/>
      <c r="I936" s="240"/>
      <c r="J936" s="240"/>
      <c r="K936" s="228"/>
      <c r="L936" s="210"/>
      <c r="M936" s="210"/>
      <c r="N936" s="210"/>
      <c r="O936" s="210"/>
      <c r="P936" s="210"/>
      <c r="Q936" s="210"/>
      <c r="R936" s="210"/>
      <c r="S936" s="210"/>
      <c r="T936" s="210"/>
      <c r="U936" s="210"/>
      <c r="V936" s="210"/>
      <c r="W936" s="210"/>
      <c r="X936" s="210"/>
      <c r="Y936" s="210"/>
      <c r="Z936" s="210"/>
    </row>
    <row r="937" spans="1:26" x14ac:dyDescent="0.25">
      <c r="A937" s="241"/>
      <c r="B937" s="311"/>
      <c r="C937" s="240"/>
      <c r="D937" s="240"/>
      <c r="E937" s="242"/>
      <c r="F937" s="242"/>
      <c r="G937" s="240"/>
      <c r="H937" s="240"/>
      <c r="I937" s="240"/>
      <c r="J937" s="240"/>
      <c r="K937" s="228"/>
      <c r="L937" s="210"/>
      <c r="M937" s="210"/>
      <c r="N937" s="210"/>
      <c r="O937" s="210"/>
      <c r="P937" s="210"/>
      <c r="Q937" s="210"/>
      <c r="R937" s="210"/>
      <c r="S937" s="210"/>
      <c r="T937" s="210"/>
      <c r="U937" s="210"/>
      <c r="V937" s="210"/>
      <c r="W937" s="210"/>
      <c r="X937" s="210"/>
      <c r="Y937" s="210"/>
      <c r="Z937" s="210"/>
    </row>
    <row r="938" spans="1:26" x14ac:dyDescent="0.25">
      <c r="A938" s="241"/>
      <c r="B938" s="241"/>
      <c r="C938" s="240"/>
      <c r="D938" s="240"/>
      <c r="E938" s="242"/>
      <c r="F938" s="242"/>
      <c r="G938" s="240"/>
      <c r="H938" s="240"/>
      <c r="I938" s="240"/>
      <c r="J938" s="240"/>
      <c r="K938" s="228"/>
      <c r="L938" s="210"/>
      <c r="M938" s="210"/>
      <c r="N938" s="210"/>
      <c r="O938" s="210"/>
      <c r="P938" s="210"/>
      <c r="Q938" s="210"/>
      <c r="R938" s="210"/>
      <c r="S938" s="210"/>
      <c r="T938" s="210"/>
      <c r="U938" s="210"/>
      <c r="V938" s="210"/>
      <c r="W938" s="210"/>
      <c r="X938" s="210"/>
      <c r="Y938" s="210"/>
      <c r="Z938" s="210"/>
    </row>
    <row r="939" spans="1:26" x14ac:dyDescent="0.25">
      <c r="A939" s="241"/>
      <c r="B939" s="240"/>
      <c r="C939" s="244"/>
      <c r="D939" s="240"/>
      <c r="E939" s="242"/>
      <c r="F939" s="242"/>
      <c r="G939" s="240"/>
      <c r="H939" s="240"/>
      <c r="I939" s="240"/>
      <c r="J939" s="240"/>
      <c r="K939" s="228"/>
      <c r="L939" s="210"/>
      <c r="M939" s="210"/>
      <c r="N939" s="210"/>
      <c r="O939" s="210"/>
      <c r="P939" s="210"/>
      <c r="Q939" s="210"/>
      <c r="R939" s="210"/>
      <c r="S939" s="210"/>
      <c r="T939" s="210"/>
      <c r="U939" s="210"/>
      <c r="V939" s="210"/>
      <c r="W939" s="210"/>
      <c r="X939" s="210"/>
      <c r="Y939" s="210"/>
      <c r="Z939" s="210"/>
    </row>
    <row r="940" spans="1:26" x14ac:dyDescent="0.25">
      <c r="A940" s="231"/>
      <c r="B940" s="231"/>
      <c r="C940" s="231"/>
      <c r="D940" s="231"/>
      <c r="E940" s="315"/>
      <c r="F940" s="315"/>
      <c r="G940" s="240"/>
      <c r="H940" s="240"/>
      <c r="I940" s="240"/>
      <c r="J940" s="240"/>
      <c r="K940" s="228"/>
      <c r="L940" s="210"/>
      <c r="M940" s="210"/>
      <c r="N940" s="210"/>
      <c r="O940" s="210"/>
      <c r="P940" s="210"/>
      <c r="Q940" s="210"/>
      <c r="R940" s="210"/>
      <c r="S940" s="210"/>
      <c r="T940" s="210"/>
      <c r="U940" s="210"/>
      <c r="V940" s="210"/>
      <c r="W940" s="210"/>
      <c r="X940" s="210"/>
      <c r="Y940" s="210"/>
      <c r="Z940" s="210"/>
    </row>
    <row r="941" spans="1:26" x14ac:dyDescent="0.25">
      <c r="A941" s="241"/>
      <c r="B941" s="241"/>
      <c r="C941" s="240"/>
      <c r="D941" s="240"/>
      <c r="E941" s="242"/>
      <c r="F941" s="242"/>
      <c r="G941" s="240"/>
      <c r="H941" s="240"/>
      <c r="I941" s="240"/>
      <c r="J941" s="240"/>
      <c r="K941" s="228"/>
      <c r="L941" s="210"/>
      <c r="M941" s="210"/>
      <c r="N941" s="304"/>
      <c r="O941" s="304"/>
      <c r="P941" s="304"/>
      <c r="Q941" s="210"/>
      <c r="R941" s="210"/>
      <c r="S941" s="210"/>
      <c r="T941" s="210"/>
      <c r="U941" s="210"/>
      <c r="V941" s="210"/>
      <c r="W941" s="210"/>
      <c r="X941" s="210"/>
      <c r="Y941" s="210"/>
      <c r="Z941" s="210"/>
    </row>
    <row r="942" spans="1:26" x14ac:dyDescent="0.25">
      <c r="A942" s="241"/>
      <c r="B942" s="241"/>
      <c r="C942" s="240"/>
      <c r="D942" s="240"/>
      <c r="E942" s="242"/>
      <c r="F942" s="242"/>
      <c r="G942" s="240"/>
      <c r="H942" s="240"/>
      <c r="I942" s="240"/>
      <c r="J942" s="240"/>
      <c r="K942" s="228"/>
      <c r="L942" s="210"/>
      <c r="M942" s="210"/>
      <c r="N942" s="210"/>
      <c r="O942" s="210"/>
      <c r="P942" s="210"/>
      <c r="Q942" s="210"/>
      <c r="R942" s="210"/>
      <c r="S942" s="210"/>
      <c r="T942" s="210"/>
      <c r="U942" s="210"/>
      <c r="V942" s="210"/>
      <c r="W942" s="210"/>
      <c r="X942" s="210"/>
      <c r="Y942" s="210"/>
      <c r="Z942" s="210"/>
    </row>
    <row r="943" spans="1:26" x14ac:dyDescent="0.25">
      <c r="A943" s="241"/>
      <c r="B943" s="241"/>
      <c r="C943" s="240"/>
      <c r="D943" s="240"/>
      <c r="E943" s="242"/>
      <c r="F943" s="242"/>
      <c r="G943" s="240"/>
      <c r="H943" s="240"/>
      <c r="I943" s="240"/>
      <c r="J943" s="240"/>
      <c r="K943" s="228"/>
      <c r="L943" s="210"/>
      <c r="M943" s="210"/>
      <c r="N943" s="210"/>
      <c r="O943" s="210"/>
      <c r="P943" s="210"/>
      <c r="Q943" s="210"/>
      <c r="R943" s="210"/>
      <c r="S943" s="210"/>
      <c r="T943" s="210"/>
      <c r="U943" s="210"/>
      <c r="V943" s="210"/>
      <c r="W943" s="210"/>
      <c r="X943" s="210"/>
      <c r="Y943" s="210"/>
      <c r="Z943" s="210"/>
    </row>
    <row r="944" spans="1:26" x14ac:dyDescent="0.25">
      <c r="A944" s="241"/>
      <c r="B944" s="241"/>
      <c r="C944" s="240"/>
      <c r="D944" s="240"/>
      <c r="E944" s="242"/>
      <c r="F944" s="242"/>
      <c r="G944" s="240"/>
      <c r="H944" s="240"/>
      <c r="I944" s="240"/>
      <c r="J944" s="240"/>
      <c r="K944" s="228"/>
      <c r="L944" s="210"/>
      <c r="M944" s="210"/>
      <c r="N944" s="210"/>
      <c r="O944" s="210"/>
      <c r="P944" s="210"/>
      <c r="Q944" s="210"/>
      <c r="R944" s="210"/>
      <c r="S944" s="210"/>
      <c r="T944" s="210"/>
      <c r="U944" s="210"/>
      <c r="V944" s="210"/>
      <c r="W944" s="210"/>
      <c r="X944" s="210"/>
      <c r="Y944" s="210"/>
      <c r="Z944" s="210"/>
    </row>
    <row r="945" spans="1:26" x14ac:dyDescent="0.25">
      <c r="A945" s="241"/>
      <c r="B945" s="243"/>
      <c r="C945" s="240"/>
      <c r="D945" s="240"/>
      <c r="E945" s="242"/>
      <c r="F945" s="242"/>
      <c r="G945" s="240"/>
      <c r="H945" s="240"/>
      <c r="I945" s="240"/>
      <c r="J945" s="240"/>
      <c r="K945" s="228"/>
      <c r="L945" s="210"/>
      <c r="M945" s="210"/>
      <c r="N945" s="210"/>
      <c r="O945" s="210"/>
      <c r="P945" s="210"/>
      <c r="Q945" s="210"/>
      <c r="R945" s="210"/>
      <c r="S945" s="210"/>
      <c r="T945" s="210"/>
      <c r="U945" s="210"/>
      <c r="V945" s="210"/>
      <c r="W945" s="210"/>
      <c r="X945" s="210"/>
      <c r="Y945" s="210"/>
      <c r="Z945" s="210"/>
    </row>
    <row r="946" spans="1:26" x14ac:dyDescent="0.25">
      <c r="A946" s="241"/>
      <c r="B946" s="311"/>
      <c r="C946" s="240"/>
      <c r="D946" s="240"/>
      <c r="E946" s="242"/>
      <c r="F946" s="242"/>
      <c r="G946" s="240"/>
      <c r="H946" s="240"/>
      <c r="I946" s="240"/>
      <c r="J946" s="240"/>
      <c r="K946" s="228"/>
      <c r="L946" s="210"/>
      <c r="M946" s="210"/>
      <c r="N946" s="210"/>
      <c r="O946" s="210"/>
      <c r="P946" s="210"/>
      <c r="Q946" s="210"/>
      <c r="R946" s="210"/>
      <c r="S946" s="210"/>
      <c r="T946" s="210"/>
      <c r="U946" s="210"/>
      <c r="V946" s="210"/>
      <c r="W946" s="210"/>
      <c r="X946" s="210"/>
      <c r="Y946" s="210"/>
      <c r="Z946" s="210"/>
    </row>
    <row r="947" spans="1:26" x14ac:dyDescent="0.25">
      <c r="A947" s="241"/>
      <c r="B947" s="241"/>
      <c r="C947" s="240"/>
      <c r="D947" s="240"/>
      <c r="E947" s="242"/>
      <c r="F947" s="242"/>
      <c r="G947" s="240"/>
      <c r="H947" s="240"/>
      <c r="I947" s="240"/>
      <c r="J947" s="240"/>
      <c r="K947" s="228"/>
      <c r="L947" s="210"/>
      <c r="M947" s="210"/>
      <c r="N947" s="210"/>
      <c r="O947" s="210"/>
      <c r="P947" s="210"/>
      <c r="Q947" s="210"/>
      <c r="R947" s="210"/>
      <c r="S947" s="210"/>
      <c r="T947" s="210"/>
      <c r="U947" s="210"/>
      <c r="V947" s="210"/>
      <c r="W947" s="210"/>
      <c r="X947" s="210"/>
      <c r="Y947" s="210"/>
      <c r="Z947" s="210"/>
    </row>
    <row r="948" spans="1:26" x14ac:dyDescent="0.25">
      <c r="A948" s="241"/>
      <c r="B948" s="240"/>
      <c r="C948" s="244"/>
      <c r="D948" s="240"/>
      <c r="E948" s="242"/>
      <c r="F948" s="242"/>
      <c r="G948" s="240"/>
      <c r="H948" s="240"/>
      <c r="I948" s="240"/>
      <c r="J948" s="240"/>
      <c r="K948" s="228"/>
      <c r="L948" s="210"/>
      <c r="M948" s="210"/>
      <c r="N948" s="210"/>
      <c r="O948" s="210"/>
      <c r="P948" s="210"/>
      <c r="Q948" s="210"/>
      <c r="R948" s="210"/>
      <c r="S948" s="210"/>
      <c r="T948" s="210"/>
      <c r="U948" s="210"/>
      <c r="V948" s="210"/>
      <c r="W948" s="210"/>
      <c r="X948" s="210"/>
      <c r="Y948" s="210"/>
      <c r="Z948" s="210"/>
    </row>
    <row r="949" spans="1:26" x14ac:dyDescent="0.25">
      <c r="A949" s="231"/>
      <c r="B949" s="231"/>
      <c r="C949" s="231"/>
      <c r="D949" s="231"/>
      <c r="E949" s="315"/>
      <c r="F949" s="315"/>
      <c r="G949" s="240"/>
      <c r="H949" s="240"/>
      <c r="I949" s="240"/>
      <c r="J949" s="240"/>
      <c r="K949" s="228"/>
      <c r="L949" s="210"/>
      <c r="M949" s="210"/>
      <c r="N949" s="210"/>
      <c r="O949" s="210"/>
      <c r="P949" s="210"/>
      <c r="Q949" s="210"/>
      <c r="R949" s="210"/>
      <c r="S949" s="210"/>
      <c r="T949" s="210"/>
      <c r="U949" s="210"/>
      <c r="V949" s="210"/>
      <c r="W949" s="210"/>
      <c r="X949" s="210"/>
      <c r="Y949" s="210"/>
      <c r="Z949" s="210"/>
    </row>
    <row r="950" spans="1:26" x14ac:dyDescent="0.25">
      <c r="A950" s="241"/>
      <c r="B950" s="241"/>
      <c r="C950" s="240"/>
      <c r="D950" s="240"/>
      <c r="E950" s="242"/>
      <c r="F950" s="242"/>
      <c r="G950" s="240"/>
      <c r="H950" s="240"/>
      <c r="I950" s="240"/>
      <c r="J950" s="240"/>
      <c r="K950" s="317"/>
      <c r="L950" s="210"/>
      <c r="M950" s="210"/>
      <c r="N950" s="304"/>
      <c r="O950" s="304"/>
      <c r="P950" s="304"/>
      <c r="Q950" s="210"/>
      <c r="R950" s="210"/>
      <c r="S950" s="210"/>
      <c r="T950" s="210"/>
      <c r="U950" s="210"/>
      <c r="V950" s="210"/>
      <c r="W950" s="210"/>
      <c r="X950" s="210"/>
      <c r="Y950" s="210"/>
      <c r="Z950" s="210"/>
    </row>
    <row r="951" spans="1:26" x14ac:dyDescent="0.25">
      <c r="A951" s="241"/>
      <c r="B951" s="241"/>
      <c r="C951" s="240"/>
      <c r="D951" s="240"/>
      <c r="E951" s="242"/>
      <c r="F951" s="242"/>
      <c r="G951" s="240"/>
      <c r="H951" s="240"/>
      <c r="I951" s="240"/>
      <c r="J951" s="240"/>
      <c r="K951" s="228"/>
      <c r="L951" s="210"/>
      <c r="M951" s="210"/>
      <c r="N951" s="210"/>
      <c r="O951" s="210"/>
      <c r="P951" s="210"/>
      <c r="Q951" s="210"/>
      <c r="R951" s="210"/>
      <c r="S951" s="210"/>
      <c r="T951" s="210"/>
      <c r="U951" s="210"/>
      <c r="V951" s="210"/>
      <c r="W951" s="210"/>
      <c r="X951" s="210"/>
      <c r="Y951" s="210"/>
      <c r="Z951" s="210"/>
    </row>
    <row r="952" spans="1:26" x14ac:dyDescent="0.25">
      <c r="A952" s="241"/>
      <c r="B952" s="241"/>
      <c r="C952" s="240"/>
      <c r="D952" s="240"/>
      <c r="E952" s="242"/>
      <c r="F952" s="242"/>
      <c r="G952" s="240"/>
      <c r="H952" s="240"/>
      <c r="I952" s="240"/>
      <c r="J952" s="240"/>
      <c r="K952" s="228"/>
      <c r="L952" s="210"/>
      <c r="M952" s="210"/>
      <c r="N952" s="210"/>
      <c r="O952" s="210"/>
      <c r="P952" s="210"/>
      <c r="Q952" s="210"/>
      <c r="R952" s="210"/>
      <c r="S952" s="210"/>
      <c r="T952" s="210"/>
      <c r="U952" s="210"/>
      <c r="V952" s="210"/>
      <c r="W952" s="210"/>
      <c r="X952" s="210"/>
      <c r="Y952" s="210"/>
      <c r="Z952" s="210"/>
    </row>
    <row r="953" spans="1:26" x14ac:dyDescent="0.25">
      <c r="A953" s="241"/>
      <c r="B953" s="241"/>
      <c r="C953" s="240"/>
      <c r="D953" s="240"/>
      <c r="E953" s="242"/>
      <c r="F953" s="242"/>
      <c r="G953" s="240"/>
      <c r="H953" s="240"/>
      <c r="I953" s="240"/>
      <c r="J953" s="240"/>
      <c r="K953" s="228"/>
      <c r="L953" s="210"/>
      <c r="M953" s="210"/>
      <c r="N953" s="210"/>
      <c r="O953" s="210"/>
      <c r="P953" s="210"/>
      <c r="Q953" s="210"/>
      <c r="R953" s="210"/>
      <c r="S953" s="210"/>
      <c r="T953" s="210"/>
      <c r="U953" s="210"/>
      <c r="V953" s="210"/>
      <c r="W953" s="210"/>
      <c r="X953" s="210"/>
      <c r="Y953" s="210"/>
      <c r="Z953" s="210"/>
    </row>
    <row r="954" spans="1:26" x14ac:dyDescent="0.25">
      <c r="A954" s="241"/>
      <c r="B954" s="243"/>
      <c r="C954" s="240"/>
      <c r="D954" s="240"/>
      <c r="E954" s="242"/>
      <c r="F954" s="242"/>
      <c r="G954" s="240"/>
      <c r="H954" s="240"/>
      <c r="I954" s="240"/>
      <c r="J954" s="240"/>
      <c r="K954" s="228"/>
      <c r="L954" s="210"/>
      <c r="M954" s="210"/>
      <c r="N954" s="210"/>
      <c r="O954" s="210"/>
      <c r="P954" s="210"/>
      <c r="Q954" s="210"/>
      <c r="R954" s="210"/>
      <c r="S954" s="210"/>
      <c r="T954" s="210"/>
      <c r="U954" s="210"/>
      <c r="V954" s="210"/>
      <c r="W954" s="210"/>
      <c r="X954" s="210"/>
      <c r="Y954" s="210"/>
      <c r="Z954" s="210"/>
    </row>
    <row r="955" spans="1:26" x14ac:dyDescent="0.25">
      <c r="A955" s="241"/>
      <c r="B955" s="311"/>
      <c r="C955" s="240"/>
      <c r="D955" s="240"/>
      <c r="E955" s="242"/>
      <c r="F955" s="242"/>
      <c r="G955" s="240"/>
      <c r="H955" s="240"/>
      <c r="I955" s="240"/>
      <c r="J955" s="240"/>
      <c r="K955" s="228"/>
      <c r="L955" s="210"/>
      <c r="M955" s="210"/>
      <c r="N955" s="210"/>
      <c r="O955" s="210"/>
      <c r="P955" s="210"/>
      <c r="Q955" s="210"/>
      <c r="R955" s="210"/>
      <c r="S955" s="210"/>
      <c r="T955" s="210"/>
      <c r="U955" s="210"/>
      <c r="V955" s="210"/>
      <c r="W955" s="210"/>
      <c r="X955" s="210"/>
      <c r="Y955" s="210"/>
      <c r="Z955" s="210"/>
    </row>
    <row r="956" spans="1:26" x14ac:dyDescent="0.25">
      <c r="A956" s="241"/>
      <c r="B956" s="241"/>
      <c r="C956" s="240"/>
      <c r="D956" s="240"/>
      <c r="E956" s="242"/>
      <c r="F956" s="242"/>
      <c r="G956" s="240"/>
      <c r="H956" s="240"/>
      <c r="I956" s="240"/>
      <c r="J956" s="240"/>
      <c r="K956" s="228"/>
      <c r="L956" s="210"/>
      <c r="M956" s="210"/>
      <c r="N956" s="210"/>
      <c r="O956" s="210"/>
      <c r="P956" s="210"/>
      <c r="Q956" s="210"/>
      <c r="R956" s="210"/>
      <c r="S956" s="210"/>
      <c r="T956" s="210"/>
      <c r="U956" s="210"/>
      <c r="V956" s="210"/>
      <c r="W956" s="210"/>
      <c r="X956" s="210"/>
      <c r="Y956" s="210"/>
      <c r="Z956" s="210"/>
    </row>
    <row r="957" spans="1:26" x14ac:dyDescent="0.25">
      <c r="A957" s="241"/>
      <c r="B957" s="240"/>
      <c r="C957" s="244"/>
      <c r="D957" s="240"/>
      <c r="E957" s="242"/>
      <c r="F957" s="242"/>
      <c r="G957" s="240"/>
      <c r="H957" s="240"/>
      <c r="I957" s="240"/>
      <c r="J957" s="240"/>
      <c r="K957" s="228"/>
      <c r="L957" s="210"/>
      <c r="M957" s="210"/>
      <c r="N957" s="210"/>
      <c r="O957" s="210"/>
      <c r="P957" s="210"/>
      <c r="Q957" s="210"/>
      <c r="R957" s="210"/>
      <c r="S957" s="210"/>
      <c r="T957" s="210"/>
      <c r="U957" s="210"/>
      <c r="V957" s="210"/>
      <c r="W957" s="210"/>
      <c r="X957" s="210"/>
      <c r="Y957" s="210"/>
      <c r="Z957" s="210"/>
    </row>
    <row r="958" spans="1:26" x14ac:dyDescent="0.25">
      <c r="A958" s="241"/>
      <c r="B958" s="241"/>
      <c r="C958" s="244"/>
      <c r="D958" s="240"/>
      <c r="E958" s="242"/>
      <c r="F958" s="242"/>
      <c r="G958" s="240"/>
      <c r="H958" s="240"/>
      <c r="I958" s="240"/>
      <c r="J958" s="240"/>
      <c r="K958" s="228"/>
      <c r="L958" s="210"/>
      <c r="M958" s="210"/>
      <c r="N958" s="210"/>
      <c r="O958" s="210"/>
      <c r="P958" s="210"/>
      <c r="Q958" s="210"/>
      <c r="R958" s="210"/>
      <c r="S958" s="210"/>
      <c r="T958" s="210"/>
      <c r="U958" s="210"/>
      <c r="V958" s="210"/>
      <c r="W958" s="210"/>
      <c r="X958" s="210"/>
      <c r="Y958" s="210"/>
      <c r="Z958" s="210"/>
    </row>
    <row r="959" spans="1:26" x14ac:dyDescent="0.25">
      <c r="A959" s="231"/>
      <c r="B959" s="231"/>
      <c r="C959" s="231"/>
      <c r="D959" s="231"/>
      <c r="E959" s="315"/>
      <c r="F959" s="315"/>
      <c r="G959" s="240"/>
      <c r="H959" s="240"/>
      <c r="I959" s="240"/>
      <c r="J959" s="240"/>
      <c r="K959" s="228"/>
      <c r="L959" s="210"/>
      <c r="M959" s="210"/>
      <c r="N959" s="210"/>
      <c r="O959" s="210"/>
      <c r="P959" s="210"/>
      <c r="Q959" s="210"/>
      <c r="R959" s="210"/>
      <c r="S959" s="210"/>
      <c r="T959" s="210"/>
      <c r="U959" s="210"/>
      <c r="V959" s="210"/>
      <c r="W959" s="210"/>
      <c r="X959" s="210"/>
      <c r="Y959" s="210"/>
      <c r="Z959" s="210"/>
    </row>
    <row r="960" spans="1:26" x14ac:dyDescent="0.25">
      <c r="A960" s="241"/>
      <c r="B960" s="241"/>
      <c r="C960" s="240"/>
      <c r="D960" s="240"/>
      <c r="E960" s="242"/>
      <c r="F960" s="242"/>
      <c r="G960" s="240"/>
      <c r="H960" s="240"/>
      <c r="I960" s="240"/>
      <c r="J960" s="240"/>
      <c r="K960" s="228"/>
      <c r="L960" s="210"/>
      <c r="M960" s="210"/>
      <c r="N960" s="304"/>
      <c r="O960" s="304"/>
      <c r="P960" s="304"/>
      <c r="Q960" s="210"/>
      <c r="R960" s="210"/>
      <c r="S960" s="210"/>
      <c r="T960" s="210"/>
      <c r="U960" s="210"/>
      <c r="V960" s="210"/>
      <c r="W960" s="210"/>
      <c r="X960" s="210"/>
      <c r="Y960" s="210"/>
      <c r="Z960" s="210"/>
    </row>
    <row r="961" spans="1:26" x14ac:dyDescent="0.25">
      <c r="A961" s="241"/>
      <c r="B961" s="241"/>
      <c r="C961" s="240"/>
      <c r="D961" s="240"/>
      <c r="E961" s="242"/>
      <c r="F961" s="242"/>
      <c r="G961" s="240"/>
      <c r="H961" s="240"/>
      <c r="I961" s="240"/>
      <c r="J961" s="240"/>
      <c r="K961" s="228"/>
      <c r="L961" s="210"/>
      <c r="M961" s="210"/>
      <c r="N961" s="210"/>
      <c r="O961" s="210"/>
      <c r="P961" s="210"/>
      <c r="Q961" s="210"/>
      <c r="R961" s="210"/>
      <c r="S961" s="210"/>
      <c r="T961" s="210"/>
      <c r="U961" s="210"/>
      <c r="V961" s="210"/>
      <c r="W961" s="210"/>
      <c r="X961" s="210"/>
      <c r="Y961" s="210"/>
      <c r="Z961" s="210"/>
    </row>
    <row r="962" spans="1:26" x14ac:dyDescent="0.25">
      <c r="A962" s="241"/>
      <c r="B962" s="241"/>
      <c r="C962" s="240"/>
      <c r="D962" s="240"/>
      <c r="E962" s="242"/>
      <c r="F962" s="242"/>
      <c r="G962" s="240"/>
      <c r="H962" s="240"/>
      <c r="I962" s="240"/>
      <c r="J962" s="240"/>
      <c r="K962" s="228"/>
      <c r="L962" s="210"/>
      <c r="M962" s="210"/>
      <c r="N962" s="210"/>
      <c r="O962" s="210"/>
      <c r="P962" s="210"/>
      <c r="Q962" s="210"/>
      <c r="R962" s="210"/>
      <c r="S962" s="210"/>
      <c r="T962" s="210"/>
      <c r="U962" s="210"/>
      <c r="V962" s="210"/>
      <c r="W962" s="210"/>
      <c r="X962" s="210"/>
      <c r="Y962" s="210"/>
      <c r="Z962" s="210"/>
    </row>
    <row r="963" spans="1:26" x14ac:dyDescent="0.25">
      <c r="A963" s="241"/>
      <c r="B963" s="241"/>
      <c r="C963" s="240"/>
      <c r="D963" s="240"/>
      <c r="E963" s="242"/>
      <c r="F963" s="242"/>
      <c r="G963" s="240"/>
      <c r="H963" s="240"/>
      <c r="I963" s="240"/>
      <c r="J963" s="240"/>
      <c r="K963" s="228"/>
      <c r="L963" s="210"/>
      <c r="M963" s="210"/>
      <c r="N963" s="210"/>
      <c r="O963" s="210"/>
      <c r="P963" s="210"/>
      <c r="Q963" s="210"/>
      <c r="R963" s="210"/>
      <c r="S963" s="210"/>
      <c r="T963" s="210"/>
      <c r="U963" s="210"/>
      <c r="V963" s="210"/>
      <c r="W963" s="210"/>
      <c r="X963" s="210"/>
      <c r="Y963" s="210"/>
      <c r="Z963" s="210"/>
    </row>
    <row r="964" spans="1:26" x14ac:dyDescent="0.25">
      <c r="A964" s="241"/>
      <c r="B964" s="243"/>
      <c r="C964" s="240"/>
      <c r="D964" s="240"/>
      <c r="E964" s="242"/>
      <c r="F964" s="242"/>
      <c r="G964" s="240"/>
      <c r="H964" s="240"/>
      <c r="I964" s="240"/>
      <c r="J964" s="240"/>
      <c r="K964" s="228"/>
      <c r="L964" s="210"/>
      <c r="M964" s="210"/>
      <c r="N964" s="210"/>
      <c r="O964" s="210"/>
      <c r="P964" s="210"/>
      <c r="Q964" s="210"/>
      <c r="R964" s="210"/>
      <c r="S964" s="210"/>
      <c r="T964" s="210"/>
      <c r="U964" s="210"/>
      <c r="V964" s="210"/>
      <c r="W964" s="210"/>
      <c r="X964" s="210"/>
      <c r="Y964" s="210"/>
      <c r="Z964" s="210"/>
    </row>
    <row r="965" spans="1:26" x14ac:dyDescent="0.25">
      <c r="A965" s="241"/>
      <c r="B965" s="311"/>
      <c r="C965" s="240"/>
      <c r="D965" s="240"/>
      <c r="E965" s="242"/>
      <c r="F965" s="242"/>
      <c r="G965" s="240"/>
      <c r="H965" s="240"/>
      <c r="I965" s="240"/>
      <c r="J965" s="240"/>
      <c r="K965" s="228"/>
      <c r="L965" s="210"/>
      <c r="M965" s="210"/>
      <c r="N965" s="210"/>
      <c r="O965" s="210"/>
      <c r="P965" s="210"/>
      <c r="Q965" s="210"/>
      <c r="R965" s="210"/>
      <c r="S965" s="210"/>
      <c r="T965" s="210"/>
      <c r="U965" s="210"/>
      <c r="V965" s="210"/>
      <c r="W965" s="210"/>
      <c r="X965" s="210"/>
      <c r="Y965" s="210"/>
      <c r="Z965" s="210"/>
    </row>
    <row r="966" spans="1:26" x14ac:dyDescent="0.25">
      <c r="A966" s="241"/>
      <c r="B966" s="241"/>
      <c r="C966" s="240"/>
      <c r="D966" s="240"/>
      <c r="E966" s="242"/>
      <c r="F966" s="242"/>
      <c r="G966" s="240"/>
      <c r="H966" s="240"/>
      <c r="I966" s="240"/>
      <c r="J966" s="240"/>
      <c r="K966" s="317"/>
      <c r="L966" s="210"/>
      <c r="M966" s="210"/>
      <c r="N966" s="210"/>
      <c r="O966" s="210"/>
      <c r="P966" s="210"/>
      <c r="Q966" s="210"/>
      <c r="R966" s="210"/>
      <c r="S966" s="210"/>
      <c r="T966" s="210"/>
      <c r="U966" s="210"/>
      <c r="V966" s="210"/>
      <c r="W966" s="210"/>
      <c r="X966" s="210"/>
      <c r="Y966" s="210"/>
      <c r="Z966" s="210"/>
    </row>
    <row r="967" spans="1:26" x14ac:dyDescent="0.25">
      <c r="A967" s="241"/>
      <c r="B967" s="240"/>
      <c r="C967" s="244"/>
      <c r="D967" s="240"/>
      <c r="E967" s="242"/>
      <c r="F967" s="242"/>
      <c r="G967" s="240"/>
      <c r="H967" s="240"/>
      <c r="I967" s="240"/>
      <c r="J967" s="240"/>
      <c r="K967" s="228"/>
      <c r="L967" s="210"/>
      <c r="M967" s="210"/>
      <c r="N967" s="210"/>
      <c r="O967" s="210"/>
      <c r="P967" s="210"/>
      <c r="Q967" s="210"/>
      <c r="R967" s="210"/>
      <c r="S967" s="210"/>
      <c r="T967" s="210"/>
      <c r="U967" s="210"/>
      <c r="V967" s="210"/>
      <c r="W967" s="210"/>
      <c r="X967" s="210"/>
      <c r="Y967" s="210"/>
      <c r="Z967" s="210"/>
    </row>
    <row r="968" spans="1:26" x14ac:dyDescent="0.25">
      <c r="A968" s="241"/>
      <c r="B968" s="241"/>
      <c r="C968" s="244"/>
      <c r="D968" s="240"/>
      <c r="E968" s="242"/>
      <c r="F968" s="242"/>
      <c r="G968" s="240"/>
      <c r="H968" s="240"/>
      <c r="I968" s="240"/>
      <c r="J968" s="240"/>
      <c r="K968" s="228"/>
      <c r="L968" s="210"/>
      <c r="M968" s="210"/>
      <c r="N968" s="210"/>
      <c r="O968" s="210"/>
      <c r="P968" s="210"/>
      <c r="Q968" s="210"/>
      <c r="R968" s="210"/>
      <c r="S968" s="210"/>
      <c r="T968" s="210"/>
      <c r="U968" s="210"/>
      <c r="V968" s="210"/>
      <c r="W968" s="210"/>
      <c r="X968" s="210"/>
      <c r="Y968" s="210"/>
      <c r="Z968" s="210"/>
    </row>
    <row r="969" spans="1:26" x14ac:dyDescent="0.25">
      <c r="A969" s="231"/>
      <c r="B969" s="231"/>
      <c r="C969" s="231"/>
      <c r="D969" s="231"/>
      <c r="E969" s="315"/>
      <c r="F969" s="315"/>
      <c r="G969" s="240"/>
      <c r="H969" s="240"/>
      <c r="I969" s="240"/>
      <c r="J969" s="240"/>
      <c r="K969" s="228"/>
      <c r="L969" s="210"/>
      <c r="M969" s="210"/>
      <c r="N969" s="210"/>
      <c r="O969" s="210"/>
      <c r="P969" s="210"/>
      <c r="Q969" s="210"/>
      <c r="R969" s="210"/>
      <c r="S969" s="210"/>
      <c r="T969" s="210"/>
      <c r="U969" s="210"/>
      <c r="V969" s="210"/>
      <c r="W969" s="210"/>
      <c r="X969" s="210"/>
      <c r="Y969" s="210"/>
      <c r="Z969" s="210"/>
    </row>
    <row r="970" spans="1:26" x14ac:dyDescent="0.25">
      <c r="A970" s="241"/>
      <c r="B970" s="241"/>
      <c r="C970" s="240"/>
      <c r="D970" s="240"/>
      <c r="E970" s="242"/>
      <c r="F970" s="242"/>
      <c r="G970" s="240"/>
      <c r="H970" s="240"/>
      <c r="I970" s="240"/>
      <c r="J970" s="240"/>
      <c r="K970" s="228"/>
      <c r="L970" s="210"/>
      <c r="M970" s="210"/>
      <c r="N970" s="304"/>
      <c r="O970" s="304"/>
      <c r="P970" s="304"/>
      <c r="Q970" s="210"/>
      <c r="R970" s="210"/>
      <c r="S970" s="210"/>
      <c r="T970" s="210"/>
      <c r="U970" s="210"/>
      <c r="V970" s="210"/>
      <c r="W970" s="210"/>
      <c r="X970" s="210"/>
      <c r="Y970" s="210"/>
      <c r="Z970" s="210"/>
    </row>
    <row r="971" spans="1:26" x14ac:dyDescent="0.25">
      <c r="A971" s="241"/>
      <c r="B971" s="241"/>
      <c r="C971" s="240"/>
      <c r="D971" s="240"/>
      <c r="E971" s="242"/>
      <c r="F971" s="242"/>
      <c r="G971" s="240"/>
      <c r="H971" s="240"/>
      <c r="I971" s="240"/>
      <c r="J971" s="240"/>
      <c r="K971" s="228"/>
      <c r="L971" s="210"/>
      <c r="M971" s="210"/>
      <c r="N971" s="210"/>
      <c r="O971" s="210"/>
      <c r="P971" s="210"/>
      <c r="Q971" s="210"/>
      <c r="R971" s="210"/>
      <c r="S971" s="210"/>
      <c r="T971" s="210"/>
      <c r="U971" s="210"/>
      <c r="V971" s="210"/>
      <c r="W971" s="210"/>
      <c r="X971" s="210"/>
      <c r="Y971" s="210"/>
      <c r="Z971" s="210"/>
    </row>
    <row r="972" spans="1:26" x14ac:dyDescent="0.25">
      <c r="A972" s="241"/>
      <c r="B972" s="241"/>
      <c r="C972" s="240"/>
      <c r="D972" s="240"/>
      <c r="E972" s="242"/>
      <c r="F972" s="242"/>
      <c r="G972" s="240"/>
      <c r="H972" s="240"/>
      <c r="I972" s="240"/>
      <c r="J972" s="240"/>
      <c r="K972" s="228"/>
      <c r="L972" s="210"/>
      <c r="M972" s="210"/>
      <c r="N972" s="210"/>
      <c r="O972" s="210"/>
      <c r="P972" s="210"/>
      <c r="Q972" s="210"/>
      <c r="R972" s="210"/>
      <c r="S972" s="210"/>
      <c r="T972" s="210"/>
      <c r="U972" s="210"/>
      <c r="V972" s="210"/>
      <c r="W972" s="210"/>
      <c r="X972" s="210"/>
      <c r="Y972" s="210"/>
      <c r="Z972" s="210"/>
    </row>
    <row r="973" spans="1:26" x14ac:dyDescent="0.25">
      <c r="A973" s="241"/>
      <c r="B973" s="241"/>
      <c r="C973" s="240"/>
      <c r="D973" s="240"/>
      <c r="E973" s="242"/>
      <c r="F973" s="242"/>
      <c r="G973" s="240"/>
      <c r="H973" s="240"/>
      <c r="I973" s="240"/>
      <c r="J973" s="240"/>
      <c r="K973" s="228"/>
      <c r="L973" s="210"/>
      <c r="M973" s="210"/>
      <c r="N973" s="210"/>
      <c r="O973" s="210"/>
      <c r="P973" s="210"/>
      <c r="Q973" s="210"/>
      <c r="R973" s="210"/>
      <c r="S973" s="210"/>
      <c r="T973" s="210"/>
      <c r="U973" s="210"/>
      <c r="V973" s="210"/>
      <c r="W973" s="210"/>
      <c r="X973" s="210"/>
      <c r="Y973" s="210"/>
      <c r="Z973" s="210"/>
    </row>
    <row r="974" spans="1:26" x14ac:dyDescent="0.25">
      <c r="A974" s="241"/>
      <c r="B974" s="243"/>
      <c r="C974" s="240"/>
      <c r="D974" s="240"/>
      <c r="E974" s="242"/>
      <c r="F974" s="242"/>
      <c r="G974" s="240"/>
      <c r="H974" s="240"/>
      <c r="I974" s="240"/>
      <c r="J974" s="240"/>
      <c r="K974" s="228"/>
      <c r="L974" s="210"/>
      <c r="M974" s="210"/>
      <c r="N974" s="210"/>
      <c r="O974" s="210"/>
      <c r="P974" s="210"/>
      <c r="Q974" s="210"/>
      <c r="R974" s="210"/>
      <c r="S974" s="210"/>
      <c r="T974" s="210"/>
      <c r="U974" s="210"/>
      <c r="V974" s="210"/>
      <c r="W974" s="210"/>
      <c r="X974" s="210"/>
      <c r="Y974" s="210"/>
      <c r="Z974" s="210"/>
    </row>
    <row r="975" spans="1:26" x14ac:dyDescent="0.25">
      <c r="A975" s="241"/>
      <c r="B975" s="311"/>
      <c r="C975" s="240"/>
      <c r="D975" s="240"/>
      <c r="E975" s="242"/>
      <c r="F975" s="242"/>
      <c r="G975" s="240"/>
      <c r="H975" s="240"/>
      <c r="I975" s="240"/>
      <c r="J975" s="240"/>
      <c r="K975" s="228"/>
      <c r="L975" s="210"/>
      <c r="M975" s="210"/>
      <c r="N975" s="210"/>
      <c r="O975" s="210"/>
      <c r="P975" s="210"/>
      <c r="Q975" s="210"/>
      <c r="R975" s="210"/>
      <c r="S975" s="210"/>
      <c r="T975" s="210"/>
      <c r="U975" s="210"/>
      <c r="V975" s="210"/>
      <c r="W975" s="210"/>
      <c r="X975" s="210"/>
      <c r="Y975" s="210"/>
      <c r="Z975" s="210"/>
    </row>
    <row r="976" spans="1:26" x14ac:dyDescent="0.25">
      <c r="A976" s="241"/>
      <c r="B976" s="241"/>
      <c r="C976" s="240"/>
      <c r="D976" s="240"/>
      <c r="E976" s="242"/>
      <c r="F976" s="242"/>
      <c r="G976" s="240"/>
      <c r="H976" s="240"/>
      <c r="I976" s="240"/>
      <c r="J976" s="240"/>
      <c r="K976" s="317"/>
      <c r="L976" s="210"/>
      <c r="M976" s="210"/>
      <c r="N976" s="210"/>
      <c r="O976" s="210"/>
      <c r="P976" s="210"/>
      <c r="Q976" s="210"/>
      <c r="R976" s="210"/>
      <c r="S976" s="210"/>
      <c r="T976" s="210"/>
      <c r="U976" s="210"/>
      <c r="V976" s="210"/>
      <c r="W976" s="210"/>
      <c r="X976" s="210"/>
      <c r="Y976" s="210"/>
      <c r="Z976" s="210"/>
    </row>
    <row r="977" spans="1:26" x14ac:dyDescent="0.25">
      <c r="A977" s="241"/>
      <c r="B977" s="240"/>
      <c r="C977" s="244"/>
      <c r="D977" s="240"/>
      <c r="E977" s="242"/>
      <c r="F977" s="242"/>
      <c r="G977" s="240"/>
      <c r="H977" s="240"/>
      <c r="I977" s="240"/>
      <c r="J977" s="240"/>
      <c r="K977" s="228"/>
      <c r="L977" s="210"/>
      <c r="M977" s="210"/>
      <c r="N977" s="210"/>
      <c r="O977" s="210"/>
      <c r="P977" s="210"/>
      <c r="Q977" s="210"/>
      <c r="R977" s="210"/>
      <c r="S977" s="210"/>
      <c r="T977" s="210"/>
      <c r="U977" s="210"/>
      <c r="V977" s="210"/>
      <c r="W977" s="210"/>
      <c r="X977" s="210"/>
      <c r="Y977" s="210"/>
      <c r="Z977" s="210"/>
    </row>
    <row r="978" spans="1:26" x14ac:dyDescent="0.25">
      <c r="A978" s="241"/>
      <c r="B978" s="241"/>
      <c r="C978" s="244"/>
      <c r="D978" s="240"/>
      <c r="E978" s="242"/>
      <c r="F978" s="242"/>
      <c r="G978" s="240"/>
      <c r="H978" s="240"/>
      <c r="I978" s="240"/>
      <c r="J978" s="240"/>
      <c r="K978" s="228"/>
      <c r="L978" s="210"/>
      <c r="M978" s="210"/>
      <c r="N978" s="210"/>
      <c r="O978" s="210"/>
      <c r="P978" s="210"/>
      <c r="Q978" s="210"/>
      <c r="R978" s="210"/>
      <c r="S978" s="210"/>
      <c r="T978" s="210"/>
      <c r="U978" s="210"/>
      <c r="V978" s="210"/>
      <c r="W978" s="210"/>
      <c r="X978" s="210"/>
      <c r="Y978" s="210"/>
      <c r="Z978" s="210"/>
    </row>
    <row r="979" spans="1:26" x14ac:dyDescent="0.25">
      <c r="A979" s="231"/>
      <c r="B979" s="231"/>
      <c r="C979" s="231"/>
      <c r="D979" s="231"/>
      <c r="E979" s="315"/>
      <c r="F979" s="315"/>
      <c r="G979" s="240"/>
      <c r="H979" s="240"/>
      <c r="I979" s="240"/>
      <c r="J979" s="240"/>
      <c r="K979" s="228"/>
      <c r="L979" s="210"/>
      <c r="M979" s="210"/>
      <c r="N979" s="210"/>
      <c r="O979" s="210"/>
      <c r="P979" s="210"/>
      <c r="Q979" s="210"/>
      <c r="R979" s="210"/>
      <c r="S979" s="210"/>
      <c r="T979" s="210"/>
      <c r="U979" s="210"/>
      <c r="V979" s="210"/>
      <c r="W979" s="210"/>
      <c r="X979" s="210"/>
      <c r="Y979" s="210"/>
      <c r="Z979" s="210"/>
    </row>
    <row r="980" spans="1:26" x14ac:dyDescent="0.25">
      <c r="A980" s="241"/>
      <c r="B980" s="241"/>
      <c r="C980" s="240"/>
      <c r="D980" s="240"/>
      <c r="E980" s="242"/>
      <c r="F980" s="242"/>
      <c r="G980" s="240"/>
      <c r="H980" s="240"/>
      <c r="I980" s="240"/>
      <c r="J980" s="240"/>
      <c r="K980" s="228"/>
      <c r="L980" s="210"/>
      <c r="M980" s="210"/>
      <c r="N980" s="304"/>
      <c r="O980" s="304"/>
      <c r="P980" s="304"/>
      <c r="Q980" s="210"/>
      <c r="R980" s="210"/>
      <c r="S980" s="210"/>
      <c r="T980" s="210"/>
      <c r="U980" s="210"/>
      <c r="V980" s="210"/>
      <c r="W980" s="210"/>
      <c r="X980" s="210"/>
      <c r="Y980" s="210"/>
      <c r="Z980" s="210"/>
    </row>
    <row r="981" spans="1:26" x14ac:dyDescent="0.25">
      <c r="A981" s="241"/>
      <c r="B981" s="241"/>
      <c r="C981" s="240"/>
      <c r="D981" s="240"/>
      <c r="E981" s="242"/>
      <c r="F981" s="242"/>
      <c r="G981" s="240"/>
      <c r="H981" s="240"/>
      <c r="I981" s="240"/>
      <c r="J981" s="240"/>
      <c r="K981" s="228"/>
      <c r="L981" s="210"/>
      <c r="M981" s="210"/>
      <c r="N981" s="210"/>
      <c r="O981" s="210"/>
      <c r="P981" s="210"/>
      <c r="Q981" s="210"/>
      <c r="R981" s="210"/>
      <c r="S981" s="210"/>
      <c r="T981" s="210"/>
      <c r="U981" s="210"/>
      <c r="V981" s="210"/>
      <c r="W981" s="210"/>
      <c r="X981" s="210"/>
      <c r="Y981" s="210"/>
      <c r="Z981" s="210"/>
    </row>
    <row r="982" spans="1:26" x14ac:dyDescent="0.25">
      <c r="A982" s="241"/>
      <c r="B982" s="241"/>
      <c r="C982" s="240"/>
      <c r="D982" s="240"/>
      <c r="E982" s="242"/>
      <c r="F982" s="242"/>
      <c r="G982" s="240"/>
      <c r="H982" s="240"/>
      <c r="I982" s="240"/>
      <c r="J982" s="240"/>
      <c r="K982" s="228"/>
      <c r="L982" s="210"/>
      <c r="M982" s="210"/>
      <c r="N982" s="210"/>
      <c r="O982" s="210"/>
      <c r="P982" s="210"/>
      <c r="Q982" s="210"/>
      <c r="R982" s="210"/>
      <c r="S982" s="210"/>
      <c r="T982" s="210"/>
      <c r="U982" s="210"/>
      <c r="V982" s="210"/>
      <c r="W982" s="210"/>
      <c r="X982" s="210"/>
      <c r="Y982" s="210"/>
      <c r="Z982" s="210"/>
    </row>
    <row r="983" spans="1:26" x14ac:dyDescent="0.25">
      <c r="A983" s="241"/>
      <c r="B983" s="241"/>
      <c r="C983" s="240"/>
      <c r="D983" s="240"/>
      <c r="E983" s="242"/>
      <c r="F983" s="242"/>
      <c r="G983" s="240"/>
      <c r="H983" s="240"/>
      <c r="I983" s="240"/>
      <c r="J983" s="240"/>
      <c r="K983" s="228"/>
      <c r="L983" s="210"/>
      <c r="M983" s="210"/>
      <c r="N983" s="210"/>
      <c r="O983" s="210"/>
      <c r="P983" s="210"/>
      <c r="Q983" s="210"/>
      <c r="R983" s="210"/>
      <c r="S983" s="210"/>
      <c r="T983" s="210"/>
      <c r="U983" s="210"/>
      <c r="V983" s="210"/>
      <c r="W983" s="210"/>
      <c r="X983" s="210"/>
      <c r="Y983" s="210"/>
      <c r="Z983" s="210"/>
    </row>
    <row r="984" spans="1:26" x14ac:dyDescent="0.25">
      <c r="A984" s="241"/>
      <c r="B984" s="243"/>
      <c r="C984" s="240"/>
      <c r="D984" s="240"/>
      <c r="E984" s="242"/>
      <c r="F984" s="242"/>
      <c r="G984" s="240"/>
      <c r="H984" s="240"/>
      <c r="I984" s="240"/>
      <c r="J984" s="240"/>
      <c r="K984" s="228"/>
      <c r="L984" s="210"/>
      <c r="M984" s="210"/>
      <c r="N984" s="210"/>
      <c r="O984" s="210"/>
      <c r="P984" s="210"/>
      <c r="Q984" s="210"/>
      <c r="R984" s="210"/>
      <c r="S984" s="210"/>
      <c r="T984" s="210"/>
      <c r="U984" s="210"/>
      <c r="V984" s="210"/>
      <c r="W984" s="210"/>
      <c r="X984" s="210"/>
      <c r="Y984" s="210"/>
      <c r="Z984" s="210"/>
    </row>
    <row r="985" spans="1:26" x14ac:dyDescent="0.25">
      <c r="A985" s="241"/>
      <c r="B985" s="311"/>
      <c r="C985" s="240"/>
      <c r="D985" s="240"/>
      <c r="E985" s="242"/>
      <c r="F985" s="242"/>
      <c r="G985" s="240"/>
      <c r="H985" s="240"/>
      <c r="I985" s="240"/>
      <c r="J985" s="240"/>
      <c r="K985" s="271"/>
      <c r="L985" s="210"/>
      <c r="M985" s="210"/>
      <c r="N985" s="210"/>
      <c r="O985" s="210"/>
      <c r="P985" s="210"/>
      <c r="Q985" s="210"/>
      <c r="R985" s="210"/>
      <c r="S985" s="210"/>
      <c r="T985" s="210"/>
      <c r="U985" s="210"/>
      <c r="V985" s="210"/>
      <c r="W985" s="210"/>
      <c r="X985" s="210"/>
      <c r="Y985" s="210"/>
      <c r="Z985" s="210"/>
    </row>
    <row r="986" spans="1:26" x14ac:dyDescent="0.25">
      <c r="A986" s="241"/>
      <c r="B986" s="241"/>
      <c r="C986" s="240"/>
      <c r="D986" s="240"/>
      <c r="E986" s="242"/>
      <c r="F986" s="242"/>
      <c r="G986" s="240"/>
      <c r="H986" s="240"/>
      <c r="I986" s="240"/>
      <c r="J986" s="240"/>
      <c r="K986" s="317"/>
      <c r="L986" s="210"/>
      <c r="M986" s="210"/>
      <c r="N986" s="210"/>
      <c r="O986" s="210"/>
      <c r="P986" s="210"/>
      <c r="Q986" s="210"/>
      <c r="R986" s="210"/>
      <c r="S986" s="210"/>
      <c r="T986" s="210"/>
      <c r="U986" s="210"/>
      <c r="V986" s="210"/>
      <c r="W986" s="210"/>
      <c r="X986" s="210"/>
      <c r="Y986" s="210"/>
      <c r="Z986" s="210"/>
    </row>
    <row r="987" spans="1:26" x14ac:dyDescent="0.25">
      <c r="A987" s="241"/>
      <c r="B987" s="240"/>
      <c r="C987" s="244"/>
      <c r="D987" s="240"/>
      <c r="E987" s="242"/>
      <c r="F987" s="242"/>
      <c r="G987" s="240"/>
      <c r="H987" s="240"/>
      <c r="I987" s="240"/>
      <c r="J987" s="240"/>
      <c r="K987" s="228"/>
      <c r="L987" s="210"/>
      <c r="M987" s="210"/>
      <c r="N987" s="210"/>
      <c r="O987" s="210"/>
      <c r="P987" s="210"/>
      <c r="Q987" s="210"/>
      <c r="R987" s="210"/>
      <c r="S987" s="210"/>
      <c r="T987" s="210"/>
      <c r="U987" s="210"/>
      <c r="V987" s="210"/>
      <c r="W987" s="210"/>
      <c r="X987" s="210"/>
      <c r="Y987" s="210"/>
      <c r="Z987" s="210"/>
    </row>
    <row r="988" spans="1:26" x14ac:dyDescent="0.25">
      <c r="A988" s="241"/>
      <c r="B988" s="241"/>
      <c r="C988" s="244"/>
      <c r="D988" s="240"/>
      <c r="E988" s="242"/>
      <c r="F988" s="242"/>
      <c r="G988" s="240"/>
      <c r="H988" s="240"/>
      <c r="I988" s="240"/>
      <c r="J988" s="240"/>
      <c r="K988" s="228"/>
      <c r="L988" s="210"/>
      <c r="M988" s="210"/>
      <c r="N988" s="210"/>
      <c r="O988" s="210"/>
      <c r="P988" s="210"/>
      <c r="Q988" s="210"/>
      <c r="R988" s="210"/>
      <c r="S988" s="210"/>
      <c r="T988" s="210"/>
      <c r="U988" s="210"/>
      <c r="V988" s="210"/>
      <c r="W988" s="210"/>
      <c r="X988" s="210"/>
      <c r="Y988" s="210"/>
      <c r="Z988" s="210"/>
    </row>
    <row r="989" spans="1:26" x14ac:dyDescent="0.25">
      <c r="A989" s="231"/>
      <c r="B989" s="231"/>
      <c r="C989" s="231"/>
      <c r="D989" s="231"/>
      <c r="E989" s="315"/>
      <c r="F989" s="315"/>
      <c r="G989" s="240"/>
      <c r="H989" s="240"/>
      <c r="I989" s="240"/>
      <c r="J989" s="240"/>
      <c r="K989" s="228"/>
      <c r="L989" s="210"/>
      <c r="M989" s="210"/>
      <c r="N989" s="210"/>
      <c r="O989" s="210"/>
      <c r="P989" s="210"/>
      <c r="Q989" s="210"/>
      <c r="R989" s="210"/>
      <c r="S989" s="210"/>
      <c r="T989" s="210"/>
      <c r="U989" s="210"/>
      <c r="V989" s="210"/>
      <c r="W989" s="210"/>
      <c r="X989" s="210"/>
      <c r="Y989" s="210"/>
      <c r="Z989" s="210"/>
    </row>
    <row r="990" spans="1:26" x14ac:dyDescent="0.25">
      <c r="A990" s="241"/>
      <c r="B990" s="241"/>
      <c r="C990" s="240"/>
      <c r="D990" s="240"/>
      <c r="E990" s="242"/>
      <c r="F990" s="242"/>
      <c r="G990" s="240"/>
      <c r="H990" s="240"/>
      <c r="I990" s="240"/>
      <c r="J990" s="240"/>
      <c r="K990" s="317"/>
      <c r="L990" s="210"/>
      <c r="M990" s="210"/>
      <c r="N990" s="303"/>
      <c r="O990" s="303"/>
      <c r="P990" s="303"/>
      <c r="Q990" s="210"/>
      <c r="R990" s="210"/>
      <c r="S990" s="210"/>
      <c r="T990" s="210"/>
      <c r="U990" s="210"/>
      <c r="V990" s="210"/>
      <c r="W990" s="210"/>
      <c r="X990" s="210"/>
      <c r="Y990" s="210"/>
      <c r="Z990" s="210"/>
    </row>
    <row r="991" spans="1:26" x14ac:dyDescent="0.25">
      <c r="A991" s="241"/>
      <c r="B991" s="241"/>
      <c r="C991" s="240"/>
      <c r="D991" s="240"/>
      <c r="E991" s="242"/>
      <c r="F991" s="242"/>
      <c r="G991" s="240"/>
      <c r="H991" s="240"/>
      <c r="I991" s="240"/>
      <c r="J991" s="240"/>
      <c r="K991" s="228"/>
      <c r="L991" s="210"/>
      <c r="M991" s="210"/>
      <c r="N991" s="210"/>
      <c r="O991" s="210"/>
      <c r="P991" s="210"/>
      <c r="Q991" s="210"/>
      <c r="R991" s="210"/>
      <c r="S991" s="210"/>
      <c r="T991" s="210"/>
      <c r="U991" s="210"/>
      <c r="V991" s="210"/>
      <c r="W991" s="210"/>
      <c r="X991" s="210"/>
      <c r="Y991" s="210"/>
      <c r="Z991" s="210"/>
    </row>
    <row r="992" spans="1:26" x14ac:dyDescent="0.25">
      <c r="A992" s="241"/>
      <c r="B992" s="241"/>
      <c r="C992" s="240"/>
      <c r="D992" s="240"/>
      <c r="E992" s="242"/>
      <c r="F992" s="242"/>
      <c r="G992" s="240"/>
      <c r="H992" s="240"/>
      <c r="I992" s="240"/>
      <c r="J992" s="240"/>
      <c r="K992" s="228"/>
      <c r="L992" s="210"/>
      <c r="M992" s="210"/>
      <c r="N992" s="210"/>
      <c r="O992" s="210"/>
      <c r="P992" s="210"/>
      <c r="Q992" s="210"/>
      <c r="R992" s="210"/>
      <c r="S992" s="210"/>
      <c r="T992" s="210"/>
      <c r="U992" s="210"/>
      <c r="V992" s="210"/>
      <c r="W992" s="210"/>
      <c r="X992" s="210"/>
      <c r="Y992" s="210"/>
      <c r="Z992" s="210"/>
    </row>
    <row r="993" spans="1:26" x14ac:dyDescent="0.25">
      <c r="A993" s="241"/>
      <c r="B993" s="241"/>
      <c r="C993" s="240"/>
      <c r="D993" s="240"/>
      <c r="E993" s="242"/>
      <c r="F993" s="242"/>
      <c r="G993" s="240"/>
      <c r="H993" s="240"/>
      <c r="I993" s="240"/>
      <c r="J993" s="240"/>
      <c r="K993" s="228"/>
      <c r="L993" s="210"/>
      <c r="M993" s="210"/>
      <c r="N993" s="210"/>
      <c r="O993" s="210"/>
      <c r="P993" s="210"/>
      <c r="Q993" s="210"/>
      <c r="R993" s="210"/>
      <c r="S993" s="210"/>
      <c r="T993" s="210"/>
      <c r="U993" s="210"/>
      <c r="V993" s="210"/>
      <c r="W993" s="210"/>
      <c r="X993" s="210"/>
      <c r="Y993" s="210"/>
      <c r="Z993" s="210"/>
    </row>
    <row r="994" spans="1:26" x14ac:dyDescent="0.25">
      <c r="A994" s="241"/>
      <c r="B994" s="243"/>
      <c r="C994" s="240"/>
      <c r="D994" s="240"/>
      <c r="E994" s="242"/>
      <c r="F994" s="242"/>
      <c r="G994" s="240"/>
      <c r="H994" s="240"/>
      <c r="I994" s="240"/>
      <c r="J994" s="240"/>
      <c r="K994" s="228"/>
      <c r="L994" s="210"/>
      <c r="M994" s="210"/>
      <c r="N994" s="210"/>
      <c r="O994" s="210"/>
      <c r="P994" s="210"/>
      <c r="Q994" s="210"/>
      <c r="R994" s="210"/>
      <c r="S994" s="210"/>
      <c r="T994" s="210"/>
      <c r="U994" s="210"/>
      <c r="V994" s="210"/>
      <c r="W994" s="210"/>
      <c r="X994" s="210"/>
      <c r="Y994" s="210"/>
      <c r="Z994" s="210"/>
    </row>
    <row r="995" spans="1:26" x14ac:dyDescent="0.25">
      <c r="A995" s="231"/>
      <c r="B995" s="231"/>
      <c r="C995" s="231"/>
      <c r="D995" s="231"/>
      <c r="E995" s="315"/>
      <c r="F995" s="315"/>
      <c r="G995" s="240"/>
      <c r="H995" s="240"/>
      <c r="I995" s="240"/>
      <c r="J995" s="240"/>
      <c r="K995" s="228"/>
      <c r="L995" s="210"/>
      <c r="M995" s="210"/>
      <c r="N995" s="210"/>
      <c r="O995" s="210"/>
      <c r="P995" s="210"/>
      <c r="Q995" s="210"/>
      <c r="R995" s="210"/>
      <c r="S995" s="210"/>
      <c r="T995" s="210"/>
      <c r="U995" s="210"/>
      <c r="V995" s="210"/>
      <c r="W995" s="210"/>
      <c r="X995" s="210"/>
      <c r="Y995" s="210"/>
      <c r="Z995" s="210"/>
    </row>
    <row r="996" spans="1:26" x14ac:dyDescent="0.25">
      <c r="A996" s="241"/>
      <c r="B996" s="241"/>
      <c r="C996" s="240"/>
      <c r="D996" s="240"/>
      <c r="E996" s="242"/>
      <c r="F996" s="242"/>
      <c r="G996" s="240"/>
      <c r="H996" s="240"/>
      <c r="I996" s="240"/>
      <c r="J996" s="240"/>
      <c r="K996" s="228"/>
      <c r="L996" s="210"/>
      <c r="M996" s="210"/>
      <c r="N996" s="303"/>
      <c r="O996" s="303"/>
      <c r="P996" s="303"/>
      <c r="Q996" s="210"/>
      <c r="R996" s="210"/>
      <c r="S996" s="210"/>
      <c r="T996" s="210"/>
      <c r="U996" s="210"/>
      <c r="V996" s="210"/>
      <c r="W996" s="210"/>
      <c r="X996" s="210"/>
      <c r="Y996" s="210"/>
      <c r="Z996" s="210"/>
    </row>
    <row r="997" spans="1:26" x14ac:dyDescent="0.25">
      <c r="A997" s="241"/>
      <c r="B997" s="241"/>
      <c r="C997" s="240"/>
      <c r="D997" s="240"/>
      <c r="E997" s="242"/>
      <c r="F997" s="242"/>
      <c r="G997" s="240"/>
      <c r="H997" s="240"/>
      <c r="I997" s="240"/>
      <c r="J997" s="240"/>
      <c r="K997" s="271"/>
      <c r="L997" s="210"/>
      <c r="M997" s="210"/>
      <c r="N997" s="210"/>
      <c r="O997" s="210"/>
      <c r="P997" s="210"/>
      <c r="Q997" s="210"/>
      <c r="R997" s="210"/>
      <c r="S997" s="210"/>
      <c r="T997" s="210"/>
      <c r="U997" s="210"/>
      <c r="V997" s="210"/>
      <c r="W997" s="210"/>
      <c r="X997" s="210"/>
      <c r="Y997" s="210"/>
      <c r="Z997" s="210"/>
    </row>
    <row r="998" spans="1:26" x14ac:dyDescent="0.25">
      <c r="A998" s="241"/>
      <c r="B998" s="241"/>
      <c r="C998" s="240"/>
      <c r="D998" s="240"/>
      <c r="E998" s="242"/>
      <c r="F998" s="242"/>
      <c r="G998" s="240"/>
      <c r="H998" s="240"/>
      <c r="I998" s="240"/>
      <c r="J998" s="240"/>
      <c r="K998" s="228"/>
      <c r="L998" s="210"/>
      <c r="M998" s="210"/>
      <c r="N998" s="210"/>
      <c r="O998" s="210"/>
      <c r="P998" s="210"/>
      <c r="Q998" s="210"/>
      <c r="R998" s="210"/>
      <c r="S998" s="210"/>
      <c r="T998" s="210"/>
      <c r="U998" s="210"/>
      <c r="V998" s="210"/>
      <c r="W998" s="210"/>
      <c r="X998" s="210"/>
      <c r="Y998" s="210"/>
      <c r="Z998" s="210"/>
    </row>
    <row r="999" spans="1:26" x14ac:dyDescent="0.25">
      <c r="A999" s="231"/>
      <c r="B999" s="231"/>
      <c r="C999" s="231"/>
      <c r="D999" s="231"/>
      <c r="E999" s="315"/>
      <c r="F999" s="315"/>
      <c r="G999" s="240"/>
      <c r="H999" s="240"/>
      <c r="I999" s="240"/>
      <c r="J999" s="240"/>
      <c r="K999" s="228"/>
      <c r="L999" s="210"/>
      <c r="M999" s="210"/>
      <c r="N999" s="210"/>
      <c r="O999" s="210"/>
      <c r="P999" s="210"/>
      <c r="Q999" s="210"/>
      <c r="R999" s="210"/>
      <c r="S999" s="210"/>
      <c r="T999" s="210"/>
      <c r="U999" s="210"/>
      <c r="V999" s="210"/>
      <c r="W999" s="210"/>
      <c r="X999" s="210"/>
      <c r="Y999" s="210"/>
      <c r="Z999" s="210"/>
    </row>
    <row r="1000" spans="1:26" x14ac:dyDescent="0.25">
      <c r="A1000" s="241"/>
      <c r="B1000" s="241"/>
      <c r="C1000" s="240"/>
      <c r="D1000" s="240"/>
      <c r="E1000" s="242"/>
      <c r="F1000" s="242"/>
      <c r="G1000" s="240"/>
      <c r="H1000" s="240"/>
      <c r="I1000" s="240"/>
      <c r="J1000" s="240"/>
      <c r="K1000" s="228"/>
      <c r="L1000" s="210"/>
      <c r="M1000" s="210"/>
      <c r="N1000" s="303"/>
      <c r="O1000" s="303"/>
      <c r="P1000" s="303"/>
      <c r="Q1000" s="210"/>
      <c r="R1000" s="210"/>
      <c r="S1000" s="210"/>
      <c r="T1000" s="210"/>
      <c r="U1000" s="210"/>
      <c r="V1000" s="210"/>
      <c r="W1000" s="210"/>
      <c r="X1000" s="210"/>
      <c r="Y1000" s="210"/>
      <c r="Z1000" s="210"/>
    </row>
    <row r="1001" spans="1:26" x14ac:dyDescent="0.25">
      <c r="A1001" s="241"/>
      <c r="B1001" s="241"/>
      <c r="C1001" s="240"/>
      <c r="D1001" s="240"/>
      <c r="E1001" s="242"/>
      <c r="F1001" s="242"/>
      <c r="G1001" s="240"/>
      <c r="H1001" s="240"/>
      <c r="I1001" s="240"/>
      <c r="J1001" s="240"/>
      <c r="K1001" s="228"/>
      <c r="L1001" s="210"/>
      <c r="M1001" s="210"/>
      <c r="N1001" s="210"/>
      <c r="O1001" s="210"/>
      <c r="P1001" s="210"/>
      <c r="Q1001" s="210"/>
      <c r="R1001" s="210"/>
      <c r="S1001" s="210"/>
      <c r="T1001" s="210"/>
      <c r="U1001" s="210"/>
      <c r="V1001" s="210"/>
      <c r="W1001" s="210"/>
      <c r="X1001" s="210"/>
      <c r="Y1001" s="210"/>
      <c r="Z1001" s="210"/>
    </row>
    <row r="1002" spans="1:26" x14ac:dyDescent="0.25">
      <c r="A1002" s="241"/>
      <c r="B1002" s="241"/>
      <c r="C1002" s="240"/>
      <c r="D1002" s="240"/>
      <c r="E1002" s="242"/>
      <c r="F1002" s="242"/>
      <c r="G1002" s="240"/>
      <c r="H1002" s="240"/>
      <c r="I1002" s="240"/>
      <c r="J1002" s="240"/>
      <c r="K1002" s="228"/>
      <c r="L1002" s="210"/>
      <c r="M1002" s="210"/>
      <c r="N1002" s="210"/>
      <c r="O1002" s="210"/>
      <c r="P1002" s="210"/>
      <c r="Q1002" s="210"/>
      <c r="R1002" s="210"/>
      <c r="S1002" s="210"/>
      <c r="T1002" s="210"/>
      <c r="U1002" s="210"/>
      <c r="V1002" s="210"/>
      <c r="W1002" s="210"/>
      <c r="X1002" s="210"/>
      <c r="Y1002" s="210"/>
      <c r="Z1002" s="210"/>
    </row>
    <row r="1003" spans="1:26" x14ac:dyDescent="0.25">
      <c r="A1003" s="241"/>
      <c r="B1003" s="241"/>
      <c r="C1003" s="240"/>
      <c r="D1003" s="240"/>
      <c r="E1003" s="242"/>
      <c r="F1003" s="242"/>
      <c r="G1003" s="240"/>
      <c r="H1003" s="240"/>
      <c r="I1003" s="240"/>
      <c r="J1003" s="240"/>
      <c r="K1003" s="228"/>
      <c r="L1003" s="210"/>
      <c r="M1003" s="210"/>
      <c r="N1003" s="210"/>
      <c r="O1003" s="210"/>
      <c r="P1003" s="210"/>
      <c r="Q1003" s="210"/>
      <c r="R1003" s="210"/>
      <c r="S1003" s="210"/>
      <c r="T1003" s="210"/>
      <c r="U1003" s="210"/>
      <c r="V1003" s="210"/>
      <c r="W1003" s="210"/>
      <c r="X1003" s="210"/>
      <c r="Y1003" s="210"/>
      <c r="Z1003" s="210"/>
    </row>
    <row r="1004" spans="1:26" x14ac:dyDescent="0.25">
      <c r="A1004" s="231"/>
      <c r="B1004" s="231"/>
      <c r="C1004" s="231"/>
      <c r="D1004" s="231"/>
      <c r="E1004" s="315"/>
      <c r="F1004" s="315"/>
      <c r="G1004" s="240"/>
      <c r="H1004" s="240"/>
      <c r="I1004" s="240"/>
      <c r="J1004" s="240"/>
      <c r="K1004" s="228"/>
      <c r="L1004" s="210"/>
      <c r="M1004" s="210"/>
      <c r="N1004" s="210"/>
      <c r="O1004" s="210"/>
      <c r="P1004" s="210"/>
      <c r="Q1004" s="210"/>
      <c r="R1004" s="210"/>
      <c r="S1004" s="210"/>
      <c r="T1004" s="210"/>
      <c r="U1004" s="210"/>
      <c r="V1004" s="210"/>
      <c r="W1004" s="210"/>
      <c r="X1004" s="210"/>
      <c r="Y1004" s="210"/>
      <c r="Z1004" s="210"/>
    </row>
    <row r="1005" spans="1:26" x14ac:dyDescent="0.25">
      <c r="A1005" s="241"/>
      <c r="B1005" s="241"/>
      <c r="C1005" s="240"/>
      <c r="D1005" s="240"/>
      <c r="E1005" s="242"/>
      <c r="F1005" s="242"/>
      <c r="G1005" s="240"/>
      <c r="H1005" s="240"/>
      <c r="I1005" s="240"/>
      <c r="J1005" s="240"/>
      <c r="K1005" s="228"/>
      <c r="L1005" s="210"/>
      <c r="M1005" s="210"/>
      <c r="N1005" s="303"/>
      <c r="O1005" s="303"/>
      <c r="P1005" s="303"/>
      <c r="Q1005" s="210"/>
      <c r="R1005" s="210"/>
      <c r="S1005" s="210"/>
      <c r="T1005" s="210"/>
      <c r="U1005" s="210"/>
      <c r="V1005" s="210"/>
      <c r="W1005" s="210"/>
      <c r="X1005" s="210"/>
      <c r="Y1005" s="210"/>
      <c r="Z1005" s="210"/>
    </row>
    <row r="1006" spans="1:26" x14ac:dyDescent="0.25">
      <c r="A1006" s="241"/>
      <c r="B1006" s="241"/>
      <c r="C1006" s="240"/>
      <c r="D1006" s="240"/>
      <c r="E1006" s="242"/>
      <c r="F1006" s="242"/>
      <c r="G1006" s="240"/>
      <c r="H1006" s="240"/>
      <c r="I1006" s="240"/>
      <c r="J1006" s="240"/>
      <c r="K1006" s="228"/>
      <c r="L1006" s="210"/>
      <c r="M1006" s="210"/>
      <c r="N1006" s="210"/>
      <c r="O1006" s="210"/>
      <c r="P1006" s="210"/>
      <c r="Q1006" s="210"/>
      <c r="R1006" s="210"/>
      <c r="S1006" s="210"/>
      <c r="T1006" s="210"/>
      <c r="U1006" s="210"/>
      <c r="V1006" s="210"/>
      <c r="W1006" s="210"/>
      <c r="X1006" s="210"/>
      <c r="Y1006" s="210"/>
      <c r="Z1006" s="210"/>
    </row>
    <row r="1007" spans="1:26" x14ac:dyDescent="0.25">
      <c r="A1007" s="241"/>
      <c r="B1007" s="241"/>
      <c r="C1007" s="240"/>
      <c r="D1007" s="240"/>
      <c r="E1007" s="242"/>
      <c r="F1007" s="242"/>
      <c r="G1007" s="240"/>
      <c r="H1007" s="240"/>
      <c r="I1007" s="240"/>
      <c r="J1007" s="240"/>
      <c r="K1007" s="317"/>
      <c r="L1007" s="210"/>
      <c r="M1007" s="210"/>
      <c r="N1007" s="210"/>
      <c r="O1007" s="210"/>
      <c r="P1007" s="210"/>
      <c r="Q1007" s="210"/>
      <c r="R1007" s="210"/>
      <c r="S1007" s="210"/>
      <c r="T1007" s="210"/>
      <c r="U1007" s="210"/>
      <c r="V1007" s="210"/>
      <c r="W1007" s="210"/>
      <c r="X1007" s="210"/>
      <c r="Y1007" s="210"/>
      <c r="Z1007" s="210"/>
    </row>
    <row r="1008" spans="1:26" x14ac:dyDescent="0.25">
      <c r="A1008" s="231"/>
      <c r="B1008" s="231"/>
      <c r="C1008" s="231"/>
      <c r="D1008" s="231"/>
      <c r="E1008" s="315"/>
      <c r="F1008" s="315"/>
      <c r="G1008" s="240"/>
      <c r="H1008" s="240"/>
      <c r="I1008" s="240"/>
      <c r="J1008" s="240"/>
      <c r="K1008" s="228"/>
      <c r="L1008" s="210"/>
      <c r="M1008" s="210"/>
      <c r="N1008" s="210"/>
      <c r="O1008" s="210"/>
      <c r="P1008" s="210"/>
      <c r="Q1008" s="210"/>
      <c r="R1008" s="210"/>
      <c r="S1008" s="210"/>
      <c r="T1008" s="210"/>
      <c r="U1008" s="210"/>
      <c r="V1008" s="210"/>
      <c r="W1008" s="210"/>
      <c r="X1008" s="210"/>
      <c r="Y1008" s="210"/>
      <c r="Z1008" s="210"/>
    </row>
    <row r="1009" spans="1:26" x14ac:dyDescent="0.25">
      <c r="A1009" s="241"/>
      <c r="B1009" s="241"/>
      <c r="C1009" s="240"/>
      <c r="D1009" s="240"/>
      <c r="E1009" s="242"/>
      <c r="F1009" s="242"/>
      <c r="G1009" s="240"/>
      <c r="H1009" s="240"/>
      <c r="I1009" s="240"/>
      <c r="J1009" s="240"/>
      <c r="K1009" s="228"/>
      <c r="L1009" s="210"/>
      <c r="M1009" s="210"/>
      <c r="N1009" s="303"/>
      <c r="O1009" s="303"/>
      <c r="P1009" s="303"/>
      <c r="Q1009" s="210"/>
      <c r="R1009" s="210"/>
      <c r="S1009" s="210"/>
      <c r="T1009" s="210"/>
      <c r="U1009" s="210"/>
      <c r="V1009" s="210"/>
      <c r="W1009" s="210"/>
      <c r="X1009" s="210"/>
      <c r="Y1009" s="210"/>
      <c r="Z1009" s="210"/>
    </row>
    <row r="1010" spans="1:26" x14ac:dyDescent="0.25">
      <c r="A1010" s="241"/>
      <c r="B1010" s="241"/>
      <c r="C1010" s="240"/>
      <c r="D1010" s="240"/>
      <c r="E1010" s="242"/>
      <c r="F1010" s="242"/>
      <c r="G1010" s="240"/>
      <c r="H1010" s="240"/>
      <c r="I1010" s="240"/>
      <c r="J1010" s="240"/>
      <c r="K1010" s="228"/>
      <c r="L1010" s="210"/>
      <c r="M1010" s="210"/>
      <c r="N1010" s="210"/>
      <c r="O1010" s="210"/>
      <c r="P1010" s="210"/>
      <c r="Q1010" s="210"/>
      <c r="R1010" s="210"/>
      <c r="S1010" s="210"/>
      <c r="T1010" s="210"/>
      <c r="U1010" s="210"/>
      <c r="V1010" s="210"/>
      <c r="W1010" s="210"/>
      <c r="X1010" s="210"/>
      <c r="Y1010" s="210"/>
      <c r="Z1010" s="210"/>
    </row>
    <row r="1011" spans="1:26" x14ac:dyDescent="0.25">
      <c r="A1011" s="241"/>
      <c r="B1011" s="241"/>
      <c r="C1011" s="240"/>
      <c r="D1011" s="240"/>
      <c r="E1011" s="242"/>
      <c r="F1011" s="242"/>
      <c r="G1011" s="240"/>
      <c r="H1011" s="240"/>
      <c r="I1011" s="240"/>
      <c r="J1011" s="240"/>
      <c r="K1011" s="228"/>
      <c r="L1011" s="210"/>
      <c r="M1011" s="210"/>
      <c r="N1011" s="210"/>
      <c r="O1011" s="210"/>
      <c r="P1011" s="210"/>
      <c r="Q1011" s="210"/>
      <c r="R1011" s="210"/>
      <c r="S1011" s="210"/>
      <c r="T1011" s="210"/>
      <c r="U1011" s="210"/>
      <c r="V1011" s="210"/>
      <c r="W1011" s="210"/>
      <c r="X1011" s="210"/>
      <c r="Y1011" s="210"/>
      <c r="Z1011" s="210"/>
    </row>
    <row r="1012" spans="1:26" x14ac:dyDescent="0.25">
      <c r="A1012" s="231"/>
      <c r="B1012" s="231"/>
      <c r="C1012" s="231"/>
      <c r="D1012" s="231"/>
      <c r="E1012" s="315"/>
      <c r="F1012" s="315"/>
      <c r="G1012" s="240"/>
      <c r="H1012" s="240"/>
      <c r="I1012" s="240"/>
      <c r="J1012" s="240"/>
      <c r="K1012" s="228"/>
      <c r="L1012" s="210"/>
      <c r="M1012" s="210"/>
      <c r="N1012" s="210"/>
      <c r="O1012" s="210"/>
      <c r="P1012" s="210"/>
      <c r="Q1012" s="210"/>
      <c r="R1012" s="210"/>
      <c r="S1012" s="210"/>
      <c r="T1012" s="210"/>
      <c r="U1012" s="210"/>
      <c r="V1012" s="210"/>
      <c r="W1012" s="210"/>
      <c r="X1012" s="210"/>
      <c r="Y1012" s="210"/>
      <c r="Z1012" s="210"/>
    </row>
    <row r="1013" spans="1:26" x14ac:dyDescent="0.25">
      <c r="A1013" s="241"/>
      <c r="B1013" s="286"/>
      <c r="C1013" s="240"/>
      <c r="D1013" s="240"/>
      <c r="E1013" s="242"/>
      <c r="F1013" s="242"/>
      <c r="G1013" s="240"/>
      <c r="H1013" s="240"/>
      <c r="I1013" s="240"/>
      <c r="J1013" s="240"/>
      <c r="K1013" s="228"/>
      <c r="L1013" s="210"/>
      <c r="M1013" s="210"/>
      <c r="N1013" s="303"/>
      <c r="O1013" s="303"/>
      <c r="P1013" s="303"/>
      <c r="Q1013" s="303"/>
      <c r="R1013" s="303"/>
      <c r="S1013" s="303"/>
      <c r="T1013" s="210"/>
      <c r="U1013" s="210"/>
      <c r="V1013" s="210"/>
      <c r="W1013" s="210"/>
      <c r="X1013" s="210"/>
      <c r="Y1013" s="210"/>
      <c r="Z1013" s="210"/>
    </row>
    <row r="1014" spans="1:26" x14ac:dyDescent="0.25">
      <c r="A1014" s="241"/>
      <c r="B1014" s="241"/>
      <c r="C1014" s="240"/>
      <c r="D1014" s="240"/>
      <c r="E1014" s="242"/>
      <c r="F1014" s="242"/>
      <c r="G1014" s="240"/>
      <c r="H1014" s="240"/>
      <c r="I1014" s="240"/>
      <c r="J1014" s="240"/>
      <c r="K1014" s="228"/>
      <c r="L1014" s="210"/>
      <c r="M1014" s="210"/>
      <c r="N1014" s="210"/>
      <c r="O1014" s="210"/>
      <c r="P1014" s="210"/>
      <c r="Q1014" s="210"/>
      <c r="R1014" s="210"/>
      <c r="S1014" s="210"/>
      <c r="T1014" s="210"/>
      <c r="U1014" s="210"/>
      <c r="V1014" s="210"/>
      <c r="W1014" s="210"/>
      <c r="X1014" s="210"/>
      <c r="Y1014" s="210"/>
      <c r="Z1014" s="210"/>
    </row>
    <row r="1015" spans="1:26" x14ac:dyDescent="0.25">
      <c r="A1015" s="241"/>
      <c r="B1015" s="241"/>
      <c r="C1015" s="240"/>
      <c r="D1015" s="240"/>
      <c r="E1015" s="242"/>
      <c r="F1015" s="242"/>
      <c r="G1015" s="240"/>
      <c r="H1015" s="240"/>
      <c r="I1015" s="240"/>
      <c r="J1015" s="240"/>
      <c r="K1015" s="228"/>
      <c r="L1015" s="210"/>
      <c r="M1015" s="210"/>
      <c r="N1015" s="210"/>
      <c r="O1015" s="210"/>
      <c r="P1015" s="210"/>
      <c r="Q1015" s="210"/>
      <c r="R1015" s="210"/>
      <c r="S1015" s="210"/>
      <c r="T1015" s="210"/>
      <c r="U1015" s="210"/>
      <c r="V1015" s="210"/>
      <c r="W1015" s="210"/>
      <c r="X1015" s="210"/>
      <c r="Y1015" s="210"/>
      <c r="Z1015" s="210"/>
    </row>
    <row r="1016" spans="1:26" x14ac:dyDescent="0.25">
      <c r="D1016" s="210"/>
      <c r="E1016" s="210"/>
      <c r="F1016" s="210"/>
      <c r="G1016" s="210"/>
      <c r="H1016" s="210"/>
      <c r="I1016" s="210"/>
      <c r="J1016" s="210"/>
      <c r="K1016" s="305"/>
      <c r="L1016" s="210"/>
      <c r="M1016" s="210"/>
      <c r="N1016" s="210"/>
      <c r="O1016" s="210"/>
      <c r="P1016" s="210"/>
      <c r="Q1016" s="210"/>
      <c r="R1016" s="210"/>
      <c r="S1016" s="210"/>
      <c r="T1016" s="210"/>
      <c r="U1016" s="210"/>
      <c r="V1016" s="210"/>
      <c r="W1016" s="210"/>
      <c r="X1016" s="210"/>
      <c r="Y1016" s="210"/>
      <c r="Z1016" s="210"/>
    </row>
    <row r="1017" spans="1:26" x14ac:dyDescent="0.25">
      <c r="D1017" s="210"/>
      <c r="E1017" s="210"/>
      <c r="F1017" s="210"/>
      <c r="G1017" s="210"/>
      <c r="H1017" s="210"/>
      <c r="I1017" s="210"/>
      <c r="J1017" s="210"/>
      <c r="K1017" s="305"/>
      <c r="L1017" s="210"/>
      <c r="M1017" s="210"/>
      <c r="N1017" s="210"/>
      <c r="O1017" s="210"/>
      <c r="P1017" s="210"/>
      <c r="Q1017" s="210"/>
      <c r="R1017" s="210"/>
      <c r="S1017" s="210"/>
      <c r="T1017" s="210"/>
      <c r="U1017" s="210"/>
      <c r="V1017" s="210"/>
      <c r="W1017" s="210"/>
      <c r="X1017" s="210"/>
      <c r="Y1017" s="210"/>
      <c r="Z1017" s="210"/>
    </row>
    <row r="1018" spans="1:26" x14ac:dyDescent="0.25">
      <c r="D1018" s="210"/>
      <c r="E1018" s="210"/>
      <c r="F1018" s="210"/>
      <c r="G1018" s="210"/>
      <c r="H1018" s="210"/>
      <c r="I1018" s="210"/>
      <c r="J1018" s="210"/>
      <c r="K1018" s="305"/>
      <c r="L1018" s="210"/>
      <c r="M1018" s="210"/>
      <c r="N1018" s="210"/>
      <c r="O1018" s="210"/>
      <c r="P1018" s="210"/>
      <c r="Q1018" s="210"/>
      <c r="R1018" s="210"/>
      <c r="S1018" s="210"/>
      <c r="T1018" s="210"/>
      <c r="U1018" s="210"/>
      <c r="V1018" s="210"/>
      <c r="W1018" s="210"/>
      <c r="X1018" s="210"/>
      <c r="Y1018" s="210"/>
      <c r="Z1018" s="210"/>
    </row>
    <row r="1019" spans="1:26" x14ac:dyDescent="0.25">
      <c r="D1019" s="210"/>
      <c r="E1019" s="210"/>
      <c r="F1019" s="210"/>
      <c r="G1019" s="210"/>
      <c r="H1019" s="210"/>
      <c r="I1019" s="210"/>
      <c r="J1019" s="210"/>
      <c r="K1019" s="305"/>
      <c r="L1019" s="210"/>
      <c r="M1019" s="210"/>
      <c r="N1019" s="210"/>
      <c r="O1019" s="210"/>
      <c r="P1019" s="210"/>
      <c r="Q1019" s="210"/>
      <c r="R1019" s="210"/>
      <c r="S1019" s="210"/>
      <c r="T1019" s="210"/>
      <c r="U1019" s="210"/>
      <c r="V1019" s="210"/>
      <c r="W1019" s="210"/>
      <c r="X1019" s="210"/>
      <c r="Y1019" s="210"/>
      <c r="Z1019" s="210"/>
    </row>
    <row r="1020" spans="1:26" x14ac:dyDescent="0.25">
      <c r="D1020" s="210"/>
      <c r="E1020" s="210"/>
      <c r="F1020" s="210"/>
      <c r="G1020" s="210"/>
      <c r="H1020" s="210"/>
      <c r="I1020" s="210"/>
      <c r="J1020" s="210"/>
      <c r="K1020" s="305"/>
      <c r="L1020" s="210"/>
      <c r="M1020" s="210"/>
      <c r="N1020" s="210"/>
      <c r="O1020" s="210"/>
      <c r="P1020" s="210"/>
      <c r="Q1020" s="210"/>
      <c r="R1020" s="210"/>
      <c r="S1020" s="210"/>
      <c r="T1020" s="210"/>
      <c r="U1020" s="210"/>
      <c r="V1020" s="210"/>
      <c r="W1020" s="210"/>
      <c r="X1020" s="210"/>
      <c r="Y1020" s="210"/>
      <c r="Z1020" s="210"/>
    </row>
    <row r="1021" spans="1:26" x14ac:dyDescent="0.25">
      <c r="D1021" s="210"/>
      <c r="E1021" s="210"/>
      <c r="F1021" s="210"/>
      <c r="G1021" s="210"/>
      <c r="H1021" s="210"/>
      <c r="I1021" s="210"/>
      <c r="J1021" s="210"/>
      <c r="K1021" s="305"/>
      <c r="L1021" s="210"/>
      <c r="M1021" s="210"/>
      <c r="N1021" s="210"/>
      <c r="O1021" s="210"/>
      <c r="P1021" s="210"/>
      <c r="Q1021" s="210"/>
      <c r="R1021" s="210"/>
      <c r="S1021" s="210"/>
      <c r="T1021" s="210"/>
      <c r="U1021" s="210"/>
      <c r="V1021" s="210"/>
      <c r="W1021" s="210"/>
      <c r="X1021" s="210"/>
      <c r="Y1021" s="210"/>
      <c r="Z1021" s="210"/>
    </row>
    <row r="1022" spans="1:26" x14ac:dyDescent="0.25">
      <c r="D1022" s="210"/>
      <c r="E1022" s="210"/>
      <c r="F1022" s="210"/>
      <c r="G1022" s="210"/>
      <c r="H1022" s="210"/>
      <c r="I1022" s="210"/>
      <c r="J1022" s="210"/>
      <c r="K1022" s="305"/>
      <c r="L1022" s="210"/>
      <c r="M1022" s="210"/>
      <c r="N1022" s="210"/>
      <c r="O1022" s="210"/>
      <c r="P1022" s="210"/>
      <c r="Q1022" s="210"/>
      <c r="R1022" s="210"/>
      <c r="S1022" s="210"/>
      <c r="T1022" s="210"/>
      <c r="U1022" s="210"/>
      <c r="V1022" s="210"/>
      <c r="W1022" s="210"/>
      <c r="X1022" s="210"/>
      <c r="Y1022" s="210"/>
      <c r="Z1022" s="210"/>
    </row>
    <row r="1023" spans="1:26" x14ac:dyDescent="0.25">
      <c r="D1023" s="210"/>
      <c r="E1023" s="210"/>
      <c r="F1023" s="210"/>
      <c r="G1023" s="210"/>
      <c r="H1023" s="210"/>
      <c r="I1023" s="210"/>
      <c r="J1023" s="210"/>
      <c r="K1023" s="305"/>
      <c r="L1023" s="210"/>
      <c r="M1023" s="210"/>
      <c r="N1023" s="210"/>
      <c r="O1023" s="210"/>
      <c r="P1023" s="210"/>
      <c r="Q1023" s="210"/>
      <c r="R1023" s="210"/>
      <c r="S1023" s="210"/>
      <c r="T1023" s="210"/>
      <c r="U1023" s="210"/>
      <c r="V1023" s="210"/>
      <c r="W1023" s="210"/>
      <c r="X1023" s="210"/>
      <c r="Y1023" s="210"/>
      <c r="Z1023" s="210"/>
    </row>
    <row r="1024" spans="1:26" x14ac:dyDescent="0.25">
      <c r="D1024" s="210"/>
      <c r="E1024" s="210"/>
      <c r="F1024" s="210"/>
      <c r="G1024" s="210"/>
      <c r="H1024" s="210"/>
      <c r="I1024" s="210"/>
      <c r="J1024" s="210"/>
      <c r="K1024" s="305"/>
      <c r="L1024" s="210"/>
      <c r="M1024" s="210"/>
      <c r="N1024" s="210"/>
      <c r="O1024" s="210"/>
      <c r="P1024" s="210"/>
      <c r="Q1024" s="210"/>
      <c r="R1024" s="210"/>
      <c r="S1024" s="210"/>
      <c r="T1024" s="210"/>
      <c r="U1024" s="210"/>
      <c r="V1024" s="210"/>
      <c r="W1024" s="210"/>
      <c r="X1024" s="210"/>
      <c r="Y1024" s="210"/>
      <c r="Z1024" s="210"/>
    </row>
    <row r="1025" spans="4:26" x14ac:dyDescent="0.25">
      <c r="D1025" s="210"/>
      <c r="E1025" s="210"/>
      <c r="F1025" s="210"/>
      <c r="G1025" s="210"/>
      <c r="H1025" s="210"/>
      <c r="I1025" s="210"/>
      <c r="J1025" s="210"/>
      <c r="K1025" s="305"/>
      <c r="L1025" s="210"/>
      <c r="M1025" s="210"/>
      <c r="N1025" s="210"/>
      <c r="O1025" s="210"/>
      <c r="P1025" s="210"/>
      <c r="Q1025" s="210"/>
      <c r="R1025" s="210"/>
      <c r="S1025" s="210"/>
      <c r="T1025" s="210"/>
      <c r="U1025" s="210"/>
      <c r="V1025" s="210"/>
      <c r="W1025" s="210"/>
      <c r="X1025" s="210"/>
      <c r="Y1025" s="210"/>
      <c r="Z1025" s="210"/>
    </row>
    <row r="1026" spans="4:26" x14ac:dyDescent="0.25">
      <c r="D1026" s="210"/>
      <c r="E1026" s="210"/>
      <c r="F1026" s="210"/>
      <c r="G1026" s="210"/>
      <c r="H1026" s="210"/>
      <c r="I1026" s="210"/>
      <c r="J1026" s="210"/>
      <c r="K1026" s="305"/>
      <c r="L1026" s="210"/>
      <c r="M1026" s="210"/>
      <c r="N1026" s="210"/>
      <c r="O1026" s="210"/>
      <c r="P1026" s="210"/>
      <c r="Q1026" s="210"/>
      <c r="R1026" s="210"/>
      <c r="S1026" s="210"/>
      <c r="T1026" s="210"/>
      <c r="U1026" s="210"/>
      <c r="V1026" s="210"/>
      <c r="W1026" s="210"/>
      <c r="X1026" s="210"/>
      <c r="Y1026" s="210"/>
      <c r="Z1026" s="210"/>
    </row>
    <row r="1027" spans="4:26" x14ac:dyDescent="0.25">
      <c r="D1027" s="210"/>
      <c r="E1027" s="210"/>
      <c r="F1027" s="210"/>
      <c r="G1027" s="210"/>
      <c r="H1027" s="210"/>
      <c r="I1027" s="210"/>
      <c r="J1027" s="210"/>
      <c r="K1027" s="305"/>
      <c r="L1027" s="210"/>
      <c r="M1027" s="210"/>
      <c r="N1027" s="210"/>
      <c r="O1027" s="210"/>
      <c r="P1027" s="210"/>
      <c r="Q1027" s="210"/>
      <c r="R1027" s="210"/>
      <c r="S1027" s="210"/>
      <c r="T1027" s="210"/>
      <c r="U1027" s="210"/>
      <c r="V1027" s="210"/>
      <c r="W1027" s="210"/>
      <c r="X1027" s="210"/>
      <c r="Y1027" s="210"/>
      <c r="Z1027" s="210"/>
    </row>
    <row r="1028" spans="4:26" x14ac:dyDescent="0.25">
      <c r="D1028" s="210"/>
      <c r="E1028" s="210"/>
      <c r="F1028" s="210"/>
      <c r="G1028" s="210"/>
      <c r="H1028" s="210"/>
      <c r="I1028" s="210"/>
      <c r="J1028" s="210"/>
      <c r="K1028" s="305"/>
      <c r="L1028" s="210"/>
      <c r="M1028" s="210"/>
      <c r="N1028" s="210"/>
      <c r="O1028" s="210"/>
      <c r="P1028" s="210"/>
      <c r="Q1028" s="210"/>
      <c r="R1028" s="210"/>
      <c r="S1028" s="210"/>
      <c r="T1028" s="210"/>
      <c r="U1028" s="210"/>
      <c r="V1028" s="210"/>
      <c r="W1028" s="210"/>
      <c r="X1028" s="210"/>
      <c r="Y1028" s="210"/>
      <c r="Z1028" s="210"/>
    </row>
    <row r="1029" spans="4:26" x14ac:dyDescent="0.25">
      <c r="D1029" s="210"/>
      <c r="E1029" s="210"/>
      <c r="F1029" s="210"/>
      <c r="G1029" s="210"/>
      <c r="H1029" s="210"/>
      <c r="I1029" s="210"/>
      <c r="J1029" s="210"/>
      <c r="K1029" s="305"/>
      <c r="L1029" s="210"/>
      <c r="M1029" s="210"/>
      <c r="N1029" s="210"/>
      <c r="O1029" s="210"/>
      <c r="P1029" s="210"/>
      <c r="Q1029" s="210"/>
      <c r="R1029" s="210"/>
      <c r="S1029" s="210"/>
      <c r="T1029" s="210"/>
      <c r="U1029" s="210"/>
      <c r="V1029" s="210"/>
      <c r="W1029" s="210"/>
      <c r="X1029" s="210"/>
      <c r="Y1029" s="210"/>
      <c r="Z1029" s="210"/>
    </row>
    <row r="1030" spans="4:26" x14ac:dyDescent="0.25">
      <c r="D1030" s="210"/>
      <c r="E1030" s="210"/>
      <c r="F1030" s="210"/>
      <c r="G1030" s="210"/>
      <c r="H1030" s="210"/>
      <c r="I1030" s="210"/>
      <c r="J1030" s="210"/>
      <c r="K1030" s="305"/>
      <c r="L1030" s="210"/>
      <c r="M1030" s="210"/>
      <c r="N1030" s="210"/>
      <c r="O1030" s="210"/>
      <c r="P1030" s="210"/>
      <c r="Q1030" s="210"/>
      <c r="R1030" s="210"/>
      <c r="S1030" s="210"/>
      <c r="T1030" s="210"/>
      <c r="U1030" s="210"/>
      <c r="V1030" s="210"/>
      <c r="W1030" s="210"/>
      <c r="X1030" s="210"/>
      <c r="Y1030" s="210"/>
      <c r="Z1030" s="210"/>
    </row>
    <row r="1031" spans="4:26" x14ac:dyDescent="0.25">
      <c r="D1031" s="210"/>
      <c r="E1031" s="210"/>
      <c r="F1031" s="210"/>
      <c r="G1031" s="210"/>
      <c r="H1031" s="210"/>
      <c r="I1031" s="210"/>
      <c r="J1031" s="210"/>
      <c r="K1031" s="305"/>
      <c r="L1031" s="210"/>
      <c r="M1031" s="210"/>
      <c r="N1031" s="210"/>
      <c r="O1031" s="210"/>
      <c r="P1031" s="210"/>
      <c r="Q1031" s="210"/>
      <c r="R1031" s="210"/>
      <c r="S1031" s="210"/>
      <c r="T1031" s="210"/>
      <c r="U1031" s="210"/>
      <c r="V1031" s="210"/>
      <c r="W1031" s="210"/>
      <c r="X1031" s="210"/>
      <c r="Y1031" s="210"/>
      <c r="Z1031" s="210"/>
    </row>
    <row r="1032" spans="4:26" x14ac:dyDescent="0.25">
      <c r="D1032" s="210"/>
      <c r="E1032" s="210"/>
      <c r="F1032" s="210"/>
      <c r="G1032" s="210"/>
      <c r="H1032" s="210"/>
      <c r="I1032" s="210"/>
      <c r="J1032" s="210"/>
      <c r="K1032" s="305"/>
      <c r="L1032" s="210"/>
      <c r="M1032" s="210"/>
      <c r="N1032" s="210"/>
      <c r="O1032" s="210"/>
      <c r="P1032" s="210"/>
      <c r="Q1032" s="210"/>
      <c r="R1032" s="210"/>
      <c r="S1032" s="210"/>
      <c r="T1032" s="210"/>
      <c r="U1032" s="210"/>
      <c r="V1032" s="210"/>
      <c r="W1032" s="210"/>
      <c r="X1032" s="210"/>
      <c r="Y1032" s="210"/>
      <c r="Z1032" s="210"/>
    </row>
    <row r="1033" spans="4:26" x14ac:dyDescent="0.25">
      <c r="D1033" s="210"/>
      <c r="E1033" s="210"/>
      <c r="F1033" s="210"/>
      <c r="G1033" s="210"/>
      <c r="H1033" s="210"/>
      <c r="I1033" s="210"/>
      <c r="J1033" s="210"/>
      <c r="K1033" s="305"/>
      <c r="L1033" s="210"/>
      <c r="M1033" s="210"/>
      <c r="N1033" s="210"/>
      <c r="O1033" s="210"/>
      <c r="P1033" s="210"/>
      <c r="Q1033" s="210"/>
      <c r="R1033" s="210"/>
      <c r="S1033" s="210"/>
      <c r="T1033" s="210"/>
      <c r="U1033" s="210"/>
      <c r="V1033" s="210"/>
      <c r="W1033" s="210"/>
      <c r="X1033" s="210"/>
      <c r="Y1033" s="210"/>
      <c r="Z1033" s="210"/>
    </row>
    <row r="1034" spans="4:26" x14ac:dyDescent="0.25">
      <c r="D1034" s="210"/>
      <c r="E1034" s="210"/>
      <c r="F1034" s="210"/>
      <c r="G1034" s="210"/>
      <c r="H1034" s="210"/>
      <c r="I1034" s="210"/>
      <c r="J1034" s="210"/>
      <c r="K1034" s="305"/>
      <c r="L1034" s="210"/>
      <c r="M1034" s="210"/>
      <c r="N1034" s="210"/>
      <c r="O1034" s="210"/>
      <c r="P1034" s="210"/>
      <c r="Q1034" s="210"/>
      <c r="R1034" s="210"/>
      <c r="S1034" s="210"/>
      <c r="T1034" s="210"/>
      <c r="U1034" s="210"/>
      <c r="V1034" s="210"/>
      <c r="W1034" s="210"/>
      <c r="X1034" s="210"/>
      <c r="Y1034" s="210"/>
      <c r="Z1034" s="210"/>
    </row>
    <row r="1035" spans="4:26" x14ac:dyDescent="0.25">
      <c r="D1035" s="210"/>
      <c r="E1035" s="210"/>
      <c r="F1035" s="210"/>
      <c r="G1035" s="210"/>
      <c r="H1035" s="210"/>
      <c r="I1035" s="210"/>
      <c r="J1035" s="210"/>
      <c r="K1035" s="305"/>
      <c r="L1035" s="210"/>
      <c r="M1035" s="210"/>
      <c r="N1035" s="210"/>
      <c r="O1035" s="210"/>
      <c r="P1035" s="210"/>
      <c r="Q1035" s="210"/>
      <c r="R1035" s="210"/>
      <c r="S1035" s="210"/>
      <c r="T1035" s="210"/>
      <c r="U1035" s="210"/>
      <c r="V1035" s="210"/>
      <c r="W1035" s="210"/>
      <c r="X1035" s="210"/>
      <c r="Y1035" s="210"/>
      <c r="Z1035" s="210"/>
    </row>
    <row r="1036" spans="4:26" x14ac:dyDescent="0.25">
      <c r="D1036" s="210"/>
      <c r="E1036" s="210"/>
      <c r="F1036" s="210"/>
      <c r="G1036" s="210"/>
      <c r="H1036" s="210"/>
      <c r="I1036" s="210"/>
      <c r="J1036" s="210"/>
      <c r="K1036" s="305"/>
      <c r="L1036" s="210"/>
      <c r="M1036" s="210"/>
      <c r="N1036" s="210"/>
      <c r="O1036" s="210"/>
      <c r="P1036" s="210"/>
      <c r="Q1036" s="210"/>
      <c r="R1036" s="210"/>
      <c r="S1036" s="210"/>
      <c r="T1036" s="210"/>
      <c r="U1036" s="210"/>
      <c r="V1036" s="210"/>
      <c r="W1036" s="210"/>
      <c r="X1036" s="210"/>
      <c r="Y1036" s="210"/>
      <c r="Z1036" s="210"/>
    </row>
    <row r="1037" spans="4:26" x14ac:dyDescent="0.25">
      <c r="D1037" s="210"/>
      <c r="E1037" s="210"/>
      <c r="F1037" s="210"/>
      <c r="G1037" s="210"/>
      <c r="H1037" s="210"/>
      <c r="I1037" s="210"/>
      <c r="J1037" s="210"/>
      <c r="K1037" s="305"/>
      <c r="L1037" s="210"/>
      <c r="M1037" s="210"/>
      <c r="N1037" s="210"/>
      <c r="O1037" s="210"/>
      <c r="P1037" s="210"/>
      <c r="Q1037" s="210"/>
      <c r="R1037" s="210"/>
      <c r="S1037" s="210"/>
      <c r="T1037" s="210"/>
      <c r="U1037" s="210"/>
      <c r="V1037" s="210"/>
      <c r="W1037" s="210"/>
      <c r="X1037" s="210"/>
      <c r="Y1037" s="210"/>
      <c r="Z1037" s="210"/>
    </row>
    <row r="1038" spans="4:26" x14ac:dyDescent="0.25">
      <c r="D1038" s="210"/>
      <c r="E1038" s="210"/>
      <c r="F1038" s="210"/>
      <c r="G1038" s="210"/>
      <c r="H1038" s="210"/>
      <c r="I1038" s="210"/>
      <c r="J1038" s="210"/>
      <c r="K1038" s="305"/>
      <c r="L1038" s="210"/>
      <c r="M1038" s="210"/>
      <c r="N1038" s="210"/>
      <c r="O1038" s="210"/>
      <c r="P1038" s="210"/>
      <c r="Q1038" s="210"/>
      <c r="R1038" s="210"/>
      <c r="S1038" s="210"/>
      <c r="T1038" s="210"/>
      <c r="U1038" s="210"/>
      <c r="V1038" s="210"/>
      <c r="W1038" s="210"/>
      <c r="X1038" s="210"/>
      <c r="Y1038" s="210"/>
      <c r="Z1038" s="210"/>
    </row>
    <row r="1039" spans="4:26" x14ac:dyDescent="0.25">
      <c r="D1039" s="210"/>
      <c r="E1039" s="210"/>
      <c r="F1039" s="210"/>
      <c r="G1039" s="210"/>
      <c r="H1039" s="210"/>
      <c r="I1039" s="210"/>
      <c r="J1039" s="210"/>
      <c r="K1039" s="305"/>
      <c r="L1039" s="210"/>
      <c r="M1039" s="210"/>
      <c r="N1039" s="210"/>
      <c r="O1039" s="210"/>
      <c r="P1039" s="210"/>
      <c r="Q1039" s="210"/>
      <c r="R1039" s="210"/>
      <c r="S1039" s="210"/>
      <c r="T1039" s="210"/>
      <c r="U1039" s="210"/>
      <c r="V1039" s="210"/>
      <c r="W1039" s="210"/>
      <c r="X1039" s="210"/>
      <c r="Y1039" s="210"/>
      <c r="Z1039" s="210"/>
    </row>
    <row r="1040" spans="4:26" x14ac:dyDescent="0.25">
      <c r="D1040" s="210"/>
      <c r="E1040" s="210"/>
      <c r="F1040" s="210"/>
      <c r="G1040" s="210"/>
      <c r="H1040" s="210"/>
      <c r="I1040" s="210"/>
      <c r="J1040" s="210"/>
      <c r="K1040" s="305"/>
      <c r="L1040" s="210"/>
      <c r="M1040" s="210"/>
      <c r="N1040" s="210"/>
      <c r="O1040" s="210"/>
      <c r="P1040" s="210"/>
      <c r="Q1040" s="210"/>
      <c r="R1040" s="210"/>
      <c r="S1040" s="210"/>
      <c r="T1040" s="210"/>
      <c r="U1040" s="210"/>
      <c r="V1040" s="210"/>
      <c r="W1040" s="210"/>
      <c r="X1040" s="210"/>
      <c r="Y1040" s="210"/>
      <c r="Z1040" s="210"/>
    </row>
    <row r="1041" spans="4:26" x14ac:dyDescent="0.25">
      <c r="D1041" s="210"/>
      <c r="E1041" s="210"/>
      <c r="F1041" s="210"/>
      <c r="G1041" s="210"/>
      <c r="H1041" s="210"/>
      <c r="I1041" s="210"/>
      <c r="J1041" s="210"/>
      <c r="K1041" s="305"/>
      <c r="L1041" s="210"/>
      <c r="M1041" s="210"/>
      <c r="N1041" s="210"/>
      <c r="O1041" s="210"/>
      <c r="P1041" s="210"/>
      <c r="Q1041" s="210"/>
      <c r="R1041" s="210"/>
      <c r="S1041" s="210"/>
      <c r="T1041" s="210"/>
      <c r="U1041" s="210"/>
      <c r="V1041" s="210"/>
      <c r="W1041" s="210"/>
      <c r="X1041" s="210"/>
      <c r="Y1041" s="210"/>
      <c r="Z1041" s="210"/>
    </row>
    <row r="1042" spans="4:26" x14ac:dyDescent="0.25">
      <c r="D1042" s="210"/>
      <c r="E1042" s="210"/>
      <c r="F1042" s="210"/>
      <c r="G1042" s="210"/>
      <c r="H1042" s="210"/>
      <c r="I1042" s="210"/>
      <c r="J1042" s="210"/>
      <c r="K1042" s="305"/>
      <c r="L1042" s="210"/>
      <c r="M1042" s="210"/>
      <c r="N1042" s="210"/>
      <c r="O1042" s="210"/>
      <c r="P1042" s="210"/>
      <c r="Q1042" s="210"/>
      <c r="R1042" s="210"/>
      <c r="S1042" s="210"/>
      <c r="T1042" s="210"/>
      <c r="U1042" s="210"/>
      <c r="V1042" s="210"/>
      <c r="W1042" s="210"/>
      <c r="X1042" s="210"/>
      <c r="Y1042" s="210"/>
      <c r="Z1042" s="210"/>
    </row>
    <row r="1043" spans="4:26" x14ac:dyDescent="0.25">
      <c r="D1043" s="210"/>
      <c r="E1043" s="210"/>
      <c r="F1043" s="210"/>
      <c r="G1043" s="210"/>
      <c r="H1043" s="210"/>
      <c r="I1043" s="210"/>
      <c r="J1043" s="210"/>
      <c r="K1043" s="305"/>
      <c r="L1043" s="210"/>
      <c r="M1043" s="210"/>
      <c r="N1043" s="210"/>
      <c r="O1043" s="210"/>
      <c r="P1043" s="210"/>
      <c r="Q1043" s="210"/>
      <c r="R1043" s="210"/>
      <c r="S1043" s="210"/>
      <c r="T1043" s="210"/>
      <c r="U1043" s="210"/>
      <c r="V1043" s="210"/>
      <c r="W1043" s="210"/>
      <c r="X1043" s="210"/>
      <c r="Y1043" s="210"/>
      <c r="Z1043" s="210"/>
    </row>
    <row r="1044" spans="4:26" x14ac:dyDescent="0.25">
      <c r="D1044" s="210"/>
      <c r="E1044" s="210"/>
      <c r="F1044" s="210"/>
      <c r="G1044" s="210"/>
      <c r="H1044" s="210"/>
      <c r="I1044" s="210"/>
      <c r="J1044" s="210"/>
      <c r="K1044" s="305"/>
      <c r="L1044" s="210"/>
      <c r="M1044" s="210"/>
      <c r="N1044" s="210"/>
      <c r="O1044" s="210"/>
      <c r="P1044" s="210"/>
      <c r="Q1044" s="210"/>
      <c r="R1044" s="210"/>
      <c r="S1044" s="210"/>
      <c r="T1044" s="210"/>
      <c r="U1044" s="210"/>
      <c r="V1044" s="210"/>
      <c r="W1044" s="210"/>
      <c r="X1044" s="210"/>
      <c r="Y1044" s="210"/>
      <c r="Z1044" s="210"/>
    </row>
    <row r="1045" spans="4:26" x14ac:dyDescent="0.25">
      <c r="D1045" s="210"/>
      <c r="E1045" s="210"/>
      <c r="F1045" s="210"/>
      <c r="G1045" s="210"/>
      <c r="H1045" s="210"/>
      <c r="I1045" s="210"/>
      <c r="J1045" s="210"/>
      <c r="K1045" s="305"/>
      <c r="L1045" s="210"/>
      <c r="M1045" s="210"/>
      <c r="N1045" s="210"/>
      <c r="O1045" s="210"/>
      <c r="P1045" s="210"/>
      <c r="Q1045" s="210"/>
      <c r="R1045" s="210"/>
      <c r="S1045" s="210"/>
      <c r="T1045" s="210"/>
      <c r="U1045" s="210"/>
      <c r="V1045" s="210"/>
      <c r="W1045" s="210"/>
      <c r="X1045" s="210"/>
      <c r="Y1045" s="210"/>
      <c r="Z1045" s="210"/>
    </row>
    <row r="1046" spans="4:26" x14ac:dyDescent="0.25">
      <c r="D1046" s="210"/>
      <c r="E1046" s="210"/>
      <c r="F1046" s="210"/>
      <c r="G1046" s="210"/>
      <c r="H1046" s="210"/>
      <c r="I1046" s="210"/>
      <c r="J1046" s="210"/>
      <c r="K1046" s="305"/>
      <c r="L1046" s="210"/>
      <c r="M1046" s="210"/>
      <c r="N1046" s="210"/>
      <c r="O1046" s="210"/>
      <c r="P1046" s="210"/>
      <c r="Q1046" s="210"/>
      <c r="R1046" s="210"/>
      <c r="S1046" s="210"/>
      <c r="T1046" s="210"/>
      <c r="U1046" s="210"/>
      <c r="V1046" s="210"/>
      <c r="W1046" s="210"/>
      <c r="X1046" s="210"/>
      <c r="Y1046" s="210"/>
      <c r="Z1046" s="210"/>
    </row>
    <row r="1047" spans="4:26" x14ac:dyDescent="0.25">
      <c r="D1047" s="210"/>
      <c r="E1047" s="210"/>
      <c r="F1047" s="210"/>
      <c r="G1047" s="210"/>
      <c r="H1047" s="210"/>
      <c r="I1047" s="210"/>
      <c r="J1047" s="210"/>
      <c r="K1047" s="305"/>
      <c r="L1047" s="210"/>
      <c r="M1047" s="210"/>
      <c r="N1047" s="210"/>
      <c r="O1047" s="210"/>
      <c r="P1047" s="210"/>
      <c r="Q1047" s="210"/>
      <c r="R1047" s="210"/>
      <c r="S1047" s="210"/>
      <c r="T1047" s="210"/>
      <c r="U1047" s="210"/>
      <c r="V1047" s="210"/>
      <c r="W1047" s="210"/>
      <c r="X1047" s="210"/>
      <c r="Y1047" s="210"/>
      <c r="Z1047" s="210"/>
    </row>
    <row r="1048" spans="4:26" x14ac:dyDescent="0.25">
      <c r="D1048" s="210"/>
      <c r="E1048" s="210"/>
      <c r="F1048" s="210"/>
      <c r="G1048" s="210"/>
      <c r="H1048" s="210"/>
      <c r="I1048" s="210"/>
      <c r="J1048" s="210"/>
      <c r="K1048" s="305"/>
      <c r="L1048" s="210"/>
      <c r="M1048" s="210"/>
      <c r="N1048" s="210"/>
      <c r="O1048" s="210"/>
      <c r="P1048" s="210"/>
      <c r="Q1048" s="210"/>
      <c r="R1048" s="210"/>
      <c r="S1048" s="210"/>
      <c r="T1048" s="210"/>
      <c r="U1048" s="210"/>
      <c r="V1048" s="210"/>
      <c r="W1048" s="210"/>
      <c r="X1048" s="210"/>
      <c r="Y1048" s="210"/>
      <c r="Z1048" s="210"/>
    </row>
    <row r="1049" spans="4:26" x14ac:dyDescent="0.25">
      <c r="D1049" s="210"/>
      <c r="E1049" s="210"/>
      <c r="F1049" s="210"/>
      <c r="G1049" s="210"/>
      <c r="H1049" s="210"/>
      <c r="I1049" s="210"/>
      <c r="J1049" s="210"/>
      <c r="K1049" s="305"/>
      <c r="L1049" s="210"/>
      <c r="M1049" s="210"/>
      <c r="N1049" s="210"/>
      <c r="O1049" s="210"/>
      <c r="P1049" s="210"/>
      <c r="Q1049" s="210"/>
      <c r="R1049" s="210"/>
      <c r="S1049" s="210"/>
      <c r="T1049" s="210"/>
      <c r="U1049" s="210"/>
      <c r="V1049" s="210"/>
      <c r="W1049" s="210"/>
      <c r="X1049" s="210"/>
      <c r="Y1049" s="210"/>
      <c r="Z1049" s="210"/>
    </row>
    <row r="1050" spans="4:26" x14ac:dyDescent="0.25">
      <c r="D1050" s="210"/>
      <c r="E1050" s="210"/>
      <c r="F1050" s="210"/>
      <c r="G1050" s="210"/>
      <c r="H1050" s="210"/>
      <c r="I1050" s="210"/>
      <c r="J1050" s="210"/>
      <c r="K1050" s="305"/>
      <c r="L1050" s="210"/>
      <c r="M1050" s="210"/>
      <c r="N1050" s="210"/>
      <c r="O1050" s="210"/>
      <c r="P1050" s="210"/>
      <c r="Q1050" s="210"/>
      <c r="R1050" s="210"/>
      <c r="S1050" s="210"/>
      <c r="T1050" s="210"/>
      <c r="U1050" s="210"/>
      <c r="V1050" s="210"/>
      <c r="W1050" s="210"/>
      <c r="X1050" s="210"/>
      <c r="Y1050" s="210"/>
      <c r="Z1050" s="210"/>
    </row>
    <row r="1051" spans="4:26" x14ac:dyDescent="0.25">
      <c r="D1051" s="210"/>
      <c r="E1051" s="210"/>
      <c r="F1051" s="210"/>
      <c r="G1051" s="210"/>
      <c r="H1051" s="210"/>
      <c r="I1051" s="210"/>
      <c r="J1051" s="210"/>
      <c r="K1051" s="305"/>
      <c r="L1051" s="210"/>
      <c r="M1051" s="210"/>
      <c r="N1051" s="210"/>
      <c r="O1051" s="210"/>
      <c r="P1051" s="210"/>
      <c r="Q1051" s="210"/>
      <c r="R1051" s="210"/>
      <c r="S1051" s="210"/>
      <c r="T1051" s="210"/>
      <c r="U1051" s="210"/>
      <c r="V1051" s="210"/>
      <c r="W1051" s="210"/>
      <c r="X1051" s="210"/>
      <c r="Y1051" s="210"/>
      <c r="Z1051" s="210"/>
    </row>
    <row r="1052" spans="4:26" x14ac:dyDescent="0.25">
      <c r="D1052" s="210"/>
      <c r="E1052" s="210"/>
      <c r="F1052" s="210"/>
      <c r="G1052" s="210"/>
      <c r="H1052" s="210"/>
      <c r="I1052" s="210"/>
      <c r="J1052" s="210"/>
      <c r="K1052" s="305"/>
      <c r="L1052" s="210"/>
      <c r="M1052" s="210"/>
      <c r="N1052" s="210"/>
      <c r="O1052" s="210"/>
      <c r="P1052" s="210"/>
      <c r="Q1052" s="210"/>
      <c r="R1052" s="210"/>
      <c r="S1052" s="210"/>
      <c r="T1052" s="210"/>
      <c r="U1052" s="210"/>
      <c r="V1052" s="210"/>
      <c r="W1052" s="210"/>
      <c r="X1052" s="210"/>
      <c r="Y1052" s="210"/>
      <c r="Z1052" s="210"/>
    </row>
    <row r="1053" spans="4:26" x14ac:dyDescent="0.25">
      <c r="D1053" s="210"/>
      <c r="E1053" s="210"/>
      <c r="F1053" s="210"/>
      <c r="G1053" s="210"/>
      <c r="H1053" s="210"/>
      <c r="I1053" s="210"/>
      <c r="J1053" s="210"/>
      <c r="K1053" s="305"/>
      <c r="L1053" s="210"/>
      <c r="M1053" s="210"/>
      <c r="N1053" s="210"/>
      <c r="O1053" s="210"/>
      <c r="P1053" s="210"/>
      <c r="Q1053" s="210"/>
      <c r="R1053" s="210"/>
      <c r="S1053" s="210"/>
      <c r="T1053" s="210"/>
      <c r="U1053" s="210"/>
      <c r="V1053" s="210"/>
      <c r="W1053" s="210"/>
      <c r="X1053" s="210"/>
      <c r="Y1053" s="210"/>
      <c r="Z1053" s="210"/>
    </row>
    <row r="1054" spans="4:26" x14ac:dyDescent="0.25">
      <c r="D1054" s="210"/>
      <c r="E1054" s="210"/>
      <c r="F1054" s="210"/>
      <c r="G1054" s="210"/>
      <c r="H1054" s="210"/>
      <c r="I1054" s="210"/>
      <c r="J1054" s="210"/>
      <c r="K1054" s="305"/>
      <c r="L1054" s="210"/>
      <c r="M1054" s="210"/>
      <c r="N1054" s="210"/>
      <c r="O1054" s="210"/>
      <c r="P1054" s="210"/>
      <c r="Q1054" s="210"/>
      <c r="R1054" s="210"/>
      <c r="S1054" s="210"/>
      <c r="T1054" s="210"/>
      <c r="U1054" s="210"/>
      <c r="V1054" s="210"/>
      <c r="W1054" s="210"/>
      <c r="X1054" s="210"/>
      <c r="Y1054" s="210"/>
      <c r="Z1054" s="210"/>
    </row>
    <row r="1055" spans="4:26" x14ac:dyDescent="0.25">
      <c r="D1055" s="210"/>
      <c r="E1055" s="210"/>
      <c r="F1055" s="210"/>
      <c r="G1055" s="210"/>
      <c r="H1055" s="210"/>
      <c r="I1055" s="210"/>
      <c r="J1055" s="210"/>
      <c r="K1055" s="305"/>
      <c r="L1055" s="210"/>
      <c r="M1055" s="210"/>
      <c r="N1055" s="210"/>
      <c r="O1055" s="210"/>
      <c r="P1055" s="210"/>
      <c r="Q1055" s="210"/>
      <c r="R1055" s="210"/>
      <c r="S1055" s="210"/>
      <c r="T1055" s="210"/>
      <c r="U1055" s="210"/>
      <c r="V1055" s="210"/>
      <c r="W1055" s="210"/>
      <c r="X1055" s="210"/>
      <c r="Y1055" s="210"/>
      <c r="Z1055" s="210"/>
    </row>
    <row r="1056" spans="4:26" x14ac:dyDescent="0.25">
      <c r="D1056" s="210"/>
      <c r="E1056" s="210"/>
      <c r="F1056" s="210"/>
      <c r="G1056" s="210"/>
      <c r="H1056" s="210"/>
      <c r="I1056" s="210"/>
      <c r="J1056" s="210"/>
      <c r="K1056" s="305"/>
      <c r="L1056" s="210"/>
      <c r="M1056" s="210"/>
      <c r="N1056" s="210"/>
      <c r="O1056" s="210"/>
      <c r="P1056" s="210"/>
      <c r="Q1056" s="210"/>
      <c r="R1056" s="210"/>
      <c r="S1056" s="210"/>
      <c r="T1056" s="210"/>
      <c r="U1056" s="210"/>
      <c r="V1056" s="210"/>
      <c r="W1056" s="210"/>
      <c r="X1056" s="210"/>
      <c r="Y1056" s="210"/>
      <c r="Z1056" s="210"/>
    </row>
    <row r="1057" spans="4:26" x14ac:dyDescent="0.25">
      <c r="D1057" s="210"/>
      <c r="E1057" s="210"/>
      <c r="F1057" s="210"/>
      <c r="G1057" s="210"/>
      <c r="H1057" s="210"/>
      <c r="I1057" s="210"/>
      <c r="J1057" s="210"/>
      <c r="K1057" s="305"/>
      <c r="L1057" s="210"/>
      <c r="M1057" s="210"/>
      <c r="N1057" s="210"/>
      <c r="O1057" s="210"/>
      <c r="P1057" s="210"/>
      <c r="Q1057" s="210"/>
      <c r="R1057" s="210"/>
      <c r="S1057" s="210"/>
      <c r="T1057" s="210"/>
      <c r="U1057" s="210"/>
      <c r="V1057" s="210"/>
      <c r="W1057" s="210"/>
      <c r="X1057" s="210"/>
      <c r="Y1057" s="210"/>
      <c r="Z1057" s="210"/>
    </row>
    <row r="1058" spans="4:26" x14ac:dyDescent="0.25">
      <c r="D1058" s="210"/>
      <c r="E1058" s="210"/>
      <c r="F1058" s="210"/>
      <c r="G1058" s="210"/>
      <c r="H1058" s="210"/>
      <c r="I1058" s="210"/>
      <c r="J1058" s="210"/>
      <c r="K1058" s="305"/>
      <c r="L1058" s="210"/>
      <c r="M1058" s="210"/>
      <c r="N1058" s="210"/>
      <c r="O1058" s="210"/>
      <c r="P1058" s="210"/>
      <c r="Q1058" s="210"/>
      <c r="R1058" s="210"/>
      <c r="S1058" s="210"/>
      <c r="T1058" s="210"/>
      <c r="U1058" s="210"/>
      <c r="V1058" s="210"/>
      <c r="W1058" s="210"/>
      <c r="X1058" s="210"/>
      <c r="Y1058" s="210"/>
      <c r="Z1058" s="210"/>
    </row>
    <row r="1059" spans="4:26" x14ac:dyDescent="0.25">
      <c r="D1059" s="210"/>
      <c r="E1059" s="210"/>
      <c r="F1059" s="210"/>
      <c r="G1059" s="210"/>
      <c r="H1059" s="210"/>
      <c r="I1059" s="210"/>
      <c r="J1059" s="210"/>
      <c r="K1059" s="305"/>
      <c r="L1059" s="210"/>
      <c r="M1059" s="210"/>
      <c r="N1059" s="210"/>
      <c r="O1059" s="210"/>
      <c r="P1059" s="210"/>
      <c r="Q1059" s="210"/>
      <c r="R1059" s="210"/>
      <c r="S1059" s="210"/>
      <c r="T1059" s="210"/>
      <c r="U1059" s="210"/>
      <c r="V1059" s="210"/>
      <c r="W1059" s="210"/>
      <c r="X1059" s="210"/>
      <c r="Y1059" s="210"/>
      <c r="Z1059" s="210"/>
    </row>
    <row r="1060" spans="4:26" x14ac:dyDescent="0.25">
      <c r="D1060" s="210"/>
      <c r="E1060" s="210"/>
      <c r="F1060" s="210"/>
      <c r="G1060" s="210"/>
      <c r="H1060" s="210"/>
      <c r="I1060" s="210"/>
      <c r="J1060" s="210"/>
      <c r="K1060" s="305"/>
      <c r="L1060" s="210"/>
      <c r="M1060" s="210"/>
      <c r="N1060" s="210"/>
      <c r="O1060" s="210"/>
      <c r="P1060" s="210"/>
      <c r="Q1060" s="210"/>
      <c r="R1060" s="210"/>
      <c r="S1060" s="210"/>
      <c r="T1060" s="210"/>
      <c r="U1060" s="210"/>
      <c r="V1060" s="210"/>
      <c r="W1060" s="210"/>
      <c r="X1060" s="210"/>
      <c r="Y1060" s="210"/>
      <c r="Z1060" s="210"/>
    </row>
    <row r="1061" spans="4:26" x14ac:dyDescent="0.25">
      <c r="D1061" s="210"/>
      <c r="E1061" s="210"/>
      <c r="F1061" s="210"/>
      <c r="G1061" s="210"/>
      <c r="H1061" s="210"/>
      <c r="I1061" s="210"/>
      <c r="J1061" s="210"/>
      <c r="K1061" s="305"/>
      <c r="L1061" s="210"/>
      <c r="M1061" s="210"/>
      <c r="N1061" s="210"/>
      <c r="O1061" s="210"/>
      <c r="P1061" s="210"/>
      <c r="Q1061" s="210"/>
      <c r="R1061" s="210"/>
      <c r="S1061" s="210"/>
      <c r="T1061" s="210"/>
      <c r="U1061" s="210"/>
      <c r="V1061" s="210"/>
      <c r="W1061" s="210"/>
      <c r="X1061" s="210"/>
      <c r="Y1061" s="210"/>
      <c r="Z1061" s="210"/>
    </row>
    <row r="1062" spans="4:26" x14ac:dyDescent="0.25">
      <c r="D1062" s="210"/>
      <c r="E1062" s="210"/>
      <c r="F1062" s="210"/>
      <c r="G1062" s="210"/>
      <c r="H1062" s="210"/>
      <c r="I1062" s="210"/>
      <c r="J1062" s="210"/>
      <c r="K1062" s="305"/>
      <c r="L1062" s="210"/>
      <c r="M1062" s="210"/>
      <c r="N1062" s="210"/>
      <c r="O1062" s="210"/>
      <c r="P1062" s="210"/>
      <c r="Q1062" s="210"/>
      <c r="R1062" s="210"/>
      <c r="S1062" s="210"/>
      <c r="T1062" s="210"/>
      <c r="U1062" s="210"/>
      <c r="V1062" s="210"/>
      <c r="W1062" s="210"/>
      <c r="X1062" s="210"/>
      <c r="Y1062" s="210"/>
      <c r="Z1062" s="210"/>
    </row>
    <row r="1063" spans="4:26" x14ac:dyDescent="0.25">
      <c r="D1063" s="210"/>
      <c r="E1063" s="210"/>
      <c r="F1063" s="210"/>
      <c r="G1063" s="210"/>
      <c r="H1063" s="210"/>
      <c r="I1063" s="210"/>
      <c r="J1063" s="210"/>
      <c r="K1063" s="305"/>
      <c r="L1063" s="210"/>
      <c r="M1063" s="210"/>
      <c r="N1063" s="210"/>
      <c r="O1063" s="210"/>
      <c r="P1063" s="210"/>
      <c r="Q1063" s="210"/>
      <c r="R1063" s="210"/>
      <c r="S1063" s="210"/>
      <c r="T1063" s="210"/>
      <c r="U1063" s="210"/>
      <c r="V1063" s="210"/>
      <c r="W1063" s="210"/>
      <c r="X1063" s="210"/>
      <c r="Y1063" s="210"/>
      <c r="Z1063" s="210"/>
    </row>
    <row r="1064" spans="4:26" x14ac:dyDescent="0.25">
      <c r="D1064" s="210"/>
      <c r="E1064" s="210"/>
      <c r="F1064" s="210"/>
      <c r="G1064" s="210"/>
      <c r="H1064" s="210"/>
      <c r="I1064" s="210"/>
      <c r="J1064" s="210"/>
      <c r="K1064" s="305"/>
      <c r="L1064" s="210"/>
      <c r="M1064" s="210"/>
      <c r="N1064" s="210"/>
      <c r="O1064" s="210"/>
      <c r="P1064" s="210"/>
      <c r="Q1064" s="210"/>
      <c r="R1064" s="210"/>
      <c r="S1064" s="210"/>
      <c r="T1064" s="210"/>
      <c r="U1064" s="210"/>
      <c r="V1064" s="210"/>
      <c r="W1064" s="210"/>
      <c r="X1064" s="210"/>
      <c r="Y1064" s="210"/>
      <c r="Z1064" s="210"/>
    </row>
    <row r="1065" spans="4:26" x14ac:dyDescent="0.25">
      <c r="D1065" s="210"/>
      <c r="E1065" s="210"/>
      <c r="F1065" s="210"/>
      <c r="G1065" s="210"/>
      <c r="H1065" s="210"/>
      <c r="I1065" s="210"/>
      <c r="J1065" s="210"/>
      <c r="K1065" s="305"/>
      <c r="L1065" s="210"/>
      <c r="M1065" s="210"/>
      <c r="N1065" s="210"/>
      <c r="O1065" s="210"/>
      <c r="P1065" s="210"/>
      <c r="Q1065" s="210"/>
      <c r="R1065" s="210"/>
      <c r="S1065" s="210"/>
      <c r="T1065" s="210"/>
      <c r="U1065" s="210"/>
      <c r="V1065" s="210"/>
      <c r="W1065" s="210"/>
      <c r="X1065" s="210"/>
      <c r="Y1065" s="210"/>
      <c r="Z1065" s="210"/>
    </row>
    <row r="1066" spans="4:26" x14ac:dyDescent="0.25">
      <c r="D1066" s="210"/>
      <c r="E1066" s="210"/>
      <c r="F1066" s="210"/>
      <c r="G1066" s="210"/>
      <c r="H1066" s="210"/>
      <c r="I1066" s="210"/>
      <c r="J1066" s="210"/>
      <c r="K1066" s="305"/>
      <c r="L1066" s="210"/>
      <c r="M1066" s="210"/>
      <c r="N1066" s="210"/>
      <c r="O1066" s="210"/>
      <c r="P1066" s="210"/>
      <c r="Q1066" s="210"/>
      <c r="R1066" s="210"/>
      <c r="S1066" s="210"/>
      <c r="T1066" s="210"/>
      <c r="U1066" s="210"/>
      <c r="V1066" s="210"/>
      <c r="W1066" s="210"/>
      <c r="X1066" s="210"/>
      <c r="Y1066" s="210"/>
      <c r="Z1066" s="210"/>
    </row>
    <row r="1067" spans="4:26" x14ac:dyDescent="0.25">
      <c r="D1067" s="210"/>
      <c r="E1067" s="210"/>
      <c r="F1067" s="210"/>
      <c r="G1067" s="210"/>
      <c r="H1067" s="210"/>
      <c r="I1067" s="210"/>
      <c r="J1067" s="210"/>
      <c r="K1067" s="305"/>
      <c r="L1067" s="210"/>
      <c r="M1067" s="210"/>
      <c r="N1067" s="210"/>
      <c r="O1067" s="210"/>
      <c r="P1067" s="210"/>
      <c r="Q1067" s="210"/>
      <c r="R1067" s="210"/>
      <c r="S1067" s="210"/>
      <c r="T1067" s="210"/>
      <c r="U1067" s="210"/>
      <c r="V1067" s="210"/>
      <c r="W1067" s="210"/>
      <c r="X1067" s="210"/>
      <c r="Y1067" s="210"/>
      <c r="Z1067" s="210"/>
    </row>
    <row r="1068" spans="4:26" x14ac:dyDescent="0.25">
      <c r="D1068" s="210"/>
      <c r="E1068" s="210"/>
      <c r="F1068" s="210"/>
      <c r="G1068" s="210"/>
      <c r="H1068" s="210"/>
      <c r="I1068" s="210"/>
      <c r="J1068" s="210"/>
      <c r="K1068" s="305"/>
      <c r="L1068" s="210"/>
      <c r="M1068" s="210"/>
      <c r="N1068" s="210"/>
      <c r="O1068" s="210"/>
      <c r="P1068" s="210"/>
      <c r="Q1068" s="210"/>
      <c r="R1068" s="210"/>
      <c r="S1068" s="210"/>
      <c r="T1068" s="210"/>
      <c r="U1068" s="210"/>
      <c r="V1068" s="210"/>
      <c r="W1068" s="210"/>
      <c r="X1068" s="210"/>
      <c r="Y1068" s="210"/>
      <c r="Z1068" s="210"/>
    </row>
    <row r="1069" spans="4:26" x14ac:dyDescent="0.25">
      <c r="D1069" s="210"/>
      <c r="E1069" s="210"/>
      <c r="F1069" s="210"/>
      <c r="G1069" s="210"/>
      <c r="H1069" s="210"/>
      <c r="I1069" s="210"/>
      <c r="J1069" s="210"/>
      <c r="K1069" s="305"/>
      <c r="L1069" s="210"/>
      <c r="M1069" s="210"/>
      <c r="N1069" s="210"/>
      <c r="O1069" s="210"/>
      <c r="P1069" s="210"/>
      <c r="Q1069" s="210"/>
      <c r="R1069" s="210"/>
      <c r="S1069" s="210"/>
      <c r="T1069" s="210"/>
      <c r="U1069" s="210"/>
      <c r="V1069" s="210"/>
      <c r="W1069" s="210"/>
      <c r="X1069" s="210"/>
      <c r="Y1069" s="210"/>
      <c r="Z1069" s="210"/>
    </row>
    <row r="1070" spans="4:26" x14ac:dyDescent="0.25">
      <c r="D1070" s="210"/>
      <c r="E1070" s="210"/>
      <c r="F1070" s="210"/>
      <c r="G1070" s="210"/>
      <c r="H1070" s="210"/>
      <c r="I1070" s="210"/>
      <c r="J1070" s="210"/>
      <c r="K1070" s="305"/>
      <c r="L1070" s="210"/>
      <c r="M1070" s="210"/>
      <c r="N1070" s="210"/>
      <c r="O1070" s="210"/>
      <c r="P1070" s="210"/>
      <c r="Q1070" s="210"/>
      <c r="R1070" s="210"/>
      <c r="S1070" s="210"/>
      <c r="T1070" s="210"/>
      <c r="U1070" s="210"/>
      <c r="V1070" s="210"/>
      <c r="W1070" s="210"/>
      <c r="X1070" s="210"/>
      <c r="Y1070" s="210"/>
      <c r="Z1070" s="210"/>
    </row>
    <row r="1071" spans="4:26" x14ac:dyDescent="0.25">
      <c r="D1071" s="210"/>
      <c r="E1071" s="210"/>
      <c r="F1071" s="210"/>
      <c r="G1071" s="210"/>
      <c r="H1071" s="210"/>
      <c r="I1071" s="210"/>
      <c r="J1071" s="210"/>
      <c r="K1071" s="305"/>
      <c r="L1071" s="210"/>
      <c r="M1071" s="210"/>
      <c r="N1071" s="210"/>
      <c r="O1071" s="210"/>
      <c r="P1071" s="210"/>
      <c r="Q1071" s="210"/>
      <c r="R1071" s="210"/>
      <c r="S1071" s="210"/>
      <c r="T1071" s="210"/>
      <c r="U1071" s="210"/>
      <c r="V1071" s="210"/>
      <c r="W1071" s="210"/>
      <c r="X1071" s="210"/>
      <c r="Y1071" s="210"/>
      <c r="Z1071" s="210"/>
    </row>
    <row r="1072" spans="4:26" x14ac:dyDescent="0.25">
      <c r="D1072" s="210"/>
      <c r="E1072" s="210"/>
      <c r="F1072" s="210"/>
      <c r="G1072" s="210"/>
      <c r="H1072" s="210"/>
      <c r="I1072" s="210"/>
      <c r="J1072" s="210"/>
      <c r="K1072" s="305"/>
      <c r="L1072" s="210"/>
      <c r="M1072" s="210"/>
      <c r="N1072" s="210"/>
      <c r="O1072" s="210"/>
      <c r="P1072" s="210"/>
      <c r="Q1072" s="210"/>
      <c r="R1072" s="210"/>
      <c r="S1072" s="210"/>
      <c r="T1072" s="210"/>
      <c r="U1072" s="210"/>
      <c r="V1072" s="210"/>
      <c r="W1072" s="210"/>
      <c r="X1072" s="210"/>
      <c r="Y1072" s="210"/>
      <c r="Z1072" s="210"/>
    </row>
    <row r="1073" spans="4:26" x14ac:dyDescent="0.25">
      <c r="D1073" s="210"/>
      <c r="E1073" s="210"/>
      <c r="F1073" s="210"/>
      <c r="G1073" s="210"/>
      <c r="H1073" s="210"/>
      <c r="I1073" s="210"/>
      <c r="J1073" s="210"/>
      <c r="K1073" s="305"/>
      <c r="L1073" s="210"/>
      <c r="M1073" s="210"/>
      <c r="N1073" s="210"/>
      <c r="O1073" s="210"/>
      <c r="P1073" s="210"/>
      <c r="Q1073" s="210"/>
      <c r="R1073" s="210"/>
      <c r="S1073" s="210"/>
      <c r="T1073" s="210"/>
      <c r="U1073" s="210"/>
      <c r="V1073" s="210"/>
      <c r="W1073" s="210"/>
      <c r="X1073" s="210"/>
      <c r="Y1073" s="210"/>
      <c r="Z1073" s="210"/>
    </row>
    <row r="1074" spans="4:26" x14ac:dyDescent="0.25">
      <c r="D1074" s="210"/>
      <c r="E1074" s="210"/>
      <c r="F1074" s="210"/>
      <c r="G1074" s="210"/>
      <c r="H1074" s="210"/>
      <c r="I1074" s="210"/>
      <c r="J1074" s="210"/>
      <c r="K1074" s="305"/>
      <c r="L1074" s="210"/>
      <c r="M1074" s="210"/>
      <c r="N1074" s="210"/>
      <c r="O1074" s="210"/>
      <c r="P1074" s="210"/>
      <c r="Q1074" s="210"/>
      <c r="R1074" s="210"/>
      <c r="S1074" s="210"/>
      <c r="T1074" s="210"/>
      <c r="U1074" s="210"/>
      <c r="V1074" s="210"/>
      <c r="W1074" s="210"/>
      <c r="X1074" s="210"/>
      <c r="Y1074" s="210"/>
      <c r="Z1074" s="210"/>
    </row>
    <row r="1075" spans="4:26" x14ac:dyDescent="0.25">
      <c r="D1075" s="210"/>
      <c r="E1075" s="210"/>
      <c r="F1075" s="210"/>
      <c r="G1075" s="210"/>
      <c r="H1075" s="210"/>
      <c r="I1075" s="210"/>
      <c r="J1075" s="210"/>
      <c r="K1075" s="305"/>
      <c r="L1075" s="210"/>
      <c r="M1075" s="210"/>
      <c r="N1075" s="210"/>
      <c r="O1075" s="210"/>
      <c r="P1075" s="210"/>
      <c r="Q1075" s="210"/>
      <c r="R1075" s="210"/>
      <c r="S1075" s="210"/>
      <c r="T1075" s="210"/>
      <c r="U1075" s="210"/>
      <c r="V1075" s="210"/>
      <c r="W1075" s="210"/>
      <c r="X1075" s="210"/>
      <c r="Y1075" s="210"/>
      <c r="Z1075" s="210"/>
    </row>
    <row r="1076" spans="4:26" x14ac:dyDescent="0.25">
      <c r="D1076" s="210"/>
      <c r="E1076" s="210"/>
      <c r="F1076" s="210"/>
      <c r="G1076" s="210"/>
      <c r="H1076" s="210"/>
      <c r="I1076" s="210"/>
      <c r="J1076" s="210"/>
      <c r="K1076" s="305"/>
      <c r="L1076" s="210"/>
      <c r="M1076" s="210"/>
      <c r="N1076" s="210"/>
      <c r="O1076" s="210"/>
      <c r="P1076" s="210"/>
      <c r="Q1076" s="210"/>
      <c r="R1076" s="210"/>
      <c r="S1076" s="210"/>
      <c r="T1076" s="210"/>
      <c r="U1076" s="210"/>
      <c r="V1076" s="210"/>
      <c r="W1076" s="210"/>
      <c r="X1076" s="210"/>
      <c r="Y1076" s="210"/>
      <c r="Z1076" s="210"/>
    </row>
    <row r="1077" spans="4:26" x14ac:dyDescent="0.25">
      <c r="D1077" s="210"/>
      <c r="E1077" s="210"/>
      <c r="F1077" s="210"/>
      <c r="G1077" s="210"/>
      <c r="H1077" s="210"/>
      <c r="I1077" s="210"/>
      <c r="J1077" s="210"/>
      <c r="K1077" s="305"/>
      <c r="L1077" s="210"/>
      <c r="M1077" s="210"/>
      <c r="N1077" s="210"/>
      <c r="O1077" s="210"/>
      <c r="P1077" s="210"/>
      <c r="Q1077" s="210"/>
      <c r="R1077" s="210"/>
      <c r="S1077" s="210"/>
      <c r="T1077" s="210"/>
      <c r="U1077" s="210"/>
      <c r="V1077" s="210"/>
      <c r="W1077" s="210"/>
      <c r="X1077" s="210"/>
      <c r="Y1077" s="210"/>
      <c r="Z1077" s="210"/>
    </row>
    <row r="1078" spans="4:26" x14ac:dyDescent="0.25">
      <c r="D1078" s="210"/>
      <c r="E1078" s="210"/>
      <c r="F1078" s="210"/>
      <c r="G1078" s="210"/>
      <c r="H1078" s="210"/>
      <c r="I1078" s="210"/>
      <c r="J1078" s="210"/>
      <c r="K1078" s="305"/>
      <c r="L1078" s="210"/>
      <c r="M1078" s="210"/>
      <c r="N1078" s="210"/>
      <c r="O1078" s="210"/>
      <c r="P1078" s="210"/>
      <c r="Q1078" s="210"/>
      <c r="R1078" s="210"/>
      <c r="S1078" s="210"/>
      <c r="T1078" s="210"/>
      <c r="U1078" s="210"/>
      <c r="V1078" s="210"/>
      <c r="W1078" s="210"/>
      <c r="X1078" s="210"/>
      <c r="Y1078" s="210"/>
      <c r="Z1078" s="210"/>
    </row>
    <row r="1079" spans="4:26" x14ac:dyDescent="0.25">
      <c r="D1079" s="210"/>
      <c r="E1079" s="210"/>
      <c r="F1079" s="210"/>
      <c r="G1079" s="210"/>
      <c r="H1079" s="210"/>
      <c r="I1079" s="210"/>
      <c r="J1079" s="210"/>
      <c r="K1079" s="305"/>
      <c r="L1079" s="210"/>
      <c r="M1079" s="210"/>
      <c r="N1079" s="210"/>
      <c r="O1079" s="210"/>
      <c r="P1079" s="210"/>
      <c r="Q1079" s="210"/>
      <c r="R1079" s="210"/>
      <c r="S1079" s="210"/>
      <c r="T1079" s="210"/>
      <c r="U1079" s="210"/>
      <c r="V1079" s="210"/>
      <c r="W1079" s="210"/>
      <c r="X1079" s="210"/>
      <c r="Y1079" s="210"/>
      <c r="Z1079" s="210"/>
    </row>
    <row r="1080" spans="4:26" x14ac:dyDescent="0.25">
      <c r="D1080" s="210"/>
      <c r="E1080" s="210"/>
      <c r="F1080" s="210"/>
      <c r="G1080" s="210"/>
      <c r="H1080" s="210"/>
      <c r="I1080" s="210"/>
      <c r="J1080" s="210"/>
      <c r="K1080" s="305"/>
      <c r="L1080" s="210"/>
      <c r="M1080" s="210"/>
      <c r="N1080" s="210"/>
      <c r="O1080" s="210"/>
      <c r="P1080" s="210"/>
      <c r="Q1080" s="210"/>
      <c r="R1080" s="210"/>
      <c r="S1080" s="210"/>
      <c r="T1080" s="210"/>
      <c r="U1080" s="210"/>
      <c r="V1080" s="210"/>
      <c r="W1080" s="210"/>
      <c r="X1080" s="210"/>
      <c r="Y1080" s="210"/>
      <c r="Z1080" s="210"/>
    </row>
    <row r="1081" spans="4:26" x14ac:dyDescent="0.25">
      <c r="D1081" s="210"/>
      <c r="E1081" s="210"/>
      <c r="F1081" s="210"/>
      <c r="G1081" s="210"/>
      <c r="H1081" s="210"/>
      <c r="I1081" s="210"/>
      <c r="J1081" s="210"/>
      <c r="K1081" s="305"/>
      <c r="L1081" s="210"/>
      <c r="M1081" s="210"/>
      <c r="N1081" s="210"/>
      <c r="O1081" s="210"/>
      <c r="P1081" s="210"/>
      <c r="Q1081" s="210"/>
      <c r="R1081" s="210"/>
      <c r="S1081" s="210"/>
      <c r="T1081" s="210"/>
      <c r="U1081" s="210"/>
      <c r="V1081" s="210"/>
      <c r="W1081" s="210"/>
      <c r="X1081" s="210"/>
      <c r="Y1081" s="210"/>
      <c r="Z1081" s="210"/>
    </row>
    <row r="1082" spans="4:26" x14ac:dyDescent="0.25">
      <c r="D1082" s="210"/>
      <c r="E1082" s="210"/>
      <c r="F1082" s="210"/>
      <c r="G1082" s="210"/>
      <c r="H1082" s="210"/>
      <c r="I1082" s="210"/>
      <c r="J1082" s="210"/>
      <c r="K1082" s="305"/>
      <c r="L1082" s="210"/>
      <c r="M1082" s="210"/>
      <c r="N1082" s="210"/>
      <c r="O1082" s="210"/>
      <c r="P1082" s="210"/>
      <c r="Q1082" s="210"/>
      <c r="R1082" s="210"/>
      <c r="S1082" s="210"/>
      <c r="T1082" s="210"/>
      <c r="U1082" s="210"/>
      <c r="V1082" s="210"/>
      <c r="W1082" s="210"/>
      <c r="X1082" s="210"/>
      <c r="Y1082" s="210"/>
      <c r="Z1082" s="210"/>
    </row>
    <row r="1083" spans="4:26" x14ac:dyDescent="0.25">
      <c r="D1083" s="210"/>
      <c r="E1083" s="210"/>
      <c r="F1083" s="210"/>
      <c r="G1083" s="210"/>
      <c r="H1083" s="210"/>
      <c r="I1083" s="210"/>
      <c r="J1083" s="210"/>
      <c r="K1083" s="305"/>
      <c r="L1083" s="210"/>
      <c r="M1083" s="210"/>
      <c r="N1083" s="210"/>
      <c r="O1083" s="210"/>
      <c r="P1083" s="210"/>
      <c r="Q1083" s="210"/>
      <c r="R1083" s="210"/>
      <c r="S1083" s="210"/>
      <c r="T1083" s="210"/>
      <c r="U1083" s="210"/>
      <c r="V1083" s="210"/>
      <c r="W1083" s="210"/>
      <c r="X1083" s="210"/>
      <c r="Y1083" s="210"/>
      <c r="Z1083" s="210"/>
    </row>
    <row r="1084" spans="4:26" x14ac:dyDescent="0.25">
      <c r="D1084" s="210"/>
      <c r="E1084" s="210"/>
      <c r="F1084" s="210"/>
      <c r="G1084" s="210"/>
      <c r="H1084" s="210"/>
      <c r="I1084" s="210"/>
      <c r="J1084" s="210"/>
      <c r="K1084" s="305"/>
      <c r="L1084" s="210"/>
      <c r="M1084" s="210"/>
      <c r="N1084" s="210"/>
      <c r="O1084" s="210"/>
      <c r="P1084" s="210"/>
      <c r="Q1084" s="210"/>
      <c r="R1084" s="210"/>
      <c r="S1084" s="210"/>
      <c r="T1084" s="210"/>
      <c r="U1084" s="210"/>
      <c r="V1084" s="210"/>
      <c r="W1084" s="210"/>
      <c r="X1084" s="210"/>
      <c r="Y1084" s="210"/>
      <c r="Z1084" s="210"/>
    </row>
    <row r="1085" spans="4:26" x14ac:dyDescent="0.25">
      <c r="D1085" s="210"/>
      <c r="E1085" s="210"/>
      <c r="F1085" s="210"/>
      <c r="G1085" s="210"/>
      <c r="H1085" s="210"/>
      <c r="I1085" s="210"/>
      <c r="J1085" s="210"/>
      <c r="K1085" s="305"/>
      <c r="L1085" s="210"/>
      <c r="M1085" s="210"/>
      <c r="N1085" s="210"/>
      <c r="O1085" s="210"/>
      <c r="P1085" s="210"/>
      <c r="Q1085" s="210"/>
      <c r="R1085" s="210"/>
      <c r="S1085" s="210"/>
      <c r="T1085" s="210"/>
      <c r="U1085" s="210"/>
      <c r="V1085" s="210"/>
      <c r="W1085" s="210"/>
      <c r="X1085" s="210"/>
      <c r="Y1085" s="210"/>
      <c r="Z1085" s="210"/>
    </row>
    <row r="1086" spans="4:26" x14ac:dyDescent="0.25">
      <c r="D1086" s="210"/>
      <c r="E1086" s="210"/>
      <c r="F1086" s="210"/>
      <c r="G1086" s="210"/>
      <c r="H1086" s="210"/>
      <c r="I1086" s="210"/>
      <c r="J1086" s="210"/>
      <c r="K1086" s="305"/>
      <c r="L1086" s="210"/>
      <c r="M1086" s="210"/>
      <c r="N1086" s="210"/>
      <c r="O1086" s="210"/>
      <c r="P1086" s="210"/>
      <c r="Q1086" s="210"/>
      <c r="R1086" s="210"/>
      <c r="S1086" s="210"/>
      <c r="T1086" s="210"/>
      <c r="U1086" s="210"/>
      <c r="V1086" s="210"/>
      <c r="W1086" s="210"/>
      <c r="X1086" s="210"/>
      <c r="Y1086" s="210"/>
      <c r="Z1086" s="210"/>
    </row>
    <row r="1087" spans="4:26" x14ac:dyDescent="0.25">
      <c r="D1087" s="210"/>
      <c r="E1087" s="210"/>
      <c r="F1087" s="210"/>
      <c r="G1087" s="210"/>
      <c r="H1087" s="210"/>
      <c r="I1087" s="210"/>
      <c r="J1087" s="210"/>
      <c r="K1087" s="305"/>
      <c r="L1087" s="210"/>
      <c r="M1087" s="210"/>
      <c r="N1087" s="210"/>
      <c r="O1087" s="210"/>
      <c r="P1087" s="210"/>
      <c r="Q1087" s="210"/>
      <c r="R1087" s="210"/>
      <c r="S1087" s="210"/>
      <c r="T1087" s="210"/>
      <c r="U1087" s="210"/>
      <c r="V1087" s="210"/>
      <c r="W1087" s="210"/>
      <c r="X1087" s="210"/>
      <c r="Y1087" s="210"/>
      <c r="Z1087" s="210"/>
    </row>
    <row r="1088" spans="4:26" x14ac:dyDescent="0.25">
      <c r="D1088" s="210"/>
      <c r="E1088" s="210"/>
      <c r="F1088" s="210"/>
      <c r="G1088" s="210"/>
      <c r="H1088" s="210"/>
      <c r="I1088" s="210"/>
      <c r="J1088" s="210"/>
      <c r="K1088" s="305"/>
      <c r="L1088" s="210"/>
      <c r="M1088" s="210"/>
      <c r="N1088" s="210"/>
      <c r="O1088" s="210"/>
      <c r="P1088" s="210"/>
      <c r="Q1088" s="210"/>
      <c r="R1088" s="210"/>
      <c r="S1088" s="210"/>
      <c r="T1088" s="210"/>
      <c r="U1088" s="210"/>
      <c r="V1088" s="210"/>
      <c r="W1088" s="210"/>
      <c r="X1088" s="210"/>
      <c r="Y1088" s="210"/>
      <c r="Z1088" s="210"/>
    </row>
    <row r="1089" spans="4:26" x14ac:dyDescent="0.25">
      <c r="D1089" s="210"/>
      <c r="E1089" s="210"/>
      <c r="F1089" s="210"/>
      <c r="G1089" s="210"/>
      <c r="H1089" s="210"/>
      <c r="I1089" s="210"/>
      <c r="J1089" s="210"/>
      <c r="K1089" s="305"/>
      <c r="L1089" s="210"/>
      <c r="M1089" s="210"/>
      <c r="N1089" s="210"/>
      <c r="O1089" s="210"/>
      <c r="P1089" s="210"/>
      <c r="Q1089" s="210"/>
      <c r="R1089" s="210"/>
      <c r="S1089" s="210"/>
      <c r="T1089" s="210"/>
      <c r="U1089" s="210"/>
      <c r="V1089" s="210"/>
      <c r="W1089" s="210"/>
      <c r="X1089" s="210"/>
      <c r="Y1089" s="210"/>
      <c r="Z1089" s="210"/>
    </row>
    <row r="1090" spans="4:26" x14ac:dyDescent="0.25">
      <c r="D1090" s="210"/>
      <c r="E1090" s="210"/>
      <c r="F1090" s="210"/>
      <c r="G1090" s="210"/>
      <c r="H1090" s="210"/>
      <c r="I1090" s="210"/>
      <c r="J1090" s="210"/>
      <c r="K1090" s="305"/>
      <c r="L1090" s="210"/>
      <c r="M1090" s="210"/>
      <c r="N1090" s="210"/>
      <c r="O1090" s="210"/>
      <c r="P1090" s="210"/>
      <c r="Q1090" s="210"/>
      <c r="R1090" s="210"/>
      <c r="S1090" s="210"/>
      <c r="T1090" s="210"/>
      <c r="U1090" s="210"/>
      <c r="V1090" s="210"/>
      <c r="W1090" s="210"/>
      <c r="X1090" s="210"/>
      <c r="Y1090" s="210"/>
      <c r="Z1090" s="210"/>
    </row>
    <row r="1091" spans="4:26" x14ac:dyDescent="0.25">
      <c r="D1091" s="210"/>
      <c r="E1091" s="210"/>
      <c r="F1091" s="210"/>
      <c r="G1091" s="210"/>
      <c r="H1091" s="210"/>
      <c r="I1091" s="210"/>
      <c r="J1091" s="210"/>
      <c r="K1091" s="305"/>
      <c r="L1091" s="210"/>
      <c r="M1091" s="210"/>
      <c r="N1091" s="210"/>
      <c r="O1091" s="210"/>
      <c r="P1091" s="210"/>
      <c r="Q1091" s="210"/>
      <c r="R1091" s="210"/>
      <c r="S1091" s="210"/>
      <c r="T1091" s="210"/>
      <c r="U1091" s="210"/>
      <c r="V1091" s="210"/>
      <c r="W1091" s="210"/>
      <c r="X1091" s="210"/>
      <c r="Y1091" s="210"/>
      <c r="Z1091" s="210"/>
    </row>
    <row r="1092" spans="4:26" x14ac:dyDescent="0.25">
      <c r="D1092" s="210"/>
      <c r="E1092" s="210"/>
      <c r="F1092" s="210"/>
      <c r="G1092" s="210"/>
      <c r="H1092" s="210"/>
      <c r="I1092" s="210"/>
      <c r="J1092" s="210"/>
      <c r="K1092" s="305"/>
      <c r="L1092" s="210"/>
      <c r="M1092" s="210"/>
      <c r="N1092" s="210"/>
      <c r="O1092" s="210"/>
      <c r="P1092" s="210"/>
      <c r="Q1092" s="210"/>
      <c r="R1092" s="210"/>
      <c r="S1092" s="210"/>
      <c r="T1092" s="210"/>
      <c r="U1092" s="210"/>
      <c r="V1092" s="210"/>
      <c r="W1092" s="210"/>
      <c r="X1092" s="210"/>
      <c r="Y1092" s="210"/>
      <c r="Z1092" s="210"/>
    </row>
    <row r="1093" spans="4:26" x14ac:dyDescent="0.25">
      <c r="D1093" s="210"/>
      <c r="E1093" s="210"/>
      <c r="F1093" s="210"/>
      <c r="G1093" s="210"/>
      <c r="H1093" s="210"/>
      <c r="I1093" s="210"/>
      <c r="J1093" s="210"/>
      <c r="K1093" s="305"/>
      <c r="L1093" s="210"/>
      <c r="M1093" s="210"/>
      <c r="N1093" s="210"/>
      <c r="O1093" s="210"/>
      <c r="P1093" s="210"/>
      <c r="Q1093" s="210"/>
      <c r="R1093" s="210"/>
      <c r="S1093" s="210"/>
      <c r="T1093" s="210"/>
      <c r="U1093" s="210"/>
      <c r="V1093" s="210"/>
      <c r="W1093" s="210"/>
      <c r="X1093" s="210"/>
      <c r="Y1093" s="210"/>
      <c r="Z1093" s="210"/>
    </row>
    <row r="1094" spans="4:26" x14ac:dyDescent="0.25">
      <c r="D1094" s="210"/>
      <c r="E1094" s="210"/>
      <c r="F1094" s="210"/>
      <c r="G1094" s="210"/>
      <c r="H1094" s="210"/>
      <c r="I1094" s="210"/>
      <c r="J1094" s="210"/>
      <c r="K1094" s="305"/>
      <c r="L1094" s="210"/>
      <c r="M1094" s="210"/>
      <c r="N1094" s="210"/>
      <c r="O1094" s="210"/>
      <c r="P1094" s="210"/>
      <c r="Q1094" s="210"/>
      <c r="R1094" s="210"/>
      <c r="S1094" s="210"/>
      <c r="T1094" s="210"/>
      <c r="U1094" s="210"/>
      <c r="V1094" s="210"/>
      <c r="W1094" s="210"/>
      <c r="X1094" s="210"/>
      <c r="Y1094" s="210"/>
      <c r="Z1094" s="210"/>
    </row>
    <row r="1095" spans="4:26" x14ac:dyDescent="0.25">
      <c r="D1095" s="210"/>
      <c r="E1095" s="210"/>
      <c r="F1095" s="210"/>
      <c r="G1095" s="210"/>
      <c r="H1095" s="210"/>
      <c r="I1095" s="210"/>
      <c r="J1095" s="210"/>
      <c r="K1095" s="305"/>
      <c r="L1095" s="210"/>
      <c r="M1095" s="210"/>
      <c r="N1095" s="210"/>
      <c r="O1095" s="210"/>
      <c r="P1095" s="210"/>
      <c r="Q1095" s="210"/>
      <c r="R1095" s="210"/>
      <c r="S1095" s="210"/>
      <c r="T1095" s="210"/>
      <c r="U1095" s="210"/>
      <c r="V1095" s="210"/>
      <c r="W1095" s="210"/>
      <c r="X1095" s="210"/>
      <c r="Y1095" s="210"/>
      <c r="Z1095" s="210"/>
    </row>
    <row r="1096" spans="4:26" x14ac:dyDescent="0.25">
      <c r="D1096" s="210"/>
      <c r="E1096" s="210"/>
      <c r="F1096" s="210"/>
      <c r="G1096" s="210"/>
      <c r="H1096" s="210"/>
      <c r="I1096" s="210"/>
      <c r="J1096" s="210"/>
      <c r="K1096" s="305"/>
      <c r="L1096" s="210"/>
      <c r="M1096" s="210"/>
      <c r="N1096" s="210"/>
      <c r="O1096" s="210"/>
      <c r="P1096" s="210"/>
      <c r="Q1096" s="210"/>
      <c r="R1096" s="210"/>
      <c r="S1096" s="210"/>
      <c r="T1096" s="210"/>
      <c r="U1096" s="210"/>
      <c r="V1096" s="210"/>
      <c r="W1096" s="210"/>
      <c r="X1096" s="210"/>
      <c r="Y1096" s="210"/>
      <c r="Z1096" s="210"/>
    </row>
    <row r="1097" spans="4:26" x14ac:dyDescent="0.25">
      <c r="D1097" s="210"/>
      <c r="E1097" s="210"/>
      <c r="F1097" s="210"/>
      <c r="G1097" s="210"/>
      <c r="H1097" s="210"/>
      <c r="I1097" s="210"/>
      <c r="J1097" s="210"/>
      <c r="K1097" s="305"/>
      <c r="L1097" s="210"/>
      <c r="M1097" s="210"/>
      <c r="N1097" s="210"/>
      <c r="O1097" s="210"/>
      <c r="P1097" s="210"/>
      <c r="Q1097" s="210"/>
      <c r="R1097" s="210"/>
      <c r="S1097" s="210"/>
      <c r="T1097" s="210"/>
      <c r="U1097" s="210"/>
      <c r="V1097" s="210"/>
      <c r="W1097" s="210"/>
      <c r="X1097" s="210"/>
      <c r="Y1097" s="210"/>
      <c r="Z1097" s="210"/>
    </row>
    <row r="1098" spans="4:26" x14ac:dyDescent="0.25">
      <c r="D1098" s="210"/>
      <c r="E1098" s="210"/>
      <c r="F1098" s="210"/>
      <c r="G1098" s="210"/>
      <c r="H1098" s="210"/>
      <c r="I1098" s="210"/>
      <c r="J1098" s="210"/>
      <c r="K1098" s="305"/>
      <c r="L1098" s="210"/>
      <c r="M1098" s="210"/>
      <c r="N1098" s="210"/>
      <c r="O1098" s="210"/>
      <c r="P1098" s="210"/>
      <c r="Q1098" s="210"/>
      <c r="R1098" s="210"/>
      <c r="S1098" s="210"/>
      <c r="T1098" s="210"/>
      <c r="U1098" s="210"/>
      <c r="V1098" s="210"/>
      <c r="W1098" s="210"/>
      <c r="X1098" s="210"/>
      <c r="Y1098" s="210"/>
      <c r="Z1098" s="210"/>
    </row>
    <row r="1099" spans="4:26" x14ac:dyDescent="0.25">
      <c r="D1099" s="210"/>
      <c r="E1099" s="210"/>
      <c r="F1099" s="210"/>
      <c r="G1099" s="210"/>
      <c r="H1099" s="210"/>
      <c r="I1099" s="210"/>
      <c r="J1099" s="210"/>
      <c r="K1099" s="305"/>
      <c r="L1099" s="210"/>
      <c r="M1099" s="210"/>
      <c r="N1099" s="210"/>
      <c r="O1099" s="210"/>
      <c r="P1099" s="210"/>
      <c r="Q1099" s="210"/>
      <c r="R1099" s="210"/>
      <c r="S1099" s="210"/>
      <c r="T1099" s="210"/>
      <c r="U1099" s="210"/>
      <c r="V1099" s="210"/>
      <c r="W1099" s="210"/>
      <c r="X1099" s="210"/>
      <c r="Y1099" s="210"/>
      <c r="Z1099" s="210"/>
    </row>
    <row r="1100" spans="4:26" x14ac:dyDescent="0.25">
      <c r="D1100" s="210"/>
      <c r="E1100" s="210"/>
      <c r="F1100" s="210"/>
      <c r="G1100" s="210"/>
      <c r="H1100" s="210"/>
      <c r="I1100" s="210"/>
      <c r="J1100" s="210"/>
      <c r="K1100" s="305"/>
      <c r="L1100" s="210"/>
      <c r="M1100" s="210"/>
      <c r="N1100" s="210"/>
      <c r="O1100" s="210"/>
      <c r="P1100" s="210"/>
      <c r="Q1100" s="210"/>
      <c r="R1100" s="210"/>
      <c r="S1100" s="210"/>
      <c r="T1100" s="210"/>
      <c r="U1100" s="210"/>
      <c r="V1100" s="210"/>
      <c r="W1100" s="210"/>
      <c r="X1100" s="210"/>
      <c r="Y1100" s="210"/>
      <c r="Z1100" s="210"/>
    </row>
    <row r="1101" spans="4:26" x14ac:dyDescent="0.25">
      <c r="D1101" s="210"/>
      <c r="E1101" s="210"/>
      <c r="F1101" s="210"/>
      <c r="G1101" s="210"/>
      <c r="H1101" s="210"/>
      <c r="I1101" s="210"/>
      <c r="J1101" s="210"/>
      <c r="K1101" s="305"/>
      <c r="L1101" s="210"/>
      <c r="M1101" s="210"/>
      <c r="N1101" s="210"/>
      <c r="O1101" s="210"/>
      <c r="P1101" s="210"/>
      <c r="Q1101" s="210"/>
      <c r="R1101" s="210"/>
      <c r="S1101" s="210"/>
      <c r="T1101" s="210"/>
      <c r="U1101" s="210"/>
      <c r="V1101" s="210"/>
      <c r="W1101" s="210"/>
      <c r="X1101" s="210"/>
      <c r="Y1101" s="210"/>
      <c r="Z1101" s="210"/>
    </row>
    <row r="1102" spans="4:26" x14ac:dyDescent="0.25">
      <c r="D1102" s="210"/>
      <c r="E1102" s="210"/>
      <c r="F1102" s="210"/>
      <c r="G1102" s="210"/>
      <c r="H1102" s="210"/>
      <c r="I1102" s="210"/>
      <c r="J1102" s="210"/>
      <c r="K1102" s="305"/>
      <c r="L1102" s="210"/>
      <c r="M1102" s="210"/>
      <c r="N1102" s="210"/>
      <c r="O1102" s="210"/>
      <c r="P1102" s="210"/>
      <c r="Q1102" s="210"/>
      <c r="R1102" s="210"/>
      <c r="S1102" s="210"/>
      <c r="T1102" s="210"/>
      <c r="U1102" s="210"/>
      <c r="V1102" s="210"/>
      <c r="W1102" s="210"/>
      <c r="X1102" s="210"/>
      <c r="Y1102" s="210"/>
      <c r="Z1102" s="210"/>
    </row>
    <row r="1103" spans="4:26" x14ac:dyDescent="0.25">
      <c r="D1103" s="210"/>
      <c r="E1103" s="210"/>
      <c r="F1103" s="210"/>
      <c r="G1103" s="210"/>
      <c r="H1103" s="210"/>
      <c r="I1103" s="210"/>
      <c r="J1103" s="210"/>
      <c r="K1103" s="305"/>
      <c r="L1103" s="210"/>
      <c r="M1103" s="210"/>
      <c r="N1103" s="210"/>
      <c r="O1103" s="210"/>
      <c r="P1103" s="210"/>
      <c r="Q1103" s="210"/>
      <c r="R1103" s="210"/>
      <c r="S1103" s="210"/>
      <c r="T1103" s="210"/>
      <c r="U1103" s="210"/>
      <c r="V1103" s="210"/>
      <c r="W1103" s="210"/>
      <c r="X1103" s="210"/>
      <c r="Y1103" s="210"/>
      <c r="Z1103" s="210"/>
    </row>
    <row r="1104" spans="4:26" x14ac:dyDescent="0.25">
      <c r="D1104" s="210"/>
      <c r="E1104" s="210"/>
      <c r="F1104" s="210"/>
      <c r="G1104" s="210"/>
      <c r="H1104" s="210"/>
      <c r="I1104" s="210"/>
      <c r="J1104" s="210"/>
      <c r="K1104" s="305"/>
      <c r="L1104" s="210"/>
      <c r="M1104" s="210"/>
      <c r="N1104" s="210"/>
      <c r="O1104" s="210"/>
      <c r="P1104" s="210"/>
      <c r="Q1104" s="210"/>
      <c r="R1104" s="210"/>
      <c r="S1104" s="210"/>
      <c r="T1104" s="210"/>
      <c r="U1104" s="210"/>
      <c r="V1104" s="210"/>
      <c r="W1104" s="210"/>
      <c r="X1104" s="210"/>
      <c r="Y1104" s="210"/>
      <c r="Z1104" s="210"/>
    </row>
    <row r="1105" spans="4:26" x14ac:dyDescent="0.25">
      <c r="D1105" s="210"/>
      <c r="E1105" s="210"/>
      <c r="F1105" s="210"/>
      <c r="G1105" s="210"/>
      <c r="H1105" s="210"/>
      <c r="I1105" s="210"/>
      <c r="J1105" s="210"/>
      <c r="K1105" s="305"/>
      <c r="L1105" s="210"/>
      <c r="M1105" s="210"/>
      <c r="N1105" s="210"/>
      <c r="O1105" s="210"/>
      <c r="P1105" s="210"/>
      <c r="Q1105" s="210"/>
      <c r="R1105" s="210"/>
      <c r="S1105" s="210"/>
      <c r="T1105" s="210"/>
      <c r="U1105" s="210"/>
      <c r="V1105" s="210"/>
      <c r="W1105" s="210"/>
      <c r="X1105" s="210"/>
      <c r="Y1105" s="210"/>
      <c r="Z1105" s="210"/>
    </row>
    <row r="1106" spans="4:26" x14ac:dyDescent="0.25">
      <c r="D1106" s="210"/>
      <c r="E1106" s="210"/>
      <c r="F1106" s="210"/>
      <c r="G1106" s="210"/>
      <c r="H1106" s="210"/>
      <c r="I1106" s="210"/>
      <c r="J1106" s="210"/>
      <c r="K1106" s="305"/>
      <c r="L1106" s="210"/>
      <c r="M1106" s="210"/>
      <c r="N1106" s="210"/>
      <c r="O1106" s="210"/>
      <c r="P1106" s="210"/>
      <c r="Q1106" s="210"/>
      <c r="R1106" s="210"/>
      <c r="S1106" s="210"/>
      <c r="T1106" s="210"/>
      <c r="U1106" s="210"/>
      <c r="V1106" s="210"/>
      <c r="W1106" s="210"/>
      <c r="X1106" s="210"/>
      <c r="Y1106" s="210"/>
      <c r="Z1106" s="210"/>
    </row>
    <row r="1107" spans="4:26" x14ac:dyDescent="0.25">
      <c r="D1107" s="210"/>
      <c r="E1107" s="210"/>
      <c r="F1107" s="210"/>
      <c r="G1107" s="210"/>
      <c r="H1107" s="210"/>
      <c r="I1107" s="210"/>
      <c r="J1107" s="210"/>
      <c r="K1107" s="305"/>
      <c r="L1107" s="210"/>
      <c r="M1107" s="210"/>
      <c r="N1107" s="210"/>
      <c r="O1107" s="210"/>
      <c r="P1107" s="210"/>
      <c r="Q1107" s="210"/>
      <c r="R1107" s="210"/>
      <c r="S1107" s="210"/>
      <c r="T1107" s="210"/>
      <c r="U1107" s="210"/>
      <c r="V1107" s="210"/>
      <c r="W1107" s="210"/>
      <c r="X1107" s="210"/>
      <c r="Y1107" s="210"/>
      <c r="Z1107" s="210"/>
    </row>
    <row r="1108" spans="4:26" x14ac:dyDescent="0.25">
      <c r="D1108" s="210"/>
      <c r="E1108" s="210"/>
      <c r="F1108" s="210"/>
      <c r="G1108" s="210"/>
      <c r="H1108" s="210"/>
      <c r="I1108" s="210"/>
      <c r="J1108" s="210"/>
      <c r="K1108" s="305"/>
      <c r="L1108" s="210"/>
      <c r="M1108" s="210"/>
      <c r="N1108" s="210"/>
      <c r="O1108" s="210"/>
      <c r="P1108" s="210"/>
      <c r="Q1108" s="210"/>
      <c r="R1108" s="210"/>
      <c r="S1108" s="210"/>
      <c r="T1108" s="210"/>
      <c r="U1108" s="210"/>
      <c r="V1108" s="210"/>
      <c r="W1108" s="210"/>
      <c r="X1108" s="210"/>
      <c r="Y1108" s="210"/>
      <c r="Z1108" s="210"/>
    </row>
    <row r="1109" spans="4:26" x14ac:dyDescent="0.25">
      <c r="D1109" s="210"/>
      <c r="E1109" s="210"/>
      <c r="F1109" s="210"/>
      <c r="G1109" s="210"/>
      <c r="H1109" s="210"/>
      <c r="I1109" s="210"/>
      <c r="J1109" s="210"/>
      <c r="K1109" s="305"/>
      <c r="L1109" s="210"/>
      <c r="M1109" s="210"/>
      <c r="N1109" s="210"/>
      <c r="O1109" s="210"/>
      <c r="P1109" s="210"/>
      <c r="Q1109" s="210"/>
      <c r="R1109" s="210"/>
      <c r="S1109" s="210"/>
      <c r="T1109" s="210"/>
      <c r="U1109" s="210"/>
      <c r="V1109" s="210"/>
      <c r="W1109" s="210"/>
      <c r="X1109" s="210"/>
      <c r="Y1109" s="210"/>
      <c r="Z1109" s="210"/>
    </row>
    <row r="1110" spans="4:26" x14ac:dyDescent="0.25">
      <c r="D1110" s="210"/>
      <c r="E1110" s="210"/>
      <c r="F1110" s="210"/>
      <c r="G1110" s="210"/>
      <c r="H1110" s="210"/>
      <c r="I1110" s="210"/>
      <c r="J1110" s="210"/>
      <c r="K1110" s="305"/>
      <c r="L1110" s="210"/>
      <c r="M1110" s="210"/>
      <c r="N1110" s="210"/>
      <c r="O1110" s="210"/>
      <c r="P1110" s="210"/>
      <c r="Q1110" s="210"/>
      <c r="R1110" s="210"/>
      <c r="S1110" s="210"/>
      <c r="T1110" s="210"/>
      <c r="U1110" s="210"/>
      <c r="V1110" s="210"/>
      <c r="W1110" s="210"/>
      <c r="X1110" s="210"/>
      <c r="Y1110" s="210"/>
      <c r="Z1110" s="210"/>
    </row>
    <row r="1111" spans="4:26" x14ac:dyDescent="0.25">
      <c r="D1111" s="210"/>
      <c r="E1111" s="210"/>
      <c r="F1111" s="210"/>
      <c r="G1111" s="210"/>
      <c r="H1111" s="210"/>
      <c r="I1111" s="210"/>
      <c r="J1111" s="210"/>
      <c r="K1111" s="305"/>
      <c r="L1111" s="210"/>
      <c r="M1111" s="210"/>
      <c r="N1111" s="210"/>
      <c r="O1111" s="210"/>
      <c r="P1111" s="210"/>
      <c r="Q1111" s="210"/>
      <c r="R1111" s="210"/>
      <c r="S1111" s="210"/>
      <c r="T1111" s="210"/>
      <c r="U1111" s="210"/>
      <c r="V1111" s="210"/>
      <c r="W1111" s="210"/>
      <c r="X1111" s="210"/>
      <c r="Y1111" s="210"/>
      <c r="Z1111" s="210"/>
    </row>
    <row r="1112" spans="4:26" x14ac:dyDescent="0.25">
      <c r="D1112" s="210"/>
      <c r="E1112" s="210"/>
      <c r="F1112" s="210"/>
      <c r="G1112" s="210"/>
      <c r="H1112" s="210"/>
      <c r="I1112" s="210"/>
      <c r="J1112" s="210"/>
      <c r="K1112" s="305"/>
      <c r="L1112" s="210"/>
      <c r="M1112" s="210"/>
      <c r="N1112" s="210"/>
      <c r="O1112" s="210"/>
      <c r="P1112" s="210"/>
      <c r="Q1112" s="210"/>
      <c r="R1112" s="210"/>
      <c r="S1112" s="210"/>
      <c r="T1112" s="210"/>
      <c r="U1112" s="210"/>
      <c r="V1112" s="210"/>
      <c r="W1112" s="210"/>
      <c r="X1112" s="210"/>
      <c r="Y1112" s="210"/>
      <c r="Z1112" s="210"/>
    </row>
    <row r="1113" spans="4:26" x14ac:dyDescent="0.25">
      <c r="D1113" s="210"/>
      <c r="E1113" s="210"/>
      <c r="F1113" s="210"/>
      <c r="G1113" s="210"/>
      <c r="H1113" s="210"/>
      <c r="I1113" s="210"/>
      <c r="J1113" s="210"/>
      <c r="K1113" s="305"/>
      <c r="L1113" s="210"/>
      <c r="M1113" s="210"/>
      <c r="N1113" s="210"/>
      <c r="O1113" s="210"/>
      <c r="P1113" s="210"/>
      <c r="Q1113" s="210"/>
      <c r="R1113" s="210"/>
      <c r="S1113" s="210"/>
      <c r="T1113" s="210"/>
      <c r="U1113" s="210"/>
      <c r="V1113" s="210"/>
      <c r="W1113" s="210"/>
      <c r="X1113" s="210"/>
      <c r="Y1113" s="210"/>
      <c r="Z1113" s="210"/>
    </row>
    <row r="1114" spans="4:26" x14ac:dyDescent="0.25">
      <c r="D1114" s="210"/>
      <c r="E1114" s="210"/>
      <c r="F1114" s="210"/>
      <c r="G1114" s="210"/>
      <c r="H1114" s="210"/>
      <c r="I1114" s="210"/>
      <c r="J1114" s="210"/>
      <c r="K1114" s="305"/>
      <c r="L1114" s="210"/>
      <c r="M1114" s="210"/>
      <c r="N1114" s="210"/>
      <c r="O1114" s="210"/>
      <c r="P1114" s="210"/>
      <c r="Q1114" s="210"/>
      <c r="R1114" s="210"/>
      <c r="S1114" s="210"/>
      <c r="T1114" s="210"/>
      <c r="U1114" s="210"/>
      <c r="V1114" s="210"/>
      <c r="W1114" s="210"/>
      <c r="X1114" s="210"/>
      <c r="Y1114" s="210"/>
      <c r="Z1114" s="210"/>
    </row>
    <row r="1115" spans="4:26" x14ac:dyDescent="0.25">
      <c r="D1115" s="210"/>
      <c r="E1115" s="210"/>
      <c r="F1115" s="210"/>
      <c r="G1115" s="210"/>
      <c r="H1115" s="210"/>
      <c r="I1115" s="210"/>
      <c r="J1115" s="210"/>
      <c r="K1115" s="305"/>
      <c r="L1115" s="210"/>
      <c r="M1115" s="210"/>
      <c r="N1115" s="210"/>
      <c r="O1115" s="210"/>
      <c r="P1115" s="210"/>
      <c r="Q1115" s="210"/>
      <c r="R1115" s="210"/>
      <c r="S1115" s="210"/>
      <c r="T1115" s="210"/>
      <c r="U1115" s="210"/>
      <c r="V1115" s="210"/>
      <c r="W1115" s="210"/>
      <c r="X1115" s="210"/>
      <c r="Y1115" s="210"/>
      <c r="Z1115" s="210"/>
    </row>
    <row r="1116" spans="4:26" x14ac:dyDescent="0.25">
      <c r="D1116" s="210"/>
      <c r="E1116" s="210"/>
      <c r="F1116" s="210"/>
      <c r="G1116" s="210"/>
      <c r="H1116" s="210"/>
      <c r="I1116" s="210"/>
      <c r="J1116" s="210"/>
      <c r="K1116" s="305"/>
      <c r="L1116" s="210"/>
      <c r="M1116" s="210"/>
      <c r="N1116" s="210"/>
      <c r="O1116" s="210"/>
      <c r="P1116" s="210"/>
      <c r="Q1116" s="210"/>
      <c r="R1116" s="210"/>
      <c r="S1116" s="210"/>
      <c r="T1116" s="210"/>
      <c r="U1116" s="210"/>
      <c r="V1116" s="210"/>
      <c r="W1116" s="210"/>
      <c r="X1116" s="210"/>
      <c r="Y1116" s="210"/>
      <c r="Z1116" s="210"/>
    </row>
    <row r="1117" spans="4:26" x14ac:dyDescent="0.25">
      <c r="D1117" s="210"/>
      <c r="E1117" s="210"/>
      <c r="F1117" s="210"/>
      <c r="G1117" s="210"/>
      <c r="H1117" s="210"/>
      <c r="I1117" s="210"/>
      <c r="J1117" s="210"/>
      <c r="K1117" s="305"/>
      <c r="L1117" s="210"/>
      <c r="M1117" s="210"/>
      <c r="N1117" s="210"/>
      <c r="O1117" s="210"/>
      <c r="P1117" s="210"/>
      <c r="Q1117" s="210"/>
      <c r="R1117" s="210"/>
      <c r="S1117" s="210"/>
      <c r="T1117" s="210"/>
      <c r="U1117" s="210"/>
      <c r="V1117" s="210"/>
      <c r="W1117" s="210"/>
      <c r="X1117" s="210"/>
      <c r="Y1117" s="210"/>
      <c r="Z1117" s="210"/>
    </row>
    <row r="1118" spans="4:26" x14ac:dyDescent="0.25">
      <c r="D1118" s="210"/>
      <c r="E1118" s="210"/>
      <c r="F1118" s="210"/>
      <c r="G1118" s="210"/>
      <c r="H1118" s="210"/>
      <c r="I1118" s="210"/>
      <c r="J1118" s="210"/>
      <c r="K1118" s="305"/>
      <c r="L1118" s="210"/>
      <c r="M1118" s="210"/>
      <c r="N1118" s="210"/>
      <c r="O1118" s="210"/>
      <c r="P1118" s="210"/>
      <c r="Q1118" s="210"/>
      <c r="R1118" s="210"/>
      <c r="S1118" s="210"/>
      <c r="T1118" s="210"/>
      <c r="U1118" s="210"/>
      <c r="V1118" s="210"/>
      <c r="W1118" s="210"/>
      <c r="X1118" s="210"/>
      <c r="Y1118" s="210"/>
      <c r="Z1118" s="210"/>
    </row>
    <row r="1119" spans="4:26" x14ac:dyDescent="0.25">
      <c r="D1119" s="210"/>
      <c r="E1119" s="210"/>
      <c r="F1119" s="210"/>
      <c r="G1119" s="210"/>
      <c r="H1119" s="210"/>
      <c r="I1119" s="210"/>
      <c r="J1119" s="210"/>
      <c r="K1119" s="305"/>
      <c r="L1119" s="210"/>
      <c r="M1119" s="210"/>
      <c r="N1119" s="210"/>
      <c r="O1119" s="210"/>
      <c r="P1119" s="210"/>
      <c r="Q1119" s="210"/>
      <c r="R1119" s="210"/>
      <c r="S1119" s="210"/>
      <c r="T1119" s="210"/>
      <c r="U1119" s="210"/>
      <c r="V1119" s="210"/>
      <c r="W1119" s="210"/>
      <c r="X1119" s="210"/>
      <c r="Y1119" s="210"/>
      <c r="Z1119" s="210"/>
    </row>
    <row r="1120" spans="4:26" x14ac:dyDescent="0.25">
      <c r="D1120" s="210"/>
      <c r="E1120" s="210"/>
      <c r="F1120" s="210"/>
      <c r="G1120" s="210"/>
      <c r="H1120" s="210"/>
      <c r="I1120" s="210"/>
      <c r="J1120" s="210"/>
      <c r="K1120" s="305"/>
      <c r="L1120" s="210"/>
      <c r="M1120" s="210"/>
      <c r="N1120" s="210"/>
      <c r="O1120" s="210"/>
      <c r="P1120" s="210"/>
      <c r="Q1120" s="210"/>
      <c r="R1120" s="210"/>
      <c r="S1120" s="210"/>
      <c r="T1120" s="210"/>
      <c r="U1120" s="210"/>
      <c r="V1120" s="210"/>
      <c r="W1120" s="210"/>
      <c r="X1120" s="210"/>
      <c r="Y1120" s="210"/>
      <c r="Z1120" s="210"/>
    </row>
    <row r="1121" spans="4:26" x14ac:dyDescent="0.25">
      <c r="D1121" s="210"/>
      <c r="E1121" s="210"/>
      <c r="F1121" s="210"/>
      <c r="G1121" s="210"/>
      <c r="H1121" s="210"/>
      <c r="I1121" s="210"/>
      <c r="J1121" s="210"/>
      <c r="K1121" s="305"/>
      <c r="L1121" s="210"/>
      <c r="M1121" s="210"/>
      <c r="N1121" s="210"/>
      <c r="O1121" s="210"/>
      <c r="P1121" s="210"/>
      <c r="Q1121" s="210"/>
      <c r="R1121" s="210"/>
      <c r="S1121" s="210"/>
      <c r="T1121" s="210"/>
      <c r="U1121" s="210"/>
      <c r="V1121" s="210"/>
      <c r="W1121" s="210"/>
      <c r="X1121" s="210"/>
      <c r="Y1121" s="210"/>
      <c r="Z1121" s="210"/>
    </row>
    <row r="1122" spans="4:26" x14ac:dyDescent="0.25">
      <c r="D1122" s="210"/>
      <c r="E1122" s="210"/>
      <c r="F1122" s="210"/>
      <c r="G1122" s="210"/>
      <c r="H1122" s="210"/>
      <c r="I1122" s="210"/>
      <c r="J1122" s="210"/>
      <c r="K1122" s="305"/>
      <c r="L1122" s="210"/>
      <c r="M1122" s="210"/>
      <c r="N1122" s="210"/>
      <c r="O1122" s="210"/>
      <c r="P1122" s="210"/>
      <c r="Q1122" s="210"/>
      <c r="R1122" s="210"/>
      <c r="S1122" s="210"/>
      <c r="T1122" s="210"/>
      <c r="U1122" s="210"/>
      <c r="V1122" s="210"/>
      <c r="W1122" s="210"/>
      <c r="X1122" s="210"/>
      <c r="Y1122" s="210"/>
      <c r="Z1122" s="210"/>
    </row>
    <row r="1123" spans="4:26" x14ac:dyDescent="0.25">
      <c r="D1123" s="210"/>
      <c r="E1123" s="210"/>
      <c r="F1123" s="210"/>
      <c r="G1123" s="210"/>
      <c r="H1123" s="210"/>
      <c r="I1123" s="210"/>
      <c r="J1123" s="210"/>
      <c r="K1123" s="305"/>
      <c r="L1123" s="210"/>
      <c r="M1123" s="210"/>
      <c r="N1123" s="210"/>
      <c r="O1123" s="210"/>
      <c r="P1123" s="210"/>
      <c r="Q1123" s="210"/>
      <c r="R1123" s="210"/>
      <c r="S1123" s="210"/>
      <c r="T1123" s="210"/>
      <c r="U1123" s="210"/>
      <c r="V1123" s="210"/>
      <c r="W1123" s="210"/>
      <c r="X1123" s="210"/>
      <c r="Y1123" s="210"/>
      <c r="Z1123" s="210"/>
    </row>
    <row r="1124" spans="4:26" x14ac:dyDescent="0.25">
      <c r="D1124" s="210"/>
      <c r="E1124" s="210"/>
      <c r="F1124" s="210"/>
      <c r="G1124" s="210"/>
      <c r="H1124" s="210"/>
      <c r="I1124" s="210"/>
      <c r="J1124" s="210"/>
      <c r="K1124" s="305"/>
      <c r="L1124" s="210"/>
      <c r="M1124" s="210"/>
      <c r="N1124" s="210"/>
      <c r="O1124" s="210"/>
      <c r="P1124" s="210"/>
      <c r="Q1124" s="210"/>
      <c r="R1124" s="210"/>
      <c r="S1124" s="210"/>
      <c r="T1124" s="210"/>
      <c r="U1124" s="210"/>
      <c r="V1124" s="210"/>
      <c r="W1124" s="210"/>
      <c r="X1124" s="210"/>
      <c r="Y1124" s="210"/>
      <c r="Z1124" s="210"/>
    </row>
    <row r="1125" spans="4:26" x14ac:dyDescent="0.25">
      <c r="D1125" s="210"/>
      <c r="E1125" s="210"/>
      <c r="F1125" s="210"/>
      <c r="G1125" s="210"/>
      <c r="H1125" s="210"/>
      <c r="I1125" s="210"/>
      <c r="J1125" s="210"/>
      <c r="K1125" s="305"/>
      <c r="L1125" s="210"/>
      <c r="M1125" s="210"/>
      <c r="N1125" s="210"/>
      <c r="O1125" s="210"/>
      <c r="P1125" s="210"/>
      <c r="Q1125" s="210"/>
      <c r="R1125" s="210"/>
      <c r="S1125" s="210"/>
      <c r="T1125" s="210"/>
      <c r="U1125" s="210"/>
      <c r="V1125" s="210"/>
      <c r="W1125" s="210"/>
      <c r="X1125" s="210"/>
      <c r="Y1125" s="210"/>
      <c r="Z1125" s="210"/>
    </row>
    <row r="1126" spans="4:26" x14ac:dyDescent="0.25">
      <c r="D1126" s="210"/>
      <c r="E1126" s="210"/>
      <c r="F1126" s="210"/>
      <c r="G1126" s="210"/>
      <c r="H1126" s="210"/>
      <c r="I1126" s="210"/>
      <c r="J1126" s="210"/>
      <c r="K1126" s="305"/>
      <c r="L1126" s="210"/>
      <c r="M1126" s="210"/>
      <c r="N1126" s="210"/>
      <c r="O1126" s="210"/>
      <c r="P1126" s="210"/>
      <c r="Q1126" s="210"/>
      <c r="R1126" s="210"/>
      <c r="S1126" s="210"/>
      <c r="T1126" s="210"/>
      <c r="U1126" s="210"/>
      <c r="V1126" s="210"/>
      <c r="W1126" s="210"/>
      <c r="X1126" s="210"/>
      <c r="Y1126" s="210"/>
      <c r="Z1126" s="210"/>
    </row>
    <row r="1127" spans="4:26" x14ac:dyDescent="0.25">
      <c r="D1127" s="210"/>
      <c r="E1127" s="210"/>
      <c r="F1127" s="210"/>
      <c r="G1127" s="210"/>
      <c r="H1127" s="210"/>
      <c r="I1127" s="210"/>
      <c r="J1127" s="210"/>
      <c r="K1127" s="305"/>
      <c r="L1127" s="210"/>
      <c r="M1127" s="210"/>
      <c r="N1127" s="210"/>
      <c r="O1127" s="210"/>
      <c r="P1127" s="210"/>
      <c r="Q1127" s="210"/>
      <c r="R1127" s="210"/>
      <c r="S1127" s="210"/>
      <c r="T1127" s="210"/>
      <c r="U1127" s="210"/>
      <c r="V1127" s="210"/>
      <c r="W1127" s="210"/>
      <c r="X1127" s="210"/>
      <c r="Y1127" s="210"/>
      <c r="Z1127" s="210"/>
    </row>
    <row r="1128" spans="4:26" x14ac:dyDescent="0.25">
      <c r="D1128" s="210"/>
      <c r="E1128" s="210"/>
      <c r="F1128" s="210"/>
      <c r="G1128" s="210"/>
      <c r="H1128" s="210"/>
      <c r="I1128" s="210"/>
      <c r="J1128" s="210"/>
      <c r="K1128" s="305"/>
      <c r="L1128" s="210"/>
      <c r="M1128" s="210"/>
      <c r="N1128" s="210"/>
      <c r="O1128" s="210"/>
      <c r="P1128" s="210"/>
      <c r="Q1128" s="210"/>
      <c r="R1128" s="210"/>
      <c r="S1128" s="210"/>
      <c r="T1128" s="210"/>
      <c r="U1128" s="210"/>
      <c r="V1128" s="210"/>
      <c r="W1128" s="210"/>
      <c r="X1128" s="210"/>
      <c r="Y1128" s="210"/>
      <c r="Z1128" s="210"/>
    </row>
    <row r="1129" spans="4:26" x14ac:dyDescent="0.25">
      <c r="D1129" s="210"/>
      <c r="E1129" s="210"/>
      <c r="F1129" s="210"/>
      <c r="G1129" s="210"/>
      <c r="H1129" s="210"/>
      <c r="I1129" s="210"/>
      <c r="J1129" s="210"/>
      <c r="K1129" s="305"/>
      <c r="L1129" s="210"/>
      <c r="M1129" s="210"/>
      <c r="N1129" s="210"/>
      <c r="O1129" s="210"/>
      <c r="P1129" s="210"/>
      <c r="Q1129" s="210"/>
      <c r="R1129" s="210"/>
      <c r="S1129" s="210"/>
      <c r="T1129" s="210"/>
      <c r="U1129" s="210"/>
      <c r="V1129" s="210"/>
      <c r="W1129" s="210"/>
      <c r="X1129" s="210"/>
      <c r="Y1129" s="210"/>
      <c r="Z1129" s="210"/>
    </row>
    <row r="1130" spans="4:26" x14ac:dyDescent="0.25">
      <c r="D1130" s="210"/>
      <c r="E1130" s="210"/>
      <c r="F1130" s="210"/>
      <c r="G1130" s="210"/>
      <c r="H1130" s="210"/>
      <c r="I1130" s="210"/>
      <c r="J1130" s="210"/>
      <c r="K1130" s="305"/>
      <c r="L1130" s="210"/>
      <c r="M1130" s="210"/>
      <c r="N1130" s="210"/>
      <c r="O1130" s="210"/>
      <c r="P1130" s="210"/>
      <c r="Q1130" s="210"/>
      <c r="R1130" s="210"/>
      <c r="S1130" s="210"/>
      <c r="T1130" s="210"/>
      <c r="U1130" s="210"/>
      <c r="V1130" s="210"/>
      <c r="W1130" s="210"/>
      <c r="X1130" s="210"/>
      <c r="Y1130" s="210"/>
      <c r="Z1130" s="210"/>
    </row>
    <row r="1131" spans="4:26" x14ac:dyDescent="0.25">
      <c r="D1131" s="210"/>
      <c r="E1131" s="210"/>
      <c r="F1131" s="210"/>
      <c r="G1131" s="210"/>
      <c r="H1131" s="210"/>
      <c r="I1131" s="210"/>
      <c r="J1131" s="210"/>
      <c r="K1131" s="305"/>
      <c r="L1131" s="210"/>
      <c r="M1131" s="210"/>
      <c r="N1131" s="210"/>
      <c r="O1131" s="210"/>
      <c r="P1131" s="210"/>
      <c r="Q1131" s="210"/>
      <c r="R1131" s="210"/>
      <c r="S1131" s="210"/>
      <c r="T1131" s="210"/>
      <c r="U1131" s="210"/>
      <c r="V1131" s="210"/>
      <c r="W1131" s="210"/>
      <c r="X1131" s="210"/>
      <c r="Y1131" s="210"/>
      <c r="Z1131" s="210"/>
    </row>
    <row r="1132" spans="4:26" x14ac:dyDescent="0.25">
      <c r="D1132" s="210"/>
      <c r="E1132" s="210"/>
      <c r="F1132" s="210"/>
      <c r="G1132" s="210"/>
      <c r="H1132" s="210"/>
      <c r="I1132" s="210"/>
      <c r="J1132" s="210"/>
      <c r="K1132" s="305"/>
      <c r="L1132" s="210"/>
      <c r="M1132" s="210"/>
      <c r="N1132" s="210"/>
      <c r="O1132" s="210"/>
      <c r="P1132" s="210"/>
      <c r="Q1132" s="210"/>
      <c r="R1132" s="210"/>
      <c r="S1132" s="210"/>
      <c r="T1132" s="210"/>
      <c r="U1132" s="210"/>
      <c r="V1132" s="210"/>
      <c r="W1132" s="210"/>
      <c r="X1132" s="210"/>
      <c r="Y1132" s="210"/>
      <c r="Z1132" s="210"/>
    </row>
    <row r="1133" spans="4:26" x14ac:dyDescent="0.25">
      <c r="D1133" s="210"/>
      <c r="E1133" s="210"/>
      <c r="F1133" s="210"/>
      <c r="G1133" s="210"/>
      <c r="H1133" s="210"/>
      <c r="I1133" s="210"/>
      <c r="J1133" s="210"/>
      <c r="K1133" s="305"/>
      <c r="L1133" s="210"/>
      <c r="M1133" s="210"/>
      <c r="N1133" s="210"/>
      <c r="O1133" s="210"/>
      <c r="P1133" s="210"/>
      <c r="Q1133" s="210"/>
      <c r="R1133" s="210"/>
      <c r="S1133" s="210"/>
      <c r="T1133" s="210"/>
      <c r="U1133" s="210"/>
      <c r="V1133" s="210"/>
      <c r="W1133" s="210"/>
      <c r="X1133" s="210"/>
      <c r="Y1133" s="210"/>
      <c r="Z1133" s="210"/>
    </row>
    <row r="1134" spans="4:26" x14ac:dyDescent="0.25">
      <c r="D1134" s="210"/>
      <c r="E1134" s="210"/>
      <c r="F1134" s="210"/>
      <c r="G1134" s="210"/>
      <c r="H1134" s="210"/>
      <c r="I1134" s="210"/>
      <c r="J1134" s="210"/>
      <c r="K1134" s="305"/>
      <c r="L1134" s="210"/>
      <c r="M1134" s="210"/>
      <c r="N1134" s="210"/>
      <c r="O1134" s="210"/>
      <c r="P1134" s="210"/>
      <c r="Q1134" s="210"/>
      <c r="R1134" s="210"/>
      <c r="S1134" s="210"/>
      <c r="T1134" s="210"/>
      <c r="U1134" s="210"/>
      <c r="V1134" s="210"/>
      <c r="W1134" s="210"/>
      <c r="X1134" s="210"/>
      <c r="Y1134" s="210"/>
      <c r="Z1134" s="210"/>
    </row>
    <row r="1135" spans="4:26" x14ac:dyDescent="0.25">
      <c r="D1135" s="210"/>
      <c r="E1135" s="210"/>
      <c r="F1135" s="210"/>
      <c r="G1135" s="210"/>
      <c r="H1135" s="210"/>
      <c r="I1135" s="210"/>
      <c r="J1135" s="210"/>
      <c r="K1135" s="305"/>
      <c r="L1135" s="210"/>
      <c r="M1135" s="210"/>
      <c r="N1135" s="210"/>
      <c r="O1135" s="210"/>
      <c r="P1135" s="210"/>
      <c r="Q1135" s="210"/>
      <c r="R1135" s="210"/>
      <c r="S1135" s="210"/>
      <c r="T1135" s="210"/>
      <c r="U1135" s="210"/>
      <c r="V1135" s="210"/>
      <c r="W1135" s="210"/>
      <c r="X1135" s="210"/>
      <c r="Y1135" s="210"/>
      <c r="Z1135" s="210"/>
    </row>
    <row r="1136" spans="4:26" x14ac:dyDescent="0.25">
      <c r="D1136" s="210"/>
      <c r="E1136" s="210"/>
      <c r="F1136" s="210"/>
      <c r="G1136" s="210"/>
      <c r="H1136" s="210"/>
      <c r="I1136" s="210"/>
      <c r="J1136" s="210"/>
      <c r="K1136" s="305"/>
      <c r="L1136" s="210"/>
      <c r="M1136" s="210"/>
      <c r="N1136" s="210"/>
      <c r="O1136" s="210"/>
      <c r="P1136" s="210"/>
      <c r="Q1136" s="210"/>
      <c r="R1136" s="210"/>
      <c r="S1136" s="210"/>
      <c r="T1136" s="210"/>
      <c r="U1136" s="210"/>
      <c r="V1136" s="210"/>
      <c r="W1136" s="210"/>
      <c r="X1136" s="210"/>
      <c r="Y1136" s="210"/>
      <c r="Z1136" s="210"/>
    </row>
    <row r="1137" spans="4:26" x14ac:dyDescent="0.25">
      <c r="D1137" s="210"/>
      <c r="E1137" s="210"/>
      <c r="F1137" s="210"/>
      <c r="G1137" s="210"/>
      <c r="H1137" s="210"/>
      <c r="I1137" s="210"/>
      <c r="J1137" s="210"/>
      <c r="K1137" s="305"/>
      <c r="L1137" s="210"/>
      <c r="M1137" s="210"/>
      <c r="N1137" s="210"/>
      <c r="O1137" s="210"/>
      <c r="P1137" s="210"/>
      <c r="Q1137" s="210"/>
      <c r="R1137" s="210"/>
      <c r="S1137" s="210"/>
      <c r="T1137" s="210"/>
      <c r="U1137" s="210"/>
      <c r="V1137" s="210"/>
      <c r="W1137" s="210"/>
      <c r="X1137" s="210"/>
      <c r="Y1137" s="210"/>
      <c r="Z1137" s="210"/>
    </row>
    <row r="1138" spans="4:26" x14ac:dyDescent="0.25">
      <c r="D1138" s="210"/>
      <c r="E1138" s="210"/>
      <c r="F1138" s="210"/>
      <c r="G1138" s="210"/>
      <c r="H1138" s="210"/>
      <c r="I1138" s="210"/>
      <c r="J1138" s="210"/>
      <c r="K1138" s="305"/>
      <c r="L1138" s="210"/>
      <c r="M1138" s="210"/>
      <c r="N1138" s="210"/>
      <c r="O1138" s="210"/>
      <c r="P1138" s="210"/>
      <c r="Q1138" s="210"/>
      <c r="R1138" s="210"/>
      <c r="S1138" s="210"/>
      <c r="T1138" s="210"/>
      <c r="U1138" s="210"/>
      <c r="V1138" s="210"/>
      <c r="W1138" s="210"/>
      <c r="X1138" s="210"/>
      <c r="Y1138" s="210"/>
      <c r="Z1138" s="210"/>
    </row>
    <row r="1139" spans="4:26" x14ac:dyDescent="0.25">
      <c r="D1139" s="210"/>
      <c r="E1139" s="210"/>
      <c r="F1139" s="210"/>
      <c r="G1139" s="210"/>
      <c r="H1139" s="210"/>
      <c r="I1139" s="210"/>
      <c r="J1139" s="210"/>
      <c r="K1139" s="305"/>
      <c r="L1139" s="210"/>
      <c r="M1139" s="210"/>
      <c r="N1139" s="210"/>
      <c r="O1139" s="210"/>
      <c r="P1139" s="210"/>
      <c r="Q1139" s="210"/>
      <c r="R1139" s="210"/>
      <c r="S1139" s="210"/>
      <c r="T1139" s="210"/>
      <c r="U1139" s="210"/>
      <c r="V1139" s="210"/>
      <c r="W1139" s="210"/>
      <c r="X1139" s="210"/>
      <c r="Y1139" s="210"/>
      <c r="Z1139" s="210"/>
    </row>
    <row r="1140" spans="4:26" x14ac:dyDescent="0.25">
      <c r="D1140" s="210"/>
      <c r="E1140" s="210"/>
      <c r="F1140" s="210"/>
      <c r="G1140" s="210"/>
      <c r="H1140" s="210"/>
      <c r="I1140" s="210"/>
      <c r="J1140" s="210"/>
      <c r="K1140" s="305"/>
      <c r="L1140" s="210"/>
      <c r="M1140" s="210"/>
      <c r="N1140" s="210"/>
      <c r="O1140" s="210"/>
      <c r="P1140" s="210"/>
      <c r="Q1140" s="210"/>
      <c r="R1140" s="210"/>
      <c r="S1140" s="210"/>
      <c r="T1140" s="210"/>
      <c r="U1140" s="210"/>
      <c r="V1140" s="210"/>
      <c r="W1140" s="210"/>
      <c r="X1140" s="210"/>
      <c r="Y1140" s="210"/>
      <c r="Z1140" s="210"/>
    </row>
    <row r="1141" spans="4:26" x14ac:dyDescent="0.25">
      <c r="D1141" s="210"/>
      <c r="E1141" s="210"/>
      <c r="F1141" s="210"/>
      <c r="G1141" s="210"/>
      <c r="H1141" s="210"/>
      <c r="I1141" s="210"/>
      <c r="J1141" s="210"/>
      <c r="K1141" s="305"/>
      <c r="L1141" s="210"/>
      <c r="M1141" s="210"/>
      <c r="N1141" s="210"/>
      <c r="O1141" s="210"/>
      <c r="P1141" s="210"/>
      <c r="Q1141" s="210"/>
      <c r="R1141" s="210"/>
      <c r="S1141" s="210"/>
      <c r="T1141" s="210"/>
      <c r="U1141" s="210"/>
      <c r="V1141" s="210"/>
      <c r="W1141" s="210"/>
      <c r="X1141" s="210"/>
      <c r="Y1141" s="210"/>
      <c r="Z1141" s="210"/>
    </row>
    <row r="1142" spans="4:26" x14ac:dyDescent="0.25">
      <c r="D1142" s="210"/>
      <c r="E1142" s="210"/>
      <c r="F1142" s="210"/>
      <c r="G1142" s="210"/>
      <c r="H1142" s="210"/>
      <c r="I1142" s="210"/>
      <c r="J1142" s="210"/>
      <c r="K1142" s="305"/>
      <c r="L1142" s="210"/>
      <c r="M1142" s="210"/>
      <c r="N1142" s="210"/>
      <c r="O1142" s="210"/>
      <c r="P1142" s="210"/>
      <c r="Q1142" s="210"/>
      <c r="R1142" s="210"/>
      <c r="S1142" s="210"/>
      <c r="T1142" s="210"/>
      <c r="U1142" s="210"/>
      <c r="V1142" s="210"/>
      <c r="W1142" s="210"/>
      <c r="X1142" s="210"/>
      <c r="Y1142" s="210"/>
      <c r="Z1142" s="210"/>
    </row>
    <row r="1143" spans="4:26" x14ac:dyDescent="0.25">
      <c r="D1143" s="210"/>
      <c r="E1143" s="210"/>
      <c r="F1143" s="210"/>
      <c r="G1143" s="210"/>
      <c r="H1143" s="210"/>
      <c r="I1143" s="210"/>
      <c r="J1143" s="210"/>
      <c r="K1143" s="305"/>
      <c r="L1143" s="210"/>
      <c r="M1143" s="210"/>
      <c r="N1143" s="210"/>
      <c r="O1143" s="210"/>
      <c r="P1143" s="210"/>
      <c r="Q1143" s="210"/>
      <c r="R1143" s="210"/>
      <c r="S1143" s="210"/>
      <c r="T1143" s="210"/>
      <c r="U1143" s="210"/>
      <c r="V1143" s="210"/>
      <c r="W1143" s="210"/>
      <c r="X1143" s="210"/>
      <c r="Y1143" s="210"/>
      <c r="Z1143" s="210"/>
    </row>
    <row r="1144" spans="4:26" x14ac:dyDescent="0.25">
      <c r="D1144" s="210"/>
      <c r="E1144" s="210"/>
      <c r="F1144" s="210"/>
      <c r="G1144" s="210"/>
      <c r="H1144" s="210"/>
      <c r="I1144" s="210"/>
      <c r="J1144" s="210"/>
      <c r="K1144" s="305"/>
      <c r="L1144" s="210"/>
      <c r="M1144" s="210"/>
      <c r="N1144" s="210"/>
      <c r="O1144" s="210"/>
      <c r="P1144" s="210"/>
      <c r="Q1144" s="210"/>
      <c r="R1144" s="210"/>
      <c r="S1144" s="210"/>
      <c r="T1144" s="210"/>
      <c r="U1144" s="210"/>
      <c r="V1144" s="210"/>
      <c r="W1144" s="210"/>
      <c r="X1144" s="210"/>
      <c r="Y1144" s="210"/>
      <c r="Z1144" s="210"/>
    </row>
    <row r="1145" spans="4:26" x14ac:dyDescent="0.25">
      <c r="D1145" s="210"/>
      <c r="E1145" s="210"/>
      <c r="F1145" s="210"/>
      <c r="G1145" s="210"/>
      <c r="H1145" s="210"/>
      <c r="I1145" s="210"/>
      <c r="J1145" s="210"/>
      <c r="K1145" s="305"/>
      <c r="L1145" s="210"/>
      <c r="M1145" s="210"/>
      <c r="N1145" s="210"/>
      <c r="O1145" s="210"/>
      <c r="P1145" s="210"/>
      <c r="Q1145" s="210"/>
      <c r="R1145" s="210"/>
      <c r="S1145" s="210"/>
      <c r="T1145" s="210"/>
      <c r="U1145" s="210"/>
      <c r="V1145" s="210"/>
      <c r="W1145" s="210"/>
      <c r="X1145" s="210"/>
      <c r="Y1145" s="210"/>
      <c r="Z1145" s="210"/>
    </row>
    <row r="1146" spans="4:26" x14ac:dyDescent="0.25">
      <c r="D1146" s="210"/>
      <c r="E1146" s="210"/>
      <c r="F1146" s="210"/>
      <c r="G1146" s="210"/>
      <c r="H1146" s="210"/>
      <c r="I1146" s="210"/>
      <c r="J1146" s="210"/>
      <c r="K1146" s="305"/>
      <c r="L1146" s="210"/>
      <c r="M1146" s="210"/>
      <c r="N1146" s="210"/>
      <c r="O1146" s="210"/>
      <c r="P1146" s="210"/>
      <c r="Q1146" s="210"/>
      <c r="R1146" s="210"/>
      <c r="S1146" s="210"/>
      <c r="T1146" s="210"/>
      <c r="U1146" s="210"/>
      <c r="V1146" s="210"/>
      <c r="W1146" s="210"/>
      <c r="X1146" s="210"/>
      <c r="Y1146" s="210"/>
      <c r="Z1146" s="210"/>
    </row>
    <row r="1147" spans="4:26" x14ac:dyDescent="0.25">
      <c r="D1147" s="210"/>
      <c r="E1147" s="210"/>
      <c r="F1147" s="210"/>
      <c r="G1147" s="210"/>
      <c r="H1147" s="210"/>
      <c r="I1147" s="210"/>
      <c r="J1147" s="210"/>
      <c r="K1147" s="305"/>
      <c r="L1147" s="210"/>
      <c r="M1147" s="210"/>
      <c r="N1147" s="210"/>
      <c r="O1147" s="210"/>
      <c r="P1147" s="210"/>
      <c r="Q1147" s="210"/>
      <c r="R1147" s="210"/>
      <c r="S1147" s="210"/>
      <c r="T1147" s="210"/>
      <c r="U1147" s="210"/>
      <c r="V1147" s="210"/>
      <c r="W1147" s="210"/>
      <c r="X1147" s="210"/>
      <c r="Y1147" s="210"/>
      <c r="Z1147" s="210"/>
    </row>
    <row r="1148" spans="4:26" x14ac:dyDescent="0.25">
      <c r="D1148" s="210"/>
      <c r="E1148" s="210"/>
      <c r="F1148" s="210"/>
      <c r="G1148" s="210"/>
      <c r="H1148" s="210"/>
      <c r="I1148" s="210"/>
      <c r="J1148" s="210"/>
      <c r="K1148" s="305"/>
      <c r="L1148" s="210"/>
      <c r="M1148" s="210"/>
      <c r="N1148" s="210"/>
      <c r="O1148" s="210"/>
      <c r="P1148" s="210"/>
      <c r="Q1148" s="210"/>
      <c r="R1148" s="210"/>
      <c r="S1148" s="210"/>
      <c r="T1148" s="210"/>
      <c r="U1148" s="210"/>
      <c r="V1148" s="210"/>
      <c r="W1148" s="210"/>
      <c r="X1148" s="210"/>
      <c r="Y1148" s="210"/>
      <c r="Z1148" s="210"/>
    </row>
    <row r="1149" spans="4:26" x14ac:dyDescent="0.25">
      <c r="D1149" s="210"/>
      <c r="E1149" s="210"/>
      <c r="F1149" s="210"/>
      <c r="G1149" s="210"/>
      <c r="H1149" s="210"/>
      <c r="I1149" s="210"/>
      <c r="J1149" s="210"/>
      <c r="K1149" s="305"/>
      <c r="L1149" s="210"/>
      <c r="M1149" s="210"/>
      <c r="N1149" s="210"/>
      <c r="O1149" s="210"/>
      <c r="P1149" s="210"/>
      <c r="Q1149" s="210"/>
      <c r="R1149" s="210"/>
      <c r="S1149" s="210"/>
      <c r="T1149" s="210"/>
      <c r="U1149" s="210"/>
      <c r="V1149" s="210"/>
      <c r="W1149" s="210"/>
      <c r="X1149" s="210"/>
      <c r="Y1149" s="210"/>
      <c r="Z1149" s="210"/>
    </row>
    <row r="1150" spans="4:26" x14ac:dyDescent="0.25">
      <c r="D1150" s="210"/>
      <c r="E1150" s="210"/>
      <c r="F1150" s="210"/>
      <c r="G1150" s="210"/>
      <c r="H1150" s="210"/>
      <c r="I1150" s="210"/>
      <c r="J1150" s="210"/>
      <c r="K1150" s="305"/>
      <c r="L1150" s="210"/>
      <c r="M1150" s="210"/>
      <c r="N1150" s="210"/>
      <c r="O1150" s="210"/>
      <c r="P1150" s="210"/>
      <c r="Q1150" s="210"/>
      <c r="R1150" s="210"/>
      <c r="S1150" s="210"/>
      <c r="T1150" s="210"/>
      <c r="U1150" s="210"/>
      <c r="V1150" s="210"/>
      <c r="W1150" s="210"/>
      <c r="X1150" s="210"/>
      <c r="Y1150" s="210"/>
      <c r="Z1150" s="210"/>
    </row>
    <row r="1151" spans="4:26" x14ac:dyDescent="0.25">
      <c r="D1151" s="210"/>
      <c r="E1151" s="210"/>
      <c r="F1151" s="210"/>
      <c r="G1151" s="210"/>
      <c r="H1151" s="210"/>
      <c r="I1151" s="210"/>
      <c r="J1151" s="210"/>
      <c r="K1151" s="305"/>
      <c r="L1151" s="210"/>
      <c r="M1151" s="210"/>
      <c r="N1151" s="210"/>
      <c r="O1151" s="210"/>
      <c r="P1151" s="210"/>
      <c r="Q1151" s="210"/>
      <c r="R1151" s="210"/>
      <c r="S1151" s="210"/>
      <c r="T1151" s="210"/>
      <c r="U1151" s="210"/>
      <c r="V1151" s="210"/>
      <c r="W1151" s="210"/>
      <c r="X1151" s="210"/>
      <c r="Y1151" s="210"/>
      <c r="Z1151" s="210"/>
    </row>
    <row r="1152" spans="4:26" x14ac:dyDescent="0.25">
      <c r="D1152" s="210"/>
      <c r="E1152" s="210"/>
      <c r="F1152" s="210"/>
      <c r="G1152" s="210"/>
      <c r="H1152" s="210"/>
      <c r="I1152" s="210"/>
      <c r="J1152" s="210"/>
      <c r="K1152" s="305"/>
      <c r="L1152" s="210"/>
      <c r="M1152" s="210"/>
      <c r="N1152" s="210"/>
      <c r="O1152" s="210"/>
      <c r="P1152" s="210"/>
      <c r="Q1152" s="210"/>
      <c r="R1152" s="210"/>
      <c r="S1152" s="210"/>
      <c r="T1152" s="210"/>
      <c r="U1152" s="210"/>
      <c r="V1152" s="210"/>
      <c r="W1152" s="210"/>
      <c r="X1152" s="210"/>
      <c r="Y1152" s="210"/>
      <c r="Z1152" s="210"/>
    </row>
    <row r="1153" spans="4:26" x14ac:dyDescent="0.25">
      <c r="D1153" s="210"/>
      <c r="E1153" s="210"/>
      <c r="F1153" s="210"/>
      <c r="G1153" s="210"/>
      <c r="H1153" s="210"/>
      <c r="I1153" s="210"/>
      <c r="J1153" s="210"/>
      <c r="K1153" s="305"/>
      <c r="L1153" s="210"/>
      <c r="M1153" s="210"/>
      <c r="N1153" s="210"/>
      <c r="O1153" s="210"/>
      <c r="P1153" s="210"/>
      <c r="Q1153" s="210"/>
      <c r="R1153" s="210"/>
      <c r="S1153" s="210"/>
      <c r="T1153" s="210"/>
      <c r="U1153" s="210"/>
      <c r="V1153" s="210"/>
      <c r="W1153" s="210"/>
      <c r="X1153" s="210"/>
      <c r="Y1153" s="210"/>
      <c r="Z1153" s="210"/>
    </row>
    <row r="1154" spans="4:26" x14ac:dyDescent="0.25">
      <c r="D1154" s="210"/>
      <c r="E1154" s="210"/>
      <c r="F1154" s="210"/>
      <c r="G1154" s="210"/>
      <c r="H1154" s="210"/>
      <c r="I1154" s="210"/>
      <c r="J1154" s="210"/>
      <c r="K1154" s="305"/>
      <c r="L1154" s="210"/>
      <c r="M1154" s="210"/>
      <c r="N1154" s="210"/>
      <c r="O1154" s="210"/>
      <c r="P1154" s="210"/>
      <c r="Q1154" s="210"/>
      <c r="R1154" s="210"/>
      <c r="S1154" s="210"/>
      <c r="T1154" s="210"/>
      <c r="U1154" s="210"/>
      <c r="V1154" s="210"/>
      <c r="W1154" s="210"/>
      <c r="X1154" s="210"/>
      <c r="Y1154" s="210"/>
      <c r="Z1154" s="210"/>
    </row>
    <row r="1155" spans="4:26" x14ac:dyDescent="0.25">
      <c r="D1155" s="210"/>
      <c r="E1155" s="210"/>
      <c r="F1155" s="210"/>
      <c r="G1155" s="210"/>
      <c r="H1155" s="210"/>
      <c r="I1155" s="210"/>
      <c r="J1155" s="210"/>
      <c r="K1155" s="305"/>
      <c r="L1155" s="210"/>
      <c r="M1155" s="210"/>
      <c r="N1155" s="210"/>
      <c r="O1155" s="210"/>
      <c r="P1155" s="210"/>
      <c r="Q1155" s="210"/>
      <c r="R1155" s="210"/>
      <c r="S1155" s="210"/>
      <c r="T1155" s="210"/>
      <c r="U1155" s="210"/>
      <c r="V1155" s="210"/>
      <c r="W1155" s="210"/>
      <c r="X1155" s="210"/>
      <c r="Y1155" s="210"/>
      <c r="Z1155" s="210"/>
    </row>
    <row r="1156" spans="4:26" x14ac:dyDescent="0.25">
      <c r="D1156" s="210"/>
      <c r="E1156" s="210"/>
      <c r="F1156" s="210"/>
      <c r="G1156" s="210"/>
      <c r="H1156" s="210"/>
      <c r="I1156" s="210"/>
      <c r="J1156" s="210"/>
      <c r="K1156" s="305"/>
      <c r="L1156" s="210"/>
      <c r="M1156" s="210"/>
      <c r="N1156" s="210"/>
      <c r="O1156" s="210"/>
      <c r="P1156" s="210"/>
      <c r="Q1156" s="210"/>
      <c r="R1156" s="210"/>
      <c r="S1156" s="210"/>
      <c r="T1156" s="210"/>
      <c r="U1156" s="210"/>
      <c r="V1156" s="210"/>
      <c r="W1156" s="210"/>
      <c r="X1156" s="210"/>
      <c r="Y1156" s="210"/>
      <c r="Z1156" s="210"/>
    </row>
    <row r="1157" spans="4:26" x14ac:dyDescent="0.25">
      <c r="D1157" s="210"/>
      <c r="E1157" s="210"/>
      <c r="F1157" s="210"/>
      <c r="G1157" s="210"/>
      <c r="H1157" s="210"/>
      <c r="I1157" s="210"/>
      <c r="J1157" s="210"/>
      <c r="K1157" s="305"/>
      <c r="L1157" s="210"/>
      <c r="M1157" s="210"/>
      <c r="N1157" s="210"/>
      <c r="O1157" s="210"/>
      <c r="P1157" s="210"/>
      <c r="Q1157" s="210"/>
      <c r="R1157" s="210"/>
      <c r="S1157" s="210"/>
      <c r="T1157" s="210"/>
      <c r="U1157" s="210"/>
      <c r="V1157" s="210"/>
      <c r="W1157" s="210"/>
      <c r="X1157" s="210"/>
      <c r="Y1157" s="210"/>
      <c r="Z1157" s="210"/>
    </row>
    <row r="1158" spans="4:26" x14ac:dyDescent="0.25">
      <c r="D1158" s="210"/>
      <c r="E1158" s="210"/>
      <c r="F1158" s="210"/>
      <c r="G1158" s="210"/>
      <c r="H1158" s="210"/>
      <c r="I1158" s="210"/>
      <c r="J1158" s="210"/>
      <c r="K1158" s="305"/>
      <c r="L1158" s="210"/>
      <c r="M1158" s="210"/>
      <c r="N1158" s="210"/>
      <c r="O1158" s="210"/>
      <c r="P1158" s="210"/>
      <c r="Q1158" s="210"/>
      <c r="R1158" s="210"/>
      <c r="S1158" s="210"/>
      <c r="T1158" s="210"/>
      <c r="U1158" s="210"/>
      <c r="V1158" s="210"/>
      <c r="W1158" s="210"/>
      <c r="X1158" s="210"/>
      <c r="Y1158" s="210"/>
      <c r="Z1158" s="210"/>
    </row>
    <row r="1159" spans="4:26" x14ac:dyDescent="0.25">
      <c r="D1159" s="210"/>
      <c r="E1159" s="210"/>
      <c r="F1159" s="210"/>
      <c r="G1159" s="210"/>
      <c r="H1159" s="210"/>
      <c r="I1159" s="210"/>
      <c r="J1159" s="210"/>
      <c r="K1159" s="305"/>
      <c r="L1159" s="210"/>
      <c r="M1159" s="210"/>
      <c r="N1159" s="210"/>
      <c r="O1159" s="210"/>
      <c r="P1159" s="210"/>
      <c r="Q1159" s="210"/>
      <c r="R1159" s="210"/>
      <c r="S1159" s="210"/>
      <c r="T1159" s="210"/>
      <c r="U1159" s="210"/>
      <c r="V1159" s="210"/>
      <c r="W1159" s="210"/>
      <c r="X1159" s="210"/>
      <c r="Y1159" s="210"/>
      <c r="Z1159" s="210"/>
    </row>
    <row r="1160" spans="4:26" x14ac:dyDescent="0.25">
      <c r="D1160" s="210"/>
      <c r="E1160" s="210"/>
      <c r="F1160" s="210"/>
      <c r="G1160" s="210"/>
      <c r="H1160" s="210"/>
      <c r="I1160" s="210"/>
      <c r="J1160" s="210"/>
      <c r="K1160" s="305"/>
      <c r="L1160" s="210"/>
      <c r="M1160" s="210"/>
      <c r="N1160" s="210"/>
      <c r="O1160" s="210"/>
      <c r="P1160" s="210"/>
      <c r="Q1160" s="210"/>
      <c r="R1160" s="210"/>
      <c r="S1160" s="210"/>
      <c r="T1160" s="210"/>
      <c r="U1160" s="210"/>
      <c r="V1160" s="210"/>
      <c r="W1160" s="210"/>
      <c r="X1160" s="210"/>
      <c r="Y1160" s="210"/>
      <c r="Z1160" s="210"/>
    </row>
    <row r="1161" spans="4:26" x14ac:dyDescent="0.25">
      <c r="D1161" s="210"/>
      <c r="E1161" s="210"/>
      <c r="F1161" s="210"/>
      <c r="G1161" s="210"/>
      <c r="H1161" s="210"/>
      <c r="I1161" s="210"/>
      <c r="J1161" s="210"/>
      <c r="K1161" s="305"/>
      <c r="L1161" s="210"/>
      <c r="M1161" s="210"/>
      <c r="N1161" s="210"/>
      <c r="O1161" s="210"/>
      <c r="P1161" s="210"/>
      <c r="Q1161" s="210"/>
      <c r="R1161" s="210"/>
      <c r="S1161" s="210"/>
      <c r="T1161" s="210"/>
      <c r="U1161" s="210"/>
      <c r="V1161" s="210"/>
      <c r="W1161" s="210"/>
      <c r="X1161" s="210"/>
      <c r="Y1161" s="210"/>
      <c r="Z1161" s="210"/>
    </row>
    <row r="1162" spans="4:26" x14ac:dyDescent="0.25">
      <c r="D1162" s="210"/>
      <c r="E1162" s="210"/>
      <c r="F1162" s="210"/>
      <c r="G1162" s="210"/>
      <c r="H1162" s="210"/>
      <c r="I1162" s="210"/>
      <c r="J1162" s="210"/>
      <c r="K1162" s="305"/>
      <c r="L1162" s="210"/>
      <c r="M1162" s="210"/>
      <c r="N1162" s="210"/>
      <c r="O1162" s="210"/>
      <c r="P1162" s="210"/>
      <c r="Q1162" s="210"/>
      <c r="R1162" s="210"/>
      <c r="S1162" s="210"/>
      <c r="T1162" s="210"/>
      <c r="U1162" s="210"/>
      <c r="V1162" s="210"/>
      <c r="W1162" s="210"/>
      <c r="X1162" s="210"/>
      <c r="Y1162" s="210"/>
      <c r="Z1162" s="210"/>
    </row>
    <row r="1163" spans="4:26" x14ac:dyDescent="0.25">
      <c r="D1163" s="210"/>
      <c r="E1163" s="210"/>
      <c r="F1163" s="210"/>
      <c r="G1163" s="210"/>
      <c r="H1163" s="210"/>
      <c r="I1163" s="210"/>
      <c r="J1163" s="210"/>
      <c r="K1163" s="305"/>
      <c r="L1163" s="210"/>
      <c r="M1163" s="210"/>
      <c r="N1163" s="210"/>
      <c r="O1163" s="210"/>
      <c r="P1163" s="210"/>
      <c r="Q1163" s="210"/>
      <c r="R1163" s="210"/>
      <c r="S1163" s="210"/>
      <c r="T1163" s="210"/>
      <c r="U1163" s="210"/>
      <c r="V1163" s="210"/>
      <c r="W1163" s="210"/>
      <c r="X1163" s="210"/>
      <c r="Y1163" s="210"/>
      <c r="Z1163" s="210"/>
    </row>
    <row r="1164" spans="4:26" x14ac:dyDescent="0.25">
      <c r="D1164" s="210"/>
      <c r="E1164" s="210"/>
      <c r="F1164" s="210"/>
      <c r="G1164" s="210"/>
      <c r="H1164" s="210"/>
      <c r="I1164" s="210"/>
      <c r="J1164" s="210"/>
      <c r="K1164" s="305"/>
      <c r="L1164" s="210"/>
      <c r="M1164" s="210"/>
      <c r="N1164" s="210"/>
      <c r="O1164" s="210"/>
      <c r="P1164" s="210"/>
      <c r="Q1164" s="210"/>
      <c r="R1164" s="210"/>
      <c r="S1164" s="210"/>
      <c r="T1164" s="210"/>
      <c r="U1164" s="210"/>
      <c r="V1164" s="210"/>
      <c r="W1164" s="210"/>
      <c r="X1164" s="210"/>
      <c r="Y1164" s="210"/>
      <c r="Z1164" s="210"/>
    </row>
    <row r="1165" spans="4:26" x14ac:dyDescent="0.25">
      <c r="D1165" s="210"/>
      <c r="E1165" s="210"/>
      <c r="F1165" s="210"/>
      <c r="G1165" s="210"/>
      <c r="H1165" s="210"/>
      <c r="I1165" s="210"/>
      <c r="J1165" s="210"/>
      <c r="K1165" s="305"/>
      <c r="L1165" s="210"/>
      <c r="M1165" s="210"/>
      <c r="N1165" s="210"/>
      <c r="O1165" s="210"/>
      <c r="P1165" s="210"/>
      <c r="Q1165" s="210"/>
      <c r="R1165" s="210"/>
      <c r="S1165" s="210"/>
      <c r="T1165" s="210"/>
      <c r="U1165" s="210"/>
      <c r="V1165" s="210"/>
      <c r="W1165" s="210"/>
      <c r="X1165" s="210"/>
      <c r="Y1165" s="210"/>
      <c r="Z1165" s="210"/>
    </row>
    <row r="1166" spans="4:26" x14ac:dyDescent="0.25">
      <c r="D1166" s="210"/>
      <c r="E1166" s="210"/>
      <c r="F1166" s="210"/>
      <c r="G1166" s="210"/>
      <c r="H1166" s="210"/>
      <c r="I1166" s="210"/>
      <c r="J1166" s="210"/>
      <c r="K1166" s="305"/>
      <c r="L1166" s="210"/>
      <c r="M1166" s="210"/>
      <c r="N1166" s="210"/>
      <c r="O1166" s="210"/>
      <c r="P1166" s="210"/>
      <c r="Q1166" s="210"/>
      <c r="R1166" s="210"/>
      <c r="S1166" s="210"/>
      <c r="T1166" s="210"/>
      <c r="U1166" s="210"/>
      <c r="V1166" s="210"/>
      <c r="W1166" s="210"/>
      <c r="X1166" s="210"/>
      <c r="Y1166" s="210"/>
      <c r="Z1166" s="210"/>
    </row>
    <row r="1167" spans="4:26" x14ac:dyDescent="0.25">
      <c r="D1167" s="210"/>
      <c r="E1167" s="210"/>
      <c r="F1167" s="210"/>
      <c r="G1167" s="210"/>
      <c r="H1167" s="210"/>
      <c r="I1167" s="210"/>
      <c r="J1167" s="210"/>
      <c r="K1167" s="305"/>
      <c r="L1167" s="210"/>
      <c r="M1167" s="210"/>
      <c r="N1167" s="210"/>
      <c r="O1167" s="210"/>
      <c r="P1167" s="210"/>
      <c r="Q1167" s="210"/>
      <c r="R1167" s="210"/>
      <c r="S1167" s="210"/>
      <c r="T1167" s="210"/>
      <c r="U1167" s="210"/>
      <c r="V1167" s="210"/>
      <c r="W1167" s="210"/>
      <c r="X1167" s="210"/>
      <c r="Y1167" s="210"/>
      <c r="Z1167" s="210"/>
    </row>
    <row r="1168" spans="4:26" x14ac:dyDescent="0.25">
      <c r="D1168" s="210"/>
      <c r="E1168" s="210"/>
      <c r="F1168" s="210"/>
      <c r="G1168" s="210"/>
      <c r="H1168" s="210"/>
      <c r="I1168" s="210"/>
      <c r="J1168" s="210"/>
      <c r="K1168" s="305"/>
      <c r="L1168" s="210"/>
      <c r="M1168" s="210"/>
      <c r="N1168" s="210"/>
      <c r="O1168" s="210"/>
      <c r="P1168" s="210"/>
      <c r="Q1168" s="210"/>
      <c r="R1168" s="210"/>
      <c r="S1168" s="210"/>
      <c r="T1168" s="210"/>
      <c r="U1168" s="210"/>
      <c r="V1168" s="210"/>
      <c r="W1168" s="210"/>
      <c r="X1168" s="210"/>
      <c r="Y1168" s="210"/>
      <c r="Z1168" s="210"/>
    </row>
    <row r="1169" spans="4:26" x14ac:dyDescent="0.25">
      <c r="D1169" s="210"/>
      <c r="E1169" s="210"/>
      <c r="F1169" s="210"/>
      <c r="G1169" s="210"/>
      <c r="H1169" s="210"/>
      <c r="I1169" s="210"/>
      <c r="J1169" s="210"/>
      <c r="K1169" s="305"/>
      <c r="L1169" s="210"/>
      <c r="M1169" s="210"/>
      <c r="N1169" s="210"/>
      <c r="O1169" s="210"/>
      <c r="P1169" s="210"/>
      <c r="Q1169" s="210"/>
      <c r="R1169" s="210"/>
      <c r="S1169" s="210"/>
      <c r="T1169" s="210"/>
      <c r="U1169" s="210"/>
      <c r="V1169" s="210"/>
      <c r="W1169" s="210"/>
      <c r="X1169" s="210"/>
      <c r="Y1169" s="210"/>
      <c r="Z1169" s="210"/>
    </row>
    <row r="1170" spans="4:26" x14ac:dyDescent="0.25">
      <c r="D1170" s="210"/>
      <c r="E1170" s="210"/>
      <c r="F1170" s="210"/>
      <c r="G1170" s="210"/>
      <c r="H1170" s="210"/>
      <c r="I1170" s="210"/>
      <c r="J1170" s="210"/>
      <c r="K1170" s="305"/>
      <c r="L1170" s="210"/>
      <c r="M1170" s="210"/>
      <c r="N1170" s="210"/>
      <c r="O1170" s="210"/>
      <c r="P1170" s="210"/>
      <c r="Q1170" s="210"/>
      <c r="R1170" s="210"/>
      <c r="S1170" s="210"/>
      <c r="T1170" s="210"/>
      <c r="U1170" s="210"/>
      <c r="V1170" s="210"/>
      <c r="W1170" s="210"/>
      <c r="X1170" s="210"/>
      <c r="Y1170" s="210"/>
      <c r="Z1170" s="210"/>
    </row>
    <row r="1171" spans="4:26" x14ac:dyDescent="0.25">
      <c r="D1171" s="210"/>
      <c r="E1171" s="210"/>
      <c r="F1171" s="210"/>
      <c r="G1171" s="210"/>
      <c r="H1171" s="210"/>
      <c r="I1171" s="210"/>
      <c r="J1171" s="210"/>
      <c r="K1171" s="305"/>
      <c r="L1171" s="210"/>
      <c r="M1171" s="210"/>
      <c r="N1171" s="210"/>
      <c r="O1171" s="210"/>
      <c r="P1171" s="210"/>
      <c r="Q1171" s="210"/>
      <c r="R1171" s="210"/>
      <c r="S1171" s="210"/>
      <c r="T1171" s="210"/>
      <c r="U1171" s="210"/>
      <c r="V1171" s="210"/>
      <c r="W1171" s="210"/>
      <c r="X1171" s="210"/>
      <c r="Y1171" s="210"/>
      <c r="Z1171" s="210"/>
    </row>
    <row r="1172" spans="4:26" x14ac:dyDescent="0.25">
      <c r="D1172" s="210"/>
      <c r="E1172" s="210"/>
      <c r="F1172" s="210"/>
      <c r="G1172" s="210"/>
      <c r="H1172" s="210"/>
      <c r="I1172" s="210"/>
      <c r="J1172" s="210"/>
      <c r="K1172" s="305"/>
      <c r="L1172" s="210"/>
      <c r="M1172" s="210"/>
      <c r="N1172" s="210"/>
      <c r="O1172" s="210"/>
      <c r="P1172" s="210"/>
      <c r="Q1172" s="210"/>
      <c r="R1172" s="210"/>
      <c r="S1172" s="210"/>
      <c r="T1172" s="210"/>
      <c r="U1172" s="210"/>
      <c r="V1172" s="210"/>
      <c r="W1172" s="210"/>
      <c r="X1172" s="210"/>
      <c r="Y1172" s="210"/>
      <c r="Z1172" s="210"/>
    </row>
    <row r="1173" spans="4:26" x14ac:dyDescent="0.25">
      <c r="D1173" s="210"/>
      <c r="E1173" s="210"/>
      <c r="F1173" s="210"/>
      <c r="G1173" s="210"/>
      <c r="H1173" s="210"/>
      <c r="I1173" s="210"/>
      <c r="J1173" s="210"/>
      <c r="K1173" s="305"/>
      <c r="L1173" s="210"/>
      <c r="M1173" s="210"/>
      <c r="N1173" s="210"/>
      <c r="O1173" s="210"/>
      <c r="P1173" s="210"/>
      <c r="Q1173" s="210"/>
      <c r="R1173" s="210"/>
      <c r="S1173" s="210"/>
      <c r="T1173" s="210"/>
      <c r="U1173" s="210"/>
      <c r="V1173" s="210"/>
      <c r="W1173" s="210"/>
      <c r="X1173" s="210"/>
      <c r="Y1173" s="210"/>
      <c r="Z1173" s="210"/>
    </row>
    <row r="1174" spans="4:26" x14ac:dyDescent="0.25">
      <c r="D1174" s="210"/>
      <c r="E1174" s="210"/>
      <c r="F1174" s="210"/>
      <c r="G1174" s="210"/>
      <c r="H1174" s="210"/>
      <c r="I1174" s="210"/>
      <c r="J1174" s="210"/>
      <c r="K1174" s="305"/>
      <c r="L1174" s="210"/>
      <c r="M1174" s="210"/>
      <c r="N1174" s="210"/>
      <c r="O1174" s="210"/>
      <c r="P1174" s="210"/>
      <c r="Q1174" s="210"/>
      <c r="R1174" s="210"/>
      <c r="S1174" s="210"/>
      <c r="T1174" s="210"/>
      <c r="U1174" s="210"/>
      <c r="V1174" s="210"/>
      <c r="W1174" s="210"/>
      <c r="X1174" s="210"/>
      <c r="Y1174" s="210"/>
      <c r="Z1174" s="210"/>
    </row>
    <row r="1175" spans="4:26" x14ac:dyDescent="0.25">
      <c r="D1175" s="210"/>
      <c r="E1175" s="210"/>
      <c r="F1175" s="210"/>
      <c r="G1175" s="210"/>
      <c r="H1175" s="210"/>
      <c r="I1175" s="210"/>
      <c r="J1175" s="210"/>
      <c r="K1175" s="305"/>
      <c r="L1175" s="210"/>
      <c r="M1175" s="210"/>
      <c r="N1175" s="210"/>
      <c r="O1175" s="210"/>
      <c r="P1175" s="210"/>
      <c r="Q1175" s="210"/>
      <c r="R1175" s="210"/>
      <c r="S1175" s="210"/>
      <c r="T1175" s="210"/>
      <c r="U1175" s="210"/>
      <c r="V1175" s="210"/>
      <c r="W1175" s="210"/>
      <c r="X1175" s="210"/>
      <c r="Y1175" s="210"/>
      <c r="Z1175" s="210"/>
    </row>
    <row r="1176" spans="4:26" x14ac:dyDescent="0.25">
      <c r="D1176" s="210"/>
      <c r="E1176" s="210"/>
      <c r="F1176" s="210"/>
      <c r="G1176" s="210"/>
      <c r="H1176" s="210"/>
      <c r="I1176" s="210"/>
      <c r="J1176" s="210"/>
      <c r="K1176" s="305"/>
      <c r="L1176" s="210"/>
      <c r="M1176" s="210"/>
      <c r="N1176" s="210"/>
      <c r="O1176" s="210"/>
      <c r="P1176" s="210"/>
      <c r="Q1176" s="210"/>
      <c r="R1176" s="210"/>
      <c r="S1176" s="210"/>
      <c r="T1176" s="210"/>
      <c r="U1176" s="210"/>
      <c r="V1176" s="210"/>
      <c r="W1176" s="210"/>
      <c r="X1176" s="210"/>
      <c r="Y1176" s="210"/>
      <c r="Z1176" s="210"/>
    </row>
    <row r="1177" spans="4:26" x14ac:dyDescent="0.25">
      <c r="D1177" s="210"/>
      <c r="E1177" s="210"/>
      <c r="F1177" s="210"/>
      <c r="G1177" s="210"/>
      <c r="H1177" s="210"/>
      <c r="I1177" s="210"/>
      <c r="J1177" s="210"/>
      <c r="K1177" s="305"/>
      <c r="L1177" s="210"/>
      <c r="M1177" s="210"/>
      <c r="N1177" s="210"/>
      <c r="O1177" s="210"/>
      <c r="P1177" s="210"/>
      <c r="Q1177" s="210"/>
      <c r="R1177" s="210"/>
      <c r="S1177" s="210"/>
      <c r="T1177" s="210"/>
      <c r="U1177" s="210"/>
      <c r="V1177" s="210"/>
      <c r="W1177" s="210"/>
      <c r="X1177" s="210"/>
      <c r="Y1177" s="210"/>
      <c r="Z1177" s="210"/>
    </row>
    <row r="1178" spans="4:26" x14ac:dyDescent="0.25">
      <c r="D1178" s="210"/>
      <c r="E1178" s="210"/>
      <c r="F1178" s="210"/>
      <c r="G1178" s="210"/>
      <c r="H1178" s="210"/>
      <c r="I1178" s="210"/>
      <c r="J1178" s="210"/>
      <c r="K1178" s="305"/>
      <c r="L1178" s="210"/>
      <c r="M1178" s="210"/>
      <c r="N1178" s="210"/>
      <c r="O1178" s="210"/>
      <c r="P1178" s="210"/>
      <c r="Q1178" s="210"/>
      <c r="R1178" s="210"/>
      <c r="S1178" s="210"/>
      <c r="T1178" s="210"/>
      <c r="U1178" s="210"/>
      <c r="V1178" s="210"/>
      <c r="W1178" s="210"/>
      <c r="X1178" s="210"/>
      <c r="Y1178" s="210"/>
      <c r="Z1178" s="210"/>
    </row>
    <row r="1179" spans="4:26" x14ac:dyDescent="0.25">
      <c r="D1179" s="210"/>
      <c r="E1179" s="210"/>
      <c r="F1179" s="210"/>
      <c r="G1179" s="210"/>
      <c r="H1179" s="210"/>
      <c r="I1179" s="210"/>
      <c r="J1179" s="210"/>
      <c r="K1179" s="305"/>
      <c r="L1179" s="210"/>
      <c r="M1179" s="210"/>
      <c r="N1179" s="210"/>
      <c r="O1179" s="210"/>
      <c r="P1179" s="210"/>
      <c r="Q1179" s="210"/>
      <c r="R1179" s="210"/>
      <c r="S1179" s="210"/>
      <c r="T1179" s="210"/>
      <c r="U1179" s="210"/>
      <c r="V1179" s="210"/>
      <c r="W1179" s="210"/>
      <c r="X1179" s="210"/>
      <c r="Y1179" s="210"/>
      <c r="Z1179" s="210"/>
    </row>
    <row r="1180" spans="4:26" x14ac:dyDescent="0.25">
      <c r="D1180" s="210"/>
      <c r="E1180" s="210"/>
      <c r="F1180" s="210"/>
      <c r="G1180" s="210"/>
      <c r="H1180" s="210"/>
      <c r="I1180" s="210"/>
      <c r="J1180" s="210"/>
      <c r="K1180" s="305"/>
      <c r="L1180" s="210"/>
      <c r="M1180" s="210"/>
      <c r="N1180" s="210"/>
      <c r="O1180" s="210"/>
      <c r="P1180" s="210"/>
      <c r="Q1180" s="210"/>
      <c r="R1180" s="210"/>
      <c r="S1180" s="210"/>
      <c r="T1180" s="210"/>
      <c r="U1180" s="210"/>
      <c r="V1180" s="210"/>
      <c r="W1180" s="210"/>
      <c r="X1180" s="210"/>
      <c r="Y1180" s="210"/>
      <c r="Z1180" s="210"/>
    </row>
    <row r="1181" spans="4:26" x14ac:dyDescent="0.25">
      <c r="D1181" s="210"/>
      <c r="E1181" s="210"/>
      <c r="F1181" s="210"/>
      <c r="G1181" s="210"/>
      <c r="H1181" s="210"/>
      <c r="I1181" s="210"/>
      <c r="J1181" s="210"/>
      <c r="K1181" s="305"/>
      <c r="L1181" s="210"/>
      <c r="M1181" s="210"/>
      <c r="N1181" s="210"/>
      <c r="O1181" s="210"/>
      <c r="P1181" s="210"/>
      <c r="Q1181" s="210"/>
      <c r="R1181" s="210"/>
      <c r="S1181" s="210"/>
      <c r="T1181" s="210"/>
      <c r="U1181" s="210"/>
      <c r="V1181" s="210"/>
      <c r="W1181" s="210"/>
      <c r="X1181" s="210"/>
      <c r="Y1181" s="210"/>
      <c r="Z1181" s="210"/>
    </row>
    <row r="1182" spans="4:26" x14ac:dyDescent="0.25">
      <c r="D1182" s="210"/>
      <c r="E1182" s="210"/>
      <c r="F1182" s="210"/>
      <c r="G1182" s="210"/>
      <c r="H1182" s="210"/>
      <c r="I1182" s="210"/>
      <c r="J1182" s="210"/>
      <c r="K1182" s="305"/>
      <c r="L1182" s="210"/>
      <c r="M1182" s="210"/>
      <c r="N1182" s="210"/>
      <c r="O1182" s="210"/>
      <c r="P1182" s="210"/>
      <c r="Q1182" s="210"/>
      <c r="R1182" s="210"/>
      <c r="S1182" s="210"/>
      <c r="T1182" s="210"/>
      <c r="U1182" s="210"/>
      <c r="V1182" s="210"/>
      <c r="W1182" s="210"/>
      <c r="X1182" s="210"/>
      <c r="Y1182" s="210"/>
      <c r="Z1182" s="210"/>
    </row>
    <row r="1183" spans="4:26" x14ac:dyDescent="0.25">
      <c r="D1183" s="210"/>
      <c r="E1183" s="210"/>
      <c r="F1183" s="210"/>
      <c r="G1183" s="210"/>
      <c r="H1183" s="210"/>
      <c r="I1183" s="210"/>
      <c r="J1183" s="210"/>
      <c r="K1183" s="305"/>
      <c r="L1183" s="210"/>
      <c r="M1183" s="210"/>
      <c r="N1183" s="210"/>
      <c r="O1183" s="210"/>
      <c r="P1183" s="210"/>
      <c r="Q1183" s="210"/>
      <c r="R1183" s="210"/>
      <c r="S1183" s="210"/>
      <c r="T1183" s="210"/>
      <c r="U1183" s="210"/>
      <c r="V1183" s="210"/>
      <c r="W1183" s="210"/>
      <c r="X1183" s="210"/>
      <c r="Y1183" s="210"/>
      <c r="Z1183" s="210"/>
    </row>
    <row r="1184" spans="4:26" x14ac:dyDescent="0.25">
      <c r="D1184" s="210"/>
      <c r="E1184" s="210"/>
      <c r="F1184" s="210"/>
      <c r="G1184" s="210"/>
      <c r="H1184" s="210"/>
      <c r="I1184" s="210"/>
      <c r="J1184" s="210"/>
      <c r="K1184" s="305"/>
      <c r="L1184" s="210"/>
      <c r="M1184" s="210"/>
      <c r="N1184" s="210"/>
      <c r="O1184" s="210"/>
      <c r="P1184" s="210"/>
      <c r="Q1184" s="210"/>
      <c r="R1184" s="210"/>
      <c r="S1184" s="210"/>
      <c r="T1184" s="210"/>
      <c r="U1184" s="210"/>
      <c r="V1184" s="210"/>
      <c r="W1184" s="210"/>
      <c r="X1184" s="210"/>
      <c r="Y1184" s="210"/>
      <c r="Z1184" s="210"/>
    </row>
    <row r="1185" spans="4:26" x14ac:dyDescent="0.25">
      <c r="D1185" s="210"/>
      <c r="E1185" s="210"/>
      <c r="F1185" s="210"/>
      <c r="G1185" s="210"/>
      <c r="H1185" s="210"/>
      <c r="I1185" s="210"/>
      <c r="J1185" s="210"/>
      <c r="K1185" s="305"/>
      <c r="L1185" s="210"/>
      <c r="M1185" s="210"/>
      <c r="N1185" s="210"/>
      <c r="O1185" s="210"/>
      <c r="P1185" s="210"/>
      <c r="Q1185" s="210"/>
      <c r="R1185" s="210"/>
      <c r="S1185" s="210"/>
      <c r="T1185" s="210"/>
      <c r="U1185" s="210"/>
      <c r="V1185" s="210"/>
      <c r="W1185" s="210"/>
      <c r="X1185" s="210"/>
      <c r="Y1185" s="210"/>
      <c r="Z1185" s="210"/>
    </row>
    <row r="1186" spans="4:26" x14ac:dyDescent="0.25">
      <c r="D1186" s="210"/>
      <c r="E1186" s="210"/>
      <c r="F1186" s="210"/>
      <c r="G1186" s="210"/>
      <c r="H1186" s="210"/>
      <c r="I1186" s="210"/>
      <c r="J1186" s="210"/>
      <c r="K1186" s="305"/>
      <c r="L1186" s="210"/>
      <c r="M1186" s="210"/>
      <c r="N1186" s="210"/>
      <c r="O1186" s="210"/>
      <c r="P1186" s="210"/>
      <c r="Q1186" s="210"/>
      <c r="R1186" s="210"/>
      <c r="S1186" s="210"/>
      <c r="T1186" s="210"/>
      <c r="U1186" s="210"/>
      <c r="V1186" s="210"/>
      <c r="W1186" s="210"/>
      <c r="X1186" s="210"/>
      <c r="Y1186" s="210"/>
      <c r="Z1186" s="210"/>
    </row>
    <row r="1187" spans="4:26" x14ac:dyDescent="0.25">
      <c r="D1187" s="210"/>
      <c r="E1187" s="210"/>
      <c r="F1187" s="210"/>
      <c r="G1187" s="210"/>
      <c r="H1187" s="210"/>
      <c r="I1187" s="210"/>
      <c r="J1187" s="210"/>
      <c r="K1187" s="305"/>
      <c r="L1187" s="210"/>
      <c r="M1187" s="210"/>
      <c r="N1187" s="210"/>
      <c r="O1187" s="210"/>
      <c r="P1187" s="210"/>
      <c r="Q1187" s="210"/>
      <c r="R1187" s="210"/>
      <c r="S1187" s="210"/>
      <c r="T1187" s="210"/>
      <c r="U1187" s="210"/>
      <c r="V1187" s="210"/>
      <c r="W1187" s="210"/>
      <c r="X1187" s="210"/>
      <c r="Y1187" s="210"/>
      <c r="Z1187" s="210"/>
    </row>
    <row r="1188" spans="4:26" x14ac:dyDescent="0.25">
      <c r="D1188" s="210"/>
      <c r="E1188" s="210"/>
      <c r="F1188" s="210"/>
      <c r="G1188" s="210"/>
      <c r="H1188" s="210"/>
      <c r="I1188" s="210"/>
      <c r="J1188" s="210"/>
      <c r="K1188" s="305"/>
      <c r="L1188" s="210"/>
      <c r="M1188" s="210"/>
      <c r="N1188" s="210"/>
      <c r="O1188" s="210"/>
      <c r="P1188" s="210"/>
      <c r="Q1188" s="210"/>
      <c r="R1188" s="210"/>
      <c r="S1188" s="210"/>
      <c r="T1188" s="210"/>
      <c r="U1188" s="210"/>
      <c r="V1188" s="210"/>
      <c r="W1188" s="210"/>
      <c r="X1188" s="210"/>
      <c r="Y1188" s="210"/>
      <c r="Z1188" s="210"/>
    </row>
    <row r="1189" spans="4:26" x14ac:dyDescent="0.25">
      <c r="D1189" s="210"/>
      <c r="E1189" s="210"/>
      <c r="F1189" s="210"/>
      <c r="G1189" s="210"/>
      <c r="H1189" s="210"/>
      <c r="I1189" s="210"/>
      <c r="J1189" s="210"/>
      <c r="K1189" s="305"/>
      <c r="L1189" s="210"/>
      <c r="M1189" s="210"/>
      <c r="N1189" s="210"/>
      <c r="O1189" s="210"/>
      <c r="P1189" s="210"/>
      <c r="Q1189" s="210"/>
      <c r="R1189" s="210"/>
      <c r="S1189" s="210"/>
      <c r="T1189" s="210"/>
      <c r="U1189" s="210"/>
      <c r="V1189" s="210"/>
      <c r="W1189" s="210"/>
      <c r="X1189" s="210"/>
      <c r="Y1189" s="210"/>
      <c r="Z1189" s="210"/>
    </row>
    <row r="1190" spans="4:26" x14ac:dyDescent="0.25">
      <c r="D1190" s="210"/>
      <c r="E1190" s="210"/>
      <c r="F1190" s="210"/>
      <c r="G1190" s="210"/>
      <c r="H1190" s="210"/>
      <c r="I1190" s="210"/>
      <c r="J1190" s="210"/>
      <c r="K1190" s="305"/>
      <c r="L1190" s="210"/>
      <c r="M1190" s="210"/>
      <c r="N1190" s="210"/>
      <c r="O1190" s="210"/>
      <c r="P1190" s="210"/>
      <c r="Q1190" s="210"/>
      <c r="R1190" s="210"/>
      <c r="S1190" s="210"/>
      <c r="T1190" s="210"/>
      <c r="U1190" s="210"/>
      <c r="V1190" s="210"/>
      <c r="W1190" s="210"/>
      <c r="X1190" s="210"/>
      <c r="Y1190" s="210"/>
      <c r="Z1190" s="210"/>
    </row>
    <row r="1191" spans="4:26" x14ac:dyDescent="0.25">
      <c r="D1191" s="210"/>
      <c r="E1191" s="210"/>
      <c r="F1191" s="210"/>
      <c r="G1191" s="210"/>
      <c r="H1191" s="210"/>
      <c r="I1191" s="210"/>
      <c r="J1191" s="210"/>
      <c r="K1191" s="305"/>
      <c r="L1191" s="210"/>
      <c r="M1191" s="210"/>
      <c r="N1191" s="210"/>
      <c r="O1191" s="210"/>
      <c r="P1191" s="210"/>
      <c r="Q1191" s="210"/>
      <c r="R1191" s="210"/>
      <c r="S1191" s="210"/>
      <c r="T1191" s="210"/>
      <c r="U1191" s="210"/>
      <c r="V1191" s="210"/>
      <c r="W1191" s="210"/>
      <c r="X1191" s="210"/>
      <c r="Y1191" s="210"/>
      <c r="Z1191" s="210"/>
    </row>
    <row r="1192" spans="4:26" x14ac:dyDescent="0.25">
      <c r="D1192" s="210"/>
      <c r="E1192" s="210"/>
      <c r="F1192" s="210"/>
      <c r="G1192" s="210"/>
      <c r="H1192" s="210"/>
      <c r="I1192" s="210"/>
      <c r="J1192" s="210"/>
      <c r="K1192" s="305"/>
      <c r="L1192" s="210"/>
      <c r="M1192" s="210"/>
      <c r="N1192" s="210"/>
      <c r="O1192" s="210"/>
      <c r="P1192" s="210"/>
      <c r="Q1192" s="210"/>
      <c r="R1192" s="210"/>
      <c r="S1192" s="210"/>
      <c r="T1192" s="210"/>
      <c r="U1192" s="210"/>
      <c r="V1192" s="210"/>
      <c r="W1192" s="210"/>
      <c r="X1192" s="210"/>
      <c r="Y1192" s="210"/>
      <c r="Z1192" s="210"/>
    </row>
    <row r="1193" spans="4:26" x14ac:dyDescent="0.25">
      <c r="D1193" s="210"/>
      <c r="E1193" s="210"/>
      <c r="F1193" s="210"/>
      <c r="G1193" s="210"/>
      <c r="H1193" s="210"/>
      <c r="I1193" s="210"/>
      <c r="J1193" s="210"/>
      <c r="K1193" s="305"/>
      <c r="L1193" s="210"/>
      <c r="M1193" s="210"/>
      <c r="N1193" s="210"/>
      <c r="O1193" s="210"/>
      <c r="P1193" s="210"/>
      <c r="Q1193" s="210"/>
      <c r="R1193" s="210"/>
      <c r="S1193" s="210"/>
      <c r="T1193" s="210"/>
      <c r="U1193" s="210"/>
      <c r="V1193" s="210"/>
      <c r="W1193" s="210"/>
      <c r="X1193" s="210"/>
      <c r="Y1193" s="210"/>
      <c r="Z1193" s="210"/>
    </row>
    <row r="1194" spans="4:26" x14ac:dyDescent="0.25">
      <c r="D1194" s="210"/>
      <c r="E1194" s="210"/>
      <c r="F1194" s="210"/>
      <c r="G1194" s="210"/>
      <c r="H1194" s="210"/>
      <c r="I1194" s="210"/>
      <c r="J1194" s="210"/>
      <c r="K1194" s="305"/>
      <c r="L1194" s="210"/>
      <c r="M1194" s="210"/>
      <c r="N1194" s="210"/>
      <c r="O1194" s="210"/>
      <c r="P1194" s="210"/>
      <c r="Q1194" s="210"/>
      <c r="R1194" s="210"/>
      <c r="S1194" s="210"/>
      <c r="T1194" s="210"/>
      <c r="U1194" s="210"/>
      <c r="V1194" s="210"/>
      <c r="W1194" s="210"/>
      <c r="X1194" s="210"/>
      <c r="Y1194" s="210"/>
      <c r="Z1194" s="210"/>
    </row>
    <row r="1195" spans="4:26" x14ac:dyDescent="0.25">
      <c r="D1195" s="210"/>
      <c r="E1195" s="210"/>
      <c r="F1195" s="210"/>
      <c r="G1195" s="210"/>
      <c r="H1195" s="210"/>
      <c r="I1195" s="210"/>
      <c r="J1195" s="210"/>
      <c r="K1195" s="305"/>
      <c r="L1195" s="210"/>
      <c r="M1195" s="210"/>
      <c r="N1195" s="210"/>
      <c r="O1195" s="210"/>
      <c r="P1195" s="210"/>
      <c r="Q1195" s="210"/>
      <c r="R1195" s="210"/>
      <c r="S1195" s="210"/>
      <c r="T1195" s="210"/>
      <c r="U1195" s="210"/>
      <c r="V1195" s="210"/>
      <c r="W1195" s="210"/>
      <c r="X1195" s="210"/>
      <c r="Y1195" s="210"/>
      <c r="Z1195" s="210"/>
    </row>
    <row r="1196" spans="4:26" x14ac:dyDescent="0.25">
      <c r="D1196" s="210"/>
      <c r="E1196" s="210"/>
      <c r="F1196" s="210"/>
      <c r="G1196" s="210"/>
      <c r="H1196" s="210"/>
      <c r="I1196" s="210"/>
      <c r="J1196" s="210"/>
      <c r="K1196" s="305"/>
      <c r="L1196" s="210"/>
      <c r="M1196" s="210"/>
      <c r="N1196" s="210"/>
      <c r="O1196" s="210"/>
      <c r="P1196" s="210"/>
      <c r="Q1196" s="210"/>
      <c r="R1196" s="210"/>
      <c r="S1196" s="210"/>
      <c r="T1196" s="210"/>
      <c r="U1196" s="210"/>
      <c r="V1196" s="210"/>
      <c r="W1196" s="210"/>
      <c r="X1196" s="210"/>
      <c r="Y1196" s="210"/>
      <c r="Z1196" s="210"/>
    </row>
    <row r="1197" spans="4:26" x14ac:dyDescent="0.25">
      <c r="D1197" s="210"/>
      <c r="E1197" s="210"/>
      <c r="F1197" s="210"/>
      <c r="G1197" s="210"/>
      <c r="H1197" s="210"/>
      <c r="I1197" s="210"/>
      <c r="J1197" s="210"/>
      <c r="K1197" s="305"/>
      <c r="L1197" s="210"/>
      <c r="M1197" s="210"/>
      <c r="N1197" s="210"/>
      <c r="O1197" s="210"/>
      <c r="P1197" s="210"/>
      <c r="Q1197" s="210"/>
      <c r="R1197" s="210"/>
      <c r="S1197" s="210"/>
      <c r="T1197" s="210"/>
      <c r="U1197" s="210"/>
      <c r="V1197" s="210"/>
      <c r="W1197" s="210"/>
      <c r="X1197" s="210"/>
      <c r="Y1197" s="210"/>
      <c r="Z1197" s="210"/>
    </row>
    <row r="1198" spans="4:26" x14ac:dyDescent="0.25">
      <c r="D1198" s="210"/>
      <c r="E1198" s="210"/>
      <c r="F1198" s="210"/>
      <c r="G1198" s="210"/>
      <c r="H1198" s="210"/>
      <c r="I1198" s="210"/>
      <c r="J1198" s="210"/>
      <c r="K1198" s="305"/>
      <c r="L1198" s="210"/>
      <c r="M1198" s="210"/>
      <c r="N1198" s="210"/>
      <c r="O1198" s="210"/>
      <c r="P1198" s="210"/>
      <c r="Q1198" s="210"/>
      <c r="R1198" s="210"/>
      <c r="S1198" s="210"/>
      <c r="T1198" s="210"/>
      <c r="U1198" s="210"/>
      <c r="V1198" s="210"/>
      <c r="W1198" s="210"/>
      <c r="X1198" s="210"/>
      <c r="Y1198" s="210"/>
      <c r="Z1198" s="210"/>
    </row>
    <row r="1199" spans="4:26" x14ac:dyDescent="0.25">
      <c r="D1199" s="210"/>
      <c r="E1199" s="210"/>
      <c r="F1199" s="210"/>
      <c r="G1199" s="210"/>
      <c r="H1199" s="210"/>
      <c r="I1199" s="210"/>
      <c r="J1199" s="210"/>
      <c r="K1199" s="305"/>
      <c r="L1199" s="210"/>
      <c r="M1199" s="210"/>
      <c r="N1199" s="210"/>
      <c r="O1199" s="210"/>
      <c r="P1199" s="210"/>
      <c r="Q1199" s="210"/>
      <c r="R1199" s="210"/>
      <c r="S1199" s="210"/>
      <c r="T1199" s="210"/>
      <c r="U1199" s="210"/>
      <c r="V1199" s="210"/>
      <c r="W1199" s="210"/>
      <c r="X1199" s="210"/>
      <c r="Y1199" s="210"/>
      <c r="Z1199" s="210"/>
    </row>
    <row r="1200" spans="4:26" x14ac:dyDescent="0.25">
      <c r="D1200" s="210"/>
      <c r="E1200" s="210"/>
      <c r="F1200" s="210"/>
      <c r="G1200" s="210"/>
      <c r="H1200" s="210"/>
      <c r="I1200" s="210"/>
      <c r="J1200" s="210"/>
      <c r="K1200" s="305"/>
      <c r="L1200" s="210"/>
      <c r="M1200" s="210"/>
      <c r="N1200" s="210"/>
      <c r="O1200" s="210"/>
      <c r="P1200" s="210"/>
      <c r="Q1200" s="210"/>
      <c r="R1200" s="210"/>
      <c r="S1200" s="210"/>
      <c r="T1200" s="210"/>
      <c r="U1200" s="210"/>
      <c r="V1200" s="210"/>
      <c r="W1200" s="210"/>
      <c r="X1200" s="210"/>
      <c r="Y1200" s="210"/>
      <c r="Z1200" s="210"/>
    </row>
    <row r="1201" spans="4:26" x14ac:dyDescent="0.25">
      <c r="D1201" s="210"/>
      <c r="E1201" s="210"/>
      <c r="F1201" s="210"/>
      <c r="G1201" s="210"/>
      <c r="H1201" s="210"/>
      <c r="I1201" s="210"/>
      <c r="J1201" s="210"/>
      <c r="K1201" s="305"/>
      <c r="L1201" s="210"/>
      <c r="M1201" s="210"/>
      <c r="N1201" s="210"/>
      <c r="O1201" s="210"/>
      <c r="P1201" s="210"/>
      <c r="Q1201" s="210"/>
      <c r="R1201" s="210"/>
      <c r="S1201" s="210"/>
      <c r="T1201" s="210"/>
      <c r="U1201" s="210"/>
      <c r="V1201" s="210"/>
      <c r="W1201" s="210"/>
      <c r="X1201" s="210"/>
      <c r="Y1201" s="210"/>
      <c r="Z1201" s="210"/>
    </row>
    <row r="1202" spans="4:26" x14ac:dyDescent="0.25">
      <c r="D1202" s="210"/>
      <c r="E1202" s="210"/>
      <c r="F1202" s="210"/>
      <c r="G1202" s="210"/>
      <c r="H1202" s="210"/>
      <c r="I1202" s="210"/>
      <c r="J1202" s="210"/>
      <c r="K1202" s="305"/>
      <c r="L1202" s="210"/>
      <c r="M1202" s="210"/>
      <c r="N1202" s="210"/>
      <c r="O1202" s="210"/>
      <c r="P1202" s="210"/>
      <c r="Q1202" s="210"/>
      <c r="R1202" s="210"/>
      <c r="S1202" s="210"/>
      <c r="T1202" s="210"/>
      <c r="U1202" s="210"/>
      <c r="V1202" s="210"/>
      <c r="W1202" s="210"/>
      <c r="X1202" s="210"/>
      <c r="Y1202" s="210"/>
      <c r="Z1202" s="210"/>
    </row>
    <row r="1203" spans="4:26" x14ac:dyDescent="0.25">
      <c r="D1203" s="210"/>
      <c r="E1203" s="210"/>
      <c r="F1203" s="210"/>
      <c r="G1203" s="210"/>
      <c r="H1203" s="210"/>
      <c r="I1203" s="210"/>
      <c r="J1203" s="210"/>
      <c r="K1203" s="305"/>
      <c r="L1203" s="210"/>
      <c r="M1203" s="210"/>
      <c r="N1203" s="210"/>
      <c r="O1203" s="210"/>
      <c r="P1203" s="210"/>
      <c r="Q1203" s="210"/>
      <c r="R1203" s="210"/>
      <c r="S1203" s="210"/>
      <c r="T1203" s="210"/>
      <c r="U1203" s="210"/>
      <c r="V1203" s="210"/>
      <c r="W1203" s="210"/>
      <c r="X1203" s="210"/>
      <c r="Y1203" s="210"/>
      <c r="Z1203" s="210"/>
    </row>
    <row r="1204" spans="4:26" x14ac:dyDescent="0.25">
      <c r="D1204" s="210"/>
      <c r="E1204" s="210"/>
      <c r="F1204" s="210"/>
      <c r="G1204" s="210"/>
      <c r="H1204" s="210"/>
      <c r="I1204" s="210"/>
      <c r="J1204" s="210"/>
      <c r="K1204" s="305"/>
      <c r="L1204" s="210"/>
      <c r="M1204" s="210"/>
      <c r="N1204" s="210"/>
      <c r="O1204" s="210"/>
      <c r="P1204" s="210"/>
      <c r="Q1204" s="210"/>
      <c r="R1204" s="210"/>
      <c r="S1204" s="210"/>
      <c r="T1204" s="210"/>
      <c r="U1204" s="210"/>
      <c r="V1204" s="210"/>
      <c r="W1204" s="210"/>
      <c r="X1204" s="210"/>
      <c r="Y1204" s="210"/>
      <c r="Z1204" s="210"/>
    </row>
    <row r="1205" spans="4:26" x14ac:dyDescent="0.25">
      <c r="D1205" s="210"/>
      <c r="E1205" s="210"/>
      <c r="F1205" s="210"/>
      <c r="G1205" s="210"/>
      <c r="H1205" s="210"/>
      <c r="I1205" s="210"/>
      <c r="J1205" s="210"/>
      <c r="K1205" s="305"/>
      <c r="L1205" s="210"/>
      <c r="M1205" s="210"/>
      <c r="N1205" s="210"/>
      <c r="O1205" s="210"/>
      <c r="P1205" s="210"/>
      <c r="Q1205" s="210"/>
      <c r="R1205" s="210"/>
      <c r="S1205" s="210"/>
      <c r="T1205" s="210"/>
      <c r="U1205" s="210"/>
      <c r="V1205" s="210"/>
      <c r="W1205" s="210"/>
      <c r="X1205" s="210"/>
      <c r="Y1205" s="210"/>
      <c r="Z1205" s="210"/>
    </row>
    <row r="1206" spans="4:26" x14ac:dyDescent="0.25">
      <c r="D1206" s="210"/>
      <c r="E1206" s="210"/>
      <c r="F1206" s="210"/>
      <c r="G1206" s="210"/>
      <c r="H1206" s="210"/>
      <c r="I1206" s="210"/>
      <c r="J1206" s="210"/>
      <c r="K1206" s="305"/>
      <c r="L1206" s="210"/>
      <c r="M1206" s="210"/>
      <c r="N1206" s="210"/>
      <c r="O1206" s="210"/>
      <c r="P1206" s="210"/>
      <c r="Q1206" s="210"/>
      <c r="R1206" s="210"/>
      <c r="S1206" s="210"/>
      <c r="T1206" s="210"/>
      <c r="U1206" s="210"/>
      <c r="V1206" s="210"/>
      <c r="W1206" s="210"/>
      <c r="X1206" s="210"/>
      <c r="Y1206" s="210"/>
      <c r="Z1206" s="210"/>
    </row>
    <row r="1207" spans="4:26" x14ac:dyDescent="0.25">
      <c r="D1207" s="210"/>
      <c r="E1207" s="210"/>
      <c r="F1207" s="210"/>
      <c r="G1207" s="210"/>
      <c r="H1207" s="210"/>
      <c r="I1207" s="210"/>
      <c r="J1207" s="210"/>
      <c r="K1207" s="305"/>
      <c r="L1207" s="210"/>
      <c r="M1207" s="210"/>
      <c r="N1207" s="210"/>
      <c r="O1207" s="210"/>
      <c r="P1207" s="210"/>
      <c r="Q1207" s="210"/>
      <c r="R1207" s="210"/>
      <c r="S1207" s="210"/>
      <c r="T1207" s="210"/>
      <c r="U1207" s="210"/>
      <c r="V1207" s="210"/>
      <c r="W1207" s="210"/>
      <c r="X1207" s="210"/>
      <c r="Y1207" s="210"/>
      <c r="Z1207" s="210"/>
    </row>
    <row r="1208" spans="4:26" x14ac:dyDescent="0.25">
      <c r="D1208" s="210"/>
      <c r="E1208" s="210"/>
      <c r="F1208" s="210"/>
      <c r="G1208" s="210"/>
      <c r="H1208" s="210"/>
      <c r="I1208" s="210"/>
      <c r="J1208" s="210"/>
      <c r="K1208" s="305"/>
      <c r="L1208" s="210"/>
      <c r="M1208" s="210"/>
      <c r="N1208" s="210"/>
      <c r="O1208" s="210"/>
      <c r="P1208" s="210"/>
      <c r="Q1208" s="210"/>
      <c r="R1208" s="210"/>
      <c r="S1208" s="210"/>
      <c r="T1208" s="210"/>
      <c r="U1208" s="210"/>
      <c r="V1208" s="210"/>
      <c r="W1208" s="210"/>
      <c r="X1208" s="210"/>
      <c r="Y1208" s="210"/>
      <c r="Z1208" s="210"/>
    </row>
    <row r="1209" spans="4:26" x14ac:dyDescent="0.25">
      <c r="D1209" s="210"/>
      <c r="E1209" s="210"/>
      <c r="F1209" s="210"/>
      <c r="G1209" s="210"/>
      <c r="H1209" s="210"/>
      <c r="I1209" s="210"/>
      <c r="J1209" s="210"/>
      <c r="K1209" s="305"/>
      <c r="L1209" s="210"/>
      <c r="M1209" s="210"/>
      <c r="N1209" s="210"/>
      <c r="O1209" s="210"/>
      <c r="P1209" s="210"/>
      <c r="Q1209" s="210"/>
      <c r="R1209" s="210"/>
      <c r="S1209" s="210"/>
      <c r="T1209" s="210"/>
      <c r="U1209" s="210"/>
      <c r="V1209" s="210"/>
      <c r="W1209" s="210"/>
      <c r="X1209" s="210"/>
      <c r="Y1209" s="210"/>
      <c r="Z1209" s="210"/>
    </row>
    <row r="1210" spans="4:26" x14ac:dyDescent="0.25">
      <c r="D1210" s="210"/>
      <c r="E1210" s="210"/>
      <c r="F1210" s="210"/>
      <c r="G1210" s="210"/>
      <c r="H1210" s="210"/>
      <c r="I1210" s="210"/>
      <c r="J1210" s="210"/>
      <c r="K1210" s="305"/>
      <c r="L1210" s="210"/>
      <c r="M1210" s="210"/>
      <c r="N1210" s="210"/>
      <c r="O1210" s="210"/>
      <c r="P1210" s="210"/>
      <c r="Q1210" s="210"/>
      <c r="R1210" s="210"/>
      <c r="S1210" s="210"/>
      <c r="T1210" s="210"/>
      <c r="U1210" s="210"/>
      <c r="V1210" s="210"/>
      <c r="W1210" s="210"/>
      <c r="X1210" s="210"/>
      <c r="Y1210" s="210"/>
      <c r="Z1210" s="210"/>
    </row>
    <row r="1211" spans="4:26" x14ac:dyDescent="0.25">
      <c r="D1211" s="210"/>
      <c r="E1211" s="210"/>
      <c r="F1211" s="210"/>
      <c r="G1211" s="210"/>
      <c r="H1211" s="210"/>
      <c r="I1211" s="210"/>
      <c r="J1211" s="210"/>
      <c r="K1211" s="305"/>
      <c r="L1211" s="210"/>
      <c r="M1211" s="210"/>
      <c r="N1211" s="210"/>
      <c r="O1211" s="210"/>
      <c r="P1211" s="210"/>
      <c r="Q1211" s="210"/>
      <c r="R1211" s="210"/>
      <c r="S1211" s="210"/>
      <c r="T1211" s="210"/>
      <c r="U1211" s="210"/>
      <c r="V1211" s="210"/>
      <c r="W1211" s="210"/>
      <c r="X1211" s="210"/>
      <c r="Y1211" s="210"/>
      <c r="Z1211" s="210"/>
    </row>
    <row r="1212" spans="4:26" x14ac:dyDescent="0.25">
      <c r="D1212" s="210"/>
      <c r="E1212" s="210"/>
      <c r="F1212" s="210"/>
      <c r="G1212" s="210"/>
      <c r="H1212" s="210"/>
      <c r="I1212" s="210"/>
      <c r="J1212" s="210"/>
      <c r="K1212" s="305"/>
      <c r="L1212" s="210"/>
      <c r="M1212" s="210"/>
      <c r="N1212" s="210"/>
      <c r="O1212" s="210"/>
      <c r="P1212" s="210"/>
      <c r="Q1212" s="210"/>
      <c r="R1212" s="210"/>
      <c r="S1212" s="210"/>
      <c r="T1212" s="210"/>
      <c r="U1212" s="210"/>
      <c r="V1212" s="210"/>
      <c r="W1212" s="210"/>
      <c r="X1212" s="210"/>
      <c r="Y1212" s="210"/>
      <c r="Z1212" s="210"/>
    </row>
    <row r="1213" spans="4:26" x14ac:dyDescent="0.25">
      <c r="D1213" s="210"/>
      <c r="E1213" s="210"/>
      <c r="F1213" s="210"/>
      <c r="G1213" s="210"/>
      <c r="H1213" s="210"/>
      <c r="I1213" s="210"/>
      <c r="J1213" s="210"/>
      <c r="K1213" s="305"/>
      <c r="L1213" s="210"/>
      <c r="M1213" s="210"/>
      <c r="N1213" s="210"/>
      <c r="O1213" s="210"/>
      <c r="P1213" s="210"/>
      <c r="Q1213" s="210"/>
      <c r="R1213" s="210"/>
      <c r="S1213" s="210"/>
      <c r="T1213" s="210"/>
      <c r="U1213" s="210"/>
      <c r="V1213" s="210"/>
      <c r="W1213" s="210"/>
      <c r="X1213" s="210"/>
      <c r="Y1213" s="210"/>
      <c r="Z1213" s="210"/>
    </row>
    <row r="1214" spans="4:26" x14ac:dyDescent="0.25">
      <c r="D1214" s="210"/>
      <c r="E1214" s="210"/>
      <c r="F1214" s="210"/>
      <c r="G1214" s="210"/>
      <c r="H1214" s="210"/>
      <c r="I1214" s="210"/>
      <c r="J1214" s="210"/>
      <c r="K1214" s="305"/>
      <c r="L1214" s="210"/>
      <c r="M1214" s="210"/>
      <c r="N1214" s="210"/>
      <c r="O1214" s="210"/>
      <c r="P1214" s="210"/>
      <c r="Q1214" s="210"/>
      <c r="R1214" s="210"/>
      <c r="S1214" s="210"/>
      <c r="T1214" s="210"/>
      <c r="U1214" s="210"/>
      <c r="V1214" s="210"/>
      <c r="W1214" s="210"/>
      <c r="X1214" s="210"/>
      <c r="Y1214" s="210"/>
      <c r="Z1214" s="210"/>
    </row>
    <row r="1215" spans="4:26" x14ac:dyDescent="0.25">
      <c r="D1215" s="210"/>
      <c r="E1215" s="210"/>
      <c r="F1215" s="210"/>
      <c r="G1215" s="210"/>
      <c r="H1215" s="210"/>
      <c r="I1215" s="210"/>
      <c r="J1215" s="210"/>
      <c r="K1215" s="305"/>
      <c r="L1215" s="210"/>
      <c r="M1215" s="210"/>
      <c r="N1215" s="210"/>
      <c r="O1215" s="210"/>
      <c r="P1215" s="210"/>
      <c r="Q1215" s="210"/>
      <c r="R1215" s="210"/>
      <c r="S1215" s="210"/>
      <c r="T1215" s="210"/>
      <c r="U1215" s="210"/>
      <c r="V1215" s="210"/>
      <c r="W1215" s="210"/>
      <c r="X1215" s="210"/>
      <c r="Y1215" s="210"/>
      <c r="Z1215" s="210"/>
    </row>
    <row r="1216" spans="4:26" x14ac:dyDescent="0.25">
      <c r="D1216" s="210"/>
      <c r="E1216" s="210"/>
      <c r="F1216" s="210"/>
      <c r="G1216" s="210"/>
      <c r="H1216" s="210"/>
      <c r="I1216" s="210"/>
      <c r="J1216" s="210"/>
      <c r="K1216" s="305"/>
      <c r="L1216" s="210"/>
      <c r="M1216" s="210"/>
      <c r="N1216" s="210"/>
      <c r="O1216" s="210"/>
      <c r="P1216" s="210"/>
      <c r="Q1216" s="210"/>
      <c r="R1216" s="210"/>
      <c r="S1216" s="210"/>
      <c r="T1216" s="210"/>
      <c r="U1216" s="210"/>
      <c r="V1216" s="210"/>
      <c r="W1216" s="210"/>
      <c r="X1216" s="210"/>
      <c r="Y1216" s="210"/>
      <c r="Z1216" s="210"/>
    </row>
    <row r="1217" spans="4:26" x14ac:dyDescent="0.25">
      <c r="D1217" s="210"/>
      <c r="E1217" s="210"/>
      <c r="F1217" s="210"/>
      <c r="G1217" s="210"/>
      <c r="H1217" s="210"/>
      <c r="I1217" s="210"/>
      <c r="J1217" s="210"/>
      <c r="K1217" s="305"/>
      <c r="L1217" s="210"/>
      <c r="M1217" s="210"/>
      <c r="N1217" s="210"/>
      <c r="O1217" s="210"/>
      <c r="P1217" s="210"/>
      <c r="Q1217" s="210"/>
      <c r="R1217" s="210"/>
      <c r="S1217" s="210"/>
      <c r="T1217" s="210"/>
      <c r="U1217" s="210"/>
      <c r="V1217" s="210"/>
      <c r="W1217" s="210"/>
      <c r="X1217" s="210"/>
      <c r="Y1217" s="210"/>
      <c r="Z1217" s="210"/>
    </row>
    <row r="1218" spans="4:26" x14ac:dyDescent="0.25">
      <c r="D1218" s="210"/>
      <c r="E1218" s="210"/>
      <c r="F1218" s="210"/>
      <c r="G1218" s="210"/>
      <c r="H1218" s="210"/>
      <c r="I1218" s="210"/>
      <c r="J1218" s="210"/>
      <c r="K1218" s="305"/>
      <c r="L1218" s="210"/>
      <c r="M1218" s="210"/>
      <c r="N1218" s="210"/>
      <c r="O1218" s="210"/>
      <c r="P1218" s="210"/>
      <c r="Q1218" s="210"/>
      <c r="R1218" s="210"/>
      <c r="S1218" s="210"/>
      <c r="T1218" s="210"/>
      <c r="U1218" s="210"/>
      <c r="V1218" s="210"/>
      <c r="W1218" s="210"/>
      <c r="X1218" s="210"/>
      <c r="Y1218" s="210"/>
      <c r="Z1218" s="210"/>
    </row>
    <row r="1219" spans="4:26" x14ac:dyDescent="0.25">
      <c r="D1219" s="210"/>
      <c r="E1219" s="210"/>
      <c r="F1219" s="210"/>
      <c r="G1219" s="210"/>
      <c r="H1219" s="210"/>
      <c r="I1219" s="210"/>
      <c r="J1219" s="210"/>
      <c r="K1219" s="305"/>
      <c r="L1219" s="210"/>
      <c r="M1219" s="210"/>
      <c r="N1219" s="210"/>
      <c r="O1219" s="210"/>
      <c r="P1219" s="210"/>
      <c r="Q1219" s="210"/>
      <c r="R1219" s="210"/>
      <c r="S1219" s="210"/>
      <c r="T1219" s="210"/>
      <c r="U1219" s="210"/>
      <c r="V1219" s="210"/>
      <c r="W1219" s="210"/>
      <c r="X1219" s="210"/>
      <c r="Y1219" s="210"/>
      <c r="Z1219" s="210"/>
    </row>
    <row r="1220" spans="4:26" x14ac:dyDescent="0.25">
      <c r="D1220" s="210"/>
      <c r="E1220" s="210"/>
      <c r="F1220" s="210"/>
      <c r="G1220" s="210"/>
      <c r="H1220" s="210"/>
      <c r="I1220" s="210"/>
      <c r="J1220" s="210"/>
      <c r="K1220" s="305"/>
      <c r="L1220" s="210"/>
      <c r="M1220" s="210"/>
      <c r="N1220" s="210"/>
      <c r="O1220" s="210"/>
      <c r="P1220" s="210"/>
      <c r="Q1220" s="210"/>
      <c r="R1220" s="210"/>
      <c r="S1220" s="210"/>
      <c r="T1220" s="210"/>
      <c r="U1220" s="210"/>
      <c r="V1220" s="210"/>
      <c r="W1220" s="210"/>
      <c r="X1220" s="210"/>
      <c r="Y1220" s="210"/>
      <c r="Z1220" s="210"/>
    </row>
    <row r="1221" spans="4:26" x14ac:dyDescent="0.25">
      <c r="D1221" s="210"/>
      <c r="E1221" s="210"/>
      <c r="F1221" s="210"/>
      <c r="G1221" s="210"/>
      <c r="H1221" s="210"/>
      <c r="I1221" s="210"/>
      <c r="J1221" s="210"/>
      <c r="K1221" s="305"/>
      <c r="L1221" s="210"/>
      <c r="M1221" s="210"/>
      <c r="N1221" s="210"/>
      <c r="O1221" s="210"/>
      <c r="P1221" s="210"/>
      <c r="Q1221" s="210"/>
      <c r="R1221" s="210"/>
      <c r="S1221" s="210"/>
      <c r="T1221" s="210"/>
      <c r="U1221" s="210"/>
      <c r="V1221" s="210"/>
      <c r="W1221" s="210"/>
      <c r="X1221" s="210"/>
      <c r="Y1221" s="210"/>
      <c r="Z1221" s="210"/>
    </row>
    <row r="1222" spans="4:26" x14ac:dyDescent="0.25">
      <c r="D1222" s="210"/>
      <c r="E1222" s="210"/>
      <c r="F1222" s="210"/>
      <c r="G1222" s="210"/>
      <c r="H1222" s="210"/>
      <c r="I1222" s="210"/>
      <c r="J1222" s="210"/>
      <c r="K1222" s="305"/>
      <c r="L1222" s="210"/>
      <c r="M1222" s="210"/>
      <c r="N1222" s="210"/>
      <c r="O1222" s="210"/>
      <c r="P1222" s="210"/>
      <c r="Q1222" s="210"/>
      <c r="R1222" s="210"/>
      <c r="S1222" s="210"/>
      <c r="T1222" s="210"/>
      <c r="U1222" s="210"/>
      <c r="V1222" s="210"/>
      <c r="W1222" s="210"/>
      <c r="X1222" s="210"/>
      <c r="Y1222" s="210"/>
      <c r="Z1222" s="210"/>
    </row>
    <row r="1223" spans="4:26" x14ac:dyDescent="0.25">
      <c r="D1223" s="210"/>
      <c r="E1223" s="210"/>
      <c r="F1223" s="210"/>
      <c r="G1223" s="210"/>
      <c r="H1223" s="210"/>
      <c r="I1223" s="210"/>
      <c r="J1223" s="210"/>
      <c r="K1223" s="305"/>
      <c r="L1223" s="210"/>
      <c r="M1223" s="210"/>
      <c r="N1223" s="210"/>
      <c r="O1223" s="210"/>
      <c r="P1223" s="210"/>
      <c r="Q1223" s="210"/>
      <c r="R1223" s="210"/>
      <c r="S1223" s="210"/>
      <c r="T1223" s="210"/>
      <c r="U1223" s="210"/>
      <c r="V1223" s="210"/>
      <c r="W1223" s="210"/>
      <c r="X1223" s="210"/>
      <c r="Y1223" s="210"/>
      <c r="Z1223" s="210"/>
    </row>
    <row r="1224" spans="4:26" x14ac:dyDescent="0.25">
      <c r="D1224" s="210"/>
      <c r="E1224" s="210"/>
      <c r="F1224" s="210"/>
      <c r="G1224" s="210"/>
      <c r="H1224" s="210"/>
      <c r="I1224" s="210"/>
      <c r="J1224" s="210"/>
      <c r="K1224" s="305"/>
      <c r="L1224" s="210"/>
      <c r="M1224" s="210"/>
      <c r="N1224" s="210"/>
      <c r="O1224" s="210"/>
      <c r="P1224" s="210"/>
      <c r="Q1224" s="210"/>
      <c r="R1224" s="210"/>
      <c r="S1224" s="210"/>
      <c r="T1224" s="210"/>
      <c r="U1224" s="210"/>
      <c r="V1224" s="210"/>
      <c r="W1224" s="210"/>
      <c r="X1224" s="210"/>
      <c r="Y1224" s="210"/>
      <c r="Z1224" s="210"/>
    </row>
    <row r="1225" spans="4:26" x14ac:dyDescent="0.25">
      <c r="D1225" s="210"/>
      <c r="E1225" s="210"/>
      <c r="F1225" s="210"/>
      <c r="G1225" s="210"/>
      <c r="H1225" s="210"/>
      <c r="I1225" s="210"/>
      <c r="J1225" s="210"/>
      <c r="K1225" s="305"/>
      <c r="L1225" s="210"/>
      <c r="M1225" s="210"/>
      <c r="N1225" s="210"/>
      <c r="O1225" s="210"/>
      <c r="P1225" s="210"/>
      <c r="Q1225" s="210"/>
      <c r="R1225" s="210"/>
      <c r="S1225" s="210"/>
      <c r="T1225" s="210"/>
      <c r="U1225" s="210"/>
      <c r="V1225" s="210"/>
      <c r="W1225" s="210"/>
      <c r="X1225" s="210"/>
      <c r="Y1225" s="210"/>
      <c r="Z1225" s="210"/>
    </row>
    <row r="1226" spans="4:26" x14ac:dyDescent="0.25">
      <c r="D1226" s="210"/>
      <c r="E1226" s="210"/>
      <c r="F1226" s="210"/>
      <c r="G1226" s="210"/>
      <c r="H1226" s="210"/>
      <c r="I1226" s="210"/>
      <c r="J1226" s="210"/>
      <c r="K1226" s="305"/>
      <c r="L1226" s="210"/>
      <c r="M1226" s="210"/>
      <c r="N1226" s="210"/>
      <c r="O1226" s="210"/>
      <c r="P1226" s="210"/>
      <c r="Q1226" s="210"/>
      <c r="R1226" s="210"/>
      <c r="S1226" s="210"/>
      <c r="T1226" s="210"/>
      <c r="U1226" s="210"/>
      <c r="V1226" s="210"/>
      <c r="W1226" s="210"/>
      <c r="X1226" s="210"/>
      <c r="Y1226" s="210"/>
      <c r="Z1226" s="210"/>
    </row>
    <row r="1227" spans="4:26" x14ac:dyDescent="0.25">
      <c r="D1227" s="210"/>
      <c r="E1227" s="210"/>
      <c r="F1227" s="210"/>
      <c r="G1227" s="210"/>
      <c r="H1227" s="210"/>
      <c r="I1227" s="210"/>
      <c r="J1227" s="210"/>
      <c r="K1227" s="305"/>
      <c r="L1227" s="210"/>
      <c r="M1227" s="210"/>
      <c r="N1227" s="210"/>
      <c r="O1227" s="210"/>
      <c r="P1227" s="210"/>
      <c r="Q1227" s="210"/>
      <c r="R1227" s="210"/>
      <c r="S1227" s="210"/>
      <c r="T1227" s="210"/>
      <c r="U1227" s="210"/>
      <c r="V1227" s="210"/>
      <c r="W1227" s="210"/>
      <c r="X1227" s="210"/>
      <c r="Y1227" s="210"/>
      <c r="Z1227" s="210"/>
    </row>
    <row r="1228" spans="4:26" x14ac:dyDescent="0.25">
      <c r="D1228" s="210"/>
      <c r="E1228" s="210"/>
      <c r="F1228" s="210"/>
      <c r="G1228" s="210"/>
      <c r="H1228" s="210"/>
      <c r="I1228" s="210"/>
      <c r="J1228" s="210"/>
      <c r="K1228" s="305"/>
      <c r="L1228" s="210"/>
      <c r="M1228" s="210"/>
      <c r="N1228" s="210"/>
      <c r="O1228" s="210"/>
      <c r="P1228" s="210"/>
      <c r="Q1228" s="210"/>
      <c r="R1228" s="210"/>
      <c r="S1228" s="210"/>
      <c r="T1228" s="210"/>
      <c r="U1228" s="210"/>
      <c r="V1228" s="210"/>
      <c r="W1228" s="210"/>
      <c r="X1228" s="210"/>
      <c r="Y1228" s="210"/>
      <c r="Z1228" s="210"/>
    </row>
    <row r="1229" spans="4:26" x14ac:dyDescent="0.25">
      <c r="D1229" s="210"/>
      <c r="E1229" s="210"/>
      <c r="F1229" s="210"/>
      <c r="G1229" s="210"/>
      <c r="H1229" s="210"/>
      <c r="I1229" s="210"/>
      <c r="J1229" s="210"/>
      <c r="K1229" s="305"/>
      <c r="L1229" s="210"/>
      <c r="M1229" s="210"/>
      <c r="N1229" s="210"/>
      <c r="O1229" s="210"/>
      <c r="P1229" s="210"/>
      <c r="Q1229" s="210"/>
      <c r="R1229" s="210"/>
      <c r="S1229" s="210"/>
      <c r="T1229" s="210"/>
      <c r="U1229" s="210"/>
      <c r="V1229" s="210"/>
      <c r="W1229" s="210"/>
      <c r="X1229" s="210"/>
      <c r="Y1229" s="210"/>
      <c r="Z1229" s="210"/>
    </row>
    <row r="1230" spans="4:26" x14ac:dyDescent="0.25">
      <c r="D1230" s="210"/>
      <c r="E1230" s="210"/>
      <c r="F1230" s="210"/>
      <c r="G1230" s="210"/>
      <c r="H1230" s="210"/>
      <c r="I1230" s="210"/>
      <c r="J1230" s="210"/>
      <c r="K1230" s="305"/>
      <c r="L1230" s="210"/>
      <c r="M1230" s="210"/>
      <c r="N1230" s="210"/>
      <c r="O1230" s="210"/>
      <c r="P1230" s="210"/>
      <c r="Q1230" s="210"/>
      <c r="R1230" s="210"/>
      <c r="S1230" s="210"/>
      <c r="T1230" s="210"/>
      <c r="U1230" s="210"/>
      <c r="V1230" s="210"/>
      <c r="W1230" s="210"/>
      <c r="X1230" s="210"/>
      <c r="Y1230" s="210"/>
      <c r="Z1230" s="210"/>
    </row>
    <row r="1231" spans="4:26" x14ac:dyDescent="0.25">
      <c r="D1231" s="210"/>
      <c r="E1231" s="210"/>
      <c r="F1231" s="210"/>
      <c r="G1231" s="210"/>
      <c r="H1231" s="210"/>
      <c r="I1231" s="210"/>
      <c r="J1231" s="210"/>
      <c r="K1231" s="305"/>
      <c r="L1231" s="210"/>
      <c r="M1231" s="210"/>
      <c r="N1231" s="210"/>
      <c r="O1231" s="210"/>
      <c r="P1231" s="210"/>
      <c r="Q1231" s="210"/>
      <c r="R1231" s="210"/>
      <c r="S1231" s="210"/>
      <c r="T1231" s="210"/>
      <c r="U1231" s="210"/>
      <c r="V1231" s="210"/>
      <c r="W1231" s="210"/>
      <c r="X1231" s="210"/>
      <c r="Y1231" s="210"/>
      <c r="Z1231" s="210"/>
    </row>
    <row r="1232" spans="4:26" x14ac:dyDescent="0.25">
      <c r="D1232" s="210"/>
      <c r="E1232" s="210"/>
      <c r="F1232" s="210"/>
      <c r="G1232" s="210"/>
      <c r="H1232" s="210"/>
      <c r="I1232" s="210"/>
      <c r="J1232" s="210"/>
      <c r="K1232" s="305"/>
      <c r="L1232" s="210"/>
      <c r="M1232" s="210"/>
      <c r="N1232" s="210"/>
      <c r="O1232" s="210"/>
      <c r="P1232" s="210"/>
      <c r="Q1232" s="210"/>
      <c r="R1232" s="210"/>
      <c r="S1232" s="210"/>
      <c r="T1232" s="210"/>
      <c r="U1232" s="210"/>
      <c r="V1232" s="210"/>
      <c r="W1232" s="210"/>
      <c r="X1232" s="210"/>
      <c r="Y1232" s="210"/>
      <c r="Z1232" s="210"/>
    </row>
    <row r="1233" spans="4:26" x14ac:dyDescent="0.25">
      <c r="D1233" s="210"/>
      <c r="E1233" s="210"/>
      <c r="F1233" s="210"/>
      <c r="G1233" s="210"/>
      <c r="H1233" s="210"/>
      <c r="I1233" s="210"/>
      <c r="J1233" s="210"/>
      <c r="K1233" s="305"/>
      <c r="L1233" s="210"/>
      <c r="M1233" s="210"/>
      <c r="N1233" s="210"/>
      <c r="O1233" s="210"/>
      <c r="P1233" s="210"/>
      <c r="Q1233" s="210"/>
      <c r="R1233" s="210"/>
      <c r="S1233" s="210"/>
      <c r="T1233" s="210"/>
      <c r="U1233" s="210"/>
      <c r="V1233" s="210"/>
      <c r="W1233" s="210"/>
      <c r="X1233" s="210"/>
      <c r="Y1233" s="210"/>
      <c r="Z1233" s="210"/>
    </row>
    <row r="1234" spans="4:26" x14ac:dyDescent="0.25">
      <c r="D1234" s="210"/>
      <c r="E1234" s="210"/>
      <c r="F1234" s="210"/>
      <c r="G1234" s="210"/>
      <c r="H1234" s="210"/>
      <c r="I1234" s="210"/>
      <c r="J1234" s="210"/>
      <c r="K1234" s="305"/>
      <c r="L1234" s="210"/>
      <c r="M1234" s="210"/>
      <c r="N1234" s="210"/>
      <c r="O1234" s="210"/>
      <c r="P1234" s="210"/>
      <c r="Q1234" s="210"/>
      <c r="R1234" s="210"/>
      <c r="S1234" s="210"/>
      <c r="T1234" s="210"/>
      <c r="U1234" s="210"/>
      <c r="V1234" s="210"/>
      <c r="W1234" s="210"/>
      <c r="X1234" s="210"/>
      <c r="Y1234" s="210"/>
      <c r="Z1234" s="210"/>
    </row>
    <row r="1235" spans="4:26" x14ac:dyDescent="0.25">
      <c r="D1235" s="210"/>
      <c r="E1235" s="210"/>
      <c r="F1235" s="210"/>
      <c r="G1235" s="210"/>
      <c r="H1235" s="210"/>
      <c r="I1235" s="210"/>
      <c r="J1235" s="210"/>
      <c r="K1235" s="305"/>
      <c r="L1235" s="210"/>
      <c r="M1235" s="210"/>
      <c r="N1235" s="210"/>
      <c r="O1235" s="210"/>
      <c r="P1235" s="210"/>
      <c r="Q1235" s="210"/>
      <c r="R1235" s="210"/>
      <c r="S1235" s="210"/>
      <c r="T1235" s="210"/>
      <c r="U1235" s="210"/>
      <c r="V1235" s="210"/>
      <c r="W1235" s="210"/>
      <c r="X1235" s="210"/>
      <c r="Y1235" s="210"/>
      <c r="Z1235" s="210"/>
    </row>
    <row r="1236" spans="4:26" x14ac:dyDescent="0.25">
      <c r="D1236" s="210"/>
      <c r="E1236" s="210"/>
      <c r="F1236" s="210"/>
      <c r="G1236" s="210"/>
      <c r="H1236" s="210"/>
      <c r="I1236" s="210"/>
      <c r="J1236" s="210"/>
      <c r="K1236" s="305"/>
      <c r="L1236" s="210"/>
      <c r="M1236" s="210"/>
      <c r="N1236" s="210"/>
      <c r="O1236" s="210"/>
      <c r="P1236" s="210"/>
      <c r="Q1236" s="210"/>
      <c r="R1236" s="210"/>
      <c r="S1236" s="210"/>
      <c r="T1236" s="210"/>
      <c r="U1236" s="210"/>
      <c r="V1236" s="210"/>
      <c r="W1236" s="210"/>
      <c r="X1236" s="210"/>
      <c r="Y1236" s="210"/>
      <c r="Z1236" s="210"/>
    </row>
    <row r="1237" spans="4:26" x14ac:dyDescent="0.25">
      <c r="D1237" s="210"/>
      <c r="E1237" s="210"/>
      <c r="F1237" s="210"/>
      <c r="G1237" s="210"/>
      <c r="H1237" s="210"/>
      <c r="I1237" s="210"/>
      <c r="J1237" s="210"/>
      <c r="K1237" s="305"/>
      <c r="L1237" s="210"/>
      <c r="M1237" s="210"/>
      <c r="N1237" s="210"/>
      <c r="O1237" s="210"/>
      <c r="P1237" s="210"/>
      <c r="Q1237" s="210"/>
      <c r="R1237" s="210"/>
      <c r="S1237" s="210"/>
      <c r="T1237" s="210"/>
      <c r="U1237" s="210"/>
      <c r="V1237" s="210"/>
      <c r="W1237" s="210"/>
      <c r="X1237" s="210"/>
      <c r="Y1237" s="210"/>
      <c r="Z1237" s="210"/>
    </row>
    <row r="1238" spans="4:26" x14ac:dyDescent="0.25">
      <c r="D1238" s="210"/>
      <c r="E1238" s="210"/>
      <c r="F1238" s="210"/>
      <c r="G1238" s="210"/>
      <c r="H1238" s="210"/>
      <c r="I1238" s="210"/>
      <c r="J1238" s="210"/>
      <c r="K1238" s="305"/>
      <c r="L1238" s="210"/>
      <c r="M1238" s="210"/>
      <c r="N1238" s="210"/>
      <c r="O1238" s="210"/>
      <c r="P1238" s="210"/>
      <c r="Q1238" s="210"/>
      <c r="R1238" s="210"/>
      <c r="S1238" s="210"/>
      <c r="T1238" s="210"/>
      <c r="U1238" s="210"/>
      <c r="V1238" s="210"/>
      <c r="W1238" s="210"/>
      <c r="X1238" s="210"/>
      <c r="Y1238" s="210"/>
      <c r="Z1238" s="210"/>
    </row>
    <row r="1239" spans="4:26" x14ac:dyDescent="0.25">
      <c r="D1239" s="210"/>
      <c r="E1239" s="210"/>
      <c r="F1239" s="210"/>
      <c r="G1239" s="210"/>
      <c r="H1239" s="210"/>
      <c r="I1239" s="210"/>
      <c r="J1239" s="210"/>
      <c r="K1239" s="305"/>
      <c r="L1239" s="210"/>
      <c r="M1239" s="210"/>
      <c r="N1239" s="210"/>
      <c r="O1239" s="210"/>
      <c r="P1239" s="210"/>
      <c r="Q1239" s="210"/>
      <c r="R1239" s="210"/>
      <c r="S1239" s="210"/>
      <c r="T1239" s="210"/>
      <c r="U1239" s="210"/>
      <c r="V1239" s="210"/>
      <c r="W1239" s="210"/>
      <c r="X1239" s="210"/>
      <c r="Y1239" s="210"/>
      <c r="Z1239" s="210"/>
    </row>
    <row r="1240" spans="4:26" x14ac:dyDescent="0.25">
      <c r="D1240" s="210"/>
      <c r="E1240" s="210"/>
      <c r="F1240" s="210"/>
      <c r="G1240" s="210"/>
      <c r="H1240" s="210"/>
      <c r="I1240" s="210"/>
      <c r="J1240" s="210"/>
      <c r="K1240" s="305"/>
      <c r="L1240" s="210"/>
      <c r="M1240" s="210"/>
      <c r="N1240" s="210"/>
      <c r="O1240" s="210"/>
      <c r="P1240" s="210"/>
      <c r="Q1240" s="210"/>
      <c r="R1240" s="210"/>
      <c r="S1240" s="210"/>
      <c r="T1240" s="210"/>
      <c r="U1240" s="210"/>
      <c r="V1240" s="210"/>
      <c r="W1240" s="210"/>
      <c r="X1240" s="210"/>
      <c r="Y1240" s="210"/>
      <c r="Z1240" s="210"/>
    </row>
    <row r="1241" spans="4:26" x14ac:dyDescent="0.25">
      <c r="D1241" s="210"/>
      <c r="E1241" s="210"/>
      <c r="F1241" s="210"/>
      <c r="G1241" s="210"/>
      <c r="H1241" s="210"/>
      <c r="I1241" s="210"/>
      <c r="J1241" s="210"/>
      <c r="K1241" s="305"/>
      <c r="L1241" s="210"/>
      <c r="M1241" s="210"/>
      <c r="N1241" s="210"/>
      <c r="O1241" s="210"/>
      <c r="P1241" s="210"/>
      <c r="Q1241" s="210"/>
      <c r="R1241" s="210"/>
      <c r="S1241" s="210"/>
      <c r="T1241" s="210"/>
      <c r="U1241" s="210"/>
      <c r="V1241" s="210"/>
      <c r="W1241" s="210"/>
      <c r="X1241" s="210"/>
      <c r="Y1241" s="210"/>
      <c r="Z1241" s="210"/>
    </row>
    <row r="1242" spans="4:26" x14ac:dyDescent="0.25">
      <c r="D1242" s="210"/>
      <c r="E1242" s="210"/>
      <c r="F1242" s="210"/>
      <c r="G1242" s="210"/>
      <c r="H1242" s="210"/>
      <c r="I1242" s="210"/>
      <c r="J1242" s="210"/>
      <c r="K1242" s="305"/>
      <c r="L1242" s="210"/>
      <c r="M1242" s="210"/>
      <c r="N1242" s="210"/>
      <c r="O1242" s="210"/>
      <c r="P1242" s="210"/>
      <c r="Q1242" s="210"/>
      <c r="R1242" s="210"/>
      <c r="S1242" s="210"/>
      <c r="T1242" s="210"/>
      <c r="U1242" s="210"/>
      <c r="V1242" s="210"/>
      <c r="W1242" s="210"/>
      <c r="X1242" s="210"/>
      <c r="Y1242" s="210"/>
      <c r="Z1242" s="210"/>
    </row>
    <row r="1243" spans="4:26" x14ac:dyDescent="0.25">
      <c r="D1243" s="210"/>
      <c r="E1243" s="210"/>
      <c r="F1243" s="210"/>
      <c r="G1243" s="210"/>
      <c r="H1243" s="210"/>
      <c r="I1243" s="210"/>
      <c r="J1243" s="210"/>
      <c r="K1243" s="305"/>
      <c r="L1243" s="210"/>
      <c r="M1243" s="210"/>
      <c r="N1243" s="210"/>
      <c r="O1243" s="210"/>
      <c r="P1243" s="210"/>
      <c r="Q1243" s="210"/>
      <c r="R1243" s="210"/>
      <c r="S1243" s="210"/>
      <c r="T1243" s="210"/>
      <c r="U1243" s="210"/>
      <c r="V1243" s="210"/>
      <c r="W1243" s="210"/>
      <c r="X1243" s="210"/>
      <c r="Y1243" s="210"/>
      <c r="Z1243" s="210"/>
    </row>
    <row r="1244" spans="4:26" x14ac:dyDescent="0.25">
      <c r="D1244" s="210"/>
      <c r="E1244" s="210"/>
      <c r="F1244" s="210"/>
      <c r="G1244" s="210"/>
      <c r="H1244" s="210"/>
      <c r="I1244" s="210"/>
      <c r="J1244" s="210"/>
      <c r="K1244" s="305"/>
      <c r="L1244" s="210"/>
      <c r="M1244" s="210"/>
      <c r="N1244" s="210"/>
      <c r="O1244" s="210"/>
      <c r="P1244" s="210"/>
      <c r="Q1244" s="210"/>
      <c r="R1244" s="210"/>
      <c r="S1244" s="210"/>
      <c r="T1244" s="210"/>
      <c r="U1244" s="210"/>
      <c r="V1244" s="210"/>
      <c r="W1244" s="210"/>
      <c r="X1244" s="210"/>
      <c r="Y1244" s="210"/>
      <c r="Z1244" s="210"/>
    </row>
    <row r="1245" spans="4:26" x14ac:dyDescent="0.25">
      <c r="D1245" s="210"/>
      <c r="E1245" s="210"/>
      <c r="F1245" s="210"/>
      <c r="G1245" s="210"/>
      <c r="H1245" s="210"/>
      <c r="I1245" s="210"/>
      <c r="J1245" s="210"/>
      <c r="K1245" s="305"/>
      <c r="L1245" s="210"/>
      <c r="M1245" s="210"/>
      <c r="N1245" s="210"/>
      <c r="O1245" s="210"/>
      <c r="P1245" s="210"/>
      <c r="Q1245" s="210"/>
      <c r="R1245" s="210"/>
      <c r="S1245" s="210"/>
      <c r="T1245" s="210"/>
      <c r="U1245" s="210"/>
      <c r="V1245" s="210"/>
      <c r="W1245" s="210"/>
      <c r="X1245" s="210"/>
      <c r="Y1245" s="210"/>
      <c r="Z1245" s="210"/>
    </row>
    <row r="1246" spans="4:26" x14ac:dyDescent="0.25">
      <c r="D1246" s="210"/>
      <c r="E1246" s="210"/>
      <c r="F1246" s="210"/>
      <c r="G1246" s="210"/>
      <c r="H1246" s="210"/>
      <c r="I1246" s="210"/>
      <c r="J1246" s="210"/>
      <c r="K1246" s="305"/>
      <c r="L1246" s="210"/>
      <c r="M1246" s="210"/>
      <c r="N1246" s="210"/>
      <c r="O1246" s="210"/>
      <c r="P1246" s="210"/>
      <c r="Q1246" s="210"/>
      <c r="R1246" s="210"/>
      <c r="S1246" s="210"/>
      <c r="T1246" s="210"/>
      <c r="U1246" s="210"/>
      <c r="V1246" s="210"/>
      <c r="W1246" s="210"/>
      <c r="X1246" s="210"/>
      <c r="Y1246" s="210"/>
      <c r="Z1246" s="210"/>
    </row>
    <row r="1247" spans="4:26" x14ac:dyDescent="0.25">
      <c r="D1247" s="210"/>
      <c r="E1247" s="210"/>
      <c r="F1247" s="210"/>
      <c r="G1247" s="210"/>
      <c r="H1247" s="210"/>
      <c r="I1247" s="210"/>
      <c r="J1247" s="210"/>
      <c r="K1247" s="305"/>
      <c r="L1247" s="210"/>
      <c r="M1247" s="210"/>
      <c r="N1247" s="210"/>
      <c r="O1247" s="210"/>
      <c r="P1247" s="210"/>
      <c r="Q1247" s="210"/>
      <c r="R1247" s="210"/>
      <c r="S1247" s="210"/>
      <c r="T1247" s="210"/>
      <c r="U1247" s="210"/>
      <c r="V1247" s="210"/>
      <c r="W1247" s="210"/>
      <c r="X1247" s="210"/>
      <c r="Y1247" s="210"/>
      <c r="Z1247" s="210"/>
    </row>
    <row r="1248" spans="4:26" x14ac:dyDescent="0.25">
      <c r="D1248" s="210"/>
      <c r="E1248" s="210"/>
      <c r="F1248" s="210"/>
      <c r="G1248" s="210"/>
      <c r="H1248" s="210"/>
      <c r="I1248" s="210"/>
      <c r="J1248" s="210"/>
      <c r="K1248" s="305"/>
      <c r="L1248" s="210"/>
      <c r="M1248" s="210"/>
      <c r="N1248" s="210"/>
      <c r="O1248" s="210"/>
      <c r="P1248" s="210"/>
      <c r="Q1248" s="210"/>
      <c r="R1248" s="210"/>
      <c r="S1248" s="210"/>
      <c r="T1248" s="210"/>
      <c r="U1248" s="210"/>
      <c r="V1248" s="210"/>
      <c r="W1248" s="210"/>
      <c r="X1248" s="210"/>
      <c r="Y1248" s="210"/>
      <c r="Z1248" s="210"/>
    </row>
    <row r="1249" spans="4:26" x14ac:dyDescent="0.25">
      <c r="D1249" s="210"/>
      <c r="E1249" s="210"/>
      <c r="F1249" s="210"/>
      <c r="G1249" s="210"/>
      <c r="H1249" s="210"/>
      <c r="I1249" s="210"/>
      <c r="J1249" s="210"/>
      <c r="K1249" s="305"/>
      <c r="L1249" s="210"/>
      <c r="M1249" s="210"/>
      <c r="N1249" s="210"/>
      <c r="O1249" s="210"/>
      <c r="P1249" s="210"/>
      <c r="Q1249" s="210"/>
      <c r="R1249" s="210"/>
      <c r="S1249" s="210"/>
      <c r="T1249" s="210"/>
      <c r="U1249" s="210"/>
      <c r="V1249" s="210"/>
      <c r="W1249" s="210"/>
      <c r="X1249" s="210"/>
      <c r="Y1249" s="210"/>
      <c r="Z1249" s="210"/>
    </row>
    <row r="1250" spans="4:26" x14ac:dyDescent="0.25">
      <c r="D1250" s="210"/>
      <c r="E1250" s="210"/>
      <c r="F1250" s="210"/>
      <c r="G1250" s="210"/>
      <c r="H1250" s="210"/>
      <c r="I1250" s="210"/>
      <c r="J1250" s="210"/>
      <c r="K1250" s="305"/>
      <c r="L1250" s="210"/>
      <c r="M1250" s="210"/>
      <c r="N1250" s="210"/>
      <c r="O1250" s="210"/>
      <c r="P1250" s="210"/>
      <c r="Q1250" s="210"/>
      <c r="R1250" s="210"/>
      <c r="S1250" s="210"/>
      <c r="T1250" s="210"/>
      <c r="U1250" s="210"/>
      <c r="V1250" s="210"/>
      <c r="W1250" s="210"/>
      <c r="X1250" s="210"/>
      <c r="Y1250" s="210"/>
      <c r="Z1250" s="210"/>
    </row>
    <row r="1251" spans="4:26" x14ac:dyDescent="0.25">
      <c r="D1251" s="210"/>
      <c r="E1251" s="210"/>
      <c r="F1251" s="210"/>
      <c r="G1251" s="210"/>
      <c r="H1251" s="210"/>
      <c r="I1251" s="210"/>
      <c r="J1251" s="210"/>
      <c r="K1251" s="305"/>
      <c r="L1251" s="210"/>
      <c r="M1251" s="210"/>
      <c r="N1251" s="210"/>
      <c r="O1251" s="210"/>
      <c r="P1251" s="210"/>
      <c r="Q1251" s="210"/>
      <c r="R1251" s="210"/>
      <c r="S1251" s="210"/>
      <c r="T1251" s="210"/>
      <c r="U1251" s="210"/>
      <c r="V1251" s="210"/>
      <c r="W1251" s="210"/>
      <c r="X1251" s="210"/>
      <c r="Y1251" s="210"/>
      <c r="Z1251" s="210"/>
    </row>
    <row r="1252" spans="4:26" x14ac:dyDescent="0.25">
      <c r="D1252" s="210"/>
      <c r="E1252" s="210"/>
      <c r="F1252" s="210"/>
      <c r="G1252" s="210"/>
      <c r="H1252" s="210"/>
      <c r="I1252" s="210"/>
      <c r="J1252" s="210"/>
      <c r="K1252" s="305"/>
      <c r="L1252" s="210"/>
      <c r="M1252" s="210"/>
      <c r="N1252" s="210"/>
      <c r="O1252" s="210"/>
      <c r="P1252" s="210"/>
      <c r="Q1252" s="210"/>
      <c r="R1252" s="210"/>
      <c r="S1252" s="210"/>
      <c r="T1252" s="210"/>
      <c r="U1252" s="210"/>
      <c r="V1252" s="210"/>
      <c r="W1252" s="210"/>
      <c r="X1252" s="210"/>
      <c r="Y1252" s="210"/>
      <c r="Z1252" s="210"/>
    </row>
    <row r="1253" spans="4:26" x14ac:dyDescent="0.25">
      <c r="D1253" s="210"/>
      <c r="E1253" s="210"/>
      <c r="F1253" s="210"/>
      <c r="G1253" s="210"/>
      <c r="H1253" s="210"/>
      <c r="I1253" s="210"/>
      <c r="J1253" s="210"/>
      <c r="K1253" s="305"/>
      <c r="L1253" s="210"/>
      <c r="M1253" s="210"/>
      <c r="N1253" s="210"/>
      <c r="O1253" s="210"/>
      <c r="P1253" s="210"/>
      <c r="Q1253" s="210"/>
      <c r="R1253" s="210"/>
      <c r="S1253" s="210"/>
      <c r="T1253" s="210"/>
      <c r="U1253" s="210"/>
      <c r="V1253" s="210"/>
      <c r="W1253" s="210"/>
      <c r="X1253" s="210"/>
      <c r="Y1253" s="210"/>
      <c r="Z1253" s="210"/>
    </row>
    <row r="1254" spans="4:26" x14ac:dyDescent="0.25">
      <c r="D1254" s="210"/>
      <c r="E1254" s="210"/>
      <c r="F1254" s="210"/>
      <c r="G1254" s="210"/>
      <c r="H1254" s="210"/>
      <c r="I1254" s="210"/>
      <c r="J1254" s="210"/>
      <c r="K1254" s="305"/>
      <c r="L1254" s="210"/>
      <c r="M1254" s="210"/>
      <c r="N1254" s="210"/>
      <c r="O1254" s="210"/>
      <c r="P1254" s="210"/>
      <c r="Q1254" s="210"/>
      <c r="R1254" s="210"/>
      <c r="S1254" s="210"/>
      <c r="T1254" s="210"/>
      <c r="U1254" s="210"/>
      <c r="V1254" s="210"/>
      <c r="W1254" s="210"/>
      <c r="X1254" s="210"/>
      <c r="Y1254" s="210"/>
      <c r="Z1254" s="210"/>
    </row>
    <row r="1255" spans="4:26" x14ac:dyDescent="0.25">
      <c r="D1255" s="210"/>
      <c r="E1255" s="210"/>
      <c r="F1255" s="210"/>
      <c r="G1255" s="210"/>
      <c r="H1255" s="210"/>
      <c r="I1255" s="210"/>
      <c r="J1255" s="210"/>
      <c r="K1255" s="305"/>
      <c r="L1255" s="210"/>
      <c r="M1255" s="210"/>
      <c r="N1255" s="210"/>
      <c r="O1255" s="210"/>
      <c r="P1255" s="210"/>
      <c r="Q1255" s="210"/>
      <c r="R1255" s="210"/>
      <c r="S1255" s="210"/>
      <c r="T1255" s="210"/>
      <c r="U1255" s="210"/>
      <c r="V1255" s="210"/>
      <c r="W1255" s="210"/>
      <c r="X1255" s="210"/>
      <c r="Y1255" s="210"/>
      <c r="Z1255" s="210"/>
    </row>
    <row r="1256" spans="4:26" x14ac:dyDescent="0.25">
      <c r="D1256" s="210"/>
      <c r="E1256" s="210"/>
      <c r="F1256" s="210"/>
      <c r="G1256" s="210"/>
      <c r="H1256" s="210"/>
      <c r="I1256" s="210"/>
      <c r="J1256" s="210"/>
      <c r="K1256" s="305"/>
      <c r="L1256" s="210"/>
      <c r="M1256" s="210"/>
      <c r="N1256" s="210"/>
      <c r="O1256" s="210"/>
      <c r="P1256" s="210"/>
      <c r="Q1256" s="210"/>
      <c r="R1256" s="210"/>
      <c r="S1256" s="210"/>
      <c r="T1256" s="210"/>
      <c r="U1256" s="210"/>
      <c r="V1256" s="210"/>
      <c r="W1256" s="210"/>
      <c r="X1256" s="210"/>
      <c r="Y1256" s="210"/>
      <c r="Z1256" s="210"/>
    </row>
    <row r="1257" spans="4:26" x14ac:dyDescent="0.25">
      <c r="D1257" s="210"/>
      <c r="E1257" s="210"/>
      <c r="F1257" s="210"/>
      <c r="G1257" s="210"/>
      <c r="H1257" s="210"/>
      <c r="I1257" s="210"/>
      <c r="J1257" s="210"/>
      <c r="K1257" s="305"/>
      <c r="L1257" s="210"/>
      <c r="M1257" s="210"/>
      <c r="N1257" s="210"/>
      <c r="O1257" s="210"/>
      <c r="P1257" s="210"/>
      <c r="Q1257" s="210"/>
      <c r="R1257" s="210"/>
      <c r="S1257" s="210"/>
      <c r="T1257" s="210"/>
      <c r="U1257" s="210"/>
      <c r="V1257" s="210"/>
      <c r="W1257" s="210"/>
      <c r="X1257" s="210"/>
      <c r="Y1257" s="210"/>
      <c r="Z1257" s="210"/>
    </row>
    <row r="1258" spans="4:26" x14ac:dyDescent="0.25">
      <c r="D1258" s="210"/>
      <c r="E1258" s="210"/>
      <c r="F1258" s="210"/>
      <c r="G1258" s="210"/>
      <c r="H1258" s="210"/>
      <c r="I1258" s="210"/>
      <c r="J1258" s="210"/>
      <c r="K1258" s="305"/>
      <c r="L1258" s="210"/>
      <c r="M1258" s="210"/>
      <c r="N1258" s="210"/>
      <c r="O1258" s="210"/>
      <c r="P1258" s="210"/>
      <c r="Q1258" s="210"/>
      <c r="R1258" s="210"/>
      <c r="S1258" s="210"/>
      <c r="T1258" s="210"/>
      <c r="U1258" s="210"/>
      <c r="V1258" s="210"/>
      <c r="W1258" s="210"/>
      <c r="X1258" s="210"/>
      <c r="Y1258" s="210"/>
      <c r="Z1258" s="210"/>
    </row>
    <row r="1259" spans="4:26" x14ac:dyDescent="0.25">
      <c r="D1259" s="210"/>
      <c r="E1259" s="210"/>
      <c r="F1259" s="210"/>
      <c r="G1259" s="210"/>
      <c r="H1259" s="210"/>
      <c r="I1259" s="210"/>
      <c r="J1259" s="210"/>
      <c r="K1259" s="305"/>
      <c r="L1259" s="210"/>
      <c r="M1259" s="210"/>
      <c r="N1259" s="210"/>
      <c r="O1259" s="210"/>
      <c r="P1259" s="210"/>
      <c r="Q1259" s="210"/>
      <c r="R1259" s="210"/>
      <c r="S1259" s="210"/>
      <c r="T1259" s="210"/>
      <c r="U1259" s="210"/>
      <c r="V1259" s="210"/>
      <c r="W1259" s="210"/>
      <c r="X1259" s="210"/>
      <c r="Y1259" s="210"/>
      <c r="Z1259" s="210"/>
    </row>
    <row r="1260" spans="4:26" x14ac:dyDescent="0.25">
      <c r="D1260" s="210"/>
      <c r="E1260" s="210"/>
      <c r="F1260" s="210"/>
      <c r="G1260" s="210"/>
      <c r="H1260" s="210"/>
      <c r="I1260" s="210"/>
      <c r="J1260" s="210"/>
      <c r="K1260" s="305"/>
      <c r="L1260" s="210"/>
      <c r="M1260" s="210"/>
      <c r="N1260" s="210"/>
      <c r="O1260" s="210"/>
      <c r="P1260" s="210"/>
      <c r="Q1260" s="210"/>
      <c r="R1260" s="210"/>
      <c r="S1260" s="210"/>
      <c r="T1260" s="210"/>
      <c r="U1260" s="210"/>
      <c r="V1260" s="210"/>
      <c r="W1260" s="210"/>
      <c r="X1260" s="210"/>
      <c r="Y1260" s="210"/>
      <c r="Z1260" s="210"/>
    </row>
    <row r="1261" spans="4:26" x14ac:dyDescent="0.25">
      <c r="D1261" s="210"/>
      <c r="E1261" s="210"/>
      <c r="F1261" s="210"/>
      <c r="G1261" s="210"/>
      <c r="H1261" s="210"/>
      <c r="I1261" s="210"/>
      <c r="J1261" s="210"/>
      <c r="K1261" s="305"/>
      <c r="L1261" s="210"/>
      <c r="M1261" s="210"/>
      <c r="N1261" s="210"/>
      <c r="O1261" s="210"/>
      <c r="P1261" s="210"/>
      <c r="Q1261" s="210"/>
      <c r="R1261" s="210"/>
      <c r="S1261" s="210"/>
      <c r="T1261" s="210"/>
      <c r="U1261" s="210"/>
      <c r="V1261" s="210"/>
      <c r="W1261" s="210"/>
      <c r="X1261" s="210"/>
      <c r="Y1261" s="210"/>
      <c r="Z1261" s="210"/>
    </row>
    <row r="1262" spans="4:26" x14ac:dyDescent="0.25">
      <c r="D1262" s="210"/>
      <c r="E1262" s="210"/>
      <c r="F1262" s="210"/>
      <c r="G1262" s="210"/>
      <c r="H1262" s="210"/>
      <c r="I1262" s="210"/>
      <c r="J1262" s="210"/>
      <c r="K1262" s="305"/>
      <c r="L1262" s="210"/>
      <c r="M1262" s="210"/>
      <c r="N1262" s="210"/>
      <c r="O1262" s="210"/>
      <c r="P1262" s="210"/>
      <c r="Q1262" s="210"/>
      <c r="R1262" s="210"/>
      <c r="S1262" s="210"/>
      <c r="T1262" s="210"/>
      <c r="U1262" s="210"/>
      <c r="V1262" s="210"/>
      <c r="W1262" s="210"/>
      <c r="X1262" s="210"/>
      <c r="Y1262" s="210"/>
      <c r="Z1262" s="210"/>
    </row>
    <row r="1263" spans="4:26" x14ac:dyDescent="0.25">
      <c r="D1263" s="210"/>
      <c r="E1263" s="210"/>
      <c r="F1263" s="210"/>
      <c r="G1263" s="210"/>
      <c r="H1263" s="210"/>
      <c r="I1263" s="210"/>
      <c r="J1263" s="210"/>
      <c r="K1263" s="305"/>
      <c r="L1263" s="210"/>
      <c r="M1263" s="210"/>
      <c r="N1263" s="210"/>
      <c r="O1263" s="210"/>
      <c r="P1263" s="210"/>
      <c r="Q1263" s="210"/>
      <c r="R1263" s="210"/>
      <c r="S1263" s="210"/>
      <c r="T1263" s="210"/>
      <c r="U1263" s="210"/>
      <c r="V1263" s="210"/>
      <c r="W1263" s="210"/>
      <c r="X1263" s="210"/>
      <c r="Y1263" s="210"/>
      <c r="Z1263" s="210"/>
    </row>
    <row r="1264" spans="4:26" x14ac:dyDescent="0.25">
      <c r="D1264" s="210"/>
      <c r="E1264" s="210"/>
      <c r="F1264" s="210"/>
      <c r="G1264" s="210"/>
      <c r="H1264" s="210"/>
      <c r="I1264" s="210"/>
      <c r="J1264" s="210"/>
      <c r="K1264" s="305"/>
      <c r="L1264" s="210"/>
      <c r="M1264" s="210"/>
      <c r="N1264" s="210"/>
      <c r="O1264" s="210"/>
      <c r="P1264" s="210"/>
      <c r="Q1264" s="210"/>
      <c r="R1264" s="210"/>
      <c r="S1264" s="210"/>
      <c r="T1264" s="210"/>
      <c r="U1264" s="210"/>
      <c r="V1264" s="210"/>
      <c r="W1264" s="210"/>
      <c r="X1264" s="210"/>
      <c r="Y1264" s="210"/>
      <c r="Z1264" s="210"/>
    </row>
    <row r="1265" spans="4:26" x14ac:dyDescent="0.25">
      <c r="D1265" s="210"/>
      <c r="E1265" s="210"/>
      <c r="F1265" s="210"/>
      <c r="G1265" s="210"/>
      <c r="H1265" s="210"/>
      <c r="I1265" s="210"/>
      <c r="J1265" s="210"/>
      <c r="K1265" s="305"/>
      <c r="L1265" s="210"/>
      <c r="M1265" s="210"/>
      <c r="N1265" s="210"/>
      <c r="O1265" s="210"/>
      <c r="P1265" s="210"/>
      <c r="Q1265" s="210"/>
      <c r="R1265" s="210"/>
      <c r="S1265" s="210"/>
      <c r="T1265" s="210"/>
      <c r="U1265" s="210"/>
      <c r="V1265" s="210"/>
      <c r="W1265" s="210"/>
      <c r="X1265" s="210"/>
      <c r="Y1265" s="210"/>
      <c r="Z1265" s="210"/>
    </row>
    <row r="1266" spans="4:26" x14ac:dyDescent="0.25">
      <c r="D1266" s="210"/>
      <c r="E1266" s="210"/>
      <c r="F1266" s="210"/>
      <c r="G1266" s="210"/>
      <c r="H1266" s="210"/>
      <c r="I1266" s="210"/>
      <c r="J1266" s="210"/>
      <c r="K1266" s="305"/>
      <c r="L1266" s="210"/>
      <c r="M1266" s="210"/>
      <c r="N1266" s="210"/>
      <c r="O1266" s="210"/>
      <c r="P1266" s="210"/>
      <c r="Q1266" s="210"/>
      <c r="R1266" s="210"/>
      <c r="S1266" s="210"/>
      <c r="T1266" s="210"/>
      <c r="U1266" s="210"/>
      <c r="V1266" s="210"/>
      <c r="W1266" s="210"/>
      <c r="X1266" s="210"/>
      <c r="Y1266" s="210"/>
      <c r="Z1266" s="210"/>
    </row>
    <row r="1267" spans="4:26" x14ac:dyDescent="0.25">
      <c r="D1267" s="210"/>
      <c r="E1267" s="210"/>
      <c r="F1267" s="210"/>
      <c r="G1267" s="210"/>
      <c r="H1267" s="210"/>
      <c r="I1267" s="210"/>
      <c r="J1267" s="210"/>
      <c r="K1267" s="305"/>
      <c r="L1267" s="210"/>
      <c r="M1267" s="210"/>
      <c r="N1267" s="210"/>
      <c r="O1267" s="210"/>
      <c r="P1267" s="210"/>
      <c r="Q1267" s="210"/>
      <c r="R1267" s="210"/>
      <c r="S1267" s="210"/>
      <c r="T1267" s="210"/>
      <c r="U1267" s="210"/>
      <c r="V1267" s="210"/>
      <c r="W1267" s="210"/>
      <c r="X1267" s="210"/>
      <c r="Y1267" s="210"/>
      <c r="Z1267" s="210"/>
    </row>
    <row r="1268" spans="4:26" x14ac:dyDescent="0.25">
      <c r="D1268" s="210"/>
      <c r="E1268" s="210"/>
      <c r="F1268" s="210"/>
      <c r="G1268" s="210"/>
      <c r="H1268" s="210"/>
      <c r="I1268" s="210"/>
      <c r="J1268" s="210"/>
      <c r="K1268" s="305"/>
      <c r="L1268" s="210"/>
      <c r="M1268" s="210"/>
      <c r="N1268" s="210"/>
      <c r="O1268" s="210"/>
      <c r="P1268" s="210"/>
      <c r="Q1268" s="210"/>
      <c r="R1268" s="210"/>
      <c r="S1268" s="210"/>
      <c r="T1268" s="210"/>
      <c r="U1268" s="210"/>
      <c r="V1268" s="210"/>
      <c r="W1268" s="210"/>
      <c r="X1268" s="210"/>
      <c r="Y1268" s="210"/>
      <c r="Z1268" s="210"/>
    </row>
    <row r="1269" spans="4:26" x14ac:dyDescent="0.25">
      <c r="D1269" s="210"/>
      <c r="E1269" s="210"/>
      <c r="F1269" s="210"/>
      <c r="G1269" s="210"/>
      <c r="H1269" s="210"/>
      <c r="I1269" s="210"/>
      <c r="J1269" s="210"/>
      <c r="K1269" s="305"/>
      <c r="L1269" s="210"/>
      <c r="M1269" s="210"/>
      <c r="N1269" s="210"/>
      <c r="O1269" s="210"/>
      <c r="P1269" s="210"/>
      <c r="Q1269" s="210"/>
      <c r="R1269" s="210"/>
      <c r="S1269" s="210"/>
      <c r="T1269" s="210"/>
      <c r="U1269" s="210"/>
      <c r="V1269" s="210"/>
      <c r="W1269" s="210"/>
      <c r="X1269" s="210"/>
      <c r="Y1269" s="210"/>
      <c r="Z1269" s="210"/>
    </row>
    <row r="1270" spans="4:26" x14ac:dyDescent="0.25">
      <c r="D1270" s="210"/>
      <c r="E1270" s="210"/>
      <c r="F1270" s="210"/>
      <c r="G1270" s="210"/>
      <c r="H1270" s="210"/>
      <c r="I1270" s="210"/>
      <c r="J1270" s="210"/>
      <c r="K1270" s="305"/>
      <c r="L1270" s="210"/>
      <c r="M1270" s="210"/>
      <c r="N1270" s="210"/>
      <c r="O1270" s="210"/>
      <c r="P1270" s="210"/>
      <c r="Q1270" s="210"/>
      <c r="R1270" s="210"/>
      <c r="S1270" s="210"/>
      <c r="T1270" s="210"/>
      <c r="U1270" s="210"/>
      <c r="V1270" s="210"/>
      <c r="W1270" s="210"/>
      <c r="X1270" s="210"/>
      <c r="Y1270" s="210"/>
      <c r="Z1270" s="210"/>
    </row>
    <row r="1271" spans="4:26" x14ac:dyDescent="0.25">
      <c r="D1271" s="210"/>
      <c r="E1271" s="210"/>
      <c r="F1271" s="210"/>
      <c r="G1271" s="210"/>
      <c r="H1271" s="210"/>
      <c r="I1271" s="210"/>
      <c r="J1271" s="210"/>
      <c r="K1271" s="305"/>
      <c r="L1271" s="210"/>
      <c r="M1271" s="210"/>
      <c r="N1271" s="210"/>
      <c r="O1271" s="210"/>
      <c r="P1271" s="210"/>
      <c r="Q1271" s="210"/>
      <c r="R1271" s="210"/>
      <c r="S1271" s="210"/>
      <c r="T1271" s="210"/>
      <c r="U1271" s="210"/>
      <c r="V1271" s="210"/>
      <c r="W1271" s="210"/>
      <c r="X1271" s="210"/>
      <c r="Y1271" s="210"/>
      <c r="Z1271" s="210"/>
    </row>
    <row r="1272" spans="4:26" x14ac:dyDescent="0.25">
      <c r="D1272" s="210"/>
      <c r="E1272" s="210"/>
      <c r="F1272" s="210"/>
      <c r="G1272" s="210"/>
      <c r="H1272" s="210"/>
      <c r="I1272" s="210"/>
      <c r="J1272" s="210"/>
      <c r="K1272" s="305"/>
      <c r="L1272" s="210"/>
      <c r="M1272" s="210"/>
      <c r="N1272" s="210"/>
      <c r="O1272" s="210"/>
      <c r="P1272" s="210"/>
      <c r="Q1272" s="210"/>
      <c r="R1272" s="210"/>
      <c r="S1272" s="210"/>
      <c r="T1272" s="210"/>
      <c r="U1272" s="210"/>
      <c r="V1272" s="210"/>
      <c r="W1272" s="210"/>
      <c r="X1272" s="210"/>
      <c r="Y1272" s="210"/>
      <c r="Z1272" s="210"/>
    </row>
    <row r="1273" spans="4:26" x14ac:dyDescent="0.25">
      <c r="D1273" s="210"/>
      <c r="E1273" s="210"/>
      <c r="F1273" s="210"/>
      <c r="G1273" s="210"/>
      <c r="H1273" s="210"/>
      <c r="I1273" s="210"/>
      <c r="J1273" s="210"/>
      <c r="K1273" s="305"/>
      <c r="L1273" s="210"/>
      <c r="M1273" s="210"/>
      <c r="N1273" s="210"/>
      <c r="O1273" s="210"/>
      <c r="P1273" s="210"/>
      <c r="Q1273" s="210"/>
      <c r="R1273" s="210"/>
      <c r="S1273" s="210"/>
      <c r="T1273" s="210"/>
      <c r="U1273" s="210"/>
      <c r="V1273" s="210"/>
      <c r="W1273" s="210"/>
      <c r="X1273" s="210"/>
      <c r="Y1273" s="210"/>
      <c r="Z1273" s="210"/>
    </row>
    <row r="1274" spans="4:26" x14ac:dyDescent="0.25">
      <c r="D1274" s="210"/>
      <c r="E1274" s="210"/>
      <c r="F1274" s="210"/>
      <c r="G1274" s="210"/>
      <c r="H1274" s="210"/>
      <c r="I1274" s="210"/>
      <c r="J1274" s="210"/>
      <c r="K1274" s="305"/>
      <c r="L1274" s="210"/>
      <c r="M1274" s="210"/>
      <c r="N1274" s="210"/>
      <c r="O1274" s="210"/>
      <c r="P1274" s="210"/>
      <c r="Q1274" s="210"/>
      <c r="R1274" s="210"/>
      <c r="S1274" s="210"/>
      <c r="T1274" s="210"/>
      <c r="U1274" s="210"/>
      <c r="V1274" s="210"/>
      <c r="W1274" s="210"/>
      <c r="X1274" s="210"/>
      <c r="Y1274" s="210"/>
      <c r="Z1274" s="210"/>
    </row>
    <row r="1275" spans="4:26" x14ac:dyDescent="0.25">
      <c r="D1275" s="210"/>
      <c r="E1275" s="210"/>
      <c r="F1275" s="210"/>
      <c r="G1275" s="210"/>
      <c r="H1275" s="210"/>
      <c r="I1275" s="210"/>
      <c r="J1275" s="210"/>
      <c r="K1275" s="305"/>
      <c r="L1275" s="210"/>
      <c r="M1275" s="210"/>
      <c r="N1275" s="210"/>
      <c r="O1275" s="210"/>
      <c r="P1275" s="210"/>
      <c r="Q1275" s="210"/>
      <c r="R1275" s="210"/>
      <c r="S1275" s="210"/>
      <c r="T1275" s="210"/>
      <c r="U1275" s="210"/>
      <c r="V1275" s="210"/>
      <c r="W1275" s="210"/>
      <c r="X1275" s="210"/>
      <c r="Y1275" s="210"/>
      <c r="Z1275" s="210"/>
    </row>
    <row r="1276" spans="4:26" x14ac:dyDescent="0.25">
      <c r="D1276" s="210"/>
      <c r="E1276" s="210"/>
      <c r="F1276" s="210"/>
      <c r="G1276" s="210"/>
      <c r="H1276" s="210"/>
      <c r="I1276" s="210"/>
      <c r="J1276" s="210"/>
      <c r="K1276" s="305"/>
      <c r="L1276" s="210"/>
      <c r="M1276" s="210"/>
      <c r="N1276" s="210"/>
      <c r="O1276" s="210"/>
      <c r="P1276" s="210"/>
      <c r="Q1276" s="210"/>
      <c r="R1276" s="210"/>
      <c r="S1276" s="210"/>
      <c r="T1276" s="210"/>
      <c r="U1276" s="210"/>
      <c r="V1276" s="210"/>
      <c r="W1276" s="210"/>
      <c r="X1276" s="210"/>
      <c r="Y1276" s="210"/>
      <c r="Z1276" s="210"/>
    </row>
    <row r="1277" spans="4:26" x14ac:dyDescent="0.25">
      <c r="D1277" s="210"/>
      <c r="E1277" s="210"/>
      <c r="F1277" s="210"/>
      <c r="G1277" s="210"/>
      <c r="H1277" s="210"/>
      <c r="I1277" s="210"/>
      <c r="J1277" s="210"/>
      <c r="K1277" s="305"/>
      <c r="L1277" s="210"/>
      <c r="M1277" s="210"/>
      <c r="N1277" s="210"/>
      <c r="O1277" s="210"/>
      <c r="P1277" s="210"/>
      <c r="Q1277" s="210"/>
      <c r="R1277" s="210"/>
      <c r="S1277" s="210"/>
      <c r="T1277" s="210"/>
      <c r="U1277" s="210"/>
      <c r="V1277" s="210"/>
      <c r="W1277" s="210"/>
      <c r="X1277" s="210"/>
      <c r="Y1277" s="210"/>
      <c r="Z1277" s="210"/>
    </row>
    <row r="1278" spans="4:26" x14ac:dyDescent="0.25">
      <c r="D1278" s="210"/>
      <c r="E1278" s="210"/>
      <c r="F1278" s="210"/>
      <c r="G1278" s="210"/>
      <c r="H1278" s="210"/>
      <c r="I1278" s="210"/>
      <c r="J1278" s="210"/>
      <c r="K1278" s="305"/>
      <c r="L1278" s="210"/>
      <c r="M1278" s="210"/>
      <c r="N1278" s="210"/>
      <c r="O1278" s="210"/>
      <c r="P1278" s="210"/>
      <c r="Q1278" s="210"/>
      <c r="R1278" s="210"/>
      <c r="S1278" s="210"/>
      <c r="T1278" s="210"/>
      <c r="U1278" s="210"/>
      <c r="V1278" s="210"/>
      <c r="W1278" s="210"/>
      <c r="X1278" s="210"/>
      <c r="Y1278" s="210"/>
      <c r="Z1278" s="210"/>
    </row>
    <row r="1279" spans="4:26" x14ac:dyDescent="0.25">
      <c r="D1279" s="210"/>
      <c r="E1279" s="210"/>
      <c r="F1279" s="210"/>
      <c r="G1279" s="210"/>
      <c r="H1279" s="210"/>
      <c r="I1279" s="210"/>
      <c r="J1279" s="210"/>
      <c r="K1279" s="305"/>
      <c r="L1279" s="210"/>
      <c r="M1279" s="210"/>
      <c r="N1279" s="210"/>
      <c r="O1279" s="210"/>
      <c r="P1279" s="210"/>
      <c r="Q1279" s="210"/>
      <c r="R1279" s="210"/>
      <c r="S1279" s="210"/>
      <c r="T1279" s="210"/>
      <c r="U1279" s="210"/>
      <c r="V1279" s="210"/>
      <c r="W1279" s="210"/>
      <c r="X1279" s="210"/>
      <c r="Y1279" s="210"/>
      <c r="Z1279" s="210"/>
    </row>
    <row r="1280" spans="4:26" x14ac:dyDescent="0.25">
      <c r="D1280" s="210"/>
      <c r="E1280" s="210"/>
      <c r="F1280" s="210"/>
      <c r="G1280" s="210"/>
      <c r="H1280" s="210"/>
      <c r="I1280" s="210"/>
      <c r="J1280" s="210"/>
      <c r="K1280" s="305"/>
      <c r="L1280" s="210"/>
      <c r="M1280" s="210"/>
      <c r="N1280" s="210"/>
      <c r="O1280" s="210"/>
      <c r="P1280" s="210"/>
      <c r="Q1280" s="210"/>
      <c r="R1280" s="210"/>
      <c r="S1280" s="210"/>
      <c r="T1280" s="210"/>
      <c r="U1280" s="210"/>
      <c r="V1280" s="210"/>
      <c r="W1280" s="210"/>
      <c r="X1280" s="210"/>
      <c r="Y1280" s="210"/>
      <c r="Z1280" s="210"/>
    </row>
    <row r="1281" spans="4:26" x14ac:dyDescent="0.25">
      <c r="D1281" s="210"/>
      <c r="E1281" s="210"/>
      <c r="F1281" s="210"/>
      <c r="G1281" s="210"/>
      <c r="H1281" s="210"/>
      <c r="I1281" s="210"/>
      <c r="J1281" s="210"/>
      <c r="K1281" s="305"/>
      <c r="L1281" s="210"/>
      <c r="M1281" s="210"/>
      <c r="N1281" s="210"/>
      <c r="O1281" s="210"/>
      <c r="P1281" s="210"/>
      <c r="Q1281" s="210"/>
      <c r="R1281" s="210"/>
      <c r="S1281" s="210"/>
      <c r="T1281" s="210"/>
      <c r="U1281" s="210"/>
      <c r="V1281" s="210"/>
      <c r="W1281" s="210"/>
      <c r="X1281" s="210"/>
      <c r="Y1281" s="210"/>
      <c r="Z1281" s="210"/>
    </row>
    <row r="1282" spans="4:26" x14ac:dyDescent="0.25">
      <c r="D1282" s="210"/>
      <c r="E1282" s="210"/>
      <c r="F1282" s="210"/>
      <c r="G1282" s="210"/>
      <c r="H1282" s="210"/>
      <c r="I1282" s="210"/>
      <c r="J1282" s="210"/>
      <c r="K1282" s="305"/>
      <c r="L1282" s="210"/>
      <c r="M1282" s="210"/>
      <c r="N1282" s="210"/>
      <c r="O1282" s="210"/>
      <c r="P1282" s="210"/>
      <c r="Q1282" s="210"/>
      <c r="R1282" s="210"/>
      <c r="S1282" s="210"/>
      <c r="T1282" s="210"/>
      <c r="U1282" s="210"/>
      <c r="V1282" s="210"/>
      <c r="W1282" s="210"/>
      <c r="X1282" s="210"/>
      <c r="Y1282" s="210"/>
      <c r="Z1282" s="210"/>
    </row>
    <row r="1283" spans="4:26" x14ac:dyDescent="0.25">
      <c r="D1283" s="210"/>
      <c r="E1283" s="210"/>
      <c r="F1283" s="210"/>
      <c r="G1283" s="210"/>
      <c r="H1283" s="210"/>
      <c r="I1283" s="210"/>
      <c r="J1283" s="210"/>
      <c r="K1283" s="305"/>
      <c r="L1283" s="210"/>
      <c r="M1283" s="210"/>
      <c r="N1283" s="210"/>
      <c r="O1283" s="210"/>
      <c r="P1283" s="210"/>
      <c r="Q1283" s="210"/>
      <c r="R1283" s="210"/>
      <c r="S1283" s="210"/>
      <c r="T1283" s="210"/>
      <c r="U1283" s="210"/>
      <c r="V1283" s="210"/>
      <c r="W1283" s="210"/>
      <c r="X1283" s="210"/>
      <c r="Y1283" s="210"/>
      <c r="Z1283" s="210"/>
    </row>
    <row r="1284" spans="4:26" x14ac:dyDescent="0.25">
      <c r="D1284" s="210"/>
      <c r="E1284" s="210"/>
      <c r="F1284" s="210"/>
      <c r="G1284" s="210"/>
      <c r="H1284" s="210"/>
      <c r="I1284" s="210"/>
      <c r="J1284" s="210"/>
      <c r="K1284" s="305"/>
      <c r="L1284" s="210"/>
      <c r="M1284" s="210"/>
      <c r="N1284" s="210"/>
      <c r="O1284" s="210"/>
      <c r="P1284" s="210"/>
      <c r="Q1284" s="210"/>
      <c r="R1284" s="210"/>
      <c r="S1284" s="210"/>
      <c r="T1284" s="210"/>
      <c r="U1284" s="210"/>
      <c r="V1284" s="210"/>
      <c r="W1284" s="210"/>
      <c r="X1284" s="210"/>
      <c r="Y1284" s="210"/>
      <c r="Z1284" s="210"/>
    </row>
    <row r="1285" spans="4:26" x14ac:dyDescent="0.25">
      <c r="D1285" s="210"/>
      <c r="E1285" s="210"/>
      <c r="F1285" s="210"/>
      <c r="G1285" s="210"/>
      <c r="H1285" s="210"/>
      <c r="I1285" s="210"/>
      <c r="J1285" s="210"/>
      <c r="K1285" s="305"/>
      <c r="L1285" s="210"/>
      <c r="M1285" s="210"/>
      <c r="N1285" s="210"/>
      <c r="O1285" s="210"/>
      <c r="P1285" s="210"/>
      <c r="Q1285" s="210"/>
      <c r="R1285" s="210"/>
      <c r="S1285" s="210"/>
      <c r="T1285" s="210"/>
      <c r="U1285" s="210"/>
      <c r="V1285" s="210"/>
      <c r="W1285" s="210"/>
      <c r="X1285" s="210"/>
      <c r="Y1285" s="210"/>
      <c r="Z1285" s="210"/>
    </row>
    <row r="1286" spans="4:26" x14ac:dyDescent="0.25">
      <c r="D1286" s="210"/>
      <c r="E1286" s="210"/>
      <c r="F1286" s="210"/>
      <c r="G1286" s="210"/>
      <c r="H1286" s="210"/>
      <c r="I1286" s="210"/>
      <c r="J1286" s="210"/>
      <c r="K1286" s="305"/>
      <c r="L1286" s="210"/>
      <c r="M1286" s="210"/>
      <c r="N1286" s="210"/>
      <c r="O1286" s="210"/>
      <c r="P1286" s="210"/>
      <c r="Q1286" s="210"/>
      <c r="R1286" s="210"/>
      <c r="S1286" s="210"/>
      <c r="T1286" s="210"/>
      <c r="U1286" s="210"/>
      <c r="V1286" s="210"/>
      <c r="W1286" s="210"/>
      <c r="X1286" s="210"/>
      <c r="Y1286" s="210"/>
      <c r="Z1286" s="210"/>
    </row>
    <row r="1287" spans="4:26" x14ac:dyDescent="0.25">
      <c r="D1287" s="210"/>
      <c r="E1287" s="210"/>
      <c r="F1287" s="210"/>
      <c r="G1287" s="210"/>
      <c r="H1287" s="210"/>
      <c r="I1287" s="210"/>
      <c r="J1287" s="210"/>
      <c r="K1287" s="305"/>
      <c r="L1287" s="210"/>
      <c r="M1287" s="210"/>
      <c r="N1287" s="210"/>
      <c r="O1287" s="210"/>
      <c r="P1287" s="210"/>
      <c r="Q1287" s="210"/>
      <c r="R1287" s="210"/>
      <c r="S1287" s="210"/>
      <c r="T1287" s="210"/>
      <c r="U1287" s="210"/>
      <c r="V1287" s="210"/>
      <c r="W1287" s="210"/>
      <c r="X1287" s="210"/>
      <c r="Y1287" s="210"/>
      <c r="Z1287" s="210"/>
    </row>
    <row r="1288" spans="4:26" x14ac:dyDescent="0.25">
      <c r="D1288" s="210"/>
      <c r="E1288" s="210"/>
      <c r="F1288" s="210"/>
      <c r="G1288" s="210"/>
      <c r="H1288" s="210"/>
      <c r="I1288" s="210"/>
      <c r="J1288" s="210"/>
      <c r="K1288" s="305"/>
      <c r="L1288" s="210"/>
      <c r="M1288" s="210"/>
      <c r="N1288" s="210"/>
      <c r="O1288" s="210"/>
      <c r="P1288" s="210"/>
      <c r="Q1288" s="210"/>
      <c r="R1288" s="210"/>
      <c r="S1288" s="210"/>
      <c r="T1288" s="210"/>
      <c r="U1288" s="210"/>
      <c r="V1288" s="210"/>
      <c r="W1288" s="210"/>
      <c r="X1288" s="210"/>
      <c r="Y1288" s="210"/>
      <c r="Z1288" s="210"/>
    </row>
    <row r="1289" spans="4:26" x14ac:dyDescent="0.25">
      <c r="D1289" s="210"/>
      <c r="E1289" s="210"/>
      <c r="F1289" s="210"/>
      <c r="G1289" s="210"/>
      <c r="H1289" s="210"/>
      <c r="I1289" s="210"/>
      <c r="J1289" s="210"/>
      <c r="K1289" s="305"/>
      <c r="L1289" s="210"/>
      <c r="M1289" s="210"/>
      <c r="N1289" s="210"/>
      <c r="O1289" s="210"/>
      <c r="P1289" s="210"/>
      <c r="Q1289" s="210"/>
      <c r="R1289" s="210"/>
      <c r="S1289" s="210"/>
      <c r="T1289" s="210"/>
      <c r="U1289" s="210"/>
      <c r="V1289" s="210"/>
      <c r="W1289" s="210"/>
      <c r="X1289" s="210"/>
      <c r="Y1289" s="210"/>
      <c r="Z1289" s="210"/>
    </row>
    <row r="1290" spans="4:26" x14ac:dyDescent="0.25">
      <c r="D1290" s="210"/>
      <c r="E1290" s="210"/>
      <c r="F1290" s="210"/>
      <c r="G1290" s="210"/>
      <c r="H1290" s="210"/>
      <c r="I1290" s="210"/>
      <c r="J1290" s="210"/>
      <c r="K1290" s="305"/>
      <c r="L1290" s="210"/>
      <c r="M1290" s="210"/>
      <c r="N1290" s="210"/>
      <c r="O1290" s="210"/>
      <c r="P1290" s="210"/>
      <c r="Q1290" s="210"/>
      <c r="R1290" s="210"/>
      <c r="S1290" s="210"/>
      <c r="T1290" s="210"/>
      <c r="U1290" s="210"/>
      <c r="V1290" s="210"/>
      <c r="W1290" s="210"/>
      <c r="X1290" s="210"/>
      <c r="Y1290" s="210"/>
      <c r="Z1290" s="210"/>
    </row>
    <row r="1291" spans="4:26" x14ac:dyDescent="0.25">
      <c r="D1291" s="210"/>
      <c r="E1291" s="210"/>
      <c r="F1291" s="210"/>
      <c r="G1291" s="210"/>
      <c r="H1291" s="210"/>
      <c r="I1291" s="210"/>
      <c r="J1291" s="210"/>
      <c r="K1291" s="305"/>
      <c r="L1291" s="210"/>
      <c r="M1291" s="210"/>
      <c r="N1291" s="210"/>
      <c r="O1291" s="210"/>
      <c r="P1291" s="210"/>
      <c r="Q1291" s="210"/>
      <c r="R1291" s="210"/>
      <c r="S1291" s="210"/>
      <c r="T1291" s="210"/>
      <c r="U1291" s="210"/>
      <c r="V1291" s="210"/>
      <c r="W1291" s="210"/>
      <c r="X1291" s="210"/>
      <c r="Y1291" s="210"/>
      <c r="Z1291" s="210"/>
    </row>
    <row r="1292" spans="4:26" x14ac:dyDescent="0.25">
      <c r="D1292" s="210"/>
      <c r="E1292" s="210"/>
      <c r="F1292" s="210"/>
      <c r="G1292" s="210"/>
      <c r="H1292" s="210"/>
      <c r="I1292" s="210"/>
      <c r="J1292" s="210"/>
      <c r="K1292" s="305"/>
      <c r="L1292" s="210"/>
      <c r="M1292" s="210"/>
      <c r="N1292" s="210"/>
      <c r="O1292" s="210"/>
      <c r="P1292" s="210"/>
      <c r="Q1292" s="210"/>
      <c r="R1292" s="210"/>
      <c r="S1292" s="210"/>
      <c r="T1292" s="210"/>
      <c r="U1292" s="210"/>
      <c r="V1292" s="210"/>
      <c r="W1292" s="210"/>
      <c r="X1292" s="210"/>
      <c r="Y1292" s="210"/>
      <c r="Z1292" s="210"/>
    </row>
    <row r="1293" spans="4:26" x14ac:dyDescent="0.25">
      <c r="D1293" s="210"/>
      <c r="E1293" s="210"/>
      <c r="F1293" s="210"/>
      <c r="G1293" s="210"/>
      <c r="H1293" s="210"/>
      <c r="I1293" s="210"/>
      <c r="J1293" s="210"/>
      <c r="K1293" s="305"/>
      <c r="L1293" s="210"/>
      <c r="M1293" s="210"/>
      <c r="N1293" s="210"/>
      <c r="O1293" s="210"/>
      <c r="P1293" s="210"/>
      <c r="Q1293" s="210"/>
      <c r="R1293" s="210"/>
      <c r="S1293" s="210"/>
      <c r="T1293" s="210"/>
      <c r="U1293" s="210"/>
      <c r="V1293" s="210"/>
      <c r="W1293" s="210"/>
      <c r="X1293" s="210"/>
      <c r="Y1293" s="210"/>
      <c r="Z1293" s="210"/>
    </row>
    <row r="1294" spans="4:26" x14ac:dyDescent="0.25">
      <c r="D1294" s="210"/>
      <c r="E1294" s="210"/>
      <c r="F1294" s="210"/>
      <c r="G1294" s="210"/>
      <c r="H1294" s="210"/>
      <c r="I1294" s="210"/>
      <c r="J1294" s="210"/>
      <c r="K1294" s="305"/>
      <c r="L1294" s="210"/>
      <c r="M1294" s="210"/>
      <c r="N1294" s="210"/>
      <c r="O1294" s="210"/>
      <c r="P1294" s="210"/>
      <c r="Q1294" s="210"/>
      <c r="R1294" s="210"/>
      <c r="S1294" s="210"/>
      <c r="T1294" s="210"/>
      <c r="U1294" s="210"/>
      <c r="V1294" s="210"/>
      <c r="W1294" s="210"/>
      <c r="X1294" s="210"/>
      <c r="Y1294" s="210"/>
      <c r="Z1294" s="210"/>
    </row>
    <row r="1295" spans="4:26" x14ac:dyDescent="0.25">
      <c r="D1295" s="210"/>
      <c r="E1295" s="210"/>
      <c r="F1295" s="210"/>
      <c r="G1295" s="210"/>
      <c r="H1295" s="210"/>
      <c r="I1295" s="210"/>
      <c r="J1295" s="210"/>
      <c r="K1295" s="305"/>
      <c r="L1295" s="210"/>
      <c r="M1295" s="210"/>
      <c r="N1295" s="210"/>
      <c r="O1295" s="210"/>
      <c r="P1295" s="210"/>
      <c r="Q1295" s="210"/>
      <c r="R1295" s="210"/>
      <c r="S1295" s="210"/>
      <c r="T1295" s="210"/>
      <c r="U1295" s="210"/>
      <c r="V1295" s="210"/>
      <c r="W1295" s="210"/>
      <c r="X1295" s="210"/>
      <c r="Y1295" s="210"/>
      <c r="Z1295" s="210"/>
    </row>
    <row r="1296" spans="4:26" x14ac:dyDescent="0.25">
      <c r="D1296" s="210"/>
      <c r="E1296" s="210"/>
      <c r="F1296" s="210"/>
      <c r="G1296" s="210"/>
      <c r="H1296" s="210"/>
      <c r="I1296" s="210"/>
      <c r="J1296" s="210"/>
      <c r="K1296" s="305"/>
      <c r="L1296" s="210"/>
      <c r="M1296" s="210"/>
      <c r="N1296" s="210"/>
      <c r="O1296" s="210"/>
      <c r="P1296" s="210"/>
      <c r="Q1296" s="210"/>
      <c r="R1296" s="210"/>
      <c r="S1296" s="210"/>
      <c r="T1296" s="210"/>
      <c r="U1296" s="210"/>
      <c r="V1296" s="210"/>
      <c r="W1296" s="210"/>
      <c r="X1296" s="210"/>
      <c r="Y1296" s="210"/>
      <c r="Z1296" s="210"/>
    </row>
    <row r="1297" spans="4:26" x14ac:dyDescent="0.25">
      <c r="D1297" s="210"/>
      <c r="E1297" s="210"/>
      <c r="F1297" s="210"/>
      <c r="G1297" s="210"/>
      <c r="H1297" s="210"/>
      <c r="I1297" s="210"/>
      <c r="J1297" s="210"/>
      <c r="K1297" s="305"/>
      <c r="L1297" s="210"/>
      <c r="M1297" s="210"/>
      <c r="N1297" s="210"/>
      <c r="O1297" s="210"/>
      <c r="P1297" s="210"/>
      <c r="Q1297" s="210"/>
      <c r="R1297" s="210"/>
      <c r="S1297" s="210"/>
      <c r="T1297" s="210"/>
      <c r="U1297" s="210"/>
      <c r="V1297" s="210"/>
      <c r="W1297" s="210"/>
      <c r="X1297" s="210"/>
      <c r="Y1297" s="210"/>
      <c r="Z1297" s="210"/>
    </row>
    <row r="1298" spans="4:26" x14ac:dyDescent="0.25">
      <c r="D1298" s="210"/>
      <c r="E1298" s="210"/>
      <c r="F1298" s="210"/>
      <c r="G1298" s="210"/>
      <c r="H1298" s="210"/>
      <c r="I1298" s="210"/>
      <c r="J1298" s="210"/>
      <c r="K1298" s="305"/>
      <c r="L1298" s="210"/>
      <c r="M1298" s="210"/>
      <c r="N1298" s="210"/>
      <c r="O1298" s="210"/>
      <c r="P1298" s="210"/>
      <c r="Q1298" s="210"/>
      <c r="R1298" s="210"/>
      <c r="S1298" s="210"/>
      <c r="T1298" s="210"/>
      <c r="U1298" s="210"/>
      <c r="V1298" s="210"/>
      <c r="W1298" s="210"/>
      <c r="X1298" s="210"/>
      <c r="Y1298" s="210"/>
      <c r="Z1298" s="210"/>
    </row>
    <row r="1299" spans="4:26" x14ac:dyDescent="0.25">
      <c r="D1299" s="210"/>
      <c r="E1299" s="210"/>
      <c r="F1299" s="210"/>
      <c r="G1299" s="210"/>
      <c r="H1299" s="210"/>
      <c r="I1299" s="210"/>
      <c r="J1299" s="210"/>
      <c r="K1299" s="305"/>
      <c r="L1299" s="210"/>
      <c r="M1299" s="210"/>
      <c r="N1299" s="210"/>
      <c r="O1299" s="210"/>
      <c r="P1299" s="210"/>
      <c r="Q1299" s="210"/>
      <c r="R1299" s="210"/>
      <c r="S1299" s="210"/>
      <c r="T1299" s="210"/>
      <c r="U1299" s="210"/>
      <c r="V1299" s="210"/>
      <c r="W1299" s="210"/>
      <c r="X1299" s="210"/>
      <c r="Y1299" s="210"/>
      <c r="Z1299" s="210"/>
    </row>
    <row r="1300" spans="4:26" x14ac:dyDescent="0.25">
      <c r="D1300" s="210"/>
      <c r="E1300" s="210"/>
      <c r="F1300" s="210"/>
      <c r="G1300" s="210"/>
      <c r="H1300" s="210"/>
      <c r="I1300" s="210"/>
      <c r="J1300" s="210"/>
      <c r="K1300" s="305"/>
      <c r="L1300" s="210"/>
      <c r="M1300" s="210"/>
      <c r="N1300" s="210"/>
      <c r="O1300" s="210"/>
      <c r="P1300" s="210"/>
      <c r="Q1300" s="210"/>
      <c r="R1300" s="210"/>
      <c r="S1300" s="210"/>
      <c r="T1300" s="210"/>
      <c r="U1300" s="210"/>
      <c r="V1300" s="210"/>
      <c r="W1300" s="210"/>
      <c r="X1300" s="210"/>
      <c r="Y1300" s="210"/>
      <c r="Z1300" s="210"/>
    </row>
    <row r="1301" spans="4:26" x14ac:dyDescent="0.25">
      <c r="D1301" s="210"/>
      <c r="E1301" s="210"/>
      <c r="F1301" s="210"/>
      <c r="G1301" s="210"/>
      <c r="H1301" s="210"/>
      <c r="I1301" s="210"/>
      <c r="J1301" s="210"/>
      <c r="K1301" s="305"/>
      <c r="L1301" s="210"/>
      <c r="M1301" s="210"/>
      <c r="N1301" s="210"/>
      <c r="O1301" s="210"/>
      <c r="P1301" s="210"/>
      <c r="Q1301" s="210"/>
      <c r="R1301" s="210"/>
      <c r="S1301" s="210"/>
      <c r="T1301" s="210"/>
      <c r="U1301" s="210"/>
      <c r="V1301" s="210"/>
      <c r="W1301" s="210"/>
      <c r="X1301" s="210"/>
      <c r="Y1301" s="210"/>
      <c r="Z1301" s="210"/>
    </row>
    <row r="1302" spans="4:26" x14ac:dyDescent="0.25">
      <c r="D1302" s="210"/>
      <c r="E1302" s="210"/>
      <c r="F1302" s="210"/>
      <c r="G1302" s="210"/>
      <c r="H1302" s="210"/>
      <c r="I1302" s="210"/>
      <c r="J1302" s="210"/>
      <c r="K1302" s="305"/>
      <c r="L1302" s="210"/>
      <c r="M1302" s="210"/>
      <c r="N1302" s="210"/>
      <c r="O1302" s="210"/>
      <c r="P1302" s="210"/>
      <c r="Q1302" s="210"/>
      <c r="R1302" s="210"/>
      <c r="S1302" s="210"/>
      <c r="T1302" s="210"/>
      <c r="U1302" s="210"/>
      <c r="V1302" s="210"/>
      <c r="W1302" s="210"/>
      <c r="X1302" s="210"/>
      <c r="Y1302" s="210"/>
      <c r="Z1302" s="210"/>
    </row>
    <row r="1303" spans="4:26" x14ac:dyDescent="0.25">
      <c r="D1303" s="210"/>
      <c r="E1303" s="210"/>
      <c r="F1303" s="210"/>
      <c r="G1303" s="210"/>
      <c r="H1303" s="210"/>
      <c r="I1303" s="210"/>
      <c r="J1303" s="210"/>
      <c r="K1303" s="305"/>
      <c r="L1303" s="210"/>
      <c r="M1303" s="210"/>
      <c r="N1303" s="210"/>
      <c r="O1303" s="210"/>
      <c r="P1303" s="210"/>
      <c r="Q1303" s="210"/>
      <c r="R1303" s="210"/>
      <c r="S1303" s="210"/>
      <c r="T1303" s="210"/>
      <c r="U1303" s="210"/>
      <c r="V1303" s="210"/>
      <c r="W1303" s="210"/>
      <c r="X1303" s="210"/>
      <c r="Y1303" s="210"/>
      <c r="Z1303" s="210"/>
    </row>
    <row r="1304" spans="4:26" x14ac:dyDescent="0.25">
      <c r="D1304" s="210"/>
      <c r="E1304" s="210"/>
      <c r="F1304" s="210"/>
      <c r="G1304" s="210"/>
      <c r="H1304" s="210"/>
      <c r="I1304" s="210"/>
      <c r="J1304" s="210"/>
      <c r="K1304" s="305"/>
      <c r="L1304" s="210"/>
      <c r="M1304" s="210"/>
      <c r="N1304" s="210"/>
      <c r="O1304" s="210"/>
      <c r="P1304" s="210"/>
      <c r="Q1304" s="210"/>
      <c r="R1304" s="210"/>
      <c r="S1304" s="210"/>
      <c r="T1304" s="210"/>
      <c r="U1304" s="210"/>
      <c r="V1304" s="210"/>
      <c r="W1304" s="210"/>
      <c r="X1304" s="210"/>
      <c r="Y1304" s="210"/>
      <c r="Z1304" s="210"/>
    </row>
    <row r="1305" spans="4:26" x14ac:dyDescent="0.25">
      <c r="D1305" s="210"/>
      <c r="E1305" s="210"/>
      <c r="F1305" s="210"/>
      <c r="G1305" s="210"/>
      <c r="H1305" s="210"/>
      <c r="I1305" s="210"/>
      <c r="J1305" s="210"/>
      <c r="K1305" s="305"/>
      <c r="L1305" s="210"/>
      <c r="M1305" s="210"/>
      <c r="N1305" s="210"/>
      <c r="O1305" s="210"/>
      <c r="P1305" s="210"/>
      <c r="Q1305" s="210"/>
      <c r="R1305" s="210"/>
      <c r="S1305" s="210"/>
      <c r="T1305" s="210"/>
      <c r="U1305" s="210"/>
      <c r="V1305" s="210"/>
      <c r="W1305" s="210"/>
      <c r="X1305" s="210"/>
      <c r="Y1305" s="210"/>
      <c r="Z1305" s="210"/>
    </row>
    <row r="1306" spans="4:26" x14ac:dyDescent="0.25">
      <c r="D1306" s="210"/>
      <c r="E1306" s="210"/>
      <c r="F1306" s="210"/>
      <c r="G1306" s="210"/>
      <c r="H1306" s="210"/>
      <c r="I1306" s="210"/>
      <c r="J1306" s="210"/>
      <c r="K1306" s="305"/>
      <c r="L1306" s="210"/>
      <c r="M1306" s="210"/>
      <c r="N1306" s="210"/>
      <c r="O1306" s="210"/>
      <c r="P1306" s="210"/>
      <c r="Q1306" s="210"/>
      <c r="R1306" s="210"/>
      <c r="S1306" s="210"/>
      <c r="T1306" s="210"/>
      <c r="U1306" s="210"/>
      <c r="V1306" s="210"/>
      <c r="W1306" s="210"/>
      <c r="X1306" s="210"/>
      <c r="Y1306" s="210"/>
      <c r="Z1306" s="210"/>
    </row>
    <row r="1307" spans="4:26" x14ac:dyDescent="0.25">
      <c r="D1307" s="210"/>
      <c r="E1307" s="210"/>
      <c r="F1307" s="210"/>
      <c r="G1307" s="210"/>
      <c r="H1307" s="210"/>
      <c r="I1307" s="210"/>
      <c r="J1307" s="210"/>
      <c r="K1307" s="305"/>
      <c r="L1307" s="210"/>
      <c r="M1307" s="210"/>
      <c r="N1307" s="210"/>
      <c r="O1307" s="210"/>
      <c r="P1307" s="210"/>
      <c r="Q1307" s="210"/>
      <c r="R1307" s="210"/>
      <c r="S1307" s="210"/>
      <c r="T1307" s="210"/>
      <c r="U1307" s="210"/>
      <c r="V1307" s="210"/>
      <c r="W1307" s="210"/>
      <c r="X1307" s="210"/>
      <c r="Y1307" s="210"/>
      <c r="Z1307" s="210"/>
    </row>
    <row r="1308" spans="4:26" x14ac:dyDescent="0.25">
      <c r="D1308" s="210"/>
      <c r="E1308" s="210"/>
      <c r="F1308" s="210"/>
      <c r="G1308" s="210"/>
      <c r="H1308" s="210"/>
      <c r="I1308" s="210"/>
      <c r="J1308" s="210"/>
      <c r="K1308" s="305"/>
      <c r="L1308" s="210"/>
      <c r="M1308" s="210"/>
      <c r="N1308" s="210"/>
      <c r="O1308" s="210"/>
      <c r="P1308" s="210"/>
      <c r="Q1308" s="210"/>
      <c r="R1308" s="210"/>
      <c r="S1308" s="210"/>
      <c r="T1308" s="210"/>
      <c r="U1308" s="210"/>
      <c r="V1308" s="210"/>
      <c r="W1308" s="210"/>
      <c r="X1308" s="210"/>
      <c r="Y1308" s="210"/>
      <c r="Z1308" s="210"/>
    </row>
    <row r="1309" spans="4:26" x14ac:dyDescent="0.25">
      <c r="D1309" s="210"/>
      <c r="E1309" s="210"/>
      <c r="F1309" s="210"/>
      <c r="G1309" s="210"/>
      <c r="H1309" s="210"/>
      <c r="I1309" s="210"/>
      <c r="J1309" s="210"/>
      <c r="K1309" s="305"/>
      <c r="L1309" s="210"/>
      <c r="M1309" s="210"/>
      <c r="N1309" s="210"/>
      <c r="O1309" s="210"/>
      <c r="P1309" s="210"/>
      <c r="Q1309" s="210"/>
      <c r="R1309" s="210"/>
      <c r="S1309" s="210"/>
      <c r="T1309" s="210"/>
      <c r="U1309" s="210"/>
      <c r="V1309" s="210"/>
      <c r="W1309" s="210"/>
      <c r="X1309" s="210"/>
      <c r="Y1309" s="210"/>
      <c r="Z1309" s="210"/>
    </row>
    <row r="1310" spans="4:26" x14ac:dyDescent="0.25">
      <c r="D1310" s="210"/>
      <c r="E1310" s="210"/>
      <c r="F1310" s="210"/>
      <c r="G1310" s="210"/>
      <c r="H1310" s="210"/>
      <c r="I1310" s="210"/>
      <c r="J1310" s="210"/>
      <c r="K1310" s="305"/>
      <c r="L1310" s="210"/>
      <c r="M1310" s="210"/>
      <c r="N1310" s="210"/>
      <c r="O1310" s="210"/>
      <c r="P1310" s="210"/>
      <c r="Q1310" s="210"/>
      <c r="R1310" s="210"/>
      <c r="S1310" s="210"/>
      <c r="T1310" s="210"/>
      <c r="U1310" s="210"/>
      <c r="V1310" s="210"/>
      <c r="W1310" s="210"/>
      <c r="X1310" s="210"/>
      <c r="Y1310" s="210"/>
      <c r="Z1310" s="210"/>
    </row>
    <row r="1311" spans="4:26" x14ac:dyDescent="0.25">
      <c r="D1311" s="210"/>
      <c r="E1311" s="210"/>
      <c r="F1311" s="210"/>
      <c r="G1311" s="210"/>
      <c r="H1311" s="210"/>
      <c r="I1311" s="210"/>
      <c r="J1311" s="210"/>
      <c r="K1311" s="305"/>
      <c r="L1311" s="210"/>
      <c r="M1311" s="210"/>
      <c r="N1311" s="210"/>
      <c r="O1311" s="210"/>
      <c r="P1311" s="210"/>
      <c r="Q1311" s="210"/>
      <c r="R1311" s="210"/>
      <c r="S1311" s="210"/>
      <c r="T1311" s="210"/>
      <c r="U1311" s="210"/>
      <c r="V1311" s="210"/>
      <c r="W1311" s="210"/>
      <c r="X1311" s="210"/>
      <c r="Y1311" s="210"/>
      <c r="Z1311" s="210"/>
    </row>
    <row r="1312" spans="4:26" x14ac:dyDescent="0.25">
      <c r="D1312" s="210"/>
      <c r="E1312" s="210"/>
      <c r="F1312" s="210"/>
      <c r="G1312" s="210"/>
      <c r="H1312" s="210"/>
      <c r="I1312" s="210"/>
      <c r="J1312" s="210"/>
      <c r="K1312" s="305"/>
      <c r="L1312" s="210"/>
      <c r="M1312" s="210"/>
      <c r="N1312" s="210"/>
      <c r="O1312" s="210"/>
      <c r="P1312" s="210"/>
      <c r="Q1312" s="210"/>
      <c r="R1312" s="210"/>
      <c r="S1312" s="210"/>
      <c r="T1312" s="210"/>
      <c r="U1312" s="210"/>
      <c r="V1312" s="210"/>
      <c r="W1312" s="210"/>
      <c r="X1312" s="210"/>
      <c r="Y1312" s="210"/>
      <c r="Z1312" s="210"/>
    </row>
    <row r="1313" spans="4:26" x14ac:dyDescent="0.25">
      <c r="D1313" s="210"/>
      <c r="E1313" s="210"/>
      <c r="F1313" s="210"/>
      <c r="G1313" s="210"/>
      <c r="H1313" s="210"/>
      <c r="I1313" s="210"/>
      <c r="J1313" s="210"/>
      <c r="K1313" s="305"/>
      <c r="L1313" s="210"/>
      <c r="M1313" s="210"/>
      <c r="N1313" s="210"/>
      <c r="O1313" s="210"/>
      <c r="P1313" s="210"/>
      <c r="Q1313" s="210"/>
      <c r="R1313" s="210"/>
      <c r="S1313" s="210"/>
      <c r="T1313" s="210"/>
      <c r="U1313" s="210"/>
      <c r="V1313" s="210"/>
      <c r="W1313" s="210"/>
      <c r="X1313" s="210"/>
      <c r="Y1313" s="210"/>
      <c r="Z1313" s="210"/>
    </row>
    <row r="1314" spans="4:26" x14ac:dyDescent="0.25">
      <c r="D1314" s="210"/>
      <c r="E1314" s="210"/>
      <c r="F1314" s="210"/>
      <c r="G1314" s="210"/>
      <c r="H1314" s="210"/>
      <c r="I1314" s="210"/>
      <c r="J1314" s="210"/>
      <c r="K1314" s="305"/>
      <c r="L1314" s="210"/>
      <c r="M1314" s="210"/>
      <c r="N1314" s="210"/>
      <c r="O1314" s="210"/>
      <c r="P1314" s="210"/>
      <c r="Q1314" s="210"/>
      <c r="R1314" s="210"/>
      <c r="S1314" s="210"/>
      <c r="T1314" s="210"/>
      <c r="U1314" s="210"/>
      <c r="V1314" s="210"/>
      <c r="W1314" s="210"/>
      <c r="X1314" s="210"/>
      <c r="Y1314" s="210"/>
      <c r="Z1314" s="210"/>
    </row>
    <row r="1315" spans="4:26" x14ac:dyDescent="0.25">
      <c r="D1315" s="210"/>
      <c r="E1315" s="210"/>
      <c r="F1315" s="210"/>
      <c r="G1315" s="210"/>
      <c r="H1315" s="210"/>
      <c r="I1315" s="210"/>
      <c r="J1315" s="210"/>
      <c r="K1315" s="305"/>
      <c r="L1315" s="210"/>
      <c r="M1315" s="210"/>
      <c r="N1315" s="210"/>
      <c r="O1315" s="210"/>
      <c r="P1315" s="210"/>
      <c r="Q1315" s="210"/>
      <c r="R1315" s="210"/>
      <c r="S1315" s="210"/>
      <c r="T1315" s="210"/>
      <c r="U1315" s="210"/>
      <c r="V1315" s="210"/>
      <c r="W1315" s="210"/>
      <c r="X1315" s="210"/>
      <c r="Y1315" s="210"/>
      <c r="Z1315" s="210"/>
    </row>
    <row r="1316" spans="4:26" x14ac:dyDescent="0.25">
      <c r="D1316" s="210"/>
      <c r="E1316" s="210"/>
      <c r="F1316" s="210"/>
      <c r="G1316" s="210"/>
      <c r="H1316" s="210"/>
      <c r="I1316" s="210"/>
      <c r="J1316" s="210"/>
      <c r="K1316" s="305"/>
      <c r="L1316" s="210"/>
      <c r="M1316" s="210"/>
      <c r="N1316" s="210"/>
      <c r="O1316" s="210"/>
      <c r="P1316" s="210"/>
      <c r="Q1316" s="210"/>
      <c r="R1316" s="210"/>
      <c r="S1316" s="210"/>
      <c r="T1316" s="210"/>
      <c r="U1316" s="210"/>
      <c r="V1316" s="210"/>
      <c r="W1316" s="210"/>
      <c r="X1316" s="210"/>
      <c r="Y1316" s="210"/>
      <c r="Z1316" s="210"/>
    </row>
    <row r="1317" spans="4:26" x14ac:dyDescent="0.25">
      <c r="D1317" s="210"/>
      <c r="E1317" s="210"/>
      <c r="F1317" s="210"/>
      <c r="G1317" s="210"/>
      <c r="H1317" s="210"/>
      <c r="I1317" s="210"/>
      <c r="J1317" s="210"/>
      <c r="K1317" s="305"/>
      <c r="L1317" s="210"/>
      <c r="M1317" s="210"/>
      <c r="N1317" s="210"/>
      <c r="O1317" s="210"/>
      <c r="P1317" s="210"/>
      <c r="Q1317" s="210"/>
      <c r="R1317" s="210"/>
      <c r="S1317" s="210"/>
      <c r="T1317" s="210"/>
      <c r="U1317" s="210"/>
      <c r="V1317" s="210"/>
      <c r="W1317" s="210"/>
      <c r="X1317" s="210"/>
      <c r="Y1317" s="210"/>
      <c r="Z1317" s="210"/>
    </row>
    <row r="1318" spans="4:26" x14ac:dyDescent="0.25">
      <c r="D1318" s="210"/>
      <c r="E1318" s="210"/>
      <c r="F1318" s="210"/>
      <c r="G1318" s="210"/>
      <c r="H1318" s="210"/>
      <c r="I1318" s="210"/>
      <c r="J1318" s="210"/>
      <c r="K1318" s="305"/>
      <c r="L1318" s="210"/>
      <c r="M1318" s="210"/>
      <c r="N1318" s="210"/>
      <c r="O1318" s="210"/>
      <c r="P1318" s="210"/>
      <c r="Q1318" s="210"/>
      <c r="R1318" s="210"/>
      <c r="S1318" s="210"/>
      <c r="T1318" s="210"/>
      <c r="U1318" s="210"/>
      <c r="V1318" s="210"/>
      <c r="W1318" s="210"/>
      <c r="X1318" s="210"/>
      <c r="Y1318" s="210"/>
      <c r="Z1318" s="210"/>
    </row>
    <row r="1319" spans="4:26" x14ac:dyDescent="0.25">
      <c r="D1319" s="210"/>
      <c r="E1319" s="210"/>
      <c r="F1319" s="210"/>
      <c r="G1319" s="210"/>
      <c r="H1319" s="210"/>
      <c r="I1319" s="210"/>
      <c r="J1319" s="210"/>
      <c r="K1319" s="305"/>
      <c r="L1319" s="210"/>
      <c r="M1319" s="210"/>
      <c r="N1319" s="210"/>
      <c r="O1319" s="210"/>
      <c r="P1319" s="210"/>
      <c r="Q1319" s="210"/>
      <c r="R1319" s="210"/>
      <c r="S1319" s="210"/>
      <c r="T1319" s="210"/>
      <c r="U1319" s="210"/>
      <c r="V1319" s="210"/>
      <c r="W1319" s="210"/>
      <c r="X1319" s="210"/>
      <c r="Y1319" s="210"/>
      <c r="Z1319" s="210"/>
    </row>
    <row r="1320" spans="4:26" x14ac:dyDescent="0.25">
      <c r="D1320" s="210"/>
      <c r="E1320" s="210"/>
      <c r="F1320" s="210"/>
      <c r="G1320" s="210"/>
      <c r="H1320" s="210"/>
      <c r="I1320" s="210"/>
      <c r="J1320" s="210"/>
      <c r="K1320" s="305"/>
      <c r="L1320" s="210"/>
      <c r="M1320" s="210"/>
      <c r="N1320" s="210"/>
      <c r="O1320" s="210"/>
      <c r="P1320" s="210"/>
      <c r="Q1320" s="210"/>
      <c r="R1320" s="210"/>
      <c r="S1320" s="210"/>
      <c r="T1320" s="210"/>
      <c r="U1320" s="210"/>
      <c r="V1320" s="210"/>
      <c r="W1320" s="210"/>
      <c r="X1320" s="210"/>
      <c r="Y1320" s="210"/>
      <c r="Z1320" s="210"/>
    </row>
    <row r="1321" spans="4:26" x14ac:dyDescent="0.25">
      <c r="D1321" s="210"/>
      <c r="E1321" s="210"/>
      <c r="F1321" s="210"/>
      <c r="G1321" s="210"/>
      <c r="H1321" s="210"/>
      <c r="I1321" s="210"/>
      <c r="J1321" s="210"/>
      <c r="K1321" s="305"/>
      <c r="L1321" s="210"/>
      <c r="M1321" s="210"/>
      <c r="N1321" s="210"/>
      <c r="O1321" s="210"/>
      <c r="P1321" s="210"/>
      <c r="Q1321" s="210"/>
      <c r="R1321" s="210"/>
      <c r="S1321" s="210"/>
      <c r="T1321" s="210"/>
      <c r="U1321" s="210"/>
      <c r="V1321" s="210"/>
      <c r="W1321" s="210"/>
      <c r="X1321" s="210"/>
      <c r="Y1321" s="210"/>
      <c r="Z1321" s="210"/>
    </row>
    <row r="1322" spans="4:26" x14ac:dyDescent="0.25">
      <c r="D1322" s="210"/>
      <c r="E1322" s="210"/>
      <c r="F1322" s="210"/>
      <c r="G1322" s="210"/>
      <c r="H1322" s="210"/>
      <c r="I1322" s="210"/>
      <c r="J1322" s="210"/>
      <c r="K1322" s="305"/>
      <c r="L1322" s="210"/>
      <c r="M1322" s="210"/>
      <c r="N1322" s="210"/>
      <c r="O1322" s="210"/>
      <c r="P1322" s="210"/>
      <c r="Q1322" s="210"/>
      <c r="R1322" s="210"/>
      <c r="S1322" s="210"/>
      <c r="T1322" s="210"/>
      <c r="U1322" s="210"/>
      <c r="V1322" s="210"/>
      <c r="W1322" s="210"/>
      <c r="X1322" s="210"/>
      <c r="Y1322" s="210"/>
      <c r="Z1322" s="210"/>
    </row>
    <row r="1323" spans="4:26" x14ac:dyDescent="0.25">
      <c r="D1323" s="210"/>
      <c r="E1323" s="210"/>
      <c r="F1323" s="210"/>
      <c r="G1323" s="210"/>
      <c r="H1323" s="210"/>
      <c r="I1323" s="210"/>
      <c r="J1323" s="210"/>
      <c r="K1323" s="305"/>
      <c r="L1323" s="210"/>
      <c r="M1323" s="210"/>
      <c r="N1323" s="210"/>
      <c r="O1323" s="210"/>
      <c r="P1323" s="210"/>
      <c r="Q1323" s="210"/>
      <c r="R1323" s="210"/>
      <c r="S1323" s="210"/>
      <c r="T1323" s="210"/>
      <c r="U1323" s="210"/>
      <c r="V1323" s="210"/>
      <c r="W1323" s="210"/>
      <c r="X1323" s="210"/>
      <c r="Y1323" s="210"/>
      <c r="Z1323" s="210"/>
    </row>
    <row r="1324" spans="4:26" x14ac:dyDescent="0.25">
      <c r="D1324" s="210"/>
      <c r="E1324" s="210"/>
      <c r="F1324" s="210"/>
      <c r="G1324" s="210"/>
      <c r="H1324" s="210"/>
      <c r="I1324" s="210"/>
      <c r="J1324" s="210"/>
      <c r="K1324" s="305"/>
      <c r="L1324" s="210"/>
      <c r="M1324" s="210"/>
      <c r="N1324" s="210"/>
      <c r="O1324" s="210"/>
      <c r="P1324" s="210"/>
      <c r="Q1324" s="210"/>
      <c r="R1324" s="210"/>
      <c r="S1324" s="210"/>
      <c r="T1324" s="210"/>
      <c r="U1324" s="210"/>
      <c r="V1324" s="210"/>
      <c r="W1324" s="210"/>
      <c r="X1324" s="210"/>
      <c r="Y1324" s="210"/>
      <c r="Z1324" s="210"/>
    </row>
    <row r="1325" spans="4:26" x14ac:dyDescent="0.25">
      <c r="D1325" s="210"/>
      <c r="E1325" s="210"/>
      <c r="F1325" s="210"/>
      <c r="G1325" s="210"/>
      <c r="H1325" s="210"/>
      <c r="I1325" s="210"/>
      <c r="J1325" s="210"/>
      <c r="K1325" s="305"/>
      <c r="L1325" s="210"/>
      <c r="M1325" s="210"/>
      <c r="N1325" s="210"/>
      <c r="O1325" s="210"/>
      <c r="P1325" s="210"/>
      <c r="Q1325" s="210"/>
      <c r="R1325" s="210"/>
      <c r="S1325" s="210"/>
      <c r="T1325" s="210"/>
      <c r="U1325" s="210"/>
      <c r="V1325" s="210"/>
      <c r="W1325" s="210"/>
      <c r="X1325" s="210"/>
      <c r="Y1325" s="210"/>
      <c r="Z1325" s="210"/>
    </row>
    <row r="1326" spans="4:26" x14ac:dyDescent="0.25">
      <c r="D1326" s="210"/>
      <c r="E1326" s="210"/>
      <c r="F1326" s="210"/>
      <c r="G1326" s="210"/>
      <c r="H1326" s="210"/>
      <c r="I1326" s="210"/>
      <c r="J1326" s="210"/>
      <c r="K1326" s="305"/>
      <c r="L1326" s="210"/>
      <c r="M1326" s="210"/>
      <c r="N1326" s="210"/>
      <c r="O1326" s="210"/>
      <c r="P1326" s="210"/>
      <c r="Q1326" s="210"/>
      <c r="R1326" s="210"/>
      <c r="S1326" s="210"/>
      <c r="T1326" s="210"/>
      <c r="U1326" s="210"/>
      <c r="V1326" s="210"/>
      <c r="W1326" s="210"/>
      <c r="X1326" s="210"/>
      <c r="Y1326" s="210"/>
      <c r="Z1326" s="210"/>
    </row>
    <row r="1327" spans="4:26" x14ac:dyDescent="0.25">
      <c r="D1327" s="210"/>
      <c r="E1327" s="210"/>
      <c r="F1327" s="210"/>
      <c r="G1327" s="210"/>
      <c r="H1327" s="210"/>
      <c r="I1327" s="210"/>
      <c r="J1327" s="210"/>
      <c r="K1327" s="305"/>
      <c r="L1327" s="210"/>
      <c r="M1327" s="210"/>
      <c r="N1327" s="210"/>
      <c r="O1327" s="210"/>
      <c r="P1327" s="210"/>
      <c r="Q1327" s="210"/>
      <c r="R1327" s="210"/>
      <c r="S1327" s="210"/>
      <c r="T1327" s="210"/>
      <c r="U1327" s="210"/>
      <c r="V1327" s="210"/>
      <c r="W1327" s="210"/>
      <c r="X1327" s="210"/>
      <c r="Y1327" s="210"/>
      <c r="Z1327" s="210"/>
    </row>
    <row r="1328" spans="4:26" x14ac:dyDescent="0.25">
      <c r="D1328" s="210"/>
      <c r="E1328" s="210"/>
      <c r="F1328" s="210"/>
      <c r="G1328" s="210"/>
      <c r="H1328" s="210"/>
      <c r="I1328" s="210"/>
      <c r="J1328" s="210"/>
      <c r="K1328" s="305"/>
      <c r="L1328" s="210"/>
      <c r="M1328" s="210"/>
      <c r="N1328" s="210"/>
      <c r="O1328" s="210"/>
      <c r="P1328" s="210"/>
      <c r="Q1328" s="210"/>
      <c r="R1328" s="210"/>
      <c r="S1328" s="210"/>
      <c r="T1328" s="210"/>
      <c r="U1328" s="210"/>
      <c r="V1328" s="210"/>
      <c r="W1328" s="210"/>
      <c r="X1328" s="210"/>
      <c r="Y1328" s="210"/>
      <c r="Z1328" s="210"/>
    </row>
    <row r="1329" spans="4:26" x14ac:dyDescent="0.25">
      <c r="D1329" s="210"/>
      <c r="E1329" s="210"/>
      <c r="F1329" s="210"/>
      <c r="G1329" s="210"/>
      <c r="H1329" s="210"/>
      <c r="I1329" s="210"/>
      <c r="J1329" s="210"/>
      <c r="K1329" s="305"/>
      <c r="L1329" s="210"/>
      <c r="M1329" s="210"/>
      <c r="N1329" s="210"/>
      <c r="O1329" s="210"/>
      <c r="P1329" s="210"/>
      <c r="Q1329" s="210"/>
      <c r="R1329" s="210"/>
      <c r="S1329" s="210"/>
      <c r="T1329" s="210"/>
      <c r="U1329" s="210"/>
      <c r="V1329" s="210"/>
      <c r="W1329" s="210"/>
      <c r="X1329" s="210"/>
      <c r="Y1329" s="210"/>
      <c r="Z1329" s="210"/>
    </row>
    <row r="1330" spans="4:26" x14ac:dyDescent="0.25">
      <c r="D1330" s="210"/>
      <c r="E1330" s="210"/>
      <c r="F1330" s="210"/>
      <c r="G1330" s="210"/>
      <c r="H1330" s="210"/>
      <c r="I1330" s="210"/>
      <c r="J1330" s="210"/>
      <c r="K1330" s="305"/>
      <c r="L1330" s="210"/>
      <c r="M1330" s="210"/>
      <c r="N1330" s="210"/>
      <c r="O1330" s="210"/>
      <c r="P1330" s="210"/>
      <c r="Q1330" s="210"/>
      <c r="R1330" s="210"/>
      <c r="S1330" s="210"/>
      <c r="T1330" s="210"/>
      <c r="U1330" s="210"/>
      <c r="V1330" s="210"/>
      <c r="W1330" s="210"/>
      <c r="X1330" s="210"/>
      <c r="Y1330" s="210"/>
      <c r="Z1330" s="210"/>
    </row>
    <row r="1331" spans="4:26" x14ac:dyDescent="0.25">
      <c r="D1331" s="210"/>
      <c r="E1331" s="210"/>
      <c r="F1331" s="210"/>
      <c r="G1331" s="210"/>
      <c r="H1331" s="210"/>
      <c r="I1331" s="210"/>
      <c r="J1331" s="210"/>
      <c r="K1331" s="305"/>
      <c r="L1331" s="210"/>
      <c r="M1331" s="210"/>
      <c r="N1331" s="210"/>
      <c r="O1331" s="210"/>
      <c r="P1331" s="210"/>
      <c r="Q1331" s="210"/>
      <c r="R1331" s="210"/>
      <c r="S1331" s="210"/>
      <c r="T1331" s="210"/>
      <c r="U1331" s="210"/>
      <c r="V1331" s="210"/>
      <c r="W1331" s="210"/>
      <c r="X1331" s="210"/>
      <c r="Y1331" s="210"/>
      <c r="Z1331" s="210"/>
    </row>
    <row r="1332" spans="4:26" x14ac:dyDescent="0.25">
      <c r="D1332" s="210"/>
      <c r="E1332" s="210"/>
      <c r="F1332" s="210"/>
      <c r="G1332" s="210"/>
      <c r="H1332" s="210"/>
      <c r="I1332" s="210"/>
      <c r="J1332" s="210"/>
      <c r="K1332" s="305"/>
      <c r="L1332" s="210"/>
      <c r="M1332" s="210"/>
      <c r="N1332" s="210"/>
      <c r="O1332" s="210"/>
      <c r="P1332" s="210"/>
      <c r="Q1332" s="210"/>
      <c r="R1332" s="210"/>
      <c r="S1332" s="210"/>
      <c r="T1332" s="210"/>
      <c r="U1332" s="210"/>
      <c r="V1332" s="210"/>
      <c r="W1332" s="210"/>
      <c r="X1332" s="210"/>
      <c r="Y1332" s="210"/>
      <c r="Z1332" s="210"/>
    </row>
    <row r="1333" spans="4:26" x14ac:dyDescent="0.25">
      <c r="D1333" s="210"/>
      <c r="E1333" s="210"/>
      <c r="F1333" s="210"/>
      <c r="G1333" s="210"/>
      <c r="H1333" s="210"/>
      <c r="I1333" s="210"/>
      <c r="J1333" s="210"/>
      <c r="K1333" s="305"/>
      <c r="L1333" s="210"/>
      <c r="M1333" s="210"/>
      <c r="N1333" s="210"/>
      <c r="O1333" s="210"/>
      <c r="P1333" s="210"/>
      <c r="Q1333" s="210"/>
      <c r="R1333" s="210"/>
      <c r="S1333" s="210"/>
      <c r="T1333" s="210"/>
      <c r="U1333" s="210"/>
      <c r="V1333" s="210"/>
      <c r="W1333" s="210"/>
      <c r="X1333" s="210"/>
      <c r="Y1333" s="210"/>
      <c r="Z1333" s="210"/>
    </row>
    <row r="1334" spans="4:26" x14ac:dyDescent="0.25">
      <c r="D1334" s="210"/>
      <c r="E1334" s="210"/>
      <c r="F1334" s="210"/>
      <c r="G1334" s="210"/>
      <c r="H1334" s="210"/>
      <c r="I1334" s="210"/>
      <c r="J1334" s="210"/>
      <c r="K1334" s="305"/>
      <c r="L1334" s="210"/>
      <c r="M1334" s="210"/>
      <c r="N1334" s="210"/>
      <c r="O1334" s="210"/>
      <c r="P1334" s="210"/>
      <c r="Q1334" s="210"/>
      <c r="R1334" s="210"/>
      <c r="S1334" s="210"/>
      <c r="T1334" s="210"/>
      <c r="U1334" s="210"/>
      <c r="V1334" s="210"/>
      <c r="W1334" s="210"/>
      <c r="X1334" s="210"/>
      <c r="Y1334" s="210"/>
      <c r="Z1334" s="210"/>
    </row>
    <row r="1335" spans="4:26" x14ac:dyDescent="0.25">
      <c r="D1335" s="210"/>
      <c r="E1335" s="210"/>
      <c r="F1335" s="210"/>
      <c r="G1335" s="210"/>
      <c r="H1335" s="210"/>
      <c r="I1335" s="210"/>
      <c r="J1335" s="210"/>
      <c r="K1335" s="305"/>
      <c r="L1335" s="210"/>
      <c r="M1335" s="210"/>
      <c r="N1335" s="210"/>
      <c r="O1335" s="210"/>
      <c r="P1335" s="210"/>
      <c r="Q1335" s="210"/>
      <c r="R1335" s="210"/>
      <c r="S1335" s="210"/>
      <c r="T1335" s="210"/>
      <c r="U1335" s="210"/>
      <c r="V1335" s="210"/>
      <c r="W1335" s="210"/>
      <c r="X1335" s="210"/>
      <c r="Y1335" s="210"/>
      <c r="Z1335" s="210"/>
    </row>
    <row r="1336" spans="4:26" x14ac:dyDescent="0.25">
      <c r="D1336" s="210"/>
      <c r="E1336" s="210"/>
      <c r="F1336" s="210"/>
      <c r="G1336" s="210"/>
      <c r="H1336" s="210"/>
      <c r="I1336" s="210"/>
      <c r="J1336" s="210"/>
      <c r="K1336" s="305"/>
      <c r="L1336" s="210"/>
      <c r="M1336" s="210"/>
      <c r="N1336" s="210"/>
      <c r="O1336" s="210"/>
      <c r="P1336" s="210"/>
      <c r="Q1336" s="210"/>
      <c r="R1336" s="210"/>
      <c r="S1336" s="210"/>
      <c r="T1336" s="210"/>
      <c r="U1336" s="210"/>
      <c r="V1336" s="210"/>
      <c r="W1336" s="210"/>
      <c r="X1336" s="210"/>
      <c r="Y1336" s="210"/>
      <c r="Z1336" s="210"/>
    </row>
    <row r="1337" spans="4:26" x14ac:dyDescent="0.25">
      <c r="D1337" s="210"/>
      <c r="E1337" s="210"/>
      <c r="F1337" s="210"/>
      <c r="G1337" s="210"/>
      <c r="H1337" s="210"/>
      <c r="I1337" s="210"/>
      <c r="J1337" s="210"/>
      <c r="K1337" s="305"/>
      <c r="L1337" s="210"/>
      <c r="M1337" s="210"/>
      <c r="N1337" s="210"/>
      <c r="O1337" s="210"/>
      <c r="P1337" s="210"/>
      <c r="Q1337" s="210"/>
      <c r="R1337" s="210"/>
      <c r="S1337" s="210"/>
      <c r="T1337" s="210"/>
      <c r="U1337" s="210"/>
      <c r="V1337" s="210"/>
      <c r="W1337" s="210"/>
      <c r="X1337" s="210"/>
      <c r="Y1337" s="210"/>
      <c r="Z1337" s="210"/>
    </row>
    <row r="1338" spans="4:26" x14ac:dyDescent="0.25">
      <c r="D1338" s="210"/>
      <c r="E1338" s="210"/>
      <c r="F1338" s="210"/>
      <c r="G1338" s="210"/>
      <c r="H1338" s="210"/>
      <c r="I1338" s="210"/>
      <c r="J1338" s="210"/>
      <c r="K1338" s="305"/>
      <c r="L1338" s="210"/>
      <c r="M1338" s="210"/>
      <c r="N1338" s="210"/>
      <c r="O1338" s="210"/>
      <c r="P1338" s="210"/>
      <c r="Q1338" s="210"/>
      <c r="R1338" s="210"/>
      <c r="S1338" s="210"/>
      <c r="T1338" s="210"/>
      <c r="U1338" s="210"/>
      <c r="V1338" s="210"/>
      <c r="W1338" s="210"/>
      <c r="X1338" s="210"/>
      <c r="Y1338" s="210"/>
      <c r="Z1338" s="210"/>
    </row>
    <row r="1339" spans="4:26" x14ac:dyDescent="0.25">
      <c r="D1339" s="210"/>
      <c r="E1339" s="210"/>
      <c r="F1339" s="210"/>
      <c r="G1339" s="210"/>
      <c r="H1339" s="210"/>
      <c r="I1339" s="210"/>
      <c r="J1339" s="210"/>
      <c r="K1339" s="305"/>
      <c r="L1339" s="210"/>
      <c r="M1339" s="210"/>
      <c r="N1339" s="210"/>
      <c r="O1339" s="210"/>
      <c r="P1339" s="210"/>
      <c r="Q1339" s="210"/>
      <c r="R1339" s="210"/>
      <c r="S1339" s="210"/>
      <c r="T1339" s="210"/>
      <c r="U1339" s="210"/>
      <c r="V1339" s="210"/>
      <c r="W1339" s="210"/>
      <c r="X1339" s="210"/>
      <c r="Y1339" s="210"/>
      <c r="Z1339" s="210"/>
    </row>
    <row r="1340" spans="4:26" x14ac:dyDescent="0.25">
      <c r="D1340" s="210"/>
      <c r="E1340" s="210"/>
      <c r="F1340" s="210"/>
      <c r="G1340" s="210"/>
      <c r="H1340" s="210"/>
      <c r="I1340" s="210"/>
      <c r="J1340" s="210"/>
      <c r="K1340" s="305"/>
      <c r="L1340" s="210"/>
      <c r="M1340" s="210"/>
      <c r="N1340" s="210"/>
      <c r="O1340" s="210"/>
      <c r="P1340" s="210"/>
      <c r="Q1340" s="210"/>
      <c r="R1340" s="210"/>
      <c r="S1340" s="210"/>
      <c r="T1340" s="210"/>
      <c r="U1340" s="210"/>
      <c r="V1340" s="210"/>
      <c r="W1340" s="210"/>
      <c r="X1340" s="210"/>
      <c r="Y1340" s="210"/>
      <c r="Z1340" s="210"/>
    </row>
    <row r="1341" spans="4:26" x14ac:dyDescent="0.25">
      <c r="D1341" s="210"/>
      <c r="E1341" s="210"/>
      <c r="F1341" s="210"/>
      <c r="G1341" s="210"/>
      <c r="H1341" s="210"/>
      <c r="I1341" s="210"/>
      <c r="J1341" s="210"/>
      <c r="K1341" s="305"/>
      <c r="L1341" s="210"/>
      <c r="M1341" s="210"/>
      <c r="N1341" s="210"/>
      <c r="O1341" s="210"/>
      <c r="P1341" s="210"/>
      <c r="Q1341" s="210"/>
      <c r="R1341" s="210"/>
      <c r="S1341" s="210"/>
      <c r="T1341" s="210"/>
      <c r="U1341" s="210"/>
      <c r="V1341" s="210"/>
      <c r="W1341" s="210"/>
      <c r="X1341" s="210"/>
      <c r="Y1341" s="210"/>
      <c r="Z1341" s="210"/>
    </row>
    <row r="1342" spans="4:26" x14ac:dyDescent="0.25">
      <c r="D1342" s="210"/>
      <c r="E1342" s="210"/>
      <c r="F1342" s="210"/>
      <c r="G1342" s="210"/>
      <c r="H1342" s="210"/>
      <c r="I1342" s="210"/>
      <c r="J1342" s="210"/>
      <c r="K1342" s="305"/>
      <c r="L1342" s="210"/>
      <c r="M1342" s="210"/>
      <c r="N1342" s="210"/>
      <c r="O1342" s="210"/>
      <c r="P1342" s="210"/>
      <c r="Q1342" s="210"/>
      <c r="R1342" s="210"/>
      <c r="S1342" s="210"/>
      <c r="T1342" s="210"/>
      <c r="U1342" s="210"/>
      <c r="V1342" s="210"/>
      <c r="W1342" s="210"/>
      <c r="X1342" s="210"/>
      <c r="Y1342" s="210"/>
      <c r="Z1342" s="210"/>
    </row>
    <row r="1343" spans="4:26" x14ac:dyDescent="0.25">
      <c r="D1343" s="210"/>
      <c r="E1343" s="210"/>
      <c r="F1343" s="210"/>
      <c r="G1343" s="210"/>
      <c r="H1343" s="210"/>
      <c r="I1343" s="210"/>
      <c r="J1343" s="210"/>
      <c r="K1343" s="305"/>
      <c r="L1343" s="210"/>
      <c r="M1343" s="210"/>
      <c r="N1343" s="210"/>
      <c r="O1343" s="210"/>
      <c r="P1343" s="210"/>
      <c r="Q1343" s="210"/>
      <c r="R1343" s="210"/>
      <c r="S1343" s="210"/>
      <c r="T1343" s="210"/>
      <c r="U1343" s="210"/>
      <c r="V1343" s="210"/>
      <c r="W1343" s="210"/>
      <c r="X1343" s="210"/>
      <c r="Y1343" s="210"/>
      <c r="Z1343" s="210"/>
    </row>
    <row r="1344" spans="4:26" x14ac:dyDescent="0.25">
      <c r="D1344" s="210"/>
      <c r="E1344" s="210"/>
      <c r="F1344" s="210"/>
      <c r="G1344" s="210"/>
      <c r="H1344" s="210"/>
      <c r="I1344" s="210"/>
      <c r="J1344" s="210"/>
      <c r="K1344" s="305"/>
      <c r="L1344" s="210"/>
      <c r="M1344" s="210"/>
      <c r="N1344" s="210"/>
      <c r="O1344" s="210"/>
      <c r="P1344" s="210"/>
      <c r="Q1344" s="210"/>
      <c r="R1344" s="210"/>
      <c r="S1344" s="210"/>
      <c r="T1344" s="210"/>
      <c r="U1344" s="210"/>
      <c r="V1344" s="210"/>
      <c r="W1344" s="210"/>
      <c r="X1344" s="210"/>
      <c r="Y1344" s="210"/>
      <c r="Z1344" s="210"/>
    </row>
    <row r="1345" spans="4:26" x14ac:dyDescent="0.25">
      <c r="D1345" s="210"/>
      <c r="E1345" s="210"/>
      <c r="F1345" s="210"/>
      <c r="G1345" s="210"/>
      <c r="H1345" s="210"/>
      <c r="I1345" s="210"/>
      <c r="J1345" s="210"/>
      <c r="K1345" s="305"/>
      <c r="L1345" s="210"/>
      <c r="M1345" s="210"/>
      <c r="N1345" s="210"/>
      <c r="O1345" s="210"/>
      <c r="P1345" s="210"/>
      <c r="Q1345" s="210"/>
      <c r="R1345" s="210"/>
      <c r="S1345" s="210"/>
      <c r="T1345" s="210"/>
      <c r="U1345" s="210"/>
      <c r="V1345" s="210"/>
      <c r="W1345" s="210"/>
      <c r="X1345" s="210"/>
      <c r="Y1345" s="210"/>
      <c r="Z1345" s="210"/>
    </row>
    <row r="1346" spans="4:26" x14ac:dyDescent="0.25">
      <c r="D1346" s="210"/>
      <c r="E1346" s="210"/>
      <c r="F1346" s="210"/>
      <c r="G1346" s="210"/>
      <c r="H1346" s="210"/>
      <c r="I1346" s="210"/>
      <c r="J1346" s="210"/>
      <c r="K1346" s="305"/>
      <c r="L1346" s="210"/>
      <c r="M1346" s="210"/>
      <c r="N1346" s="210"/>
      <c r="O1346" s="210"/>
      <c r="P1346" s="210"/>
      <c r="Q1346" s="210"/>
      <c r="R1346" s="210"/>
      <c r="S1346" s="210"/>
      <c r="T1346" s="210"/>
      <c r="U1346" s="210"/>
      <c r="V1346" s="210"/>
      <c r="W1346" s="210"/>
      <c r="X1346" s="210"/>
      <c r="Y1346" s="210"/>
      <c r="Z1346" s="210"/>
    </row>
    <row r="1347" spans="4:26" x14ac:dyDescent="0.25">
      <c r="D1347" s="210"/>
      <c r="E1347" s="210"/>
      <c r="F1347" s="210"/>
      <c r="G1347" s="210"/>
      <c r="H1347" s="210"/>
      <c r="I1347" s="210"/>
      <c r="J1347" s="210"/>
      <c r="K1347" s="305"/>
      <c r="L1347" s="210"/>
      <c r="M1347" s="210"/>
      <c r="N1347" s="210"/>
      <c r="O1347" s="210"/>
      <c r="P1347" s="210"/>
      <c r="Q1347" s="210"/>
      <c r="R1347" s="210"/>
      <c r="S1347" s="210"/>
      <c r="T1347" s="210"/>
      <c r="U1347" s="210"/>
      <c r="V1347" s="210"/>
      <c r="W1347" s="210"/>
      <c r="X1347" s="210"/>
      <c r="Y1347" s="210"/>
      <c r="Z1347" s="210"/>
    </row>
    <row r="1348" spans="4:26" x14ac:dyDescent="0.25">
      <c r="D1348" s="210"/>
      <c r="E1348" s="210"/>
      <c r="F1348" s="210"/>
      <c r="G1348" s="210"/>
      <c r="H1348" s="210"/>
      <c r="I1348" s="210"/>
      <c r="J1348" s="210"/>
      <c r="K1348" s="305"/>
      <c r="L1348" s="210"/>
      <c r="M1348" s="210"/>
      <c r="N1348" s="210"/>
      <c r="O1348" s="210"/>
      <c r="P1348" s="210"/>
      <c r="Q1348" s="210"/>
      <c r="R1348" s="210"/>
      <c r="S1348" s="210"/>
      <c r="T1348" s="210"/>
      <c r="U1348" s="210"/>
      <c r="V1348" s="210"/>
      <c r="W1348" s="210"/>
      <c r="X1348" s="210"/>
      <c r="Y1348" s="210"/>
      <c r="Z1348" s="210"/>
    </row>
    <row r="1349" spans="4:26" x14ac:dyDescent="0.25">
      <c r="D1349" s="210"/>
      <c r="E1349" s="210"/>
      <c r="F1349" s="210"/>
      <c r="G1349" s="210"/>
      <c r="H1349" s="210"/>
      <c r="I1349" s="210"/>
      <c r="J1349" s="210"/>
      <c r="K1349" s="305"/>
      <c r="L1349" s="210"/>
      <c r="M1349" s="210"/>
      <c r="N1349" s="210"/>
      <c r="O1349" s="210"/>
      <c r="P1349" s="210"/>
      <c r="Q1349" s="210"/>
      <c r="R1349" s="210"/>
      <c r="S1349" s="210"/>
      <c r="T1349" s="210"/>
      <c r="U1349" s="210"/>
      <c r="V1349" s="210"/>
      <c r="W1349" s="210"/>
      <c r="X1349" s="210"/>
      <c r="Y1349" s="210"/>
      <c r="Z1349" s="210"/>
    </row>
    <row r="1350" spans="4:26" x14ac:dyDescent="0.25">
      <c r="D1350" s="210"/>
      <c r="E1350" s="210"/>
      <c r="F1350" s="210"/>
      <c r="G1350" s="210"/>
      <c r="H1350" s="210"/>
      <c r="I1350" s="210"/>
      <c r="J1350" s="210"/>
      <c r="K1350" s="305"/>
      <c r="L1350" s="210"/>
      <c r="M1350" s="210"/>
      <c r="N1350" s="210"/>
      <c r="O1350" s="210"/>
      <c r="P1350" s="210"/>
      <c r="Q1350" s="210"/>
      <c r="R1350" s="210"/>
      <c r="S1350" s="210"/>
      <c r="T1350" s="210"/>
      <c r="U1350" s="210"/>
      <c r="V1350" s="210"/>
      <c r="W1350" s="210"/>
      <c r="X1350" s="210"/>
      <c r="Y1350" s="210"/>
      <c r="Z1350" s="210"/>
    </row>
    <row r="1351" spans="4:26" x14ac:dyDescent="0.25">
      <c r="D1351" s="210"/>
      <c r="E1351" s="210"/>
      <c r="F1351" s="210"/>
      <c r="G1351" s="210"/>
      <c r="H1351" s="210"/>
      <c r="I1351" s="210"/>
      <c r="J1351" s="210"/>
      <c r="K1351" s="305"/>
      <c r="L1351" s="210"/>
      <c r="M1351" s="210"/>
      <c r="N1351" s="210"/>
      <c r="O1351" s="210"/>
      <c r="P1351" s="210"/>
      <c r="Q1351" s="210"/>
      <c r="R1351" s="210"/>
      <c r="S1351" s="210"/>
      <c r="T1351" s="210"/>
      <c r="U1351" s="210"/>
      <c r="V1351" s="210"/>
      <c r="W1351" s="210"/>
      <c r="X1351" s="210"/>
      <c r="Y1351" s="210"/>
      <c r="Z1351" s="210"/>
    </row>
    <row r="1352" spans="4:26" x14ac:dyDescent="0.25">
      <c r="D1352" s="210"/>
      <c r="E1352" s="210"/>
      <c r="F1352" s="210"/>
      <c r="G1352" s="210"/>
      <c r="H1352" s="210"/>
      <c r="I1352" s="210"/>
      <c r="J1352" s="210"/>
      <c r="K1352" s="305"/>
      <c r="L1352" s="210"/>
      <c r="M1352" s="210"/>
      <c r="N1352" s="210"/>
      <c r="O1352" s="210"/>
      <c r="P1352" s="210"/>
      <c r="Q1352" s="210"/>
      <c r="R1352" s="210"/>
      <c r="S1352" s="210"/>
      <c r="T1352" s="210"/>
      <c r="U1352" s="210"/>
      <c r="V1352" s="210"/>
      <c r="W1352" s="210"/>
      <c r="X1352" s="210"/>
      <c r="Y1352" s="210"/>
      <c r="Z1352" s="210"/>
    </row>
    <row r="1353" spans="4:26" x14ac:dyDescent="0.25">
      <c r="D1353" s="210"/>
      <c r="E1353" s="210"/>
      <c r="F1353" s="210"/>
      <c r="G1353" s="210"/>
      <c r="H1353" s="210"/>
      <c r="I1353" s="210"/>
      <c r="J1353" s="210"/>
      <c r="K1353" s="305"/>
      <c r="L1353" s="210"/>
      <c r="M1353" s="210"/>
      <c r="N1353" s="210"/>
      <c r="O1353" s="210"/>
      <c r="P1353" s="210"/>
      <c r="Q1353" s="210"/>
      <c r="R1353" s="210"/>
      <c r="S1353" s="210"/>
      <c r="T1353" s="210"/>
      <c r="U1353" s="210"/>
      <c r="V1353" s="210"/>
      <c r="W1353" s="210"/>
      <c r="X1353" s="210"/>
      <c r="Y1353" s="210"/>
      <c r="Z1353" s="210"/>
    </row>
    <row r="1354" spans="4:26" x14ac:dyDescent="0.25">
      <c r="D1354" s="210"/>
      <c r="E1354" s="210"/>
      <c r="F1354" s="210"/>
      <c r="G1354" s="210"/>
      <c r="H1354" s="210"/>
      <c r="I1354" s="210"/>
      <c r="J1354" s="210"/>
      <c r="K1354" s="305"/>
      <c r="L1354" s="210"/>
      <c r="M1354" s="210"/>
      <c r="N1354" s="210"/>
      <c r="O1354" s="210"/>
      <c r="P1354" s="210"/>
      <c r="Q1354" s="210"/>
      <c r="R1354" s="210"/>
      <c r="S1354" s="210"/>
      <c r="T1354" s="210"/>
      <c r="U1354" s="210"/>
      <c r="V1354" s="210"/>
      <c r="W1354" s="210"/>
      <c r="X1354" s="210"/>
      <c r="Y1354" s="210"/>
      <c r="Z1354" s="210"/>
    </row>
    <row r="1355" spans="4:26" x14ac:dyDescent="0.25">
      <c r="D1355" s="210"/>
      <c r="E1355" s="210"/>
      <c r="F1355" s="210"/>
      <c r="G1355" s="210"/>
      <c r="H1355" s="210"/>
      <c r="I1355" s="210"/>
      <c r="J1355" s="210"/>
      <c r="K1355" s="305"/>
      <c r="L1355" s="210"/>
      <c r="M1355" s="210"/>
      <c r="N1355" s="210"/>
      <c r="O1355" s="210"/>
      <c r="P1355" s="210"/>
      <c r="Q1355" s="210"/>
      <c r="R1355" s="210"/>
      <c r="S1355" s="210"/>
      <c r="T1355" s="210"/>
      <c r="U1355" s="210"/>
      <c r="V1355" s="210"/>
      <c r="W1355" s="210"/>
      <c r="X1355" s="210"/>
      <c r="Y1355" s="210"/>
      <c r="Z1355" s="210"/>
    </row>
    <row r="1356" spans="4:26" x14ac:dyDescent="0.25">
      <c r="D1356" s="210"/>
      <c r="E1356" s="210"/>
      <c r="F1356" s="210"/>
      <c r="G1356" s="210"/>
      <c r="H1356" s="210"/>
      <c r="I1356" s="210"/>
      <c r="J1356" s="210"/>
      <c r="K1356" s="305"/>
      <c r="L1356" s="210"/>
      <c r="M1356" s="210"/>
      <c r="N1356" s="210"/>
      <c r="O1356" s="210"/>
      <c r="P1356" s="210"/>
      <c r="Q1356" s="210"/>
      <c r="R1356" s="210"/>
      <c r="S1356" s="210"/>
      <c r="T1356" s="210"/>
      <c r="U1356" s="210"/>
      <c r="V1356" s="210"/>
      <c r="W1356" s="210"/>
      <c r="X1356" s="210"/>
      <c r="Y1356" s="210"/>
      <c r="Z1356" s="210"/>
    </row>
    <row r="1357" spans="4:26" x14ac:dyDescent="0.25">
      <c r="D1357" s="210"/>
      <c r="E1357" s="210"/>
      <c r="F1357" s="210"/>
      <c r="G1357" s="210"/>
      <c r="H1357" s="210"/>
      <c r="I1357" s="210"/>
      <c r="J1357" s="210"/>
      <c r="K1357" s="305"/>
      <c r="L1357" s="210"/>
      <c r="M1357" s="210"/>
      <c r="N1357" s="210"/>
      <c r="O1357" s="210"/>
      <c r="P1357" s="210"/>
      <c r="Q1357" s="210"/>
      <c r="R1357" s="210"/>
      <c r="S1357" s="210"/>
      <c r="T1357" s="210"/>
      <c r="U1357" s="210"/>
      <c r="V1357" s="210"/>
      <c r="W1357" s="210"/>
      <c r="X1357" s="210"/>
      <c r="Y1357" s="210"/>
      <c r="Z1357" s="210"/>
    </row>
    <row r="1358" spans="4:26" x14ac:dyDescent="0.25">
      <c r="D1358" s="210"/>
      <c r="E1358" s="210"/>
      <c r="F1358" s="210"/>
      <c r="G1358" s="210"/>
      <c r="H1358" s="210"/>
      <c r="I1358" s="210"/>
      <c r="J1358" s="210"/>
      <c r="K1358" s="305"/>
      <c r="L1358" s="210"/>
      <c r="M1358" s="210"/>
      <c r="N1358" s="210"/>
      <c r="O1358" s="210"/>
      <c r="P1358" s="210"/>
      <c r="Q1358" s="210"/>
      <c r="R1358" s="210"/>
      <c r="S1358" s="210"/>
      <c r="T1358" s="210"/>
      <c r="U1358" s="210"/>
      <c r="V1358" s="210"/>
      <c r="W1358" s="210"/>
      <c r="X1358" s="210"/>
      <c r="Y1358" s="210"/>
      <c r="Z1358" s="210"/>
    </row>
    <row r="1359" spans="4:26" x14ac:dyDescent="0.25">
      <c r="D1359" s="210"/>
      <c r="E1359" s="210"/>
      <c r="F1359" s="210"/>
      <c r="G1359" s="210"/>
      <c r="H1359" s="210"/>
      <c r="I1359" s="210"/>
      <c r="J1359" s="210"/>
      <c r="K1359" s="305"/>
      <c r="L1359" s="210"/>
      <c r="M1359" s="210"/>
      <c r="N1359" s="210"/>
      <c r="O1359" s="210"/>
      <c r="P1359" s="210"/>
      <c r="Q1359" s="210"/>
      <c r="R1359" s="210"/>
      <c r="S1359" s="210"/>
      <c r="T1359" s="210"/>
      <c r="U1359" s="210"/>
      <c r="V1359" s="210"/>
      <c r="W1359" s="210"/>
      <c r="X1359" s="210"/>
      <c r="Y1359" s="210"/>
      <c r="Z1359" s="210"/>
    </row>
    <row r="1360" spans="4:26" x14ac:dyDescent="0.25">
      <c r="D1360" s="210"/>
      <c r="E1360" s="210"/>
      <c r="F1360" s="210"/>
      <c r="G1360" s="210"/>
      <c r="H1360" s="210"/>
      <c r="I1360" s="210"/>
      <c r="J1360" s="210"/>
      <c r="K1360" s="305"/>
      <c r="L1360" s="210"/>
      <c r="M1360" s="210"/>
      <c r="N1360" s="210"/>
      <c r="O1360" s="210"/>
      <c r="P1360" s="210"/>
      <c r="Q1360" s="210"/>
      <c r="R1360" s="210"/>
      <c r="S1360" s="210"/>
      <c r="T1360" s="210"/>
      <c r="U1360" s="210"/>
      <c r="V1360" s="210"/>
      <c r="W1360" s="210"/>
      <c r="X1360" s="210"/>
      <c r="Y1360" s="210"/>
      <c r="Z1360" s="210"/>
    </row>
    <row r="1361" spans="4:26" x14ac:dyDescent="0.25">
      <c r="D1361" s="210"/>
      <c r="E1361" s="210"/>
      <c r="F1361" s="210"/>
      <c r="G1361" s="210"/>
      <c r="H1361" s="210"/>
      <c r="I1361" s="210"/>
      <c r="J1361" s="210"/>
      <c r="K1361" s="305"/>
      <c r="L1361" s="210"/>
      <c r="M1361" s="210"/>
      <c r="N1361" s="210"/>
      <c r="O1361" s="210"/>
      <c r="P1361" s="210"/>
      <c r="Q1361" s="210"/>
      <c r="R1361" s="210"/>
      <c r="S1361" s="210"/>
      <c r="T1361" s="210"/>
      <c r="U1361" s="210"/>
      <c r="V1361" s="210"/>
      <c r="W1361" s="210"/>
      <c r="X1361" s="210"/>
      <c r="Y1361" s="210"/>
      <c r="Z1361" s="210"/>
    </row>
    <row r="1362" spans="4:26" x14ac:dyDescent="0.25">
      <c r="D1362" s="210"/>
      <c r="E1362" s="210"/>
      <c r="F1362" s="210"/>
      <c r="G1362" s="210"/>
      <c r="H1362" s="210"/>
      <c r="I1362" s="210"/>
      <c r="J1362" s="210"/>
      <c r="K1362" s="305"/>
      <c r="L1362" s="210"/>
      <c r="M1362" s="210"/>
      <c r="N1362" s="210"/>
      <c r="O1362" s="210"/>
      <c r="P1362" s="210"/>
      <c r="Q1362" s="210"/>
      <c r="R1362" s="210"/>
      <c r="S1362" s="210"/>
      <c r="T1362" s="210"/>
      <c r="U1362" s="210"/>
      <c r="V1362" s="210"/>
      <c r="W1362" s="210"/>
      <c r="X1362" s="210"/>
      <c r="Y1362" s="210"/>
      <c r="Z1362" s="210"/>
    </row>
    <row r="1363" spans="4:26" x14ac:dyDescent="0.25">
      <c r="D1363" s="210"/>
      <c r="E1363" s="210"/>
      <c r="F1363" s="210"/>
      <c r="G1363" s="210"/>
      <c r="H1363" s="210"/>
      <c r="I1363" s="210"/>
      <c r="J1363" s="210"/>
      <c r="K1363" s="305"/>
      <c r="L1363" s="210"/>
      <c r="M1363" s="210"/>
      <c r="N1363" s="210"/>
      <c r="O1363" s="210"/>
      <c r="P1363" s="210"/>
      <c r="Q1363" s="210"/>
      <c r="R1363" s="210"/>
      <c r="S1363" s="210"/>
      <c r="T1363" s="210"/>
      <c r="U1363" s="210"/>
      <c r="V1363" s="210"/>
      <c r="W1363" s="210"/>
      <c r="X1363" s="210"/>
      <c r="Y1363" s="210"/>
      <c r="Z1363" s="210"/>
    </row>
    <row r="1364" spans="4:26" x14ac:dyDescent="0.25">
      <c r="D1364" s="210"/>
      <c r="E1364" s="210"/>
      <c r="F1364" s="210"/>
      <c r="G1364" s="210"/>
      <c r="H1364" s="210"/>
      <c r="I1364" s="210"/>
      <c r="J1364" s="210"/>
      <c r="K1364" s="305"/>
      <c r="L1364" s="210"/>
      <c r="M1364" s="210"/>
      <c r="N1364" s="210"/>
      <c r="O1364" s="210"/>
      <c r="P1364" s="210"/>
      <c r="Q1364" s="210"/>
      <c r="R1364" s="210"/>
      <c r="S1364" s="210"/>
      <c r="T1364" s="210"/>
      <c r="U1364" s="210"/>
      <c r="V1364" s="210"/>
      <c r="W1364" s="210"/>
      <c r="X1364" s="210"/>
      <c r="Y1364" s="210"/>
      <c r="Z1364" s="210"/>
    </row>
    <row r="1365" spans="4:26" x14ac:dyDescent="0.25">
      <c r="D1365" s="210"/>
      <c r="E1365" s="210"/>
      <c r="F1365" s="210"/>
      <c r="G1365" s="210"/>
      <c r="H1365" s="210"/>
      <c r="I1365" s="210"/>
      <c r="J1365" s="210"/>
      <c r="K1365" s="305"/>
      <c r="L1365" s="210"/>
      <c r="M1365" s="210"/>
      <c r="N1365" s="210"/>
      <c r="O1365" s="210"/>
      <c r="P1365" s="210"/>
      <c r="Q1365" s="210"/>
      <c r="R1365" s="210"/>
      <c r="S1365" s="210"/>
      <c r="T1365" s="210"/>
      <c r="U1365" s="210"/>
      <c r="V1365" s="210"/>
      <c r="W1365" s="210"/>
      <c r="X1365" s="210"/>
      <c r="Y1365" s="210"/>
      <c r="Z1365" s="210"/>
    </row>
    <row r="1366" spans="4:26" x14ac:dyDescent="0.25">
      <c r="D1366" s="210"/>
      <c r="E1366" s="210"/>
      <c r="F1366" s="210"/>
      <c r="G1366" s="210"/>
      <c r="H1366" s="210"/>
      <c r="I1366" s="210"/>
      <c r="J1366" s="210"/>
      <c r="K1366" s="305"/>
      <c r="L1366" s="210"/>
      <c r="M1366" s="210"/>
      <c r="N1366" s="210"/>
      <c r="O1366" s="210"/>
      <c r="P1366" s="210"/>
      <c r="Q1366" s="210"/>
      <c r="R1366" s="210"/>
      <c r="S1366" s="210"/>
      <c r="T1366" s="210"/>
      <c r="U1366" s="210"/>
      <c r="V1366" s="210"/>
      <c r="W1366" s="210"/>
      <c r="X1366" s="210"/>
      <c r="Y1366" s="210"/>
      <c r="Z1366" s="210"/>
    </row>
    <row r="1367" spans="4:26" x14ac:dyDescent="0.25">
      <c r="D1367" s="210"/>
      <c r="E1367" s="210"/>
      <c r="F1367" s="210"/>
      <c r="G1367" s="210"/>
      <c r="H1367" s="210"/>
      <c r="I1367" s="210"/>
      <c r="J1367" s="210"/>
      <c r="K1367" s="305"/>
      <c r="L1367" s="210"/>
      <c r="M1367" s="210"/>
      <c r="N1367" s="210"/>
      <c r="O1367" s="210"/>
      <c r="P1367" s="210"/>
      <c r="Q1367" s="210"/>
      <c r="R1367" s="210"/>
      <c r="S1367" s="210"/>
      <c r="T1367" s="210"/>
      <c r="U1367" s="210"/>
      <c r="V1367" s="210"/>
      <c r="W1367" s="210"/>
      <c r="X1367" s="210"/>
      <c r="Y1367" s="210"/>
      <c r="Z1367" s="210"/>
    </row>
    <row r="1368" spans="4:26" x14ac:dyDescent="0.25">
      <c r="D1368" s="210"/>
      <c r="E1368" s="210"/>
      <c r="F1368" s="210"/>
      <c r="G1368" s="210"/>
      <c r="H1368" s="210"/>
      <c r="I1368" s="210"/>
      <c r="J1368" s="210"/>
      <c r="K1368" s="305"/>
      <c r="L1368" s="210"/>
      <c r="M1368" s="210"/>
      <c r="N1368" s="210"/>
      <c r="O1368" s="210"/>
      <c r="P1368" s="210"/>
      <c r="Q1368" s="210"/>
      <c r="R1368" s="210"/>
      <c r="S1368" s="210"/>
      <c r="T1368" s="210"/>
      <c r="U1368" s="210"/>
      <c r="V1368" s="210"/>
      <c r="W1368" s="210"/>
      <c r="X1368" s="210"/>
      <c r="Y1368" s="210"/>
      <c r="Z1368" s="210"/>
    </row>
    <row r="1369" spans="4:26" x14ac:dyDescent="0.25">
      <c r="D1369" s="210"/>
      <c r="E1369" s="210"/>
      <c r="F1369" s="210"/>
      <c r="G1369" s="210"/>
      <c r="H1369" s="210"/>
      <c r="I1369" s="210"/>
      <c r="J1369" s="210"/>
      <c r="K1369" s="305"/>
      <c r="L1369" s="210"/>
      <c r="M1369" s="210"/>
      <c r="N1369" s="210"/>
      <c r="O1369" s="210"/>
      <c r="P1369" s="210"/>
      <c r="Q1369" s="210"/>
      <c r="R1369" s="210"/>
      <c r="S1369" s="210"/>
      <c r="T1369" s="210"/>
      <c r="U1369" s="210"/>
      <c r="V1369" s="210"/>
      <c r="W1369" s="210"/>
      <c r="X1369" s="210"/>
      <c r="Y1369" s="210"/>
      <c r="Z1369" s="210"/>
    </row>
    <row r="1370" spans="4:26" x14ac:dyDescent="0.25">
      <c r="D1370" s="210"/>
      <c r="E1370" s="210"/>
      <c r="F1370" s="210"/>
      <c r="G1370" s="210"/>
      <c r="H1370" s="210"/>
      <c r="I1370" s="210"/>
      <c r="J1370" s="210"/>
      <c r="K1370" s="305"/>
      <c r="L1370" s="210"/>
      <c r="M1370" s="210"/>
      <c r="N1370" s="210"/>
      <c r="O1370" s="210"/>
      <c r="P1370" s="210"/>
      <c r="Q1370" s="210"/>
      <c r="R1370" s="210"/>
      <c r="S1370" s="210"/>
      <c r="T1370" s="210"/>
      <c r="U1370" s="210"/>
      <c r="V1370" s="210"/>
      <c r="W1370" s="210"/>
      <c r="X1370" s="210"/>
      <c r="Y1370" s="210"/>
      <c r="Z1370" s="210"/>
    </row>
    <row r="1371" spans="4:26" x14ac:dyDescent="0.25">
      <c r="D1371" s="210"/>
      <c r="E1371" s="210"/>
      <c r="F1371" s="210"/>
      <c r="G1371" s="210"/>
      <c r="H1371" s="210"/>
      <c r="I1371" s="210"/>
      <c r="J1371" s="210"/>
      <c r="K1371" s="305"/>
      <c r="L1371" s="210"/>
      <c r="M1371" s="210"/>
      <c r="N1371" s="210"/>
      <c r="O1371" s="210"/>
      <c r="P1371" s="210"/>
      <c r="Q1371" s="210"/>
      <c r="R1371" s="210"/>
      <c r="S1371" s="210"/>
      <c r="T1371" s="210"/>
      <c r="U1371" s="210"/>
      <c r="V1371" s="210"/>
      <c r="W1371" s="210"/>
      <c r="X1371" s="210"/>
      <c r="Y1371" s="210"/>
      <c r="Z1371" s="210"/>
    </row>
    <row r="1372" spans="4:26" x14ac:dyDescent="0.25">
      <c r="D1372" s="210"/>
      <c r="E1372" s="210"/>
      <c r="F1372" s="210"/>
      <c r="G1372" s="210"/>
      <c r="H1372" s="210"/>
      <c r="I1372" s="210"/>
      <c r="J1372" s="210"/>
      <c r="K1372" s="305"/>
      <c r="L1372" s="210"/>
      <c r="M1372" s="210"/>
      <c r="N1372" s="210"/>
      <c r="O1372" s="210"/>
      <c r="P1372" s="210"/>
      <c r="Q1372" s="210"/>
      <c r="R1372" s="210"/>
      <c r="S1372" s="210"/>
      <c r="T1372" s="210"/>
      <c r="U1372" s="210"/>
      <c r="V1372" s="210"/>
      <c r="W1372" s="210"/>
      <c r="X1372" s="210"/>
      <c r="Y1372" s="210"/>
      <c r="Z1372" s="210"/>
    </row>
    <row r="1373" spans="4:26" x14ac:dyDescent="0.25">
      <c r="D1373" s="210"/>
      <c r="E1373" s="210"/>
      <c r="F1373" s="210"/>
      <c r="G1373" s="210"/>
      <c r="H1373" s="210"/>
      <c r="I1373" s="210"/>
      <c r="J1373" s="210"/>
      <c r="K1373" s="305"/>
      <c r="L1373" s="210"/>
      <c r="M1373" s="210"/>
      <c r="N1373" s="210"/>
      <c r="O1373" s="210"/>
      <c r="P1373" s="210"/>
      <c r="Q1373" s="210"/>
      <c r="R1373" s="210"/>
      <c r="S1373" s="210"/>
      <c r="T1373" s="210"/>
      <c r="U1373" s="210"/>
      <c r="V1373" s="210"/>
      <c r="W1373" s="210"/>
      <c r="X1373" s="210"/>
      <c r="Y1373" s="210"/>
      <c r="Z1373" s="210"/>
    </row>
    <row r="1374" spans="4:26" x14ac:dyDescent="0.25">
      <c r="D1374" s="210"/>
      <c r="E1374" s="210"/>
      <c r="F1374" s="210"/>
      <c r="G1374" s="210"/>
      <c r="H1374" s="210"/>
      <c r="I1374" s="210"/>
      <c r="J1374" s="210"/>
      <c r="K1374" s="305"/>
      <c r="L1374" s="210"/>
      <c r="M1374" s="210"/>
      <c r="N1374" s="210"/>
      <c r="O1374" s="210"/>
      <c r="P1374" s="210"/>
      <c r="Q1374" s="210"/>
      <c r="R1374" s="210"/>
      <c r="S1374" s="210"/>
      <c r="T1374" s="210"/>
      <c r="U1374" s="210"/>
      <c r="V1374" s="210"/>
      <c r="W1374" s="210"/>
      <c r="X1374" s="210"/>
      <c r="Y1374" s="210"/>
      <c r="Z1374" s="210"/>
    </row>
    <row r="1375" spans="4:26" x14ac:dyDescent="0.25">
      <c r="D1375" s="210"/>
      <c r="E1375" s="210"/>
      <c r="F1375" s="210"/>
      <c r="G1375" s="210"/>
      <c r="H1375" s="210"/>
      <c r="I1375" s="210"/>
      <c r="J1375" s="210"/>
      <c r="K1375" s="305"/>
      <c r="L1375" s="210"/>
      <c r="M1375" s="210"/>
      <c r="N1375" s="210"/>
      <c r="O1375" s="210"/>
      <c r="P1375" s="210"/>
      <c r="Q1375" s="210"/>
      <c r="R1375" s="210"/>
      <c r="S1375" s="210"/>
      <c r="T1375" s="210"/>
      <c r="U1375" s="210"/>
      <c r="V1375" s="210"/>
      <c r="W1375" s="210"/>
      <c r="X1375" s="210"/>
      <c r="Y1375" s="210"/>
      <c r="Z1375" s="210"/>
    </row>
    <row r="1376" spans="4:26" x14ac:dyDescent="0.25">
      <c r="D1376" s="210"/>
      <c r="E1376" s="210"/>
      <c r="F1376" s="210"/>
      <c r="G1376" s="210"/>
      <c r="H1376" s="210"/>
      <c r="I1376" s="210"/>
      <c r="J1376" s="210"/>
      <c r="K1376" s="305"/>
      <c r="L1376" s="210"/>
      <c r="M1376" s="210"/>
      <c r="N1376" s="210"/>
      <c r="O1376" s="210"/>
      <c r="P1376" s="210"/>
      <c r="Q1376" s="210"/>
      <c r="R1376" s="210"/>
      <c r="S1376" s="210"/>
      <c r="T1376" s="210"/>
      <c r="U1376" s="210"/>
      <c r="V1376" s="210"/>
      <c r="W1376" s="210"/>
      <c r="X1376" s="210"/>
      <c r="Y1376" s="210"/>
      <c r="Z1376" s="210"/>
    </row>
    <row r="1377" spans="4:26" x14ac:dyDescent="0.25">
      <c r="D1377" s="210"/>
      <c r="E1377" s="210"/>
      <c r="F1377" s="210"/>
      <c r="G1377" s="210"/>
      <c r="H1377" s="210"/>
      <c r="I1377" s="210"/>
      <c r="J1377" s="210"/>
      <c r="K1377" s="305"/>
      <c r="L1377" s="210"/>
      <c r="M1377" s="210"/>
      <c r="N1377" s="210"/>
      <c r="O1377" s="210"/>
      <c r="P1377" s="210"/>
      <c r="Q1377" s="210"/>
      <c r="R1377" s="210"/>
      <c r="S1377" s="210"/>
      <c r="T1377" s="210"/>
      <c r="U1377" s="210"/>
      <c r="V1377" s="210"/>
      <c r="W1377" s="210"/>
      <c r="X1377" s="210"/>
      <c r="Y1377" s="210"/>
      <c r="Z1377" s="210"/>
    </row>
    <row r="1378" spans="4:26" x14ac:dyDescent="0.25">
      <c r="D1378" s="210"/>
      <c r="E1378" s="210"/>
      <c r="F1378" s="210"/>
      <c r="G1378" s="210"/>
      <c r="H1378" s="210"/>
      <c r="I1378" s="210"/>
      <c r="J1378" s="210"/>
      <c r="K1378" s="305"/>
      <c r="L1378" s="210"/>
      <c r="M1378" s="210"/>
      <c r="N1378" s="210"/>
      <c r="O1378" s="210"/>
      <c r="P1378" s="210"/>
      <c r="Q1378" s="210"/>
      <c r="R1378" s="210"/>
      <c r="S1378" s="210"/>
      <c r="T1378" s="210"/>
      <c r="U1378" s="210"/>
      <c r="V1378" s="210"/>
      <c r="W1378" s="210"/>
      <c r="X1378" s="210"/>
      <c r="Y1378" s="210"/>
      <c r="Z1378" s="210"/>
    </row>
    <row r="1379" spans="4:26" x14ac:dyDescent="0.25">
      <c r="D1379" s="210"/>
      <c r="E1379" s="210"/>
      <c r="F1379" s="210"/>
      <c r="G1379" s="210"/>
      <c r="H1379" s="210"/>
      <c r="I1379" s="210"/>
      <c r="J1379" s="210"/>
      <c r="K1379" s="305"/>
      <c r="L1379" s="210"/>
      <c r="M1379" s="210"/>
      <c r="N1379" s="210"/>
      <c r="O1379" s="210"/>
      <c r="P1379" s="210"/>
      <c r="Q1379" s="210"/>
      <c r="R1379" s="210"/>
      <c r="S1379" s="210"/>
      <c r="T1379" s="210"/>
      <c r="U1379" s="210"/>
      <c r="V1379" s="210"/>
      <c r="W1379" s="210"/>
      <c r="X1379" s="210"/>
      <c r="Y1379" s="210"/>
      <c r="Z1379" s="210"/>
    </row>
    <row r="1380" spans="4:26" x14ac:dyDescent="0.25">
      <c r="D1380" s="210"/>
      <c r="E1380" s="210"/>
      <c r="F1380" s="210"/>
      <c r="G1380" s="210"/>
      <c r="H1380" s="210"/>
      <c r="I1380" s="210"/>
      <c r="J1380" s="210"/>
      <c r="K1380" s="305"/>
      <c r="L1380" s="210"/>
      <c r="M1380" s="210"/>
      <c r="N1380" s="210"/>
      <c r="O1380" s="210"/>
      <c r="P1380" s="210"/>
      <c r="Q1380" s="210"/>
      <c r="R1380" s="210"/>
      <c r="S1380" s="210"/>
      <c r="T1380" s="210"/>
      <c r="U1380" s="210"/>
      <c r="V1380" s="210"/>
      <c r="W1380" s="210"/>
      <c r="X1380" s="210"/>
      <c r="Y1380" s="210"/>
      <c r="Z1380" s="210"/>
    </row>
    <row r="1381" spans="4:26" x14ac:dyDescent="0.25">
      <c r="D1381" s="210"/>
      <c r="E1381" s="210"/>
      <c r="F1381" s="210"/>
      <c r="G1381" s="210"/>
      <c r="H1381" s="210"/>
      <c r="I1381" s="210"/>
      <c r="J1381" s="210"/>
      <c r="K1381" s="305"/>
      <c r="L1381" s="210"/>
      <c r="M1381" s="210"/>
      <c r="N1381" s="210"/>
      <c r="O1381" s="210"/>
      <c r="P1381" s="210"/>
      <c r="Q1381" s="210"/>
      <c r="R1381" s="210"/>
      <c r="S1381" s="210"/>
      <c r="T1381" s="210"/>
      <c r="U1381" s="210"/>
      <c r="V1381" s="210"/>
      <c r="W1381" s="210"/>
      <c r="X1381" s="210"/>
      <c r="Y1381" s="210"/>
      <c r="Z1381" s="210"/>
    </row>
    <row r="1382" spans="4:26" x14ac:dyDescent="0.25">
      <c r="D1382" s="210"/>
      <c r="E1382" s="210"/>
      <c r="F1382" s="210"/>
      <c r="G1382" s="210"/>
      <c r="H1382" s="210"/>
      <c r="I1382" s="210"/>
      <c r="J1382" s="210"/>
      <c r="K1382" s="305"/>
      <c r="L1382" s="210"/>
      <c r="M1382" s="210"/>
      <c r="N1382" s="210"/>
      <c r="O1382" s="210"/>
      <c r="P1382" s="210"/>
      <c r="Q1382" s="210"/>
      <c r="R1382" s="210"/>
      <c r="S1382" s="210"/>
      <c r="T1382" s="210"/>
      <c r="U1382" s="210"/>
      <c r="V1382" s="210"/>
      <c r="W1382" s="210"/>
      <c r="X1382" s="210"/>
      <c r="Y1382" s="210"/>
      <c r="Z1382" s="210"/>
    </row>
    <row r="1383" spans="4:26" x14ac:dyDescent="0.25">
      <c r="D1383" s="210"/>
      <c r="E1383" s="210"/>
      <c r="F1383" s="210"/>
      <c r="G1383" s="210"/>
      <c r="H1383" s="210"/>
      <c r="I1383" s="210"/>
      <c r="J1383" s="210"/>
      <c r="K1383" s="305"/>
      <c r="L1383" s="210"/>
      <c r="M1383" s="210"/>
      <c r="N1383" s="210"/>
      <c r="O1383" s="210"/>
      <c r="P1383" s="210"/>
      <c r="Q1383" s="210"/>
      <c r="R1383" s="210"/>
      <c r="S1383" s="210"/>
      <c r="T1383" s="210"/>
      <c r="U1383" s="210"/>
      <c r="V1383" s="210"/>
      <c r="W1383" s="210"/>
      <c r="X1383" s="210"/>
      <c r="Y1383" s="210"/>
      <c r="Z1383" s="210"/>
    </row>
    <row r="1384" spans="4:26" x14ac:dyDescent="0.25">
      <c r="D1384" s="210"/>
      <c r="E1384" s="210"/>
      <c r="F1384" s="210"/>
      <c r="G1384" s="210"/>
      <c r="H1384" s="210"/>
      <c r="I1384" s="210"/>
      <c r="J1384" s="210"/>
      <c r="K1384" s="305"/>
      <c r="L1384" s="210"/>
      <c r="M1384" s="210"/>
      <c r="N1384" s="210"/>
      <c r="O1384" s="210"/>
      <c r="P1384" s="210"/>
      <c r="Q1384" s="210"/>
      <c r="R1384" s="210"/>
      <c r="S1384" s="210"/>
      <c r="T1384" s="210"/>
      <c r="U1384" s="210"/>
      <c r="V1384" s="210"/>
      <c r="W1384" s="210"/>
      <c r="X1384" s="210"/>
      <c r="Y1384" s="210"/>
      <c r="Z1384" s="210"/>
    </row>
    <row r="1385" spans="4:26" x14ac:dyDescent="0.25">
      <c r="D1385" s="210"/>
      <c r="E1385" s="210"/>
      <c r="F1385" s="210"/>
      <c r="G1385" s="210"/>
      <c r="H1385" s="210"/>
      <c r="I1385" s="210"/>
      <c r="J1385" s="210"/>
      <c r="K1385" s="305"/>
      <c r="L1385" s="210"/>
      <c r="M1385" s="210"/>
      <c r="N1385" s="210"/>
      <c r="O1385" s="210"/>
      <c r="P1385" s="210"/>
      <c r="Q1385" s="210"/>
      <c r="R1385" s="210"/>
      <c r="S1385" s="210"/>
      <c r="T1385" s="210"/>
      <c r="U1385" s="210"/>
      <c r="V1385" s="210"/>
      <c r="W1385" s="210"/>
      <c r="X1385" s="210"/>
      <c r="Y1385" s="210"/>
      <c r="Z1385" s="210"/>
    </row>
    <row r="1386" spans="4:26" x14ac:dyDescent="0.25">
      <c r="D1386" s="210"/>
      <c r="E1386" s="210"/>
      <c r="F1386" s="210"/>
      <c r="G1386" s="210"/>
      <c r="H1386" s="210"/>
      <c r="I1386" s="210"/>
      <c r="J1386" s="210"/>
      <c r="K1386" s="305"/>
      <c r="L1386" s="210"/>
      <c r="M1386" s="210"/>
      <c r="N1386" s="210"/>
      <c r="O1386" s="210"/>
      <c r="P1386" s="210"/>
      <c r="Q1386" s="210"/>
      <c r="R1386" s="210"/>
      <c r="S1386" s="210"/>
      <c r="T1386" s="210"/>
      <c r="U1386" s="210"/>
      <c r="V1386" s="210"/>
      <c r="W1386" s="210"/>
      <c r="X1386" s="210"/>
      <c r="Y1386" s="210"/>
      <c r="Z1386" s="210"/>
    </row>
    <row r="1387" spans="4:26" x14ac:dyDescent="0.25">
      <c r="D1387" s="210"/>
      <c r="E1387" s="210"/>
      <c r="F1387" s="210"/>
      <c r="G1387" s="210"/>
      <c r="H1387" s="210"/>
      <c r="I1387" s="210"/>
      <c r="J1387" s="210"/>
      <c r="K1387" s="305"/>
      <c r="L1387" s="210"/>
      <c r="M1387" s="210"/>
      <c r="N1387" s="210"/>
      <c r="O1387" s="210"/>
      <c r="P1387" s="210"/>
      <c r="Q1387" s="210"/>
      <c r="R1387" s="210"/>
      <c r="S1387" s="210"/>
      <c r="T1387" s="210"/>
      <c r="U1387" s="210"/>
      <c r="V1387" s="210"/>
      <c r="W1387" s="210"/>
      <c r="X1387" s="210"/>
      <c r="Y1387" s="210"/>
      <c r="Z1387" s="210"/>
    </row>
    <row r="1388" spans="4:26" x14ac:dyDescent="0.25">
      <c r="D1388" s="210"/>
      <c r="E1388" s="210"/>
      <c r="F1388" s="210"/>
      <c r="G1388" s="210"/>
      <c r="H1388" s="210"/>
      <c r="I1388" s="210"/>
      <c r="J1388" s="210"/>
      <c r="K1388" s="305"/>
      <c r="L1388" s="210"/>
      <c r="M1388" s="210"/>
      <c r="N1388" s="210"/>
      <c r="O1388" s="210"/>
      <c r="P1388" s="210"/>
      <c r="Q1388" s="210"/>
      <c r="R1388" s="210"/>
      <c r="S1388" s="210"/>
      <c r="T1388" s="210"/>
      <c r="U1388" s="210"/>
      <c r="V1388" s="210"/>
      <c r="W1388" s="210"/>
      <c r="X1388" s="210"/>
      <c r="Y1388" s="210"/>
      <c r="Z1388" s="210"/>
    </row>
    <row r="1389" spans="4:26" x14ac:dyDescent="0.25">
      <c r="D1389" s="210"/>
      <c r="E1389" s="210"/>
      <c r="F1389" s="210"/>
      <c r="G1389" s="210"/>
      <c r="H1389" s="210"/>
      <c r="I1389" s="210"/>
      <c r="J1389" s="210"/>
      <c r="K1389" s="305"/>
      <c r="L1389" s="210"/>
      <c r="M1389" s="210"/>
      <c r="N1389" s="210"/>
      <c r="O1389" s="210"/>
      <c r="P1389" s="210"/>
      <c r="Q1389" s="210"/>
      <c r="R1389" s="210"/>
      <c r="S1389" s="210"/>
      <c r="T1389" s="210"/>
      <c r="U1389" s="210"/>
      <c r="V1389" s="210"/>
      <c r="W1389" s="210"/>
      <c r="X1389" s="210"/>
      <c r="Y1389" s="210"/>
      <c r="Z1389" s="210"/>
    </row>
    <row r="1390" spans="4:26" x14ac:dyDescent="0.25">
      <c r="D1390" s="210"/>
      <c r="E1390" s="210"/>
      <c r="F1390" s="210"/>
      <c r="G1390" s="210"/>
      <c r="H1390" s="210"/>
      <c r="I1390" s="210"/>
      <c r="J1390" s="210"/>
      <c r="K1390" s="305"/>
      <c r="L1390" s="210"/>
      <c r="M1390" s="210"/>
      <c r="N1390" s="210"/>
      <c r="O1390" s="210"/>
      <c r="P1390" s="210"/>
      <c r="Q1390" s="210"/>
      <c r="R1390" s="210"/>
      <c r="S1390" s="210"/>
      <c r="T1390" s="210"/>
      <c r="U1390" s="210"/>
      <c r="V1390" s="210"/>
      <c r="W1390" s="210"/>
      <c r="X1390" s="210"/>
      <c r="Y1390" s="210"/>
      <c r="Z1390" s="210"/>
    </row>
    <row r="1391" spans="4:26" x14ac:dyDescent="0.25">
      <c r="D1391" s="210"/>
      <c r="E1391" s="210"/>
      <c r="F1391" s="210"/>
      <c r="G1391" s="210"/>
      <c r="H1391" s="210"/>
      <c r="I1391" s="210"/>
      <c r="J1391" s="210"/>
      <c r="K1391" s="305"/>
      <c r="L1391" s="210"/>
      <c r="M1391" s="210"/>
      <c r="N1391" s="210"/>
      <c r="O1391" s="210"/>
      <c r="P1391" s="210"/>
      <c r="Q1391" s="210"/>
      <c r="R1391" s="210"/>
      <c r="S1391" s="210"/>
      <c r="T1391" s="210"/>
      <c r="U1391" s="210"/>
      <c r="V1391" s="210"/>
      <c r="W1391" s="210"/>
      <c r="X1391" s="210"/>
      <c r="Y1391" s="210"/>
      <c r="Z1391" s="210"/>
    </row>
    <row r="1392" spans="4:26" x14ac:dyDescent="0.25">
      <c r="D1392" s="210"/>
      <c r="E1392" s="210"/>
      <c r="F1392" s="210"/>
      <c r="G1392" s="210"/>
      <c r="H1392" s="210"/>
      <c r="I1392" s="210"/>
      <c r="J1392" s="210"/>
      <c r="K1392" s="305"/>
      <c r="L1392" s="210"/>
      <c r="M1392" s="210"/>
      <c r="N1392" s="210"/>
      <c r="O1392" s="210"/>
      <c r="P1392" s="210"/>
      <c r="Q1392" s="210"/>
      <c r="R1392" s="210"/>
      <c r="S1392" s="210"/>
      <c r="T1392" s="210"/>
      <c r="U1392" s="210"/>
      <c r="V1392" s="210"/>
      <c r="W1392" s="210"/>
      <c r="X1392" s="210"/>
      <c r="Y1392" s="210"/>
      <c r="Z1392" s="210"/>
    </row>
    <row r="1393" spans="4:26" x14ac:dyDescent="0.25">
      <c r="D1393" s="210"/>
      <c r="E1393" s="210"/>
      <c r="F1393" s="210"/>
      <c r="G1393" s="210"/>
      <c r="H1393" s="210"/>
      <c r="I1393" s="210"/>
      <c r="J1393" s="210"/>
      <c r="K1393" s="305"/>
      <c r="L1393" s="210"/>
      <c r="M1393" s="210"/>
      <c r="N1393" s="210"/>
      <c r="O1393" s="210"/>
      <c r="P1393" s="210"/>
      <c r="Q1393" s="210"/>
      <c r="R1393" s="210"/>
      <c r="S1393" s="210"/>
      <c r="T1393" s="210"/>
      <c r="U1393" s="210"/>
      <c r="V1393" s="210"/>
      <c r="W1393" s="210"/>
      <c r="X1393" s="210"/>
      <c r="Y1393" s="210"/>
      <c r="Z1393" s="210"/>
    </row>
    <row r="1394" spans="4:26" x14ac:dyDescent="0.25">
      <c r="D1394" s="210"/>
      <c r="E1394" s="210"/>
      <c r="F1394" s="210"/>
      <c r="G1394" s="210"/>
      <c r="H1394" s="210"/>
      <c r="I1394" s="210"/>
      <c r="J1394" s="210"/>
      <c r="K1394" s="305"/>
      <c r="L1394" s="210"/>
      <c r="M1394" s="210"/>
      <c r="N1394" s="210"/>
      <c r="O1394" s="210"/>
      <c r="P1394" s="210"/>
      <c r="Q1394" s="210"/>
      <c r="R1394" s="210"/>
      <c r="S1394" s="210"/>
      <c r="T1394" s="210"/>
      <c r="U1394" s="210"/>
      <c r="V1394" s="210"/>
      <c r="W1394" s="210"/>
      <c r="X1394" s="210"/>
      <c r="Y1394" s="210"/>
      <c r="Z1394" s="210"/>
    </row>
    <row r="1395" spans="4:26" x14ac:dyDescent="0.25">
      <c r="D1395" s="210"/>
      <c r="E1395" s="210"/>
      <c r="F1395" s="210"/>
      <c r="G1395" s="210"/>
      <c r="H1395" s="210"/>
      <c r="I1395" s="210"/>
      <c r="J1395" s="210"/>
      <c r="K1395" s="305"/>
      <c r="L1395" s="210"/>
      <c r="M1395" s="210"/>
      <c r="N1395" s="210"/>
      <c r="O1395" s="210"/>
      <c r="P1395" s="210"/>
      <c r="Q1395" s="210"/>
      <c r="R1395" s="210"/>
      <c r="S1395" s="210"/>
      <c r="T1395" s="210"/>
      <c r="U1395" s="210"/>
      <c r="V1395" s="210"/>
      <c r="W1395" s="210"/>
      <c r="X1395" s="210"/>
      <c r="Y1395" s="210"/>
      <c r="Z1395" s="210"/>
    </row>
    <row r="1396" spans="4:26" x14ac:dyDescent="0.25">
      <c r="D1396" s="210"/>
      <c r="E1396" s="210"/>
      <c r="F1396" s="210"/>
      <c r="G1396" s="210"/>
      <c r="H1396" s="210"/>
      <c r="I1396" s="210"/>
      <c r="J1396" s="210"/>
      <c r="K1396" s="305"/>
      <c r="L1396" s="210"/>
      <c r="M1396" s="210"/>
      <c r="N1396" s="210"/>
      <c r="O1396" s="210"/>
      <c r="P1396" s="210"/>
      <c r="Q1396" s="210"/>
      <c r="R1396" s="210"/>
      <c r="S1396" s="210"/>
      <c r="T1396" s="210"/>
      <c r="U1396" s="210"/>
      <c r="V1396" s="210"/>
      <c r="W1396" s="210"/>
      <c r="X1396" s="210"/>
      <c r="Y1396" s="210"/>
      <c r="Z1396" s="210"/>
    </row>
    <row r="1397" spans="4:26" x14ac:dyDescent="0.25">
      <c r="D1397" s="210"/>
      <c r="E1397" s="210"/>
      <c r="F1397" s="210"/>
      <c r="G1397" s="210"/>
      <c r="H1397" s="210"/>
      <c r="I1397" s="210"/>
      <c r="J1397" s="210"/>
      <c r="K1397" s="305"/>
      <c r="L1397" s="210"/>
      <c r="M1397" s="210"/>
      <c r="N1397" s="210"/>
      <c r="O1397" s="210"/>
      <c r="P1397" s="210"/>
      <c r="Q1397" s="210"/>
      <c r="R1397" s="210"/>
      <c r="S1397" s="210"/>
      <c r="T1397" s="210"/>
      <c r="U1397" s="210"/>
      <c r="V1397" s="210"/>
      <c r="W1397" s="210"/>
      <c r="X1397" s="210"/>
      <c r="Y1397" s="210"/>
      <c r="Z1397" s="210"/>
    </row>
    <row r="1398" spans="4:26" x14ac:dyDescent="0.25">
      <c r="D1398" s="210"/>
      <c r="E1398" s="210"/>
      <c r="F1398" s="210"/>
      <c r="G1398" s="210"/>
      <c r="H1398" s="210"/>
      <c r="I1398" s="210"/>
      <c r="J1398" s="210"/>
      <c r="K1398" s="305"/>
      <c r="L1398" s="210"/>
      <c r="M1398" s="210"/>
      <c r="N1398" s="210"/>
      <c r="O1398" s="210"/>
      <c r="P1398" s="210"/>
      <c r="Q1398" s="210"/>
      <c r="R1398" s="210"/>
      <c r="S1398" s="210"/>
      <c r="T1398" s="210"/>
      <c r="U1398" s="210"/>
      <c r="V1398" s="210"/>
      <c r="W1398" s="210"/>
      <c r="X1398" s="210"/>
      <c r="Y1398" s="210"/>
      <c r="Z1398" s="210"/>
    </row>
    <row r="1399" spans="4:26" x14ac:dyDescent="0.25">
      <c r="D1399" s="210"/>
      <c r="E1399" s="210"/>
      <c r="F1399" s="210"/>
      <c r="G1399" s="210"/>
      <c r="H1399" s="210"/>
      <c r="I1399" s="210"/>
      <c r="J1399" s="210"/>
      <c r="K1399" s="305"/>
      <c r="L1399" s="210"/>
      <c r="M1399" s="210"/>
      <c r="N1399" s="210"/>
      <c r="O1399" s="210"/>
      <c r="P1399" s="210"/>
      <c r="Q1399" s="210"/>
      <c r="R1399" s="210"/>
      <c r="S1399" s="210"/>
      <c r="T1399" s="210"/>
      <c r="U1399" s="210"/>
      <c r="V1399" s="210"/>
      <c r="W1399" s="210"/>
      <c r="X1399" s="210"/>
      <c r="Y1399" s="210"/>
      <c r="Z1399" s="210"/>
    </row>
    <row r="1400" spans="4:26" x14ac:dyDescent="0.25">
      <c r="D1400" s="210"/>
      <c r="E1400" s="210"/>
      <c r="F1400" s="210"/>
      <c r="G1400" s="210"/>
      <c r="H1400" s="210"/>
      <c r="I1400" s="210"/>
      <c r="J1400" s="210"/>
      <c r="K1400" s="305"/>
      <c r="L1400" s="210"/>
      <c r="M1400" s="210"/>
      <c r="N1400" s="210"/>
      <c r="O1400" s="210"/>
      <c r="P1400" s="210"/>
      <c r="Q1400" s="210"/>
      <c r="R1400" s="210"/>
      <c r="S1400" s="210"/>
      <c r="T1400" s="210"/>
      <c r="U1400" s="210"/>
      <c r="V1400" s="210"/>
      <c r="W1400" s="210"/>
      <c r="X1400" s="210"/>
      <c r="Y1400" s="210"/>
      <c r="Z1400" s="210"/>
    </row>
    <row r="1401" spans="4:26" x14ac:dyDescent="0.25">
      <c r="D1401" s="210"/>
      <c r="E1401" s="210"/>
      <c r="F1401" s="210"/>
      <c r="G1401" s="210"/>
      <c r="H1401" s="210"/>
      <c r="I1401" s="210"/>
      <c r="J1401" s="210"/>
      <c r="K1401" s="305"/>
      <c r="L1401" s="210"/>
      <c r="M1401" s="210"/>
      <c r="N1401" s="210"/>
      <c r="O1401" s="210"/>
      <c r="P1401" s="210"/>
      <c r="Q1401" s="210"/>
      <c r="R1401" s="210"/>
      <c r="S1401" s="210"/>
      <c r="T1401" s="210"/>
      <c r="U1401" s="210"/>
      <c r="V1401" s="210"/>
      <c r="W1401" s="210"/>
      <c r="X1401" s="210"/>
      <c r="Y1401" s="210"/>
      <c r="Z1401" s="210"/>
    </row>
    <row r="1402" spans="4:26" x14ac:dyDescent="0.25">
      <c r="D1402" s="210"/>
      <c r="E1402" s="210"/>
      <c r="F1402" s="210"/>
      <c r="G1402" s="210"/>
      <c r="H1402" s="210"/>
      <c r="I1402" s="210"/>
      <c r="J1402" s="210"/>
      <c r="K1402" s="305"/>
      <c r="L1402" s="210"/>
      <c r="M1402" s="210"/>
      <c r="N1402" s="210"/>
      <c r="O1402" s="210"/>
      <c r="P1402" s="210"/>
      <c r="Q1402" s="210"/>
      <c r="R1402" s="210"/>
      <c r="S1402" s="210"/>
      <c r="T1402" s="210"/>
      <c r="U1402" s="210"/>
      <c r="V1402" s="210"/>
      <c r="W1402" s="210"/>
      <c r="X1402" s="210"/>
      <c r="Y1402" s="210"/>
      <c r="Z1402" s="210"/>
    </row>
    <row r="1403" spans="4:26" x14ac:dyDescent="0.25">
      <c r="D1403" s="210"/>
      <c r="E1403" s="210"/>
      <c r="F1403" s="210"/>
      <c r="G1403" s="210"/>
      <c r="H1403" s="210"/>
      <c r="I1403" s="210"/>
      <c r="J1403" s="210"/>
      <c r="K1403" s="305"/>
      <c r="L1403" s="210"/>
      <c r="M1403" s="210"/>
      <c r="N1403" s="210"/>
      <c r="O1403" s="210"/>
      <c r="P1403" s="210"/>
      <c r="Q1403" s="210"/>
      <c r="R1403" s="210"/>
      <c r="S1403" s="210"/>
      <c r="T1403" s="210"/>
      <c r="U1403" s="210"/>
      <c r="V1403" s="210"/>
      <c r="W1403" s="210"/>
      <c r="X1403" s="210"/>
      <c r="Y1403" s="210"/>
      <c r="Z1403" s="210"/>
    </row>
    <row r="1404" spans="4:26" x14ac:dyDescent="0.25">
      <c r="D1404" s="210"/>
      <c r="E1404" s="210"/>
      <c r="F1404" s="210"/>
      <c r="G1404" s="210"/>
      <c r="H1404" s="210"/>
      <c r="I1404" s="210"/>
      <c r="J1404" s="210"/>
      <c r="K1404" s="305"/>
      <c r="L1404" s="210"/>
      <c r="M1404" s="210"/>
      <c r="N1404" s="210"/>
      <c r="O1404" s="210"/>
      <c r="P1404" s="210"/>
      <c r="Q1404" s="210"/>
      <c r="R1404" s="210"/>
      <c r="S1404" s="210"/>
      <c r="T1404" s="210"/>
      <c r="U1404" s="210"/>
      <c r="V1404" s="210"/>
      <c r="W1404" s="210"/>
      <c r="X1404" s="210"/>
      <c r="Y1404" s="210"/>
      <c r="Z1404" s="210"/>
    </row>
    <row r="1405" spans="4:26" x14ac:dyDescent="0.25">
      <c r="D1405" s="210"/>
      <c r="E1405" s="210"/>
      <c r="F1405" s="210"/>
      <c r="G1405" s="210"/>
      <c r="H1405" s="210"/>
      <c r="I1405" s="210"/>
      <c r="J1405" s="210"/>
      <c r="K1405" s="305"/>
      <c r="L1405" s="210"/>
      <c r="M1405" s="210"/>
      <c r="N1405" s="210"/>
      <c r="O1405" s="210"/>
      <c r="P1405" s="210"/>
      <c r="Q1405" s="210"/>
      <c r="R1405" s="210"/>
      <c r="S1405" s="210"/>
      <c r="T1405" s="210"/>
      <c r="U1405" s="210"/>
      <c r="V1405" s="210"/>
      <c r="W1405" s="210"/>
      <c r="X1405" s="210"/>
      <c r="Y1405" s="210"/>
      <c r="Z1405" s="210"/>
    </row>
    <row r="1406" spans="4:26" x14ac:dyDescent="0.25">
      <c r="D1406" s="210"/>
      <c r="E1406" s="210"/>
      <c r="F1406" s="210"/>
      <c r="G1406" s="210"/>
      <c r="H1406" s="210"/>
      <c r="I1406" s="210"/>
      <c r="J1406" s="210"/>
      <c r="K1406" s="305"/>
      <c r="L1406" s="210"/>
      <c r="M1406" s="210"/>
      <c r="N1406" s="210"/>
      <c r="O1406" s="210"/>
      <c r="P1406" s="210"/>
      <c r="Q1406" s="210"/>
      <c r="R1406" s="210"/>
      <c r="S1406" s="210"/>
      <c r="T1406" s="210"/>
      <c r="U1406" s="210"/>
      <c r="V1406" s="210"/>
      <c r="W1406" s="210"/>
      <c r="X1406" s="210"/>
      <c r="Y1406" s="210"/>
      <c r="Z1406" s="210"/>
    </row>
    <row r="1407" spans="4:26" x14ac:dyDescent="0.25">
      <c r="D1407" s="210"/>
      <c r="E1407" s="210"/>
      <c r="F1407" s="210"/>
      <c r="G1407" s="210"/>
      <c r="H1407" s="210"/>
      <c r="I1407" s="210"/>
      <c r="J1407" s="210"/>
      <c r="K1407" s="305"/>
      <c r="L1407" s="210"/>
      <c r="M1407" s="210"/>
      <c r="N1407" s="210"/>
      <c r="O1407" s="210"/>
      <c r="P1407" s="210"/>
      <c r="Q1407" s="210"/>
      <c r="R1407" s="210"/>
      <c r="S1407" s="210"/>
      <c r="T1407" s="210"/>
      <c r="U1407" s="210"/>
      <c r="V1407" s="210"/>
      <c r="W1407" s="210"/>
      <c r="X1407" s="210"/>
      <c r="Y1407" s="210"/>
      <c r="Z1407" s="210"/>
    </row>
    <row r="1408" spans="4:26" x14ac:dyDescent="0.25">
      <c r="D1408" s="210"/>
      <c r="E1408" s="210"/>
      <c r="F1408" s="210"/>
      <c r="G1408" s="210"/>
      <c r="H1408" s="210"/>
      <c r="I1408" s="210"/>
      <c r="J1408" s="210"/>
      <c r="K1408" s="305"/>
      <c r="L1408" s="210"/>
      <c r="M1408" s="210"/>
      <c r="N1408" s="210"/>
      <c r="O1408" s="210"/>
      <c r="P1408" s="210"/>
      <c r="Q1408" s="210"/>
      <c r="R1408" s="210"/>
      <c r="S1408" s="210"/>
      <c r="T1408" s="210"/>
      <c r="U1408" s="210"/>
      <c r="V1408" s="210"/>
      <c r="W1408" s="210"/>
      <c r="X1408" s="210"/>
      <c r="Y1408" s="210"/>
      <c r="Z1408" s="210"/>
    </row>
    <row r="1409" spans="4:26" x14ac:dyDescent="0.25">
      <c r="D1409" s="210"/>
      <c r="E1409" s="210"/>
      <c r="F1409" s="210"/>
      <c r="G1409" s="210"/>
      <c r="H1409" s="210"/>
      <c r="I1409" s="210"/>
      <c r="J1409" s="210"/>
      <c r="K1409" s="305"/>
      <c r="L1409" s="210"/>
      <c r="M1409" s="210"/>
      <c r="N1409" s="210"/>
      <c r="O1409" s="210"/>
      <c r="P1409" s="210"/>
      <c r="Q1409" s="210"/>
      <c r="R1409" s="210"/>
      <c r="S1409" s="210"/>
      <c r="T1409" s="210"/>
      <c r="U1409" s="210"/>
      <c r="V1409" s="210"/>
      <c r="W1409" s="210"/>
      <c r="X1409" s="210"/>
      <c r="Y1409" s="210"/>
      <c r="Z1409" s="210"/>
    </row>
    <row r="1410" spans="4:26" x14ac:dyDescent="0.25">
      <c r="D1410" s="210"/>
      <c r="E1410" s="210"/>
      <c r="F1410" s="210"/>
      <c r="G1410" s="210"/>
      <c r="H1410" s="210"/>
      <c r="I1410" s="210"/>
      <c r="J1410" s="210"/>
      <c r="K1410" s="305"/>
      <c r="L1410" s="210"/>
      <c r="M1410" s="210"/>
      <c r="N1410" s="210"/>
      <c r="O1410" s="210"/>
      <c r="P1410" s="210"/>
      <c r="Q1410" s="210"/>
      <c r="R1410" s="210"/>
      <c r="S1410" s="210"/>
      <c r="T1410" s="210"/>
      <c r="U1410" s="210"/>
      <c r="V1410" s="210"/>
      <c r="W1410" s="210"/>
      <c r="X1410" s="210"/>
      <c r="Y1410" s="210"/>
      <c r="Z1410" s="210"/>
    </row>
    <row r="1411" spans="4:26" x14ac:dyDescent="0.25">
      <c r="D1411" s="210"/>
      <c r="E1411" s="210"/>
      <c r="F1411" s="210"/>
      <c r="G1411" s="210"/>
      <c r="H1411" s="210"/>
      <c r="I1411" s="210"/>
      <c r="J1411" s="210"/>
      <c r="K1411" s="305"/>
      <c r="L1411" s="210"/>
      <c r="M1411" s="210"/>
      <c r="N1411" s="210"/>
      <c r="O1411" s="210"/>
      <c r="P1411" s="210"/>
      <c r="Q1411" s="210"/>
      <c r="R1411" s="210"/>
      <c r="S1411" s="210"/>
      <c r="T1411" s="210"/>
      <c r="U1411" s="210"/>
      <c r="V1411" s="210"/>
      <c r="W1411" s="210"/>
      <c r="X1411" s="210"/>
      <c r="Y1411" s="210"/>
      <c r="Z1411" s="210"/>
    </row>
    <row r="1412" spans="4:26" x14ac:dyDescent="0.25">
      <c r="D1412" s="210"/>
      <c r="E1412" s="210"/>
      <c r="F1412" s="210"/>
      <c r="G1412" s="210"/>
      <c r="H1412" s="210"/>
      <c r="I1412" s="210"/>
      <c r="J1412" s="210"/>
      <c r="K1412" s="305"/>
      <c r="L1412" s="210"/>
      <c r="M1412" s="210"/>
      <c r="N1412" s="210"/>
      <c r="O1412" s="210"/>
      <c r="P1412" s="210"/>
      <c r="Q1412" s="210"/>
      <c r="R1412" s="210"/>
      <c r="S1412" s="210"/>
      <c r="T1412" s="210"/>
      <c r="U1412" s="210"/>
      <c r="V1412" s="210"/>
      <c r="W1412" s="210"/>
      <c r="X1412" s="210"/>
      <c r="Y1412" s="210"/>
      <c r="Z1412" s="210"/>
    </row>
    <row r="1413" spans="4:26" x14ac:dyDescent="0.25">
      <c r="D1413" s="210"/>
      <c r="E1413" s="210"/>
      <c r="F1413" s="210"/>
      <c r="G1413" s="210"/>
      <c r="H1413" s="210"/>
      <c r="I1413" s="210"/>
      <c r="J1413" s="210"/>
      <c r="K1413" s="305"/>
      <c r="L1413" s="210"/>
      <c r="M1413" s="210"/>
      <c r="N1413" s="210"/>
      <c r="O1413" s="210"/>
      <c r="P1413" s="210"/>
      <c r="Q1413" s="210"/>
      <c r="R1413" s="210"/>
      <c r="S1413" s="210"/>
      <c r="T1413" s="210"/>
      <c r="U1413" s="210"/>
      <c r="V1413" s="210"/>
      <c r="W1413" s="210"/>
      <c r="X1413" s="210"/>
      <c r="Y1413" s="210"/>
      <c r="Z1413" s="210"/>
    </row>
    <row r="1414" spans="4:26" x14ac:dyDescent="0.25">
      <c r="D1414" s="210"/>
      <c r="E1414" s="210"/>
      <c r="F1414" s="210"/>
      <c r="G1414" s="210"/>
      <c r="H1414" s="210"/>
      <c r="I1414" s="210"/>
      <c r="J1414" s="210"/>
      <c r="K1414" s="305"/>
      <c r="L1414" s="210"/>
      <c r="M1414" s="210"/>
      <c r="N1414" s="210"/>
      <c r="O1414" s="210"/>
      <c r="P1414" s="210"/>
      <c r="Q1414" s="210"/>
      <c r="R1414" s="210"/>
      <c r="S1414" s="210"/>
      <c r="T1414" s="210"/>
      <c r="U1414" s="210"/>
      <c r="V1414" s="210"/>
      <c r="W1414" s="210"/>
      <c r="X1414" s="210"/>
      <c r="Y1414" s="210"/>
      <c r="Z1414" s="210"/>
    </row>
    <row r="1415" spans="4:26" x14ac:dyDescent="0.25">
      <c r="D1415" s="210"/>
      <c r="E1415" s="210"/>
      <c r="F1415" s="210"/>
      <c r="G1415" s="210"/>
      <c r="H1415" s="210"/>
      <c r="I1415" s="210"/>
      <c r="J1415" s="210"/>
      <c r="K1415" s="305"/>
      <c r="L1415" s="210"/>
      <c r="M1415" s="210"/>
      <c r="N1415" s="210"/>
      <c r="O1415" s="210"/>
      <c r="P1415" s="210"/>
      <c r="Q1415" s="210"/>
      <c r="R1415" s="210"/>
      <c r="S1415" s="210"/>
      <c r="T1415" s="210"/>
      <c r="U1415" s="210"/>
      <c r="V1415" s="210"/>
      <c r="W1415" s="210"/>
      <c r="X1415" s="210"/>
      <c r="Y1415" s="210"/>
      <c r="Z1415" s="210"/>
    </row>
    <row r="1416" spans="4:26" x14ac:dyDescent="0.25">
      <c r="D1416" s="210"/>
      <c r="E1416" s="210"/>
      <c r="F1416" s="210"/>
      <c r="G1416" s="210"/>
      <c r="H1416" s="210"/>
      <c r="I1416" s="210"/>
      <c r="J1416" s="210"/>
      <c r="K1416" s="305"/>
      <c r="L1416" s="210"/>
      <c r="M1416" s="210"/>
      <c r="N1416" s="210"/>
      <c r="O1416" s="210"/>
      <c r="P1416" s="210"/>
      <c r="Q1416" s="210"/>
      <c r="R1416" s="210"/>
      <c r="S1416" s="210"/>
      <c r="T1416" s="210"/>
      <c r="U1416" s="210"/>
      <c r="V1416" s="210"/>
      <c r="W1416" s="210"/>
      <c r="X1416" s="210"/>
      <c r="Y1416" s="210"/>
      <c r="Z1416" s="210"/>
    </row>
    <row r="1417" spans="4:26" x14ac:dyDescent="0.25">
      <c r="D1417" s="210"/>
      <c r="E1417" s="210"/>
      <c r="F1417" s="210"/>
      <c r="G1417" s="210"/>
      <c r="H1417" s="210"/>
      <c r="I1417" s="210"/>
      <c r="J1417" s="210"/>
      <c r="K1417" s="305"/>
      <c r="L1417" s="210"/>
      <c r="M1417" s="210"/>
      <c r="N1417" s="210"/>
      <c r="O1417" s="210"/>
      <c r="P1417" s="210"/>
      <c r="Q1417" s="210"/>
      <c r="R1417" s="210"/>
      <c r="S1417" s="210"/>
      <c r="T1417" s="210"/>
      <c r="U1417" s="210"/>
      <c r="V1417" s="210"/>
      <c r="W1417" s="210"/>
      <c r="X1417" s="210"/>
      <c r="Y1417" s="210"/>
      <c r="Z1417" s="210"/>
    </row>
    <row r="1418" spans="4:26" x14ac:dyDescent="0.25">
      <c r="D1418" s="210"/>
      <c r="E1418" s="210"/>
      <c r="F1418" s="210"/>
      <c r="G1418" s="210"/>
      <c r="H1418" s="210"/>
      <c r="I1418" s="210"/>
      <c r="J1418" s="210"/>
      <c r="K1418" s="305"/>
      <c r="L1418" s="210"/>
      <c r="M1418" s="210"/>
      <c r="N1418" s="210"/>
      <c r="O1418" s="210"/>
      <c r="P1418" s="210"/>
      <c r="Q1418" s="210"/>
      <c r="R1418" s="210"/>
      <c r="S1418" s="210"/>
      <c r="T1418" s="210"/>
      <c r="U1418" s="210"/>
      <c r="V1418" s="210"/>
      <c r="W1418" s="210"/>
      <c r="X1418" s="210"/>
      <c r="Y1418" s="210"/>
      <c r="Z1418" s="210"/>
    </row>
    <row r="1419" spans="4:26" x14ac:dyDescent="0.25">
      <c r="D1419" s="210"/>
      <c r="E1419" s="210"/>
      <c r="F1419" s="210"/>
      <c r="G1419" s="210"/>
      <c r="H1419" s="210"/>
      <c r="I1419" s="210"/>
      <c r="J1419" s="210"/>
      <c r="K1419" s="305"/>
      <c r="L1419" s="210"/>
      <c r="M1419" s="210"/>
      <c r="N1419" s="210"/>
      <c r="O1419" s="210"/>
      <c r="P1419" s="210"/>
      <c r="Q1419" s="210"/>
      <c r="R1419" s="210"/>
      <c r="S1419" s="210"/>
      <c r="T1419" s="210"/>
      <c r="U1419" s="210"/>
      <c r="V1419" s="210"/>
      <c r="W1419" s="210"/>
      <c r="X1419" s="210"/>
      <c r="Y1419" s="210"/>
      <c r="Z1419" s="210"/>
    </row>
    <row r="1420" spans="4:26" x14ac:dyDescent="0.25">
      <c r="D1420" s="210"/>
      <c r="E1420" s="210"/>
      <c r="F1420" s="210"/>
      <c r="G1420" s="210"/>
      <c r="H1420" s="210"/>
      <c r="I1420" s="210"/>
      <c r="J1420" s="210"/>
      <c r="K1420" s="305"/>
      <c r="L1420" s="210"/>
      <c r="M1420" s="210"/>
      <c r="N1420" s="210"/>
      <c r="O1420" s="210"/>
      <c r="P1420" s="210"/>
      <c r="Q1420" s="210"/>
      <c r="R1420" s="210"/>
      <c r="S1420" s="210"/>
      <c r="T1420" s="210"/>
      <c r="U1420" s="210"/>
      <c r="V1420" s="210"/>
      <c r="W1420" s="210"/>
      <c r="X1420" s="210"/>
      <c r="Y1420" s="210"/>
      <c r="Z1420" s="210"/>
    </row>
    <row r="1421" spans="4:26" x14ac:dyDescent="0.25">
      <c r="D1421" s="210"/>
      <c r="E1421" s="210"/>
      <c r="F1421" s="210"/>
      <c r="G1421" s="210"/>
      <c r="H1421" s="210"/>
      <c r="I1421" s="210"/>
      <c r="J1421" s="210"/>
      <c r="K1421" s="305"/>
      <c r="L1421" s="210"/>
      <c r="M1421" s="210"/>
      <c r="N1421" s="210"/>
      <c r="O1421" s="210"/>
      <c r="P1421" s="210"/>
      <c r="Q1421" s="210"/>
      <c r="R1421" s="210"/>
      <c r="S1421" s="210"/>
      <c r="T1421" s="210"/>
      <c r="U1421" s="210"/>
      <c r="V1421" s="210"/>
      <c r="W1421" s="210"/>
      <c r="X1421" s="210"/>
      <c r="Y1421" s="210"/>
      <c r="Z1421" s="210"/>
    </row>
    <row r="1422" spans="4:26" x14ac:dyDescent="0.25">
      <c r="D1422" s="210"/>
      <c r="E1422" s="210"/>
      <c r="F1422" s="210"/>
      <c r="G1422" s="210"/>
      <c r="H1422" s="210"/>
      <c r="I1422" s="210"/>
      <c r="J1422" s="210"/>
      <c r="K1422" s="305"/>
      <c r="L1422" s="210"/>
      <c r="M1422" s="210"/>
      <c r="N1422" s="210"/>
      <c r="O1422" s="210"/>
      <c r="P1422" s="210"/>
      <c r="Q1422" s="210"/>
      <c r="R1422" s="210"/>
      <c r="S1422" s="210"/>
      <c r="T1422" s="210"/>
      <c r="U1422" s="210"/>
      <c r="V1422" s="210"/>
      <c r="W1422" s="210"/>
      <c r="X1422" s="210"/>
      <c r="Y1422" s="210"/>
      <c r="Z1422" s="210"/>
    </row>
    <row r="1423" spans="4:26" x14ac:dyDescent="0.25">
      <c r="D1423" s="210"/>
      <c r="E1423" s="210"/>
      <c r="F1423" s="210"/>
      <c r="G1423" s="210"/>
      <c r="H1423" s="210"/>
      <c r="I1423" s="210"/>
      <c r="J1423" s="210"/>
      <c r="K1423" s="305"/>
      <c r="L1423" s="210"/>
      <c r="M1423" s="210"/>
      <c r="N1423" s="210"/>
      <c r="O1423" s="210"/>
      <c r="P1423" s="210"/>
      <c r="Q1423" s="210"/>
      <c r="R1423" s="210"/>
      <c r="S1423" s="210"/>
      <c r="T1423" s="210"/>
      <c r="U1423" s="210"/>
      <c r="V1423" s="210"/>
      <c r="W1423" s="210"/>
      <c r="X1423" s="210"/>
      <c r="Y1423" s="210"/>
      <c r="Z1423" s="210"/>
    </row>
    <row r="1424" spans="4:26" x14ac:dyDescent="0.25">
      <c r="D1424" s="210"/>
      <c r="E1424" s="210"/>
      <c r="F1424" s="210"/>
      <c r="G1424" s="210"/>
      <c r="H1424" s="210"/>
      <c r="I1424" s="210"/>
      <c r="J1424" s="210"/>
      <c r="K1424" s="305"/>
      <c r="L1424" s="210"/>
      <c r="M1424" s="210"/>
      <c r="N1424" s="210"/>
      <c r="O1424" s="210"/>
      <c r="P1424" s="210"/>
      <c r="Q1424" s="210"/>
      <c r="R1424" s="210"/>
      <c r="S1424" s="210"/>
      <c r="T1424" s="210"/>
      <c r="U1424" s="210"/>
      <c r="V1424" s="210"/>
      <c r="W1424" s="210"/>
      <c r="X1424" s="210"/>
      <c r="Y1424" s="210"/>
      <c r="Z1424" s="210"/>
    </row>
    <row r="1425" spans="4:26" x14ac:dyDescent="0.25">
      <c r="D1425" s="210"/>
      <c r="E1425" s="210"/>
      <c r="F1425" s="210"/>
      <c r="G1425" s="210"/>
      <c r="H1425" s="210"/>
      <c r="I1425" s="210"/>
      <c r="J1425" s="210"/>
      <c r="K1425" s="305"/>
      <c r="L1425" s="210"/>
      <c r="M1425" s="210"/>
      <c r="N1425" s="210"/>
      <c r="O1425" s="210"/>
      <c r="P1425" s="210"/>
      <c r="Q1425" s="210"/>
      <c r="R1425" s="210"/>
      <c r="S1425" s="210"/>
      <c r="T1425" s="210"/>
      <c r="U1425" s="210"/>
      <c r="V1425" s="210"/>
      <c r="W1425" s="210"/>
      <c r="X1425" s="210"/>
      <c r="Y1425" s="210"/>
      <c r="Z1425" s="210"/>
    </row>
    <row r="1426" spans="4:26" x14ac:dyDescent="0.25">
      <c r="D1426" s="210"/>
      <c r="E1426" s="210"/>
      <c r="F1426" s="210"/>
      <c r="G1426" s="210"/>
      <c r="H1426" s="210"/>
      <c r="I1426" s="210"/>
      <c r="J1426" s="210"/>
      <c r="K1426" s="305"/>
      <c r="L1426" s="210"/>
      <c r="M1426" s="210"/>
      <c r="N1426" s="210"/>
      <c r="O1426" s="210"/>
      <c r="P1426" s="210"/>
      <c r="Q1426" s="210"/>
      <c r="R1426" s="210"/>
      <c r="S1426" s="210"/>
      <c r="T1426" s="210"/>
      <c r="U1426" s="210"/>
      <c r="V1426" s="210"/>
      <c r="W1426" s="210"/>
      <c r="X1426" s="210"/>
      <c r="Y1426" s="210"/>
      <c r="Z1426" s="210"/>
    </row>
    <row r="1427" spans="4:26" x14ac:dyDescent="0.25">
      <c r="D1427" s="210"/>
      <c r="E1427" s="210"/>
      <c r="F1427" s="210"/>
      <c r="G1427" s="210"/>
      <c r="H1427" s="210"/>
      <c r="I1427" s="210"/>
      <c r="J1427" s="210"/>
      <c r="K1427" s="305"/>
      <c r="L1427" s="210"/>
      <c r="M1427" s="210"/>
      <c r="N1427" s="210"/>
      <c r="O1427" s="210"/>
      <c r="P1427" s="210"/>
      <c r="Q1427" s="210"/>
      <c r="R1427" s="210"/>
      <c r="S1427" s="210"/>
      <c r="T1427" s="210"/>
      <c r="U1427" s="210"/>
      <c r="V1427" s="210"/>
      <c r="W1427" s="210"/>
      <c r="X1427" s="210"/>
      <c r="Y1427" s="210"/>
      <c r="Z1427" s="210"/>
    </row>
    <row r="1428" spans="4:26" x14ac:dyDescent="0.25">
      <c r="D1428" s="210"/>
      <c r="E1428" s="210"/>
      <c r="F1428" s="210"/>
      <c r="G1428" s="210"/>
      <c r="H1428" s="210"/>
      <c r="I1428" s="210"/>
      <c r="J1428" s="210"/>
      <c r="K1428" s="305"/>
      <c r="L1428" s="210"/>
      <c r="M1428" s="210"/>
      <c r="N1428" s="210"/>
      <c r="O1428" s="210"/>
      <c r="P1428" s="210"/>
      <c r="Q1428" s="210"/>
      <c r="R1428" s="210"/>
      <c r="S1428" s="210"/>
      <c r="T1428" s="210"/>
      <c r="U1428" s="210"/>
      <c r="V1428" s="210"/>
      <c r="W1428" s="210"/>
      <c r="X1428" s="210"/>
      <c r="Y1428" s="210"/>
      <c r="Z1428" s="210"/>
    </row>
    <row r="1429" spans="4:26" x14ac:dyDescent="0.25">
      <c r="D1429" s="210"/>
      <c r="E1429" s="210"/>
      <c r="F1429" s="210"/>
      <c r="G1429" s="210"/>
      <c r="H1429" s="210"/>
      <c r="I1429" s="210"/>
      <c r="J1429" s="210"/>
      <c r="K1429" s="305"/>
      <c r="L1429" s="210"/>
      <c r="M1429" s="210"/>
      <c r="N1429" s="210"/>
      <c r="O1429" s="210"/>
      <c r="P1429" s="210"/>
      <c r="Q1429" s="210"/>
      <c r="R1429" s="210"/>
      <c r="S1429" s="210"/>
      <c r="T1429" s="210"/>
      <c r="U1429" s="210"/>
      <c r="V1429" s="210"/>
      <c r="W1429" s="210"/>
      <c r="X1429" s="210"/>
      <c r="Y1429" s="210"/>
      <c r="Z1429" s="210"/>
    </row>
    <row r="1430" spans="4:26" x14ac:dyDescent="0.25">
      <c r="D1430" s="210"/>
      <c r="E1430" s="210"/>
      <c r="F1430" s="210"/>
      <c r="G1430" s="210"/>
      <c r="H1430" s="210"/>
      <c r="I1430" s="210"/>
      <c r="J1430" s="210"/>
      <c r="K1430" s="305"/>
      <c r="L1430" s="210"/>
      <c r="M1430" s="210"/>
      <c r="N1430" s="210"/>
      <c r="O1430" s="210"/>
      <c r="P1430" s="210"/>
      <c r="Q1430" s="210"/>
      <c r="R1430" s="210"/>
      <c r="S1430" s="210"/>
      <c r="T1430" s="210"/>
      <c r="U1430" s="210"/>
      <c r="V1430" s="210"/>
      <c r="W1430" s="210"/>
      <c r="X1430" s="210"/>
      <c r="Y1430" s="210"/>
      <c r="Z1430" s="210"/>
    </row>
    <row r="1431" spans="4:26" x14ac:dyDescent="0.25">
      <c r="D1431" s="210"/>
      <c r="E1431" s="210"/>
      <c r="F1431" s="210"/>
      <c r="G1431" s="210"/>
      <c r="H1431" s="210"/>
      <c r="I1431" s="210"/>
      <c r="J1431" s="210"/>
      <c r="K1431" s="305"/>
      <c r="L1431" s="210"/>
      <c r="M1431" s="210"/>
      <c r="N1431" s="210"/>
      <c r="O1431" s="210"/>
      <c r="P1431" s="210"/>
      <c r="Q1431" s="210"/>
      <c r="R1431" s="210"/>
      <c r="S1431" s="210"/>
      <c r="T1431" s="210"/>
      <c r="U1431" s="210"/>
      <c r="V1431" s="210"/>
      <c r="W1431" s="210"/>
      <c r="X1431" s="210"/>
      <c r="Y1431" s="210"/>
      <c r="Z1431" s="210"/>
    </row>
    <row r="1432" spans="4:26" x14ac:dyDescent="0.25">
      <c r="D1432" s="210"/>
      <c r="E1432" s="210"/>
      <c r="F1432" s="210"/>
      <c r="G1432" s="210"/>
      <c r="H1432" s="210"/>
      <c r="I1432" s="210"/>
      <c r="J1432" s="210"/>
      <c r="K1432" s="305"/>
      <c r="L1432" s="210"/>
      <c r="M1432" s="210"/>
      <c r="N1432" s="210"/>
      <c r="O1432" s="210"/>
      <c r="P1432" s="210"/>
      <c r="Q1432" s="210"/>
      <c r="R1432" s="210"/>
      <c r="S1432" s="210"/>
      <c r="T1432" s="210"/>
      <c r="U1432" s="210"/>
      <c r="V1432" s="210"/>
      <c r="W1432" s="210"/>
      <c r="X1432" s="210"/>
      <c r="Y1432" s="210"/>
      <c r="Z1432" s="210"/>
    </row>
    <row r="1433" spans="4:26" x14ac:dyDescent="0.25">
      <c r="D1433" s="210"/>
      <c r="E1433" s="210"/>
      <c r="F1433" s="210"/>
      <c r="G1433" s="210"/>
      <c r="H1433" s="210"/>
      <c r="I1433" s="210"/>
      <c r="J1433" s="210"/>
      <c r="K1433" s="305"/>
      <c r="L1433" s="210"/>
      <c r="M1433" s="210"/>
      <c r="N1433" s="210"/>
      <c r="O1433" s="210"/>
      <c r="P1433" s="210"/>
      <c r="Q1433" s="210"/>
      <c r="R1433" s="210"/>
      <c r="S1433" s="210"/>
      <c r="T1433" s="210"/>
      <c r="U1433" s="210"/>
      <c r="V1433" s="210"/>
      <c r="W1433" s="210"/>
      <c r="X1433" s="210"/>
      <c r="Y1433" s="210"/>
      <c r="Z1433" s="210"/>
    </row>
    <row r="1434" spans="4:26" x14ac:dyDescent="0.25">
      <c r="D1434" s="210"/>
      <c r="E1434" s="210"/>
      <c r="F1434" s="210"/>
      <c r="G1434" s="210"/>
      <c r="H1434" s="210"/>
      <c r="I1434" s="210"/>
      <c r="J1434" s="210"/>
      <c r="K1434" s="305"/>
      <c r="L1434" s="210"/>
      <c r="M1434" s="210"/>
      <c r="N1434" s="210"/>
      <c r="O1434" s="210"/>
      <c r="P1434" s="210"/>
      <c r="Q1434" s="210"/>
      <c r="R1434" s="210"/>
      <c r="S1434" s="210"/>
      <c r="T1434" s="210"/>
      <c r="U1434" s="210"/>
      <c r="V1434" s="210"/>
      <c r="W1434" s="210"/>
      <c r="X1434" s="210"/>
      <c r="Y1434" s="210"/>
      <c r="Z1434" s="210"/>
    </row>
    <row r="1435" spans="4:26" x14ac:dyDescent="0.25">
      <c r="D1435" s="210"/>
      <c r="E1435" s="210"/>
      <c r="F1435" s="210"/>
      <c r="G1435" s="210"/>
      <c r="H1435" s="210"/>
      <c r="I1435" s="210"/>
      <c r="J1435" s="210"/>
      <c r="K1435" s="305"/>
      <c r="L1435" s="210"/>
      <c r="M1435" s="210"/>
      <c r="N1435" s="210"/>
      <c r="O1435" s="210"/>
      <c r="P1435" s="210"/>
      <c r="Q1435" s="210"/>
      <c r="R1435" s="210"/>
      <c r="S1435" s="210"/>
      <c r="T1435" s="210"/>
      <c r="U1435" s="210"/>
      <c r="V1435" s="210"/>
      <c r="W1435" s="210"/>
      <c r="X1435" s="210"/>
      <c r="Y1435" s="210"/>
      <c r="Z1435" s="210"/>
    </row>
    <row r="1436" spans="4:26" x14ac:dyDescent="0.25">
      <c r="D1436" s="210"/>
      <c r="E1436" s="210"/>
      <c r="F1436" s="210"/>
      <c r="G1436" s="210"/>
      <c r="H1436" s="210"/>
      <c r="I1436" s="210"/>
      <c r="J1436" s="210"/>
      <c r="K1436" s="305"/>
      <c r="L1436" s="210"/>
      <c r="M1436" s="210"/>
      <c r="N1436" s="210"/>
      <c r="O1436" s="210"/>
      <c r="P1436" s="210"/>
      <c r="Q1436" s="210"/>
      <c r="R1436" s="210"/>
      <c r="S1436" s="210"/>
      <c r="T1436" s="210"/>
      <c r="U1436" s="210"/>
      <c r="V1436" s="210"/>
      <c r="W1436" s="210"/>
      <c r="X1436" s="210"/>
      <c r="Y1436" s="210"/>
      <c r="Z1436" s="210"/>
    </row>
    <row r="1437" spans="4:26" x14ac:dyDescent="0.25">
      <c r="D1437" s="210"/>
      <c r="E1437" s="210"/>
      <c r="F1437" s="210"/>
      <c r="G1437" s="210"/>
      <c r="H1437" s="210"/>
      <c r="I1437" s="210"/>
      <c r="J1437" s="210"/>
      <c r="K1437" s="305"/>
      <c r="L1437" s="210"/>
      <c r="M1437" s="210"/>
      <c r="N1437" s="210"/>
      <c r="O1437" s="210"/>
      <c r="P1437" s="210"/>
      <c r="Q1437" s="210"/>
      <c r="R1437" s="210"/>
      <c r="S1437" s="210"/>
      <c r="T1437" s="210"/>
      <c r="U1437" s="210"/>
      <c r="V1437" s="210"/>
      <c r="W1437" s="210"/>
      <c r="X1437" s="210"/>
      <c r="Y1437" s="210"/>
      <c r="Z1437" s="210"/>
    </row>
    <row r="1438" spans="4:26" x14ac:dyDescent="0.25">
      <c r="D1438" s="210"/>
      <c r="E1438" s="210"/>
      <c r="F1438" s="210"/>
      <c r="G1438" s="210"/>
      <c r="H1438" s="210"/>
      <c r="I1438" s="210"/>
      <c r="J1438" s="210"/>
      <c r="K1438" s="305"/>
      <c r="L1438" s="210"/>
      <c r="M1438" s="210"/>
      <c r="N1438" s="210"/>
      <c r="O1438" s="210"/>
      <c r="P1438" s="210"/>
      <c r="Q1438" s="210"/>
      <c r="R1438" s="210"/>
      <c r="S1438" s="210"/>
      <c r="T1438" s="210"/>
      <c r="U1438" s="210"/>
      <c r="V1438" s="210"/>
      <c r="W1438" s="210"/>
      <c r="X1438" s="210"/>
      <c r="Y1438" s="210"/>
      <c r="Z1438" s="210"/>
    </row>
    <row r="1439" spans="4:26" x14ac:dyDescent="0.25">
      <c r="D1439" s="210"/>
      <c r="E1439" s="210"/>
      <c r="F1439" s="210"/>
      <c r="G1439" s="210"/>
      <c r="H1439" s="210"/>
      <c r="I1439" s="210"/>
      <c r="J1439" s="210"/>
      <c r="K1439" s="305"/>
      <c r="L1439" s="210"/>
      <c r="M1439" s="210"/>
      <c r="N1439" s="210"/>
      <c r="O1439" s="210"/>
      <c r="P1439" s="210"/>
      <c r="Q1439" s="210"/>
      <c r="R1439" s="210"/>
      <c r="S1439" s="210"/>
      <c r="T1439" s="210"/>
      <c r="U1439" s="210"/>
      <c r="V1439" s="210"/>
      <c r="W1439" s="210"/>
      <c r="X1439" s="210"/>
      <c r="Y1439" s="210"/>
      <c r="Z1439" s="210"/>
    </row>
    <row r="1440" spans="4:26" x14ac:dyDescent="0.25">
      <c r="D1440" s="210"/>
      <c r="E1440" s="210"/>
      <c r="F1440" s="210"/>
      <c r="G1440" s="210"/>
      <c r="H1440" s="210"/>
      <c r="I1440" s="210"/>
      <c r="J1440" s="210"/>
      <c r="K1440" s="305"/>
      <c r="L1440" s="210"/>
      <c r="M1440" s="210"/>
      <c r="N1440" s="210"/>
      <c r="O1440" s="210"/>
      <c r="P1440" s="210"/>
      <c r="Q1440" s="210"/>
      <c r="R1440" s="210"/>
      <c r="S1440" s="210"/>
      <c r="T1440" s="210"/>
      <c r="U1440" s="210"/>
      <c r="V1440" s="210"/>
      <c r="W1440" s="210"/>
      <c r="X1440" s="210"/>
      <c r="Y1440" s="210"/>
      <c r="Z1440" s="210"/>
    </row>
    <row r="1441" spans="4:26" x14ac:dyDescent="0.25">
      <c r="D1441" s="210"/>
      <c r="E1441" s="210"/>
      <c r="F1441" s="210"/>
      <c r="G1441" s="210"/>
      <c r="H1441" s="210"/>
      <c r="I1441" s="210"/>
      <c r="J1441" s="210"/>
      <c r="K1441" s="305"/>
      <c r="L1441" s="210"/>
      <c r="M1441" s="210"/>
      <c r="N1441" s="210"/>
      <c r="O1441" s="210"/>
      <c r="P1441" s="210"/>
      <c r="Q1441" s="210"/>
      <c r="R1441" s="210"/>
      <c r="S1441" s="210"/>
      <c r="T1441" s="210"/>
      <c r="U1441" s="210"/>
      <c r="V1441" s="210"/>
      <c r="W1441" s="210"/>
      <c r="X1441" s="210"/>
      <c r="Y1441" s="210"/>
      <c r="Z1441" s="210"/>
    </row>
    <row r="1442" spans="4:26" x14ac:dyDescent="0.25">
      <c r="D1442" s="210"/>
      <c r="E1442" s="210"/>
      <c r="F1442" s="210"/>
      <c r="G1442" s="210"/>
      <c r="H1442" s="210"/>
      <c r="I1442" s="210"/>
      <c r="J1442" s="210"/>
      <c r="K1442" s="305"/>
      <c r="L1442" s="210"/>
      <c r="M1442" s="210"/>
      <c r="N1442" s="210"/>
      <c r="O1442" s="210"/>
      <c r="P1442" s="210"/>
      <c r="Q1442" s="210"/>
      <c r="R1442" s="210"/>
      <c r="S1442" s="210"/>
      <c r="T1442" s="210"/>
      <c r="U1442" s="210"/>
      <c r="V1442" s="210"/>
      <c r="W1442" s="210"/>
      <c r="X1442" s="210"/>
      <c r="Y1442" s="210"/>
      <c r="Z1442" s="210"/>
    </row>
    <row r="1443" spans="4:26" x14ac:dyDescent="0.25">
      <c r="D1443" s="210"/>
      <c r="E1443" s="210"/>
      <c r="F1443" s="210"/>
      <c r="G1443" s="210"/>
      <c r="H1443" s="210"/>
      <c r="I1443" s="210"/>
      <c r="J1443" s="210"/>
      <c r="K1443" s="305"/>
      <c r="L1443" s="210"/>
      <c r="M1443" s="210"/>
      <c r="N1443" s="210"/>
      <c r="O1443" s="210"/>
      <c r="P1443" s="210"/>
      <c r="Q1443" s="210"/>
      <c r="R1443" s="210"/>
      <c r="S1443" s="210"/>
      <c r="T1443" s="210"/>
      <c r="U1443" s="210"/>
      <c r="V1443" s="210"/>
      <c r="W1443" s="210"/>
      <c r="X1443" s="210"/>
      <c r="Y1443" s="210"/>
      <c r="Z1443" s="210"/>
    </row>
    <row r="1444" spans="4:26" x14ac:dyDescent="0.25">
      <c r="D1444" s="210"/>
      <c r="E1444" s="210"/>
      <c r="F1444" s="210"/>
      <c r="G1444" s="210"/>
      <c r="H1444" s="210"/>
      <c r="I1444" s="210"/>
      <c r="J1444" s="210"/>
      <c r="K1444" s="305"/>
      <c r="L1444" s="210"/>
      <c r="M1444" s="210"/>
      <c r="N1444" s="210"/>
      <c r="O1444" s="210"/>
      <c r="P1444" s="210"/>
      <c r="Q1444" s="210"/>
      <c r="R1444" s="210"/>
      <c r="S1444" s="210"/>
      <c r="T1444" s="210"/>
      <c r="U1444" s="210"/>
      <c r="V1444" s="210"/>
      <c r="W1444" s="210"/>
      <c r="X1444" s="210"/>
      <c r="Y1444" s="210"/>
      <c r="Z1444" s="210"/>
    </row>
    <row r="1445" spans="4:26" x14ac:dyDescent="0.25">
      <c r="D1445" s="210"/>
      <c r="E1445" s="210"/>
      <c r="F1445" s="210"/>
      <c r="G1445" s="210"/>
      <c r="H1445" s="210"/>
      <c r="I1445" s="210"/>
      <c r="J1445" s="210"/>
      <c r="K1445" s="305"/>
      <c r="L1445" s="210"/>
      <c r="M1445" s="210"/>
      <c r="N1445" s="210"/>
      <c r="O1445" s="210"/>
      <c r="P1445" s="210"/>
      <c r="Q1445" s="210"/>
      <c r="R1445" s="210"/>
      <c r="S1445" s="210"/>
      <c r="T1445" s="210"/>
      <c r="U1445" s="210"/>
      <c r="V1445" s="210"/>
      <c r="W1445" s="210"/>
      <c r="X1445" s="210"/>
      <c r="Y1445" s="210"/>
      <c r="Z1445" s="210"/>
    </row>
    <row r="1446" spans="4:26" x14ac:dyDescent="0.25">
      <c r="D1446" s="210"/>
      <c r="E1446" s="210"/>
      <c r="F1446" s="210"/>
      <c r="G1446" s="210"/>
      <c r="H1446" s="210"/>
      <c r="I1446" s="210"/>
      <c r="J1446" s="210"/>
      <c r="K1446" s="305"/>
      <c r="L1446" s="210"/>
      <c r="M1446" s="210"/>
      <c r="N1446" s="210"/>
      <c r="O1446" s="210"/>
      <c r="P1446" s="210"/>
      <c r="Q1446" s="210"/>
      <c r="R1446" s="210"/>
      <c r="S1446" s="210"/>
      <c r="T1446" s="210"/>
      <c r="U1446" s="210"/>
      <c r="V1446" s="210"/>
      <c r="W1446" s="210"/>
      <c r="X1446" s="210"/>
      <c r="Y1446" s="210"/>
      <c r="Z1446" s="210"/>
    </row>
    <row r="1447" spans="4:26" x14ac:dyDescent="0.25">
      <c r="D1447" s="210"/>
      <c r="E1447" s="210"/>
      <c r="F1447" s="210"/>
      <c r="G1447" s="210"/>
      <c r="H1447" s="210"/>
      <c r="I1447" s="210"/>
      <c r="J1447" s="210"/>
      <c r="K1447" s="305"/>
      <c r="L1447" s="210"/>
      <c r="M1447" s="210"/>
      <c r="N1447" s="210"/>
      <c r="O1447" s="210"/>
      <c r="P1447" s="210"/>
      <c r="Q1447" s="210"/>
      <c r="R1447" s="210"/>
      <c r="S1447" s="210"/>
      <c r="T1447" s="210"/>
      <c r="U1447" s="210"/>
      <c r="V1447" s="210"/>
      <c r="W1447" s="210"/>
      <c r="X1447" s="210"/>
      <c r="Y1447" s="210"/>
      <c r="Z1447" s="210"/>
    </row>
    <row r="1448" spans="4:26" x14ac:dyDescent="0.25">
      <c r="D1448" s="210"/>
      <c r="E1448" s="210"/>
      <c r="F1448" s="210"/>
      <c r="G1448" s="210"/>
      <c r="H1448" s="210"/>
      <c r="I1448" s="210"/>
      <c r="J1448" s="210"/>
      <c r="K1448" s="305"/>
      <c r="L1448" s="210"/>
      <c r="M1448" s="210"/>
      <c r="N1448" s="210"/>
      <c r="O1448" s="210"/>
      <c r="P1448" s="210"/>
      <c r="Q1448" s="210"/>
      <c r="R1448" s="210"/>
      <c r="S1448" s="210"/>
      <c r="T1448" s="210"/>
      <c r="U1448" s="210"/>
      <c r="V1448" s="210"/>
      <c r="W1448" s="210"/>
      <c r="X1448" s="210"/>
      <c r="Y1448" s="210"/>
      <c r="Z1448" s="210"/>
    </row>
    <row r="1449" spans="4:26" x14ac:dyDescent="0.25">
      <c r="D1449" s="210"/>
      <c r="E1449" s="210"/>
      <c r="F1449" s="210"/>
      <c r="G1449" s="210"/>
      <c r="H1449" s="210"/>
      <c r="I1449" s="210"/>
      <c r="J1449" s="210"/>
      <c r="K1449" s="305"/>
      <c r="L1449" s="210"/>
      <c r="M1449" s="210"/>
      <c r="N1449" s="210"/>
      <c r="O1449" s="210"/>
      <c r="P1449" s="210"/>
      <c r="Q1449" s="210"/>
      <c r="R1449" s="210"/>
      <c r="S1449" s="210"/>
      <c r="T1449" s="210"/>
      <c r="U1449" s="210"/>
      <c r="V1449" s="210"/>
      <c r="W1449" s="210"/>
      <c r="X1449" s="210"/>
      <c r="Y1449" s="210"/>
      <c r="Z1449" s="210"/>
    </row>
    <row r="1450" spans="4:26" x14ac:dyDescent="0.25">
      <c r="D1450" s="210"/>
      <c r="E1450" s="210"/>
      <c r="F1450" s="210"/>
      <c r="G1450" s="210"/>
      <c r="H1450" s="210"/>
      <c r="I1450" s="210"/>
      <c r="J1450" s="210"/>
      <c r="K1450" s="305"/>
      <c r="L1450" s="210"/>
      <c r="M1450" s="210"/>
      <c r="N1450" s="210"/>
      <c r="O1450" s="210"/>
      <c r="P1450" s="210"/>
      <c r="Q1450" s="210"/>
      <c r="R1450" s="210"/>
      <c r="S1450" s="210"/>
      <c r="T1450" s="210"/>
      <c r="U1450" s="210"/>
      <c r="V1450" s="210"/>
      <c r="W1450" s="210"/>
      <c r="X1450" s="210"/>
      <c r="Y1450" s="210"/>
      <c r="Z1450" s="210"/>
    </row>
    <row r="1451" spans="4:26" x14ac:dyDescent="0.25">
      <c r="D1451" s="210"/>
      <c r="E1451" s="210"/>
      <c r="F1451" s="210"/>
      <c r="G1451" s="210"/>
      <c r="H1451" s="210"/>
      <c r="I1451" s="210"/>
      <c r="J1451" s="210"/>
      <c r="K1451" s="305"/>
      <c r="L1451" s="210"/>
      <c r="M1451" s="210"/>
      <c r="N1451" s="210"/>
      <c r="O1451" s="210"/>
      <c r="P1451" s="210"/>
      <c r="Q1451" s="210"/>
      <c r="R1451" s="210"/>
      <c r="S1451" s="210"/>
      <c r="T1451" s="210"/>
      <c r="U1451" s="210"/>
      <c r="V1451" s="210"/>
      <c r="W1451" s="210"/>
      <c r="X1451" s="210"/>
      <c r="Y1451" s="210"/>
      <c r="Z1451" s="210"/>
    </row>
    <row r="1452" spans="4:26" x14ac:dyDescent="0.25">
      <c r="D1452" s="210"/>
      <c r="E1452" s="210"/>
      <c r="F1452" s="210"/>
      <c r="G1452" s="210"/>
      <c r="H1452" s="210"/>
      <c r="I1452" s="210"/>
      <c r="J1452" s="210"/>
      <c r="K1452" s="305"/>
      <c r="L1452" s="210"/>
      <c r="M1452" s="210"/>
      <c r="N1452" s="210"/>
      <c r="O1452" s="210"/>
      <c r="P1452" s="210"/>
      <c r="Q1452" s="210"/>
      <c r="R1452" s="210"/>
      <c r="S1452" s="210"/>
      <c r="T1452" s="210"/>
      <c r="U1452" s="210"/>
      <c r="V1452" s="210"/>
      <c r="W1452" s="210"/>
      <c r="X1452" s="210"/>
      <c r="Y1452" s="210"/>
      <c r="Z1452" s="210"/>
    </row>
    <row r="1453" spans="4:26" x14ac:dyDescent="0.25">
      <c r="D1453" s="210"/>
      <c r="E1453" s="210"/>
      <c r="F1453" s="210"/>
      <c r="G1453" s="210"/>
      <c r="H1453" s="210"/>
      <c r="I1453" s="210"/>
      <c r="J1453" s="210"/>
      <c r="K1453" s="305"/>
      <c r="L1453" s="210"/>
      <c r="M1453" s="210"/>
      <c r="N1453" s="210"/>
      <c r="O1453" s="210"/>
      <c r="P1453" s="210"/>
      <c r="Q1453" s="210"/>
      <c r="R1453" s="210"/>
      <c r="S1453" s="210"/>
      <c r="T1453" s="210"/>
      <c r="U1453" s="210"/>
      <c r="V1453" s="210"/>
      <c r="W1453" s="210"/>
      <c r="X1453" s="210"/>
      <c r="Y1453" s="210"/>
      <c r="Z1453" s="210"/>
    </row>
    <row r="1454" spans="4:26" x14ac:dyDescent="0.25">
      <c r="D1454" s="210"/>
      <c r="E1454" s="210"/>
      <c r="F1454" s="210"/>
      <c r="G1454" s="210"/>
      <c r="H1454" s="210"/>
      <c r="I1454" s="210"/>
      <c r="J1454" s="210"/>
      <c r="K1454" s="305"/>
      <c r="L1454" s="210"/>
      <c r="M1454" s="210"/>
      <c r="N1454" s="210"/>
      <c r="O1454" s="210"/>
      <c r="P1454" s="210"/>
      <c r="Q1454" s="210"/>
      <c r="R1454" s="210"/>
      <c r="S1454" s="210"/>
      <c r="T1454" s="210"/>
      <c r="U1454" s="210"/>
      <c r="V1454" s="210"/>
      <c r="W1454" s="210"/>
      <c r="X1454" s="210"/>
      <c r="Y1454" s="210"/>
      <c r="Z1454" s="210"/>
    </row>
    <row r="1455" spans="4:26" x14ac:dyDescent="0.25">
      <c r="D1455" s="210"/>
      <c r="E1455" s="210"/>
      <c r="F1455" s="210"/>
      <c r="G1455" s="210"/>
      <c r="H1455" s="210"/>
      <c r="I1455" s="210"/>
      <c r="J1455" s="210"/>
      <c r="K1455" s="305"/>
      <c r="L1455" s="210"/>
      <c r="M1455" s="210"/>
      <c r="N1455" s="210"/>
      <c r="O1455" s="210"/>
      <c r="P1455" s="210"/>
      <c r="Q1455" s="210"/>
      <c r="R1455" s="210"/>
      <c r="S1455" s="210"/>
      <c r="T1455" s="210"/>
      <c r="U1455" s="210"/>
      <c r="V1455" s="210"/>
      <c r="W1455" s="210"/>
      <c r="X1455" s="210"/>
      <c r="Y1455" s="210"/>
      <c r="Z1455" s="210"/>
    </row>
    <row r="1456" spans="4:26" x14ac:dyDescent="0.25">
      <c r="D1456" s="210"/>
      <c r="E1456" s="210"/>
      <c r="F1456" s="210"/>
      <c r="G1456" s="210"/>
      <c r="H1456" s="210"/>
      <c r="I1456" s="210"/>
      <c r="J1456" s="210"/>
      <c r="K1456" s="305"/>
      <c r="L1456" s="210"/>
      <c r="M1456" s="210"/>
      <c r="N1456" s="210"/>
      <c r="O1456" s="210"/>
      <c r="P1456" s="210"/>
      <c r="Q1456" s="210"/>
      <c r="R1456" s="210"/>
      <c r="S1456" s="210"/>
      <c r="T1456" s="210"/>
      <c r="U1456" s="210"/>
      <c r="V1456" s="210"/>
      <c r="W1456" s="210"/>
      <c r="X1456" s="210"/>
      <c r="Y1456" s="210"/>
      <c r="Z1456" s="210"/>
    </row>
    <row r="1457" spans="4:26" x14ac:dyDescent="0.25">
      <c r="D1457" s="210"/>
      <c r="E1457" s="210"/>
      <c r="F1457" s="210"/>
      <c r="G1457" s="210"/>
      <c r="H1457" s="210"/>
      <c r="I1457" s="210"/>
      <c r="J1457" s="210"/>
      <c r="K1457" s="305"/>
      <c r="L1457" s="210"/>
      <c r="M1457" s="210"/>
      <c r="N1457" s="210"/>
      <c r="O1457" s="210"/>
      <c r="P1457" s="210"/>
      <c r="Q1457" s="210"/>
      <c r="R1457" s="210"/>
      <c r="S1457" s="210"/>
      <c r="T1457" s="210"/>
      <c r="U1457" s="210"/>
      <c r="V1457" s="210"/>
      <c r="W1457" s="210"/>
      <c r="X1457" s="210"/>
      <c r="Y1457" s="210"/>
      <c r="Z1457" s="210"/>
    </row>
    <row r="1458" spans="4:26" x14ac:dyDescent="0.25">
      <c r="D1458" s="210"/>
      <c r="E1458" s="210"/>
      <c r="F1458" s="210"/>
      <c r="G1458" s="210"/>
      <c r="H1458" s="210"/>
      <c r="I1458" s="210"/>
      <c r="J1458" s="210"/>
      <c r="K1458" s="305"/>
      <c r="L1458" s="210"/>
      <c r="M1458" s="210"/>
      <c r="N1458" s="210"/>
      <c r="O1458" s="210"/>
      <c r="P1458" s="210"/>
      <c r="Q1458" s="210"/>
      <c r="R1458" s="210"/>
      <c r="S1458" s="210"/>
      <c r="T1458" s="210"/>
      <c r="U1458" s="210"/>
      <c r="V1458" s="210"/>
      <c r="W1458" s="210"/>
      <c r="X1458" s="210"/>
      <c r="Y1458" s="210"/>
      <c r="Z1458" s="210"/>
    </row>
    <row r="1459" spans="4:26" x14ac:dyDescent="0.25">
      <c r="D1459" s="210"/>
      <c r="E1459" s="210"/>
      <c r="F1459" s="210"/>
      <c r="G1459" s="210"/>
      <c r="H1459" s="210"/>
      <c r="I1459" s="210"/>
      <c r="J1459" s="210"/>
      <c r="K1459" s="305"/>
      <c r="L1459" s="210"/>
      <c r="M1459" s="210"/>
      <c r="N1459" s="210"/>
      <c r="O1459" s="210"/>
      <c r="P1459" s="210"/>
      <c r="Q1459" s="210"/>
      <c r="R1459" s="210"/>
      <c r="S1459" s="210"/>
      <c r="T1459" s="210"/>
      <c r="U1459" s="210"/>
      <c r="V1459" s="210"/>
      <c r="W1459" s="210"/>
      <c r="X1459" s="210"/>
      <c r="Y1459" s="210"/>
      <c r="Z1459" s="210"/>
    </row>
    <row r="1460" spans="4:26" x14ac:dyDescent="0.25">
      <c r="D1460" s="210"/>
      <c r="E1460" s="210"/>
      <c r="F1460" s="210"/>
      <c r="G1460" s="210"/>
      <c r="H1460" s="210"/>
      <c r="I1460" s="210"/>
      <c r="J1460" s="210"/>
      <c r="K1460" s="305"/>
      <c r="L1460" s="210"/>
      <c r="M1460" s="210"/>
      <c r="N1460" s="210"/>
      <c r="O1460" s="210"/>
      <c r="P1460" s="210"/>
      <c r="Q1460" s="210"/>
      <c r="R1460" s="210"/>
      <c r="S1460" s="210"/>
      <c r="T1460" s="210"/>
      <c r="U1460" s="210"/>
      <c r="V1460" s="210"/>
      <c r="W1460" s="210"/>
      <c r="X1460" s="210"/>
      <c r="Y1460" s="210"/>
      <c r="Z1460" s="210"/>
    </row>
    <row r="1461" spans="4:26" x14ac:dyDescent="0.25">
      <c r="D1461" s="210"/>
      <c r="E1461" s="210"/>
      <c r="F1461" s="210"/>
      <c r="G1461" s="210"/>
      <c r="H1461" s="210"/>
      <c r="I1461" s="210"/>
      <c r="J1461" s="210"/>
      <c r="K1461" s="305"/>
      <c r="L1461" s="210"/>
      <c r="M1461" s="210"/>
      <c r="N1461" s="210"/>
      <c r="O1461" s="210"/>
      <c r="P1461" s="210"/>
      <c r="Q1461" s="210"/>
      <c r="R1461" s="210"/>
      <c r="S1461" s="210"/>
      <c r="T1461" s="210"/>
      <c r="U1461" s="210"/>
      <c r="V1461" s="210"/>
      <c r="W1461" s="210"/>
      <c r="X1461" s="210"/>
      <c r="Y1461" s="210"/>
      <c r="Z1461" s="210"/>
    </row>
    <row r="1462" spans="4:26" x14ac:dyDescent="0.25">
      <c r="D1462" s="210"/>
      <c r="E1462" s="210"/>
      <c r="F1462" s="210"/>
      <c r="G1462" s="210"/>
      <c r="H1462" s="210"/>
      <c r="I1462" s="210"/>
      <c r="J1462" s="210"/>
      <c r="K1462" s="305"/>
      <c r="L1462" s="210"/>
      <c r="M1462" s="210"/>
      <c r="N1462" s="210"/>
      <c r="O1462" s="210"/>
      <c r="P1462" s="210"/>
      <c r="Q1462" s="210"/>
      <c r="R1462" s="210"/>
      <c r="S1462" s="210"/>
      <c r="T1462" s="210"/>
      <c r="U1462" s="210"/>
      <c r="V1462" s="210"/>
      <c r="W1462" s="210"/>
      <c r="X1462" s="210"/>
      <c r="Y1462" s="210"/>
      <c r="Z1462" s="210"/>
    </row>
    <row r="1463" spans="4:26" x14ac:dyDescent="0.25">
      <c r="D1463" s="210"/>
      <c r="E1463" s="210"/>
      <c r="F1463" s="210"/>
      <c r="G1463" s="210"/>
      <c r="H1463" s="210"/>
      <c r="I1463" s="210"/>
      <c r="J1463" s="210"/>
      <c r="K1463" s="305"/>
      <c r="L1463" s="210"/>
      <c r="M1463" s="210"/>
      <c r="N1463" s="210"/>
      <c r="O1463" s="210"/>
      <c r="P1463" s="210"/>
      <c r="Q1463" s="210"/>
      <c r="R1463" s="210"/>
      <c r="S1463" s="210"/>
      <c r="T1463" s="210"/>
      <c r="U1463" s="210"/>
      <c r="V1463" s="210"/>
      <c r="W1463" s="210"/>
      <c r="X1463" s="210"/>
      <c r="Y1463" s="210"/>
      <c r="Z1463" s="210"/>
    </row>
    <row r="1464" spans="4:26" x14ac:dyDescent="0.25">
      <c r="D1464" s="210"/>
      <c r="E1464" s="210"/>
      <c r="F1464" s="210"/>
      <c r="G1464" s="210"/>
      <c r="H1464" s="210"/>
      <c r="I1464" s="210"/>
      <c r="J1464" s="210"/>
      <c r="K1464" s="305"/>
      <c r="L1464" s="210"/>
      <c r="M1464" s="210"/>
      <c r="N1464" s="210"/>
      <c r="O1464" s="210"/>
      <c r="P1464" s="210"/>
      <c r="Q1464" s="210"/>
      <c r="R1464" s="210"/>
      <c r="S1464" s="210"/>
      <c r="T1464" s="210"/>
      <c r="U1464" s="210"/>
      <c r="V1464" s="210"/>
      <c r="W1464" s="210"/>
      <c r="X1464" s="210"/>
      <c r="Y1464" s="210"/>
      <c r="Z1464" s="210"/>
    </row>
    <row r="1465" spans="4:26" x14ac:dyDescent="0.25">
      <c r="D1465" s="210"/>
      <c r="E1465" s="210"/>
      <c r="F1465" s="210"/>
      <c r="G1465" s="210"/>
      <c r="H1465" s="210"/>
      <c r="I1465" s="210"/>
      <c r="J1465" s="210"/>
      <c r="K1465" s="305"/>
      <c r="L1465" s="210"/>
      <c r="M1465" s="210"/>
      <c r="N1465" s="210"/>
      <c r="O1465" s="210"/>
      <c r="P1465" s="210"/>
      <c r="Q1465" s="210"/>
      <c r="R1465" s="210"/>
      <c r="S1465" s="210"/>
      <c r="T1465" s="210"/>
      <c r="U1465" s="210"/>
      <c r="V1465" s="210"/>
      <c r="W1465" s="210"/>
      <c r="X1465" s="210"/>
      <c r="Y1465" s="210"/>
      <c r="Z1465" s="210"/>
    </row>
    <row r="1466" spans="4:26" x14ac:dyDescent="0.25">
      <c r="D1466" s="210"/>
      <c r="E1466" s="210"/>
      <c r="F1466" s="210"/>
      <c r="G1466" s="210"/>
      <c r="H1466" s="210"/>
      <c r="I1466" s="210"/>
      <c r="J1466" s="210"/>
      <c r="K1466" s="305"/>
      <c r="L1466" s="210"/>
      <c r="M1466" s="210"/>
      <c r="N1466" s="210"/>
      <c r="O1466" s="210"/>
      <c r="P1466" s="210"/>
      <c r="Q1466" s="210"/>
      <c r="R1466" s="210"/>
      <c r="S1466" s="210"/>
      <c r="T1466" s="210"/>
      <c r="U1466" s="210"/>
      <c r="V1466" s="210"/>
      <c r="W1466" s="210"/>
      <c r="X1466" s="210"/>
      <c r="Y1466" s="210"/>
      <c r="Z1466" s="210"/>
    </row>
    <row r="1467" spans="4:26" x14ac:dyDescent="0.25">
      <c r="D1467" s="210"/>
      <c r="E1467" s="210"/>
      <c r="F1467" s="210"/>
      <c r="G1467" s="210"/>
      <c r="H1467" s="210"/>
      <c r="I1467" s="210"/>
      <c r="J1467" s="210"/>
      <c r="K1467" s="305"/>
      <c r="L1467" s="210"/>
      <c r="M1467" s="210"/>
      <c r="N1467" s="210"/>
      <c r="O1467" s="210"/>
      <c r="P1467" s="210"/>
      <c r="Q1467" s="210"/>
      <c r="R1467" s="210"/>
      <c r="S1467" s="210"/>
      <c r="T1467" s="210"/>
      <c r="U1467" s="210"/>
      <c r="V1467" s="210"/>
      <c r="W1467" s="210"/>
      <c r="X1467" s="210"/>
      <c r="Y1467" s="210"/>
      <c r="Z1467" s="210"/>
    </row>
    <row r="1468" spans="4:26" x14ac:dyDescent="0.25">
      <c r="D1468" s="210"/>
      <c r="E1468" s="210"/>
      <c r="F1468" s="210"/>
      <c r="G1468" s="210"/>
      <c r="H1468" s="210"/>
      <c r="I1468" s="210"/>
      <c r="J1468" s="210"/>
      <c r="K1468" s="305"/>
      <c r="L1468" s="210"/>
      <c r="M1468" s="210"/>
      <c r="N1468" s="210"/>
      <c r="O1468" s="210"/>
      <c r="P1468" s="210"/>
      <c r="Q1468" s="210"/>
      <c r="R1468" s="210"/>
      <c r="S1468" s="210"/>
      <c r="T1468" s="210"/>
      <c r="U1468" s="210"/>
      <c r="V1468" s="210"/>
      <c r="W1468" s="210"/>
      <c r="X1468" s="210"/>
      <c r="Y1468" s="210"/>
      <c r="Z1468" s="210"/>
    </row>
    <row r="1469" spans="4:26" x14ac:dyDescent="0.25">
      <c r="D1469" s="210"/>
      <c r="E1469" s="210"/>
      <c r="F1469" s="210"/>
      <c r="G1469" s="210"/>
      <c r="H1469" s="210"/>
      <c r="I1469" s="210"/>
      <c r="J1469" s="210"/>
      <c r="K1469" s="305"/>
      <c r="L1469" s="210"/>
      <c r="M1469" s="210"/>
      <c r="N1469" s="210"/>
      <c r="O1469" s="210"/>
      <c r="P1469" s="210"/>
      <c r="Q1469" s="210"/>
      <c r="R1469" s="210"/>
      <c r="S1469" s="210"/>
      <c r="T1469" s="210"/>
      <c r="U1469" s="210"/>
      <c r="V1469" s="210"/>
      <c r="W1469" s="210"/>
      <c r="X1469" s="210"/>
      <c r="Y1469" s="210"/>
      <c r="Z1469" s="210"/>
    </row>
    <row r="1470" spans="4:26" x14ac:dyDescent="0.25">
      <c r="D1470" s="210"/>
      <c r="E1470" s="210"/>
      <c r="F1470" s="210"/>
      <c r="G1470" s="210"/>
      <c r="H1470" s="210"/>
      <c r="I1470" s="210"/>
      <c r="J1470" s="210"/>
      <c r="K1470" s="305"/>
      <c r="L1470" s="210"/>
      <c r="M1470" s="210"/>
      <c r="N1470" s="210"/>
      <c r="O1470" s="210"/>
      <c r="P1470" s="210"/>
      <c r="Q1470" s="210"/>
      <c r="R1470" s="210"/>
      <c r="S1470" s="210"/>
      <c r="T1470" s="210"/>
      <c r="U1470" s="210"/>
      <c r="V1470" s="210"/>
      <c r="W1470" s="210"/>
      <c r="X1470" s="210"/>
      <c r="Y1470" s="210"/>
      <c r="Z1470" s="210"/>
    </row>
    <row r="1471" spans="4:26" x14ac:dyDescent="0.25">
      <c r="D1471" s="210"/>
      <c r="E1471" s="210"/>
      <c r="F1471" s="210"/>
      <c r="G1471" s="210"/>
      <c r="H1471" s="210"/>
      <c r="I1471" s="210"/>
      <c r="J1471" s="210"/>
      <c r="K1471" s="305"/>
      <c r="L1471" s="210"/>
      <c r="M1471" s="210"/>
      <c r="N1471" s="210"/>
      <c r="O1471" s="210"/>
      <c r="P1471" s="210"/>
      <c r="Q1471" s="210"/>
      <c r="R1471" s="210"/>
      <c r="S1471" s="210"/>
      <c r="T1471" s="210"/>
      <c r="U1471" s="210"/>
      <c r="V1471" s="210"/>
      <c r="W1471" s="210"/>
      <c r="X1471" s="210"/>
      <c r="Y1471" s="210"/>
      <c r="Z1471" s="210"/>
    </row>
    <row r="1472" spans="4:26" x14ac:dyDescent="0.25">
      <c r="D1472" s="210"/>
      <c r="E1472" s="210"/>
      <c r="F1472" s="210"/>
      <c r="G1472" s="210"/>
      <c r="H1472" s="210"/>
      <c r="I1472" s="210"/>
      <c r="J1472" s="210"/>
      <c r="K1472" s="305"/>
      <c r="L1472" s="210"/>
      <c r="M1472" s="210"/>
      <c r="N1472" s="210"/>
      <c r="O1472" s="210"/>
      <c r="P1472" s="210"/>
      <c r="Q1472" s="210"/>
      <c r="R1472" s="210"/>
      <c r="S1472" s="210"/>
      <c r="T1472" s="210"/>
      <c r="U1472" s="210"/>
      <c r="V1472" s="210"/>
      <c r="W1472" s="210"/>
      <c r="X1472" s="210"/>
      <c r="Y1472" s="210"/>
      <c r="Z1472" s="210"/>
    </row>
    <row r="1473" spans="4:26" x14ac:dyDescent="0.25">
      <c r="D1473" s="210"/>
      <c r="E1473" s="210"/>
      <c r="F1473" s="210"/>
      <c r="G1473" s="210"/>
      <c r="H1473" s="210"/>
      <c r="I1473" s="210"/>
      <c r="J1473" s="210"/>
      <c r="K1473" s="305"/>
      <c r="L1473" s="210"/>
      <c r="M1473" s="210"/>
      <c r="N1473" s="210"/>
      <c r="O1473" s="210"/>
      <c r="P1473" s="210"/>
      <c r="Q1473" s="210"/>
      <c r="R1473" s="210"/>
      <c r="S1473" s="210"/>
      <c r="T1473" s="210"/>
      <c r="U1473" s="210"/>
      <c r="V1473" s="210"/>
      <c r="W1473" s="210"/>
      <c r="X1473" s="210"/>
      <c r="Y1473" s="210"/>
      <c r="Z1473" s="210"/>
    </row>
    <row r="1474" spans="4:26" x14ac:dyDescent="0.25">
      <c r="D1474" s="210"/>
      <c r="E1474" s="210"/>
      <c r="F1474" s="210"/>
      <c r="G1474" s="210"/>
      <c r="H1474" s="210"/>
      <c r="I1474" s="210"/>
      <c r="J1474" s="210"/>
      <c r="K1474" s="305"/>
      <c r="L1474" s="210"/>
      <c r="M1474" s="210"/>
      <c r="N1474" s="210"/>
      <c r="O1474" s="210"/>
      <c r="P1474" s="210"/>
      <c r="Q1474" s="210"/>
      <c r="R1474" s="210"/>
      <c r="S1474" s="210"/>
      <c r="T1474" s="210"/>
      <c r="U1474" s="210"/>
      <c r="V1474" s="210"/>
      <c r="W1474" s="210"/>
      <c r="X1474" s="210"/>
      <c r="Y1474" s="210"/>
      <c r="Z1474" s="210"/>
    </row>
    <row r="1475" spans="4:26" x14ac:dyDescent="0.25">
      <c r="D1475" s="210"/>
      <c r="E1475" s="210"/>
      <c r="F1475" s="210"/>
      <c r="G1475" s="210"/>
      <c r="H1475" s="210"/>
      <c r="I1475" s="210"/>
      <c r="J1475" s="210"/>
      <c r="K1475" s="305"/>
      <c r="L1475" s="210"/>
      <c r="M1475" s="210"/>
      <c r="N1475" s="210"/>
      <c r="O1475" s="210"/>
      <c r="P1475" s="210"/>
      <c r="Q1475" s="210"/>
      <c r="R1475" s="210"/>
      <c r="S1475" s="210"/>
      <c r="T1475" s="210"/>
      <c r="U1475" s="210"/>
      <c r="V1475" s="210"/>
      <c r="W1475" s="210"/>
      <c r="X1475" s="210"/>
      <c r="Y1475" s="210"/>
      <c r="Z1475" s="210"/>
    </row>
    <row r="1476" spans="4:26" x14ac:dyDescent="0.25">
      <c r="D1476" s="210"/>
      <c r="E1476" s="210"/>
      <c r="F1476" s="210"/>
      <c r="G1476" s="210"/>
      <c r="H1476" s="210"/>
      <c r="I1476" s="210"/>
      <c r="J1476" s="210"/>
      <c r="K1476" s="305"/>
      <c r="L1476" s="210"/>
      <c r="M1476" s="210"/>
      <c r="N1476" s="210"/>
      <c r="O1476" s="210"/>
      <c r="P1476" s="210"/>
      <c r="Q1476" s="210"/>
      <c r="R1476" s="210"/>
      <c r="S1476" s="210"/>
      <c r="T1476" s="210"/>
      <c r="U1476" s="210"/>
      <c r="V1476" s="210"/>
      <c r="W1476" s="210"/>
      <c r="X1476" s="210"/>
      <c r="Y1476" s="210"/>
      <c r="Z1476" s="210"/>
    </row>
    <row r="1477" spans="4:26" x14ac:dyDescent="0.25">
      <c r="D1477" s="210"/>
      <c r="E1477" s="210"/>
      <c r="F1477" s="210"/>
      <c r="G1477" s="210"/>
      <c r="H1477" s="210"/>
      <c r="I1477" s="210"/>
      <c r="J1477" s="210"/>
      <c r="K1477" s="305"/>
      <c r="L1477" s="210"/>
      <c r="M1477" s="210"/>
      <c r="N1477" s="210"/>
      <c r="O1477" s="210"/>
      <c r="P1477" s="210"/>
      <c r="Q1477" s="210"/>
      <c r="R1477" s="210"/>
      <c r="S1477" s="210"/>
      <c r="T1477" s="210"/>
      <c r="U1477" s="210"/>
      <c r="V1477" s="210"/>
      <c r="W1477" s="210"/>
      <c r="X1477" s="210"/>
      <c r="Y1477" s="210"/>
      <c r="Z1477" s="210"/>
    </row>
    <row r="1478" spans="4:26" x14ac:dyDescent="0.25">
      <c r="D1478" s="210"/>
      <c r="E1478" s="210"/>
      <c r="F1478" s="210"/>
      <c r="G1478" s="210"/>
      <c r="H1478" s="210"/>
      <c r="I1478" s="210"/>
      <c r="J1478" s="210"/>
      <c r="K1478" s="305"/>
      <c r="L1478" s="210"/>
      <c r="M1478" s="210"/>
      <c r="N1478" s="210"/>
      <c r="O1478" s="210"/>
      <c r="P1478" s="210"/>
      <c r="Q1478" s="210"/>
      <c r="R1478" s="210"/>
      <c r="S1478" s="210"/>
      <c r="T1478" s="210"/>
      <c r="U1478" s="210"/>
      <c r="V1478" s="210"/>
      <c r="W1478" s="210"/>
      <c r="X1478" s="210"/>
      <c r="Y1478" s="210"/>
      <c r="Z1478" s="210"/>
    </row>
    <row r="1479" spans="4:26" x14ac:dyDescent="0.25">
      <c r="D1479" s="210"/>
      <c r="E1479" s="210"/>
      <c r="F1479" s="210"/>
      <c r="G1479" s="210"/>
      <c r="H1479" s="210"/>
      <c r="I1479" s="210"/>
      <c r="J1479" s="210"/>
      <c r="K1479" s="305"/>
      <c r="L1479" s="210"/>
      <c r="M1479" s="210"/>
      <c r="N1479" s="210"/>
      <c r="O1479" s="210"/>
      <c r="P1479" s="210"/>
      <c r="Q1479" s="210"/>
      <c r="R1479" s="210"/>
      <c r="S1479" s="210"/>
      <c r="T1479" s="210"/>
      <c r="U1479" s="210"/>
      <c r="V1479" s="210"/>
      <c r="W1479" s="210"/>
      <c r="X1479" s="210"/>
      <c r="Y1479" s="210"/>
      <c r="Z1479" s="210"/>
    </row>
    <row r="1480" spans="4:26" x14ac:dyDescent="0.25">
      <c r="D1480" s="210"/>
      <c r="E1480" s="210"/>
      <c r="F1480" s="210"/>
      <c r="G1480" s="210"/>
      <c r="H1480" s="210"/>
      <c r="I1480" s="210"/>
      <c r="J1480" s="210"/>
      <c r="K1480" s="305"/>
      <c r="L1480" s="210"/>
      <c r="M1480" s="210"/>
      <c r="N1480" s="210"/>
      <c r="O1480" s="210"/>
      <c r="P1480" s="210"/>
      <c r="Q1480" s="210"/>
      <c r="R1480" s="210"/>
      <c r="S1480" s="210"/>
      <c r="T1480" s="210"/>
      <c r="U1480" s="210"/>
      <c r="V1480" s="210"/>
      <c r="W1480" s="210"/>
      <c r="X1480" s="210"/>
      <c r="Y1480" s="210"/>
      <c r="Z1480" s="210"/>
    </row>
    <row r="1481" spans="4:26" x14ac:dyDescent="0.25">
      <c r="D1481" s="210"/>
      <c r="E1481" s="210"/>
      <c r="F1481" s="210"/>
      <c r="G1481" s="210"/>
      <c r="H1481" s="210"/>
      <c r="I1481" s="210"/>
      <c r="J1481" s="210"/>
      <c r="K1481" s="305"/>
      <c r="L1481" s="210"/>
      <c r="M1481" s="210"/>
      <c r="N1481" s="210"/>
      <c r="O1481" s="210"/>
      <c r="P1481" s="210"/>
      <c r="Q1481" s="210"/>
      <c r="R1481" s="210"/>
      <c r="S1481" s="210"/>
      <c r="T1481" s="210"/>
      <c r="U1481" s="210"/>
      <c r="V1481" s="210"/>
      <c r="W1481" s="210"/>
      <c r="X1481" s="210"/>
      <c r="Y1481" s="210"/>
      <c r="Z1481" s="210"/>
    </row>
    <row r="1482" spans="4:26" x14ac:dyDescent="0.25">
      <c r="D1482" s="210"/>
      <c r="E1482" s="210"/>
      <c r="F1482" s="210"/>
      <c r="G1482" s="210"/>
      <c r="H1482" s="210"/>
      <c r="I1482" s="210"/>
      <c r="J1482" s="210"/>
      <c r="K1482" s="305"/>
      <c r="L1482" s="210"/>
      <c r="M1482" s="210"/>
      <c r="N1482" s="210"/>
      <c r="O1482" s="210"/>
      <c r="P1482" s="210"/>
      <c r="Q1482" s="210"/>
      <c r="R1482" s="210"/>
      <c r="S1482" s="210"/>
      <c r="T1482" s="210"/>
      <c r="U1482" s="210"/>
      <c r="V1482" s="210"/>
      <c r="W1482" s="210"/>
      <c r="X1482" s="210"/>
      <c r="Y1482" s="210"/>
      <c r="Z1482" s="210"/>
    </row>
    <row r="1483" spans="4:26" x14ac:dyDescent="0.25">
      <c r="D1483" s="210"/>
      <c r="E1483" s="210"/>
      <c r="F1483" s="210"/>
      <c r="G1483" s="210"/>
      <c r="H1483" s="210"/>
      <c r="I1483" s="210"/>
      <c r="J1483" s="210"/>
      <c r="K1483" s="305"/>
      <c r="L1483" s="210"/>
      <c r="M1483" s="210"/>
      <c r="N1483" s="210"/>
      <c r="O1483" s="210"/>
      <c r="P1483" s="210"/>
      <c r="Q1483" s="210"/>
      <c r="R1483" s="210"/>
      <c r="S1483" s="210"/>
      <c r="T1483" s="210"/>
      <c r="U1483" s="210"/>
      <c r="V1483" s="210"/>
      <c r="W1483" s="210"/>
      <c r="X1483" s="210"/>
      <c r="Y1483" s="210"/>
      <c r="Z1483" s="210"/>
    </row>
    <row r="1484" spans="4:26" x14ac:dyDescent="0.25">
      <c r="D1484" s="210"/>
      <c r="E1484" s="210"/>
      <c r="F1484" s="210"/>
      <c r="G1484" s="210"/>
      <c r="H1484" s="210"/>
      <c r="I1484" s="210"/>
      <c r="J1484" s="210"/>
      <c r="K1484" s="305"/>
      <c r="L1484" s="210"/>
      <c r="M1484" s="210"/>
      <c r="N1484" s="210"/>
      <c r="O1484" s="210"/>
      <c r="P1484" s="210"/>
      <c r="Q1484" s="210"/>
      <c r="R1484" s="210"/>
      <c r="S1484" s="210"/>
      <c r="T1484" s="210"/>
      <c r="U1484" s="210"/>
      <c r="V1484" s="210"/>
      <c r="W1484" s="210"/>
      <c r="X1484" s="210"/>
      <c r="Y1484" s="210"/>
      <c r="Z1484" s="210"/>
    </row>
    <row r="1485" spans="4:26" x14ac:dyDescent="0.25">
      <c r="D1485" s="210"/>
      <c r="E1485" s="210"/>
      <c r="F1485" s="210"/>
      <c r="G1485" s="210"/>
      <c r="H1485" s="210"/>
      <c r="I1485" s="210"/>
      <c r="J1485" s="210"/>
      <c r="K1485" s="305"/>
      <c r="L1485" s="210"/>
      <c r="M1485" s="210"/>
      <c r="N1485" s="210"/>
      <c r="O1485" s="210"/>
      <c r="P1485" s="210"/>
      <c r="Q1485" s="210"/>
      <c r="R1485" s="210"/>
      <c r="S1485" s="210"/>
      <c r="T1485" s="210"/>
      <c r="U1485" s="210"/>
      <c r="V1485" s="210"/>
      <c r="W1485" s="210"/>
      <c r="X1485" s="210"/>
      <c r="Y1485" s="210"/>
      <c r="Z1485" s="210"/>
    </row>
    <row r="1486" spans="4:26" x14ac:dyDescent="0.25">
      <c r="D1486" s="210"/>
      <c r="E1486" s="210"/>
      <c r="F1486" s="210"/>
      <c r="G1486" s="210"/>
      <c r="H1486" s="210"/>
      <c r="I1486" s="210"/>
      <c r="J1486" s="210"/>
      <c r="K1486" s="305"/>
      <c r="L1486" s="210"/>
      <c r="M1486" s="210"/>
      <c r="N1486" s="210"/>
      <c r="O1486" s="210"/>
      <c r="P1486" s="210"/>
      <c r="Q1486" s="210"/>
      <c r="R1486" s="210"/>
      <c r="S1486" s="210"/>
      <c r="T1486" s="210"/>
      <c r="U1486" s="210"/>
      <c r="V1486" s="210"/>
      <c r="W1486" s="210"/>
      <c r="X1486" s="210"/>
      <c r="Y1486" s="210"/>
      <c r="Z1486" s="210"/>
    </row>
    <row r="1487" spans="4:26" x14ac:dyDescent="0.25">
      <c r="D1487" s="210"/>
      <c r="E1487" s="210"/>
      <c r="F1487" s="210"/>
      <c r="G1487" s="210"/>
      <c r="H1487" s="210"/>
      <c r="I1487" s="210"/>
      <c r="J1487" s="210"/>
      <c r="K1487" s="305"/>
      <c r="L1487" s="210"/>
      <c r="M1487" s="210"/>
      <c r="N1487" s="210"/>
      <c r="O1487" s="210"/>
      <c r="P1487" s="210"/>
      <c r="Q1487" s="210"/>
      <c r="R1487" s="210"/>
      <c r="S1487" s="210"/>
      <c r="T1487" s="210"/>
      <c r="U1487" s="210"/>
      <c r="V1487" s="210"/>
      <c r="W1487" s="210"/>
      <c r="X1487" s="210"/>
      <c r="Y1487" s="210"/>
      <c r="Z1487" s="210"/>
    </row>
    <row r="1488" spans="4:26" x14ac:dyDescent="0.25">
      <c r="D1488" s="210"/>
      <c r="E1488" s="210"/>
      <c r="F1488" s="210"/>
      <c r="G1488" s="210"/>
      <c r="H1488" s="210"/>
      <c r="I1488" s="210"/>
      <c r="J1488" s="210"/>
      <c r="K1488" s="305"/>
      <c r="L1488" s="210"/>
      <c r="M1488" s="210"/>
      <c r="N1488" s="210"/>
      <c r="O1488" s="210"/>
      <c r="P1488" s="210"/>
      <c r="Q1488" s="210"/>
      <c r="R1488" s="210"/>
      <c r="S1488" s="210"/>
      <c r="T1488" s="210"/>
      <c r="U1488" s="210"/>
      <c r="V1488" s="210"/>
      <c r="W1488" s="210"/>
      <c r="X1488" s="210"/>
      <c r="Y1488" s="210"/>
      <c r="Z1488" s="210"/>
    </row>
    <row r="1489" spans="4:26" x14ac:dyDescent="0.25">
      <c r="D1489" s="210"/>
      <c r="E1489" s="210"/>
      <c r="F1489" s="210"/>
      <c r="G1489" s="210"/>
      <c r="H1489" s="210"/>
      <c r="I1489" s="210"/>
      <c r="J1489" s="210"/>
      <c r="K1489" s="305"/>
      <c r="L1489" s="210"/>
      <c r="M1489" s="210"/>
      <c r="N1489" s="210"/>
      <c r="O1489" s="210"/>
      <c r="P1489" s="210"/>
      <c r="Q1489" s="210"/>
      <c r="R1489" s="210"/>
      <c r="S1489" s="210"/>
      <c r="T1489" s="210"/>
      <c r="U1489" s="210"/>
      <c r="V1489" s="210"/>
      <c r="W1489" s="210"/>
      <c r="X1489" s="210"/>
      <c r="Y1489" s="210"/>
      <c r="Z1489" s="210"/>
    </row>
    <row r="1490" spans="4:26" x14ac:dyDescent="0.25">
      <c r="D1490" s="210"/>
      <c r="E1490" s="210"/>
      <c r="F1490" s="210"/>
      <c r="G1490" s="210"/>
      <c r="H1490" s="210"/>
      <c r="I1490" s="210"/>
      <c r="J1490" s="210"/>
      <c r="K1490" s="305"/>
      <c r="L1490" s="210"/>
      <c r="M1490" s="210"/>
      <c r="N1490" s="210"/>
      <c r="O1490" s="210"/>
      <c r="P1490" s="210"/>
      <c r="Q1490" s="210"/>
      <c r="R1490" s="210"/>
      <c r="S1490" s="210"/>
      <c r="T1490" s="210"/>
      <c r="U1490" s="210"/>
      <c r="V1490" s="210"/>
      <c r="W1490" s="210"/>
      <c r="X1490" s="210"/>
      <c r="Y1490" s="210"/>
      <c r="Z1490" s="210"/>
    </row>
    <row r="1491" spans="4:26" x14ac:dyDescent="0.25">
      <c r="D1491" s="210"/>
      <c r="E1491" s="210"/>
      <c r="F1491" s="210"/>
      <c r="G1491" s="210"/>
      <c r="H1491" s="210"/>
      <c r="I1491" s="210"/>
      <c r="J1491" s="210"/>
      <c r="K1491" s="305"/>
      <c r="L1491" s="210"/>
      <c r="M1491" s="210"/>
      <c r="N1491" s="210"/>
      <c r="O1491" s="210"/>
      <c r="P1491" s="210"/>
      <c r="Q1491" s="210"/>
      <c r="R1491" s="210"/>
      <c r="S1491" s="210"/>
      <c r="T1491" s="210"/>
      <c r="U1491" s="210"/>
      <c r="V1491" s="210"/>
      <c r="W1491" s="210"/>
      <c r="X1491" s="210"/>
      <c r="Y1491" s="210"/>
      <c r="Z1491" s="210"/>
    </row>
    <row r="1492" spans="4:26" x14ac:dyDescent="0.25">
      <c r="D1492" s="210"/>
      <c r="E1492" s="210"/>
      <c r="F1492" s="210"/>
      <c r="G1492" s="210"/>
      <c r="H1492" s="210"/>
      <c r="I1492" s="210"/>
      <c r="J1492" s="210"/>
      <c r="K1492" s="305"/>
      <c r="L1492" s="210"/>
      <c r="M1492" s="210"/>
      <c r="N1492" s="210"/>
      <c r="O1492" s="210"/>
      <c r="P1492" s="210"/>
      <c r="Q1492" s="210"/>
      <c r="R1492" s="210"/>
      <c r="S1492" s="210"/>
      <c r="T1492" s="210"/>
      <c r="U1492" s="210"/>
      <c r="V1492" s="210"/>
      <c r="W1492" s="210"/>
      <c r="X1492" s="210"/>
      <c r="Y1492" s="210"/>
      <c r="Z1492" s="210"/>
    </row>
    <row r="1493" spans="4:26" x14ac:dyDescent="0.25">
      <c r="D1493" s="210"/>
      <c r="E1493" s="210"/>
      <c r="F1493" s="210"/>
      <c r="G1493" s="210"/>
      <c r="H1493" s="210"/>
      <c r="I1493" s="210"/>
      <c r="J1493" s="210"/>
      <c r="K1493" s="305"/>
      <c r="L1493" s="210"/>
      <c r="M1493" s="210"/>
      <c r="N1493" s="210"/>
      <c r="O1493" s="210"/>
      <c r="P1493" s="210"/>
      <c r="Q1493" s="210"/>
      <c r="R1493" s="210"/>
      <c r="S1493" s="210"/>
      <c r="T1493" s="210"/>
      <c r="U1493" s="210"/>
      <c r="V1493" s="210"/>
      <c r="W1493" s="210"/>
      <c r="X1493" s="210"/>
      <c r="Y1493" s="210"/>
      <c r="Z1493" s="210"/>
    </row>
    <row r="1494" spans="4:26" x14ac:dyDescent="0.25">
      <c r="D1494" s="210"/>
      <c r="E1494" s="210"/>
      <c r="F1494" s="210"/>
      <c r="G1494" s="210"/>
      <c r="H1494" s="210"/>
      <c r="I1494" s="210"/>
      <c r="J1494" s="210"/>
      <c r="K1494" s="305"/>
      <c r="L1494" s="210"/>
      <c r="M1494" s="210"/>
      <c r="N1494" s="210"/>
      <c r="O1494" s="210"/>
      <c r="P1494" s="210"/>
      <c r="Q1494" s="210"/>
      <c r="R1494" s="210"/>
      <c r="S1494" s="210"/>
      <c r="T1494" s="210"/>
      <c r="U1494" s="210"/>
      <c r="V1494" s="210"/>
      <c r="W1494" s="210"/>
      <c r="X1494" s="210"/>
      <c r="Y1494" s="210"/>
      <c r="Z1494" s="210"/>
    </row>
    <row r="1495" spans="4:26" x14ac:dyDescent="0.25">
      <c r="D1495" s="210"/>
      <c r="E1495" s="210"/>
      <c r="F1495" s="210"/>
      <c r="G1495" s="210"/>
      <c r="H1495" s="210"/>
      <c r="I1495" s="210"/>
      <c r="J1495" s="210"/>
      <c r="K1495" s="305"/>
      <c r="L1495" s="210"/>
      <c r="M1495" s="210"/>
      <c r="N1495" s="210"/>
      <c r="O1495" s="210"/>
      <c r="P1495" s="210"/>
      <c r="Q1495" s="210"/>
      <c r="R1495" s="210"/>
      <c r="S1495" s="210"/>
      <c r="T1495" s="210"/>
      <c r="U1495" s="210"/>
      <c r="V1495" s="210"/>
      <c r="W1495" s="210"/>
      <c r="X1495" s="210"/>
      <c r="Y1495" s="210"/>
      <c r="Z1495" s="210"/>
    </row>
    <row r="1496" spans="4:26" x14ac:dyDescent="0.25">
      <c r="D1496" s="210"/>
      <c r="E1496" s="210"/>
      <c r="F1496" s="210"/>
      <c r="G1496" s="210"/>
      <c r="H1496" s="210"/>
      <c r="I1496" s="210"/>
      <c r="J1496" s="210"/>
      <c r="K1496" s="305"/>
      <c r="L1496" s="210"/>
      <c r="M1496" s="210"/>
      <c r="N1496" s="210"/>
      <c r="O1496" s="210"/>
      <c r="P1496" s="210"/>
      <c r="Q1496" s="210"/>
      <c r="R1496" s="210"/>
      <c r="S1496" s="210"/>
      <c r="T1496" s="210"/>
      <c r="U1496" s="210"/>
      <c r="V1496" s="210"/>
      <c r="W1496" s="210"/>
      <c r="X1496" s="210"/>
      <c r="Y1496" s="210"/>
      <c r="Z1496" s="210"/>
    </row>
    <row r="1497" spans="4:26" x14ac:dyDescent="0.25">
      <c r="D1497" s="210"/>
      <c r="E1497" s="210"/>
      <c r="F1497" s="210"/>
      <c r="G1497" s="210"/>
      <c r="H1497" s="210"/>
      <c r="I1497" s="210"/>
      <c r="J1497" s="210"/>
      <c r="K1497" s="305"/>
      <c r="L1497" s="210"/>
      <c r="M1497" s="210"/>
      <c r="N1497" s="210"/>
      <c r="O1497" s="210"/>
      <c r="P1497" s="210"/>
      <c r="Q1497" s="210"/>
      <c r="R1497" s="210"/>
      <c r="S1497" s="210"/>
      <c r="T1497" s="210"/>
      <c r="U1497" s="210"/>
      <c r="V1497" s="210"/>
      <c r="W1497" s="210"/>
      <c r="X1497" s="210"/>
      <c r="Y1497" s="210"/>
      <c r="Z1497" s="210"/>
    </row>
    <row r="1498" spans="4:26" x14ac:dyDescent="0.25">
      <c r="D1498" s="210"/>
      <c r="E1498" s="210"/>
      <c r="F1498" s="210"/>
      <c r="G1498" s="210"/>
      <c r="H1498" s="210"/>
      <c r="I1498" s="210"/>
      <c r="J1498" s="210"/>
      <c r="K1498" s="305"/>
      <c r="L1498" s="210"/>
      <c r="M1498" s="210"/>
      <c r="N1498" s="210"/>
      <c r="O1498" s="210"/>
      <c r="P1498" s="210"/>
      <c r="Q1498" s="210"/>
      <c r="R1498" s="210"/>
      <c r="S1498" s="210"/>
      <c r="T1498" s="210"/>
      <c r="U1498" s="210"/>
      <c r="V1498" s="210"/>
      <c r="W1498" s="210"/>
      <c r="X1498" s="210"/>
      <c r="Y1498" s="210"/>
      <c r="Z1498" s="210"/>
    </row>
    <row r="1499" spans="4:26" x14ac:dyDescent="0.25">
      <c r="D1499" s="210"/>
      <c r="E1499" s="210"/>
      <c r="F1499" s="210"/>
      <c r="G1499" s="210"/>
      <c r="H1499" s="210"/>
      <c r="I1499" s="210"/>
      <c r="J1499" s="210"/>
      <c r="K1499" s="305"/>
      <c r="L1499" s="210"/>
      <c r="M1499" s="210"/>
      <c r="N1499" s="210"/>
      <c r="O1499" s="210"/>
      <c r="P1499" s="210"/>
      <c r="Q1499" s="210"/>
      <c r="R1499" s="210"/>
      <c r="S1499" s="210"/>
      <c r="T1499" s="210"/>
      <c r="U1499" s="210"/>
      <c r="V1499" s="210"/>
      <c r="W1499" s="210"/>
      <c r="X1499" s="210"/>
      <c r="Y1499" s="210"/>
      <c r="Z1499" s="210"/>
    </row>
    <row r="1500" spans="4:26" x14ac:dyDescent="0.25">
      <c r="D1500" s="210"/>
      <c r="E1500" s="210"/>
      <c r="F1500" s="210"/>
      <c r="G1500" s="210"/>
      <c r="H1500" s="210"/>
      <c r="I1500" s="210"/>
      <c r="J1500" s="210"/>
      <c r="K1500" s="305"/>
      <c r="L1500" s="210"/>
      <c r="M1500" s="210"/>
      <c r="N1500" s="210"/>
      <c r="O1500" s="210"/>
      <c r="P1500" s="210"/>
      <c r="Q1500" s="210"/>
      <c r="R1500" s="210"/>
      <c r="S1500" s="210"/>
      <c r="T1500" s="210"/>
      <c r="U1500" s="210"/>
      <c r="V1500" s="210"/>
      <c r="W1500" s="210"/>
      <c r="X1500" s="210"/>
      <c r="Y1500" s="210"/>
      <c r="Z1500" s="210"/>
    </row>
    <row r="1501" spans="4:26" x14ac:dyDescent="0.25">
      <c r="D1501" s="210"/>
      <c r="E1501" s="210"/>
      <c r="F1501" s="210"/>
      <c r="G1501" s="210"/>
      <c r="H1501" s="210"/>
      <c r="I1501" s="210"/>
      <c r="J1501" s="210"/>
      <c r="K1501" s="305"/>
      <c r="L1501" s="210"/>
      <c r="M1501" s="210"/>
      <c r="N1501" s="210"/>
      <c r="O1501" s="210"/>
      <c r="P1501" s="210"/>
      <c r="Q1501" s="210"/>
      <c r="R1501" s="210"/>
      <c r="S1501" s="210"/>
      <c r="T1501" s="210"/>
      <c r="U1501" s="210"/>
      <c r="V1501" s="210"/>
      <c r="W1501" s="210"/>
      <c r="X1501" s="210"/>
      <c r="Y1501" s="210"/>
      <c r="Z1501" s="210"/>
    </row>
    <row r="1502" spans="4:26" x14ac:dyDescent="0.25">
      <c r="D1502" s="210"/>
      <c r="E1502" s="210"/>
      <c r="F1502" s="210"/>
      <c r="G1502" s="210"/>
      <c r="H1502" s="210"/>
      <c r="I1502" s="210"/>
      <c r="J1502" s="210"/>
      <c r="K1502" s="305"/>
      <c r="L1502" s="210"/>
      <c r="M1502" s="210"/>
      <c r="N1502" s="210"/>
      <c r="O1502" s="210"/>
      <c r="P1502" s="210"/>
      <c r="Q1502" s="210"/>
      <c r="R1502" s="210"/>
      <c r="S1502" s="210"/>
      <c r="T1502" s="210"/>
      <c r="U1502" s="210"/>
      <c r="V1502" s="210"/>
      <c r="W1502" s="210"/>
      <c r="X1502" s="210"/>
      <c r="Y1502" s="210"/>
      <c r="Z1502" s="210"/>
    </row>
    <row r="1503" spans="4:26" x14ac:dyDescent="0.25">
      <c r="D1503" s="210"/>
      <c r="E1503" s="210"/>
      <c r="F1503" s="210"/>
      <c r="G1503" s="210"/>
      <c r="H1503" s="210"/>
      <c r="I1503" s="210"/>
      <c r="J1503" s="210"/>
      <c r="K1503" s="305"/>
      <c r="L1503" s="210"/>
      <c r="M1503" s="210"/>
      <c r="N1503" s="210"/>
      <c r="O1503" s="210"/>
      <c r="P1503" s="210"/>
      <c r="Q1503" s="210"/>
      <c r="R1503" s="210"/>
      <c r="S1503" s="210"/>
      <c r="T1503" s="210"/>
      <c r="U1503" s="210"/>
      <c r="V1503" s="210"/>
      <c r="W1503" s="210"/>
      <c r="X1503" s="210"/>
      <c r="Y1503" s="210"/>
      <c r="Z1503" s="210"/>
    </row>
    <row r="1504" spans="4:26" x14ac:dyDescent="0.25">
      <c r="D1504" s="210"/>
      <c r="E1504" s="210"/>
      <c r="F1504" s="210"/>
      <c r="G1504" s="210"/>
      <c r="H1504" s="210"/>
      <c r="I1504" s="210"/>
      <c r="J1504" s="210"/>
      <c r="K1504" s="305"/>
      <c r="L1504" s="210"/>
      <c r="M1504" s="210"/>
      <c r="N1504" s="210"/>
      <c r="O1504" s="210"/>
      <c r="P1504" s="210"/>
      <c r="Q1504" s="210"/>
      <c r="R1504" s="210"/>
      <c r="S1504" s="210"/>
      <c r="T1504" s="210"/>
      <c r="U1504" s="210"/>
      <c r="V1504" s="210"/>
      <c r="W1504" s="210"/>
      <c r="X1504" s="210"/>
      <c r="Y1504" s="210"/>
      <c r="Z1504" s="210"/>
    </row>
    <row r="1505" spans="4:26" x14ac:dyDescent="0.25">
      <c r="D1505" s="210"/>
      <c r="E1505" s="210"/>
      <c r="F1505" s="210"/>
      <c r="G1505" s="210"/>
      <c r="H1505" s="210"/>
      <c r="I1505" s="210"/>
      <c r="J1505" s="210"/>
      <c r="K1505" s="305"/>
      <c r="L1505" s="210"/>
      <c r="M1505" s="210"/>
      <c r="N1505" s="210"/>
      <c r="O1505" s="210"/>
      <c r="P1505" s="210"/>
      <c r="Q1505" s="210"/>
      <c r="R1505" s="210"/>
      <c r="S1505" s="210"/>
      <c r="T1505" s="210"/>
      <c r="U1505" s="210"/>
      <c r="V1505" s="210"/>
      <c r="W1505" s="210"/>
      <c r="X1505" s="210"/>
      <c r="Y1505" s="210"/>
      <c r="Z1505" s="210"/>
    </row>
    <row r="1506" spans="4:26" x14ac:dyDescent="0.25">
      <c r="D1506" s="210"/>
      <c r="E1506" s="210"/>
      <c r="F1506" s="210"/>
      <c r="G1506" s="210"/>
      <c r="H1506" s="210"/>
      <c r="I1506" s="210"/>
      <c r="J1506" s="210"/>
      <c r="K1506" s="305"/>
      <c r="L1506" s="210"/>
      <c r="M1506" s="210"/>
      <c r="N1506" s="210"/>
      <c r="O1506" s="210"/>
      <c r="P1506" s="210"/>
      <c r="Q1506" s="210"/>
      <c r="R1506" s="210"/>
      <c r="S1506" s="210"/>
      <c r="T1506" s="210"/>
      <c r="U1506" s="210"/>
      <c r="V1506" s="210"/>
      <c r="W1506" s="210"/>
      <c r="X1506" s="210"/>
      <c r="Y1506" s="210"/>
      <c r="Z1506" s="210"/>
    </row>
    <row r="1507" spans="4:26" x14ac:dyDescent="0.25">
      <c r="D1507" s="210"/>
      <c r="E1507" s="210"/>
      <c r="F1507" s="210"/>
      <c r="G1507" s="210"/>
      <c r="H1507" s="210"/>
      <c r="I1507" s="210"/>
      <c r="J1507" s="210"/>
      <c r="K1507" s="305"/>
      <c r="L1507" s="210"/>
      <c r="M1507" s="210"/>
      <c r="N1507" s="210"/>
      <c r="O1507" s="210"/>
      <c r="P1507" s="210"/>
      <c r="Q1507" s="210"/>
      <c r="R1507" s="210"/>
      <c r="S1507" s="210"/>
      <c r="T1507" s="210"/>
      <c r="U1507" s="210"/>
      <c r="V1507" s="210"/>
      <c r="W1507" s="210"/>
      <c r="X1507" s="210"/>
      <c r="Y1507" s="210"/>
      <c r="Z1507" s="210"/>
    </row>
    <row r="1508" spans="4:26" x14ac:dyDescent="0.25">
      <c r="D1508" s="210"/>
      <c r="E1508" s="210"/>
      <c r="F1508" s="210"/>
      <c r="G1508" s="210"/>
      <c r="H1508" s="210"/>
      <c r="I1508" s="210"/>
      <c r="J1508" s="210"/>
      <c r="K1508" s="305"/>
      <c r="L1508" s="210"/>
      <c r="M1508" s="210"/>
      <c r="N1508" s="210"/>
      <c r="O1508" s="210"/>
      <c r="P1508" s="210"/>
      <c r="Q1508" s="210"/>
      <c r="R1508" s="210"/>
      <c r="S1508" s="210"/>
      <c r="T1508" s="210"/>
      <c r="U1508" s="210"/>
      <c r="V1508" s="210"/>
      <c r="W1508" s="210"/>
      <c r="X1508" s="210"/>
      <c r="Y1508" s="210"/>
      <c r="Z1508" s="210"/>
    </row>
    <row r="1509" spans="4:26" x14ac:dyDescent="0.25">
      <c r="D1509" s="210"/>
      <c r="E1509" s="210"/>
      <c r="F1509" s="210"/>
      <c r="G1509" s="210"/>
      <c r="H1509" s="210"/>
      <c r="I1509" s="210"/>
      <c r="J1509" s="210"/>
      <c r="K1509" s="305"/>
      <c r="L1509" s="210"/>
      <c r="M1509" s="210"/>
      <c r="N1509" s="210"/>
      <c r="O1509" s="210"/>
      <c r="P1509" s="210"/>
      <c r="Q1509" s="210"/>
      <c r="R1509" s="210"/>
      <c r="S1509" s="210"/>
      <c r="T1509" s="210"/>
      <c r="U1509" s="210"/>
      <c r="V1509" s="210"/>
      <c r="W1509" s="210"/>
      <c r="X1509" s="210"/>
      <c r="Y1509" s="210"/>
      <c r="Z1509" s="210"/>
    </row>
    <row r="1510" spans="4:26" x14ac:dyDescent="0.25">
      <c r="D1510" s="210"/>
      <c r="E1510" s="210"/>
      <c r="F1510" s="210"/>
      <c r="G1510" s="210"/>
      <c r="H1510" s="210"/>
      <c r="I1510" s="210"/>
      <c r="J1510" s="210"/>
      <c r="K1510" s="305"/>
      <c r="L1510" s="210"/>
      <c r="M1510" s="210"/>
      <c r="N1510" s="210"/>
      <c r="O1510" s="210"/>
      <c r="P1510" s="210"/>
      <c r="Q1510" s="210"/>
      <c r="R1510" s="210"/>
      <c r="S1510" s="210"/>
      <c r="T1510" s="210"/>
      <c r="U1510" s="210"/>
      <c r="V1510" s="210"/>
      <c r="W1510" s="210"/>
      <c r="X1510" s="210"/>
      <c r="Y1510" s="210"/>
      <c r="Z1510" s="210"/>
    </row>
    <row r="1511" spans="4:26" x14ac:dyDescent="0.25">
      <c r="D1511" s="210"/>
      <c r="E1511" s="210"/>
      <c r="F1511" s="210"/>
      <c r="G1511" s="210"/>
      <c r="H1511" s="210"/>
      <c r="I1511" s="210"/>
      <c r="J1511" s="210"/>
      <c r="K1511" s="305"/>
      <c r="L1511" s="210"/>
      <c r="M1511" s="210"/>
      <c r="N1511" s="210"/>
      <c r="O1511" s="210"/>
      <c r="P1511" s="210"/>
      <c r="Q1511" s="210"/>
      <c r="R1511" s="210"/>
      <c r="S1511" s="210"/>
      <c r="T1511" s="210"/>
      <c r="U1511" s="210"/>
      <c r="V1511" s="210"/>
      <c r="W1511" s="210"/>
      <c r="X1511" s="210"/>
      <c r="Y1511" s="210"/>
      <c r="Z1511" s="210"/>
    </row>
    <row r="1512" spans="4:26" x14ac:dyDescent="0.25">
      <c r="D1512" s="210"/>
      <c r="E1512" s="210"/>
      <c r="F1512" s="210"/>
      <c r="G1512" s="210"/>
      <c r="H1512" s="210"/>
      <c r="I1512" s="210"/>
      <c r="J1512" s="210"/>
      <c r="K1512" s="305"/>
      <c r="L1512" s="210"/>
      <c r="M1512" s="210"/>
      <c r="N1512" s="210"/>
      <c r="O1512" s="210"/>
      <c r="P1512" s="210"/>
      <c r="Q1512" s="210"/>
      <c r="R1512" s="210"/>
      <c r="S1512" s="210"/>
      <c r="T1512" s="210"/>
      <c r="U1512" s="210"/>
      <c r="V1512" s="210"/>
      <c r="W1512" s="210"/>
      <c r="X1512" s="210"/>
      <c r="Y1512" s="210"/>
      <c r="Z1512" s="210"/>
    </row>
    <row r="1513" spans="4:26" x14ac:dyDescent="0.25">
      <c r="D1513" s="210"/>
      <c r="E1513" s="210"/>
      <c r="F1513" s="210"/>
      <c r="G1513" s="210"/>
      <c r="H1513" s="210"/>
      <c r="I1513" s="210"/>
      <c r="J1513" s="210"/>
      <c r="K1513" s="305"/>
      <c r="L1513" s="210"/>
      <c r="M1513" s="210"/>
      <c r="N1513" s="210"/>
      <c r="O1513" s="210"/>
      <c r="P1513" s="210"/>
      <c r="Q1513" s="210"/>
      <c r="R1513" s="210"/>
      <c r="S1513" s="210"/>
      <c r="T1513" s="210"/>
      <c r="U1513" s="210"/>
      <c r="V1513" s="210"/>
      <c r="W1513" s="210"/>
      <c r="X1513" s="210"/>
      <c r="Y1513" s="210"/>
      <c r="Z1513" s="210"/>
    </row>
    <row r="1514" spans="4:26" x14ac:dyDescent="0.25">
      <c r="D1514" s="210"/>
      <c r="E1514" s="210"/>
      <c r="F1514" s="210"/>
      <c r="G1514" s="210"/>
      <c r="H1514" s="210"/>
      <c r="I1514" s="210"/>
      <c r="J1514" s="210"/>
      <c r="K1514" s="305"/>
      <c r="L1514" s="210"/>
      <c r="M1514" s="210"/>
      <c r="N1514" s="210"/>
      <c r="O1514" s="210"/>
      <c r="P1514" s="210"/>
      <c r="Q1514" s="210"/>
      <c r="R1514" s="210"/>
      <c r="S1514" s="210"/>
      <c r="T1514" s="210"/>
      <c r="U1514" s="210"/>
      <c r="V1514" s="210"/>
      <c r="W1514" s="210"/>
      <c r="X1514" s="210"/>
      <c r="Y1514" s="210"/>
      <c r="Z1514" s="210"/>
    </row>
    <row r="1515" spans="4:26" x14ac:dyDescent="0.25">
      <c r="D1515" s="210"/>
      <c r="E1515" s="210"/>
      <c r="F1515" s="210"/>
      <c r="G1515" s="210"/>
      <c r="H1515" s="210"/>
      <c r="I1515" s="210"/>
      <c r="J1515" s="210"/>
      <c r="K1515" s="305"/>
      <c r="L1515" s="210"/>
      <c r="M1515" s="210"/>
      <c r="N1515" s="210"/>
      <c r="O1515" s="210"/>
      <c r="P1515" s="210"/>
      <c r="Q1515" s="210"/>
      <c r="R1515" s="210"/>
      <c r="S1515" s="210"/>
      <c r="T1515" s="210"/>
      <c r="U1515" s="210"/>
      <c r="V1515" s="210"/>
      <c r="W1515" s="210"/>
      <c r="X1515" s="210"/>
      <c r="Y1515" s="210"/>
      <c r="Z1515" s="210"/>
    </row>
    <row r="1516" spans="4:26" x14ac:dyDescent="0.25">
      <c r="D1516" s="210"/>
      <c r="E1516" s="210"/>
      <c r="F1516" s="210"/>
      <c r="G1516" s="210"/>
      <c r="H1516" s="210"/>
      <c r="I1516" s="210"/>
      <c r="J1516" s="210"/>
      <c r="K1516" s="305"/>
      <c r="L1516" s="210"/>
      <c r="M1516" s="210"/>
      <c r="N1516" s="210"/>
      <c r="O1516" s="210"/>
      <c r="P1516" s="210"/>
      <c r="Q1516" s="210"/>
      <c r="R1516" s="210"/>
      <c r="S1516" s="210"/>
      <c r="T1516" s="210"/>
      <c r="U1516" s="210"/>
      <c r="V1516" s="210"/>
      <c r="W1516" s="210"/>
      <c r="X1516" s="210"/>
      <c r="Y1516" s="210"/>
      <c r="Z1516" s="210"/>
    </row>
    <row r="1517" spans="4:26" x14ac:dyDescent="0.25">
      <c r="D1517" s="210"/>
      <c r="E1517" s="210"/>
      <c r="F1517" s="210"/>
      <c r="G1517" s="210"/>
      <c r="H1517" s="210"/>
      <c r="I1517" s="210"/>
      <c r="J1517" s="210"/>
      <c r="K1517" s="305"/>
      <c r="L1517" s="210"/>
      <c r="M1517" s="210"/>
      <c r="N1517" s="210"/>
      <c r="O1517" s="210"/>
      <c r="P1517" s="210"/>
      <c r="Q1517" s="210"/>
      <c r="R1517" s="210"/>
      <c r="S1517" s="210"/>
      <c r="T1517" s="210"/>
      <c r="U1517" s="210"/>
      <c r="V1517" s="210"/>
      <c r="W1517" s="210"/>
      <c r="X1517" s="210"/>
      <c r="Y1517" s="210"/>
      <c r="Z1517" s="210"/>
    </row>
    <row r="1518" spans="4:26" x14ac:dyDescent="0.25">
      <c r="D1518" s="210"/>
      <c r="E1518" s="210"/>
      <c r="F1518" s="210"/>
      <c r="G1518" s="210"/>
      <c r="H1518" s="210"/>
      <c r="I1518" s="210"/>
      <c r="J1518" s="210"/>
      <c r="K1518" s="305"/>
      <c r="L1518" s="210"/>
      <c r="M1518" s="210"/>
      <c r="N1518" s="210"/>
      <c r="O1518" s="210"/>
      <c r="P1518" s="210"/>
      <c r="Q1518" s="210"/>
      <c r="R1518" s="210"/>
      <c r="S1518" s="210"/>
      <c r="T1518" s="210"/>
      <c r="U1518" s="210"/>
      <c r="V1518" s="210"/>
      <c r="W1518" s="210"/>
      <c r="X1518" s="210"/>
      <c r="Y1518" s="210"/>
      <c r="Z1518" s="210"/>
    </row>
    <row r="1519" spans="4:26" x14ac:dyDescent="0.25">
      <c r="D1519" s="210"/>
      <c r="E1519" s="210"/>
      <c r="F1519" s="210"/>
      <c r="G1519" s="210"/>
      <c r="H1519" s="210"/>
      <c r="I1519" s="210"/>
      <c r="J1519" s="210"/>
      <c r="K1519" s="305"/>
      <c r="L1519" s="210"/>
      <c r="M1519" s="210"/>
      <c r="N1519" s="210"/>
      <c r="O1519" s="210"/>
      <c r="P1519" s="210"/>
      <c r="Q1519" s="210"/>
      <c r="R1519" s="210"/>
      <c r="S1519" s="210"/>
      <c r="T1519" s="210"/>
      <c r="U1519" s="210"/>
      <c r="V1519" s="210"/>
      <c r="W1519" s="210"/>
      <c r="X1519" s="210"/>
      <c r="Y1519" s="210"/>
      <c r="Z1519" s="210"/>
    </row>
    <row r="1520" spans="4:26" x14ac:dyDescent="0.25">
      <c r="D1520" s="210"/>
      <c r="E1520" s="210"/>
      <c r="F1520" s="210"/>
      <c r="G1520" s="210"/>
      <c r="H1520" s="210"/>
      <c r="I1520" s="210"/>
      <c r="J1520" s="210"/>
      <c r="K1520" s="305"/>
      <c r="L1520" s="210"/>
      <c r="M1520" s="210"/>
      <c r="N1520" s="210"/>
      <c r="O1520" s="210"/>
      <c r="P1520" s="210"/>
      <c r="Q1520" s="210"/>
      <c r="R1520" s="210"/>
      <c r="S1520" s="210"/>
      <c r="T1520" s="210"/>
      <c r="U1520" s="210"/>
      <c r="V1520" s="210"/>
      <c r="W1520" s="210"/>
      <c r="X1520" s="210"/>
      <c r="Y1520" s="210"/>
      <c r="Z1520" s="210"/>
    </row>
    <row r="1521" spans="4:26" x14ac:dyDescent="0.25">
      <c r="D1521" s="210"/>
      <c r="E1521" s="210"/>
      <c r="F1521" s="210"/>
      <c r="G1521" s="210"/>
      <c r="H1521" s="210"/>
      <c r="I1521" s="210"/>
      <c r="J1521" s="210"/>
      <c r="K1521" s="305"/>
      <c r="L1521" s="210"/>
      <c r="M1521" s="210"/>
      <c r="N1521" s="210"/>
      <c r="O1521" s="210"/>
      <c r="P1521" s="210"/>
      <c r="Q1521" s="210"/>
      <c r="R1521" s="210"/>
      <c r="S1521" s="210"/>
      <c r="T1521" s="210"/>
      <c r="U1521" s="210"/>
      <c r="V1521" s="210"/>
      <c r="W1521" s="210"/>
      <c r="X1521" s="210"/>
      <c r="Y1521" s="210"/>
      <c r="Z1521" s="210"/>
    </row>
    <row r="1522" spans="4:26" x14ac:dyDescent="0.25">
      <c r="D1522" s="210"/>
      <c r="E1522" s="210"/>
      <c r="F1522" s="210"/>
      <c r="G1522" s="210"/>
      <c r="H1522" s="210"/>
      <c r="I1522" s="210"/>
      <c r="J1522" s="210"/>
      <c r="K1522" s="305"/>
      <c r="L1522" s="210"/>
      <c r="M1522" s="210"/>
      <c r="N1522" s="210"/>
      <c r="O1522" s="210"/>
      <c r="P1522" s="210"/>
      <c r="Q1522" s="210"/>
      <c r="R1522" s="210"/>
      <c r="S1522" s="210"/>
      <c r="T1522" s="210"/>
      <c r="U1522" s="210"/>
      <c r="V1522" s="210"/>
      <c r="W1522" s="210"/>
      <c r="X1522" s="210"/>
      <c r="Y1522" s="210"/>
      <c r="Z1522" s="210"/>
    </row>
    <row r="1523" spans="4:26" x14ac:dyDescent="0.25">
      <c r="D1523" s="210"/>
      <c r="E1523" s="210"/>
      <c r="F1523" s="210"/>
      <c r="G1523" s="210"/>
      <c r="H1523" s="210"/>
      <c r="I1523" s="210"/>
      <c r="J1523" s="210"/>
      <c r="K1523" s="305"/>
      <c r="L1523" s="210"/>
      <c r="M1523" s="210"/>
      <c r="N1523" s="210"/>
      <c r="O1523" s="210"/>
      <c r="P1523" s="210"/>
      <c r="Q1523" s="210"/>
      <c r="R1523" s="210"/>
      <c r="S1523" s="210"/>
      <c r="T1523" s="210"/>
      <c r="U1523" s="210"/>
      <c r="V1523" s="210"/>
      <c r="W1523" s="210"/>
      <c r="X1523" s="210"/>
      <c r="Y1523" s="210"/>
      <c r="Z1523" s="210"/>
    </row>
    <row r="1524" spans="4:26" x14ac:dyDescent="0.25">
      <c r="D1524" s="210"/>
      <c r="E1524" s="210"/>
      <c r="F1524" s="210"/>
      <c r="G1524" s="210"/>
      <c r="H1524" s="210"/>
      <c r="I1524" s="210"/>
      <c r="J1524" s="210"/>
      <c r="K1524" s="305"/>
      <c r="L1524" s="210"/>
      <c r="M1524" s="210"/>
      <c r="N1524" s="210"/>
      <c r="O1524" s="210"/>
      <c r="P1524" s="210"/>
      <c r="Q1524" s="210"/>
      <c r="R1524" s="210"/>
      <c r="S1524" s="210"/>
      <c r="T1524" s="210"/>
      <c r="U1524" s="210"/>
      <c r="V1524" s="210"/>
      <c r="W1524" s="210"/>
      <c r="X1524" s="210"/>
      <c r="Y1524" s="210"/>
      <c r="Z1524" s="210"/>
    </row>
    <row r="1525" spans="4:26" x14ac:dyDescent="0.25">
      <c r="D1525" s="210"/>
      <c r="E1525" s="210"/>
      <c r="F1525" s="210"/>
      <c r="G1525" s="210"/>
      <c r="H1525" s="210"/>
      <c r="I1525" s="210"/>
      <c r="J1525" s="210"/>
      <c r="K1525" s="305"/>
      <c r="L1525" s="210"/>
      <c r="M1525" s="210"/>
      <c r="N1525" s="210"/>
      <c r="O1525" s="210"/>
      <c r="P1525" s="210"/>
      <c r="Q1525" s="210"/>
      <c r="R1525" s="210"/>
      <c r="S1525" s="210"/>
      <c r="T1525" s="210"/>
      <c r="U1525" s="210"/>
      <c r="V1525" s="210"/>
      <c r="W1525" s="210"/>
      <c r="X1525" s="210"/>
      <c r="Y1525" s="210"/>
      <c r="Z1525" s="210"/>
    </row>
    <row r="1526" spans="4:26" x14ac:dyDescent="0.25">
      <c r="D1526" s="210"/>
      <c r="E1526" s="210"/>
      <c r="F1526" s="210"/>
      <c r="G1526" s="210"/>
      <c r="H1526" s="210"/>
      <c r="I1526" s="210"/>
      <c r="J1526" s="210"/>
      <c r="K1526" s="305"/>
      <c r="L1526" s="210"/>
      <c r="M1526" s="210"/>
      <c r="N1526" s="210"/>
      <c r="O1526" s="210"/>
      <c r="P1526" s="210"/>
      <c r="Q1526" s="210"/>
      <c r="R1526" s="210"/>
      <c r="S1526" s="210"/>
      <c r="T1526" s="210"/>
      <c r="U1526" s="210"/>
      <c r="V1526" s="210"/>
      <c r="W1526" s="210"/>
      <c r="X1526" s="210"/>
      <c r="Y1526" s="210"/>
      <c r="Z1526" s="210"/>
    </row>
    <row r="1527" spans="4:26" x14ac:dyDescent="0.25">
      <c r="D1527" s="210"/>
      <c r="E1527" s="210"/>
      <c r="F1527" s="210"/>
      <c r="G1527" s="210"/>
      <c r="H1527" s="210"/>
      <c r="I1527" s="210"/>
      <c r="J1527" s="210"/>
      <c r="K1527" s="305"/>
      <c r="L1527" s="210"/>
      <c r="M1527" s="210"/>
      <c r="N1527" s="210"/>
      <c r="O1527" s="210"/>
      <c r="P1527" s="210"/>
      <c r="Q1527" s="210"/>
      <c r="R1527" s="210"/>
      <c r="S1527" s="210"/>
      <c r="T1527" s="210"/>
      <c r="U1527" s="210"/>
      <c r="V1527" s="210"/>
      <c r="W1527" s="210"/>
      <c r="X1527" s="210"/>
      <c r="Y1527" s="210"/>
      <c r="Z1527" s="210"/>
    </row>
    <row r="1528" spans="4:26" x14ac:dyDescent="0.25">
      <c r="D1528" s="210"/>
      <c r="E1528" s="210"/>
      <c r="F1528" s="210"/>
      <c r="G1528" s="210"/>
      <c r="H1528" s="210"/>
      <c r="I1528" s="210"/>
      <c r="J1528" s="210"/>
      <c r="K1528" s="305"/>
      <c r="L1528" s="210"/>
      <c r="M1528" s="210"/>
      <c r="N1528" s="210"/>
      <c r="O1528" s="210"/>
      <c r="P1528" s="210"/>
      <c r="Q1528" s="210"/>
      <c r="R1528" s="210"/>
      <c r="S1528" s="210"/>
      <c r="T1528" s="210"/>
      <c r="U1528" s="210"/>
      <c r="V1528" s="210"/>
      <c r="W1528" s="210"/>
      <c r="X1528" s="210"/>
      <c r="Y1528" s="210"/>
      <c r="Z1528" s="210"/>
    </row>
    <row r="1529" spans="4:26" x14ac:dyDescent="0.25">
      <c r="D1529" s="210"/>
      <c r="E1529" s="210"/>
      <c r="F1529" s="210"/>
      <c r="G1529" s="210"/>
      <c r="H1529" s="210"/>
      <c r="I1529" s="210"/>
      <c r="J1529" s="210"/>
      <c r="K1529" s="305"/>
      <c r="L1529" s="210"/>
      <c r="M1529" s="210"/>
      <c r="N1529" s="210"/>
      <c r="O1529" s="210"/>
      <c r="P1529" s="210"/>
      <c r="Q1529" s="210"/>
      <c r="R1529" s="210"/>
      <c r="S1529" s="210"/>
      <c r="T1529" s="210"/>
      <c r="U1529" s="210"/>
      <c r="V1529" s="210"/>
      <c r="W1529" s="210"/>
      <c r="X1529" s="210"/>
      <c r="Y1529" s="210"/>
      <c r="Z1529" s="210"/>
    </row>
    <row r="1530" spans="4:26" x14ac:dyDescent="0.25">
      <c r="D1530" s="210"/>
      <c r="E1530" s="210"/>
      <c r="F1530" s="210"/>
      <c r="G1530" s="210"/>
      <c r="H1530" s="210"/>
      <c r="I1530" s="210"/>
      <c r="J1530" s="210"/>
      <c r="K1530" s="305"/>
      <c r="L1530" s="210"/>
      <c r="M1530" s="210"/>
      <c r="N1530" s="210"/>
      <c r="O1530" s="210"/>
      <c r="P1530" s="210"/>
      <c r="Q1530" s="210"/>
      <c r="R1530" s="210"/>
      <c r="S1530" s="210"/>
      <c r="T1530" s="210"/>
      <c r="U1530" s="210"/>
      <c r="V1530" s="210"/>
      <c r="W1530" s="210"/>
      <c r="X1530" s="210"/>
      <c r="Y1530" s="210"/>
      <c r="Z1530" s="210"/>
    </row>
    <row r="1531" spans="4:26" x14ac:dyDescent="0.25">
      <c r="D1531" s="210"/>
      <c r="E1531" s="210"/>
      <c r="F1531" s="210"/>
      <c r="G1531" s="210"/>
      <c r="H1531" s="210"/>
      <c r="I1531" s="210"/>
      <c r="J1531" s="210"/>
      <c r="K1531" s="305"/>
      <c r="L1531" s="210"/>
      <c r="M1531" s="210"/>
      <c r="N1531" s="210"/>
      <c r="O1531" s="210"/>
      <c r="P1531" s="210"/>
      <c r="Q1531" s="210"/>
      <c r="R1531" s="210"/>
      <c r="S1531" s="210"/>
      <c r="T1531" s="210"/>
      <c r="U1531" s="210"/>
      <c r="V1531" s="210"/>
      <c r="W1531" s="210"/>
      <c r="X1531" s="210"/>
      <c r="Y1531" s="210"/>
      <c r="Z1531" s="210"/>
    </row>
    <row r="1532" spans="4:26" x14ac:dyDescent="0.25">
      <c r="D1532" s="210"/>
      <c r="E1532" s="210"/>
      <c r="F1532" s="210"/>
      <c r="G1532" s="210"/>
      <c r="H1532" s="210"/>
      <c r="I1532" s="210"/>
      <c r="J1532" s="210"/>
      <c r="K1532" s="305"/>
      <c r="L1532" s="210"/>
      <c r="M1532" s="210"/>
      <c r="N1532" s="210"/>
      <c r="O1532" s="210"/>
      <c r="P1532" s="210"/>
      <c r="Q1532" s="210"/>
      <c r="R1532" s="210"/>
      <c r="S1532" s="210"/>
      <c r="T1532" s="210"/>
      <c r="U1532" s="210"/>
      <c r="V1532" s="210"/>
      <c r="W1532" s="210"/>
      <c r="X1532" s="210"/>
      <c r="Y1532" s="210"/>
      <c r="Z1532" s="210"/>
    </row>
    <row r="1533" spans="4:26" x14ac:dyDescent="0.25">
      <c r="D1533" s="210"/>
      <c r="E1533" s="210"/>
      <c r="F1533" s="210"/>
      <c r="G1533" s="210"/>
      <c r="H1533" s="210"/>
      <c r="I1533" s="210"/>
      <c r="J1533" s="210"/>
      <c r="K1533" s="305"/>
      <c r="L1533" s="210"/>
      <c r="M1533" s="210"/>
      <c r="N1533" s="210"/>
      <c r="O1533" s="210"/>
      <c r="P1533" s="210"/>
      <c r="Q1533" s="210"/>
      <c r="R1533" s="210"/>
      <c r="S1533" s="210"/>
      <c r="T1533" s="210"/>
      <c r="U1533" s="210"/>
      <c r="V1533" s="210"/>
      <c r="W1533" s="210"/>
      <c r="X1533" s="210"/>
      <c r="Y1533" s="210"/>
      <c r="Z1533" s="210"/>
    </row>
    <row r="1534" spans="4:26" x14ac:dyDescent="0.25">
      <c r="D1534" s="210"/>
      <c r="E1534" s="210"/>
      <c r="F1534" s="210"/>
      <c r="G1534" s="210"/>
      <c r="H1534" s="210"/>
      <c r="I1534" s="210"/>
      <c r="J1534" s="210"/>
      <c r="K1534" s="305"/>
      <c r="L1534" s="210"/>
      <c r="M1534" s="210"/>
      <c r="N1534" s="210"/>
      <c r="O1534" s="210"/>
      <c r="P1534" s="210"/>
      <c r="Q1534" s="210"/>
      <c r="R1534" s="210"/>
      <c r="S1534" s="210"/>
      <c r="T1534" s="210"/>
      <c r="U1534" s="210"/>
      <c r="V1534" s="210"/>
      <c r="W1534" s="210"/>
      <c r="X1534" s="210"/>
      <c r="Y1534" s="210"/>
      <c r="Z1534" s="210"/>
    </row>
    <row r="1535" spans="4:26" x14ac:dyDescent="0.25">
      <c r="D1535" s="210"/>
      <c r="E1535" s="210"/>
      <c r="F1535" s="210"/>
      <c r="G1535" s="210"/>
      <c r="H1535" s="210"/>
      <c r="I1535" s="210"/>
      <c r="J1535" s="210"/>
      <c r="K1535" s="305"/>
      <c r="L1535" s="210"/>
      <c r="M1535" s="210"/>
      <c r="N1535" s="210"/>
      <c r="O1535" s="210"/>
      <c r="P1535" s="210"/>
      <c r="Q1535" s="210"/>
      <c r="R1535" s="210"/>
      <c r="S1535" s="210"/>
      <c r="T1535" s="210"/>
      <c r="U1535" s="210"/>
      <c r="V1535" s="210"/>
      <c r="W1535" s="210"/>
      <c r="X1535" s="210"/>
      <c r="Y1535" s="210"/>
      <c r="Z1535" s="210"/>
    </row>
    <row r="1536" spans="4:26" x14ac:dyDescent="0.25">
      <c r="D1536" s="210"/>
      <c r="E1536" s="210"/>
      <c r="F1536" s="210"/>
      <c r="G1536" s="210"/>
      <c r="H1536" s="210"/>
      <c r="I1536" s="210"/>
      <c r="J1536" s="210"/>
      <c r="K1536" s="305"/>
      <c r="L1536" s="210"/>
      <c r="M1536" s="210"/>
      <c r="N1536" s="210"/>
      <c r="O1536" s="210"/>
      <c r="P1536" s="210"/>
      <c r="Q1536" s="210"/>
      <c r="R1536" s="210"/>
      <c r="S1536" s="210"/>
      <c r="T1536" s="210"/>
      <c r="U1536" s="210"/>
      <c r="V1536" s="210"/>
      <c r="W1536" s="210"/>
      <c r="X1536" s="210"/>
      <c r="Y1536" s="210"/>
      <c r="Z1536" s="210"/>
    </row>
    <row r="1537" spans="4:26" x14ac:dyDescent="0.25">
      <c r="D1537" s="210"/>
      <c r="E1537" s="210"/>
      <c r="F1537" s="210"/>
      <c r="G1537" s="210"/>
      <c r="H1537" s="210"/>
      <c r="I1537" s="210"/>
      <c r="J1537" s="210"/>
      <c r="K1537" s="305"/>
      <c r="L1537" s="210"/>
      <c r="M1537" s="210"/>
      <c r="N1537" s="210"/>
      <c r="O1537" s="210"/>
      <c r="P1537" s="210"/>
      <c r="Q1537" s="210"/>
      <c r="R1537" s="210"/>
      <c r="S1537" s="210"/>
      <c r="T1537" s="210"/>
      <c r="U1537" s="210"/>
      <c r="V1537" s="210"/>
      <c r="W1537" s="210"/>
      <c r="X1537" s="210"/>
      <c r="Y1537" s="210"/>
      <c r="Z1537" s="210"/>
    </row>
    <row r="1538" spans="4:26" x14ac:dyDescent="0.25">
      <c r="D1538" s="210"/>
      <c r="E1538" s="210"/>
      <c r="F1538" s="210"/>
      <c r="G1538" s="210"/>
      <c r="H1538" s="210"/>
      <c r="I1538" s="210"/>
      <c r="J1538" s="210"/>
      <c r="K1538" s="305"/>
      <c r="L1538" s="210"/>
      <c r="M1538" s="210"/>
      <c r="N1538" s="210"/>
      <c r="O1538" s="210"/>
      <c r="P1538" s="210"/>
      <c r="Q1538" s="210"/>
      <c r="R1538" s="210"/>
      <c r="S1538" s="210"/>
      <c r="T1538" s="210"/>
      <c r="U1538" s="210"/>
      <c r="V1538" s="210"/>
      <c r="W1538" s="210"/>
      <c r="X1538" s="210"/>
      <c r="Y1538" s="210"/>
      <c r="Z1538" s="210"/>
    </row>
    <row r="1539" spans="4:26" x14ac:dyDescent="0.25">
      <c r="D1539" s="210"/>
      <c r="E1539" s="210"/>
      <c r="F1539" s="210"/>
      <c r="G1539" s="210"/>
      <c r="H1539" s="210"/>
      <c r="I1539" s="210"/>
      <c r="J1539" s="210"/>
      <c r="K1539" s="305"/>
      <c r="L1539" s="210"/>
      <c r="M1539" s="210"/>
      <c r="N1539" s="210"/>
      <c r="O1539" s="210"/>
      <c r="P1539" s="210"/>
      <c r="Q1539" s="210"/>
      <c r="R1539" s="210"/>
      <c r="S1539" s="210"/>
      <c r="T1539" s="210"/>
      <c r="U1539" s="210"/>
      <c r="V1539" s="210"/>
      <c r="W1539" s="210"/>
      <c r="X1539" s="210"/>
      <c r="Y1539" s="210"/>
      <c r="Z1539" s="210"/>
    </row>
    <row r="1540" spans="4:26" x14ac:dyDescent="0.25">
      <c r="D1540" s="210"/>
      <c r="E1540" s="210"/>
      <c r="F1540" s="210"/>
      <c r="G1540" s="210"/>
      <c r="H1540" s="210"/>
      <c r="I1540" s="210"/>
      <c r="J1540" s="210"/>
      <c r="K1540" s="305"/>
      <c r="L1540" s="210"/>
      <c r="M1540" s="210"/>
      <c r="N1540" s="210"/>
      <c r="O1540" s="210"/>
      <c r="P1540" s="210"/>
      <c r="Q1540" s="210"/>
      <c r="R1540" s="210"/>
      <c r="S1540" s="210"/>
      <c r="T1540" s="210"/>
      <c r="U1540" s="210"/>
      <c r="V1540" s="210"/>
      <c r="W1540" s="210"/>
      <c r="X1540" s="210"/>
      <c r="Y1540" s="210"/>
      <c r="Z1540" s="210"/>
    </row>
    <row r="1541" spans="4:26" x14ac:dyDescent="0.25">
      <c r="D1541" s="210"/>
      <c r="E1541" s="210"/>
      <c r="F1541" s="210"/>
      <c r="G1541" s="210"/>
      <c r="H1541" s="210"/>
      <c r="I1541" s="210"/>
      <c r="J1541" s="210"/>
      <c r="K1541" s="305"/>
      <c r="L1541" s="210"/>
      <c r="M1541" s="210"/>
      <c r="N1541" s="210"/>
      <c r="O1541" s="210"/>
      <c r="P1541" s="210"/>
      <c r="Q1541" s="210"/>
      <c r="R1541" s="210"/>
      <c r="S1541" s="210"/>
      <c r="T1541" s="210"/>
      <c r="U1541" s="210"/>
      <c r="V1541" s="210"/>
      <c r="W1541" s="210"/>
      <c r="X1541" s="210"/>
      <c r="Y1541" s="210"/>
      <c r="Z1541" s="210"/>
    </row>
    <row r="1542" spans="4:26" x14ac:dyDescent="0.25">
      <c r="D1542" s="210"/>
      <c r="E1542" s="210"/>
      <c r="F1542" s="210"/>
      <c r="G1542" s="210"/>
      <c r="H1542" s="210"/>
      <c r="I1542" s="210"/>
      <c r="J1542" s="210"/>
      <c r="K1542" s="305"/>
      <c r="L1542" s="210"/>
      <c r="M1542" s="210"/>
      <c r="N1542" s="210"/>
      <c r="O1542" s="210"/>
      <c r="P1542" s="210"/>
      <c r="Q1542" s="210"/>
      <c r="R1542" s="210"/>
      <c r="S1542" s="210"/>
      <c r="T1542" s="210"/>
      <c r="U1542" s="210"/>
      <c r="V1542" s="210"/>
      <c r="W1542" s="210"/>
      <c r="X1542" s="210"/>
      <c r="Y1542" s="210"/>
      <c r="Z1542" s="210"/>
    </row>
    <row r="1543" spans="4:26" x14ac:dyDescent="0.25">
      <c r="D1543" s="210"/>
      <c r="E1543" s="210"/>
      <c r="F1543" s="210"/>
      <c r="G1543" s="210"/>
      <c r="H1543" s="210"/>
      <c r="I1543" s="210"/>
      <c r="J1543" s="210"/>
      <c r="K1543" s="305"/>
      <c r="L1543" s="210"/>
      <c r="M1543" s="210"/>
      <c r="N1543" s="210"/>
      <c r="O1543" s="210"/>
      <c r="P1543" s="210"/>
      <c r="Q1543" s="210"/>
      <c r="R1543" s="210"/>
      <c r="S1543" s="210"/>
      <c r="T1543" s="210"/>
      <c r="U1543" s="210"/>
      <c r="V1543" s="210"/>
      <c r="W1543" s="210"/>
      <c r="X1543" s="210"/>
      <c r="Y1543" s="210"/>
      <c r="Z1543" s="210"/>
    </row>
    <row r="1544" spans="4:26" x14ac:dyDescent="0.25">
      <c r="D1544" s="210"/>
      <c r="E1544" s="210"/>
      <c r="F1544" s="210"/>
      <c r="G1544" s="210"/>
      <c r="H1544" s="210"/>
      <c r="I1544" s="210"/>
      <c r="J1544" s="210"/>
      <c r="K1544" s="305"/>
      <c r="L1544" s="210"/>
      <c r="M1544" s="210"/>
      <c r="N1544" s="210"/>
      <c r="O1544" s="210"/>
      <c r="P1544" s="210"/>
      <c r="Q1544" s="210"/>
      <c r="R1544" s="210"/>
      <c r="S1544" s="210"/>
      <c r="T1544" s="210"/>
      <c r="U1544" s="210"/>
      <c r="V1544" s="210"/>
      <c r="W1544" s="210"/>
      <c r="X1544" s="210"/>
      <c r="Y1544" s="210"/>
      <c r="Z1544" s="210"/>
    </row>
    <row r="1545" spans="4:26" x14ac:dyDescent="0.25">
      <c r="D1545" s="210"/>
      <c r="E1545" s="210"/>
      <c r="F1545" s="210"/>
      <c r="G1545" s="210"/>
      <c r="H1545" s="210"/>
      <c r="I1545" s="210"/>
      <c r="J1545" s="210"/>
      <c r="K1545" s="305"/>
      <c r="L1545" s="210"/>
      <c r="M1545" s="210"/>
      <c r="N1545" s="210"/>
      <c r="O1545" s="210"/>
      <c r="P1545" s="210"/>
      <c r="Q1545" s="210"/>
      <c r="R1545" s="210"/>
      <c r="S1545" s="210"/>
      <c r="T1545" s="210"/>
      <c r="U1545" s="210"/>
      <c r="V1545" s="210"/>
      <c r="W1545" s="210"/>
      <c r="X1545" s="210"/>
      <c r="Y1545" s="210"/>
      <c r="Z1545" s="210"/>
    </row>
    <row r="1546" spans="4:26" x14ac:dyDescent="0.25">
      <c r="D1546" s="210"/>
      <c r="E1546" s="210"/>
      <c r="F1546" s="210"/>
      <c r="G1546" s="210"/>
      <c r="H1546" s="210"/>
      <c r="I1546" s="210"/>
      <c r="J1546" s="210"/>
      <c r="K1546" s="305"/>
      <c r="L1546" s="210"/>
      <c r="M1546" s="210"/>
      <c r="N1546" s="210"/>
      <c r="O1546" s="210"/>
      <c r="P1546" s="210"/>
      <c r="Q1546" s="210"/>
      <c r="R1546" s="210"/>
      <c r="S1546" s="210"/>
      <c r="T1546" s="210"/>
      <c r="U1546" s="210"/>
      <c r="V1546" s="210"/>
      <c r="W1546" s="210"/>
      <c r="X1546" s="210"/>
      <c r="Y1546" s="210"/>
      <c r="Z1546" s="210"/>
    </row>
    <row r="1547" spans="4:26" x14ac:dyDescent="0.25">
      <c r="D1547" s="210"/>
      <c r="E1547" s="210"/>
      <c r="F1547" s="210"/>
      <c r="G1547" s="210"/>
      <c r="H1547" s="210"/>
      <c r="I1547" s="210"/>
      <c r="J1547" s="210"/>
      <c r="K1547" s="305"/>
      <c r="L1547" s="210"/>
      <c r="M1547" s="210"/>
      <c r="N1547" s="210"/>
      <c r="O1547" s="210"/>
      <c r="P1547" s="210"/>
      <c r="Q1547" s="210"/>
      <c r="R1547" s="210"/>
      <c r="S1547" s="210"/>
      <c r="T1547" s="210"/>
      <c r="U1547" s="210"/>
      <c r="V1547" s="210"/>
      <c r="W1547" s="210"/>
      <c r="X1547" s="210"/>
      <c r="Y1547" s="210"/>
      <c r="Z1547" s="210"/>
    </row>
    <row r="1548" spans="4:26" x14ac:dyDescent="0.25">
      <c r="D1548" s="210"/>
      <c r="E1548" s="210"/>
      <c r="F1548" s="210"/>
      <c r="G1548" s="210"/>
      <c r="H1548" s="210"/>
      <c r="I1548" s="210"/>
      <c r="J1548" s="210"/>
      <c r="K1548" s="305"/>
      <c r="L1548" s="210"/>
      <c r="M1548" s="210"/>
      <c r="N1548" s="210"/>
      <c r="O1548" s="210"/>
      <c r="P1548" s="210"/>
      <c r="Q1548" s="210"/>
      <c r="R1548" s="210"/>
      <c r="S1548" s="210"/>
      <c r="T1548" s="210"/>
      <c r="U1548" s="210"/>
      <c r="V1548" s="210"/>
      <c r="W1548" s="210"/>
      <c r="X1548" s="210"/>
      <c r="Y1548" s="210"/>
      <c r="Z1548" s="210"/>
    </row>
    <row r="1549" spans="4:26" x14ac:dyDescent="0.25">
      <c r="D1549" s="210"/>
      <c r="E1549" s="210"/>
      <c r="F1549" s="210"/>
      <c r="G1549" s="210"/>
      <c r="H1549" s="210"/>
      <c r="I1549" s="210"/>
      <c r="J1549" s="210"/>
      <c r="K1549" s="305"/>
      <c r="L1549" s="210"/>
      <c r="M1549" s="210"/>
      <c r="N1549" s="210"/>
      <c r="O1549" s="210"/>
      <c r="P1549" s="210"/>
      <c r="Q1549" s="210"/>
      <c r="R1549" s="210"/>
      <c r="S1549" s="210"/>
      <c r="T1549" s="210"/>
      <c r="U1549" s="210"/>
      <c r="V1549" s="210"/>
      <c r="W1549" s="210"/>
      <c r="X1549" s="210"/>
      <c r="Y1549" s="210"/>
      <c r="Z1549" s="210"/>
    </row>
    <row r="1550" spans="4:26" x14ac:dyDescent="0.25">
      <c r="D1550" s="210"/>
      <c r="E1550" s="210"/>
      <c r="F1550" s="210"/>
      <c r="G1550" s="210"/>
      <c r="H1550" s="210"/>
      <c r="I1550" s="210"/>
      <c r="J1550" s="210"/>
      <c r="K1550" s="305"/>
      <c r="L1550" s="210"/>
      <c r="M1550" s="210"/>
      <c r="N1550" s="210"/>
      <c r="O1550" s="210"/>
      <c r="P1550" s="210"/>
      <c r="Q1550" s="210"/>
      <c r="R1550" s="210"/>
      <c r="S1550" s="210"/>
      <c r="T1550" s="210"/>
      <c r="U1550" s="210"/>
      <c r="V1550" s="210"/>
      <c r="W1550" s="210"/>
      <c r="X1550" s="210"/>
      <c r="Y1550" s="210"/>
      <c r="Z1550" s="210"/>
    </row>
    <row r="1551" spans="4:26" x14ac:dyDescent="0.25">
      <c r="D1551" s="210"/>
      <c r="E1551" s="210"/>
      <c r="F1551" s="210"/>
      <c r="G1551" s="210"/>
      <c r="H1551" s="210"/>
      <c r="I1551" s="210"/>
      <c r="J1551" s="210"/>
      <c r="K1551" s="305"/>
      <c r="L1551" s="210"/>
      <c r="M1551" s="210"/>
      <c r="N1551" s="210"/>
      <c r="O1551" s="210"/>
      <c r="P1551" s="210"/>
      <c r="Q1551" s="210"/>
      <c r="R1551" s="210"/>
      <c r="S1551" s="210"/>
      <c r="T1551" s="210"/>
      <c r="U1551" s="210"/>
      <c r="V1551" s="210"/>
      <c r="W1551" s="210"/>
      <c r="X1551" s="210"/>
      <c r="Y1551" s="210"/>
      <c r="Z1551" s="210"/>
    </row>
    <row r="1552" spans="4:26" x14ac:dyDescent="0.25">
      <c r="D1552" s="210"/>
      <c r="E1552" s="210"/>
      <c r="F1552" s="210"/>
      <c r="G1552" s="210"/>
      <c r="H1552" s="210"/>
      <c r="I1552" s="210"/>
      <c r="J1552" s="210"/>
      <c r="K1552" s="305"/>
      <c r="L1552" s="210"/>
      <c r="M1552" s="210"/>
      <c r="N1552" s="210"/>
      <c r="O1552" s="210"/>
      <c r="P1552" s="210"/>
      <c r="Q1552" s="210"/>
      <c r="R1552" s="210"/>
      <c r="S1552" s="210"/>
      <c r="T1552" s="210"/>
      <c r="U1552" s="210"/>
      <c r="V1552" s="210"/>
      <c r="W1552" s="210"/>
      <c r="X1552" s="210"/>
      <c r="Y1552" s="210"/>
      <c r="Z1552" s="210"/>
    </row>
    <row r="1553" spans="4:26" x14ac:dyDescent="0.25">
      <c r="D1553" s="210"/>
      <c r="E1553" s="210"/>
      <c r="F1553" s="210"/>
      <c r="G1553" s="210"/>
      <c r="H1553" s="210"/>
      <c r="I1553" s="210"/>
      <c r="J1553" s="210"/>
      <c r="K1553" s="305"/>
      <c r="L1553" s="210"/>
      <c r="M1553" s="210"/>
      <c r="N1553" s="210"/>
      <c r="O1553" s="210"/>
      <c r="P1553" s="210"/>
      <c r="Q1553" s="210"/>
      <c r="R1553" s="210"/>
      <c r="S1553" s="210"/>
      <c r="T1553" s="210"/>
      <c r="U1553" s="210"/>
      <c r="V1553" s="210"/>
      <c r="W1553" s="210"/>
      <c r="X1553" s="210"/>
      <c r="Y1553" s="210"/>
      <c r="Z1553" s="210"/>
    </row>
    <row r="1554" spans="4:26" x14ac:dyDescent="0.25">
      <c r="D1554" s="210"/>
      <c r="E1554" s="210"/>
      <c r="F1554" s="210"/>
      <c r="G1554" s="210"/>
      <c r="H1554" s="210"/>
      <c r="I1554" s="210"/>
      <c r="J1554" s="210"/>
      <c r="K1554" s="305"/>
      <c r="L1554" s="210"/>
      <c r="M1554" s="210"/>
      <c r="N1554" s="210"/>
      <c r="O1554" s="210"/>
      <c r="P1554" s="210"/>
      <c r="Q1554" s="210"/>
      <c r="R1554" s="210"/>
      <c r="S1554" s="210"/>
      <c r="T1554" s="210"/>
      <c r="U1554" s="210"/>
      <c r="V1554" s="210"/>
      <c r="W1554" s="210"/>
      <c r="X1554" s="210"/>
      <c r="Y1554" s="210"/>
      <c r="Z1554" s="210"/>
    </row>
    <row r="1555" spans="4:26" x14ac:dyDescent="0.25">
      <c r="D1555" s="210"/>
      <c r="E1555" s="210"/>
      <c r="F1555" s="210"/>
      <c r="G1555" s="210"/>
      <c r="H1555" s="210"/>
      <c r="I1555" s="210"/>
      <c r="J1555" s="210"/>
      <c r="K1555" s="305"/>
      <c r="L1555" s="210"/>
      <c r="M1555" s="210"/>
      <c r="N1555" s="210"/>
      <c r="O1555" s="210"/>
      <c r="P1555" s="210"/>
      <c r="Q1555" s="210"/>
      <c r="R1555" s="210"/>
      <c r="S1555" s="210"/>
      <c r="T1555" s="210"/>
      <c r="U1555" s="210"/>
      <c r="V1555" s="210"/>
      <c r="W1555" s="210"/>
      <c r="X1555" s="210"/>
      <c r="Y1555" s="210"/>
      <c r="Z1555" s="210"/>
    </row>
    <row r="1556" spans="4:26" x14ac:dyDescent="0.25">
      <c r="D1556" s="210"/>
      <c r="E1556" s="210"/>
      <c r="F1556" s="210"/>
      <c r="G1556" s="210"/>
      <c r="H1556" s="210"/>
      <c r="I1556" s="210"/>
      <c r="J1556" s="210"/>
      <c r="K1556" s="305"/>
      <c r="L1556" s="210"/>
      <c r="M1556" s="210"/>
      <c r="N1556" s="210"/>
      <c r="O1556" s="210"/>
      <c r="P1556" s="210"/>
      <c r="Q1556" s="210"/>
      <c r="R1556" s="210"/>
      <c r="S1556" s="210"/>
      <c r="T1556" s="210"/>
      <c r="U1556" s="210"/>
      <c r="V1556" s="210"/>
      <c r="W1556" s="210"/>
      <c r="X1556" s="210"/>
      <c r="Y1556" s="210"/>
      <c r="Z1556" s="210"/>
    </row>
    <row r="1557" spans="4:26" x14ac:dyDescent="0.25">
      <c r="D1557" s="210"/>
      <c r="E1557" s="210"/>
      <c r="F1557" s="210"/>
      <c r="G1557" s="210"/>
      <c r="H1557" s="210"/>
      <c r="I1557" s="210"/>
      <c r="J1557" s="210"/>
      <c r="K1557" s="305"/>
      <c r="L1557" s="210"/>
      <c r="M1557" s="210"/>
      <c r="N1557" s="210"/>
      <c r="O1557" s="210"/>
      <c r="P1557" s="210"/>
      <c r="Q1557" s="210"/>
      <c r="R1557" s="210"/>
      <c r="S1557" s="210"/>
      <c r="T1557" s="210"/>
      <c r="U1557" s="210"/>
      <c r="V1557" s="210"/>
      <c r="W1557" s="210"/>
      <c r="X1557" s="210"/>
      <c r="Y1557" s="210"/>
      <c r="Z1557" s="210"/>
    </row>
    <row r="1558" spans="4:26" x14ac:dyDescent="0.25">
      <c r="D1558" s="210"/>
      <c r="E1558" s="210"/>
      <c r="F1558" s="210"/>
      <c r="G1558" s="210"/>
      <c r="H1558" s="210"/>
      <c r="I1558" s="210"/>
      <c r="J1558" s="210"/>
      <c r="K1558" s="305"/>
      <c r="L1558" s="210"/>
      <c r="M1558" s="210"/>
      <c r="N1558" s="210"/>
      <c r="O1558" s="210"/>
      <c r="P1558" s="210"/>
      <c r="Q1558" s="210"/>
      <c r="R1558" s="210"/>
      <c r="S1558" s="210"/>
      <c r="T1558" s="210"/>
      <c r="U1558" s="210"/>
      <c r="V1558" s="210"/>
      <c r="W1558" s="210"/>
      <c r="X1558" s="210"/>
      <c r="Y1558" s="210"/>
      <c r="Z1558" s="210"/>
    </row>
    <row r="1559" spans="4:26" x14ac:dyDescent="0.25">
      <c r="D1559" s="210"/>
      <c r="E1559" s="210"/>
      <c r="F1559" s="210"/>
      <c r="G1559" s="210"/>
      <c r="H1559" s="210"/>
      <c r="I1559" s="210"/>
      <c r="J1559" s="210"/>
      <c r="K1559" s="305"/>
      <c r="L1559" s="210"/>
      <c r="M1559" s="210"/>
      <c r="N1559" s="210"/>
      <c r="O1559" s="210"/>
      <c r="P1559" s="210"/>
      <c r="Q1559" s="210"/>
      <c r="R1559" s="210"/>
      <c r="S1559" s="210"/>
      <c r="T1559" s="210"/>
      <c r="U1559" s="210"/>
      <c r="V1559" s="210"/>
      <c r="W1559" s="210"/>
      <c r="X1559" s="210"/>
      <c r="Y1559" s="210"/>
      <c r="Z1559" s="210"/>
    </row>
    <row r="1560" spans="4:26" x14ac:dyDescent="0.25">
      <c r="D1560" s="210"/>
      <c r="E1560" s="210"/>
      <c r="F1560" s="210"/>
      <c r="G1560" s="210"/>
      <c r="H1560" s="210"/>
      <c r="I1560" s="210"/>
      <c r="J1560" s="210"/>
      <c r="K1560" s="305"/>
      <c r="L1560" s="210"/>
      <c r="M1560" s="210"/>
      <c r="N1560" s="210"/>
      <c r="O1560" s="210"/>
      <c r="P1560" s="210"/>
      <c r="Q1560" s="210"/>
      <c r="R1560" s="210"/>
      <c r="S1560" s="210"/>
      <c r="T1560" s="210"/>
      <c r="U1560" s="210"/>
      <c r="V1560" s="210"/>
      <c r="W1560" s="210"/>
      <c r="X1560" s="210"/>
      <c r="Y1560" s="210"/>
      <c r="Z1560" s="210"/>
    </row>
    <row r="1561" spans="4:26" x14ac:dyDescent="0.25">
      <c r="D1561" s="210"/>
      <c r="E1561" s="210"/>
      <c r="F1561" s="210"/>
      <c r="G1561" s="210"/>
      <c r="H1561" s="210"/>
      <c r="I1561" s="210"/>
      <c r="J1561" s="210"/>
      <c r="K1561" s="305"/>
      <c r="L1561" s="210"/>
      <c r="M1561" s="210"/>
      <c r="N1561" s="210"/>
      <c r="O1561" s="210"/>
      <c r="P1561" s="210"/>
      <c r="Q1561" s="210"/>
      <c r="R1561" s="210"/>
      <c r="S1561" s="210"/>
      <c r="T1561" s="210"/>
      <c r="U1561" s="210"/>
      <c r="V1561" s="210"/>
      <c r="W1561" s="210"/>
      <c r="X1561" s="210"/>
      <c r="Y1561" s="210"/>
      <c r="Z1561" s="210"/>
    </row>
    <row r="1562" spans="4:26" x14ac:dyDescent="0.25">
      <c r="D1562" s="210"/>
      <c r="E1562" s="210"/>
      <c r="F1562" s="210"/>
      <c r="G1562" s="210"/>
      <c r="H1562" s="210"/>
      <c r="I1562" s="210"/>
      <c r="J1562" s="210"/>
      <c r="K1562" s="305"/>
      <c r="L1562" s="210"/>
      <c r="M1562" s="210"/>
      <c r="N1562" s="210"/>
      <c r="O1562" s="210"/>
      <c r="P1562" s="210"/>
      <c r="Q1562" s="210"/>
      <c r="R1562" s="210"/>
      <c r="S1562" s="210"/>
      <c r="T1562" s="210"/>
      <c r="U1562" s="210"/>
      <c r="V1562" s="210"/>
      <c r="W1562" s="210"/>
      <c r="X1562" s="210"/>
      <c r="Y1562" s="210"/>
      <c r="Z1562" s="210"/>
    </row>
    <row r="1563" spans="4:26" x14ac:dyDescent="0.25">
      <c r="D1563" s="210"/>
      <c r="E1563" s="210"/>
      <c r="F1563" s="210"/>
      <c r="G1563" s="210"/>
      <c r="H1563" s="210"/>
      <c r="I1563" s="210"/>
      <c r="J1563" s="210"/>
      <c r="K1563" s="305"/>
      <c r="L1563" s="210"/>
      <c r="M1563" s="210"/>
      <c r="N1563" s="210"/>
      <c r="O1563" s="210"/>
      <c r="P1563" s="210"/>
      <c r="Q1563" s="210"/>
      <c r="R1563" s="210"/>
      <c r="S1563" s="210"/>
      <c r="T1563" s="210"/>
      <c r="U1563" s="210"/>
      <c r="V1563" s="210"/>
      <c r="W1563" s="210"/>
      <c r="X1563" s="210"/>
      <c r="Y1563" s="210"/>
      <c r="Z1563" s="210"/>
    </row>
    <row r="1564" spans="4:26" x14ac:dyDescent="0.25">
      <c r="D1564" s="210"/>
      <c r="E1564" s="210"/>
      <c r="F1564" s="210"/>
      <c r="G1564" s="210"/>
      <c r="H1564" s="210"/>
      <c r="I1564" s="210"/>
      <c r="J1564" s="210"/>
      <c r="K1564" s="305"/>
      <c r="L1564" s="210"/>
      <c r="M1564" s="210"/>
      <c r="N1564" s="210"/>
      <c r="O1564" s="210"/>
      <c r="P1564" s="210"/>
      <c r="Q1564" s="210"/>
      <c r="R1564" s="210"/>
      <c r="S1564" s="210"/>
      <c r="T1564" s="210"/>
      <c r="U1564" s="210"/>
      <c r="V1564" s="210"/>
      <c r="W1564" s="210"/>
      <c r="X1564" s="210"/>
      <c r="Y1564" s="210"/>
      <c r="Z1564" s="210"/>
    </row>
    <row r="1565" spans="4:26" x14ac:dyDescent="0.25">
      <c r="D1565" s="210"/>
      <c r="E1565" s="210"/>
      <c r="F1565" s="210"/>
      <c r="G1565" s="210"/>
      <c r="H1565" s="210"/>
      <c r="I1565" s="210"/>
      <c r="J1565" s="210"/>
      <c r="K1565" s="305"/>
      <c r="L1565" s="210"/>
      <c r="M1565" s="210"/>
      <c r="N1565" s="210"/>
      <c r="O1565" s="210"/>
      <c r="P1565" s="210"/>
      <c r="Q1565" s="210"/>
      <c r="R1565" s="210"/>
      <c r="S1565" s="210"/>
      <c r="T1565" s="210"/>
      <c r="U1565" s="210"/>
      <c r="V1565" s="210"/>
      <c r="W1565" s="210"/>
      <c r="X1565" s="210"/>
      <c r="Y1565" s="210"/>
      <c r="Z1565" s="210"/>
    </row>
    <row r="1566" spans="4:26" x14ac:dyDescent="0.25">
      <c r="D1566" s="210"/>
      <c r="E1566" s="210"/>
      <c r="F1566" s="210"/>
      <c r="G1566" s="210"/>
      <c r="H1566" s="210"/>
      <c r="I1566" s="210"/>
      <c r="J1566" s="210"/>
      <c r="K1566" s="305"/>
      <c r="L1566" s="210"/>
      <c r="M1566" s="210"/>
      <c r="N1566" s="210"/>
      <c r="O1566" s="210"/>
      <c r="P1566" s="210"/>
      <c r="Q1566" s="210"/>
      <c r="R1566" s="210"/>
      <c r="S1566" s="210"/>
      <c r="T1566" s="210"/>
      <c r="U1566" s="210"/>
      <c r="V1566" s="210"/>
      <c r="W1566" s="210"/>
      <c r="X1566" s="210"/>
      <c r="Y1566" s="210"/>
      <c r="Z1566" s="210"/>
    </row>
    <row r="1567" spans="4:26" x14ac:dyDescent="0.25">
      <c r="D1567" s="210"/>
      <c r="E1567" s="210"/>
      <c r="F1567" s="210"/>
      <c r="G1567" s="210"/>
      <c r="H1567" s="210"/>
      <c r="I1567" s="210"/>
      <c r="J1567" s="210"/>
      <c r="K1567" s="305"/>
      <c r="L1567" s="210"/>
      <c r="M1567" s="210"/>
      <c r="N1567" s="210"/>
      <c r="O1567" s="210"/>
      <c r="P1567" s="210"/>
      <c r="Q1567" s="210"/>
      <c r="R1567" s="210"/>
      <c r="S1567" s="210"/>
      <c r="T1567" s="210"/>
      <c r="U1567" s="210"/>
      <c r="V1567" s="210"/>
      <c r="W1567" s="210"/>
      <c r="X1567" s="210"/>
      <c r="Y1567" s="210"/>
      <c r="Z1567" s="210"/>
    </row>
    <row r="1568" spans="4:26" x14ac:dyDescent="0.25">
      <c r="D1568" s="210"/>
      <c r="E1568" s="210"/>
      <c r="F1568" s="210"/>
      <c r="G1568" s="210"/>
      <c r="H1568" s="210"/>
      <c r="I1568" s="210"/>
      <c r="J1568" s="210"/>
      <c r="K1568" s="305"/>
      <c r="L1568" s="210"/>
      <c r="M1568" s="210"/>
      <c r="N1568" s="210"/>
      <c r="O1568" s="210"/>
      <c r="P1568" s="210"/>
      <c r="Q1568" s="210"/>
      <c r="R1568" s="210"/>
      <c r="S1568" s="210"/>
      <c r="T1568" s="210"/>
      <c r="U1568" s="210"/>
      <c r="V1568" s="210"/>
      <c r="W1568" s="210"/>
      <c r="X1568" s="210"/>
      <c r="Y1568" s="210"/>
      <c r="Z1568" s="210"/>
    </row>
    <row r="1569" spans="4:26" x14ac:dyDescent="0.25">
      <c r="D1569" s="210"/>
      <c r="E1569" s="210"/>
      <c r="F1569" s="210"/>
      <c r="G1569" s="210"/>
      <c r="H1569" s="210"/>
      <c r="I1569" s="210"/>
      <c r="J1569" s="210"/>
      <c r="K1569" s="305"/>
      <c r="L1569" s="210"/>
      <c r="M1569" s="210"/>
      <c r="N1569" s="210"/>
      <c r="O1569" s="210"/>
      <c r="P1569" s="210"/>
      <c r="Q1569" s="210"/>
      <c r="R1569" s="210"/>
      <c r="S1569" s="210"/>
      <c r="T1569" s="210"/>
      <c r="U1569" s="210"/>
      <c r="V1569" s="210"/>
      <c r="W1569" s="210"/>
      <c r="X1569" s="210"/>
      <c r="Y1569" s="210"/>
      <c r="Z1569" s="210"/>
    </row>
    <row r="1570" spans="4:26" x14ac:dyDescent="0.25">
      <c r="D1570" s="210"/>
      <c r="E1570" s="210"/>
      <c r="F1570" s="210"/>
      <c r="G1570" s="210"/>
      <c r="H1570" s="210"/>
      <c r="I1570" s="210"/>
      <c r="J1570" s="210"/>
      <c r="K1570" s="305"/>
      <c r="L1570" s="210"/>
      <c r="M1570" s="210"/>
      <c r="N1570" s="210"/>
      <c r="O1570" s="210"/>
      <c r="P1570" s="210"/>
      <c r="Q1570" s="210"/>
      <c r="R1570" s="210"/>
      <c r="S1570" s="210"/>
      <c r="T1570" s="210"/>
      <c r="U1570" s="210"/>
      <c r="V1570" s="210"/>
      <c r="W1570" s="210"/>
      <c r="X1570" s="210"/>
      <c r="Y1570" s="210"/>
      <c r="Z1570" s="210"/>
    </row>
    <row r="1571" spans="4:26" x14ac:dyDescent="0.25">
      <c r="D1571" s="210"/>
      <c r="E1571" s="210"/>
      <c r="F1571" s="210"/>
      <c r="G1571" s="210"/>
      <c r="H1571" s="210"/>
      <c r="I1571" s="210"/>
      <c r="J1571" s="210"/>
      <c r="K1571" s="305"/>
      <c r="L1571" s="210"/>
      <c r="M1571" s="210"/>
      <c r="N1571" s="210"/>
      <c r="O1571" s="210"/>
      <c r="P1571" s="210"/>
      <c r="Q1571" s="210"/>
      <c r="R1571" s="210"/>
      <c r="S1571" s="210"/>
      <c r="T1571" s="210"/>
      <c r="U1571" s="210"/>
      <c r="V1571" s="210"/>
      <c r="W1571" s="210"/>
      <c r="X1571" s="210"/>
      <c r="Y1571" s="210"/>
      <c r="Z1571" s="210"/>
    </row>
    <row r="1572" spans="4:26" x14ac:dyDescent="0.25">
      <c r="D1572" s="210"/>
      <c r="E1572" s="210"/>
      <c r="F1572" s="210"/>
      <c r="G1572" s="210"/>
      <c r="H1572" s="210"/>
      <c r="I1572" s="210"/>
      <c r="J1572" s="210"/>
      <c r="K1572" s="305"/>
      <c r="L1572" s="210"/>
      <c r="M1572" s="210"/>
      <c r="N1572" s="210"/>
      <c r="O1572" s="210"/>
      <c r="P1572" s="210"/>
      <c r="Q1572" s="210"/>
      <c r="R1572" s="210"/>
      <c r="S1572" s="210"/>
      <c r="T1572" s="210"/>
      <c r="U1572" s="210"/>
      <c r="V1572" s="210"/>
      <c r="W1572" s="210"/>
      <c r="X1572" s="210"/>
      <c r="Y1572" s="210"/>
      <c r="Z1572" s="210"/>
    </row>
    <row r="1573" spans="4:26" x14ac:dyDescent="0.25">
      <c r="D1573" s="210"/>
      <c r="E1573" s="210"/>
      <c r="F1573" s="210"/>
      <c r="G1573" s="210"/>
      <c r="H1573" s="210"/>
      <c r="I1573" s="210"/>
      <c r="J1573" s="210"/>
      <c r="K1573" s="305"/>
      <c r="L1573" s="210"/>
      <c r="M1573" s="210"/>
      <c r="N1573" s="210"/>
      <c r="O1573" s="210"/>
      <c r="P1573" s="210"/>
      <c r="Q1573" s="210"/>
      <c r="R1573" s="210"/>
      <c r="S1573" s="210"/>
      <c r="T1573" s="210"/>
      <c r="U1573" s="210"/>
      <c r="V1573" s="210"/>
      <c r="W1573" s="210"/>
      <c r="X1573" s="210"/>
      <c r="Y1573" s="210"/>
      <c r="Z1573" s="210"/>
    </row>
    <row r="1574" spans="4:26" x14ac:dyDescent="0.25">
      <c r="D1574" s="210"/>
      <c r="E1574" s="210"/>
      <c r="F1574" s="210"/>
      <c r="G1574" s="210"/>
      <c r="H1574" s="210"/>
      <c r="I1574" s="210"/>
      <c r="J1574" s="210"/>
      <c r="K1574" s="305"/>
      <c r="L1574" s="210"/>
      <c r="M1574" s="210"/>
      <c r="N1574" s="210"/>
      <c r="O1574" s="210"/>
      <c r="P1574" s="210"/>
      <c r="Q1574" s="210"/>
      <c r="R1574" s="210"/>
      <c r="S1574" s="210"/>
      <c r="T1574" s="210"/>
      <c r="U1574" s="210"/>
      <c r="V1574" s="210"/>
      <c r="W1574" s="210"/>
      <c r="X1574" s="210"/>
      <c r="Y1574" s="210"/>
      <c r="Z1574" s="210"/>
    </row>
    <row r="1575" spans="4:26" x14ac:dyDescent="0.25">
      <c r="D1575" s="210"/>
      <c r="E1575" s="210"/>
      <c r="F1575" s="210"/>
      <c r="G1575" s="210"/>
      <c r="H1575" s="210"/>
      <c r="I1575" s="210"/>
      <c r="J1575" s="210"/>
      <c r="K1575" s="305"/>
      <c r="L1575" s="210"/>
      <c r="M1575" s="210"/>
      <c r="N1575" s="210"/>
      <c r="O1575" s="210"/>
      <c r="P1575" s="210"/>
      <c r="Q1575" s="210"/>
      <c r="R1575" s="210"/>
      <c r="S1575" s="210"/>
      <c r="T1575" s="210"/>
      <c r="U1575" s="210"/>
      <c r="V1575" s="210"/>
      <c r="W1575" s="210"/>
      <c r="X1575" s="210"/>
      <c r="Y1575" s="210"/>
      <c r="Z1575" s="210"/>
    </row>
    <row r="1576" spans="4:26" x14ac:dyDescent="0.25">
      <c r="D1576" s="210"/>
      <c r="E1576" s="210"/>
      <c r="F1576" s="210"/>
      <c r="G1576" s="210"/>
      <c r="H1576" s="210"/>
      <c r="I1576" s="210"/>
      <c r="J1576" s="210"/>
      <c r="K1576" s="305"/>
      <c r="L1576" s="210"/>
      <c r="M1576" s="210"/>
      <c r="N1576" s="210"/>
      <c r="O1576" s="210"/>
      <c r="P1576" s="210"/>
      <c r="Q1576" s="210"/>
      <c r="R1576" s="210"/>
      <c r="S1576" s="210"/>
      <c r="T1576" s="210"/>
      <c r="U1576" s="210"/>
      <c r="V1576" s="210"/>
      <c r="W1576" s="210"/>
      <c r="X1576" s="210"/>
      <c r="Y1576" s="210"/>
      <c r="Z1576" s="210"/>
    </row>
    <row r="1577" spans="4:26" x14ac:dyDescent="0.25">
      <c r="D1577" s="210"/>
      <c r="E1577" s="210"/>
      <c r="F1577" s="210"/>
      <c r="G1577" s="210"/>
      <c r="H1577" s="210"/>
      <c r="I1577" s="210"/>
      <c r="J1577" s="210"/>
      <c r="K1577" s="305"/>
      <c r="L1577" s="210"/>
      <c r="M1577" s="210"/>
      <c r="N1577" s="210"/>
      <c r="O1577" s="210"/>
      <c r="P1577" s="210"/>
      <c r="Q1577" s="210"/>
      <c r="R1577" s="210"/>
      <c r="S1577" s="210"/>
      <c r="T1577" s="210"/>
      <c r="U1577" s="210"/>
      <c r="V1577" s="210"/>
      <c r="W1577" s="210"/>
      <c r="X1577" s="210"/>
      <c r="Y1577" s="210"/>
      <c r="Z1577" s="210"/>
    </row>
    <row r="1578" spans="4:26" x14ac:dyDescent="0.25">
      <c r="D1578" s="210"/>
      <c r="E1578" s="210"/>
      <c r="F1578" s="210"/>
      <c r="G1578" s="210"/>
      <c r="H1578" s="210"/>
      <c r="I1578" s="210"/>
      <c r="J1578" s="210"/>
      <c r="K1578" s="305"/>
      <c r="L1578" s="210"/>
      <c r="M1578" s="210"/>
      <c r="N1578" s="210"/>
      <c r="O1578" s="210"/>
      <c r="P1578" s="210"/>
      <c r="Q1578" s="210"/>
      <c r="R1578" s="210"/>
      <c r="S1578" s="210"/>
      <c r="T1578" s="210"/>
      <c r="U1578" s="210"/>
      <c r="V1578" s="210"/>
      <c r="W1578" s="210"/>
      <c r="X1578" s="210"/>
      <c r="Y1578" s="210"/>
      <c r="Z1578" s="210"/>
    </row>
    <row r="1579" spans="4:26" x14ac:dyDescent="0.25">
      <c r="D1579" s="210"/>
      <c r="E1579" s="210"/>
      <c r="F1579" s="210"/>
      <c r="G1579" s="210"/>
      <c r="H1579" s="210"/>
      <c r="I1579" s="210"/>
      <c r="J1579" s="210"/>
      <c r="K1579" s="305"/>
      <c r="L1579" s="210"/>
      <c r="M1579" s="210"/>
      <c r="N1579" s="210"/>
      <c r="O1579" s="210"/>
      <c r="P1579" s="210"/>
      <c r="Q1579" s="210"/>
      <c r="R1579" s="210"/>
      <c r="S1579" s="210"/>
      <c r="T1579" s="210"/>
      <c r="U1579" s="210"/>
      <c r="V1579" s="210"/>
      <c r="W1579" s="210"/>
      <c r="X1579" s="210"/>
      <c r="Y1579" s="210"/>
      <c r="Z1579" s="210"/>
    </row>
    <row r="1580" spans="4:26" x14ac:dyDescent="0.25">
      <c r="D1580" s="210"/>
      <c r="E1580" s="210"/>
      <c r="F1580" s="210"/>
      <c r="G1580" s="210"/>
      <c r="H1580" s="210"/>
      <c r="I1580" s="210"/>
      <c r="J1580" s="210"/>
      <c r="K1580" s="305"/>
      <c r="L1580" s="210"/>
      <c r="M1580" s="210"/>
      <c r="N1580" s="210"/>
      <c r="O1580" s="210"/>
      <c r="P1580" s="210"/>
      <c r="Q1580" s="210"/>
      <c r="R1580" s="210"/>
      <c r="S1580" s="210"/>
      <c r="T1580" s="210"/>
      <c r="U1580" s="210"/>
      <c r="V1580" s="210"/>
      <c r="W1580" s="210"/>
      <c r="X1580" s="210"/>
      <c r="Y1580" s="210"/>
      <c r="Z1580" s="210"/>
    </row>
    <row r="1581" spans="4:26" x14ac:dyDescent="0.25">
      <c r="D1581" s="210"/>
      <c r="E1581" s="210"/>
      <c r="F1581" s="210"/>
      <c r="G1581" s="210"/>
      <c r="H1581" s="210"/>
      <c r="I1581" s="210"/>
      <c r="J1581" s="210"/>
      <c r="K1581" s="305"/>
      <c r="L1581" s="210"/>
      <c r="M1581" s="210"/>
      <c r="N1581" s="210"/>
      <c r="O1581" s="210"/>
      <c r="P1581" s="210"/>
      <c r="Q1581" s="210"/>
      <c r="R1581" s="210"/>
      <c r="S1581" s="210"/>
      <c r="T1581" s="210"/>
      <c r="U1581" s="210"/>
      <c r="V1581" s="210"/>
      <c r="W1581" s="210"/>
      <c r="X1581" s="210"/>
      <c r="Y1581" s="210"/>
      <c r="Z1581" s="210"/>
    </row>
    <row r="1582" spans="4:26" x14ac:dyDescent="0.25">
      <c r="D1582" s="210"/>
      <c r="E1582" s="210"/>
      <c r="F1582" s="210"/>
      <c r="G1582" s="210"/>
      <c r="H1582" s="210"/>
      <c r="I1582" s="210"/>
      <c r="J1582" s="210"/>
      <c r="K1582" s="305"/>
      <c r="L1582" s="210"/>
      <c r="M1582" s="210"/>
      <c r="N1582" s="210"/>
      <c r="O1582" s="210"/>
      <c r="P1582" s="210"/>
      <c r="Q1582" s="210"/>
      <c r="R1582" s="210"/>
      <c r="S1582" s="210"/>
      <c r="T1582" s="210"/>
      <c r="U1582" s="210"/>
      <c r="V1582" s="210"/>
      <c r="W1582" s="210"/>
      <c r="X1582" s="210"/>
      <c r="Y1582" s="210"/>
      <c r="Z1582" s="210"/>
    </row>
    <row r="1583" spans="4:26" x14ac:dyDescent="0.25">
      <c r="D1583" s="210"/>
      <c r="E1583" s="210"/>
      <c r="F1583" s="210"/>
      <c r="G1583" s="210"/>
      <c r="H1583" s="210"/>
      <c r="I1583" s="210"/>
      <c r="J1583" s="210"/>
      <c r="K1583" s="305"/>
      <c r="L1583" s="210"/>
      <c r="M1583" s="210"/>
      <c r="N1583" s="210"/>
      <c r="O1583" s="210"/>
      <c r="P1583" s="210"/>
      <c r="Q1583" s="210"/>
      <c r="R1583" s="210"/>
      <c r="S1583" s="210"/>
      <c r="T1583" s="210"/>
      <c r="U1583" s="210"/>
      <c r="V1583" s="210"/>
      <c r="W1583" s="210"/>
      <c r="X1583" s="210"/>
      <c r="Y1583" s="210"/>
      <c r="Z1583" s="210"/>
    </row>
    <row r="1584" spans="4:26" x14ac:dyDescent="0.25">
      <c r="D1584" s="210"/>
      <c r="E1584" s="210"/>
      <c r="F1584" s="210"/>
      <c r="G1584" s="210"/>
      <c r="H1584" s="210"/>
      <c r="I1584" s="210"/>
      <c r="J1584" s="210"/>
      <c r="K1584" s="305"/>
      <c r="L1584" s="210"/>
      <c r="M1584" s="210"/>
      <c r="N1584" s="210"/>
      <c r="O1584" s="210"/>
      <c r="P1584" s="210"/>
      <c r="Q1584" s="210"/>
      <c r="R1584" s="210"/>
      <c r="S1584" s="210"/>
      <c r="T1584" s="210"/>
      <c r="U1584" s="210"/>
      <c r="V1584" s="210"/>
      <c r="W1584" s="210"/>
      <c r="X1584" s="210"/>
      <c r="Y1584" s="210"/>
      <c r="Z1584" s="210"/>
    </row>
    <row r="1585" spans="4:26" x14ac:dyDescent="0.25">
      <c r="D1585" s="210"/>
      <c r="E1585" s="210"/>
      <c r="F1585" s="210"/>
      <c r="G1585" s="210"/>
      <c r="H1585" s="210"/>
      <c r="I1585" s="210"/>
      <c r="J1585" s="210"/>
      <c r="K1585" s="305"/>
      <c r="L1585" s="210"/>
      <c r="M1585" s="210"/>
      <c r="N1585" s="210"/>
      <c r="O1585" s="210"/>
      <c r="P1585" s="210"/>
      <c r="Q1585" s="210"/>
      <c r="R1585" s="210"/>
      <c r="S1585" s="210"/>
      <c r="T1585" s="210"/>
      <c r="U1585" s="210"/>
      <c r="V1585" s="210"/>
      <c r="W1585" s="210"/>
      <c r="X1585" s="210"/>
      <c r="Y1585" s="210"/>
      <c r="Z1585" s="210"/>
    </row>
    <row r="1586" spans="4:26" x14ac:dyDescent="0.25">
      <c r="D1586" s="210"/>
      <c r="E1586" s="210"/>
      <c r="F1586" s="210"/>
      <c r="G1586" s="210"/>
      <c r="H1586" s="210"/>
      <c r="I1586" s="210"/>
      <c r="J1586" s="210"/>
      <c r="K1586" s="305"/>
      <c r="L1586" s="210"/>
      <c r="M1586" s="210"/>
      <c r="N1586" s="210"/>
      <c r="O1586" s="210"/>
      <c r="P1586" s="210"/>
      <c r="Q1586" s="210"/>
      <c r="R1586" s="210"/>
      <c r="S1586" s="210"/>
      <c r="T1586" s="210"/>
      <c r="U1586" s="210"/>
      <c r="V1586" s="210"/>
      <c r="W1586" s="210"/>
      <c r="X1586" s="210"/>
      <c r="Y1586" s="210"/>
      <c r="Z1586" s="210"/>
    </row>
    <row r="1587" spans="4:26" x14ac:dyDescent="0.25">
      <c r="D1587" s="210"/>
      <c r="E1587" s="210"/>
      <c r="F1587" s="210"/>
      <c r="G1587" s="210"/>
      <c r="H1587" s="210"/>
      <c r="I1587" s="210"/>
      <c r="J1587" s="210"/>
      <c r="K1587" s="305"/>
      <c r="L1587" s="210"/>
      <c r="M1587" s="210"/>
      <c r="N1587" s="210"/>
      <c r="O1587" s="210"/>
      <c r="P1587" s="210"/>
      <c r="Q1587" s="210"/>
      <c r="R1587" s="210"/>
      <c r="S1587" s="210"/>
      <c r="T1587" s="210"/>
      <c r="U1587" s="210"/>
      <c r="V1587" s="210"/>
      <c r="W1587" s="210"/>
      <c r="X1587" s="210"/>
      <c r="Y1587" s="210"/>
      <c r="Z1587" s="210"/>
    </row>
    <row r="1588" spans="4:26" x14ac:dyDescent="0.25">
      <c r="D1588" s="210"/>
      <c r="E1588" s="210"/>
      <c r="F1588" s="210"/>
      <c r="G1588" s="210"/>
      <c r="H1588" s="210"/>
      <c r="I1588" s="210"/>
      <c r="J1588" s="210"/>
      <c r="K1588" s="305"/>
      <c r="L1588" s="210"/>
      <c r="M1588" s="210"/>
      <c r="N1588" s="210"/>
      <c r="O1588" s="210"/>
      <c r="P1588" s="210"/>
      <c r="Q1588" s="210"/>
      <c r="R1588" s="210"/>
      <c r="S1588" s="210"/>
      <c r="T1588" s="210"/>
      <c r="U1588" s="210"/>
      <c r="V1588" s="210"/>
      <c r="W1588" s="210"/>
      <c r="X1588" s="210"/>
      <c r="Y1588" s="210"/>
      <c r="Z1588" s="210"/>
    </row>
    <row r="1589" spans="4:26" x14ac:dyDescent="0.25">
      <c r="D1589" s="210"/>
      <c r="E1589" s="210"/>
      <c r="F1589" s="210"/>
      <c r="G1589" s="210"/>
      <c r="H1589" s="210"/>
      <c r="I1589" s="210"/>
      <c r="J1589" s="210"/>
      <c r="K1589" s="305"/>
      <c r="L1589" s="210"/>
      <c r="M1589" s="210"/>
      <c r="N1589" s="210"/>
      <c r="O1589" s="210"/>
      <c r="P1589" s="210"/>
      <c r="Q1589" s="210"/>
      <c r="R1589" s="210"/>
      <c r="S1589" s="210"/>
      <c r="T1589" s="210"/>
      <c r="U1589" s="210"/>
      <c r="V1589" s="210"/>
      <c r="W1589" s="210"/>
      <c r="X1589" s="210"/>
      <c r="Y1589" s="210"/>
      <c r="Z1589" s="210"/>
    </row>
    <row r="1590" spans="4:26" x14ac:dyDescent="0.25">
      <c r="D1590" s="210"/>
      <c r="E1590" s="210"/>
      <c r="F1590" s="210"/>
      <c r="G1590" s="210"/>
      <c r="H1590" s="210"/>
      <c r="I1590" s="210"/>
      <c r="J1590" s="210"/>
      <c r="K1590" s="305"/>
      <c r="L1590" s="210"/>
      <c r="M1590" s="210"/>
      <c r="N1590" s="210"/>
      <c r="O1590" s="210"/>
      <c r="P1590" s="210"/>
      <c r="Q1590" s="210"/>
      <c r="R1590" s="210"/>
      <c r="S1590" s="210"/>
      <c r="T1590" s="210"/>
      <c r="U1590" s="210"/>
      <c r="V1590" s="210"/>
      <c r="W1590" s="210"/>
      <c r="X1590" s="210"/>
      <c r="Y1590" s="210"/>
      <c r="Z1590" s="210"/>
    </row>
    <row r="1591" spans="4:26" x14ac:dyDescent="0.25">
      <c r="D1591" s="210"/>
      <c r="E1591" s="210"/>
      <c r="F1591" s="210"/>
      <c r="G1591" s="210"/>
      <c r="H1591" s="210"/>
      <c r="I1591" s="210"/>
      <c r="J1591" s="210"/>
      <c r="K1591" s="305"/>
      <c r="L1591" s="210"/>
      <c r="M1591" s="210"/>
      <c r="N1591" s="210"/>
      <c r="O1591" s="210"/>
      <c r="P1591" s="210"/>
      <c r="Q1591" s="210"/>
      <c r="R1591" s="210"/>
      <c r="S1591" s="210"/>
      <c r="T1591" s="210"/>
      <c r="U1591" s="210"/>
      <c r="V1591" s="210"/>
      <c r="W1591" s="210"/>
      <c r="X1591" s="210"/>
      <c r="Y1591" s="210"/>
      <c r="Z1591" s="210"/>
    </row>
    <row r="1592" spans="4:26" x14ac:dyDescent="0.25">
      <c r="D1592" s="210"/>
      <c r="E1592" s="210"/>
      <c r="F1592" s="210"/>
      <c r="G1592" s="210"/>
      <c r="H1592" s="210"/>
      <c r="I1592" s="210"/>
      <c r="J1592" s="210"/>
      <c r="K1592" s="305"/>
      <c r="L1592" s="210"/>
      <c r="M1592" s="210"/>
      <c r="N1592" s="210"/>
      <c r="O1592" s="210"/>
      <c r="P1592" s="210"/>
      <c r="Q1592" s="210"/>
      <c r="R1592" s="210"/>
      <c r="S1592" s="210"/>
      <c r="T1592" s="210"/>
      <c r="U1592" s="210"/>
      <c r="V1592" s="210"/>
      <c r="W1592" s="210"/>
      <c r="X1592" s="210"/>
      <c r="Y1592" s="210"/>
      <c r="Z1592" s="210"/>
    </row>
    <row r="1593" spans="4:26" x14ac:dyDescent="0.25">
      <c r="D1593" s="210"/>
      <c r="E1593" s="210"/>
      <c r="F1593" s="210"/>
      <c r="G1593" s="210"/>
      <c r="H1593" s="210"/>
      <c r="I1593" s="210"/>
      <c r="J1593" s="210"/>
      <c r="K1593" s="305"/>
      <c r="L1593" s="210"/>
      <c r="M1593" s="210"/>
      <c r="N1593" s="210"/>
      <c r="O1593" s="210"/>
      <c r="P1593" s="210"/>
      <c r="Q1593" s="210"/>
      <c r="R1593" s="210"/>
      <c r="S1593" s="210"/>
      <c r="T1593" s="210"/>
      <c r="U1593" s="210"/>
      <c r="V1593" s="210"/>
      <c r="W1593" s="210"/>
      <c r="X1593" s="210"/>
      <c r="Y1593" s="210"/>
      <c r="Z1593" s="210"/>
    </row>
    <row r="1594" spans="4:26" x14ac:dyDescent="0.25">
      <c r="D1594" s="210"/>
      <c r="E1594" s="210"/>
      <c r="F1594" s="210"/>
      <c r="G1594" s="210"/>
      <c r="H1594" s="210"/>
      <c r="I1594" s="210"/>
      <c r="J1594" s="210"/>
      <c r="K1594" s="305"/>
      <c r="L1594" s="210"/>
      <c r="M1594" s="210"/>
      <c r="N1594" s="210"/>
      <c r="O1594" s="210"/>
      <c r="P1594" s="210"/>
      <c r="Q1594" s="210"/>
      <c r="R1594" s="210"/>
      <c r="S1594" s="210"/>
      <c r="T1594" s="210"/>
      <c r="U1594" s="210"/>
      <c r="V1594" s="210"/>
      <c r="W1594" s="210"/>
      <c r="X1594" s="210"/>
      <c r="Y1594" s="210"/>
      <c r="Z1594" s="210"/>
    </row>
    <row r="1595" spans="4:26" x14ac:dyDescent="0.25">
      <c r="D1595" s="210"/>
      <c r="E1595" s="210"/>
      <c r="F1595" s="210"/>
      <c r="G1595" s="210"/>
      <c r="H1595" s="210"/>
      <c r="I1595" s="210"/>
      <c r="J1595" s="210"/>
      <c r="K1595" s="305"/>
      <c r="L1595" s="210"/>
      <c r="M1595" s="210"/>
      <c r="N1595" s="210"/>
      <c r="O1595" s="210"/>
      <c r="P1595" s="210"/>
      <c r="Q1595" s="210"/>
      <c r="R1595" s="210"/>
      <c r="S1595" s="210"/>
      <c r="T1595" s="210"/>
      <c r="U1595" s="210"/>
      <c r="V1595" s="210"/>
      <c r="W1595" s="210"/>
      <c r="X1595" s="210"/>
      <c r="Y1595" s="210"/>
      <c r="Z1595" s="210"/>
    </row>
    <row r="1596" spans="4:26" x14ac:dyDescent="0.25">
      <c r="D1596" s="210"/>
      <c r="E1596" s="210"/>
      <c r="F1596" s="210"/>
      <c r="G1596" s="210"/>
      <c r="H1596" s="210"/>
      <c r="I1596" s="210"/>
      <c r="J1596" s="210"/>
      <c r="K1596" s="305"/>
      <c r="L1596" s="210"/>
      <c r="M1596" s="210"/>
      <c r="N1596" s="210"/>
      <c r="O1596" s="210"/>
      <c r="P1596" s="210"/>
      <c r="Q1596" s="210"/>
      <c r="R1596" s="210"/>
      <c r="S1596" s="210"/>
      <c r="T1596" s="210"/>
      <c r="U1596" s="210"/>
      <c r="V1596" s="210"/>
      <c r="W1596" s="210"/>
      <c r="X1596" s="210"/>
      <c r="Y1596" s="210"/>
      <c r="Z1596" s="210"/>
    </row>
    <row r="1597" spans="4:26" x14ac:dyDescent="0.25">
      <c r="D1597" s="210"/>
      <c r="E1597" s="210"/>
      <c r="F1597" s="210"/>
      <c r="G1597" s="210"/>
      <c r="H1597" s="210"/>
      <c r="I1597" s="210"/>
      <c r="J1597" s="210"/>
      <c r="K1597" s="305"/>
      <c r="L1597" s="210"/>
      <c r="M1597" s="210"/>
      <c r="N1597" s="210"/>
      <c r="O1597" s="210"/>
      <c r="P1597" s="210"/>
      <c r="Q1597" s="210"/>
      <c r="R1597" s="210"/>
      <c r="S1597" s="210"/>
      <c r="T1597" s="210"/>
      <c r="U1597" s="210"/>
      <c r="V1597" s="210"/>
      <c r="W1597" s="210"/>
      <c r="X1597" s="210"/>
      <c r="Y1597" s="210"/>
      <c r="Z1597" s="210"/>
    </row>
    <row r="1598" spans="4:26" x14ac:dyDescent="0.25">
      <c r="D1598" s="210"/>
      <c r="E1598" s="210"/>
      <c r="F1598" s="210"/>
      <c r="G1598" s="210"/>
      <c r="H1598" s="210"/>
      <c r="I1598" s="210"/>
      <c r="J1598" s="210"/>
      <c r="K1598" s="305"/>
      <c r="L1598" s="210"/>
      <c r="M1598" s="210"/>
      <c r="N1598" s="210"/>
      <c r="O1598" s="210"/>
      <c r="P1598" s="210"/>
      <c r="Q1598" s="210"/>
      <c r="R1598" s="210"/>
      <c r="S1598" s="210"/>
      <c r="T1598" s="210"/>
      <c r="U1598" s="210"/>
      <c r="V1598" s="210"/>
      <c r="W1598" s="210"/>
      <c r="X1598" s="210"/>
      <c r="Y1598" s="210"/>
      <c r="Z1598" s="210"/>
    </row>
    <row r="1599" spans="4:26" x14ac:dyDescent="0.25">
      <c r="D1599" s="210"/>
      <c r="E1599" s="210"/>
      <c r="F1599" s="210"/>
      <c r="G1599" s="210"/>
      <c r="H1599" s="210"/>
      <c r="I1599" s="210"/>
      <c r="J1599" s="210"/>
      <c r="K1599" s="305"/>
      <c r="L1599" s="210"/>
      <c r="M1599" s="210"/>
      <c r="N1599" s="210"/>
      <c r="O1599" s="210"/>
      <c r="P1599" s="210"/>
      <c r="Q1599" s="210"/>
      <c r="R1599" s="210"/>
      <c r="S1599" s="210"/>
      <c r="T1599" s="210"/>
      <c r="U1599" s="210"/>
      <c r="V1599" s="210"/>
      <c r="W1599" s="210"/>
      <c r="X1599" s="210"/>
      <c r="Y1599" s="210"/>
      <c r="Z1599" s="210"/>
    </row>
    <row r="1600" spans="4:26" x14ac:dyDescent="0.25">
      <c r="D1600" s="210"/>
      <c r="E1600" s="210"/>
      <c r="F1600" s="210"/>
      <c r="G1600" s="210"/>
      <c r="H1600" s="210"/>
      <c r="I1600" s="210"/>
      <c r="J1600" s="210"/>
      <c r="K1600" s="305"/>
      <c r="L1600" s="210"/>
      <c r="M1600" s="210"/>
      <c r="N1600" s="210"/>
      <c r="O1600" s="210"/>
      <c r="P1600" s="210"/>
      <c r="Q1600" s="210"/>
      <c r="R1600" s="210"/>
      <c r="S1600" s="210"/>
      <c r="T1600" s="210"/>
      <c r="U1600" s="210"/>
      <c r="V1600" s="210"/>
      <c r="W1600" s="210"/>
      <c r="X1600" s="210"/>
      <c r="Y1600" s="210"/>
      <c r="Z1600" s="210"/>
    </row>
    <row r="1601" spans="4:26" x14ac:dyDescent="0.25">
      <c r="D1601" s="210"/>
      <c r="E1601" s="210"/>
      <c r="F1601" s="210"/>
      <c r="G1601" s="210"/>
      <c r="H1601" s="210"/>
      <c r="I1601" s="210"/>
      <c r="J1601" s="210"/>
      <c r="K1601" s="305"/>
      <c r="L1601" s="210"/>
      <c r="M1601" s="210"/>
      <c r="N1601" s="210"/>
      <c r="O1601" s="210"/>
      <c r="P1601" s="210"/>
      <c r="Q1601" s="210"/>
      <c r="R1601" s="210"/>
      <c r="S1601" s="210"/>
      <c r="T1601" s="210"/>
      <c r="U1601" s="210"/>
      <c r="V1601" s="210"/>
      <c r="W1601" s="210"/>
      <c r="X1601" s="210"/>
      <c r="Y1601" s="210"/>
      <c r="Z1601" s="210"/>
    </row>
    <row r="1602" spans="4:26" x14ac:dyDescent="0.25">
      <c r="D1602" s="210"/>
      <c r="E1602" s="210"/>
      <c r="F1602" s="210"/>
      <c r="G1602" s="210"/>
      <c r="H1602" s="210"/>
      <c r="I1602" s="210"/>
      <c r="J1602" s="210"/>
      <c r="K1602" s="305"/>
      <c r="L1602" s="210"/>
      <c r="M1602" s="210"/>
      <c r="N1602" s="210"/>
      <c r="O1602" s="210"/>
      <c r="P1602" s="210"/>
      <c r="Q1602" s="210"/>
      <c r="R1602" s="210"/>
      <c r="S1602" s="210"/>
      <c r="T1602" s="210"/>
      <c r="U1602" s="210"/>
      <c r="V1602" s="210"/>
      <c r="W1602" s="210"/>
      <c r="X1602" s="210"/>
      <c r="Y1602" s="210"/>
      <c r="Z1602" s="210"/>
    </row>
    <row r="1603" spans="4:26" x14ac:dyDescent="0.25">
      <c r="D1603" s="210"/>
      <c r="E1603" s="210"/>
      <c r="F1603" s="210"/>
      <c r="G1603" s="210"/>
      <c r="H1603" s="210"/>
      <c r="I1603" s="210"/>
      <c r="J1603" s="210"/>
      <c r="K1603" s="305"/>
      <c r="L1603" s="210"/>
      <c r="M1603" s="210"/>
      <c r="N1603" s="210"/>
      <c r="O1603" s="210"/>
      <c r="P1603" s="210"/>
      <c r="Q1603" s="210"/>
      <c r="R1603" s="210"/>
      <c r="S1603" s="210"/>
      <c r="T1603" s="210"/>
      <c r="U1603" s="210"/>
      <c r="V1603" s="210"/>
      <c r="W1603" s="210"/>
      <c r="X1603" s="210"/>
      <c r="Y1603" s="210"/>
      <c r="Z1603" s="210"/>
    </row>
    <row r="1604" spans="4:26" x14ac:dyDescent="0.25">
      <c r="D1604" s="210"/>
      <c r="E1604" s="210"/>
      <c r="F1604" s="210"/>
      <c r="G1604" s="210"/>
      <c r="H1604" s="210"/>
      <c r="I1604" s="210"/>
      <c r="J1604" s="210"/>
      <c r="K1604" s="305"/>
      <c r="L1604" s="210"/>
      <c r="M1604" s="210"/>
      <c r="N1604" s="210"/>
      <c r="O1604" s="210"/>
      <c r="P1604" s="210"/>
      <c r="Q1604" s="210"/>
      <c r="R1604" s="210"/>
      <c r="S1604" s="210"/>
      <c r="T1604" s="210"/>
      <c r="U1604" s="210"/>
      <c r="V1604" s="210"/>
      <c r="W1604" s="210"/>
      <c r="X1604" s="210"/>
      <c r="Y1604" s="210"/>
      <c r="Z1604" s="210"/>
    </row>
  </sheetData>
  <mergeCells count="1">
    <mergeCell ref="A2:C2"/>
  </mergeCells>
  <conditionalFormatting sqref="E742:F742 E746:F746 E751:F751 E755:F755 E511:I520 E544:I553 E555:I564 E566:I575 E764:F773 E830:F839 E841:F850 E852:F861 E775:F784 E786:F795 E797:F806 E808:F817 E819:F828 E727:I734 E737:I741 E752:I754 E863:F871 E873:F881 E883:F891 E522:I531 E533:I542 E610:I618 E620:I628 E630:I638 E588:I597 E599:I608 E577:I586 E493:F493 E498:F498 E502:F502 J464:J472 E489:F489 E258:J267 E291:J300 E269:J278 E280:J289 E302:J311 E313:J322 E324:J333 E335:J344 E346:J355 E357:J365 E367:J375 E377:J385 F435:J441 J442 E484:J488 J444:J452 E481:J481 E387:F424 E426:F433 G387:J433 E499:J501 E490:J492 E503:J509 E756:I762 E1012:I1015 E640:I725 E726:F726 E735:F736 G735:I735 E743:I745 F454:J462 G434:I434 G463:I472 F474:J480 F482:J482 F442:I453 F463:F473 F483 E435:E480 E482:E483 E893:F1011 E494:J497 E747:I750 E5:E14 E16:E25 E27:E36 E38:E47 E49:E58 E60:E69 E71:E80 E82:E91 E93:E102 E124:E132 E104:E112 E114:E122 E201:E209 E237:E239 E231:E235 E221:E229 E211:E219 E134:E142 E144:E152 E154:E162 E164:E171 E173:E180 E182:E189 E191:E199 D4:E4 E241:Y244 E246:Y248 E250:Y252 E254:Y256">
    <cfRule type="cellIs" dxfId="1742" priority="21" operator="equal">
      <formula>"fail"</formula>
    </cfRule>
  </conditionalFormatting>
  <conditionalFormatting sqref="E742:F742 E755:F755 E511:I520 E544:I553 E555:I564 E566:I575 E764:F773 E830:F839 E841:F850 E852:F861 E775:F784 E786:F795 E797:F806 E808:F817 E819:F828 E727:I734 E737:I741 E752:I754 E863:F871 E873:F881 E883:F891 E522:I531 E533:I542 E610:I618 E620:I628 E630:I638 E588:I597 E599:I608 E577:I586 E502:F502 J464:J472 E489:F489 E258:J267 E291:J300 E269:J278 E280:J289 E302:J311 E313:J322 E324:J333 E335:J344 E346:J355 E357:J365 E367:J375 E377:J385 F435:J441 J442 E484:J488 J444:J452 E481:J481 E387:F424 E426:F433 G387:J433 E499:J501 E490:J492 E503:J509 E756:I762 E1012:I1015 E640:I725 E726:F726 E735:F736 G735:I735 E743:I745 F454:J462 G434:I434 G463:I472 F474:J480 F482:J482 F442:I453 F463:F473 F483 E435:E480 E482:E483 E893:F1011 E493:F498 G494:J497 G747:I750 E746:F751 E5:E14 E16:E25 E27:E36 E38:E47 E49:E58 E60:E69 E71:E80 E82:E91 E93:E102 E124:E132 E104:E112 E114:E122 E201:E209 E237:E239 E231:E235 E221:E229 E211:E219 E134:E142 E144:E152 E154:E162 E164:E171 E173:E180 E182:E189 E191:E199 D4:E4 E241:Y244 E246:Y248 E250:Y252 E254:Y256">
    <cfRule type="cellIs" dxfId="1741" priority="18" operator="equal">
      <formula>"n/a"</formula>
    </cfRule>
    <cfRule type="cellIs" dxfId="1740" priority="19" operator="equal">
      <formula>"pass"</formula>
    </cfRule>
    <cfRule type="cellIs" dxfId="1739" priority="20" operator="equal">
      <formula>"fail"</formula>
    </cfRule>
  </conditionalFormatting>
  <conditionalFormatting sqref="E5:E14 E16:E25 E27:E36 E38:E47 E49:E58 E60:E69 E71:E80 E82:E91 E93:E102 E124:E132 E104:E112 E114:E122 E201:E209 E237:E239 E231:E235 E221:E229 E211:E219 E134:E142 E144:E152 E154:E162 E164:E171 E173:E180 E182:E189 E191:E199 E241:Y244 E246:Y248 E250:Y252 E254:Y256">
    <cfRule type="cellIs" dxfId="1738" priority="12" operator="equal">
      <formula>"n/s"</formula>
    </cfRule>
    <cfRule type="cellIs" dxfId="1737" priority="13" operator="equal">
      <formula>"n/a"</formula>
    </cfRule>
    <cfRule type="cellIs" dxfId="1736" priority="14" operator="equal">
      <formula>"warn"</formula>
    </cfRule>
    <cfRule type="cellIs" priority="15" operator="equal">
      <formula>"warn"</formula>
    </cfRule>
    <cfRule type="cellIs" dxfId="1735" priority="16" operator="equal">
      <formula>"fail"</formula>
    </cfRule>
    <cfRule type="cellIs" dxfId="1734" priority="17" operator="equal">
      <formula>"pass"</formula>
    </cfRule>
  </conditionalFormatting>
  <conditionalFormatting sqref="E258:F424 E426:F433 E1012:I1015 E470:J509 E435:F469 G258:J469 E764:F1011 E511:I762 E254:L256">
    <cfRule type="cellIs" dxfId="1733" priority="7" operator="equal">
      <formula>"n/s"</formula>
    </cfRule>
    <cfRule type="cellIs" dxfId="1732" priority="8" operator="equal">
      <formula>"n/a"</formula>
    </cfRule>
    <cfRule type="cellIs" dxfId="1731" priority="9" operator="equal">
      <formula>"warn"</formula>
    </cfRule>
    <cfRule type="cellIs" dxfId="1730" priority="10" operator="equal">
      <formula>"fail"</formula>
    </cfRule>
    <cfRule type="cellIs" dxfId="1729" priority="11" operator="equal">
      <formula>"pass"</formula>
    </cfRule>
  </conditionalFormatting>
  <conditionalFormatting sqref="D4:Z4">
    <cfRule type="cellIs" dxfId="1728" priority="6" operator="equal">
      <formula>"n/a"</formula>
    </cfRule>
  </conditionalFormatting>
  <conditionalFormatting sqref="E124:E132 E5:E112 E114:E122 E246:E248 E241:E244 E237:E239 E231:E235 E221:E229 E134:E142 E144:E152 E154:E162 E164:E171 E173:E180 E182:E189 E191:E219 E250:Y252 E254:Y256 F5:Y249 F253:Y253">
    <cfRule type="cellIs" dxfId="1727" priority="1" operator="equal">
      <formula>"black"</formula>
    </cfRule>
    <cfRule type="cellIs" dxfId="1726" priority="2" operator="equal">
      <formula>"n/s"</formula>
    </cfRule>
    <cfRule type="cellIs" dxfId="1725" priority="3" operator="equal">
      <formula>"n/a"</formula>
    </cfRule>
    <cfRule type="cellIs" dxfId="1724" priority="4" operator="equal">
      <formula>"fail"</formula>
    </cfRule>
    <cfRule type="cellIs" dxfId="1723" priority="5" operator="equal">
      <formula>"pass"</formula>
    </cfRule>
  </conditionalFormatting>
  <dataValidations count="4">
    <dataValidation type="list" allowBlank="1" showInputMessage="1" showErrorMessage="1" sqref="F990:F994 E511:I706 F736:I758 E716:I716 E726:I726 E735:E758">
      <formula1>$AL$5:$AL$10</formula1>
    </dataValidation>
    <dataValidation type="list" allowBlank="1" showInputMessage="1" showErrorMessage="1" sqref="F764:F989 E759:F759 F995:F1011 E760:I762 E426:F433 E258:F424 E727:E734 E1012:F1015 E435:F509 F727:I735 G258:J509 E717:I725 E707:I715 E764:E1011">
      <formula1>$AL$5:$AL$9</formula1>
    </dataValidation>
    <dataValidation type="list" allowBlank="1" showInputMessage="1" showErrorMessage="1" sqref="E510:I510 E763:F763 E257:J257">
      <formula1>$G$1:$G$3</formula1>
    </dataValidation>
    <dataValidation type="list" allowBlank="1" showInputMessage="1" showErrorMessage="1" sqref="E114:E122 E191:E199 E182:E189 E173:E180 E164:E171 E154:E162 E144:E152 E134:E142 E221:E229 E237:E239 E241:Y244 F249:Y249 E250:Y252 E246:Y248 E231:E235 E201:E209 E211:E219 E5:E112 E124:E132 E254:Y256 F245:Y245 F253:Y253 F5:Y240">
      <formula1>$AL$27:$AL$31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AL1604"/>
  <sheetViews>
    <sheetView topLeftCell="A25" zoomScale="65" zoomScaleNormal="65" workbookViewId="0">
      <selection activeCell="B5" sqref="B5"/>
    </sheetView>
  </sheetViews>
  <sheetFormatPr defaultRowHeight="15" x14ac:dyDescent="0.25"/>
  <cols>
    <col min="1" max="1" width="14.140625" style="138" bestFit="1" customWidth="1"/>
    <col min="2" max="2" width="66.7109375" style="138" bestFit="1" customWidth="1"/>
    <col min="3" max="3" width="108" style="138" customWidth="1"/>
    <col min="4" max="4" width="10.85546875" style="138" bestFit="1" customWidth="1"/>
    <col min="5" max="5" width="6.5703125" style="138" bestFit="1" customWidth="1"/>
    <col min="6" max="6" width="5.28515625" style="138" bestFit="1" customWidth="1"/>
    <col min="7" max="8" width="6" style="138" hidden="1" customWidth="1"/>
    <col min="9" max="10" width="5.28515625" style="138" hidden="1" customWidth="1"/>
    <col min="11" max="11" width="5.28515625" style="13" hidden="1" customWidth="1"/>
    <col min="12" max="12" width="5.28515625" style="138" hidden="1" customWidth="1"/>
    <col min="13" max="13" width="5.28515625" style="138" bestFit="1" customWidth="1"/>
    <col min="14" max="25" width="5.28515625" style="138" hidden="1" customWidth="1"/>
    <col min="26" max="26" width="52.85546875" style="138" customWidth="1"/>
    <col min="27" max="16384" width="9.140625" style="138"/>
  </cols>
  <sheetData>
    <row r="1" spans="1:26" ht="21" x14ac:dyDescent="0.35">
      <c r="A1" s="103"/>
      <c r="B1" s="103"/>
      <c r="C1" s="103"/>
      <c r="D1" s="103"/>
      <c r="E1" s="103"/>
      <c r="G1" s="29" t="s">
        <v>46</v>
      </c>
      <c r="H1" s="29"/>
      <c r="I1" s="102"/>
    </row>
    <row r="2" spans="1:26" ht="21" x14ac:dyDescent="0.35">
      <c r="A2" s="608" t="s">
        <v>1322</v>
      </c>
      <c r="B2" s="608"/>
      <c r="C2" s="608"/>
      <c r="D2" s="103"/>
      <c r="E2" s="103"/>
      <c r="G2" s="29" t="s">
        <v>45</v>
      </c>
      <c r="H2" s="29"/>
      <c r="I2" s="102"/>
    </row>
    <row r="3" spans="1:26" ht="21" x14ac:dyDescent="0.35">
      <c r="A3" s="103"/>
      <c r="B3" s="103"/>
      <c r="C3" s="103"/>
      <c r="D3" s="103"/>
      <c r="E3" s="103"/>
      <c r="G3" s="29" t="s">
        <v>47</v>
      </c>
      <c r="H3" s="29"/>
      <c r="I3" s="102"/>
    </row>
    <row r="4" spans="1:26" ht="61.5" thickBot="1" x14ac:dyDescent="0.3">
      <c r="A4" s="108" t="s">
        <v>147</v>
      </c>
      <c r="B4" s="121" t="s">
        <v>148</v>
      </c>
      <c r="C4" s="122" t="s">
        <v>149</v>
      </c>
      <c r="D4" s="109" t="s">
        <v>249</v>
      </c>
      <c r="E4" s="109" t="s">
        <v>328</v>
      </c>
      <c r="F4" s="109" t="s">
        <v>329</v>
      </c>
      <c r="G4" s="109" t="s">
        <v>1626</v>
      </c>
      <c r="H4" s="109" t="s">
        <v>1627</v>
      </c>
      <c r="I4" s="109" t="s">
        <v>1628</v>
      </c>
      <c r="J4" s="109" t="s">
        <v>325</v>
      </c>
      <c r="K4" s="109" t="s">
        <v>326</v>
      </c>
      <c r="L4" s="109" t="s">
        <v>1302</v>
      </c>
      <c r="M4" s="109" t="s">
        <v>327</v>
      </c>
      <c r="N4" s="109" t="s">
        <v>1629</v>
      </c>
      <c r="O4" s="109" t="s">
        <v>1640</v>
      </c>
      <c r="P4" s="109" t="s">
        <v>1631</v>
      </c>
      <c r="Q4" s="109" t="s">
        <v>324</v>
      </c>
      <c r="R4" s="109" t="s">
        <v>320</v>
      </c>
      <c r="S4" s="109" t="s">
        <v>321</v>
      </c>
      <c r="T4" s="109" t="s">
        <v>322</v>
      </c>
      <c r="U4" s="109" t="s">
        <v>323</v>
      </c>
      <c r="V4" s="109" t="s">
        <v>14</v>
      </c>
      <c r="W4" s="109" t="s">
        <v>1632</v>
      </c>
      <c r="X4" s="109" t="s">
        <v>15</v>
      </c>
      <c r="Y4" s="109" t="s">
        <v>6</v>
      </c>
      <c r="Z4" s="182" t="s">
        <v>958</v>
      </c>
    </row>
    <row r="5" spans="1:26" x14ac:dyDescent="0.25">
      <c r="A5" s="125" t="s">
        <v>1019</v>
      </c>
      <c r="B5" s="116" t="s">
        <v>1020</v>
      </c>
      <c r="C5" s="126" t="s">
        <v>961</v>
      </c>
      <c r="D5" s="203"/>
      <c r="E5" s="186"/>
      <c r="F5" s="202"/>
      <c r="G5" s="234"/>
      <c r="H5" s="234"/>
      <c r="I5" s="234"/>
      <c r="J5" s="234"/>
      <c r="K5" s="234"/>
      <c r="L5" s="234"/>
      <c r="M5" s="202"/>
      <c r="N5" s="235"/>
      <c r="O5" s="235"/>
      <c r="P5" s="235"/>
      <c r="Q5" s="235"/>
      <c r="R5" s="235"/>
      <c r="S5" s="235"/>
      <c r="T5" s="235"/>
      <c r="U5" s="202"/>
      <c r="V5" s="234"/>
      <c r="W5" s="234"/>
      <c r="X5" s="234"/>
      <c r="Y5" s="202"/>
      <c r="Z5" s="203"/>
    </row>
    <row r="6" spans="1:26" x14ac:dyDescent="0.25">
      <c r="A6" s="125"/>
      <c r="B6" s="117"/>
      <c r="C6" s="126" t="s">
        <v>962</v>
      </c>
      <c r="D6" s="203"/>
      <c r="E6" s="186"/>
      <c r="F6" s="202"/>
      <c r="G6" s="234"/>
      <c r="H6" s="234"/>
      <c r="I6" s="234"/>
      <c r="J6" s="234"/>
      <c r="K6" s="234"/>
      <c r="L6" s="234"/>
      <c r="M6" s="202"/>
      <c r="N6" s="235"/>
      <c r="O6" s="235"/>
      <c r="P6" s="235"/>
      <c r="Q6" s="235"/>
      <c r="R6" s="235"/>
      <c r="S6" s="235"/>
      <c r="T6" s="235"/>
      <c r="U6" s="202"/>
      <c r="V6" s="234"/>
      <c r="W6" s="234"/>
      <c r="X6" s="234"/>
      <c r="Y6" s="202"/>
      <c r="Z6" s="203"/>
    </row>
    <row r="7" spans="1:26" x14ac:dyDescent="0.25">
      <c r="A7" s="125"/>
      <c r="B7" s="118"/>
      <c r="C7" s="126" t="s">
        <v>963</v>
      </c>
      <c r="D7" s="203"/>
      <c r="E7" s="186"/>
      <c r="F7" s="202"/>
      <c r="G7" s="234"/>
      <c r="H7" s="234"/>
      <c r="I7" s="234"/>
      <c r="J7" s="234"/>
      <c r="K7" s="234"/>
      <c r="L7" s="234"/>
      <c r="M7" s="202"/>
      <c r="N7" s="235"/>
      <c r="O7" s="235"/>
      <c r="P7" s="235"/>
      <c r="Q7" s="235"/>
      <c r="R7" s="235"/>
      <c r="S7" s="235"/>
      <c r="T7" s="235"/>
      <c r="U7" s="202"/>
      <c r="V7" s="234"/>
      <c r="W7" s="234"/>
      <c r="X7" s="234"/>
      <c r="Y7" s="202"/>
      <c r="Z7" s="203"/>
    </row>
    <row r="8" spans="1:26" x14ac:dyDescent="0.25">
      <c r="A8" s="125"/>
      <c r="B8" s="119"/>
      <c r="C8" s="126" t="s">
        <v>964</v>
      </c>
      <c r="D8" s="203"/>
      <c r="E8" s="186"/>
      <c r="F8" s="202"/>
      <c r="G8" s="234"/>
      <c r="H8" s="234"/>
      <c r="I8" s="234"/>
      <c r="J8" s="234"/>
      <c r="K8" s="234"/>
      <c r="L8" s="234"/>
      <c r="M8" s="202"/>
      <c r="N8" s="235"/>
      <c r="O8" s="235"/>
      <c r="P8" s="235"/>
      <c r="Q8" s="235"/>
      <c r="R8" s="235"/>
      <c r="S8" s="235"/>
      <c r="T8" s="235"/>
      <c r="U8" s="202"/>
      <c r="V8" s="234"/>
      <c r="W8" s="234"/>
      <c r="X8" s="234"/>
      <c r="Y8" s="202"/>
      <c r="Z8" s="203"/>
    </row>
    <row r="9" spans="1:26" x14ac:dyDescent="0.25">
      <c r="A9" s="125"/>
      <c r="B9" s="119"/>
      <c r="C9" s="126" t="s">
        <v>965</v>
      </c>
      <c r="D9" s="203"/>
      <c r="E9" s="186"/>
      <c r="F9" s="202"/>
      <c r="G9" s="234"/>
      <c r="H9" s="234"/>
      <c r="I9" s="234"/>
      <c r="J9" s="234"/>
      <c r="K9" s="234"/>
      <c r="L9" s="234"/>
      <c r="M9" s="202"/>
      <c r="N9" s="235"/>
      <c r="O9" s="235"/>
      <c r="P9" s="235"/>
      <c r="Q9" s="235"/>
      <c r="R9" s="235"/>
      <c r="S9" s="235"/>
      <c r="T9" s="235"/>
      <c r="U9" s="202"/>
      <c r="V9" s="234"/>
      <c r="W9" s="234"/>
      <c r="X9" s="234"/>
      <c r="Y9" s="202"/>
      <c r="Z9" s="203"/>
    </row>
    <row r="10" spans="1:26" x14ac:dyDescent="0.25">
      <c r="A10" s="125"/>
      <c r="B10" s="119"/>
      <c r="C10" s="126" t="s">
        <v>966</v>
      </c>
      <c r="D10" s="203"/>
      <c r="E10" s="186"/>
      <c r="F10" s="202"/>
      <c r="G10" s="234"/>
      <c r="H10" s="234"/>
      <c r="I10" s="234"/>
      <c r="J10" s="234"/>
      <c r="K10" s="234"/>
      <c r="L10" s="234"/>
      <c r="M10" s="202"/>
      <c r="N10" s="235"/>
      <c r="O10" s="235"/>
      <c r="P10" s="235"/>
      <c r="Q10" s="235"/>
      <c r="R10" s="235"/>
      <c r="S10" s="235"/>
      <c r="T10" s="235"/>
      <c r="U10" s="202"/>
      <c r="V10" s="234"/>
      <c r="W10" s="234"/>
      <c r="X10" s="234"/>
      <c r="Y10" s="202"/>
      <c r="Z10" s="203"/>
    </row>
    <row r="11" spans="1:26" x14ac:dyDescent="0.25">
      <c r="A11" s="125"/>
      <c r="B11" s="119"/>
      <c r="C11" s="126" t="s">
        <v>967</v>
      </c>
      <c r="D11" s="203"/>
      <c r="E11" s="186"/>
      <c r="F11" s="202"/>
      <c r="G11" s="234"/>
      <c r="H11" s="234"/>
      <c r="I11" s="234"/>
      <c r="J11" s="234"/>
      <c r="K11" s="234"/>
      <c r="L11" s="234"/>
      <c r="M11" s="202"/>
      <c r="N11" s="235"/>
      <c r="O11" s="235"/>
      <c r="P11" s="235"/>
      <c r="Q11" s="235"/>
      <c r="R11" s="235"/>
      <c r="S11" s="235"/>
      <c r="T11" s="235"/>
      <c r="U11" s="202"/>
      <c r="V11" s="234"/>
      <c r="W11" s="234"/>
      <c r="X11" s="234"/>
      <c r="Y11" s="202"/>
      <c r="Z11" s="203"/>
    </row>
    <row r="12" spans="1:26" x14ac:dyDescent="0.25">
      <c r="A12" s="125"/>
      <c r="B12" s="120"/>
      <c r="C12" s="126" t="s">
        <v>968</v>
      </c>
      <c r="D12" s="203"/>
      <c r="E12" s="186"/>
      <c r="F12" s="202"/>
      <c r="G12" s="234"/>
      <c r="H12" s="234"/>
      <c r="I12" s="234"/>
      <c r="J12" s="234"/>
      <c r="K12" s="234"/>
      <c r="L12" s="234"/>
      <c r="M12" s="202"/>
      <c r="N12" s="235"/>
      <c r="O12" s="235"/>
      <c r="P12" s="235"/>
      <c r="Q12" s="235"/>
      <c r="R12" s="235"/>
      <c r="S12" s="235"/>
      <c r="T12" s="235"/>
      <c r="U12" s="202"/>
      <c r="V12" s="234"/>
      <c r="W12" s="234"/>
      <c r="X12" s="234"/>
      <c r="Y12" s="202"/>
      <c r="Z12" s="203"/>
    </row>
    <row r="13" spans="1:26" x14ac:dyDescent="0.25">
      <c r="A13" s="125"/>
      <c r="B13" s="119"/>
      <c r="C13" s="126" t="s">
        <v>969</v>
      </c>
      <c r="D13" s="203"/>
      <c r="E13" s="186"/>
      <c r="F13" s="202"/>
      <c r="G13" s="234"/>
      <c r="H13" s="234"/>
      <c r="I13" s="234"/>
      <c r="J13" s="234"/>
      <c r="K13" s="234"/>
      <c r="L13" s="234"/>
      <c r="M13" s="202"/>
      <c r="N13" s="235"/>
      <c r="O13" s="235"/>
      <c r="P13" s="235"/>
      <c r="Q13" s="235"/>
      <c r="R13" s="235"/>
      <c r="S13" s="235"/>
      <c r="T13" s="235"/>
      <c r="U13" s="202"/>
      <c r="V13" s="234"/>
      <c r="W13" s="234"/>
      <c r="X13" s="234"/>
      <c r="Y13" s="202"/>
      <c r="Z13" s="203"/>
    </row>
    <row r="14" spans="1:26" x14ac:dyDescent="0.25">
      <c r="A14" s="126"/>
      <c r="B14" s="120"/>
      <c r="C14" s="126" t="s">
        <v>970</v>
      </c>
      <c r="D14" s="203"/>
      <c r="E14" s="186"/>
      <c r="F14" s="202"/>
      <c r="G14" s="234"/>
      <c r="H14" s="234"/>
      <c r="I14" s="234"/>
      <c r="J14" s="234"/>
      <c r="K14" s="234"/>
      <c r="L14" s="234"/>
      <c r="M14" s="202"/>
      <c r="N14" s="235"/>
      <c r="O14" s="235"/>
      <c r="P14" s="235"/>
      <c r="Q14" s="235"/>
      <c r="R14" s="235"/>
      <c r="S14" s="235"/>
      <c r="T14" s="235"/>
      <c r="U14" s="202"/>
      <c r="V14" s="234"/>
      <c r="W14" s="234"/>
      <c r="X14" s="234"/>
      <c r="Y14" s="202"/>
      <c r="Z14" s="203"/>
    </row>
    <row r="15" spans="1:26" x14ac:dyDescent="0.25">
      <c r="A15" s="105"/>
      <c r="B15" s="105"/>
      <c r="C15" s="104"/>
      <c r="D15" s="104"/>
      <c r="E15" s="230"/>
      <c r="F15" s="230"/>
      <c r="G15" s="230"/>
      <c r="H15" s="230"/>
      <c r="I15" s="230"/>
      <c r="J15" s="230"/>
      <c r="K15" s="230"/>
      <c r="L15" s="230"/>
      <c r="M15" s="230"/>
      <c r="N15" s="230"/>
      <c r="O15" s="230"/>
      <c r="P15" s="230"/>
      <c r="Q15" s="230"/>
      <c r="R15" s="230"/>
      <c r="S15" s="230"/>
      <c r="T15" s="230"/>
      <c r="U15" s="230"/>
      <c r="V15" s="230"/>
      <c r="W15" s="230"/>
      <c r="X15" s="230"/>
      <c r="Y15" s="230"/>
      <c r="Z15" s="104"/>
    </row>
    <row r="16" spans="1:26" x14ac:dyDescent="0.25">
      <c r="A16" s="125" t="s">
        <v>1021</v>
      </c>
      <c r="B16" s="119" t="s">
        <v>1026</v>
      </c>
      <c r="C16" s="126" t="s">
        <v>961</v>
      </c>
      <c r="D16" s="203"/>
      <c r="E16" s="186"/>
      <c r="F16" s="202"/>
      <c r="G16" s="234"/>
      <c r="H16" s="234"/>
      <c r="I16" s="234"/>
      <c r="J16" s="234"/>
      <c r="K16" s="234"/>
      <c r="L16" s="234"/>
      <c r="M16" s="202"/>
      <c r="N16" s="235"/>
      <c r="O16" s="235"/>
      <c r="P16" s="235"/>
      <c r="Q16" s="235"/>
      <c r="R16" s="235"/>
      <c r="S16" s="235"/>
      <c r="T16" s="235"/>
      <c r="U16" s="202"/>
      <c r="V16" s="234"/>
      <c r="W16" s="234"/>
      <c r="X16" s="234"/>
      <c r="Y16" s="202"/>
      <c r="Z16" s="203"/>
    </row>
    <row r="17" spans="1:38" x14ac:dyDescent="0.25">
      <c r="A17" s="125"/>
      <c r="B17" s="117"/>
      <c r="C17" s="126" t="s">
        <v>962</v>
      </c>
      <c r="D17" s="203"/>
      <c r="E17" s="186"/>
      <c r="F17" s="202"/>
      <c r="G17" s="234"/>
      <c r="H17" s="234"/>
      <c r="I17" s="234"/>
      <c r="J17" s="234"/>
      <c r="K17" s="234"/>
      <c r="L17" s="234"/>
      <c r="M17" s="202"/>
      <c r="N17" s="235"/>
      <c r="O17" s="235"/>
      <c r="P17" s="235"/>
      <c r="Q17" s="235"/>
      <c r="R17" s="235"/>
      <c r="S17" s="235"/>
      <c r="T17" s="235"/>
      <c r="U17" s="202"/>
      <c r="V17" s="234"/>
      <c r="W17" s="234"/>
      <c r="X17" s="234"/>
      <c r="Y17" s="202"/>
      <c r="Z17" s="203"/>
    </row>
    <row r="18" spans="1:38" x14ac:dyDescent="0.25">
      <c r="A18" s="125"/>
      <c r="B18" s="117"/>
      <c r="C18" s="126" t="s">
        <v>963</v>
      </c>
      <c r="D18" s="203"/>
      <c r="E18" s="186"/>
      <c r="F18" s="202"/>
      <c r="G18" s="234"/>
      <c r="H18" s="234"/>
      <c r="I18" s="234"/>
      <c r="J18" s="234"/>
      <c r="K18" s="234"/>
      <c r="L18" s="234"/>
      <c r="M18" s="202"/>
      <c r="N18" s="235"/>
      <c r="O18" s="235"/>
      <c r="P18" s="235"/>
      <c r="Q18" s="235"/>
      <c r="R18" s="235"/>
      <c r="S18" s="235"/>
      <c r="T18" s="235"/>
      <c r="U18" s="202"/>
      <c r="V18" s="234"/>
      <c r="W18" s="234"/>
      <c r="X18" s="234"/>
      <c r="Y18" s="202"/>
      <c r="Z18" s="203"/>
    </row>
    <row r="19" spans="1:38" x14ac:dyDescent="0.25">
      <c r="A19" s="125"/>
      <c r="B19" s="117"/>
      <c r="C19" s="126" t="s">
        <v>964</v>
      </c>
      <c r="D19" s="203"/>
      <c r="E19" s="186"/>
      <c r="F19" s="202"/>
      <c r="G19" s="234"/>
      <c r="H19" s="234"/>
      <c r="I19" s="234"/>
      <c r="J19" s="234"/>
      <c r="K19" s="234"/>
      <c r="L19" s="234"/>
      <c r="M19" s="202"/>
      <c r="N19" s="235"/>
      <c r="O19" s="235"/>
      <c r="P19" s="235"/>
      <c r="Q19" s="235"/>
      <c r="R19" s="235"/>
      <c r="S19" s="235"/>
      <c r="T19" s="235"/>
      <c r="U19" s="202"/>
      <c r="V19" s="234"/>
      <c r="W19" s="234"/>
      <c r="X19" s="234"/>
      <c r="Y19" s="202"/>
      <c r="Z19" s="203"/>
    </row>
    <row r="20" spans="1:38" x14ac:dyDescent="0.25">
      <c r="A20" s="125"/>
      <c r="B20" s="117"/>
      <c r="C20" s="126" t="s">
        <v>971</v>
      </c>
      <c r="D20" s="203"/>
      <c r="E20" s="186"/>
      <c r="F20" s="202"/>
      <c r="G20" s="234"/>
      <c r="H20" s="234"/>
      <c r="I20" s="234"/>
      <c r="J20" s="234"/>
      <c r="K20" s="234"/>
      <c r="L20" s="234"/>
      <c r="M20" s="202"/>
      <c r="N20" s="235"/>
      <c r="O20" s="235"/>
      <c r="P20" s="235"/>
      <c r="Q20" s="235"/>
      <c r="R20" s="235"/>
      <c r="S20" s="235"/>
      <c r="T20" s="235"/>
      <c r="U20" s="202"/>
      <c r="V20" s="234"/>
      <c r="W20" s="234"/>
      <c r="X20" s="234"/>
      <c r="Y20" s="202"/>
      <c r="Z20" s="203"/>
    </row>
    <row r="21" spans="1:38" ht="14.25" customHeight="1" x14ac:dyDescent="0.25">
      <c r="A21" s="125"/>
      <c r="B21" s="183"/>
      <c r="C21" s="126" t="s">
        <v>966</v>
      </c>
      <c r="D21" s="203"/>
      <c r="E21" s="186"/>
      <c r="F21" s="202"/>
      <c r="G21" s="234"/>
      <c r="H21" s="234"/>
      <c r="I21" s="234"/>
      <c r="J21" s="234"/>
      <c r="K21" s="234"/>
      <c r="L21" s="234"/>
      <c r="M21" s="202"/>
      <c r="N21" s="235"/>
      <c r="O21" s="235"/>
      <c r="P21" s="235"/>
      <c r="Q21" s="235"/>
      <c r="R21" s="235"/>
      <c r="S21" s="235"/>
      <c r="T21" s="235"/>
      <c r="U21" s="202"/>
      <c r="V21" s="234"/>
      <c r="W21" s="234"/>
      <c r="X21" s="234"/>
      <c r="Y21" s="202"/>
      <c r="Z21" s="203"/>
    </row>
    <row r="22" spans="1:38" x14ac:dyDescent="0.25">
      <c r="A22" s="125"/>
      <c r="B22" s="119"/>
      <c r="C22" s="126" t="s">
        <v>967</v>
      </c>
      <c r="D22" s="203"/>
      <c r="E22" s="186"/>
      <c r="F22" s="202"/>
      <c r="G22" s="234"/>
      <c r="H22" s="234"/>
      <c r="I22" s="234"/>
      <c r="J22" s="234"/>
      <c r="K22" s="234"/>
      <c r="L22" s="234"/>
      <c r="M22" s="202"/>
      <c r="N22" s="235"/>
      <c r="O22" s="235"/>
      <c r="P22" s="235"/>
      <c r="Q22" s="235"/>
      <c r="R22" s="235"/>
      <c r="S22" s="235"/>
      <c r="T22" s="235"/>
      <c r="U22" s="202"/>
      <c r="V22" s="234"/>
      <c r="W22" s="234"/>
      <c r="X22" s="234"/>
      <c r="Y22" s="202"/>
      <c r="Z22" s="203"/>
    </row>
    <row r="23" spans="1:38" x14ac:dyDescent="0.25">
      <c r="A23" s="125"/>
      <c r="B23" s="120"/>
      <c r="C23" s="126" t="s">
        <v>968</v>
      </c>
      <c r="D23" s="203"/>
      <c r="E23" s="186"/>
      <c r="F23" s="202"/>
      <c r="G23" s="234"/>
      <c r="H23" s="234"/>
      <c r="I23" s="234"/>
      <c r="J23" s="234"/>
      <c r="K23" s="234"/>
      <c r="L23" s="234"/>
      <c r="M23" s="202"/>
      <c r="N23" s="235"/>
      <c r="O23" s="235"/>
      <c r="P23" s="235"/>
      <c r="Q23" s="235"/>
      <c r="R23" s="235"/>
      <c r="S23" s="235"/>
      <c r="T23" s="235"/>
      <c r="U23" s="202"/>
      <c r="V23" s="234"/>
      <c r="W23" s="234"/>
      <c r="X23" s="234"/>
      <c r="Y23" s="202"/>
      <c r="Z23" s="203"/>
    </row>
    <row r="24" spans="1:38" x14ac:dyDescent="0.25">
      <c r="A24" s="125"/>
      <c r="B24" s="119"/>
      <c r="C24" s="126" t="s">
        <v>969</v>
      </c>
      <c r="D24" s="203"/>
      <c r="E24" s="186"/>
      <c r="F24" s="202"/>
      <c r="G24" s="234"/>
      <c r="H24" s="234"/>
      <c r="I24" s="234"/>
      <c r="J24" s="234"/>
      <c r="K24" s="234"/>
      <c r="L24" s="234"/>
      <c r="M24" s="202"/>
      <c r="N24" s="235"/>
      <c r="O24" s="235"/>
      <c r="P24" s="235"/>
      <c r="Q24" s="235"/>
      <c r="R24" s="235"/>
      <c r="S24" s="235"/>
      <c r="T24" s="235"/>
      <c r="U24" s="202"/>
      <c r="V24" s="234"/>
      <c r="W24" s="234"/>
      <c r="X24" s="234"/>
      <c r="Y24" s="202"/>
      <c r="Z24" s="203"/>
    </row>
    <row r="25" spans="1:38" x14ac:dyDescent="0.25">
      <c r="A25" s="126"/>
      <c r="B25" s="120"/>
      <c r="C25" s="126" t="s">
        <v>970</v>
      </c>
      <c r="D25" s="203"/>
      <c r="E25" s="186"/>
      <c r="F25" s="202"/>
      <c r="G25" s="234"/>
      <c r="H25" s="234"/>
      <c r="I25" s="234"/>
      <c r="J25" s="234"/>
      <c r="K25" s="234"/>
      <c r="L25" s="234"/>
      <c r="M25" s="202"/>
      <c r="N25" s="235"/>
      <c r="O25" s="235"/>
      <c r="P25" s="235"/>
      <c r="Q25" s="235"/>
      <c r="R25" s="235"/>
      <c r="S25" s="235"/>
      <c r="T25" s="235"/>
      <c r="U25" s="202"/>
      <c r="V25" s="234"/>
      <c r="W25" s="234"/>
      <c r="X25" s="234"/>
      <c r="Y25" s="202"/>
      <c r="Z25" s="203"/>
    </row>
    <row r="26" spans="1:38" x14ac:dyDescent="0.25">
      <c r="A26" s="105"/>
      <c r="B26" s="105"/>
      <c r="C26" s="104"/>
      <c r="D26" s="104"/>
      <c r="E26" s="230"/>
      <c r="F26" s="230"/>
      <c r="G26" s="230"/>
      <c r="H26" s="230"/>
      <c r="I26" s="230"/>
      <c r="J26" s="230"/>
      <c r="K26" s="230"/>
      <c r="L26" s="230"/>
      <c r="M26" s="230"/>
      <c r="N26" s="230"/>
      <c r="O26" s="230"/>
      <c r="P26" s="230"/>
      <c r="Q26" s="230"/>
      <c r="R26" s="230"/>
      <c r="S26" s="230"/>
      <c r="T26" s="230"/>
      <c r="U26" s="230"/>
      <c r="V26" s="230"/>
      <c r="W26" s="230"/>
      <c r="X26" s="230"/>
      <c r="Y26" s="230"/>
      <c r="Z26" s="104"/>
    </row>
    <row r="27" spans="1:38" x14ac:dyDescent="0.25">
      <c r="A27" s="125" t="s">
        <v>1022</v>
      </c>
      <c r="B27" s="119" t="s">
        <v>1027</v>
      </c>
      <c r="C27" s="126" t="s">
        <v>961</v>
      </c>
      <c r="D27" s="203"/>
      <c r="E27" s="186"/>
      <c r="F27" s="202"/>
      <c r="G27" s="234"/>
      <c r="H27" s="234"/>
      <c r="I27" s="234"/>
      <c r="J27" s="234"/>
      <c r="K27" s="234"/>
      <c r="L27" s="234"/>
      <c r="M27" s="202"/>
      <c r="N27" s="235"/>
      <c r="O27" s="235"/>
      <c r="P27" s="235"/>
      <c r="Q27" s="235"/>
      <c r="R27" s="235"/>
      <c r="S27" s="235"/>
      <c r="T27" s="235"/>
      <c r="U27" s="202"/>
      <c r="V27" s="234"/>
      <c r="W27" s="234"/>
      <c r="X27" s="234"/>
      <c r="Y27" s="202"/>
      <c r="AL27" s="138" t="s">
        <v>45</v>
      </c>
    </row>
    <row r="28" spans="1:38" x14ac:dyDescent="0.25">
      <c r="A28" s="125"/>
      <c r="B28" s="119"/>
      <c r="C28" s="126" t="s">
        <v>962</v>
      </c>
      <c r="D28" s="203"/>
      <c r="E28" s="186"/>
      <c r="F28" s="202"/>
      <c r="G28" s="234"/>
      <c r="H28" s="234"/>
      <c r="I28" s="234"/>
      <c r="J28" s="234"/>
      <c r="K28" s="234"/>
      <c r="L28" s="234"/>
      <c r="M28" s="202"/>
      <c r="N28" s="235"/>
      <c r="O28" s="235"/>
      <c r="P28" s="235"/>
      <c r="Q28" s="235"/>
      <c r="R28" s="235"/>
      <c r="S28" s="235"/>
      <c r="T28" s="235"/>
      <c r="U28" s="202"/>
      <c r="V28" s="234"/>
      <c r="W28" s="234"/>
      <c r="X28" s="234"/>
      <c r="Y28" s="202"/>
      <c r="Z28" s="203"/>
      <c r="AL28" s="138" t="s">
        <v>46</v>
      </c>
    </row>
    <row r="29" spans="1:38" x14ac:dyDescent="0.25">
      <c r="A29" s="125"/>
      <c r="B29" s="119"/>
      <c r="C29" s="126" t="s">
        <v>963</v>
      </c>
      <c r="D29" s="203"/>
      <c r="E29" s="186"/>
      <c r="F29" s="202"/>
      <c r="G29" s="234"/>
      <c r="H29" s="234"/>
      <c r="I29" s="234"/>
      <c r="J29" s="234"/>
      <c r="K29" s="234"/>
      <c r="L29" s="234"/>
      <c r="M29" s="202"/>
      <c r="N29" s="235"/>
      <c r="O29" s="235"/>
      <c r="P29" s="235"/>
      <c r="Q29" s="235"/>
      <c r="R29" s="235"/>
      <c r="S29" s="235"/>
      <c r="T29" s="235"/>
      <c r="U29" s="202"/>
      <c r="V29" s="234"/>
      <c r="W29" s="234"/>
      <c r="X29" s="234"/>
      <c r="Y29" s="202"/>
      <c r="Z29" s="203"/>
      <c r="AL29" s="138" t="s">
        <v>47</v>
      </c>
    </row>
    <row r="30" spans="1:38" x14ac:dyDescent="0.25">
      <c r="A30" s="125"/>
      <c r="B30" s="119"/>
      <c r="C30" s="126" t="s">
        <v>964</v>
      </c>
      <c r="D30" s="203"/>
      <c r="E30" s="186"/>
      <c r="F30" s="202"/>
      <c r="G30" s="234"/>
      <c r="H30" s="234"/>
      <c r="I30" s="234"/>
      <c r="J30" s="234"/>
      <c r="K30" s="234"/>
      <c r="L30" s="234"/>
      <c r="M30" s="202"/>
      <c r="N30" s="235"/>
      <c r="O30" s="235"/>
      <c r="P30" s="235"/>
      <c r="Q30" s="235"/>
      <c r="R30" s="235"/>
      <c r="S30" s="235"/>
      <c r="T30" s="235"/>
      <c r="U30" s="202"/>
      <c r="V30" s="234"/>
      <c r="W30" s="234"/>
      <c r="X30" s="234"/>
      <c r="Y30" s="202"/>
      <c r="Z30" s="203"/>
      <c r="AL30" s="138" t="s">
        <v>1468</v>
      </c>
    </row>
    <row r="31" spans="1:38" x14ac:dyDescent="0.25">
      <c r="A31" s="125"/>
      <c r="B31" s="117"/>
      <c r="C31" s="126" t="s">
        <v>972</v>
      </c>
      <c r="D31" s="203"/>
      <c r="E31" s="186"/>
      <c r="F31" s="202"/>
      <c r="G31" s="234"/>
      <c r="H31" s="234"/>
      <c r="I31" s="234"/>
      <c r="J31" s="234"/>
      <c r="K31" s="234"/>
      <c r="L31" s="234"/>
      <c r="M31" s="202"/>
      <c r="N31" s="235"/>
      <c r="O31" s="235"/>
      <c r="P31" s="235"/>
      <c r="Q31" s="235"/>
      <c r="R31" s="235"/>
      <c r="S31" s="235"/>
      <c r="T31" s="235"/>
      <c r="U31" s="202"/>
      <c r="V31" s="234"/>
      <c r="W31" s="234"/>
      <c r="X31" s="234"/>
      <c r="Y31" s="202"/>
      <c r="Z31" s="203"/>
      <c r="AL31" s="138" t="s">
        <v>1625</v>
      </c>
    </row>
    <row r="32" spans="1:38" x14ac:dyDescent="0.25">
      <c r="A32" s="125"/>
      <c r="B32" s="118"/>
      <c r="C32" s="126" t="s">
        <v>966</v>
      </c>
      <c r="D32" s="203"/>
      <c r="E32" s="186"/>
      <c r="F32" s="202"/>
      <c r="G32" s="234"/>
      <c r="H32" s="234"/>
      <c r="I32" s="234"/>
      <c r="J32" s="234"/>
      <c r="K32" s="234"/>
      <c r="L32" s="234"/>
      <c r="M32" s="202"/>
      <c r="N32" s="235"/>
      <c r="O32" s="235"/>
      <c r="P32" s="235"/>
      <c r="Q32" s="235"/>
      <c r="R32" s="235"/>
      <c r="S32" s="235"/>
      <c r="T32" s="235"/>
      <c r="U32" s="202"/>
      <c r="V32" s="234"/>
      <c r="W32" s="234"/>
      <c r="X32" s="234"/>
      <c r="Y32" s="202"/>
      <c r="Z32" s="203"/>
    </row>
    <row r="33" spans="1:26" x14ac:dyDescent="0.25">
      <c r="A33" s="125"/>
      <c r="B33" s="119"/>
      <c r="C33" s="126" t="s">
        <v>967</v>
      </c>
      <c r="D33" s="203"/>
      <c r="E33" s="186"/>
      <c r="F33" s="202"/>
      <c r="G33" s="234"/>
      <c r="H33" s="234"/>
      <c r="I33" s="234"/>
      <c r="J33" s="234"/>
      <c r="K33" s="234"/>
      <c r="L33" s="234"/>
      <c r="M33" s="202"/>
      <c r="N33" s="235"/>
      <c r="O33" s="235"/>
      <c r="P33" s="235"/>
      <c r="Q33" s="235"/>
      <c r="R33" s="235"/>
      <c r="S33" s="235"/>
      <c r="T33" s="235"/>
      <c r="U33" s="202"/>
      <c r="V33" s="234"/>
      <c r="W33" s="234"/>
      <c r="X33" s="234"/>
      <c r="Y33" s="202"/>
      <c r="Z33" s="203"/>
    </row>
    <row r="34" spans="1:26" x14ac:dyDescent="0.25">
      <c r="A34" s="125"/>
      <c r="B34" s="120"/>
      <c r="C34" s="127" t="s">
        <v>968</v>
      </c>
      <c r="D34" s="203"/>
      <c r="E34" s="186"/>
      <c r="F34" s="202"/>
      <c r="G34" s="234"/>
      <c r="H34" s="234"/>
      <c r="I34" s="234"/>
      <c r="J34" s="234"/>
      <c r="K34" s="234"/>
      <c r="L34" s="234"/>
      <c r="M34" s="202"/>
      <c r="N34" s="235"/>
      <c r="O34" s="235"/>
      <c r="P34" s="235"/>
      <c r="Q34" s="235"/>
      <c r="R34" s="235"/>
      <c r="S34" s="235"/>
      <c r="T34" s="235"/>
      <c r="U34" s="202"/>
      <c r="V34" s="234"/>
      <c r="W34" s="234"/>
      <c r="X34" s="234"/>
      <c r="Y34" s="202"/>
      <c r="Z34" s="203"/>
    </row>
    <row r="35" spans="1:26" x14ac:dyDescent="0.25">
      <c r="A35" s="125"/>
      <c r="B35" s="119"/>
      <c r="C35" s="127" t="s">
        <v>969</v>
      </c>
      <c r="D35" s="203"/>
      <c r="E35" s="186"/>
      <c r="F35" s="202"/>
      <c r="G35" s="234"/>
      <c r="H35" s="234"/>
      <c r="I35" s="234"/>
      <c r="J35" s="234"/>
      <c r="K35" s="234"/>
      <c r="L35" s="234"/>
      <c r="M35" s="202"/>
      <c r="N35" s="235"/>
      <c r="O35" s="235"/>
      <c r="P35" s="235"/>
      <c r="Q35" s="235"/>
      <c r="R35" s="235"/>
      <c r="S35" s="235"/>
      <c r="T35" s="235"/>
      <c r="U35" s="202"/>
      <c r="V35" s="234"/>
      <c r="W35" s="234"/>
      <c r="X35" s="234"/>
      <c r="Y35" s="202"/>
      <c r="Z35" s="203"/>
    </row>
    <row r="36" spans="1:26" x14ac:dyDescent="0.25">
      <c r="A36" s="126"/>
      <c r="B36" s="120"/>
      <c r="C36" s="126" t="s">
        <v>970</v>
      </c>
      <c r="D36" s="203"/>
      <c r="E36" s="186"/>
      <c r="F36" s="202"/>
      <c r="G36" s="234"/>
      <c r="H36" s="234"/>
      <c r="I36" s="234"/>
      <c r="J36" s="234"/>
      <c r="K36" s="234"/>
      <c r="L36" s="234"/>
      <c r="M36" s="202"/>
      <c r="N36" s="235"/>
      <c r="O36" s="235"/>
      <c r="P36" s="235"/>
      <c r="Q36" s="235"/>
      <c r="R36" s="235"/>
      <c r="S36" s="235"/>
      <c r="T36" s="235"/>
      <c r="U36" s="202"/>
      <c r="V36" s="234"/>
      <c r="W36" s="234"/>
      <c r="X36" s="234"/>
      <c r="Y36" s="202"/>
      <c r="Z36" s="203"/>
    </row>
    <row r="37" spans="1:26" x14ac:dyDescent="0.25">
      <c r="A37" s="105"/>
      <c r="B37" s="105"/>
      <c r="C37" s="104" t="s">
        <v>519</v>
      </c>
      <c r="D37" s="104"/>
      <c r="E37" s="230"/>
      <c r="F37" s="230"/>
      <c r="G37" s="230"/>
      <c r="H37" s="230"/>
      <c r="I37" s="230"/>
      <c r="J37" s="230"/>
      <c r="K37" s="230"/>
      <c r="L37" s="230"/>
      <c r="M37" s="230"/>
      <c r="N37" s="230"/>
      <c r="O37" s="230"/>
      <c r="P37" s="230"/>
      <c r="Q37" s="230"/>
      <c r="R37" s="230"/>
      <c r="S37" s="230"/>
      <c r="T37" s="230"/>
      <c r="U37" s="230"/>
      <c r="V37" s="230"/>
      <c r="W37" s="230"/>
      <c r="X37" s="230"/>
      <c r="Y37" s="230"/>
      <c r="Z37" s="104"/>
    </row>
    <row r="38" spans="1:26" x14ac:dyDescent="0.25">
      <c r="A38" s="125" t="s">
        <v>1023</v>
      </c>
      <c r="B38" s="119" t="s">
        <v>1028</v>
      </c>
      <c r="C38" s="126" t="s">
        <v>961</v>
      </c>
      <c r="D38" s="203"/>
      <c r="E38" s="186"/>
      <c r="F38" s="202"/>
      <c r="G38" s="234"/>
      <c r="H38" s="234"/>
      <c r="I38" s="234"/>
      <c r="J38" s="234"/>
      <c r="K38" s="234"/>
      <c r="L38" s="234"/>
      <c r="M38" s="202"/>
      <c r="N38" s="235"/>
      <c r="O38" s="235"/>
      <c r="P38" s="235"/>
      <c r="Q38" s="235"/>
      <c r="R38" s="235"/>
      <c r="S38" s="235"/>
      <c r="T38" s="235"/>
      <c r="U38" s="202"/>
      <c r="V38" s="234"/>
      <c r="W38" s="234"/>
      <c r="X38" s="234"/>
      <c r="Y38" s="202"/>
      <c r="Z38" s="203"/>
    </row>
    <row r="39" spans="1:26" x14ac:dyDescent="0.25">
      <c r="A39" s="125"/>
      <c r="B39" s="119"/>
      <c r="C39" s="126" t="s">
        <v>962</v>
      </c>
      <c r="D39" s="203"/>
      <c r="E39" s="186"/>
      <c r="F39" s="202"/>
      <c r="G39" s="234"/>
      <c r="H39" s="234"/>
      <c r="I39" s="234"/>
      <c r="J39" s="234"/>
      <c r="K39" s="234"/>
      <c r="L39" s="234"/>
      <c r="M39" s="202"/>
      <c r="N39" s="235"/>
      <c r="O39" s="235"/>
      <c r="P39" s="235"/>
      <c r="Q39" s="235"/>
      <c r="R39" s="235"/>
      <c r="S39" s="235"/>
      <c r="T39" s="235"/>
      <c r="U39" s="202"/>
      <c r="V39" s="234"/>
      <c r="W39" s="234"/>
      <c r="X39" s="234"/>
      <c r="Y39" s="202"/>
      <c r="Z39" s="203"/>
    </row>
    <row r="40" spans="1:26" x14ac:dyDescent="0.25">
      <c r="A40" s="125"/>
      <c r="B40" s="119"/>
      <c r="C40" s="126" t="s">
        <v>963</v>
      </c>
      <c r="D40" s="203"/>
      <c r="E40" s="186"/>
      <c r="F40" s="202"/>
      <c r="G40" s="234"/>
      <c r="H40" s="234"/>
      <c r="I40" s="234"/>
      <c r="J40" s="234"/>
      <c r="K40" s="234"/>
      <c r="L40" s="234"/>
      <c r="M40" s="202"/>
      <c r="N40" s="235"/>
      <c r="O40" s="235"/>
      <c r="P40" s="235"/>
      <c r="Q40" s="235"/>
      <c r="R40" s="235"/>
      <c r="S40" s="235"/>
      <c r="T40" s="235"/>
      <c r="U40" s="202"/>
      <c r="V40" s="234"/>
      <c r="W40" s="234"/>
      <c r="X40" s="234"/>
      <c r="Y40" s="202"/>
      <c r="Z40" s="203"/>
    </row>
    <row r="41" spans="1:26" x14ac:dyDescent="0.25">
      <c r="A41" s="125"/>
      <c r="B41" s="119"/>
      <c r="C41" s="126" t="s">
        <v>973</v>
      </c>
      <c r="D41" s="203"/>
      <c r="E41" s="186"/>
      <c r="F41" s="202"/>
      <c r="G41" s="234"/>
      <c r="H41" s="234"/>
      <c r="I41" s="234"/>
      <c r="J41" s="234"/>
      <c r="K41" s="234"/>
      <c r="L41" s="234"/>
      <c r="M41" s="202"/>
      <c r="N41" s="235"/>
      <c r="O41" s="235"/>
      <c r="P41" s="235"/>
      <c r="Q41" s="235"/>
      <c r="R41" s="235"/>
      <c r="S41" s="235"/>
      <c r="T41" s="235"/>
      <c r="U41" s="202"/>
      <c r="V41" s="234"/>
      <c r="W41" s="234"/>
      <c r="X41" s="234"/>
      <c r="Y41" s="202"/>
      <c r="Z41" s="203"/>
    </row>
    <row r="42" spans="1:26" x14ac:dyDescent="0.25">
      <c r="A42" s="125"/>
      <c r="B42" s="117"/>
      <c r="C42" s="126" t="s">
        <v>965</v>
      </c>
      <c r="D42" s="203"/>
      <c r="E42" s="186"/>
      <c r="F42" s="202"/>
      <c r="G42" s="234"/>
      <c r="H42" s="234"/>
      <c r="I42" s="234"/>
      <c r="J42" s="234"/>
      <c r="K42" s="234"/>
      <c r="L42" s="234"/>
      <c r="M42" s="202"/>
      <c r="N42" s="235"/>
      <c r="O42" s="235"/>
      <c r="P42" s="235"/>
      <c r="Q42" s="235"/>
      <c r="R42" s="235"/>
      <c r="S42" s="235"/>
      <c r="T42" s="235"/>
      <c r="U42" s="202"/>
      <c r="V42" s="234"/>
      <c r="W42" s="234"/>
      <c r="X42" s="234"/>
      <c r="Y42" s="202"/>
      <c r="Z42" s="203"/>
    </row>
    <row r="43" spans="1:26" x14ac:dyDescent="0.25">
      <c r="A43" s="125"/>
      <c r="B43" s="118"/>
      <c r="C43" s="126" t="s">
        <v>966</v>
      </c>
      <c r="D43" s="203"/>
      <c r="E43" s="186"/>
      <c r="F43" s="202"/>
      <c r="G43" s="234"/>
      <c r="H43" s="234"/>
      <c r="I43" s="234"/>
      <c r="J43" s="234"/>
      <c r="K43" s="234"/>
      <c r="L43" s="234"/>
      <c r="M43" s="202"/>
      <c r="N43" s="235"/>
      <c r="O43" s="235"/>
      <c r="P43" s="235"/>
      <c r="Q43" s="235"/>
      <c r="R43" s="235"/>
      <c r="S43" s="235"/>
      <c r="T43" s="235"/>
      <c r="U43" s="202"/>
      <c r="V43" s="234"/>
      <c r="W43" s="234"/>
      <c r="X43" s="234"/>
      <c r="Y43" s="202"/>
      <c r="Z43" s="203"/>
    </row>
    <row r="44" spans="1:26" x14ac:dyDescent="0.25">
      <c r="A44" s="125"/>
      <c r="B44" s="119"/>
      <c r="C44" s="126" t="s">
        <v>967</v>
      </c>
      <c r="D44" s="203"/>
      <c r="E44" s="186"/>
      <c r="F44" s="202"/>
      <c r="G44" s="234"/>
      <c r="H44" s="234"/>
      <c r="I44" s="234"/>
      <c r="J44" s="234"/>
      <c r="K44" s="234"/>
      <c r="L44" s="234"/>
      <c r="M44" s="202"/>
      <c r="N44" s="235"/>
      <c r="O44" s="235"/>
      <c r="P44" s="235"/>
      <c r="Q44" s="235"/>
      <c r="R44" s="235"/>
      <c r="S44" s="235"/>
      <c r="T44" s="235"/>
      <c r="U44" s="202"/>
      <c r="V44" s="234"/>
      <c r="W44" s="234"/>
      <c r="X44" s="234"/>
      <c r="Y44" s="202"/>
      <c r="Z44" s="203"/>
    </row>
    <row r="45" spans="1:26" x14ac:dyDescent="0.25">
      <c r="A45" s="125"/>
      <c r="B45" s="120"/>
      <c r="C45" s="127" t="s">
        <v>968</v>
      </c>
      <c r="D45" s="203"/>
      <c r="E45" s="186"/>
      <c r="F45" s="202"/>
      <c r="G45" s="234"/>
      <c r="H45" s="234"/>
      <c r="I45" s="234"/>
      <c r="J45" s="234"/>
      <c r="K45" s="234"/>
      <c r="L45" s="234"/>
      <c r="M45" s="202"/>
      <c r="N45" s="235"/>
      <c r="O45" s="235"/>
      <c r="P45" s="235"/>
      <c r="Q45" s="235"/>
      <c r="R45" s="235"/>
      <c r="S45" s="235"/>
      <c r="T45" s="235"/>
      <c r="U45" s="202"/>
      <c r="V45" s="234"/>
      <c r="W45" s="234"/>
      <c r="X45" s="234"/>
      <c r="Y45" s="202"/>
      <c r="Z45" s="203"/>
    </row>
    <row r="46" spans="1:26" x14ac:dyDescent="0.25">
      <c r="A46" s="125"/>
      <c r="B46" s="119"/>
      <c r="C46" s="127" t="s">
        <v>969</v>
      </c>
      <c r="D46" s="203"/>
      <c r="E46" s="186"/>
      <c r="F46" s="202"/>
      <c r="G46" s="234"/>
      <c r="H46" s="234"/>
      <c r="I46" s="234"/>
      <c r="J46" s="234"/>
      <c r="K46" s="234"/>
      <c r="L46" s="234"/>
      <c r="M46" s="202"/>
      <c r="N46" s="235"/>
      <c r="O46" s="235"/>
      <c r="P46" s="235"/>
      <c r="Q46" s="235"/>
      <c r="R46" s="235"/>
      <c r="S46" s="235"/>
      <c r="T46" s="235"/>
      <c r="U46" s="202"/>
      <c r="V46" s="234"/>
      <c r="W46" s="234"/>
      <c r="X46" s="234"/>
      <c r="Y46" s="202"/>
      <c r="Z46" s="203"/>
    </row>
    <row r="47" spans="1:26" x14ac:dyDescent="0.25">
      <c r="A47" s="126"/>
      <c r="B47" s="120"/>
      <c r="C47" s="126" t="s">
        <v>970</v>
      </c>
      <c r="D47" s="203"/>
      <c r="E47" s="186"/>
      <c r="F47" s="202"/>
      <c r="G47" s="234"/>
      <c r="H47" s="234"/>
      <c r="I47" s="234"/>
      <c r="J47" s="234"/>
      <c r="K47" s="234"/>
      <c r="L47" s="234"/>
      <c r="M47" s="202"/>
      <c r="N47" s="235"/>
      <c r="O47" s="235"/>
      <c r="P47" s="235"/>
      <c r="Q47" s="235"/>
      <c r="R47" s="235"/>
      <c r="S47" s="235"/>
      <c r="T47" s="235"/>
      <c r="U47" s="202"/>
      <c r="V47" s="234"/>
      <c r="W47" s="234"/>
      <c r="X47" s="234"/>
      <c r="Y47" s="202"/>
      <c r="Z47" s="203"/>
    </row>
    <row r="48" spans="1:26" x14ac:dyDescent="0.25">
      <c r="A48" s="105"/>
      <c r="B48" s="105"/>
      <c r="C48" s="104" t="s">
        <v>519</v>
      </c>
      <c r="D48" s="104"/>
      <c r="E48" s="230"/>
      <c r="F48" s="230"/>
      <c r="G48" s="230"/>
      <c r="H48" s="230"/>
      <c r="I48" s="230"/>
      <c r="J48" s="230"/>
      <c r="K48" s="230"/>
      <c r="L48" s="230"/>
      <c r="M48" s="230"/>
      <c r="N48" s="230"/>
      <c r="O48" s="230"/>
      <c r="P48" s="230"/>
      <c r="Q48" s="230"/>
      <c r="R48" s="230"/>
      <c r="S48" s="230"/>
      <c r="T48" s="230"/>
      <c r="U48" s="230"/>
      <c r="V48" s="230"/>
      <c r="W48" s="230"/>
      <c r="X48" s="230"/>
      <c r="Y48" s="230"/>
      <c r="Z48" s="104"/>
    </row>
    <row r="49" spans="1:26" x14ac:dyDescent="0.25">
      <c r="A49" s="125" t="s">
        <v>1024</v>
      </c>
      <c r="B49" s="119" t="s">
        <v>1045</v>
      </c>
      <c r="C49" s="126" t="s">
        <v>961</v>
      </c>
      <c r="D49" s="203"/>
      <c r="E49" s="186"/>
      <c r="F49" s="202"/>
      <c r="G49" s="234"/>
      <c r="H49" s="234"/>
      <c r="I49" s="234"/>
      <c r="J49" s="234"/>
      <c r="K49" s="234"/>
      <c r="L49" s="234"/>
      <c r="M49" s="202"/>
      <c r="N49" s="235"/>
      <c r="O49" s="235"/>
      <c r="P49" s="235"/>
      <c r="Q49" s="235"/>
      <c r="R49" s="235"/>
      <c r="S49" s="235"/>
      <c r="T49" s="235"/>
      <c r="U49" s="202"/>
      <c r="V49" s="234"/>
      <c r="W49" s="234"/>
      <c r="X49" s="234"/>
      <c r="Y49" s="202"/>
      <c r="Z49" s="203"/>
    </row>
    <row r="50" spans="1:26" x14ac:dyDescent="0.25">
      <c r="A50" s="125"/>
      <c r="B50" s="119"/>
      <c r="C50" s="126" t="s">
        <v>962</v>
      </c>
      <c r="D50" s="203"/>
      <c r="E50" s="186"/>
      <c r="F50" s="202"/>
      <c r="G50" s="234"/>
      <c r="H50" s="234"/>
      <c r="I50" s="234"/>
      <c r="J50" s="234"/>
      <c r="K50" s="234"/>
      <c r="L50" s="234"/>
      <c r="M50" s="202"/>
      <c r="N50" s="235"/>
      <c r="O50" s="235"/>
      <c r="P50" s="235"/>
      <c r="Q50" s="235"/>
      <c r="R50" s="235"/>
      <c r="S50" s="235"/>
      <c r="T50" s="235"/>
      <c r="U50" s="202"/>
      <c r="V50" s="234"/>
      <c r="W50" s="234"/>
      <c r="X50" s="234"/>
      <c r="Y50" s="202"/>
      <c r="Z50" s="203"/>
    </row>
    <row r="51" spans="1:26" x14ac:dyDescent="0.25">
      <c r="A51" s="125"/>
      <c r="B51" s="119"/>
      <c r="C51" s="126" t="s">
        <v>963</v>
      </c>
      <c r="D51" s="203"/>
      <c r="E51" s="186"/>
      <c r="F51" s="202"/>
      <c r="G51" s="234"/>
      <c r="H51" s="234"/>
      <c r="I51" s="234"/>
      <c r="J51" s="234"/>
      <c r="K51" s="234"/>
      <c r="L51" s="234"/>
      <c r="M51" s="202"/>
      <c r="N51" s="235"/>
      <c r="O51" s="235"/>
      <c r="P51" s="235"/>
      <c r="Q51" s="235"/>
      <c r="R51" s="235"/>
      <c r="S51" s="235"/>
      <c r="T51" s="235"/>
      <c r="U51" s="202"/>
      <c r="V51" s="234"/>
      <c r="W51" s="234"/>
      <c r="X51" s="234"/>
      <c r="Y51" s="202"/>
      <c r="Z51" s="203"/>
    </row>
    <row r="52" spans="1:26" x14ac:dyDescent="0.25">
      <c r="A52" s="125"/>
      <c r="B52" s="119"/>
      <c r="C52" s="126" t="s">
        <v>973</v>
      </c>
      <c r="D52" s="203"/>
      <c r="E52" s="186"/>
      <c r="F52" s="202"/>
      <c r="G52" s="234"/>
      <c r="H52" s="234"/>
      <c r="I52" s="234"/>
      <c r="J52" s="234"/>
      <c r="K52" s="234"/>
      <c r="L52" s="234"/>
      <c r="M52" s="202"/>
      <c r="N52" s="235"/>
      <c r="O52" s="235"/>
      <c r="P52" s="235"/>
      <c r="Q52" s="235"/>
      <c r="R52" s="235"/>
      <c r="S52" s="235"/>
      <c r="T52" s="235"/>
      <c r="U52" s="202"/>
      <c r="V52" s="234"/>
      <c r="W52" s="234"/>
      <c r="X52" s="234"/>
      <c r="Y52" s="202"/>
      <c r="Z52" s="203"/>
    </row>
    <row r="53" spans="1:26" x14ac:dyDescent="0.25">
      <c r="A53" s="125"/>
      <c r="B53" s="117"/>
      <c r="C53" s="126" t="s">
        <v>971</v>
      </c>
      <c r="D53" s="203"/>
      <c r="E53" s="186"/>
      <c r="F53" s="202"/>
      <c r="G53" s="234"/>
      <c r="H53" s="234"/>
      <c r="I53" s="234"/>
      <c r="J53" s="234"/>
      <c r="K53" s="234"/>
      <c r="L53" s="234"/>
      <c r="M53" s="202"/>
      <c r="N53" s="235"/>
      <c r="O53" s="235"/>
      <c r="P53" s="235"/>
      <c r="Q53" s="235"/>
      <c r="R53" s="235"/>
      <c r="S53" s="235"/>
      <c r="T53" s="235"/>
      <c r="U53" s="202"/>
      <c r="V53" s="234"/>
      <c r="W53" s="234"/>
      <c r="X53" s="234"/>
      <c r="Y53" s="202"/>
      <c r="Z53" s="203"/>
    </row>
    <row r="54" spans="1:26" x14ac:dyDescent="0.25">
      <c r="A54" s="125"/>
      <c r="B54" s="118"/>
      <c r="C54" s="126" t="s">
        <v>966</v>
      </c>
      <c r="D54" s="203"/>
      <c r="E54" s="186"/>
      <c r="F54" s="202"/>
      <c r="G54" s="234"/>
      <c r="H54" s="234"/>
      <c r="I54" s="234"/>
      <c r="J54" s="234"/>
      <c r="K54" s="234"/>
      <c r="L54" s="234"/>
      <c r="M54" s="202"/>
      <c r="N54" s="235"/>
      <c r="O54" s="235"/>
      <c r="P54" s="235"/>
      <c r="Q54" s="235"/>
      <c r="R54" s="235"/>
      <c r="S54" s="235"/>
      <c r="T54" s="235"/>
      <c r="U54" s="202"/>
      <c r="V54" s="234"/>
      <c r="W54" s="234"/>
      <c r="X54" s="234"/>
      <c r="Y54" s="202"/>
      <c r="Z54" s="203"/>
    </row>
    <row r="55" spans="1:26" x14ac:dyDescent="0.25">
      <c r="A55" s="125"/>
      <c r="B55" s="119"/>
      <c r="C55" s="126" t="s">
        <v>967</v>
      </c>
      <c r="D55" s="203"/>
      <c r="E55" s="186"/>
      <c r="F55" s="202"/>
      <c r="G55" s="234"/>
      <c r="H55" s="234"/>
      <c r="I55" s="234"/>
      <c r="J55" s="234"/>
      <c r="K55" s="234"/>
      <c r="L55" s="234"/>
      <c r="M55" s="202"/>
      <c r="N55" s="235"/>
      <c r="O55" s="235"/>
      <c r="P55" s="235"/>
      <c r="Q55" s="235"/>
      <c r="R55" s="235"/>
      <c r="S55" s="235"/>
      <c r="T55" s="235"/>
      <c r="U55" s="202"/>
      <c r="V55" s="234"/>
      <c r="W55" s="234"/>
      <c r="X55" s="234"/>
      <c r="Y55" s="202"/>
      <c r="Z55" s="203"/>
    </row>
    <row r="56" spans="1:26" x14ac:dyDescent="0.25">
      <c r="A56" s="125"/>
      <c r="B56" s="120"/>
      <c r="C56" s="127" t="s">
        <v>968</v>
      </c>
      <c r="D56" s="203"/>
      <c r="E56" s="186"/>
      <c r="F56" s="202"/>
      <c r="G56" s="234"/>
      <c r="H56" s="234"/>
      <c r="I56" s="234"/>
      <c r="J56" s="234"/>
      <c r="K56" s="234"/>
      <c r="L56" s="234"/>
      <c r="M56" s="202"/>
      <c r="N56" s="235"/>
      <c r="O56" s="235"/>
      <c r="P56" s="235"/>
      <c r="Q56" s="235"/>
      <c r="R56" s="235"/>
      <c r="S56" s="235"/>
      <c r="T56" s="235"/>
      <c r="U56" s="202"/>
      <c r="V56" s="234"/>
      <c r="W56" s="234"/>
      <c r="X56" s="234"/>
      <c r="Y56" s="202"/>
      <c r="Z56" s="203"/>
    </row>
    <row r="57" spans="1:26" x14ac:dyDescent="0.25">
      <c r="A57" s="125"/>
      <c r="B57" s="119"/>
      <c r="C57" s="127" t="s">
        <v>969</v>
      </c>
      <c r="D57" s="203"/>
      <c r="E57" s="186"/>
      <c r="F57" s="202"/>
      <c r="G57" s="234"/>
      <c r="H57" s="234"/>
      <c r="I57" s="234"/>
      <c r="J57" s="234"/>
      <c r="K57" s="234"/>
      <c r="L57" s="234"/>
      <c r="M57" s="202"/>
      <c r="N57" s="235"/>
      <c r="O57" s="235"/>
      <c r="P57" s="235"/>
      <c r="Q57" s="235"/>
      <c r="R57" s="235"/>
      <c r="S57" s="235"/>
      <c r="T57" s="235"/>
      <c r="U57" s="202"/>
      <c r="V57" s="234"/>
      <c r="W57" s="234"/>
      <c r="X57" s="234"/>
      <c r="Y57" s="202"/>
      <c r="Z57" s="203"/>
    </row>
    <row r="58" spans="1:26" x14ac:dyDescent="0.25">
      <c r="A58" s="126"/>
      <c r="B58" s="120"/>
      <c r="C58" s="126" t="s">
        <v>970</v>
      </c>
      <c r="D58" s="203"/>
      <c r="E58" s="186"/>
      <c r="F58" s="202"/>
      <c r="G58" s="234"/>
      <c r="H58" s="234"/>
      <c r="I58" s="234"/>
      <c r="J58" s="234"/>
      <c r="K58" s="234"/>
      <c r="L58" s="234"/>
      <c r="M58" s="202"/>
      <c r="N58" s="235"/>
      <c r="O58" s="235"/>
      <c r="P58" s="235"/>
      <c r="Q58" s="235"/>
      <c r="R58" s="235"/>
      <c r="S58" s="235"/>
      <c r="T58" s="235"/>
      <c r="U58" s="202"/>
      <c r="V58" s="234"/>
      <c r="W58" s="234"/>
      <c r="X58" s="234"/>
      <c r="Y58" s="202"/>
      <c r="Z58" s="203"/>
    </row>
    <row r="59" spans="1:26" x14ac:dyDescent="0.25">
      <c r="A59" s="105"/>
      <c r="B59" s="105"/>
      <c r="C59" s="104" t="s">
        <v>519</v>
      </c>
      <c r="D59" s="104"/>
      <c r="E59" s="230"/>
      <c r="F59" s="230"/>
      <c r="G59" s="230"/>
      <c r="H59" s="230"/>
      <c r="I59" s="230"/>
      <c r="J59" s="230"/>
      <c r="K59" s="230"/>
      <c r="L59" s="230"/>
      <c r="M59" s="230"/>
      <c r="N59" s="230"/>
      <c r="O59" s="230"/>
      <c r="P59" s="230"/>
      <c r="Q59" s="230"/>
      <c r="R59" s="230"/>
      <c r="S59" s="230"/>
      <c r="T59" s="230"/>
      <c r="U59" s="230"/>
      <c r="V59" s="230"/>
      <c r="W59" s="230"/>
      <c r="X59" s="230"/>
      <c r="Y59" s="230"/>
      <c r="Z59" s="104"/>
    </row>
    <row r="60" spans="1:26" x14ac:dyDescent="0.25">
      <c r="A60" s="125" t="s">
        <v>1025</v>
      </c>
      <c r="B60" s="119" t="s">
        <v>1046</v>
      </c>
      <c r="C60" s="126" t="s">
        <v>961</v>
      </c>
      <c r="D60" s="203"/>
      <c r="E60" s="186"/>
      <c r="F60" s="202"/>
      <c r="G60" s="234"/>
      <c r="H60" s="234"/>
      <c r="I60" s="234"/>
      <c r="J60" s="234"/>
      <c r="K60" s="234"/>
      <c r="L60" s="234"/>
      <c r="M60" s="202"/>
      <c r="N60" s="235"/>
      <c r="O60" s="235"/>
      <c r="P60" s="235"/>
      <c r="Q60" s="235"/>
      <c r="R60" s="235"/>
      <c r="S60" s="235"/>
      <c r="T60" s="235"/>
      <c r="U60" s="202"/>
      <c r="V60" s="234"/>
      <c r="W60" s="234"/>
      <c r="X60" s="234"/>
      <c r="Y60" s="202"/>
      <c r="Z60" s="203"/>
    </row>
    <row r="61" spans="1:26" x14ac:dyDescent="0.25">
      <c r="A61" s="125"/>
      <c r="B61" s="119"/>
      <c r="C61" s="126" t="s">
        <v>962</v>
      </c>
      <c r="D61" s="203"/>
      <c r="E61" s="186"/>
      <c r="F61" s="202"/>
      <c r="G61" s="234"/>
      <c r="H61" s="234"/>
      <c r="I61" s="234"/>
      <c r="J61" s="234"/>
      <c r="K61" s="234"/>
      <c r="L61" s="234"/>
      <c r="M61" s="202"/>
      <c r="N61" s="235"/>
      <c r="O61" s="235"/>
      <c r="P61" s="235"/>
      <c r="Q61" s="235"/>
      <c r="R61" s="235"/>
      <c r="S61" s="235"/>
      <c r="T61" s="235"/>
      <c r="U61" s="202"/>
      <c r="V61" s="234"/>
      <c r="W61" s="234"/>
      <c r="X61" s="234"/>
      <c r="Y61" s="202"/>
      <c r="Z61" s="203"/>
    </row>
    <row r="62" spans="1:26" x14ac:dyDescent="0.25">
      <c r="A62" s="125"/>
      <c r="B62" s="119"/>
      <c r="C62" s="126" t="s">
        <v>963</v>
      </c>
      <c r="D62" s="203"/>
      <c r="E62" s="186"/>
      <c r="F62" s="202"/>
      <c r="G62" s="234"/>
      <c r="H62" s="234"/>
      <c r="I62" s="234"/>
      <c r="J62" s="234"/>
      <c r="K62" s="234"/>
      <c r="L62" s="234"/>
      <c r="M62" s="202"/>
      <c r="N62" s="235"/>
      <c r="O62" s="235"/>
      <c r="P62" s="235"/>
      <c r="Q62" s="235"/>
      <c r="R62" s="235"/>
      <c r="S62" s="235"/>
      <c r="T62" s="235"/>
      <c r="U62" s="202"/>
      <c r="V62" s="234"/>
      <c r="W62" s="234"/>
      <c r="X62" s="234"/>
      <c r="Y62" s="202"/>
      <c r="Z62" s="203"/>
    </row>
    <row r="63" spans="1:26" x14ac:dyDescent="0.25">
      <c r="A63" s="125"/>
      <c r="B63" s="119"/>
      <c r="C63" s="126" t="s">
        <v>973</v>
      </c>
      <c r="D63" s="203"/>
      <c r="E63" s="186"/>
      <c r="F63" s="202"/>
      <c r="G63" s="234"/>
      <c r="H63" s="234"/>
      <c r="I63" s="234"/>
      <c r="J63" s="234"/>
      <c r="K63" s="234"/>
      <c r="L63" s="234"/>
      <c r="M63" s="202"/>
      <c r="N63" s="235"/>
      <c r="O63" s="235"/>
      <c r="P63" s="235"/>
      <c r="Q63" s="235"/>
      <c r="R63" s="235"/>
      <c r="S63" s="235"/>
      <c r="T63" s="235"/>
      <c r="U63" s="202"/>
      <c r="V63" s="234"/>
      <c r="W63" s="234"/>
      <c r="X63" s="234"/>
      <c r="Y63" s="202"/>
      <c r="Z63" s="203"/>
    </row>
    <row r="64" spans="1:26" x14ac:dyDescent="0.25">
      <c r="A64" s="125"/>
      <c r="B64" s="117"/>
      <c r="C64" s="126" t="s">
        <v>972</v>
      </c>
      <c r="D64" s="203"/>
      <c r="E64" s="186"/>
      <c r="F64" s="202"/>
      <c r="G64" s="234"/>
      <c r="H64" s="234"/>
      <c r="I64" s="234"/>
      <c r="J64" s="234"/>
      <c r="K64" s="234"/>
      <c r="L64" s="234"/>
      <c r="M64" s="202"/>
      <c r="N64" s="235"/>
      <c r="O64" s="235"/>
      <c r="P64" s="235"/>
      <c r="Q64" s="235"/>
      <c r="R64" s="235"/>
      <c r="S64" s="235"/>
      <c r="T64" s="235"/>
      <c r="U64" s="202"/>
      <c r="V64" s="234"/>
      <c r="W64" s="234"/>
      <c r="X64" s="234"/>
      <c r="Y64" s="202"/>
      <c r="Z64" s="203"/>
    </row>
    <row r="65" spans="1:26" x14ac:dyDescent="0.25">
      <c r="A65" s="125"/>
      <c r="B65" s="118"/>
      <c r="C65" s="126" t="s">
        <v>966</v>
      </c>
      <c r="D65" s="203"/>
      <c r="E65" s="186"/>
      <c r="F65" s="202"/>
      <c r="G65" s="234"/>
      <c r="H65" s="234"/>
      <c r="I65" s="234"/>
      <c r="J65" s="234"/>
      <c r="K65" s="234"/>
      <c r="L65" s="234"/>
      <c r="M65" s="202"/>
      <c r="N65" s="235"/>
      <c r="O65" s="235"/>
      <c r="P65" s="235"/>
      <c r="Q65" s="235"/>
      <c r="R65" s="235"/>
      <c r="S65" s="235"/>
      <c r="T65" s="235"/>
      <c r="U65" s="202"/>
      <c r="V65" s="234"/>
      <c r="W65" s="234"/>
      <c r="X65" s="234"/>
      <c r="Y65" s="202"/>
      <c r="Z65" s="203"/>
    </row>
    <row r="66" spans="1:26" x14ac:dyDescent="0.25">
      <c r="A66" s="125"/>
      <c r="B66" s="119"/>
      <c r="C66" s="126" t="s">
        <v>967</v>
      </c>
      <c r="D66" s="203"/>
      <c r="E66" s="186"/>
      <c r="F66" s="202"/>
      <c r="G66" s="234"/>
      <c r="H66" s="234"/>
      <c r="I66" s="234"/>
      <c r="J66" s="234"/>
      <c r="K66" s="234"/>
      <c r="L66" s="234"/>
      <c r="M66" s="202"/>
      <c r="N66" s="235"/>
      <c r="O66" s="235"/>
      <c r="P66" s="235"/>
      <c r="Q66" s="235"/>
      <c r="R66" s="235"/>
      <c r="S66" s="235"/>
      <c r="T66" s="235"/>
      <c r="U66" s="202"/>
      <c r="V66" s="234"/>
      <c r="W66" s="234"/>
      <c r="X66" s="234"/>
      <c r="Y66" s="202"/>
      <c r="Z66" s="203"/>
    </row>
    <row r="67" spans="1:26" x14ac:dyDescent="0.25">
      <c r="A67" s="125"/>
      <c r="B67" s="120"/>
      <c r="C67" s="127" t="s">
        <v>968</v>
      </c>
      <c r="D67" s="203"/>
      <c r="E67" s="186"/>
      <c r="F67" s="202"/>
      <c r="G67" s="234"/>
      <c r="H67" s="234"/>
      <c r="I67" s="234"/>
      <c r="J67" s="234"/>
      <c r="K67" s="234"/>
      <c r="L67" s="234"/>
      <c r="M67" s="202"/>
      <c r="N67" s="235"/>
      <c r="O67" s="235"/>
      <c r="P67" s="235"/>
      <c r="Q67" s="235"/>
      <c r="R67" s="235"/>
      <c r="S67" s="235"/>
      <c r="T67" s="235"/>
      <c r="U67" s="202"/>
      <c r="V67" s="234"/>
      <c r="W67" s="234"/>
      <c r="X67" s="234"/>
      <c r="Y67" s="202"/>
      <c r="Z67" s="203"/>
    </row>
    <row r="68" spans="1:26" x14ac:dyDescent="0.25">
      <c r="A68" s="125"/>
      <c r="B68" s="119"/>
      <c r="C68" s="127" t="s">
        <v>969</v>
      </c>
      <c r="D68" s="203"/>
      <c r="E68" s="186"/>
      <c r="F68" s="202"/>
      <c r="G68" s="234"/>
      <c r="H68" s="234"/>
      <c r="I68" s="234"/>
      <c r="J68" s="234"/>
      <c r="K68" s="234"/>
      <c r="L68" s="234"/>
      <c r="M68" s="202"/>
      <c r="N68" s="235"/>
      <c r="O68" s="235"/>
      <c r="P68" s="235"/>
      <c r="Q68" s="235"/>
      <c r="R68" s="235"/>
      <c r="S68" s="235"/>
      <c r="T68" s="235"/>
      <c r="U68" s="202"/>
      <c r="V68" s="234"/>
      <c r="W68" s="234"/>
      <c r="X68" s="234"/>
      <c r="Y68" s="202"/>
      <c r="Z68" s="203"/>
    </row>
    <row r="69" spans="1:26" x14ac:dyDescent="0.25">
      <c r="A69" s="126"/>
      <c r="B69" s="120"/>
      <c r="C69" s="126" t="s">
        <v>970</v>
      </c>
      <c r="D69" s="203"/>
      <c r="E69" s="186"/>
      <c r="F69" s="202"/>
      <c r="G69" s="234"/>
      <c r="H69" s="234"/>
      <c r="I69" s="234"/>
      <c r="J69" s="234"/>
      <c r="K69" s="234"/>
      <c r="L69" s="234"/>
      <c r="M69" s="202"/>
      <c r="N69" s="235"/>
      <c r="O69" s="235"/>
      <c r="P69" s="235"/>
      <c r="Q69" s="235"/>
      <c r="R69" s="235"/>
      <c r="S69" s="235"/>
      <c r="T69" s="235"/>
      <c r="U69" s="202"/>
      <c r="V69" s="234"/>
      <c r="W69" s="234"/>
      <c r="X69" s="234"/>
      <c r="Y69" s="202"/>
      <c r="Z69" s="203"/>
    </row>
    <row r="70" spans="1:26" x14ac:dyDescent="0.25">
      <c r="A70" s="105"/>
      <c r="B70" s="105"/>
      <c r="C70" s="104"/>
      <c r="D70" s="104"/>
      <c r="E70" s="230"/>
      <c r="F70" s="230"/>
      <c r="G70" s="230"/>
      <c r="H70" s="230"/>
      <c r="I70" s="230"/>
      <c r="J70" s="230"/>
      <c r="K70" s="230"/>
      <c r="L70" s="230"/>
      <c r="M70" s="230"/>
      <c r="N70" s="230"/>
      <c r="O70" s="230"/>
      <c r="P70" s="230"/>
      <c r="Q70" s="230"/>
      <c r="R70" s="230"/>
      <c r="S70" s="230"/>
      <c r="T70" s="230"/>
      <c r="U70" s="230"/>
      <c r="V70" s="230"/>
      <c r="W70" s="230"/>
      <c r="X70" s="230"/>
      <c r="Y70" s="230"/>
      <c r="Z70" s="104"/>
    </row>
    <row r="71" spans="1:26" x14ac:dyDescent="0.25">
      <c r="A71" s="125" t="s">
        <v>1029</v>
      </c>
      <c r="B71" s="119" t="s">
        <v>1047</v>
      </c>
      <c r="C71" s="126" t="s">
        <v>961</v>
      </c>
      <c r="D71" s="203"/>
      <c r="E71" s="186"/>
      <c r="F71" s="202"/>
      <c r="G71" s="234"/>
      <c r="H71" s="234"/>
      <c r="I71" s="234"/>
      <c r="J71" s="234"/>
      <c r="K71" s="234"/>
      <c r="L71" s="234"/>
      <c r="M71" s="202"/>
      <c r="N71" s="235"/>
      <c r="O71" s="235"/>
      <c r="P71" s="235"/>
      <c r="Q71" s="235"/>
      <c r="R71" s="235"/>
      <c r="S71" s="235"/>
      <c r="T71" s="235"/>
      <c r="U71" s="202"/>
      <c r="V71" s="234"/>
      <c r="W71" s="234"/>
      <c r="X71" s="234"/>
      <c r="Y71" s="202"/>
      <c r="Z71" s="203"/>
    </row>
    <row r="72" spans="1:26" x14ac:dyDescent="0.25">
      <c r="A72" s="125"/>
      <c r="B72" s="119"/>
      <c r="C72" s="126" t="s">
        <v>962</v>
      </c>
      <c r="D72" s="203"/>
      <c r="E72" s="186"/>
      <c r="F72" s="202"/>
      <c r="G72" s="234"/>
      <c r="H72" s="234"/>
      <c r="I72" s="234"/>
      <c r="J72" s="234"/>
      <c r="K72" s="234"/>
      <c r="L72" s="234"/>
      <c r="M72" s="202"/>
      <c r="N72" s="235"/>
      <c r="O72" s="235"/>
      <c r="P72" s="235"/>
      <c r="Q72" s="235"/>
      <c r="R72" s="235"/>
      <c r="S72" s="235"/>
      <c r="T72" s="235"/>
      <c r="U72" s="202"/>
      <c r="V72" s="234"/>
      <c r="W72" s="234"/>
      <c r="X72" s="234"/>
      <c r="Y72" s="202"/>
      <c r="Z72" s="203"/>
    </row>
    <row r="73" spans="1:26" x14ac:dyDescent="0.25">
      <c r="A73" s="125"/>
      <c r="B73" s="119"/>
      <c r="C73" s="126" t="s">
        <v>963</v>
      </c>
      <c r="D73" s="203"/>
      <c r="E73" s="186"/>
      <c r="F73" s="202"/>
      <c r="G73" s="234"/>
      <c r="H73" s="234"/>
      <c r="I73" s="234"/>
      <c r="J73" s="234"/>
      <c r="K73" s="234"/>
      <c r="L73" s="234"/>
      <c r="M73" s="202"/>
      <c r="N73" s="235"/>
      <c r="O73" s="235"/>
      <c r="P73" s="235"/>
      <c r="Q73" s="235"/>
      <c r="R73" s="235"/>
      <c r="S73" s="235"/>
      <c r="T73" s="235"/>
      <c r="U73" s="202"/>
      <c r="V73" s="234"/>
      <c r="W73" s="234"/>
      <c r="X73" s="234"/>
      <c r="Y73" s="202"/>
      <c r="Z73" s="203"/>
    </row>
    <row r="74" spans="1:26" x14ac:dyDescent="0.25">
      <c r="A74" s="125"/>
      <c r="B74" s="119"/>
      <c r="C74" s="126" t="s">
        <v>974</v>
      </c>
      <c r="D74" s="203"/>
      <c r="E74" s="186"/>
      <c r="F74" s="202"/>
      <c r="G74" s="234"/>
      <c r="H74" s="234"/>
      <c r="I74" s="234"/>
      <c r="J74" s="234"/>
      <c r="K74" s="234"/>
      <c r="L74" s="234"/>
      <c r="M74" s="202"/>
      <c r="N74" s="235"/>
      <c r="O74" s="235"/>
      <c r="P74" s="235"/>
      <c r="Q74" s="235"/>
      <c r="R74" s="235"/>
      <c r="S74" s="235"/>
      <c r="T74" s="235"/>
      <c r="U74" s="202"/>
      <c r="V74" s="234"/>
      <c r="W74" s="234"/>
      <c r="X74" s="234"/>
      <c r="Y74" s="202"/>
      <c r="Z74" s="203"/>
    </row>
    <row r="75" spans="1:26" x14ac:dyDescent="0.25">
      <c r="A75" s="125"/>
      <c r="B75" s="117"/>
      <c r="C75" s="126" t="s">
        <v>965</v>
      </c>
      <c r="D75" s="203"/>
      <c r="E75" s="186"/>
      <c r="F75" s="202"/>
      <c r="G75" s="234"/>
      <c r="H75" s="234"/>
      <c r="I75" s="234"/>
      <c r="J75" s="234"/>
      <c r="K75" s="234"/>
      <c r="L75" s="234"/>
      <c r="M75" s="202"/>
      <c r="N75" s="235"/>
      <c r="O75" s="235"/>
      <c r="P75" s="235"/>
      <c r="Q75" s="235"/>
      <c r="R75" s="235"/>
      <c r="S75" s="235"/>
      <c r="T75" s="235"/>
      <c r="U75" s="202"/>
      <c r="V75" s="234"/>
      <c r="W75" s="234"/>
      <c r="X75" s="234"/>
      <c r="Y75" s="202"/>
      <c r="Z75" s="203"/>
    </row>
    <row r="76" spans="1:26" x14ac:dyDescent="0.25">
      <c r="A76" s="125"/>
      <c r="B76" s="118"/>
      <c r="C76" s="126" t="s">
        <v>966</v>
      </c>
      <c r="D76" s="203"/>
      <c r="E76" s="186"/>
      <c r="F76" s="202"/>
      <c r="G76" s="234"/>
      <c r="H76" s="234"/>
      <c r="I76" s="234"/>
      <c r="J76" s="234"/>
      <c r="K76" s="234"/>
      <c r="L76" s="234"/>
      <c r="M76" s="202"/>
      <c r="N76" s="235"/>
      <c r="O76" s="235"/>
      <c r="P76" s="235"/>
      <c r="Q76" s="235"/>
      <c r="R76" s="235"/>
      <c r="S76" s="235"/>
      <c r="T76" s="235"/>
      <c r="U76" s="202"/>
      <c r="V76" s="234"/>
      <c r="W76" s="234"/>
      <c r="X76" s="234"/>
      <c r="Y76" s="202"/>
      <c r="Z76" s="203"/>
    </row>
    <row r="77" spans="1:26" x14ac:dyDescent="0.25">
      <c r="A77" s="125"/>
      <c r="B77" s="119"/>
      <c r="C77" s="126" t="s">
        <v>967</v>
      </c>
      <c r="D77" s="203"/>
      <c r="E77" s="186"/>
      <c r="F77" s="202"/>
      <c r="G77" s="234"/>
      <c r="H77" s="234"/>
      <c r="I77" s="234"/>
      <c r="J77" s="234"/>
      <c r="K77" s="234"/>
      <c r="L77" s="234"/>
      <c r="M77" s="202"/>
      <c r="N77" s="235"/>
      <c r="O77" s="235"/>
      <c r="P77" s="235"/>
      <c r="Q77" s="235"/>
      <c r="R77" s="235"/>
      <c r="S77" s="235"/>
      <c r="T77" s="235"/>
      <c r="U77" s="202"/>
      <c r="V77" s="234"/>
      <c r="W77" s="234"/>
      <c r="X77" s="234"/>
      <c r="Y77" s="202"/>
      <c r="Z77" s="203"/>
    </row>
    <row r="78" spans="1:26" x14ac:dyDescent="0.25">
      <c r="A78" s="125"/>
      <c r="B78" s="120"/>
      <c r="C78" s="127" t="s">
        <v>968</v>
      </c>
      <c r="D78" s="203"/>
      <c r="E78" s="186"/>
      <c r="F78" s="202"/>
      <c r="G78" s="234"/>
      <c r="H78" s="234"/>
      <c r="I78" s="234"/>
      <c r="J78" s="234"/>
      <c r="K78" s="234"/>
      <c r="L78" s="234"/>
      <c r="M78" s="202"/>
      <c r="N78" s="235"/>
      <c r="O78" s="235"/>
      <c r="P78" s="235"/>
      <c r="Q78" s="235"/>
      <c r="R78" s="235"/>
      <c r="S78" s="235"/>
      <c r="T78" s="235"/>
      <c r="U78" s="202"/>
      <c r="V78" s="234"/>
      <c r="W78" s="234"/>
      <c r="X78" s="234"/>
      <c r="Y78" s="202"/>
      <c r="Z78" s="203"/>
    </row>
    <row r="79" spans="1:26" x14ac:dyDescent="0.25">
      <c r="A79" s="125"/>
      <c r="B79" s="119"/>
      <c r="C79" s="127" t="s">
        <v>969</v>
      </c>
      <c r="D79" s="203"/>
      <c r="E79" s="186"/>
      <c r="F79" s="202"/>
      <c r="G79" s="234"/>
      <c r="H79" s="234"/>
      <c r="I79" s="234"/>
      <c r="J79" s="234"/>
      <c r="K79" s="234"/>
      <c r="L79" s="234"/>
      <c r="M79" s="202"/>
      <c r="N79" s="235"/>
      <c r="O79" s="235"/>
      <c r="P79" s="235"/>
      <c r="Q79" s="235"/>
      <c r="R79" s="235"/>
      <c r="S79" s="235"/>
      <c r="T79" s="235"/>
      <c r="U79" s="202"/>
      <c r="V79" s="234"/>
      <c r="W79" s="234"/>
      <c r="X79" s="234"/>
      <c r="Y79" s="202"/>
      <c r="Z79" s="203"/>
    </row>
    <row r="80" spans="1:26" x14ac:dyDescent="0.25">
      <c r="A80" s="126"/>
      <c r="B80" s="120"/>
      <c r="C80" s="126" t="s">
        <v>970</v>
      </c>
      <c r="D80" s="203"/>
      <c r="E80" s="186"/>
      <c r="F80" s="202"/>
      <c r="G80" s="234"/>
      <c r="H80" s="234"/>
      <c r="I80" s="234"/>
      <c r="J80" s="234"/>
      <c r="K80" s="234"/>
      <c r="L80" s="234"/>
      <c r="M80" s="202"/>
      <c r="N80" s="235"/>
      <c r="O80" s="235"/>
      <c r="P80" s="235"/>
      <c r="Q80" s="235"/>
      <c r="R80" s="235"/>
      <c r="S80" s="235"/>
      <c r="T80" s="235"/>
      <c r="U80" s="202"/>
      <c r="V80" s="234"/>
      <c r="W80" s="234"/>
      <c r="X80" s="234"/>
      <c r="Y80" s="202"/>
      <c r="Z80" s="203"/>
    </row>
    <row r="81" spans="1:26" x14ac:dyDescent="0.25">
      <c r="A81" s="105"/>
      <c r="B81" s="105"/>
      <c r="C81" s="104" t="s">
        <v>519</v>
      </c>
      <c r="D81" s="104"/>
      <c r="E81" s="230"/>
      <c r="F81" s="230"/>
      <c r="G81" s="230"/>
      <c r="H81" s="230"/>
      <c r="I81" s="230"/>
      <c r="J81" s="230"/>
      <c r="K81" s="230"/>
      <c r="L81" s="230"/>
      <c r="M81" s="230"/>
      <c r="N81" s="230"/>
      <c r="O81" s="230"/>
      <c r="P81" s="230"/>
      <c r="Q81" s="230"/>
      <c r="R81" s="230"/>
      <c r="S81" s="230"/>
      <c r="T81" s="230"/>
      <c r="U81" s="230"/>
      <c r="V81" s="230"/>
      <c r="W81" s="230"/>
      <c r="X81" s="230"/>
      <c r="Y81" s="230"/>
      <c r="Z81" s="104"/>
    </row>
    <row r="82" spans="1:26" x14ac:dyDescent="0.25">
      <c r="A82" s="125" t="s">
        <v>1030</v>
      </c>
      <c r="B82" s="119" t="s">
        <v>1048</v>
      </c>
      <c r="C82" s="126" t="s">
        <v>961</v>
      </c>
      <c r="D82" s="203"/>
      <c r="E82" s="186"/>
      <c r="F82" s="202"/>
      <c r="G82" s="234"/>
      <c r="H82" s="234"/>
      <c r="I82" s="234"/>
      <c r="J82" s="234"/>
      <c r="K82" s="234"/>
      <c r="L82" s="234"/>
      <c r="M82" s="202"/>
      <c r="N82" s="235"/>
      <c r="O82" s="235"/>
      <c r="P82" s="235"/>
      <c r="Q82" s="235"/>
      <c r="R82" s="235"/>
      <c r="S82" s="235"/>
      <c r="T82" s="235"/>
      <c r="U82" s="202"/>
      <c r="V82" s="234"/>
      <c r="W82" s="234"/>
      <c r="X82" s="234"/>
      <c r="Y82" s="202"/>
      <c r="Z82" s="203"/>
    </row>
    <row r="83" spans="1:26" x14ac:dyDescent="0.25">
      <c r="A83" s="125"/>
      <c r="B83" s="119"/>
      <c r="C83" s="126" t="s">
        <v>962</v>
      </c>
      <c r="D83" s="203"/>
      <c r="E83" s="186"/>
      <c r="F83" s="202"/>
      <c r="G83" s="234"/>
      <c r="H83" s="234"/>
      <c r="I83" s="234"/>
      <c r="J83" s="234"/>
      <c r="K83" s="234"/>
      <c r="L83" s="234"/>
      <c r="M83" s="202"/>
      <c r="N83" s="235"/>
      <c r="O83" s="235"/>
      <c r="P83" s="235"/>
      <c r="Q83" s="235"/>
      <c r="R83" s="235"/>
      <c r="S83" s="235"/>
      <c r="T83" s="235"/>
      <c r="U83" s="202"/>
      <c r="V83" s="234"/>
      <c r="W83" s="234"/>
      <c r="X83" s="234"/>
      <c r="Y83" s="202"/>
      <c r="Z83" s="203"/>
    </row>
    <row r="84" spans="1:26" x14ac:dyDescent="0.25">
      <c r="A84" s="125"/>
      <c r="B84" s="119"/>
      <c r="C84" s="126" t="s">
        <v>963</v>
      </c>
      <c r="D84" s="203"/>
      <c r="E84" s="186"/>
      <c r="F84" s="202"/>
      <c r="G84" s="234"/>
      <c r="H84" s="234"/>
      <c r="I84" s="234"/>
      <c r="J84" s="234"/>
      <c r="K84" s="234"/>
      <c r="L84" s="234"/>
      <c r="M84" s="202"/>
      <c r="N84" s="235"/>
      <c r="O84" s="235"/>
      <c r="P84" s="235"/>
      <c r="Q84" s="235"/>
      <c r="R84" s="235"/>
      <c r="S84" s="235"/>
      <c r="T84" s="235"/>
      <c r="U84" s="202"/>
      <c r="V84" s="234"/>
      <c r="W84" s="234"/>
      <c r="X84" s="234"/>
      <c r="Y84" s="202"/>
      <c r="Z84" s="203"/>
    </row>
    <row r="85" spans="1:26" x14ac:dyDescent="0.25">
      <c r="A85" s="125"/>
      <c r="B85" s="119"/>
      <c r="C85" s="126" t="s">
        <v>974</v>
      </c>
      <c r="D85" s="203"/>
      <c r="E85" s="186"/>
      <c r="F85" s="202"/>
      <c r="G85" s="234"/>
      <c r="H85" s="234"/>
      <c r="I85" s="234"/>
      <c r="J85" s="234"/>
      <c r="K85" s="234"/>
      <c r="L85" s="234"/>
      <c r="M85" s="202"/>
      <c r="N85" s="235"/>
      <c r="O85" s="235"/>
      <c r="P85" s="235"/>
      <c r="Q85" s="235"/>
      <c r="R85" s="235"/>
      <c r="S85" s="235"/>
      <c r="T85" s="235"/>
      <c r="U85" s="202"/>
      <c r="V85" s="234"/>
      <c r="W85" s="234"/>
      <c r="X85" s="234"/>
      <c r="Y85" s="202"/>
      <c r="Z85" s="203"/>
    </row>
    <row r="86" spans="1:26" x14ac:dyDescent="0.25">
      <c r="A86" s="125"/>
      <c r="B86" s="117"/>
      <c r="C86" s="126" t="s">
        <v>971</v>
      </c>
      <c r="D86" s="203"/>
      <c r="E86" s="186"/>
      <c r="F86" s="202"/>
      <c r="G86" s="234"/>
      <c r="H86" s="234"/>
      <c r="I86" s="234"/>
      <c r="J86" s="234"/>
      <c r="K86" s="234"/>
      <c r="L86" s="234"/>
      <c r="M86" s="202"/>
      <c r="N86" s="235"/>
      <c r="O86" s="235"/>
      <c r="P86" s="235"/>
      <c r="Q86" s="235"/>
      <c r="R86" s="235"/>
      <c r="S86" s="235"/>
      <c r="T86" s="235"/>
      <c r="U86" s="202"/>
      <c r="V86" s="234"/>
      <c r="W86" s="234"/>
      <c r="X86" s="234"/>
      <c r="Y86" s="202"/>
      <c r="Z86" s="203"/>
    </row>
    <row r="87" spans="1:26" x14ac:dyDescent="0.25">
      <c r="A87" s="125"/>
      <c r="B87" s="118"/>
      <c r="C87" s="126" t="s">
        <v>966</v>
      </c>
      <c r="D87" s="203"/>
      <c r="E87" s="186"/>
      <c r="F87" s="202"/>
      <c r="G87" s="234"/>
      <c r="H87" s="234"/>
      <c r="I87" s="234"/>
      <c r="J87" s="234"/>
      <c r="K87" s="234"/>
      <c r="L87" s="234"/>
      <c r="M87" s="202"/>
      <c r="N87" s="235"/>
      <c r="O87" s="235"/>
      <c r="P87" s="235"/>
      <c r="Q87" s="235"/>
      <c r="R87" s="235"/>
      <c r="S87" s="235"/>
      <c r="T87" s="235"/>
      <c r="U87" s="202"/>
      <c r="V87" s="234"/>
      <c r="W87" s="234"/>
      <c r="X87" s="234"/>
      <c r="Y87" s="202"/>
      <c r="Z87" s="203"/>
    </row>
    <row r="88" spans="1:26" x14ac:dyDescent="0.25">
      <c r="A88" s="125"/>
      <c r="B88" s="119"/>
      <c r="C88" s="126" t="s">
        <v>967</v>
      </c>
      <c r="D88" s="203"/>
      <c r="E88" s="186"/>
      <c r="F88" s="202"/>
      <c r="G88" s="234"/>
      <c r="H88" s="234"/>
      <c r="I88" s="234"/>
      <c r="J88" s="234"/>
      <c r="K88" s="234"/>
      <c r="L88" s="234"/>
      <c r="M88" s="202"/>
      <c r="N88" s="235"/>
      <c r="O88" s="235"/>
      <c r="P88" s="235"/>
      <c r="Q88" s="235"/>
      <c r="R88" s="235"/>
      <c r="S88" s="235"/>
      <c r="T88" s="235"/>
      <c r="U88" s="202"/>
      <c r="V88" s="234"/>
      <c r="W88" s="234"/>
      <c r="X88" s="234"/>
      <c r="Y88" s="202"/>
      <c r="Z88" s="203"/>
    </row>
    <row r="89" spans="1:26" x14ac:dyDescent="0.25">
      <c r="A89" s="125"/>
      <c r="B89" s="120"/>
      <c r="C89" s="127" t="s">
        <v>968</v>
      </c>
      <c r="D89" s="203"/>
      <c r="E89" s="186"/>
      <c r="F89" s="202"/>
      <c r="G89" s="234"/>
      <c r="H89" s="234"/>
      <c r="I89" s="234"/>
      <c r="J89" s="234"/>
      <c r="K89" s="234"/>
      <c r="L89" s="234"/>
      <c r="M89" s="202"/>
      <c r="N89" s="235"/>
      <c r="O89" s="235"/>
      <c r="P89" s="235"/>
      <c r="Q89" s="235"/>
      <c r="R89" s="235"/>
      <c r="S89" s="235"/>
      <c r="T89" s="235"/>
      <c r="U89" s="202"/>
      <c r="V89" s="234"/>
      <c r="W89" s="234"/>
      <c r="X89" s="234"/>
      <c r="Y89" s="202"/>
      <c r="Z89" s="203"/>
    </row>
    <row r="90" spans="1:26" x14ac:dyDescent="0.25">
      <c r="A90" s="125"/>
      <c r="B90" s="119"/>
      <c r="C90" s="127" t="s">
        <v>969</v>
      </c>
      <c r="D90" s="203"/>
      <c r="E90" s="186"/>
      <c r="F90" s="202"/>
      <c r="G90" s="234"/>
      <c r="H90" s="234"/>
      <c r="I90" s="234"/>
      <c r="J90" s="234"/>
      <c r="K90" s="234"/>
      <c r="L90" s="234"/>
      <c r="M90" s="202"/>
      <c r="N90" s="235"/>
      <c r="O90" s="235"/>
      <c r="P90" s="235"/>
      <c r="Q90" s="235"/>
      <c r="R90" s="235"/>
      <c r="S90" s="235"/>
      <c r="T90" s="235"/>
      <c r="U90" s="202"/>
      <c r="V90" s="234"/>
      <c r="W90" s="234"/>
      <c r="X90" s="234"/>
      <c r="Y90" s="202"/>
      <c r="Z90" s="203"/>
    </row>
    <row r="91" spans="1:26" x14ac:dyDescent="0.25">
      <c r="A91" s="126"/>
      <c r="B91" s="120"/>
      <c r="C91" s="126" t="s">
        <v>970</v>
      </c>
      <c r="D91" s="203"/>
      <c r="E91" s="186"/>
      <c r="F91" s="202"/>
      <c r="G91" s="234"/>
      <c r="H91" s="234"/>
      <c r="I91" s="234"/>
      <c r="J91" s="234"/>
      <c r="K91" s="234"/>
      <c r="L91" s="234"/>
      <c r="M91" s="202"/>
      <c r="N91" s="235"/>
      <c r="O91" s="235"/>
      <c r="P91" s="235"/>
      <c r="Q91" s="235"/>
      <c r="R91" s="235"/>
      <c r="S91" s="235"/>
      <c r="T91" s="235"/>
      <c r="U91" s="202"/>
      <c r="V91" s="234"/>
      <c r="W91" s="234"/>
      <c r="X91" s="234"/>
      <c r="Y91" s="202"/>
      <c r="Z91" s="203"/>
    </row>
    <row r="92" spans="1:26" x14ac:dyDescent="0.25">
      <c r="A92" s="105"/>
      <c r="B92" s="105"/>
      <c r="C92" s="104" t="s">
        <v>519</v>
      </c>
      <c r="D92" s="104"/>
      <c r="E92" s="230"/>
      <c r="F92" s="230"/>
      <c r="G92" s="230"/>
      <c r="H92" s="230"/>
      <c r="I92" s="230"/>
      <c r="J92" s="230"/>
      <c r="K92" s="230"/>
      <c r="L92" s="230"/>
      <c r="M92" s="230"/>
      <c r="N92" s="230"/>
      <c r="O92" s="230"/>
      <c r="P92" s="230"/>
      <c r="Q92" s="230"/>
      <c r="R92" s="230"/>
      <c r="S92" s="230"/>
      <c r="T92" s="230"/>
      <c r="U92" s="230"/>
      <c r="V92" s="230"/>
      <c r="W92" s="230"/>
      <c r="X92" s="230"/>
      <c r="Y92" s="230"/>
      <c r="Z92" s="104"/>
    </row>
    <row r="93" spans="1:26" x14ac:dyDescent="0.25">
      <c r="A93" s="125" t="s">
        <v>1031</v>
      </c>
      <c r="B93" s="119" t="s">
        <v>1049</v>
      </c>
      <c r="C93" s="126" t="s">
        <v>961</v>
      </c>
      <c r="D93" s="203"/>
      <c r="E93" s="186"/>
      <c r="F93" s="202"/>
      <c r="G93" s="234"/>
      <c r="H93" s="234"/>
      <c r="I93" s="234"/>
      <c r="J93" s="234"/>
      <c r="K93" s="234"/>
      <c r="L93" s="234"/>
      <c r="M93" s="202"/>
      <c r="N93" s="235"/>
      <c r="O93" s="235"/>
      <c r="P93" s="235"/>
      <c r="Q93" s="235"/>
      <c r="R93" s="235"/>
      <c r="S93" s="235"/>
      <c r="T93" s="235"/>
      <c r="U93" s="202"/>
      <c r="V93" s="234"/>
      <c r="W93" s="234"/>
      <c r="X93" s="234"/>
      <c r="Y93" s="202"/>
      <c r="Z93" s="203"/>
    </row>
    <row r="94" spans="1:26" x14ac:dyDescent="0.25">
      <c r="A94" s="125"/>
      <c r="B94" s="119"/>
      <c r="C94" s="126" t="s">
        <v>962</v>
      </c>
      <c r="D94" s="203"/>
      <c r="E94" s="186"/>
      <c r="F94" s="202"/>
      <c r="G94" s="234"/>
      <c r="H94" s="234"/>
      <c r="I94" s="234"/>
      <c r="J94" s="234"/>
      <c r="K94" s="234"/>
      <c r="L94" s="234"/>
      <c r="M94" s="202"/>
      <c r="N94" s="235"/>
      <c r="O94" s="235"/>
      <c r="P94" s="235"/>
      <c r="Q94" s="235"/>
      <c r="R94" s="235"/>
      <c r="S94" s="235"/>
      <c r="T94" s="235"/>
      <c r="U94" s="202"/>
      <c r="V94" s="234"/>
      <c r="W94" s="234"/>
      <c r="X94" s="234"/>
      <c r="Y94" s="202"/>
      <c r="Z94" s="203"/>
    </row>
    <row r="95" spans="1:26" x14ac:dyDescent="0.25">
      <c r="A95" s="125"/>
      <c r="B95" s="119"/>
      <c r="C95" s="126" t="s">
        <v>963</v>
      </c>
      <c r="D95" s="203"/>
      <c r="E95" s="186"/>
      <c r="F95" s="202"/>
      <c r="G95" s="234"/>
      <c r="H95" s="234"/>
      <c r="I95" s="234"/>
      <c r="J95" s="234"/>
      <c r="K95" s="234"/>
      <c r="L95" s="234"/>
      <c r="M95" s="202"/>
      <c r="N95" s="235"/>
      <c r="O95" s="235"/>
      <c r="P95" s="235"/>
      <c r="Q95" s="235"/>
      <c r="R95" s="235"/>
      <c r="S95" s="235"/>
      <c r="T95" s="235"/>
      <c r="U95" s="202"/>
      <c r="V95" s="234"/>
      <c r="W95" s="234"/>
      <c r="X95" s="234"/>
      <c r="Y95" s="202"/>
      <c r="Z95" s="203"/>
    </row>
    <row r="96" spans="1:26" x14ac:dyDescent="0.25">
      <c r="A96" s="125"/>
      <c r="B96" s="119"/>
      <c r="C96" s="126" t="s">
        <v>974</v>
      </c>
      <c r="D96" s="203"/>
      <c r="E96" s="186"/>
      <c r="F96" s="202"/>
      <c r="G96" s="234"/>
      <c r="H96" s="234"/>
      <c r="I96" s="234"/>
      <c r="J96" s="234"/>
      <c r="K96" s="234"/>
      <c r="L96" s="234"/>
      <c r="M96" s="202"/>
      <c r="N96" s="235"/>
      <c r="O96" s="235"/>
      <c r="P96" s="235"/>
      <c r="Q96" s="235"/>
      <c r="R96" s="235"/>
      <c r="S96" s="235"/>
      <c r="T96" s="235"/>
      <c r="U96" s="202"/>
      <c r="V96" s="234"/>
      <c r="W96" s="234"/>
      <c r="X96" s="234"/>
      <c r="Y96" s="202"/>
      <c r="Z96" s="203"/>
    </row>
    <row r="97" spans="1:26" x14ac:dyDescent="0.25">
      <c r="A97" s="125"/>
      <c r="B97" s="117"/>
      <c r="C97" s="126" t="s">
        <v>972</v>
      </c>
      <c r="D97" s="203"/>
      <c r="E97" s="186"/>
      <c r="F97" s="202"/>
      <c r="G97" s="234"/>
      <c r="H97" s="234"/>
      <c r="I97" s="234"/>
      <c r="J97" s="234"/>
      <c r="K97" s="234"/>
      <c r="L97" s="234"/>
      <c r="M97" s="202"/>
      <c r="N97" s="235"/>
      <c r="O97" s="235"/>
      <c r="P97" s="235"/>
      <c r="Q97" s="235"/>
      <c r="R97" s="235"/>
      <c r="S97" s="235"/>
      <c r="T97" s="235"/>
      <c r="U97" s="202"/>
      <c r="V97" s="234"/>
      <c r="W97" s="234"/>
      <c r="X97" s="234"/>
      <c r="Y97" s="202"/>
      <c r="Z97" s="203"/>
    </row>
    <row r="98" spans="1:26" x14ac:dyDescent="0.25">
      <c r="A98" s="125"/>
      <c r="B98" s="118"/>
      <c r="C98" s="126" t="s">
        <v>966</v>
      </c>
      <c r="D98" s="203"/>
      <c r="E98" s="186"/>
      <c r="F98" s="202"/>
      <c r="G98" s="234"/>
      <c r="H98" s="234"/>
      <c r="I98" s="234"/>
      <c r="J98" s="234"/>
      <c r="K98" s="234"/>
      <c r="L98" s="234"/>
      <c r="M98" s="202"/>
      <c r="N98" s="235"/>
      <c r="O98" s="235"/>
      <c r="P98" s="235"/>
      <c r="Q98" s="235"/>
      <c r="R98" s="235"/>
      <c r="S98" s="235"/>
      <c r="T98" s="235"/>
      <c r="U98" s="202"/>
      <c r="V98" s="234"/>
      <c r="W98" s="234"/>
      <c r="X98" s="234"/>
      <c r="Y98" s="202"/>
      <c r="Z98" s="203"/>
    </row>
    <row r="99" spans="1:26" x14ac:dyDescent="0.25">
      <c r="A99" s="125"/>
      <c r="B99" s="119"/>
      <c r="C99" s="126" t="s">
        <v>967</v>
      </c>
      <c r="D99" s="203"/>
      <c r="E99" s="186"/>
      <c r="F99" s="202"/>
      <c r="G99" s="234"/>
      <c r="H99" s="234"/>
      <c r="I99" s="234"/>
      <c r="J99" s="234"/>
      <c r="K99" s="234"/>
      <c r="L99" s="234"/>
      <c r="M99" s="202"/>
      <c r="N99" s="235"/>
      <c r="O99" s="235"/>
      <c r="P99" s="235"/>
      <c r="Q99" s="235"/>
      <c r="R99" s="235"/>
      <c r="S99" s="235"/>
      <c r="T99" s="235"/>
      <c r="U99" s="202"/>
      <c r="V99" s="234"/>
      <c r="W99" s="234"/>
      <c r="X99" s="234"/>
      <c r="Y99" s="202"/>
      <c r="Z99" s="203"/>
    </row>
    <row r="100" spans="1:26" x14ac:dyDescent="0.25">
      <c r="A100" s="125"/>
      <c r="B100" s="120"/>
      <c r="C100" s="127" t="s">
        <v>968</v>
      </c>
      <c r="D100" s="203"/>
      <c r="E100" s="186"/>
      <c r="F100" s="202"/>
      <c r="G100" s="234"/>
      <c r="H100" s="234"/>
      <c r="I100" s="234"/>
      <c r="J100" s="234"/>
      <c r="K100" s="234"/>
      <c r="L100" s="234"/>
      <c r="M100" s="202"/>
      <c r="N100" s="235"/>
      <c r="O100" s="235"/>
      <c r="P100" s="235"/>
      <c r="Q100" s="235"/>
      <c r="R100" s="235"/>
      <c r="S100" s="235"/>
      <c r="T100" s="235"/>
      <c r="U100" s="202"/>
      <c r="V100" s="234"/>
      <c r="W100" s="234"/>
      <c r="X100" s="234"/>
      <c r="Y100" s="202"/>
      <c r="Z100" s="203"/>
    </row>
    <row r="101" spans="1:26" x14ac:dyDescent="0.25">
      <c r="A101" s="125"/>
      <c r="B101" s="119"/>
      <c r="C101" s="127" t="s">
        <v>969</v>
      </c>
      <c r="D101" s="203"/>
      <c r="E101" s="186"/>
      <c r="F101" s="202"/>
      <c r="G101" s="234"/>
      <c r="H101" s="234"/>
      <c r="I101" s="234"/>
      <c r="J101" s="234"/>
      <c r="K101" s="234"/>
      <c r="L101" s="234"/>
      <c r="M101" s="202"/>
      <c r="N101" s="235"/>
      <c r="O101" s="235"/>
      <c r="P101" s="235"/>
      <c r="Q101" s="235"/>
      <c r="R101" s="235"/>
      <c r="S101" s="235"/>
      <c r="T101" s="235"/>
      <c r="U101" s="202"/>
      <c r="V101" s="234"/>
      <c r="W101" s="234"/>
      <c r="X101" s="234"/>
      <c r="Y101" s="202"/>
      <c r="Z101" s="203"/>
    </row>
    <row r="102" spans="1:26" x14ac:dyDescent="0.25">
      <c r="A102" s="126"/>
      <c r="B102" s="120"/>
      <c r="C102" s="126" t="s">
        <v>970</v>
      </c>
      <c r="D102" s="203"/>
      <c r="E102" s="186"/>
      <c r="F102" s="202"/>
      <c r="G102" s="234"/>
      <c r="H102" s="234"/>
      <c r="I102" s="234"/>
      <c r="J102" s="234"/>
      <c r="K102" s="234"/>
      <c r="L102" s="234"/>
      <c r="M102" s="202"/>
      <c r="N102" s="235"/>
      <c r="O102" s="235"/>
      <c r="P102" s="235"/>
      <c r="Q102" s="235"/>
      <c r="R102" s="235"/>
      <c r="S102" s="235"/>
      <c r="T102" s="235"/>
      <c r="U102" s="202"/>
      <c r="V102" s="234"/>
      <c r="W102" s="234"/>
      <c r="X102" s="234"/>
      <c r="Y102" s="202"/>
      <c r="Z102" s="203"/>
    </row>
    <row r="103" spans="1:26" x14ac:dyDescent="0.25">
      <c r="A103" s="105"/>
      <c r="B103" s="105"/>
      <c r="C103" s="104" t="s">
        <v>519</v>
      </c>
      <c r="D103" s="104"/>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104"/>
    </row>
    <row r="104" spans="1:26" x14ac:dyDescent="0.25">
      <c r="A104" s="125" t="s">
        <v>1032</v>
      </c>
      <c r="B104" s="119" t="s">
        <v>1050</v>
      </c>
      <c r="C104" s="126" t="s">
        <v>961</v>
      </c>
      <c r="D104" s="203"/>
      <c r="E104" s="186"/>
      <c r="F104" s="202"/>
      <c r="G104" s="234"/>
      <c r="H104" s="234"/>
      <c r="I104" s="234"/>
      <c r="J104" s="234"/>
      <c r="K104" s="234"/>
      <c r="L104" s="234"/>
      <c r="M104" s="202"/>
      <c r="N104" s="235"/>
      <c r="O104" s="235"/>
      <c r="P104" s="235"/>
      <c r="Q104" s="235"/>
      <c r="R104" s="235"/>
      <c r="S104" s="235"/>
      <c r="T104" s="235"/>
      <c r="U104" s="202"/>
      <c r="V104" s="234"/>
      <c r="W104" s="234"/>
      <c r="X104" s="234"/>
      <c r="Y104" s="202"/>
      <c r="Z104" s="203"/>
    </row>
    <row r="105" spans="1:26" x14ac:dyDescent="0.25">
      <c r="A105" s="125"/>
      <c r="B105" s="119"/>
      <c r="C105" s="126" t="s">
        <v>962</v>
      </c>
      <c r="D105" s="203"/>
      <c r="E105" s="186"/>
      <c r="F105" s="202"/>
      <c r="G105" s="234"/>
      <c r="H105" s="234"/>
      <c r="I105" s="234"/>
      <c r="J105" s="234"/>
      <c r="K105" s="234"/>
      <c r="L105" s="234"/>
      <c r="M105" s="202"/>
      <c r="N105" s="235"/>
      <c r="O105" s="235"/>
      <c r="P105" s="235"/>
      <c r="Q105" s="235"/>
      <c r="R105" s="235"/>
      <c r="S105" s="235"/>
      <c r="T105" s="235"/>
      <c r="U105" s="202"/>
      <c r="V105" s="234"/>
      <c r="W105" s="234"/>
      <c r="X105" s="234"/>
      <c r="Y105" s="202"/>
      <c r="Z105" s="203"/>
    </row>
    <row r="106" spans="1:26" x14ac:dyDescent="0.25">
      <c r="A106" s="125"/>
      <c r="B106" s="119"/>
      <c r="C106" s="126" t="s">
        <v>963</v>
      </c>
      <c r="D106" s="203"/>
      <c r="E106" s="186"/>
      <c r="F106" s="202"/>
      <c r="G106" s="234"/>
      <c r="H106" s="234"/>
      <c r="I106" s="234"/>
      <c r="J106" s="234"/>
      <c r="K106" s="234"/>
      <c r="L106" s="234"/>
      <c r="M106" s="202"/>
      <c r="N106" s="235"/>
      <c r="O106" s="235"/>
      <c r="P106" s="235"/>
      <c r="Q106" s="235"/>
      <c r="R106" s="235"/>
      <c r="S106" s="235"/>
      <c r="T106" s="235"/>
      <c r="U106" s="202"/>
      <c r="V106" s="234"/>
      <c r="W106" s="234"/>
      <c r="X106" s="234"/>
      <c r="Y106" s="202"/>
      <c r="Z106" s="203"/>
    </row>
    <row r="107" spans="1:26" x14ac:dyDescent="0.25">
      <c r="A107" s="125"/>
      <c r="B107" s="119"/>
      <c r="C107" s="126" t="s">
        <v>973</v>
      </c>
      <c r="D107" s="203"/>
      <c r="E107" s="186"/>
      <c r="F107" s="202"/>
      <c r="G107" s="234"/>
      <c r="H107" s="234"/>
      <c r="I107" s="234"/>
      <c r="J107" s="234"/>
      <c r="K107" s="234"/>
      <c r="L107" s="234"/>
      <c r="M107" s="202"/>
      <c r="N107" s="235"/>
      <c r="O107" s="235"/>
      <c r="P107" s="235"/>
      <c r="Q107" s="235"/>
      <c r="R107" s="235"/>
      <c r="S107" s="235"/>
      <c r="T107" s="235"/>
      <c r="U107" s="202"/>
      <c r="V107" s="234"/>
      <c r="W107" s="234"/>
      <c r="X107" s="234"/>
      <c r="Y107" s="202"/>
      <c r="Z107" s="203"/>
    </row>
    <row r="108" spans="1:26" x14ac:dyDescent="0.25">
      <c r="A108" s="125"/>
      <c r="B108" s="117"/>
      <c r="C108" s="126" t="s">
        <v>975</v>
      </c>
      <c r="D108" s="203"/>
      <c r="E108" s="186"/>
      <c r="F108" s="202"/>
      <c r="G108" s="234"/>
      <c r="H108" s="234"/>
      <c r="I108" s="234"/>
      <c r="J108" s="234"/>
      <c r="K108" s="234"/>
      <c r="L108" s="234"/>
      <c r="M108" s="202"/>
      <c r="N108" s="235"/>
      <c r="O108" s="235"/>
      <c r="P108" s="235"/>
      <c r="Q108" s="235"/>
      <c r="R108" s="235"/>
      <c r="S108" s="235"/>
      <c r="T108" s="235"/>
      <c r="U108" s="202"/>
      <c r="V108" s="234"/>
      <c r="W108" s="234"/>
      <c r="X108" s="234"/>
      <c r="Y108" s="202"/>
      <c r="Z108" s="203"/>
    </row>
    <row r="109" spans="1:26" x14ac:dyDescent="0.25">
      <c r="A109" s="125"/>
      <c r="B109" s="118"/>
      <c r="C109" s="126" t="s">
        <v>976</v>
      </c>
      <c r="D109" s="203"/>
      <c r="E109" s="186"/>
      <c r="F109" s="202"/>
      <c r="G109" s="234"/>
      <c r="H109" s="234"/>
      <c r="I109" s="234"/>
      <c r="J109" s="234"/>
      <c r="K109" s="234"/>
      <c r="L109" s="234"/>
      <c r="M109" s="202"/>
      <c r="N109" s="235"/>
      <c r="O109" s="235"/>
      <c r="P109" s="235"/>
      <c r="Q109" s="235"/>
      <c r="R109" s="235"/>
      <c r="S109" s="235"/>
      <c r="T109" s="235"/>
      <c r="U109" s="202"/>
      <c r="V109" s="234"/>
      <c r="W109" s="234"/>
      <c r="X109" s="234"/>
      <c r="Y109" s="202"/>
      <c r="Z109" s="203"/>
    </row>
    <row r="110" spans="1:26" x14ac:dyDescent="0.25">
      <c r="A110" s="125"/>
      <c r="B110" s="119"/>
      <c r="C110" s="126" t="s">
        <v>977</v>
      </c>
      <c r="D110" s="203"/>
      <c r="E110" s="186"/>
      <c r="F110" s="202"/>
      <c r="G110" s="234"/>
      <c r="H110" s="234"/>
      <c r="I110" s="234"/>
      <c r="J110" s="234"/>
      <c r="K110" s="234"/>
      <c r="L110" s="234"/>
      <c r="M110" s="202"/>
      <c r="N110" s="235"/>
      <c r="O110" s="235"/>
      <c r="P110" s="235"/>
      <c r="Q110" s="235"/>
      <c r="R110" s="235"/>
      <c r="S110" s="235"/>
      <c r="T110" s="235"/>
      <c r="U110" s="202"/>
      <c r="V110" s="234"/>
      <c r="W110" s="234"/>
      <c r="X110" s="234"/>
      <c r="Y110" s="202"/>
      <c r="Z110" s="203"/>
    </row>
    <row r="111" spans="1:26" x14ac:dyDescent="0.25">
      <c r="A111" s="125"/>
      <c r="B111" s="120"/>
      <c r="C111" s="127" t="s">
        <v>978</v>
      </c>
      <c r="D111" s="203"/>
      <c r="E111" s="186"/>
      <c r="F111" s="202"/>
      <c r="G111" s="234"/>
      <c r="H111" s="234"/>
      <c r="I111" s="234"/>
      <c r="J111" s="234"/>
      <c r="K111" s="234"/>
      <c r="L111" s="234"/>
      <c r="M111" s="202"/>
      <c r="N111" s="235"/>
      <c r="O111" s="235"/>
      <c r="P111" s="235"/>
      <c r="Q111" s="235"/>
      <c r="R111" s="235"/>
      <c r="S111" s="235"/>
      <c r="T111" s="235"/>
      <c r="U111" s="202"/>
      <c r="V111" s="234"/>
      <c r="W111" s="234"/>
      <c r="X111" s="234"/>
      <c r="Y111" s="202"/>
      <c r="Z111" s="203"/>
    </row>
    <row r="112" spans="1:26" x14ac:dyDescent="0.25">
      <c r="A112" s="125"/>
      <c r="B112" s="119"/>
      <c r="C112" s="127" t="s">
        <v>979</v>
      </c>
      <c r="D112" s="203"/>
      <c r="E112" s="186"/>
      <c r="F112" s="202"/>
      <c r="G112" s="234"/>
      <c r="H112" s="234"/>
      <c r="I112" s="234"/>
      <c r="J112" s="234"/>
      <c r="K112" s="234"/>
      <c r="L112" s="234"/>
      <c r="M112" s="202"/>
      <c r="N112" s="235"/>
      <c r="O112" s="235"/>
      <c r="P112" s="235"/>
      <c r="Q112" s="235"/>
      <c r="R112" s="235"/>
      <c r="S112" s="235"/>
      <c r="T112" s="235"/>
      <c r="U112" s="202"/>
      <c r="V112" s="234"/>
      <c r="W112" s="234"/>
      <c r="X112" s="234"/>
      <c r="Y112" s="202"/>
      <c r="Z112" s="203"/>
    </row>
    <row r="113" spans="1:26" x14ac:dyDescent="0.25">
      <c r="A113" s="105"/>
      <c r="B113" s="105"/>
      <c r="C113" s="104" t="s">
        <v>519</v>
      </c>
      <c r="D113" s="104"/>
      <c r="E113" s="104"/>
      <c r="F113" s="230"/>
      <c r="G113" s="230"/>
      <c r="H113" s="230"/>
      <c r="I113" s="230"/>
      <c r="J113" s="230"/>
      <c r="K113" s="230"/>
      <c r="L113" s="230"/>
      <c r="M113" s="230"/>
      <c r="N113" s="230"/>
      <c r="O113" s="230"/>
      <c r="P113" s="230"/>
      <c r="Q113" s="230"/>
      <c r="R113" s="230"/>
      <c r="S113" s="230"/>
      <c r="T113" s="230"/>
      <c r="U113" s="230"/>
      <c r="V113" s="230"/>
      <c r="W113" s="230"/>
      <c r="X113" s="230"/>
      <c r="Y113" s="230"/>
      <c r="Z113" s="104"/>
    </row>
    <row r="114" spans="1:26" x14ac:dyDescent="0.25">
      <c r="A114" s="125" t="s">
        <v>1033</v>
      </c>
      <c r="B114" s="119" t="s">
        <v>1051</v>
      </c>
      <c r="C114" s="126" t="s">
        <v>961</v>
      </c>
      <c r="D114" s="203"/>
      <c r="E114" s="186"/>
      <c r="F114" s="202"/>
      <c r="G114" s="234"/>
      <c r="H114" s="234"/>
      <c r="I114" s="234"/>
      <c r="J114" s="234"/>
      <c r="K114" s="234"/>
      <c r="L114" s="234"/>
      <c r="M114" s="202"/>
      <c r="N114" s="235"/>
      <c r="O114" s="235"/>
      <c r="P114" s="235"/>
      <c r="Q114" s="235"/>
      <c r="R114" s="235"/>
      <c r="S114" s="235"/>
      <c r="T114" s="235"/>
      <c r="U114" s="202"/>
      <c r="V114" s="234"/>
      <c r="W114" s="234"/>
      <c r="X114" s="234"/>
      <c r="Y114" s="202"/>
      <c r="Z114" s="203"/>
    </row>
    <row r="115" spans="1:26" x14ac:dyDescent="0.25">
      <c r="A115" s="125"/>
      <c r="B115" s="119"/>
      <c r="C115" s="126" t="s">
        <v>962</v>
      </c>
      <c r="D115" s="203"/>
      <c r="E115" s="186"/>
      <c r="F115" s="202"/>
      <c r="G115" s="234"/>
      <c r="H115" s="234"/>
      <c r="I115" s="234"/>
      <c r="J115" s="234"/>
      <c r="K115" s="234"/>
      <c r="L115" s="234"/>
      <c r="M115" s="202"/>
      <c r="N115" s="235"/>
      <c r="O115" s="235"/>
      <c r="P115" s="235"/>
      <c r="Q115" s="235"/>
      <c r="R115" s="235"/>
      <c r="S115" s="235"/>
      <c r="T115" s="235"/>
      <c r="U115" s="202"/>
      <c r="V115" s="234"/>
      <c r="W115" s="234"/>
      <c r="X115" s="234"/>
      <c r="Y115" s="202"/>
      <c r="Z115" s="203"/>
    </row>
    <row r="116" spans="1:26" x14ac:dyDescent="0.25">
      <c r="A116" s="125"/>
      <c r="B116" s="119"/>
      <c r="C116" s="126" t="s">
        <v>963</v>
      </c>
      <c r="D116" s="203"/>
      <c r="E116" s="186"/>
      <c r="F116" s="202"/>
      <c r="G116" s="234"/>
      <c r="H116" s="234"/>
      <c r="I116" s="234"/>
      <c r="J116" s="234"/>
      <c r="K116" s="234"/>
      <c r="L116" s="234"/>
      <c r="M116" s="202"/>
      <c r="N116" s="235"/>
      <c r="O116" s="235"/>
      <c r="P116" s="235"/>
      <c r="Q116" s="235"/>
      <c r="R116" s="235"/>
      <c r="S116" s="235"/>
      <c r="T116" s="235"/>
      <c r="U116" s="202"/>
      <c r="V116" s="234"/>
      <c r="W116" s="234"/>
      <c r="X116" s="234"/>
      <c r="Y116" s="202"/>
      <c r="Z116" s="203"/>
    </row>
    <row r="117" spans="1:26" x14ac:dyDescent="0.25">
      <c r="A117" s="125"/>
      <c r="B117" s="119"/>
      <c r="C117" s="126" t="s">
        <v>973</v>
      </c>
      <c r="D117" s="203"/>
      <c r="E117" s="186"/>
      <c r="F117" s="202"/>
      <c r="G117" s="234"/>
      <c r="H117" s="234"/>
      <c r="I117" s="234"/>
      <c r="J117" s="234"/>
      <c r="K117" s="234"/>
      <c r="L117" s="234"/>
      <c r="M117" s="202"/>
      <c r="N117" s="235"/>
      <c r="O117" s="235"/>
      <c r="P117" s="235"/>
      <c r="Q117" s="235"/>
      <c r="R117" s="235"/>
      <c r="S117" s="235"/>
      <c r="T117" s="235"/>
      <c r="U117" s="202"/>
      <c r="V117" s="234"/>
      <c r="W117" s="234"/>
      <c r="X117" s="234"/>
      <c r="Y117" s="202"/>
      <c r="Z117" s="203"/>
    </row>
    <row r="118" spans="1:26" x14ac:dyDescent="0.25">
      <c r="A118" s="125"/>
      <c r="B118" s="117"/>
      <c r="C118" s="126" t="s">
        <v>975</v>
      </c>
      <c r="D118" s="203"/>
      <c r="E118" s="186"/>
      <c r="F118" s="202"/>
      <c r="G118" s="234"/>
      <c r="H118" s="234"/>
      <c r="I118" s="234"/>
      <c r="J118" s="234"/>
      <c r="K118" s="234"/>
      <c r="L118" s="234"/>
      <c r="M118" s="202"/>
      <c r="N118" s="235"/>
      <c r="O118" s="235"/>
      <c r="P118" s="235"/>
      <c r="Q118" s="235"/>
      <c r="R118" s="235"/>
      <c r="S118" s="235"/>
      <c r="T118" s="235"/>
      <c r="U118" s="202"/>
      <c r="V118" s="234"/>
      <c r="W118" s="234"/>
      <c r="X118" s="234"/>
      <c r="Y118" s="202"/>
      <c r="Z118" s="203"/>
    </row>
    <row r="119" spans="1:26" x14ac:dyDescent="0.25">
      <c r="A119" s="125"/>
      <c r="B119" s="118"/>
      <c r="C119" s="126" t="s">
        <v>976</v>
      </c>
      <c r="D119" s="203"/>
      <c r="E119" s="186"/>
      <c r="F119" s="202"/>
      <c r="G119" s="234"/>
      <c r="H119" s="234"/>
      <c r="I119" s="234"/>
      <c r="J119" s="234"/>
      <c r="K119" s="234"/>
      <c r="L119" s="234"/>
      <c r="M119" s="202"/>
      <c r="N119" s="235"/>
      <c r="O119" s="235"/>
      <c r="P119" s="235"/>
      <c r="Q119" s="235"/>
      <c r="R119" s="235"/>
      <c r="S119" s="235"/>
      <c r="T119" s="235"/>
      <c r="U119" s="202"/>
      <c r="V119" s="234"/>
      <c r="W119" s="234"/>
      <c r="X119" s="234"/>
      <c r="Y119" s="202"/>
      <c r="Z119" s="203"/>
    </row>
    <row r="120" spans="1:26" x14ac:dyDescent="0.25">
      <c r="A120" s="125"/>
      <c r="B120" s="119"/>
      <c r="C120" s="126" t="s">
        <v>977</v>
      </c>
      <c r="D120" s="203"/>
      <c r="E120" s="186"/>
      <c r="F120" s="202"/>
      <c r="G120" s="234"/>
      <c r="H120" s="234"/>
      <c r="I120" s="234"/>
      <c r="J120" s="234"/>
      <c r="K120" s="234"/>
      <c r="L120" s="234"/>
      <c r="M120" s="202"/>
      <c r="N120" s="235"/>
      <c r="O120" s="235"/>
      <c r="P120" s="235"/>
      <c r="Q120" s="235"/>
      <c r="R120" s="235"/>
      <c r="S120" s="235"/>
      <c r="T120" s="235"/>
      <c r="U120" s="202"/>
      <c r="V120" s="234"/>
      <c r="W120" s="234"/>
      <c r="X120" s="234"/>
      <c r="Y120" s="202"/>
      <c r="Z120" s="203"/>
    </row>
    <row r="121" spans="1:26" ht="30" x14ac:dyDescent="0.25">
      <c r="A121" s="125"/>
      <c r="B121" s="120"/>
      <c r="C121" s="127" t="s">
        <v>980</v>
      </c>
      <c r="D121" s="203"/>
      <c r="E121" s="186"/>
      <c r="F121" s="202"/>
      <c r="G121" s="234"/>
      <c r="H121" s="234"/>
      <c r="I121" s="234"/>
      <c r="J121" s="234"/>
      <c r="K121" s="234"/>
      <c r="L121" s="234"/>
      <c r="M121" s="202"/>
      <c r="N121" s="235"/>
      <c r="O121" s="235"/>
      <c r="P121" s="235"/>
      <c r="Q121" s="235"/>
      <c r="R121" s="235"/>
      <c r="S121" s="235"/>
      <c r="T121" s="235"/>
      <c r="U121" s="202"/>
      <c r="V121" s="234"/>
      <c r="W121" s="234"/>
      <c r="X121" s="234"/>
      <c r="Y121" s="202"/>
      <c r="Z121" s="203"/>
    </row>
    <row r="122" spans="1:26" x14ac:dyDescent="0.25">
      <c r="A122" s="125"/>
      <c r="B122" s="119"/>
      <c r="C122" s="127" t="s">
        <v>981</v>
      </c>
      <c r="D122" s="203"/>
      <c r="E122" s="186"/>
      <c r="F122" s="202"/>
      <c r="G122" s="234"/>
      <c r="H122" s="234"/>
      <c r="I122" s="234"/>
      <c r="J122" s="234"/>
      <c r="K122" s="234"/>
      <c r="L122" s="234"/>
      <c r="M122" s="202"/>
      <c r="N122" s="235"/>
      <c r="O122" s="235"/>
      <c r="P122" s="235"/>
      <c r="Q122" s="235"/>
      <c r="R122" s="235"/>
      <c r="S122" s="235"/>
      <c r="T122" s="235"/>
      <c r="U122" s="202"/>
      <c r="V122" s="234"/>
      <c r="W122" s="234"/>
      <c r="X122" s="234"/>
      <c r="Y122" s="202"/>
      <c r="Z122" s="203"/>
    </row>
    <row r="123" spans="1:26" x14ac:dyDescent="0.25">
      <c r="A123" s="105"/>
      <c r="B123" s="105"/>
      <c r="C123" s="104" t="s">
        <v>519</v>
      </c>
      <c r="D123" s="104"/>
      <c r="E123" s="104"/>
      <c r="F123" s="230"/>
      <c r="G123" s="230"/>
      <c r="H123" s="230"/>
      <c r="I123" s="230"/>
      <c r="J123" s="230"/>
      <c r="K123" s="230"/>
      <c r="L123" s="230"/>
      <c r="M123" s="230"/>
      <c r="N123" s="230"/>
      <c r="O123" s="230"/>
      <c r="P123" s="230"/>
      <c r="Q123" s="230"/>
      <c r="R123" s="230"/>
      <c r="S123" s="230"/>
      <c r="T123" s="230"/>
      <c r="U123" s="230"/>
      <c r="V123" s="230"/>
      <c r="W123" s="230"/>
      <c r="X123" s="230"/>
      <c r="Y123" s="230"/>
      <c r="Z123" s="104"/>
    </row>
    <row r="124" spans="1:26" x14ac:dyDescent="0.25">
      <c r="A124" s="125" t="s">
        <v>1034</v>
      </c>
      <c r="B124" s="119" t="s">
        <v>1050</v>
      </c>
      <c r="C124" s="126" t="s">
        <v>961</v>
      </c>
      <c r="D124" s="203"/>
      <c r="E124" s="186"/>
      <c r="F124" s="202"/>
      <c r="G124" s="234"/>
      <c r="H124" s="234"/>
      <c r="I124" s="234"/>
      <c r="J124" s="234"/>
      <c r="K124" s="234"/>
      <c r="L124" s="234"/>
      <c r="M124" s="202"/>
      <c r="N124" s="235"/>
      <c r="O124" s="235"/>
      <c r="P124" s="235"/>
      <c r="Q124" s="235"/>
      <c r="R124" s="235"/>
      <c r="S124" s="235"/>
      <c r="T124" s="235"/>
      <c r="U124" s="202"/>
      <c r="V124" s="234"/>
      <c r="W124" s="234"/>
      <c r="X124" s="234"/>
      <c r="Y124" s="202"/>
      <c r="Z124" s="203"/>
    </row>
    <row r="125" spans="1:26" x14ac:dyDescent="0.25">
      <c r="A125" s="125"/>
      <c r="B125" s="119"/>
      <c r="C125" s="126" t="s">
        <v>962</v>
      </c>
      <c r="D125" s="203"/>
      <c r="E125" s="186"/>
      <c r="F125" s="202"/>
      <c r="G125" s="234"/>
      <c r="H125" s="234"/>
      <c r="I125" s="234"/>
      <c r="J125" s="234"/>
      <c r="K125" s="234"/>
      <c r="L125" s="234"/>
      <c r="M125" s="202"/>
      <c r="N125" s="235"/>
      <c r="O125" s="235"/>
      <c r="P125" s="235"/>
      <c r="Q125" s="235"/>
      <c r="R125" s="235"/>
      <c r="S125" s="235"/>
      <c r="T125" s="235"/>
      <c r="U125" s="202"/>
      <c r="V125" s="234"/>
      <c r="W125" s="234"/>
      <c r="X125" s="234"/>
      <c r="Y125" s="202"/>
      <c r="Z125" s="203"/>
    </row>
    <row r="126" spans="1:26" x14ac:dyDescent="0.25">
      <c r="A126" s="125"/>
      <c r="B126" s="119"/>
      <c r="C126" s="126" t="s">
        <v>963</v>
      </c>
      <c r="D126" s="203"/>
      <c r="E126" s="186"/>
      <c r="F126" s="202"/>
      <c r="G126" s="234"/>
      <c r="H126" s="234"/>
      <c r="I126" s="234"/>
      <c r="J126" s="234"/>
      <c r="K126" s="234"/>
      <c r="L126" s="234"/>
      <c r="M126" s="202"/>
      <c r="N126" s="235"/>
      <c r="O126" s="235"/>
      <c r="P126" s="235"/>
      <c r="Q126" s="235"/>
      <c r="R126" s="235"/>
      <c r="S126" s="235"/>
      <c r="T126" s="235"/>
      <c r="U126" s="202"/>
      <c r="V126" s="234"/>
      <c r="W126" s="234"/>
      <c r="X126" s="234"/>
      <c r="Y126" s="202"/>
      <c r="Z126" s="203"/>
    </row>
    <row r="127" spans="1:26" x14ac:dyDescent="0.25">
      <c r="A127" s="125"/>
      <c r="B127" s="119"/>
      <c r="C127" s="126" t="s">
        <v>973</v>
      </c>
      <c r="D127" s="203"/>
      <c r="E127" s="186"/>
      <c r="F127" s="202"/>
      <c r="G127" s="234"/>
      <c r="H127" s="234"/>
      <c r="I127" s="234"/>
      <c r="J127" s="234"/>
      <c r="K127" s="234"/>
      <c r="L127" s="234"/>
      <c r="M127" s="202"/>
      <c r="N127" s="235"/>
      <c r="O127" s="235"/>
      <c r="P127" s="235"/>
      <c r="Q127" s="235"/>
      <c r="R127" s="235"/>
      <c r="S127" s="235"/>
      <c r="T127" s="235"/>
      <c r="U127" s="202"/>
      <c r="V127" s="234"/>
      <c r="W127" s="234"/>
      <c r="X127" s="234"/>
      <c r="Y127" s="202"/>
      <c r="Z127" s="203"/>
    </row>
    <row r="128" spans="1:26" x14ac:dyDescent="0.25">
      <c r="A128" s="125"/>
      <c r="B128" s="117"/>
      <c r="C128" s="126" t="s">
        <v>982</v>
      </c>
      <c r="D128" s="203"/>
      <c r="E128" s="186"/>
      <c r="F128" s="202"/>
      <c r="G128" s="234"/>
      <c r="H128" s="234"/>
      <c r="I128" s="234"/>
      <c r="J128" s="234"/>
      <c r="K128" s="234"/>
      <c r="L128" s="234"/>
      <c r="M128" s="202"/>
      <c r="N128" s="235"/>
      <c r="O128" s="235"/>
      <c r="P128" s="235"/>
      <c r="Q128" s="235"/>
      <c r="R128" s="235"/>
      <c r="S128" s="235"/>
      <c r="T128" s="235"/>
      <c r="U128" s="202"/>
      <c r="V128" s="234"/>
      <c r="W128" s="234"/>
      <c r="X128" s="234"/>
      <c r="Y128" s="202"/>
      <c r="Z128" s="203"/>
    </row>
    <row r="129" spans="1:26" x14ac:dyDescent="0.25">
      <c r="A129" s="125"/>
      <c r="B129" s="118"/>
      <c r="C129" s="126" t="s">
        <v>976</v>
      </c>
      <c r="D129" s="203"/>
      <c r="E129" s="186"/>
      <c r="F129" s="202"/>
      <c r="G129" s="234"/>
      <c r="H129" s="234"/>
      <c r="I129" s="234"/>
      <c r="J129" s="234"/>
      <c r="K129" s="234"/>
      <c r="L129" s="234"/>
      <c r="M129" s="202"/>
      <c r="N129" s="235"/>
      <c r="O129" s="235"/>
      <c r="P129" s="235"/>
      <c r="Q129" s="235"/>
      <c r="R129" s="235"/>
      <c r="S129" s="235"/>
      <c r="T129" s="235"/>
      <c r="U129" s="202"/>
      <c r="V129" s="234"/>
      <c r="W129" s="234"/>
      <c r="X129" s="234"/>
      <c r="Y129" s="202"/>
      <c r="Z129" s="203"/>
    </row>
    <row r="130" spans="1:26" x14ac:dyDescent="0.25">
      <c r="A130" s="125"/>
      <c r="B130" s="119"/>
      <c r="C130" s="126" t="s">
        <v>977</v>
      </c>
      <c r="D130" s="203"/>
      <c r="E130" s="186"/>
      <c r="F130" s="202"/>
      <c r="G130" s="234"/>
      <c r="H130" s="234"/>
      <c r="I130" s="234"/>
      <c r="J130" s="234"/>
      <c r="K130" s="234"/>
      <c r="L130" s="234"/>
      <c r="M130" s="202"/>
      <c r="N130" s="235"/>
      <c r="O130" s="235"/>
      <c r="P130" s="235"/>
      <c r="Q130" s="235"/>
      <c r="R130" s="235"/>
      <c r="S130" s="235"/>
      <c r="T130" s="235"/>
      <c r="U130" s="202"/>
      <c r="V130" s="234"/>
      <c r="W130" s="234"/>
      <c r="X130" s="234"/>
      <c r="Y130" s="202"/>
      <c r="Z130" s="203"/>
    </row>
    <row r="131" spans="1:26" x14ac:dyDescent="0.25">
      <c r="A131" s="125"/>
      <c r="B131" s="120"/>
      <c r="C131" s="127" t="s">
        <v>983</v>
      </c>
      <c r="D131" s="203"/>
      <c r="E131" s="186"/>
      <c r="F131" s="202"/>
      <c r="G131" s="234"/>
      <c r="H131" s="234"/>
      <c r="I131" s="234"/>
      <c r="J131" s="234"/>
      <c r="K131" s="234"/>
      <c r="L131" s="234"/>
      <c r="M131" s="202"/>
      <c r="N131" s="235"/>
      <c r="O131" s="235"/>
      <c r="P131" s="235"/>
      <c r="Q131" s="235"/>
      <c r="R131" s="235"/>
      <c r="S131" s="235"/>
      <c r="T131" s="235"/>
      <c r="U131" s="202"/>
      <c r="V131" s="234"/>
      <c r="W131" s="234"/>
      <c r="X131" s="234"/>
      <c r="Y131" s="202"/>
      <c r="Z131" s="203"/>
    </row>
    <row r="132" spans="1:26" x14ac:dyDescent="0.25">
      <c r="A132" s="125"/>
      <c r="B132" s="119"/>
      <c r="C132" s="127" t="s">
        <v>979</v>
      </c>
      <c r="D132" s="203"/>
      <c r="E132" s="186"/>
      <c r="F132" s="202"/>
      <c r="G132" s="234"/>
      <c r="H132" s="234"/>
      <c r="I132" s="234"/>
      <c r="J132" s="234"/>
      <c r="K132" s="234"/>
      <c r="L132" s="234"/>
      <c r="M132" s="202"/>
      <c r="N132" s="235"/>
      <c r="O132" s="235"/>
      <c r="P132" s="235"/>
      <c r="Q132" s="235"/>
      <c r="R132" s="235"/>
      <c r="S132" s="235"/>
      <c r="T132" s="235"/>
      <c r="U132" s="202"/>
      <c r="V132" s="234"/>
      <c r="W132" s="234"/>
      <c r="X132" s="234"/>
      <c r="Y132" s="202"/>
      <c r="Z132" s="203"/>
    </row>
    <row r="133" spans="1:26" x14ac:dyDescent="0.25">
      <c r="A133" s="105"/>
      <c r="B133" s="105"/>
      <c r="C133" s="104" t="s">
        <v>519</v>
      </c>
      <c r="D133" s="104"/>
      <c r="E133" s="104"/>
      <c r="F133" s="230"/>
      <c r="G133" s="230"/>
      <c r="H133" s="230"/>
      <c r="I133" s="230"/>
      <c r="J133" s="230"/>
      <c r="K133" s="230"/>
      <c r="L133" s="230"/>
      <c r="M133" s="230"/>
      <c r="N133" s="230"/>
      <c r="O133" s="230"/>
      <c r="P133" s="230"/>
      <c r="Q133" s="230"/>
      <c r="R133" s="230"/>
      <c r="S133" s="230"/>
      <c r="T133" s="230"/>
      <c r="U133" s="230"/>
      <c r="V133" s="230"/>
      <c r="W133" s="230"/>
      <c r="X133" s="230"/>
      <c r="Y133" s="230"/>
      <c r="Z133" s="104"/>
    </row>
    <row r="134" spans="1:26" x14ac:dyDescent="0.25">
      <c r="A134" s="125" t="s">
        <v>1035</v>
      </c>
      <c r="B134" s="119" t="s">
        <v>1051</v>
      </c>
      <c r="C134" s="126" t="s">
        <v>961</v>
      </c>
      <c r="D134" s="203"/>
      <c r="E134" s="186"/>
      <c r="F134" s="202"/>
      <c r="G134" s="234"/>
      <c r="H134" s="234"/>
      <c r="I134" s="234"/>
      <c r="J134" s="234"/>
      <c r="K134" s="234"/>
      <c r="L134" s="234"/>
      <c r="M134" s="202"/>
      <c r="N134" s="235"/>
      <c r="O134" s="235"/>
      <c r="P134" s="235"/>
      <c r="Q134" s="235"/>
      <c r="R134" s="235"/>
      <c r="S134" s="235"/>
      <c r="T134" s="235"/>
      <c r="U134" s="202"/>
      <c r="V134" s="234"/>
      <c r="W134" s="234"/>
      <c r="X134" s="234"/>
      <c r="Y134" s="202"/>
      <c r="Z134" s="203"/>
    </row>
    <row r="135" spans="1:26" x14ac:dyDescent="0.25">
      <c r="A135" s="125"/>
      <c r="B135" s="119"/>
      <c r="C135" s="126" t="s">
        <v>962</v>
      </c>
      <c r="D135" s="203"/>
      <c r="E135" s="186"/>
      <c r="F135" s="202"/>
      <c r="G135" s="234"/>
      <c r="H135" s="234"/>
      <c r="I135" s="234"/>
      <c r="J135" s="234"/>
      <c r="K135" s="234"/>
      <c r="L135" s="234"/>
      <c r="M135" s="202"/>
      <c r="N135" s="235"/>
      <c r="O135" s="235"/>
      <c r="P135" s="235"/>
      <c r="Q135" s="235"/>
      <c r="R135" s="235"/>
      <c r="S135" s="235"/>
      <c r="T135" s="235"/>
      <c r="U135" s="202"/>
      <c r="V135" s="234"/>
      <c r="W135" s="234"/>
      <c r="X135" s="234"/>
      <c r="Y135" s="202"/>
      <c r="Z135" s="203"/>
    </row>
    <row r="136" spans="1:26" x14ac:dyDescent="0.25">
      <c r="A136" s="125"/>
      <c r="B136" s="119"/>
      <c r="C136" s="126" t="s">
        <v>963</v>
      </c>
      <c r="D136" s="203"/>
      <c r="E136" s="186"/>
      <c r="F136" s="202"/>
      <c r="G136" s="234"/>
      <c r="H136" s="234"/>
      <c r="I136" s="234"/>
      <c r="J136" s="234"/>
      <c r="K136" s="234"/>
      <c r="L136" s="234"/>
      <c r="M136" s="202"/>
      <c r="N136" s="235"/>
      <c r="O136" s="235"/>
      <c r="P136" s="235"/>
      <c r="Q136" s="235"/>
      <c r="R136" s="235"/>
      <c r="S136" s="235"/>
      <c r="T136" s="235"/>
      <c r="U136" s="202"/>
      <c r="V136" s="234"/>
      <c r="W136" s="234"/>
      <c r="X136" s="234"/>
      <c r="Y136" s="202"/>
      <c r="Z136" s="203"/>
    </row>
    <row r="137" spans="1:26" x14ac:dyDescent="0.25">
      <c r="A137" s="125"/>
      <c r="B137" s="119"/>
      <c r="C137" s="126" t="s">
        <v>973</v>
      </c>
      <c r="D137" s="203"/>
      <c r="E137" s="186"/>
      <c r="F137" s="202"/>
      <c r="G137" s="234"/>
      <c r="H137" s="234"/>
      <c r="I137" s="234"/>
      <c r="J137" s="234"/>
      <c r="K137" s="234"/>
      <c r="L137" s="234"/>
      <c r="M137" s="202"/>
      <c r="N137" s="235"/>
      <c r="O137" s="235"/>
      <c r="P137" s="235"/>
      <c r="Q137" s="235"/>
      <c r="R137" s="235"/>
      <c r="S137" s="235"/>
      <c r="T137" s="235"/>
      <c r="U137" s="202"/>
      <c r="V137" s="234"/>
      <c r="W137" s="234"/>
      <c r="X137" s="234"/>
      <c r="Y137" s="202"/>
      <c r="Z137" s="203"/>
    </row>
    <row r="138" spans="1:26" x14ac:dyDescent="0.25">
      <c r="A138" s="125"/>
      <c r="B138" s="117"/>
      <c r="C138" s="126" t="s">
        <v>982</v>
      </c>
      <c r="D138" s="203"/>
      <c r="E138" s="186"/>
      <c r="F138" s="202"/>
      <c r="G138" s="234"/>
      <c r="H138" s="234"/>
      <c r="I138" s="234"/>
      <c r="J138" s="234"/>
      <c r="K138" s="234"/>
      <c r="L138" s="234"/>
      <c r="M138" s="202"/>
      <c r="N138" s="235"/>
      <c r="O138" s="235"/>
      <c r="P138" s="235"/>
      <c r="Q138" s="235"/>
      <c r="R138" s="235"/>
      <c r="S138" s="235"/>
      <c r="T138" s="235"/>
      <c r="U138" s="202"/>
      <c r="V138" s="234"/>
      <c r="W138" s="234"/>
      <c r="X138" s="234"/>
      <c r="Y138" s="202"/>
      <c r="Z138" s="203"/>
    </row>
    <row r="139" spans="1:26" x14ac:dyDescent="0.25">
      <c r="A139" s="125"/>
      <c r="B139" s="118"/>
      <c r="C139" s="126" t="s">
        <v>976</v>
      </c>
      <c r="D139" s="203"/>
      <c r="E139" s="186"/>
      <c r="F139" s="202"/>
      <c r="G139" s="234"/>
      <c r="H139" s="234"/>
      <c r="I139" s="234"/>
      <c r="J139" s="234"/>
      <c r="K139" s="234"/>
      <c r="L139" s="234"/>
      <c r="M139" s="202"/>
      <c r="N139" s="235"/>
      <c r="O139" s="235"/>
      <c r="P139" s="235"/>
      <c r="Q139" s="235"/>
      <c r="R139" s="235"/>
      <c r="S139" s="235"/>
      <c r="T139" s="235"/>
      <c r="U139" s="202"/>
      <c r="V139" s="234"/>
      <c r="W139" s="234"/>
      <c r="X139" s="234"/>
      <c r="Y139" s="202"/>
      <c r="Z139" s="203"/>
    </row>
    <row r="140" spans="1:26" x14ac:dyDescent="0.25">
      <c r="A140" s="125"/>
      <c r="B140" s="119"/>
      <c r="C140" s="126" t="s">
        <v>977</v>
      </c>
      <c r="D140" s="203"/>
      <c r="E140" s="186"/>
      <c r="F140" s="202"/>
      <c r="G140" s="234"/>
      <c r="H140" s="234"/>
      <c r="I140" s="234"/>
      <c r="J140" s="234"/>
      <c r="K140" s="234"/>
      <c r="L140" s="234"/>
      <c r="M140" s="202"/>
      <c r="N140" s="235"/>
      <c r="O140" s="235"/>
      <c r="P140" s="235"/>
      <c r="Q140" s="235"/>
      <c r="R140" s="235"/>
      <c r="S140" s="235"/>
      <c r="T140" s="235"/>
      <c r="U140" s="202"/>
      <c r="V140" s="234"/>
      <c r="W140" s="234"/>
      <c r="X140" s="234"/>
      <c r="Y140" s="202"/>
      <c r="Z140" s="203"/>
    </row>
    <row r="141" spans="1:26" ht="30" x14ac:dyDescent="0.25">
      <c r="A141" s="125"/>
      <c r="B141" s="120"/>
      <c r="C141" s="127" t="s">
        <v>984</v>
      </c>
      <c r="D141" s="203"/>
      <c r="E141" s="186"/>
      <c r="F141" s="202"/>
      <c r="G141" s="234"/>
      <c r="H141" s="234"/>
      <c r="I141" s="234"/>
      <c r="J141" s="234"/>
      <c r="K141" s="234"/>
      <c r="L141" s="234"/>
      <c r="M141" s="202"/>
      <c r="N141" s="235"/>
      <c r="O141" s="235"/>
      <c r="P141" s="235"/>
      <c r="Q141" s="235"/>
      <c r="R141" s="235"/>
      <c r="S141" s="235"/>
      <c r="T141" s="235"/>
      <c r="U141" s="202"/>
      <c r="V141" s="234"/>
      <c r="W141" s="234"/>
      <c r="X141" s="234"/>
      <c r="Y141" s="202"/>
      <c r="Z141" s="203"/>
    </row>
    <row r="142" spans="1:26" x14ac:dyDescent="0.25">
      <c r="A142" s="125"/>
      <c r="B142" s="119"/>
      <c r="C142" s="127" t="s">
        <v>981</v>
      </c>
      <c r="D142" s="203"/>
      <c r="E142" s="186"/>
      <c r="F142" s="202"/>
      <c r="G142" s="234"/>
      <c r="H142" s="234"/>
      <c r="I142" s="234"/>
      <c r="J142" s="234"/>
      <c r="K142" s="234"/>
      <c r="L142" s="234"/>
      <c r="M142" s="202"/>
      <c r="N142" s="235"/>
      <c r="O142" s="235"/>
      <c r="P142" s="235"/>
      <c r="Q142" s="235"/>
      <c r="R142" s="235"/>
      <c r="S142" s="235"/>
      <c r="T142" s="235"/>
      <c r="U142" s="202"/>
      <c r="V142" s="234"/>
      <c r="W142" s="234"/>
      <c r="X142" s="234"/>
      <c r="Y142" s="202"/>
      <c r="Z142" s="203"/>
    </row>
    <row r="143" spans="1:26" x14ac:dyDescent="0.25">
      <c r="A143" s="105"/>
      <c r="B143" s="105"/>
      <c r="C143" s="104" t="s">
        <v>519</v>
      </c>
      <c r="D143" s="104"/>
      <c r="E143" s="104"/>
      <c r="F143" s="230"/>
      <c r="G143" s="230"/>
      <c r="H143" s="230"/>
      <c r="I143" s="230"/>
      <c r="J143" s="230"/>
      <c r="K143" s="230"/>
      <c r="L143" s="230"/>
      <c r="M143" s="230"/>
      <c r="N143" s="230"/>
      <c r="O143" s="230"/>
      <c r="P143" s="230"/>
      <c r="Q143" s="230"/>
      <c r="R143" s="230"/>
      <c r="S143" s="230"/>
      <c r="T143" s="230"/>
      <c r="U143" s="230"/>
      <c r="V143" s="230"/>
      <c r="W143" s="230"/>
      <c r="X143" s="230"/>
      <c r="Y143" s="230"/>
      <c r="Z143" s="104"/>
    </row>
    <row r="144" spans="1:26" x14ac:dyDescent="0.25">
      <c r="A144" s="125" t="s">
        <v>1036</v>
      </c>
      <c r="B144" s="119" t="s">
        <v>1050</v>
      </c>
      <c r="C144" s="126" t="s">
        <v>961</v>
      </c>
      <c r="D144" s="203"/>
      <c r="E144" s="186"/>
      <c r="F144" s="202"/>
      <c r="G144" s="234"/>
      <c r="H144" s="234"/>
      <c r="I144" s="234"/>
      <c r="J144" s="234"/>
      <c r="K144" s="234"/>
      <c r="L144" s="234"/>
      <c r="M144" s="202"/>
      <c r="N144" s="235"/>
      <c r="O144" s="235"/>
      <c r="P144" s="235"/>
      <c r="Q144" s="235"/>
      <c r="R144" s="235"/>
      <c r="S144" s="235"/>
      <c r="T144" s="235"/>
      <c r="U144" s="202"/>
      <c r="V144" s="234"/>
      <c r="W144" s="234"/>
      <c r="X144" s="234"/>
      <c r="Y144" s="202"/>
      <c r="Z144" s="203"/>
    </row>
    <row r="145" spans="1:26" x14ac:dyDescent="0.25">
      <c r="A145" s="125"/>
      <c r="B145" s="119"/>
      <c r="C145" s="126" t="s">
        <v>962</v>
      </c>
      <c r="D145" s="203"/>
      <c r="E145" s="186"/>
      <c r="F145" s="202"/>
      <c r="G145" s="234"/>
      <c r="H145" s="234"/>
      <c r="I145" s="234"/>
      <c r="J145" s="234"/>
      <c r="K145" s="234"/>
      <c r="L145" s="234"/>
      <c r="M145" s="202"/>
      <c r="N145" s="235"/>
      <c r="O145" s="235"/>
      <c r="P145" s="235"/>
      <c r="Q145" s="235"/>
      <c r="R145" s="235"/>
      <c r="S145" s="235"/>
      <c r="T145" s="235"/>
      <c r="U145" s="202"/>
      <c r="V145" s="234"/>
      <c r="W145" s="234"/>
      <c r="X145" s="234"/>
      <c r="Y145" s="202"/>
      <c r="Z145" s="203"/>
    </row>
    <row r="146" spans="1:26" x14ac:dyDescent="0.25">
      <c r="A146" s="125"/>
      <c r="B146" s="119"/>
      <c r="C146" s="126" t="s">
        <v>963</v>
      </c>
      <c r="D146" s="203"/>
      <c r="E146" s="186"/>
      <c r="F146" s="202"/>
      <c r="G146" s="234"/>
      <c r="H146" s="234"/>
      <c r="I146" s="234"/>
      <c r="J146" s="234"/>
      <c r="K146" s="234"/>
      <c r="L146" s="234"/>
      <c r="M146" s="202"/>
      <c r="N146" s="235"/>
      <c r="O146" s="235"/>
      <c r="P146" s="235"/>
      <c r="Q146" s="235"/>
      <c r="R146" s="235"/>
      <c r="S146" s="235"/>
      <c r="T146" s="235"/>
      <c r="U146" s="202"/>
      <c r="V146" s="234"/>
      <c r="W146" s="234"/>
      <c r="X146" s="234"/>
      <c r="Y146" s="202"/>
      <c r="Z146" s="203"/>
    </row>
    <row r="147" spans="1:26" x14ac:dyDescent="0.25">
      <c r="A147" s="125"/>
      <c r="B147" s="119"/>
      <c r="C147" s="126" t="s">
        <v>973</v>
      </c>
      <c r="D147" s="203"/>
      <c r="E147" s="186"/>
      <c r="F147" s="202"/>
      <c r="G147" s="234"/>
      <c r="H147" s="234"/>
      <c r="I147" s="234"/>
      <c r="J147" s="234"/>
      <c r="K147" s="234"/>
      <c r="L147" s="234"/>
      <c r="M147" s="202"/>
      <c r="N147" s="235"/>
      <c r="O147" s="235"/>
      <c r="P147" s="235"/>
      <c r="Q147" s="235"/>
      <c r="R147" s="235"/>
      <c r="S147" s="235"/>
      <c r="T147" s="235"/>
      <c r="U147" s="202"/>
      <c r="V147" s="234"/>
      <c r="W147" s="234"/>
      <c r="X147" s="234"/>
      <c r="Y147" s="202"/>
      <c r="Z147" s="203"/>
    </row>
    <row r="148" spans="1:26" x14ac:dyDescent="0.25">
      <c r="A148" s="125"/>
      <c r="B148" s="117"/>
      <c r="C148" s="126" t="s">
        <v>985</v>
      </c>
      <c r="D148" s="203"/>
      <c r="E148" s="186"/>
      <c r="F148" s="202"/>
      <c r="G148" s="234"/>
      <c r="H148" s="234"/>
      <c r="I148" s="234"/>
      <c r="J148" s="234"/>
      <c r="K148" s="234"/>
      <c r="L148" s="234"/>
      <c r="M148" s="202"/>
      <c r="N148" s="235"/>
      <c r="O148" s="235"/>
      <c r="P148" s="235"/>
      <c r="Q148" s="235"/>
      <c r="R148" s="235"/>
      <c r="S148" s="235"/>
      <c r="T148" s="235"/>
      <c r="U148" s="202"/>
      <c r="V148" s="234"/>
      <c r="W148" s="234"/>
      <c r="X148" s="234"/>
      <c r="Y148" s="202"/>
      <c r="Z148" s="203"/>
    </row>
    <row r="149" spans="1:26" x14ac:dyDescent="0.25">
      <c r="A149" s="125"/>
      <c r="B149" s="118"/>
      <c r="C149" s="126" t="s">
        <v>976</v>
      </c>
      <c r="D149" s="203"/>
      <c r="E149" s="186"/>
      <c r="F149" s="202"/>
      <c r="G149" s="234"/>
      <c r="H149" s="234"/>
      <c r="I149" s="234"/>
      <c r="J149" s="234"/>
      <c r="K149" s="234"/>
      <c r="L149" s="234"/>
      <c r="M149" s="202"/>
      <c r="N149" s="235"/>
      <c r="O149" s="235"/>
      <c r="P149" s="235"/>
      <c r="Q149" s="235"/>
      <c r="R149" s="235"/>
      <c r="S149" s="235"/>
      <c r="T149" s="235"/>
      <c r="U149" s="202"/>
      <c r="V149" s="234"/>
      <c r="W149" s="234"/>
      <c r="X149" s="234"/>
      <c r="Y149" s="202"/>
      <c r="Z149" s="203"/>
    </row>
    <row r="150" spans="1:26" x14ac:dyDescent="0.25">
      <c r="A150" s="125"/>
      <c r="B150" s="119"/>
      <c r="C150" s="126" t="s">
        <v>977</v>
      </c>
      <c r="D150" s="203"/>
      <c r="E150" s="186"/>
      <c r="F150" s="202"/>
      <c r="G150" s="234"/>
      <c r="H150" s="234"/>
      <c r="I150" s="234"/>
      <c r="J150" s="234"/>
      <c r="K150" s="234"/>
      <c r="L150" s="234"/>
      <c r="M150" s="202"/>
      <c r="N150" s="235"/>
      <c r="O150" s="235"/>
      <c r="P150" s="235"/>
      <c r="Q150" s="235"/>
      <c r="R150" s="235"/>
      <c r="S150" s="235"/>
      <c r="T150" s="235"/>
      <c r="U150" s="202"/>
      <c r="V150" s="234"/>
      <c r="W150" s="234"/>
      <c r="X150" s="234"/>
      <c r="Y150" s="202"/>
      <c r="Z150" s="203"/>
    </row>
    <row r="151" spans="1:26" x14ac:dyDescent="0.25">
      <c r="A151" s="125"/>
      <c r="B151" s="120"/>
      <c r="C151" s="127" t="s">
        <v>986</v>
      </c>
      <c r="D151" s="203"/>
      <c r="E151" s="186"/>
      <c r="F151" s="202"/>
      <c r="G151" s="234"/>
      <c r="H151" s="234"/>
      <c r="I151" s="234"/>
      <c r="J151" s="234"/>
      <c r="K151" s="234"/>
      <c r="L151" s="234"/>
      <c r="M151" s="202"/>
      <c r="N151" s="235"/>
      <c r="O151" s="235"/>
      <c r="P151" s="235"/>
      <c r="Q151" s="235"/>
      <c r="R151" s="235"/>
      <c r="S151" s="235"/>
      <c r="T151" s="235"/>
      <c r="U151" s="202"/>
      <c r="V151" s="234"/>
      <c r="W151" s="234"/>
      <c r="X151" s="234"/>
      <c r="Y151" s="202"/>
      <c r="Z151" s="203"/>
    </row>
    <row r="152" spans="1:26" x14ac:dyDescent="0.25">
      <c r="A152" s="125"/>
      <c r="B152" s="119"/>
      <c r="C152" s="127" t="s">
        <v>979</v>
      </c>
      <c r="D152" s="203"/>
      <c r="E152" s="186"/>
      <c r="F152" s="202"/>
      <c r="G152" s="234"/>
      <c r="H152" s="234"/>
      <c r="I152" s="234"/>
      <c r="J152" s="234"/>
      <c r="K152" s="234"/>
      <c r="L152" s="234"/>
      <c r="M152" s="202"/>
      <c r="N152" s="235"/>
      <c r="O152" s="235"/>
      <c r="P152" s="235"/>
      <c r="Q152" s="235"/>
      <c r="R152" s="235"/>
      <c r="S152" s="235"/>
      <c r="T152" s="235"/>
      <c r="U152" s="202"/>
      <c r="V152" s="234"/>
      <c r="W152" s="234"/>
      <c r="X152" s="234"/>
      <c r="Y152" s="202"/>
      <c r="Z152" s="203"/>
    </row>
    <row r="153" spans="1:26" x14ac:dyDescent="0.25">
      <c r="A153" s="105"/>
      <c r="B153" s="105"/>
      <c r="C153" s="104" t="s">
        <v>519</v>
      </c>
      <c r="D153" s="104"/>
      <c r="E153" s="104"/>
      <c r="F153" s="230"/>
      <c r="G153" s="230"/>
      <c r="H153" s="230"/>
      <c r="I153" s="230"/>
      <c r="J153" s="230"/>
      <c r="K153" s="230"/>
      <c r="L153" s="230"/>
      <c r="M153" s="230"/>
      <c r="N153" s="230"/>
      <c r="O153" s="230"/>
      <c r="P153" s="230"/>
      <c r="Q153" s="230"/>
      <c r="R153" s="230"/>
      <c r="S153" s="230"/>
      <c r="T153" s="230"/>
      <c r="U153" s="230"/>
      <c r="V153" s="230"/>
      <c r="W153" s="230"/>
      <c r="X153" s="230"/>
      <c r="Y153" s="230"/>
      <c r="Z153" s="104"/>
    </row>
    <row r="154" spans="1:26" x14ac:dyDescent="0.25">
      <c r="A154" s="125" t="s">
        <v>1037</v>
      </c>
      <c r="B154" s="119" t="s">
        <v>1051</v>
      </c>
      <c r="C154" s="126" t="s">
        <v>961</v>
      </c>
      <c r="D154" s="203"/>
      <c r="E154" s="186"/>
      <c r="F154" s="202"/>
      <c r="G154" s="234"/>
      <c r="H154" s="234"/>
      <c r="I154" s="234"/>
      <c r="J154" s="234"/>
      <c r="K154" s="234"/>
      <c r="L154" s="234"/>
      <c r="M154" s="202"/>
      <c r="N154" s="235"/>
      <c r="O154" s="235"/>
      <c r="P154" s="235"/>
      <c r="Q154" s="235"/>
      <c r="R154" s="235"/>
      <c r="S154" s="235"/>
      <c r="T154" s="235"/>
      <c r="U154" s="202"/>
      <c r="V154" s="234"/>
      <c r="W154" s="234"/>
      <c r="X154" s="234"/>
      <c r="Y154" s="202"/>
      <c r="Z154" s="203"/>
    </row>
    <row r="155" spans="1:26" x14ac:dyDescent="0.25">
      <c r="A155" s="125"/>
      <c r="B155" s="119"/>
      <c r="C155" s="126" t="s">
        <v>962</v>
      </c>
      <c r="D155" s="203"/>
      <c r="E155" s="186"/>
      <c r="F155" s="202"/>
      <c r="G155" s="234"/>
      <c r="H155" s="234"/>
      <c r="I155" s="234"/>
      <c r="J155" s="234"/>
      <c r="K155" s="234"/>
      <c r="L155" s="234"/>
      <c r="M155" s="202"/>
      <c r="N155" s="235"/>
      <c r="O155" s="235"/>
      <c r="P155" s="235"/>
      <c r="Q155" s="235"/>
      <c r="R155" s="235"/>
      <c r="S155" s="235"/>
      <c r="T155" s="235"/>
      <c r="U155" s="202"/>
      <c r="V155" s="234"/>
      <c r="W155" s="234"/>
      <c r="X155" s="234"/>
      <c r="Y155" s="202"/>
      <c r="Z155" s="203"/>
    </row>
    <row r="156" spans="1:26" x14ac:dyDescent="0.25">
      <c r="A156" s="125"/>
      <c r="B156" s="119"/>
      <c r="C156" s="126" t="s">
        <v>963</v>
      </c>
      <c r="D156" s="203"/>
      <c r="E156" s="186"/>
      <c r="F156" s="202"/>
      <c r="G156" s="234"/>
      <c r="H156" s="234"/>
      <c r="I156" s="234"/>
      <c r="J156" s="234"/>
      <c r="K156" s="234"/>
      <c r="L156" s="234"/>
      <c r="M156" s="202"/>
      <c r="N156" s="235"/>
      <c r="O156" s="235"/>
      <c r="P156" s="235"/>
      <c r="Q156" s="235"/>
      <c r="R156" s="235"/>
      <c r="S156" s="235"/>
      <c r="T156" s="235"/>
      <c r="U156" s="202"/>
      <c r="V156" s="234"/>
      <c r="W156" s="234"/>
      <c r="X156" s="234"/>
      <c r="Y156" s="202"/>
      <c r="Z156" s="203"/>
    </row>
    <row r="157" spans="1:26" x14ac:dyDescent="0.25">
      <c r="A157" s="125"/>
      <c r="B157" s="119"/>
      <c r="C157" s="126" t="s">
        <v>973</v>
      </c>
      <c r="D157" s="203"/>
      <c r="E157" s="186"/>
      <c r="F157" s="202"/>
      <c r="G157" s="234"/>
      <c r="H157" s="234"/>
      <c r="I157" s="234"/>
      <c r="J157" s="234"/>
      <c r="K157" s="234"/>
      <c r="L157" s="234"/>
      <c r="M157" s="202"/>
      <c r="N157" s="235"/>
      <c r="O157" s="235"/>
      <c r="P157" s="235"/>
      <c r="Q157" s="235"/>
      <c r="R157" s="235"/>
      <c r="S157" s="235"/>
      <c r="T157" s="235"/>
      <c r="U157" s="202"/>
      <c r="V157" s="234"/>
      <c r="W157" s="234"/>
      <c r="X157" s="234"/>
      <c r="Y157" s="202"/>
      <c r="Z157" s="203"/>
    </row>
    <row r="158" spans="1:26" x14ac:dyDescent="0.25">
      <c r="A158" s="125"/>
      <c r="B158" s="168"/>
      <c r="C158" s="126" t="s">
        <v>985</v>
      </c>
      <c r="D158" s="203"/>
      <c r="E158" s="186"/>
      <c r="F158" s="202"/>
      <c r="G158" s="234"/>
      <c r="H158" s="234"/>
      <c r="I158" s="234"/>
      <c r="J158" s="234"/>
      <c r="K158" s="234"/>
      <c r="L158" s="234"/>
      <c r="M158" s="202"/>
      <c r="N158" s="235"/>
      <c r="O158" s="235"/>
      <c r="P158" s="235"/>
      <c r="Q158" s="235"/>
      <c r="R158" s="235"/>
      <c r="S158" s="235"/>
      <c r="T158" s="235"/>
      <c r="U158" s="202"/>
      <c r="V158" s="234"/>
      <c r="W158" s="234"/>
      <c r="X158" s="234"/>
      <c r="Y158" s="202"/>
      <c r="Z158" s="203"/>
    </row>
    <row r="159" spans="1:26" x14ac:dyDescent="0.25">
      <c r="A159" s="125"/>
      <c r="B159" s="118"/>
      <c r="C159" s="126" t="s">
        <v>976</v>
      </c>
      <c r="D159" s="203"/>
      <c r="E159" s="186"/>
      <c r="F159" s="202"/>
      <c r="G159" s="234"/>
      <c r="H159" s="234"/>
      <c r="I159" s="234"/>
      <c r="J159" s="234"/>
      <c r="K159" s="234"/>
      <c r="L159" s="234"/>
      <c r="M159" s="202"/>
      <c r="N159" s="235"/>
      <c r="O159" s="235"/>
      <c r="P159" s="235"/>
      <c r="Q159" s="235"/>
      <c r="R159" s="235"/>
      <c r="S159" s="235"/>
      <c r="T159" s="235"/>
      <c r="U159" s="202"/>
      <c r="V159" s="234"/>
      <c r="W159" s="234"/>
      <c r="X159" s="234"/>
      <c r="Y159" s="202"/>
      <c r="Z159" s="203"/>
    </row>
    <row r="160" spans="1:26" x14ac:dyDescent="0.25">
      <c r="A160" s="125"/>
      <c r="B160" s="119"/>
      <c r="C160" s="126" t="s">
        <v>977</v>
      </c>
      <c r="D160" s="203"/>
      <c r="E160" s="186"/>
      <c r="F160" s="202"/>
      <c r="G160" s="234"/>
      <c r="H160" s="234"/>
      <c r="I160" s="234"/>
      <c r="J160" s="234"/>
      <c r="K160" s="234"/>
      <c r="L160" s="234"/>
      <c r="M160" s="202"/>
      <c r="N160" s="235"/>
      <c r="O160" s="235"/>
      <c r="P160" s="235"/>
      <c r="Q160" s="235"/>
      <c r="R160" s="235"/>
      <c r="S160" s="235"/>
      <c r="T160" s="235"/>
      <c r="U160" s="202"/>
      <c r="V160" s="234"/>
      <c r="W160" s="234"/>
      <c r="X160" s="234"/>
      <c r="Y160" s="202"/>
      <c r="Z160" s="203"/>
    </row>
    <row r="161" spans="1:26" ht="30" x14ac:dyDescent="0.25">
      <c r="A161" s="125"/>
      <c r="B161" s="120"/>
      <c r="C161" s="127" t="s">
        <v>987</v>
      </c>
      <c r="D161" s="203"/>
      <c r="E161" s="186"/>
      <c r="F161" s="202"/>
      <c r="G161" s="234"/>
      <c r="H161" s="234"/>
      <c r="I161" s="234"/>
      <c r="J161" s="234"/>
      <c r="K161" s="234"/>
      <c r="L161" s="234"/>
      <c r="M161" s="202"/>
      <c r="N161" s="235"/>
      <c r="O161" s="235"/>
      <c r="P161" s="235"/>
      <c r="Q161" s="235"/>
      <c r="R161" s="235"/>
      <c r="S161" s="235"/>
      <c r="T161" s="235"/>
      <c r="U161" s="202"/>
      <c r="V161" s="234"/>
      <c r="W161" s="234"/>
      <c r="X161" s="234"/>
      <c r="Y161" s="202"/>
      <c r="Z161" s="203"/>
    </row>
    <row r="162" spans="1:26" x14ac:dyDescent="0.25">
      <c r="A162" s="125"/>
      <c r="B162" s="119"/>
      <c r="C162" s="127" t="s">
        <v>981</v>
      </c>
      <c r="D162" s="203"/>
      <c r="E162" s="186"/>
      <c r="F162" s="202"/>
      <c r="G162" s="234"/>
      <c r="H162" s="234"/>
      <c r="I162" s="234"/>
      <c r="J162" s="234"/>
      <c r="K162" s="234"/>
      <c r="L162" s="234"/>
      <c r="M162" s="202"/>
      <c r="N162" s="235"/>
      <c r="O162" s="235"/>
      <c r="P162" s="235"/>
      <c r="Q162" s="235"/>
      <c r="R162" s="235"/>
      <c r="S162" s="235"/>
      <c r="T162" s="235"/>
      <c r="U162" s="202"/>
      <c r="V162" s="234"/>
      <c r="W162" s="234"/>
      <c r="X162" s="234"/>
      <c r="Y162" s="202"/>
      <c r="Z162" s="203"/>
    </row>
    <row r="163" spans="1:26" x14ac:dyDescent="0.25">
      <c r="A163" s="105"/>
      <c r="B163" s="105"/>
      <c r="C163" s="104" t="s">
        <v>519</v>
      </c>
      <c r="D163" s="104"/>
      <c r="E163" s="104"/>
      <c r="F163" s="230"/>
      <c r="G163" s="230"/>
      <c r="H163" s="230"/>
      <c r="I163" s="230"/>
      <c r="J163" s="230"/>
      <c r="K163" s="230"/>
      <c r="L163" s="230"/>
      <c r="M163" s="230"/>
      <c r="N163" s="230"/>
      <c r="O163" s="230"/>
      <c r="P163" s="230"/>
      <c r="Q163" s="230"/>
      <c r="R163" s="230"/>
      <c r="S163" s="230"/>
      <c r="T163" s="230"/>
      <c r="U163" s="230"/>
      <c r="V163" s="230"/>
      <c r="W163" s="230"/>
      <c r="X163" s="230"/>
      <c r="Y163" s="230"/>
      <c r="Z163" s="104"/>
    </row>
    <row r="164" spans="1:26" x14ac:dyDescent="0.25">
      <c r="A164" s="125" t="s">
        <v>1038</v>
      </c>
      <c r="B164" s="119" t="s">
        <v>1052</v>
      </c>
      <c r="C164" s="126" t="s">
        <v>961</v>
      </c>
      <c r="D164" s="203"/>
      <c r="E164" s="186"/>
      <c r="F164" s="202"/>
      <c r="G164" s="234"/>
      <c r="H164" s="234"/>
      <c r="I164" s="234"/>
      <c r="J164" s="234"/>
      <c r="K164" s="234"/>
      <c r="L164" s="234"/>
      <c r="M164" s="202"/>
      <c r="N164" s="235"/>
      <c r="O164" s="235"/>
      <c r="P164" s="235"/>
      <c r="Q164" s="235"/>
      <c r="R164" s="235"/>
      <c r="S164" s="235"/>
      <c r="T164" s="235"/>
      <c r="U164" s="202"/>
      <c r="V164" s="234"/>
      <c r="W164" s="234"/>
      <c r="X164" s="234"/>
      <c r="Y164" s="202"/>
      <c r="Z164" s="203"/>
    </row>
    <row r="165" spans="1:26" x14ac:dyDescent="0.25">
      <c r="A165" s="125"/>
      <c r="B165" s="119"/>
      <c r="C165" s="126" t="s">
        <v>962</v>
      </c>
      <c r="D165" s="203"/>
      <c r="E165" s="186"/>
      <c r="F165" s="202"/>
      <c r="G165" s="234"/>
      <c r="H165" s="234"/>
      <c r="I165" s="234"/>
      <c r="J165" s="234"/>
      <c r="K165" s="234"/>
      <c r="L165" s="234"/>
      <c r="M165" s="202"/>
      <c r="N165" s="235"/>
      <c r="O165" s="235"/>
      <c r="P165" s="235"/>
      <c r="Q165" s="235"/>
      <c r="R165" s="235"/>
      <c r="S165" s="235"/>
      <c r="T165" s="235"/>
      <c r="U165" s="202"/>
      <c r="V165" s="234"/>
      <c r="W165" s="234"/>
      <c r="X165" s="234"/>
      <c r="Y165" s="202"/>
      <c r="Z165" s="203"/>
    </row>
    <row r="166" spans="1:26" x14ac:dyDescent="0.25">
      <c r="A166" s="125"/>
      <c r="B166" s="119"/>
      <c r="C166" s="126" t="s">
        <v>988</v>
      </c>
      <c r="D166" s="203"/>
      <c r="E166" s="186"/>
      <c r="F166" s="202"/>
      <c r="G166" s="234"/>
      <c r="H166" s="234"/>
      <c r="I166" s="234"/>
      <c r="J166" s="234"/>
      <c r="K166" s="234"/>
      <c r="L166" s="234"/>
      <c r="M166" s="202"/>
      <c r="N166" s="235"/>
      <c r="O166" s="235"/>
      <c r="P166" s="235"/>
      <c r="Q166" s="235"/>
      <c r="R166" s="235"/>
      <c r="S166" s="235"/>
      <c r="T166" s="235"/>
      <c r="U166" s="202"/>
      <c r="V166" s="234"/>
      <c r="W166" s="234"/>
      <c r="X166" s="234"/>
      <c r="Y166" s="202"/>
      <c r="Z166" s="203"/>
    </row>
    <row r="167" spans="1:26" x14ac:dyDescent="0.25">
      <c r="A167" s="125"/>
      <c r="B167" s="119"/>
      <c r="C167" s="126" t="s">
        <v>989</v>
      </c>
      <c r="D167" s="203"/>
      <c r="E167" s="186"/>
      <c r="F167" s="202"/>
      <c r="G167" s="234"/>
      <c r="H167" s="234"/>
      <c r="I167" s="234"/>
      <c r="J167" s="234"/>
      <c r="K167" s="234"/>
      <c r="L167" s="234"/>
      <c r="M167" s="202"/>
      <c r="N167" s="235"/>
      <c r="O167" s="235"/>
      <c r="P167" s="235"/>
      <c r="Q167" s="235"/>
      <c r="R167" s="235"/>
      <c r="S167" s="235"/>
      <c r="T167" s="235"/>
      <c r="U167" s="202"/>
      <c r="V167" s="234"/>
      <c r="W167" s="234"/>
      <c r="X167" s="234"/>
      <c r="Y167" s="202"/>
      <c r="Z167" s="203"/>
    </row>
    <row r="168" spans="1:26" x14ac:dyDescent="0.25">
      <c r="A168" s="125"/>
      <c r="B168" s="168"/>
      <c r="C168" s="126" t="s">
        <v>990</v>
      </c>
      <c r="D168" s="203"/>
      <c r="E168" s="186"/>
      <c r="F168" s="202"/>
      <c r="G168" s="234"/>
      <c r="H168" s="234"/>
      <c r="I168" s="234"/>
      <c r="J168" s="234"/>
      <c r="K168" s="234"/>
      <c r="L168" s="234"/>
      <c r="M168" s="202"/>
      <c r="N168" s="235"/>
      <c r="O168" s="235"/>
      <c r="P168" s="235"/>
      <c r="Q168" s="235"/>
      <c r="R168" s="235"/>
      <c r="S168" s="235"/>
      <c r="T168" s="235"/>
      <c r="U168" s="202"/>
      <c r="V168" s="234"/>
      <c r="W168" s="234"/>
      <c r="X168" s="234"/>
      <c r="Y168" s="202"/>
      <c r="Z168" s="203"/>
    </row>
    <row r="169" spans="1:26" x14ac:dyDescent="0.25">
      <c r="A169" s="125"/>
      <c r="B169" s="118"/>
      <c r="C169" s="126" t="s">
        <v>991</v>
      </c>
      <c r="D169" s="203"/>
      <c r="E169" s="186"/>
      <c r="F169" s="202"/>
      <c r="G169" s="234"/>
      <c r="H169" s="234"/>
      <c r="I169" s="234"/>
      <c r="J169" s="234"/>
      <c r="K169" s="234"/>
      <c r="L169" s="234"/>
      <c r="M169" s="202"/>
      <c r="N169" s="235"/>
      <c r="O169" s="235"/>
      <c r="P169" s="235"/>
      <c r="Q169" s="235"/>
      <c r="R169" s="235"/>
      <c r="S169" s="235"/>
      <c r="T169" s="235"/>
      <c r="U169" s="202"/>
      <c r="V169" s="234"/>
      <c r="W169" s="234"/>
      <c r="X169" s="234"/>
      <c r="Y169" s="202"/>
      <c r="Z169" s="203"/>
    </row>
    <row r="170" spans="1:26" x14ac:dyDescent="0.25">
      <c r="A170" s="125"/>
      <c r="B170" s="119"/>
      <c r="C170" s="126" t="s">
        <v>992</v>
      </c>
      <c r="D170" s="203"/>
      <c r="E170" s="186"/>
      <c r="F170" s="202"/>
      <c r="G170" s="234"/>
      <c r="H170" s="234"/>
      <c r="I170" s="234"/>
      <c r="J170" s="234"/>
      <c r="K170" s="234"/>
      <c r="L170" s="234"/>
      <c r="M170" s="202"/>
      <c r="N170" s="235"/>
      <c r="O170" s="235"/>
      <c r="P170" s="235"/>
      <c r="Q170" s="235"/>
      <c r="R170" s="235"/>
      <c r="S170" s="235"/>
      <c r="T170" s="235"/>
      <c r="U170" s="202"/>
      <c r="V170" s="234"/>
      <c r="W170" s="234"/>
      <c r="X170" s="234"/>
      <c r="Y170" s="202"/>
      <c r="Z170" s="203"/>
    </row>
    <row r="171" spans="1:26" ht="13.5" customHeight="1" x14ac:dyDescent="0.25">
      <c r="A171" s="125"/>
      <c r="B171" s="120"/>
      <c r="C171" s="127" t="s">
        <v>993</v>
      </c>
      <c r="D171" s="203"/>
      <c r="E171" s="186"/>
      <c r="F171" s="202"/>
      <c r="G171" s="234"/>
      <c r="H171" s="234"/>
      <c r="I171" s="234"/>
      <c r="J171" s="234"/>
      <c r="K171" s="234"/>
      <c r="L171" s="234"/>
      <c r="M171" s="202"/>
      <c r="N171" s="235"/>
      <c r="O171" s="235"/>
      <c r="P171" s="235"/>
      <c r="Q171" s="235"/>
      <c r="R171" s="235"/>
      <c r="S171" s="235"/>
      <c r="T171" s="235"/>
      <c r="U171" s="202"/>
      <c r="V171" s="234"/>
      <c r="W171" s="234"/>
      <c r="X171" s="234"/>
      <c r="Y171" s="202"/>
      <c r="Z171" s="203"/>
    </row>
    <row r="172" spans="1:26" x14ac:dyDescent="0.25">
      <c r="A172" s="105"/>
      <c r="B172" s="105"/>
      <c r="C172" s="104" t="s">
        <v>519</v>
      </c>
      <c r="D172" s="104"/>
      <c r="E172" s="104"/>
      <c r="F172" s="230"/>
      <c r="G172" s="230"/>
      <c r="H172" s="230"/>
      <c r="I172" s="230"/>
      <c r="J172" s="230"/>
      <c r="K172" s="230"/>
      <c r="L172" s="230"/>
      <c r="M172" s="230"/>
      <c r="N172" s="230"/>
      <c r="O172" s="230"/>
      <c r="P172" s="230"/>
      <c r="Q172" s="230"/>
      <c r="R172" s="230"/>
      <c r="S172" s="230"/>
      <c r="T172" s="230"/>
      <c r="U172" s="230"/>
      <c r="V172" s="230"/>
      <c r="W172" s="230"/>
      <c r="X172" s="230"/>
      <c r="Y172" s="230"/>
      <c r="Z172" s="104"/>
    </row>
    <row r="173" spans="1:26" x14ac:dyDescent="0.25">
      <c r="A173" s="125" t="s">
        <v>1039</v>
      </c>
      <c r="B173" s="119" t="s">
        <v>1053</v>
      </c>
      <c r="C173" s="126" t="s">
        <v>961</v>
      </c>
      <c r="D173" s="203"/>
      <c r="E173" s="186"/>
      <c r="F173" s="202"/>
      <c r="G173" s="234"/>
      <c r="H173" s="234"/>
      <c r="I173" s="234"/>
      <c r="J173" s="234"/>
      <c r="K173" s="234"/>
      <c r="L173" s="234"/>
      <c r="M173" s="202"/>
      <c r="N173" s="235"/>
      <c r="O173" s="235"/>
      <c r="P173" s="235"/>
      <c r="Q173" s="235"/>
      <c r="R173" s="235"/>
      <c r="S173" s="235"/>
      <c r="T173" s="235"/>
      <c r="U173" s="202"/>
      <c r="V173" s="234"/>
      <c r="W173" s="234"/>
      <c r="X173" s="234"/>
      <c r="Y173" s="202"/>
      <c r="Z173" s="203"/>
    </row>
    <row r="174" spans="1:26" x14ac:dyDescent="0.25">
      <c r="A174" s="125"/>
      <c r="B174" s="119"/>
      <c r="C174" s="126" t="s">
        <v>962</v>
      </c>
      <c r="D174" s="203"/>
      <c r="E174" s="186"/>
      <c r="F174" s="202"/>
      <c r="G174" s="234"/>
      <c r="H174" s="234"/>
      <c r="I174" s="234"/>
      <c r="J174" s="234"/>
      <c r="K174" s="234"/>
      <c r="L174" s="234"/>
      <c r="M174" s="202"/>
      <c r="N174" s="235"/>
      <c r="O174" s="235"/>
      <c r="P174" s="235"/>
      <c r="Q174" s="235"/>
      <c r="R174" s="235"/>
      <c r="S174" s="235"/>
      <c r="T174" s="235"/>
      <c r="U174" s="202"/>
      <c r="V174" s="234"/>
      <c r="W174" s="234"/>
      <c r="X174" s="234"/>
      <c r="Y174" s="202"/>
      <c r="Z174" s="203"/>
    </row>
    <row r="175" spans="1:26" x14ac:dyDescent="0.25">
      <c r="A175" s="125"/>
      <c r="B175" s="119"/>
      <c r="C175" s="126" t="s">
        <v>994</v>
      </c>
      <c r="D175" s="203"/>
      <c r="E175" s="186"/>
      <c r="F175" s="202"/>
      <c r="G175" s="234"/>
      <c r="H175" s="234"/>
      <c r="I175" s="234"/>
      <c r="J175" s="234"/>
      <c r="K175" s="234"/>
      <c r="L175" s="234"/>
      <c r="M175" s="202"/>
      <c r="N175" s="235"/>
      <c r="O175" s="235"/>
      <c r="P175" s="235"/>
      <c r="Q175" s="235"/>
      <c r="R175" s="235"/>
      <c r="S175" s="235"/>
      <c r="T175" s="235"/>
      <c r="U175" s="202"/>
      <c r="V175" s="234"/>
      <c r="W175" s="234"/>
      <c r="X175" s="234"/>
      <c r="Y175" s="202"/>
      <c r="Z175" s="203"/>
    </row>
    <row r="176" spans="1:26" x14ac:dyDescent="0.25">
      <c r="A176" s="125"/>
      <c r="B176" s="119"/>
      <c r="C176" s="126" t="s">
        <v>995</v>
      </c>
      <c r="D176" s="203"/>
      <c r="E176" s="186"/>
      <c r="F176" s="202"/>
      <c r="G176" s="234"/>
      <c r="H176" s="234"/>
      <c r="I176" s="234"/>
      <c r="J176" s="234"/>
      <c r="K176" s="234"/>
      <c r="L176" s="234"/>
      <c r="M176" s="202"/>
      <c r="N176" s="235"/>
      <c r="O176" s="235"/>
      <c r="P176" s="235"/>
      <c r="Q176" s="235"/>
      <c r="R176" s="235"/>
      <c r="S176" s="235"/>
      <c r="T176" s="235"/>
      <c r="U176" s="202"/>
      <c r="V176" s="234"/>
      <c r="W176" s="234"/>
      <c r="X176" s="234"/>
      <c r="Y176" s="202"/>
      <c r="Z176" s="203"/>
    </row>
    <row r="177" spans="1:26" x14ac:dyDescent="0.25">
      <c r="A177" s="125"/>
      <c r="B177" s="168"/>
      <c r="C177" s="126" t="s">
        <v>996</v>
      </c>
      <c r="D177" s="203"/>
      <c r="E177" s="186"/>
      <c r="F177" s="202"/>
      <c r="G177" s="234"/>
      <c r="H177" s="234"/>
      <c r="I177" s="234"/>
      <c r="J177" s="234"/>
      <c r="K177" s="234"/>
      <c r="L177" s="234"/>
      <c r="M177" s="202"/>
      <c r="N177" s="235"/>
      <c r="O177" s="235"/>
      <c r="P177" s="235"/>
      <c r="Q177" s="235"/>
      <c r="R177" s="235"/>
      <c r="S177" s="235"/>
      <c r="T177" s="235"/>
      <c r="U177" s="202"/>
      <c r="V177" s="234"/>
      <c r="W177" s="234"/>
      <c r="X177" s="234"/>
      <c r="Y177" s="202"/>
      <c r="Z177" s="203"/>
    </row>
    <row r="178" spans="1:26" x14ac:dyDescent="0.25">
      <c r="A178" s="125"/>
      <c r="B178" s="118"/>
      <c r="C178" s="126" t="s">
        <v>991</v>
      </c>
      <c r="D178" s="203"/>
      <c r="E178" s="186"/>
      <c r="F178" s="202"/>
      <c r="G178" s="234"/>
      <c r="H178" s="234"/>
      <c r="I178" s="234"/>
      <c r="J178" s="234"/>
      <c r="K178" s="234"/>
      <c r="L178" s="234"/>
      <c r="M178" s="202"/>
      <c r="N178" s="235"/>
      <c r="O178" s="235"/>
      <c r="P178" s="235"/>
      <c r="Q178" s="235"/>
      <c r="R178" s="235"/>
      <c r="S178" s="235"/>
      <c r="T178" s="235"/>
      <c r="U178" s="202"/>
      <c r="V178" s="234"/>
      <c r="W178" s="234"/>
      <c r="X178" s="234"/>
      <c r="Y178" s="202"/>
      <c r="Z178" s="203"/>
    </row>
    <row r="179" spans="1:26" x14ac:dyDescent="0.25">
      <c r="A179" s="125"/>
      <c r="B179" s="119"/>
      <c r="C179" s="126" t="s">
        <v>992</v>
      </c>
      <c r="D179" s="203"/>
      <c r="E179" s="186"/>
      <c r="F179" s="202"/>
      <c r="G179" s="234"/>
      <c r="H179" s="234"/>
      <c r="I179" s="234"/>
      <c r="J179" s="234"/>
      <c r="K179" s="234"/>
      <c r="L179" s="234"/>
      <c r="M179" s="202"/>
      <c r="N179" s="235"/>
      <c r="O179" s="235"/>
      <c r="P179" s="235"/>
      <c r="Q179" s="235"/>
      <c r="R179" s="235"/>
      <c r="S179" s="235"/>
      <c r="T179" s="235"/>
      <c r="U179" s="202"/>
      <c r="V179" s="234"/>
      <c r="W179" s="234"/>
      <c r="X179" s="234"/>
      <c r="Y179" s="202"/>
      <c r="Z179" s="203"/>
    </row>
    <row r="180" spans="1:26" x14ac:dyDescent="0.25">
      <c r="A180" s="125"/>
      <c r="B180" s="120"/>
      <c r="C180" s="127" t="s">
        <v>993</v>
      </c>
      <c r="D180" s="203"/>
      <c r="E180" s="186"/>
      <c r="F180" s="202"/>
      <c r="G180" s="234"/>
      <c r="H180" s="234"/>
      <c r="I180" s="234"/>
      <c r="J180" s="234"/>
      <c r="K180" s="234"/>
      <c r="L180" s="234"/>
      <c r="M180" s="202"/>
      <c r="N180" s="235"/>
      <c r="O180" s="235"/>
      <c r="P180" s="235"/>
      <c r="Q180" s="235"/>
      <c r="R180" s="235"/>
      <c r="S180" s="235"/>
      <c r="T180" s="235"/>
      <c r="U180" s="202"/>
      <c r="V180" s="234"/>
      <c r="W180" s="234"/>
      <c r="X180" s="234"/>
      <c r="Y180" s="202"/>
      <c r="Z180" s="203"/>
    </row>
    <row r="181" spans="1:26" x14ac:dyDescent="0.25">
      <c r="A181" s="105"/>
      <c r="B181" s="105"/>
      <c r="C181" s="104" t="s">
        <v>519</v>
      </c>
      <c r="D181" s="104"/>
      <c r="E181" s="104"/>
      <c r="F181" s="230"/>
      <c r="G181" s="230"/>
      <c r="H181" s="230"/>
      <c r="I181" s="230"/>
      <c r="J181" s="230"/>
      <c r="K181" s="230"/>
      <c r="L181" s="230"/>
      <c r="M181" s="230"/>
      <c r="N181" s="230"/>
      <c r="O181" s="230"/>
      <c r="P181" s="230"/>
      <c r="Q181" s="230"/>
      <c r="R181" s="230"/>
      <c r="S181" s="230"/>
      <c r="T181" s="230"/>
      <c r="U181" s="230"/>
      <c r="V181" s="230"/>
      <c r="W181" s="230"/>
      <c r="X181" s="230"/>
      <c r="Y181" s="230"/>
      <c r="Z181" s="104"/>
    </row>
    <row r="182" spans="1:26" x14ac:dyDescent="0.25">
      <c r="A182" s="125" t="s">
        <v>1040</v>
      </c>
      <c r="B182" s="119" t="s">
        <v>1054</v>
      </c>
      <c r="C182" s="126" t="s">
        <v>961</v>
      </c>
      <c r="D182" s="203"/>
      <c r="E182" s="186"/>
      <c r="F182" s="202"/>
      <c r="G182" s="234"/>
      <c r="H182" s="234"/>
      <c r="I182" s="234"/>
      <c r="J182" s="234"/>
      <c r="K182" s="234"/>
      <c r="L182" s="234"/>
      <c r="M182" s="202"/>
      <c r="N182" s="235"/>
      <c r="O182" s="235"/>
      <c r="P182" s="235"/>
      <c r="Q182" s="235"/>
      <c r="R182" s="235"/>
      <c r="S182" s="235"/>
      <c r="T182" s="235"/>
      <c r="U182" s="202"/>
      <c r="V182" s="234"/>
      <c r="W182" s="234"/>
      <c r="X182" s="234"/>
      <c r="Y182" s="202"/>
      <c r="Z182" s="203"/>
    </row>
    <row r="183" spans="1:26" x14ac:dyDescent="0.25">
      <c r="A183" s="125"/>
      <c r="B183" s="119"/>
      <c r="C183" s="126" t="s">
        <v>962</v>
      </c>
      <c r="D183" s="203"/>
      <c r="E183" s="186"/>
      <c r="F183" s="202"/>
      <c r="G183" s="234"/>
      <c r="H183" s="234"/>
      <c r="I183" s="234"/>
      <c r="J183" s="234"/>
      <c r="K183" s="234"/>
      <c r="L183" s="234"/>
      <c r="M183" s="202"/>
      <c r="N183" s="235"/>
      <c r="O183" s="235"/>
      <c r="P183" s="235"/>
      <c r="Q183" s="235"/>
      <c r="R183" s="235"/>
      <c r="S183" s="235"/>
      <c r="T183" s="235"/>
      <c r="U183" s="202"/>
      <c r="V183" s="234"/>
      <c r="W183" s="234"/>
      <c r="X183" s="234"/>
      <c r="Y183" s="202"/>
      <c r="Z183" s="203"/>
    </row>
    <row r="184" spans="1:26" x14ac:dyDescent="0.25">
      <c r="A184" s="125"/>
      <c r="B184" s="119"/>
      <c r="C184" s="126" t="s">
        <v>988</v>
      </c>
      <c r="D184" s="203"/>
      <c r="E184" s="186"/>
      <c r="F184" s="202"/>
      <c r="G184" s="234"/>
      <c r="H184" s="234"/>
      <c r="I184" s="234"/>
      <c r="J184" s="234"/>
      <c r="K184" s="234"/>
      <c r="L184" s="234"/>
      <c r="M184" s="202"/>
      <c r="N184" s="235"/>
      <c r="O184" s="235"/>
      <c r="P184" s="235"/>
      <c r="Q184" s="235"/>
      <c r="R184" s="235"/>
      <c r="S184" s="235"/>
      <c r="T184" s="235"/>
      <c r="U184" s="202"/>
      <c r="V184" s="234"/>
      <c r="W184" s="234"/>
      <c r="X184" s="234"/>
      <c r="Y184" s="202"/>
      <c r="Z184" s="203"/>
    </row>
    <row r="185" spans="1:26" x14ac:dyDescent="0.25">
      <c r="A185" s="125"/>
      <c r="B185" s="119"/>
      <c r="C185" s="126" t="s">
        <v>997</v>
      </c>
      <c r="D185" s="203"/>
      <c r="E185" s="186"/>
      <c r="F185" s="202"/>
      <c r="G185" s="234"/>
      <c r="H185" s="234"/>
      <c r="I185" s="234"/>
      <c r="J185" s="234"/>
      <c r="K185" s="234"/>
      <c r="L185" s="234"/>
      <c r="M185" s="202"/>
      <c r="N185" s="235"/>
      <c r="O185" s="235"/>
      <c r="P185" s="235"/>
      <c r="Q185" s="235"/>
      <c r="R185" s="235"/>
      <c r="S185" s="235"/>
      <c r="T185" s="235"/>
      <c r="U185" s="202"/>
      <c r="V185" s="234"/>
      <c r="W185" s="234"/>
      <c r="X185" s="234"/>
      <c r="Y185" s="202"/>
      <c r="Z185" s="203"/>
    </row>
    <row r="186" spans="1:26" x14ac:dyDescent="0.25">
      <c r="A186" s="125"/>
      <c r="B186" s="168"/>
      <c r="C186" s="126" t="s">
        <v>991</v>
      </c>
      <c r="D186" s="203"/>
      <c r="E186" s="186"/>
      <c r="F186" s="202"/>
      <c r="G186" s="234"/>
      <c r="H186" s="234"/>
      <c r="I186" s="234"/>
      <c r="J186" s="234"/>
      <c r="K186" s="234"/>
      <c r="L186" s="234"/>
      <c r="M186" s="202"/>
      <c r="N186" s="235"/>
      <c r="O186" s="235"/>
      <c r="P186" s="235"/>
      <c r="Q186" s="235"/>
      <c r="R186" s="235"/>
      <c r="S186" s="235"/>
      <c r="T186" s="235"/>
      <c r="U186" s="202"/>
      <c r="V186" s="234"/>
      <c r="W186" s="234"/>
      <c r="X186" s="234"/>
      <c r="Y186" s="202"/>
      <c r="Z186" s="203"/>
    </row>
    <row r="187" spans="1:26" x14ac:dyDescent="0.25">
      <c r="A187" s="125"/>
      <c r="B187" s="118"/>
      <c r="C187" s="126" t="s">
        <v>992</v>
      </c>
      <c r="D187" s="203"/>
      <c r="E187" s="186"/>
      <c r="F187" s="202"/>
      <c r="G187" s="234"/>
      <c r="H187" s="234"/>
      <c r="I187" s="234"/>
      <c r="J187" s="234"/>
      <c r="K187" s="234"/>
      <c r="L187" s="234"/>
      <c r="M187" s="202"/>
      <c r="N187" s="235"/>
      <c r="O187" s="235"/>
      <c r="P187" s="235"/>
      <c r="Q187" s="235"/>
      <c r="R187" s="235"/>
      <c r="S187" s="235"/>
      <c r="T187" s="235"/>
      <c r="U187" s="202"/>
      <c r="V187" s="234"/>
      <c r="W187" s="234"/>
      <c r="X187" s="234"/>
      <c r="Y187" s="202"/>
      <c r="Z187" s="203"/>
    </row>
    <row r="188" spans="1:26" x14ac:dyDescent="0.25">
      <c r="A188" s="125"/>
      <c r="B188" s="119"/>
      <c r="C188" s="126" t="s">
        <v>993</v>
      </c>
      <c r="D188" s="203"/>
      <c r="E188" s="186"/>
      <c r="F188" s="202"/>
      <c r="G188" s="234"/>
      <c r="H188" s="234"/>
      <c r="I188" s="234"/>
      <c r="J188" s="234"/>
      <c r="K188" s="234"/>
      <c r="L188" s="234"/>
      <c r="M188" s="202"/>
      <c r="N188" s="235"/>
      <c r="O188" s="235"/>
      <c r="P188" s="235"/>
      <c r="Q188" s="235"/>
      <c r="R188" s="235"/>
      <c r="S188" s="235"/>
      <c r="T188" s="235"/>
      <c r="U188" s="202"/>
      <c r="V188" s="234"/>
      <c r="W188" s="234"/>
      <c r="X188" s="234"/>
      <c r="Y188" s="202"/>
      <c r="Z188" s="203"/>
    </row>
    <row r="189" spans="1:26" x14ac:dyDescent="0.25">
      <c r="A189" s="125"/>
      <c r="B189" s="120"/>
      <c r="C189" s="127" t="s">
        <v>998</v>
      </c>
      <c r="D189" s="203"/>
      <c r="E189" s="186"/>
      <c r="F189" s="202"/>
      <c r="G189" s="234"/>
      <c r="H189" s="234"/>
      <c r="I189" s="234"/>
      <c r="J189" s="234"/>
      <c r="K189" s="234"/>
      <c r="L189" s="234"/>
      <c r="M189" s="202"/>
      <c r="N189" s="235"/>
      <c r="O189" s="235"/>
      <c r="P189" s="235"/>
      <c r="Q189" s="235"/>
      <c r="R189" s="235"/>
      <c r="S189" s="235"/>
      <c r="T189" s="235"/>
      <c r="U189" s="202"/>
      <c r="V189" s="234"/>
      <c r="W189" s="234"/>
      <c r="X189" s="234"/>
      <c r="Y189" s="202"/>
      <c r="Z189" s="203"/>
    </row>
    <row r="190" spans="1:26" x14ac:dyDescent="0.25">
      <c r="A190" s="105"/>
      <c r="B190" s="105"/>
      <c r="C190" s="104" t="s">
        <v>519</v>
      </c>
      <c r="D190" s="104"/>
      <c r="E190" s="104"/>
      <c r="F190" s="230"/>
      <c r="G190" s="230"/>
      <c r="H190" s="230"/>
      <c r="I190" s="230"/>
      <c r="J190" s="230"/>
      <c r="K190" s="230"/>
      <c r="L190" s="230"/>
      <c r="M190" s="230"/>
      <c r="N190" s="230"/>
      <c r="O190" s="230"/>
      <c r="P190" s="230"/>
      <c r="Q190" s="230"/>
      <c r="R190" s="230"/>
      <c r="S190" s="230"/>
      <c r="T190" s="230"/>
      <c r="U190" s="230"/>
      <c r="V190" s="230"/>
      <c r="W190" s="230"/>
      <c r="X190" s="230"/>
      <c r="Y190" s="230"/>
      <c r="Z190" s="104"/>
    </row>
    <row r="191" spans="1:26" x14ac:dyDescent="0.25">
      <c r="A191" s="125" t="s">
        <v>1041</v>
      </c>
      <c r="B191" s="119" t="s">
        <v>1055</v>
      </c>
      <c r="C191" s="126" t="s">
        <v>961</v>
      </c>
      <c r="D191" s="203"/>
      <c r="E191" s="186"/>
      <c r="F191" s="202"/>
      <c r="G191" s="234"/>
      <c r="H191" s="234"/>
      <c r="I191" s="234"/>
      <c r="J191" s="234"/>
      <c r="K191" s="234"/>
      <c r="L191" s="234"/>
      <c r="M191" s="202"/>
      <c r="N191" s="235"/>
      <c r="O191" s="235"/>
      <c r="P191" s="235"/>
      <c r="Q191" s="235"/>
      <c r="R191" s="235"/>
      <c r="S191" s="235"/>
      <c r="T191" s="235"/>
      <c r="U191" s="202"/>
      <c r="V191" s="234"/>
      <c r="W191" s="234"/>
      <c r="X191" s="234"/>
      <c r="Y191" s="202"/>
      <c r="Z191" s="203"/>
    </row>
    <row r="192" spans="1:26" x14ac:dyDescent="0.25">
      <c r="A192" s="125"/>
      <c r="B192" s="119"/>
      <c r="C192" s="126" t="s">
        <v>962</v>
      </c>
      <c r="D192" s="203"/>
      <c r="E192" s="186"/>
      <c r="F192" s="202"/>
      <c r="G192" s="234"/>
      <c r="H192" s="234"/>
      <c r="I192" s="234"/>
      <c r="J192" s="234"/>
      <c r="K192" s="234"/>
      <c r="L192" s="234"/>
      <c r="M192" s="202"/>
      <c r="N192" s="235"/>
      <c r="O192" s="235"/>
      <c r="P192" s="235"/>
      <c r="Q192" s="235"/>
      <c r="R192" s="235"/>
      <c r="S192" s="235"/>
      <c r="T192" s="235"/>
      <c r="U192" s="202"/>
      <c r="V192" s="234"/>
      <c r="W192" s="234"/>
      <c r="X192" s="234"/>
      <c r="Y192" s="202"/>
      <c r="Z192" s="203"/>
    </row>
    <row r="193" spans="1:26" x14ac:dyDescent="0.25">
      <c r="A193" s="125"/>
      <c r="B193" s="119"/>
      <c r="C193" s="126" t="s">
        <v>999</v>
      </c>
      <c r="D193" s="203"/>
      <c r="E193" s="186"/>
      <c r="F193" s="202"/>
      <c r="G193" s="234"/>
      <c r="H193" s="234"/>
      <c r="I193" s="234"/>
      <c r="J193" s="234"/>
      <c r="K193" s="234"/>
      <c r="L193" s="234"/>
      <c r="M193" s="202"/>
      <c r="N193" s="235"/>
      <c r="O193" s="235"/>
      <c r="P193" s="235"/>
      <c r="Q193" s="235"/>
      <c r="R193" s="235"/>
      <c r="S193" s="235"/>
      <c r="T193" s="235"/>
      <c r="U193" s="202"/>
      <c r="V193" s="234"/>
      <c r="W193" s="234"/>
      <c r="X193" s="234"/>
      <c r="Y193" s="202"/>
      <c r="Z193" s="203"/>
    </row>
    <row r="194" spans="1:26" x14ac:dyDescent="0.25">
      <c r="A194" s="125"/>
      <c r="B194" s="18"/>
      <c r="C194" s="126" t="s">
        <v>1000</v>
      </c>
      <c r="D194" s="203"/>
      <c r="E194" s="186"/>
      <c r="F194" s="202"/>
      <c r="G194" s="234"/>
      <c r="H194" s="234"/>
      <c r="I194" s="234"/>
      <c r="J194" s="234"/>
      <c r="K194" s="234"/>
      <c r="L194" s="234"/>
      <c r="M194" s="202"/>
      <c r="N194" s="235"/>
      <c r="O194" s="235"/>
      <c r="P194" s="235"/>
      <c r="Q194" s="235"/>
      <c r="R194" s="235"/>
      <c r="S194" s="235"/>
      <c r="T194" s="235"/>
      <c r="U194" s="202"/>
      <c r="V194" s="234"/>
      <c r="W194" s="234"/>
      <c r="X194" s="234"/>
      <c r="Y194" s="202"/>
      <c r="Z194" s="203"/>
    </row>
    <row r="195" spans="1:26" x14ac:dyDescent="0.25">
      <c r="A195" s="125"/>
      <c r="B195" s="117"/>
      <c r="C195" s="126" t="s">
        <v>1001</v>
      </c>
      <c r="D195" s="203"/>
      <c r="E195" s="186"/>
      <c r="F195" s="202"/>
      <c r="G195" s="234"/>
      <c r="H195" s="234"/>
      <c r="I195" s="234"/>
      <c r="J195" s="234"/>
      <c r="K195" s="234"/>
      <c r="L195" s="234"/>
      <c r="M195" s="202"/>
      <c r="N195" s="235"/>
      <c r="O195" s="235"/>
      <c r="P195" s="235"/>
      <c r="Q195" s="235"/>
      <c r="R195" s="235"/>
      <c r="S195" s="235"/>
      <c r="T195" s="235"/>
      <c r="U195" s="202"/>
      <c r="V195" s="234"/>
      <c r="W195" s="234"/>
      <c r="X195" s="234"/>
      <c r="Y195" s="202"/>
      <c r="Z195" s="203"/>
    </row>
    <row r="196" spans="1:26" x14ac:dyDescent="0.25">
      <c r="A196" s="125"/>
      <c r="B196" s="118"/>
      <c r="C196" s="126" t="s">
        <v>991</v>
      </c>
      <c r="D196" s="203"/>
      <c r="E196" s="186"/>
      <c r="F196" s="202"/>
      <c r="G196" s="234"/>
      <c r="H196" s="234"/>
      <c r="I196" s="234"/>
      <c r="J196" s="234"/>
      <c r="K196" s="234"/>
      <c r="L196" s="234"/>
      <c r="M196" s="202"/>
      <c r="N196" s="235"/>
      <c r="O196" s="235"/>
      <c r="P196" s="235"/>
      <c r="Q196" s="235"/>
      <c r="R196" s="235"/>
      <c r="S196" s="235"/>
      <c r="T196" s="235"/>
      <c r="U196" s="202"/>
      <c r="V196" s="234"/>
      <c r="W196" s="234"/>
      <c r="X196" s="234"/>
      <c r="Y196" s="202"/>
      <c r="Z196" s="203"/>
    </row>
    <row r="197" spans="1:26" x14ac:dyDescent="0.25">
      <c r="A197" s="125"/>
      <c r="B197" s="119"/>
      <c r="C197" s="126" t="s">
        <v>992</v>
      </c>
      <c r="D197" s="203"/>
      <c r="E197" s="186"/>
      <c r="F197" s="202"/>
      <c r="G197" s="234"/>
      <c r="H197" s="234"/>
      <c r="I197" s="234"/>
      <c r="J197" s="234"/>
      <c r="K197" s="234"/>
      <c r="L197" s="234"/>
      <c r="M197" s="202"/>
      <c r="N197" s="235"/>
      <c r="O197" s="235"/>
      <c r="P197" s="235"/>
      <c r="Q197" s="235"/>
      <c r="R197" s="235"/>
      <c r="S197" s="235"/>
      <c r="T197" s="235"/>
      <c r="U197" s="202"/>
      <c r="V197" s="234"/>
      <c r="W197" s="234"/>
      <c r="X197" s="234"/>
      <c r="Y197" s="202"/>
      <c r="Z197" s="203"/>
    </row>
    <row r="198" spans="1:26" x14ac:dyDescent="0.25">
      <c r="A198" s="125"/>
      <c r="B198" s="120"/>
      <c r="C198" s="127" t="s">
        <v>993</v>
      </c>
      <c r="D198" s="203"/>
      <c r="E198" s="186"/>
      <c r="F198" s="202"/>
      <c r="G198" s="234"/>
      <c r="H198" s="234"/>
      <c r="I198" s="234"/>
      <c r="J198" s="234"/>
      <c r="K198" s="234"/>
      <c r="L198" s="234"/>
      <c r="M198" s="202"/>
      <c r="N198" s="235"/>
      <c r="O198" s="235"/>
      <c r="P198" s="235"/>
      <c r="Q198" s="235"/>
      <c r="R198" s="235"/>
      <c r="S198" s="235"/>
      <c r="T198" s="235"/>
      <c r="U198" s="202"/>
      <c r="V198" s="234"/>
      <c r="W198" s="234"/>
      <c r="X198" s="234"/>
      <c r="Y198" s="202"/>
      <c r="Z198" s="203"/>
    </row>
    <row r="199" spans="1:26" x14ac:dyDescent="0.25">
      <c r="A199" s="125"/>
      <c r="B199" s="119"/>
      <c r="C199" s="127" t="s">
        <v>998</v>
      </c>
      <c r="D199" s="203"/>
      <c r="E199" s="186"/>
      <c r="F199" s="202"/>
      <c r="G199" s="234"/>
      <c r="H199" s="234"/>
      <c r="I199" s="234"/>
      <c r="J199" s="234"/>
      <c r="K199" s="234"/>
      <c r="L199" s="234"/>
      <c r="M199" s="202"/>
      <c r="N199" s="235"/>
      <c r="O199" s="235"/>
      <c r="P199" s="235"/>
      <c r="Q199" s="235"/>
      <c r="R199" s="235"/>
      <c r="S199" s="235"/>
      <c r="T199" s="235"/>
      <c r="U199" s="202"/>
      <c r="V199" s="234"/>
      <c r="W199" s="234"/>
      <c r="X199" s="234"/>
      <c r="Y199" s="202"/>
      <c r="Z199" s="203"/>
    </row>
    <row r="200" spans="1:26" x14ac:dyDescent="0.25">
      <c r="A200" s="105"/>
      <c r="B200" s="105"/>
      <c r="C200" s="104" t="s">
        <v>519</v>
      </c>
      <c r="D200" s="104"/>
      <c r="E200" s="104"/>
      <c r="F200" s="230"/>
      <c r="G200" s="230"/>
      <c r="H200" s="230"/>
      <c r="I200" s="230"/>
      <c r="J200" s="230"/>
      <c r="K200" s="230"/>
      <c r="L200" s="230"/>
      <c r="M200" s="230"/>
      <c r="N200" s="230"/>
      <c r="O200" s="230"/>
      <c r="P200" s="230"/>
      <c r="Q200" s="230"/>
      <c r="R200" s="230"/>
      <c r="S200" s="230"/>
      <c r="T200" s="230"/>
      <c r="U200" s="230"/>
      <c r="V200" s="230"/>
      <c r="W200" s="230"/>
      <c r="X200" s="230"/>
      <c r="Y200" s="230"/>
      <c r="Z200" s="104"/>
    </row>
    <row r="201" spans="1:26" x14ac:dyDescent="0.25">
      <c r="A201" s="125" t="s">
        <v>1042</v>
      </c>
      <c r="B201" s="119" t="s">
        <v>1056</v>
      </c>
      <c r="C201" s="126" t="s">
        <v>961</v>
      </c>
      <c r="D201" s="203"/>
      <c r="E201" s="186"/>
      <c r="F201" s="202"/>
      <c r="G201" s="234"/>
      <c r="H201" s="234"/>
      <c r="I201" s="234"/>
      <c r="J201" s="234"/>
      <c r="K201" s="234"/>
      <c r="L201" s="234"/>
      <c r="M201" s="202"/>
      <c r="N201" s="235"/>
      <c r="O201" s="235"/>
      <c r="P201" s="235"/>
      <c r="Q201" s="235"/>
      <c r="R201" s="235"/>
      <c r="S201" s="235"/>
      <c r="T201" s="235"/>
      <c r="U201" s="202"/>
      <c r="V201" s="234"/>
      <c r="W201" s="234"/>
      <c r="X201" s="234"/>
      <c r="Y201" s="202"/>
      <c r="Z201" s="203"/>
    </row>
    <row r="202" spans="1:26" x14ac:dyDescent="0.25">
      <c r="A202" s="125"/>
      <c r="B202" s="119"/>
      <c r="C202" s="126" t="s">
        <v>962</v>
      </c>
      <c r="D202" s="203"/>
      <c r="E202" s="186"/>
      <c r="F202" s="202"/>
      <c r="G202" s="234"/>
      <c r="H202" s="234"/>
      <c r="I202" s="234"/>
      <c r="J202" s="234"/>
      <c r="K202" s="234"/>
      <c r="L202" s="234"/>
      <c r="M202" s="202"/>
      <c r="N202" s="235"/>
      <c r="O202" s="235"/>
      <c r="P202" s="235"/>
      <c r="Q202" s="235"/>
      <c r="R202" s="235"/>
      <c r="S202" s="235"/>
      <c r="T202" s="235"/>
      <c r="U202" s="202"/>
      <c r="V202" s="234"/>
      <c r="W202" s="234"/>
      <c r="X202" s="234"/>
      <c r="Y202" s="202"/>
      <c r="Z202" s="203"/>
    </row>
    <row r="203" spans="1:26" x14ac:dyDescent="0.25">
      <c r="A203" s="125"/>
      <c r="B203" s="119"/>
      <c r="C203" s="126" t="s">
        <v>988</v>
      </c>
      <c r="D203" s="203"/>
      <c r="E203" s="186"/>
      <c r="F203" s="202"/>
      <c r="G203" s="234"/>
      <c r="H203" s="234"/>
      <c r="I203" s="234"/>
      <c r="J203" s="234"/>
      <c r="K203" s="234"/>
      <c r="L203" s="234"/>
      <c r="M203" s="202"/>
      <c r="N203" s="235"/>
      <c r="O203" s="235"/>
      <c r="P203" s="235"/>
      <c r="Q203" s="235"/>
      <c r="R203" s="235"/>
      <c r="S203" s="235"/>
      <c r="T203" s="235"/>
      <c r="U203" s="202"/>
      <c r="V203" s="234"/>
      <c r="W203" s="234"/>
      <c r="X203" s="234"/>
      <c r="Y203" s="202"/>
      <c r="Z203" s="203"/>
    </row>
    <row r="204" spans="1:26" x14ac:dyDescent="0.25">
      <c r="A204" s="125"/>
      <c r="B204" s="119"/>
      <c r="C204" s="126" t="s">
        <v>1002</v>
      </c>
      <c r="D204" s="203"/>
      <c r="E204" s="186"/>
      <c r="F204" s="202"/>
      <c r="G204" s="234"/>
      <c r="H204" s="234"/>
      <c r="I204" s="234"/>
      <c r="J204" s="234"/>
      <c r="K204" s="234"/>
      <c r="L204" s="234"/>
      <c r="M204" s="202"/>
      <c r="N204" s="235"/>
      <c r="O204" s="235"/>
      <c r="P204" s="235"/>
      <c r="Q204" s="235"/>
      <c r="R204" s="235"/>
      <c r="S204" s="235"/>
      <c r="T204" s="235"/>
      <c r="U204" s="202"/>
      <c r="V204" s="234"/>
      <c r="W204" s="234"/>
      <c r="X204" s="234"/>
      <c r="Y204" s="202"/>
      <c r="Z204" s="203"/>
    </row>
    <row r="205" spans="1:26" x14ac:dyDescent="0.25">
      <c r="A205" s="125"/>
      <c r="B205" s="168"/>
      <c r="C205" s="126" t="s">
        <v>1185</v>
      </c>
      <c r="D205" s="203"/>
      <c r="E205" s="186"/>
      <c r="F205" s="202"/>
      <c r="G205" s="234"/>
      <c r="H205" s="234"/>
      <c r="I205" s="234"/>
      <c r="J205" s="234"/>
      <c r="K205" s="234"/>
      <c r="L205" s="234"/>
      <c r="M205" s="202"/>
      <c r="N205" s="235"/>
      <c r="O205" s="235"/>
      <c r="P205" s="235"/>
      <c r="Q205" s="235"/>
      <c r="R205" s="235"/>
      <c r="S205" s="235"/>
      <c r="T205" s="235"/>
      <c r="U205" s="202"/>
      <c r="V205" s="234"/>
      <c r="W205" s="234"/>
      <c r="X205" s="234"/>
      <c r="Y205" s="202"/>
      <c r="Z205" s="203"/>
    </row>
    <row r="206" spans="1:26" x14ac:dyDescent="0.25">
      <c r="A206" s="125"/>
      <c r="B206" s="118"/>
      <c r="C206" s="126" t="s">
        <v>1186</v>
      </c>
      <c r="D206" s="203"/>
      <c r="E206" s="186"/>
      <c r="F206" s="202"/>
      <c r="G206" s="234"/>
      <c r="H206" s="234"/>
      <c r="I206" s="234"/>
      <c r="J206" s="234"/>
      <c r="K206" s="234"/>
      <c r="L206" s="234"/>
      <c r="M206" s="202"/>
      <c r="N206" s="235"/>
      <c r="O206" s="235"/>
      <c r="P206" s="235"/>
      <c r="Q206" s="235"/>
      <c r="R206" s="235"/>
      <c r="S206" s="235"/>
      <c r="T206" s="235"/>
      <c r="U206" s="202"/>
      <c r="V206" s="234"/>
      <c r="W206" s="234"/>
      <c r="X206" s="234"/>
      <c r="Y206" s="202"/>
      <c r="Z206" s="203"/>
    </row>
    <row r="207" spans="1:26" x14ac:dyDescent="0.25">
      <c r="A207" s="125"/>
      <c r="B207" s="119"/>
      <c r="C207" s="126" t="s">
        <v>1187</v>
      </c>
      <c r="D207" s="203"/>
      <c r="E207" s="186"/>
      <c r="F207" s="202"/>
      <c r="G207" s="234"/>
      <c r="H207" s="234"/>
      <c r="I207" s="234"/>
      <c r="J207" s="234"/>
      <c r="K207" s="234"/>
      <c r="L207" s="234"/>
      <c r="M207" s="202"/>
      <c r="N207" s="235"/>
      <c r="O207" s="235"/>
      <c r="P207" s="235"/>
      <c r="Q207" s="235"/>
      <c r="R207" s="235"/>
      <c r="S207" s="235"/>
      <c r="T207" s="235"/>
      <c r="U207" s="202"/>
      <c r="V207" s="234"/>
      <c r="W207" s="234"/>
      <c r="X207" s="234"/>
      <c r="Y207" s="202"/>
      <c r="Z207" s="203"/>
    </row>
    <row r="208" spans="1:26" x14ac:dyDescent="0.25">
      <c r="A208" s="125"/>
      <c r="B208" s="120"/>
      <c r="C208" s="127" t="s">
        <v>1188</v>
      </c>
      <c r="D208" s="203"/>
      <c r="E208" s="186"/>
      <c r="F208" s="202"/>
      <c r="G208" s="234"/>
      <c r="H208" s="234"/>
      <c r="I208" s="234"/>
      <c r="J208" s="234"/>
      <c r="K208" s="234"/>
      <c r="L208" s="234"/>
      <c r="M208" s="202"/>
      <c r="N208" s="235"/>
      <c r="O208" s="235"/>
      <c r="P208" s="235"/>
      <c r="Q208" s="235"/>
      <c r="R208" s="235"/>
      <c r="S208" s="235"/>
      <c r="T208" s="235"/>
      <c r="U208" s="202"/>
      <c r="V208" s="234"/>
      <c r="W208" s="234"/>
      <c r="X208" s="234"/>
      <c r="Y208" s="202"/>
      <c r="Z208" s="203"/>
    </row>
    <row r="209" spans="1:26" x14ac:dyDescent="0.25">
      <c r="A209" s="125"/>
      <c r="B209" s="119"/>
      <c r="C209" s="127" t="s">
        <v>1189</v>
      </c>
      <c r="D209" s="203"/>
      <c r="E209" s="186"/>
      <c r="F209" s="202"/>
      <c r="G209" s="234"/>
      <c r="H209" s="234"/>
      <c r="I209" s="234"/>
      <c r="J209" s="234"/>
      <c r="K209" s="234"/>
      <c r="L209" s="234"/>
      <c r="M209" s="202"/>
      <c r="N209" s="235"/>
      <c r="O209" s="235"/>
      <c r="P209" s="235"/>
      <c r="Q209" s="235"/>
      <c r="R209" s="235"/>
      <c r="S209" s="235"/>
      <c r="T209" s="235"/>
      <c r="U209" s="202"/>
      <c r="V209" s="234"/>
      <c r="W209" s="234"/>
      <c r="X209" s="234"/>
      <c r="Y209" s="202"/>
      <c r="Z209" s="203"/>
    </row>
    <row r="210" spans="1:26" x14ac:dyDescent="0.25">
      <c r="A210" s="105"/>
      <c r="B210" s="105"/>
      <c r="C210" s="104" t="s">
        <v>519</v>
      </c>
      <c r="D210" s="104"/>
      <c r="E210" s="104"/>
      <c r="F210" s="230"/>
      <c r="G210" s="230"/>
      <c r="H210" s="230"/>
      <c r="I210" s="230"/>
      <c r="J210" s="230"/>
      <c r="K210" s="230"/>
      <c r="L210" s="230"/>
      <c r="M210" s="230"/>
      <c r="N210" s="230"/>
      <c r="O210" s="230"/>
      <c r="P210" s="230"/>
      <c r="Q210" s="230"/>
      <c r="R210" s="230"/>
      <c r="S210" s="230"/>
      <c r="T210" s="230"/>
      <c r="U210" s="230"/>
      <c r="V210" s="230"/>
      <c r="W210" s="230"/>
      <c r="X210" s="230"/>
      <c r="Y210" s="230"/>
      <c r="Z210" s="104"/>
    </row>
    <row r="211" spans="1:26" x14ac:dyDescent="0.25">
      <c r="A211" s="125" t="s">
        <v>1043</v>
      </c>
      <c r="B211" s="119" t="s">
        <v>1057</v>
      </c>
      <c r="C211" s="126" t="s">
        <v>961</v>
      </c>
      <c r="D211" s="203"/>
      <c r="E211" s="186"/>
      <c r="F211" s="202"/>
      <c r="G211" s="234"/>
      <c r="H211" s="234"/>
      <c r="I211" s="234"/>
      <c r="J211" s="234"/>
      <c r="K211" s="234"/>
      <c r="L211" s="234"/>
      <c r="M211" s="202"/>
      <c r="N211" s="235"/>
      <c r="O211" s="235"/>
      <c r="P211" s="235"/>
      <c r="Q211" s="235"/>
      <c r="R211" s="235"/>
      <c r="S211" s="235"/>
      <c r="T211" s="235"/>
      <c r="U211" s="202"/>
      <c r="V211" s="234"/>
      <c r="W211" s="234"/>
      <c r="X211" s="234"/>
      <c r="Y211" s="202"/>
      <c r="Z211" s="203"/>
    </row>
    <row r="212" spans="1:26" x14ac:dyDescent="0.25">
      <c r="A212" s="125"/>
      <c r="B212" s="119"/>
      <c r="C212" s="126" t="s">
        <v>962</v>
      </c>
      <c r="D212" s="203"/>
      <c r="E212" s="186"/>
      <c r="F212" s="202"/>
      <c r="G212" s="234"/>
      <c r="H212" s="234"/>
      <c r="I212" s="234"/>
      <c r="J212" s="234"/>
      <c r="K212" s="234"/>
      <c r="L212" s="234"/>
      <c r="M212" s="202"/>
      <c r="N212" s="235"/>
      <c r="O212" s="235"/>
      <c r="P212" s="235"/>
      <c r="Q212" s="235"/>
      <c r="R212" s="235"/>
      <c r="S212" s="235"/>
      <c r="T212" s="235"/>
      <c r="U212" s="202"/>
      <c r="V212" s="234"/>
      <c r="W212" s="234"/>
      <c r="X212" s="234"/>
      <c r="Y212" s="202"/>
      <c r="Z212" s="203"/>
    </row>
    <row r="213" spans="1:26" x14ac:dyDescent="0.25">
      <c r="A213" s="125"/>
      <c r="B213" s="119"/>
      <c r="C213" s="126" t="s">
        <v>1003</v>
      </c>
      <c r="D213" s="203"/>
      <c r="E213" s="186"/>
      <c r="F213" s="202"/>
      <c r="G213" s="234"/>
      <c r="H213" s="234"/>
      <c r="I213" s="234"/>
      <c r="J213" s="234"/>
      <c r="K213" s="234"/>
      <c r="L213" s="234"/>
      <c r="M213" s="202"/>
      <c r="N213" s="235"/>
      <c r="O213" s="235"/>
      <c r="P213" s="235"/>
      <c r="Q213" s="235"/>
      <c r="R213" s="235"/>
      <c r="S213" s="235"/>
      <c r="T213" s="235"/>
      <c r="U213" s="202"/>
      <c r="V213" s="234"/>
      <c r="W213" s="234"/>
      <c r="X213" s="234"/>
      <c r="Y213" s="202"/>
      <c r="Z213" s="203"/>
    </row>
    <row r="214" spans="1:26" x14ac:dyDescent="0.25">
      <c r="A214" s="125"/>
      <c r="B214" s="119"/>
      <c r="C214" s="126" t="s">
        <v>1002</v>
      </c>
      <c r="D214" s="203"/>
      <c r="E214" s="186"/>
      <c r="F214" s="202"/>
      <c r="G214" s="234"/>
      <c r="H214" s="234"/>
      <c r="I214" s="234"/>
      <c r="J214" s="234"/>
      <c r="K214" s="234"/>
      <c r="L214" s="234"/>
      <c r="M214" s="202"/>
      <c r="N214" s="235"/>
      <c r="O214" s="235"/>
      <c r="P214" s="235"/>
      <c r="Q214" s="235"/>
      <c r="R214" s="235"/>
      <c r="S214" s="235"/>
      <c r="T214" s="235"/>
      <c r="U214" s="202"/>
      <c r="V214" s="234"/>
      <c r="W214" s="234"/>
      <c r="X214" s="234"/>
      <c r="Y214" s="202"/>
      <c r="Z214" s="203"/>
    </row>
    <row r="215" spans="1:26" x14ac:dyDescent="0.25">
      <c r="A215" s="125"/>
      <c r="B215" s="168"/>
      <c r="C215" s="126" t="s">
        <v>1185</v>
      </c>
      <c r="D215" s="203"/>
      <c r="E215" s="186"/>
      <c r="F215" s="202"/>
      <c r="G215" s="234"/>
      <c r="H215" s="234"/>
      <c r="I215" s="234"/>
      <c r="J215" s="234"/>
      <c r="K215" s="234"/>
      <c r="L215" s="234"/>
      <c r="M215" s="202"/>
      <c r="N215" s="235"/>
      <c r="O215" s="235"/>
      <c r="P215" s="235"/>
      <c r="Q215" s="235"/>
      <c r="R215" s="235"/>
      <c r="S215" s="235"/>
      <c r="T215" s="235"/>
      <c r="U215" s="202"/>
      <c r="V215" s="234"/>
      <c r="W215" s="234"/>
      <c r="X215" s="234"/>
      <c r="Y215" s="202"/>
      <c r="Z215" s="203"/>
    </row>
    <row r="216" spans="1:26" x14ac:dyDescent="0.25">
      <c r="A216" s="125"/>
      <c r="B216" s="118"/>
      <c r="C216" s="126" t="s">
        <v>1186</v>
      </c>
      <c r="D216" s="203"/>
      <c r="E216" s="186"/>
      <c r="F216" s="202"/>
      <c r="G216" s="234"/>
      <c r="H216" s="234"/>
      <c r="I216" s="234"/>
      <c r="J216" s="234"/>
      <c r="K216" s="234"/>
      <c r="L216" s="234"/>
      <c r="M216" s="202"/>
      <c r="N216" s="235"/>
      <c r="O216" s="235"/>
      <c r="P216" s="235"/>
      <c r="Q216" s="235"/>
      <c r="R216" s="235"/>
      <c r="S216" s="235"/>
      <c r="T216" s="235"/>
      <c r="U216" s="202"/>
      <c r="V216" s="234"/>
      <c r="W216" s="234"/>
      <c r="X216" s="234"/>
      <c r="Y216" s="202"/>
      <c r="Z216" s="203"/>
    </row>
    <row r="217" spans="1:26" x14ac:dyDescent="0.25">
      <c r="A217" s="125"/>
      <c r="B217" s="119"/>
      <c r="C217" s="126" t="s">
        <v>1187</v>
      </c>
      <c r="D217" s="203"/>
      <c r="E217" s="186"/>
      <c r="F217" s="202"/>
      <c r="G217" s="234"/>
      <c r="H217" s="234"/>
      <c r="I217" s="234"/>
      <c r="J217" s="234"/>
      <c r="K217" s="234"/>
      <c r="L217" s="234"/>
      <c r="M217" s="202"/>
      <c r="N217" s="235"/>
      <c r="O217" s="235"/>
      <c r="P217" s="235"/>
      <c r="Q217" s="235"/>
      <c r="R217" s="235"/>
      <c r="S217" s="235"/>
      <c r="T217" s="235"/>
      <c r="U217" s="202"/>
      <c r="V217" s="234"/>
      <c r="W217" s="234"/>
      <c r="X217" s="234"/>
      <c r="Y217" s="202"/>
      <c r="Z217" s="203"/>
    </row>
    <row r="218" spans="1:26" x14ac:dyDescent="0.25">
      <c r="A218" s="125"/>
      <c r="B218" s="120"/>
      <c r="C218" s="127" t="s">
        <v>1188</v>
      </c>
      <c r="D218" s="203"/>
      <c r="E218" s="186"/>
      <c r="F218" s="202"/>
      <c r="G218" s="234"/>
      <c r="H218" s="234"/>
      <c r="I218" s="234"/>
      <c r="J218" s="234"/>
      <c r="K218" s="234"/>
      <c r="L218" s="234"/>
      <c r="M218" s="202"/>
      <c r="N218" s="235"/>
      <c r="O218" s="235"/>
      <c r="P218" s="235"/>
      <c r="Q218" s="235"/>
      <c r="R218" s="235"/>
      <c r="S218" s="235"/>
      <c r="T218" s="235"/>
      <c r="U218" s="202"/>
      <c r="V218" s="234"/>
      <c r="W218" s="234"/>
      <c r="X218" s="234"/>
      <c r="Y218" s="202"/>
      <c r="Z218" s="203"/>
    </row>
    <row r="219" spans="1:26" x14ac:dyDescent="0.25">
      <c r="A219" s="125"/>
      <c r="B219" s="119"/>
      <c r="C219" s="127" t="s">
        <v>1189</v>
      </c>
      <c r="D219" s="203"/>
      <c r="E219" s="186"/>
      <c r="F219" s="202"/>
      <c r="G219" s="234"/>
      <c r="H219" s="234"/>
      <c r="I219" s="234"/>
      <c r="J219" s="234"/>
      <c r="K219" s="234"/>
      <c r="L219" s="234"/>
      <c r="M219" s="202"/>
      <c r="N219" s="235"/>
      <c r="O219" s="235"/>
      <c r="P219" s="235"/>
      <c r="Q219" s="235"/>
      <c r="R219" s="235"/>
      <c r="S219" s="235"/>
      <c r="T219" s="235"/>
      <c r="U219" s="202"/>
      <c r="V219" s="234"/>
      <c r="W219" s="234"/>
      <c r="X219" s="234"/>
      <c r="Y219" s="202"/>
      <c r="Z219" s="203"/>
    </row>
    <row r="220" spans="1:26" x14ac:dyDescent="0.25">
      <c r="A220" s="105"/>
      <c r="B220" s="105"/>
      <c r="C220" s="104" t="s">
        <v>519</v>
      </c>
      <c r="D220" s="104"/>
      <c r="E220" s="104"/>
      <c r="F220" s="230"/>
      <c r="G220" s="230"/>
      <c r="H220" s="230"/>
      <c r="I220" s="230"/>
      <c r="J220" s="230"/>
      <c r="K220" s="230"/>
      <c r="L220" s="230"/>
      <c r="M220" s="230"/>
      <c r="N220" s="230"/>
      <c r="O220" s="230"/>
      <c r="P220" s="230"/>
      <c r="Q220" s="230"/>
      <c r="R220" s="230"/>
      <c r="S220" s="230"/>
      <c r="T220" s="230"/>
      <c r="U220" s="230"/>
      <c r="V220" s="230"/>
      <c r="W220" s="230"/>
      <c r="X220" s="230"/>
      <c r="Y220" s="230"/>
      <c r="Z220" s="104"/>
    </row>
    <row r="221" spans="1:26" x14ac:dyDescent="0.25">
      <c r="A221" s="125" t="s">
        <v>1044</v>
      </c>
      <c r="B221" s="119" t="s">
        <v>1058</v>
      </c>
      <c r="C221" s="126" t="s">
        <v>961</v>
      </c>
      <c r="D221" s="203"/>
      <c r="E221" s="186"/>
      <c r="F221" s="202"/>
      <c r="G221" s="234"/>
      <c r="H221" s="234"/>
      <c r="I221" s="234"/>
      <c r="J221" s="234"/>
      <c r="K221" s="234"/>
      <c r="L221" s="234"/>
      <c r="M221" s="202"/>
      <c r="N221" s="235"/>
      <c r="O221" s="235"/>
      <c r="P221" s="235"/>
      <c r="Q221" s="235"/>
      <c r="R221" s="235"/>
      <c r="S221" s="235"/>
      <c r="T221" s="235"/>
      <c r="U221" s="202"/>
      <c r="V221" s="234"/>
      <c r="W221" s="234"/>
      <c r="X221" s="234"/>
      <c r="Y221" s="202"/>
      <c r="Z221" s="203"/>
    </row>
    <row r="222" spans="1:26" x14ac:dyDescent="0.25">
      <c r="A222" s="125"/>
      <c r="B222" s="119"/>
      <c r="C222" s="126" t="s">
        <v>962</v>
      </c>
      <c r="D222" s="203"/>
      <c r="E222" s="186"/>
      <c r="F222" s="202"/>
      <c r="G222" s="234"/>
      <c r="H222" s="234"/>
      <c r="I222" s="234"/>
      <c r="J222" s="234"/>
      <c r="K222" s="234"/>
      <c r="L222" s="234"/>
      <c r="M222" s="202"/>
      <c r="N222" s="235"/>
      <c r="O222" s="235"/>
      <c r="P222" s="235"/>
      <c r="Q222" s="235"/>
      <c r="R222" s="235"/>
      <c r="S222" s="235"/>
      <c r="T222" s="235"/>
      <c r="U222" s="202"/>
      <c r="V222" s="234"/>
      <c r="W222" s="234"/>
      <c r="X222" s="234"/>
      <c r="Y222" s="202"/>
      <c r="Z222" s="203"/>
    </row>
    <row r="223" spans="1:26" x14ac:dyDescent="0.25">
      <c r="A223" s="125"/>
      <c r="B223" s="119"/>
      <c r="C223" s="126" t="s">
        <v>1004</v>
      </c>
      <c r="D223" s="203"/>
      <c r="E223" s="186"/>
      <c r="F223" s="202"/>
      <c r="G223" s="234"/>
      <c r="H223" s="234"/>
      <c r="I223" s="234"/>
      <c r="J223" s="234"/>
      <c r="K223" s="234"/>
      <c r="L223" s="234"/>
      <c r="M223" s="202"/>
      <c r="N223" s="235"/>
      <c r="O223" s="235"/>
      <c r="P223" s="235"/>
      <c r="Q223" s="235"/>
      <c r="R223" s="235"/>
      <c r="S223" s="235"/>
      <c r="T223" s="235"/>
      <c r="U223" s="202"/>
      <c r="V223" s="234"/>
      <c r="W223" s="234"/>
      <c r="X223" s="234"/>
      <c r="Y223" s="202"/>
      <c r="Z223" s="203"/>
    </row>
    <row r="224" spans="1:26" x14ac:dyDescent="0.25">
      <c r="A224" s="125"/>
      <c r="B224" s="119"/>
      <c r="C224" s="126" t="s">
        <v>1002</v>
      </c>
      <c r="D224" s="203"/>
      <c r="E224" s="186"/>
      <c r="F224" s="202"/>
      <c r="G224" s="234"/>
      <c r="H224" s="234"/>
      <c r="I224" s="234"/>
      <c r="J224" s="234"/>
      <c r="K224" s="234"/>
      <c r="L224" s="234"/>
      <c r="M224" s="202"/>
      <c r="N224" s="235"/>
      <c r="O224" s="235"/>
      <c r="P224" s="235"/>
      <c r="Q224" s="235"/>
      <c r="R224" s="235"/>
      <c r="S224" s="235"/>
      <c r="T224" s="235"/>
      <c r="U224" s="202"/>
      <c r="V224" s="234"/>
      <c r="W224" s="234"/>
      <c r="X224" s="234"/>
      <c r="Y224" s="202"/>
      <c r="Z224" s="203"/>
    </row>
    <row r="225" spans="1:26" x14ac:dyDescent="0.25">
      <c r="A225" s="125"/>
      <c r="B225" s="168"/>
      <c r="C225" s="126" t="s">
        <v>1185</v>
      </c>
      <c r="D225" s="203"/>
      <c r="E225" s="186"/>
      <c r="F225" s="202"/>
      <c r="G225" s="234"/>
      <c r="H225" s="234"/>
      <c r="I225" s="234"/>
      <c r="J225" s="234"/>
      <c r="K225" s="234"/>
      <c r="L225" s="234"/>
      <c r="M225" s="202"/>
      <c r="N225" s="235"/>
      <c r="O225" s="235"/>
      <c r="P225" s="235"/>
      <c r="Q225" s="235"/>
      <c r="R225" s="235"/>
      <c r="S225" s="235"/>
      <c r="T225" s="235"/>
      <c r="U225" s="202"/>
      <c r="V225" s="234"/>
      <c r="W225" s="234"/>
      <c r="X225" s="234"/>
      <c r="Y225" s="202"/>
      <c r="Z225" s="203"/>
    </row>
    <row r="226" spans="1:26" x14ac:dyDescent="0.25">
      <c r="A226" s="125"/>
      <c r="B226" s="118"/>
      <c r="C226" s="126" t="s">
        <v>1186</v>
      </c>
      <c r="D226" s="203"/>
      <c r="E226" s="186"/>
      <c r="F226" s="202"/>
      <c r="G226" s="234"/>
      <c r="H226" s="234"/>
      <c r="I226" s="234"/>
      <c r="J226" s="234"/>
      <c r="K226" s="234"/>
      <c r="L226" s="234"/>
      <c r="M226" s="202"/>
      <c r="N226" s="235"/>
      <c r="O226" s="235"/>
      <c r="P226" s="235"/>
      <c r="Q226" s="235"/>
      <c r="R226" s="235"/>
      <c r="S226" s="235"/>
      <c r="T226" s="235"/>
      <c r="U226" s="202"/>
      <c r="V226" s="234"/>
      <c r="W226" s="234"/>
      <c r="X226" s="234"/>
      <c r="Y226" s="202"/>
      <c r="Z226" s="203"/>
    </row>
    <row r="227" spans="1:26" x14ac:dyDescent="0.25">
      <c r="A227" s="125"/>
      <c r="B227" s="119"/>
      <c r="C227" s="126" t="s">
        <v>1187</v>
      </c>
      <c r="D227" s="203"/>
      <c r="E227" s="186"/>
      <c r="F227" s="202"/>
      <c r="G227" s="234"/>
      <c r="H227" s="234"/>
      <c r="I227" s="234"/>
      <c r="J227" s="234"/>
      <c r="K227" s="234"/>
      <c r="L227" s="234"/>
      <c r="M227" s="202"/>
      <c r="N227" s="235"/>
      <c r="O227" s="235"/>
      <c r="P227" s="235"/>
      <c r="Q227" s="235"/>
      <c r="R227" s="235"/>
      <c r="S227" s="235"/>
      <c r="T227" s="235"/>
      <c r="U227" s="202"/>
      <c r="V227" s="234"/>
      <c r="W227" s="234"/>
      <c r="X227" s="234"/>
      <c r="Y227" s="202"/>
      <c r="Z227" s="203"/>
    </row>
    <row r="228" spans="1:26" x14ac:dyDescent="0.25">
      <c r="A228" s="125"/>
      <c r="B228" s="120"/>
      <c r="C228" s="127" t="s">
        <v>1188</v>
      </c>
      <c r="D228" s="203"/>
      <c r="E228" s="186"/>
      <c r="F228" s="202"/>
      <c r="G228" s="234"/>
      <c r="H228" s="234"/>
      <c r="I228" s="234"/>
      <c r="J228" s="234"/>
      <c r="K228" s="234"/>
      <c r="L228" s="234"/>
      <c r="M228" s="202"/>
      <c r="N228" s="235"/>
      <c r="O228" s="235"/>
      <c r="P228" s="235"/>
      <c r="Q228" s="235"/>
      <c r="R228" s="235"/>
      <c r="S228" s="235"/>
      <c r="T228" s="235"/>
      <c r="U228" s="202"/>
      <c r="V228" s="234"/>
      <c r="W228" s="234"/>
      <c r="X228" s="234"/>
      <c r="Y228" s="202"/>
      <c r="Z228" s="203"/>
    </row>
    <row r="229" spans="1:26" x14ac:dyDescent="0.25">
      <c r="A229" s="125"/>
      <c r="B229" s="119"/>
      <c r="C229" s="127" t="s">
        <v>1189</v>
      </c>
      <c r="D229" s="203"/>
      <c r="E229" s="186"/>
      <c r="F229" s="202"/>
      <c r="G229" s="234"/>
      <c r="H229" s="234"/>
      <c r="I229" s="234"/>
      <c r="J229" s="234"/>
      <c r="K229" s="234"/>
      <c r="L229" s="234"/>
      <c r="M229" s="202"/>
      <c r="N229" s="235"/>
      <c r="O229" s="235"/>
      <c r="P229" s="235"/>
      <c r="Q229" s="235"/>
      <c r="R229" s="235"/>
      <c r="S229" s="235"/>
      <c r="T229" s="235"/>
      <c r="U229" s="202"/>
      <c r="V229" s="234"/>
      <c r="W229" s="234"/>
      <c r="X229" s="234"/>
      <c r="Y229" s="202"/>
      <c r="Z229" s="203"/>
    </row>
    <row r="230" spans="1:26" x14ac:dyDescent="0.25">
      <c r="A230" s="105"/>
      <c r="B230" s="105"/>
      <c r="C230" s="104" t="s">
        <v>519</v>
      </c>
      <c r="D230" s="104"/>
      <c r="E230" s="104"/>
      <c r="F230" s="230"/>
      <c r="G230" s="230"/>
      <c r="H230" s="230"/>
      <c r="I230" s="230"/>
      <c r="J230" s="230"/>
      <c r="K230" s="230"/>
      <c r="L230" s="230"/>
      <c r="M230" s="230"/>
      <c r="N230" s="230"/>
      <c r="O230" s="230"/>
      <c r="P230" s="230"/>
      <c r="Q230" s="230"/>
      <c r="R230" s="230"/>
      <c r="S230" s="230"/>
      <c r="T230" s="230"/>
      <c r="U230" s="230"/>
      <c r="V230" s="230"/>
      <c r="W230" s="230"/>
      <c r="X230" s="230"/>
      <c r="Y230" s="230"/>
      <c r="Z230" s="104"/>
    </row>
    <row r="231" spans="1:26" x14ac:dyDescent="0.25">
      <c r="A231" s="125" t="s">
        <v>1059</v>
      </c>
      <c r="B231" s="119" t="s">
        <v>1063</v>
      </c>
      <c r="C231" s="126" t="s">
        <v>1005</v>
      </c>
      <c r="D231" s="203"/>
      <c r="E231" s="186"/>
      <c r="F231" s="202"/>
      <c r="G231" s="234"/>
      <c r="H231" s="234"/>
      <c r="I231" s="234"/>
      <c r="J231" s="234"/>
      <c r="K231" s="234"/>
      <c r="L231" s="234"/>
      <c r="M231" s="202"/>
      <c r="N231" s="259" t="s">
        <v>1625</v>
      </c>
      <c r="O231" s="259" t="s">
        <v>1625</v>
      </c>
      <c r="P231" s="259" t="s">
        <v>1625</v>
      </c>
      <c r="Q231" s="259" t="s">
        <v>1625</v>
      </c>
      <c r="R231" s="259" t="s">
        <v>1625</v>
      </c>
      <c r="S231" s="259" t="s">
        <v>1625</v>
      </c>
      <c r="T231" s="259" t="s">
        <v>1625</v>
      </c>
      <c r="U231" s="202"/>
      <c r="V231" s="260"/>
      <c r="W231" s="260"/>
      <c r="X231" s="260"/>
      <c r="Y231" s="202"/>
      <c r="Z231" s="203"/>
    </row>
    <row r="232" spans="1:26" x14ac:dyDescent="0.25">
      <c r="A232" s="125"/>
      <c r="B232" s="119"/>
      <c r="C232" s="126" t="s">
        <v>1006</v>
      </c>
      <c r="D232" s="203"/>
      <c r="E232" s="186"/>
      <c r="F232" s="202"/>
      <c r="G232" s="234"/>
      <c r="H232" s="234"/>
      <c r="I232" s="234"/>
      <c r="J232" s="234"/>
      <c r="K232" s="234"/>
      <c r="L232" s="234"/>
      <c r="M232" s="202"/>
      <c r="N232" s="259" t="s">
        <v>1625</v>
      </c>
      <c r="O232" s="259" t="s">
        <v>1625</v>
      </c>
      <c r="P232" s="259" t="s">
        <v>1625</v>
      </c>
      <c r="Q232" s="259" t="s">
        <v>1625</v>
      </c>
      <c r="R232" s="259" t="s">
        <v>1625</v>
      </c>
      <c r="S232" s="259" t="s">
        <v>1625</v>
      </c>
      <c r="T232" s="259" t="s">
        <v>1625</v>
      </c>
      <c r="U232" s="202"/>
      <c r="V232" s="260"/>
      <c r="W232" s="260"/>
      <c r="X232" s="260"/>
      <c r="Y232" s="202"/>
      <c r="Z232" s="203"/>
    </row>
    <row r="233" spans="1:26" x14ac:dyDescent="0.25">
      <c r="A233" s="125"/>
      <c r="B233" s="119"/>
      <c r="C233" s="126" t="s">
        <v>1007</v>
      </c>
      <c r="D233" s="203"/>
      <c r="E233" s="186"/>
      <c r="F233" s="202"/>
      <c r="G233" s="234"/>
      <c r="H233" s="234"/>
      <c r="I233" s="234"/>
      <c r="J233" s="234"/>
      <c r="K233" s="234"/>
      <c r="L233" s="234"/>
      <c r="M233" s="202"/>
      <c r="N233" s="259" t="s">
        <v>1625</v>
      </c>
      <c r="O233" s="259" t="s">
        <v>1625</v>
      </c>
      <c r="P233" s="259" t="s">
        <v>1625</v>
      </c>
      <c r="Q233" s="259" t="s">
        <v>1625</v>
      </c>
      <c r="R233" s="259" t="s">
        <v>1625</v>
      </c>
      <c r="S233" s="259" t="s">
        <v>1625</v>
      </c>
      <c r="T233" s="259" t="s">
        <v>1625</v>
      </c>
      <c r="U233" s="202"/>
      <c r="V233" s="260"/>
      <c r="W233" s="260"/>
      <c r="X233" s="260"/>
      <c r="Y233" s="202"/>
      <c r="Z233" s="203"/>
    </row>
    <row r="234" spans="1:26" x14ac:dyDescent="0.25">
      <c r="A234" s="125"/>
      <c r="B234" s="119"/>
      <c r="C234" s="126" t="s">
        <v>1008</v>
      </c>
      <c r="D234" s="203"/>
      <c r="E234" s="186"/>
      <c r="F234" s="202"/>
      <c r="G234" s="234"/>
      <c r="H234" s="234"/>
      <c r="I234" s="234"/>
      <c r="J234" s="234"/>
      <c r="K234" s="234"/>
      <c r="L234" s="234"/>
      <c r="M234" s="202"/>
      <c r="N234" s="259" t="s">
        <v>1625</v>
      </c>
      <c r="O234" s="259" t="s">
        <v>1625</v>
      </c>
      <c r="P234" s="259" t="s">
        <v>1625</v>
      </c>
      <c r="Q234" s="259" t="s">
        <v>1625</v>
      </c>
      <c r="R234" s="259" t="s">
        <v>1625</v>
      </c>
      <c r="S234" s="259" t="s">
        <v>1625</v>
      </c>
      <c r="T234" s="259" t="s">
        <v>1625</v>
      </c>
      <c r="U234" s="202"/>
      <c r="V234" s="260"/>
      <c r="W234" s="260"/>
      <c r="X234" s="260"/>
      <c r="Y234" s="202"/>
      <c r="Z234" s="203"/>
    </row>
    <row r="235" spans="1:26" x14ac:dyDescent="0.25">
      <c r="A235" s="125"/>
      <c r="B235" s="168"/>
      <c r="C235" s="126" t="s">
        <v>1009</v>
      </c>
      <c r="D235" s="203"/>
      <c r="E235" s="186"/>
      <c r="F235" s="202"/>
      <c r="G235" s="234"/>
      <c r="H235" s="234"/>
      <c r="I235" s="234"/>
      <c r="J235" s="234"/>
      <c r="K235" s="234"/>
      <c r="L235" s="234"/>
      <c r="M235" s="202"/>
      <c r="N235" s="259" t="s">
        <v>1625</v>
      </c>
      <c r="O235" s="259" t="s">
        <v>1625</v>
      </c>
      <c r="P235" s="259" t="s">
        <v>1625</v>
      </c>
      <c r="Q235" s="259" t="s">
        <v>1625</v>
      </c>
      <c r="R235" s="259" t="s">
        <v>1625</v>
      </c>
      <c r="S235" s="259" t="s">
        <v>1625</v>
      </c>
      <c r="T235" s="259" t="s">
        <v>1625</v>
      </c>
      <c r="U235" s="202"/>
      <c r="V235" s="260"/>
      <c r="W235" s="260"/>
      <c r="X235" s="260"/>
      <c r="Y235" s="202"/>
      <c r="Z235" s="203"/>
    </row>
    <row r="236" spans="1:26" x14ac:dyDescent="0.25">
      <c r="A236" s="105"/>
      <c r="B236" s="105"/>
      <c r="C236" s="104" t="s">
        <v>519</v>
      </c>
      <c r="D236" s="104"/>
      <c r="E236" s="104"/>
      <c r="F236" s="230"/>
      <c r="G236" s="230"/>
      <c r="H236" s="230"/>
      <c r="I236" s="230"/>
      <c r="J236" s="230"/>
      <c r="K236" s="230"/>
      <c r="L236" s="230"/>
      <c r="M236" s="230"/>
      <c r="N236" s="230"/>
      <c r="O236" s="230"/>
      <c r="P236" s="230"/>
      <c r="Q236" s="230"/>
      <c r="R236" s="230"/>
      <c r="S236" s="230"/>
      <c r="T236" s="230"/>
      <c r="U236" s="230"/>
      <c r="V236" s="230"/>
      <c r="W236" s="230"/>
      <c r="X236" s="230"/>
      <c r="Y236" s="230"/>
      <c r="Z236" s="104"/>
    </row>
    <row r="237" spans="1:26" x14ac:dyDescent="0.25">
      <c r="A237" s="125" t="s">
        <v>1060</v>
      </c>
      <c r="B237" s="119" t="s">
        <v>1058</v>
      </c>
      <c r="C237" s="126" t="s">
        <v>1010</v>
      </c>
      <c r="D237" s="203"/>
      <c r="E237" s="186"/>
      <c r="F237" s="202"/>
      <c r="G237" s="234"/>
      <c r="H237" s="234"/>
      <c r="I237" s="234"/>
      <c r="J237" s="234"/>
      <c r="K237" s="234"/>
      <c r="L237" s="234"/>
      <c r="M237" s="202"/>
      <c r="N237" s="259"/>
      <c r="O237" s="259"/>
      <c r="P237" s="259"/>
      <c r="Q237" s="259"/>
      <c r="R237" s="259"/>
      <c r="S237" s="259"/>
      <c r="T237" s="259"/>
      <c r="U237" s="202"/>
      <c r="V237" s="260"/>
      <c r="W237" s="260"/>
      <c r="X237" s="260"/>
      <c r="Y237" s="202"/>
      <c r="Z237" s="203"/>
    </row>
    <row r="238" spans="1:26" x14ac:dyDescent="0.25">
      <c r="A238" s="125"/>
      <c r="B238" s="119"/>
      <c r="C238" s="126" t="s">
        <v>1011</v>
      </c>
      <c r="D238" s="203"/>
      <c r="E238" s="186"/>
      <c r="F238" s="202"/>
      <c r="G238" s="234"/>
      <c r="H238" s="234"/>
      <c r="I238" s="234"/>
      <c r="J238" s="234"/>
      <c r="K238" s="234"/>
      <c r="L238" s="234"/>
      <c r="M238" s="202"/>
      <c r="N238" s="259"/>
      <c r="O238" s="259"/>
      <c r="P238" s="259"/>
      <c r="Q238" s="259"/>
      <c r="R238" s="259"/>
      <c r="S238" s="259"/>
      <c r="T238" s="259"/>
      <c r="U238" s="202"/>
      <c r="V238" s="260"/>
      <c r="W238" s="260"/>
      <c r="X238" s="260"/>
      <c r="Y238" s="202"/>
      <c r="Z238" s="203"/>
    </row>
    <row r="239" spans="1:26" x14ac:dyDescent="0.25">
      <c r="A239" s="125"/>
      <c r="B239" s="119"/>
      <c r="C239" s="126" t="s">
        <v>1012</v>
      </c>
      <c r="D239" s="203"/>
      <c r="E239" s="186"/>
      <c r="F239" s="202"/>
      <c r="G239" s="234"/>
      <c r="H239" s="234"/>
      <c r="I239" s="234"/>
      <c r="J239" s="234"/>
      <c r="K239" s="234"/>
      <c r="L239" s="234"/>
      <c r="M239" s="202"/>
      <c r="N239" s="259"/>
      <c r="O239" s="259"/>
      <c r="P239" s="259"/>
      <c r="Q239" s="259"/>
      <c r="R239" s="259"/>
      <c r="S239" s="259"/>
      <c r="T239" s="259"/>
      <c r="U239" s="202"/>
      <c r="V239" s="260"/>
      <c r="W239" s="260"/>
      <c r="X239" s="260"/>
      <c r="Y239" s="202"/>
      <c r="Z239" s="203"/>
    </row>
    <row r="240" spans="1:26" x14ac:dyDescent="0.25">
      <c r="A240" s="105"/>
      <c r="B240" s="105"/>
      <c r="C240" s="104" t="s">
        <v>519</v>
      </c>
      <c r="D240" s="104"/>
      <c r="E240" s="104"/>
      <c r="F240" s="230"/>
      <c r="G240" s="230"/>
      <c r="H240" s="230"/>
      <c r="I240" s="230"/>
      <c r="J240" s="230"/>
      <c r="K240" s="230"/>
      <c r="L240" s="230"/>
      <c r="M240" s="230"/>
      <c r="N240" s="230"/>
      <c r="O240" s="230"/>
      <c r="P240" s="230"/>
      <c r="Q240" s="230"/>
      <c r="R240" s="230"/>
      <c r="S240" s="230"/>
      <c r="T240" s="230"/>
      <c r="U240" s="230"/>
      <c r="V240" s="230"/>
      <c r="W240" s="230"/>
      <c r="X240" s="230"/>
      <c r="Y240" s="230"/>
      <c r="Z240" s="104" t="s">
        <v>519</v>
      </c>
    </row>
    <row r="241" spans="1:26" x14ac:dyDescent="0.25">
      <c r="A241" s="125" t="s">
        <v>1061</v>
      </c>
      <c r="B241" s="119" t="s">
        <v>1064</v>
      </c>
      <c r="C241" s="126" t="s">
        <v>1013</v>
      </c>
      <c r="D241" s="203"/>
      <c r="E241" s="186"/>
      <c r="F241" s="186" t="s">
        <v>1625</v>
      </c>
      <c r="G241" s="186" t="s">
        <v>1625</v>
      </c>
      <c r="H241" s="186" t="s">
        <v>1625</v>
      </c>
      <c r="I241" s="186" t="s">
        <v>1625</v>
      </c>
      <c r="J241" s="186" t="s">
        <v>1625</v>
      </c>
      <c r="K241" s="186" t="s">
        <v>1625</v>
      </c>
      <c r="L241" s="186" t="s">
        <v>1625</v>
      </c>
      <c r="M241" s="186" t="s">
        <v>1625</v>
      </c>
      <c r="N241" s="186" t="s">
        <v>1625</v>
      </c>
      <c r="O241" s="186" t="s">
        <v>1625</v>
      </c>
      <c r="P241" s="186" t="s">
        <v>1625</v>
      </c>
      <c r="Q241" s="186" t="s">
        <v>1625</v>
      </c>
      <c r="R241" s="186" t="s">
        <v>1625</v>
      </c>
      <c r="S241" s="186" t="s">
        <v>1625</v>
      </c>
      <c r="T241" s="186" t="s">
        <v>1625</v>
      </c>
      <c r="U241" s="186" t="s">
        <v>1625</v>
      </c>
      <c r="V241" s="186" t="s">
        <v>1625</v>
      </c>
      <c r="W241" s="186" t="s">
        <v>1625</v>
      </c>
      <c r="X241" s="186" t="s">
        <v>1625</v>
      </c>
      <c r="Y241" s="186" t="s">
        <v>1625</v>
      </c>
      <c r="Z241" s="203"/>
    </row>
    <row r="242" spans="1:26" x14ac:dyDescent="0.25">
      <c r="A242" s="125"/>
      <c r="B242" s="119"/>
      <c r="C242" s="126" t="s">
        <v>1014</v>
      </c>
      <c r="D242" s="203"/>
      <c r="E242" s="186"/>
      <c r="F242" s="186" t="s">
        <v>1625</v>
      </c>
      <c r="G242" s="186" t="s">
        <v>1625</v>
      </c>
      <c r="H242" s="186" t="s">
        <v>1625</v>
      </c>
      <c r="I242" s="186" t="s">
        <v>1625</v>
      </c>
      <c r="J242" s="186" t="s">
        <v>1625</v>
      </c>
      <c r="K242" s="186" t="s">
        <v>1625</v>
      </c>
      <c r="L242" s="186" t="s">
        <v>1625</v>
      </c>
      <c r="M242" s="186" t="s">
        <v>1625</v>
      </c>
      <c r="N242" s="186" t="s">
        <v>1625</v>
      </c>
      <c r="O242" s="186" t="s">
        <v>1625</v>
      </c>
      <c r="P242" s="186" t="s">
        <v>1625</v>
      </c>
      <c r="Q242" s="186" t="s">
        <v>1625</v>
      </c>
      <c r="R242" s="186" t="s">
        <v>1625</v>
      </c>
      <c r="S242" s="186" t="s">
        <v>1625</v>
      </c>
      <c r="T242" s="186" t="s">
        <v>1625</v>
      </c>
      <c r="U242" s="186" t="s">
        <v>1625</v>
      </c>
      <c r="V242" s="186" t="s">
        <v>1625</v>
      </c>
      <c r="W242" s="186" t="s">
        <v>1625</v>
      </c>
      <c r="X242" s="186" t="s">
        <v>1625</v>
      </c>
      <c r="Y242" s="186" t="s">
        <v>1625</v>
      </c>
      <c r="Z242" s="203"/>
    </row>
    <row r="243" spans="1:26" x14ac:dyDescent="0.25">
      <c r="A243" s="125"/>
      <c r="B243" s="119"/>
      <c r="C243" s="126" t="s">
        <v>1015</v>
      </c>
      <c r="D243" s="203"/>
      <c r="E243" s="186"/>
      <c r="F243" s="186" t="s">
        <v>1625</v>
      </c>
      <c r="G243" s="186" t="s">
        <v>1625</v>
      </c>
      <c r="H243" s="186" t="s">
        <v>1625</v>
      </c>
      <c r="I243" s="186" t="s">
        <v>1625</v>
      </c>
      <c r="J243" s="186" t="s">
        <v>1625</v>
      </c>
      <c r="K243" s="186" t="s">
        <v>1625</v>
      </c>
      <c r="L243" s="186" t="s">
        <v>1625</v>
      </c>
      <c r="M243" s="186" t="s">
        <v>1625</v>
      </c>
      <c r="N243" s="186" t="s">
        <v>1625</v>
      </c>
      <c r="O243" s="186" t="s">
        <v>1625</v>
      </c>
      <c r="P243" s="186" t="s">
        <v>1625</v>
      </c>
      <c r="Q243" s="186" t="s">
        <v>1625</v>
      </c>
      <c r="R243" s="186" t="s">
        <v>1625</v>
      </c>
      <c r="S243" s="186" t="s">
        <v>1625</v>
      </c>
      <c r="T243" s="186" t="s">
        <v>1625</v>
      </c>
      <c r="U243" s="186" t="s">
        <v>1625</v>
      </c>
      <c r="V243" s="186" t="s">
        <v>1625</v>
      </c>
      <c r="W243" s="186" t="s">
        <v>1625</v>
      </c>
      <c r="X243" s="186" t="s">
        <v>1625</v>
      </c>
      <c r="Y243" s="186" t="s">
        <v>1625</v>
      </c>
      <c r="Z243" s="203"/>
    </row>
    <row r="244" spans="1:26" x14ac:dyDescent="0.25">
      <c r="A244" s="125"/>
      <c r="B244" s="119"/>
      <c r="C244" s="126" t="s">
        <v>1016</v>
      </c>
      <c r="D244" s="203"/>
      <c r="E244" s="186"/>
      <c r="F244" s="186" t="s">
        <v>1625</v>
      </c>
      <c r="G244" s="186" t="s">
        <v>1625</v>
      </c>
      <c r="H244" s="186" t="s">
        <v>1625</v>
      </c>
      <c r="I244" s="186" t="s">
        <v>1625</v>
      </c>
      <c r="J244" s="186" t="s">
        <v>1625</v>
      </c>
      <c r="K244" s="186" t="s">
        <v>1625</v>
      </c>
      <c r="L244" s="186" t="s">
        <v>1625</v>
      </c>
      <c r="M244" s="186" t="s">
        <v>1625</v>
      </c>
      <c r="N244" s="186" t="s">
        <v>1625</v>
      </c>
      <c r="O244" s="186" t="s">
        <v>1625</v>
      </c>
      <c r="P244" s="186" t="s">
        <v>1625</v>
      </c>
      <c r="Q244" s="186" t="s">
        <v>1625</v>
      </c>
      <c r="R244" s="186" t="s">
        <v>1625</v>
      </c>
      <c r="S244" s="186" t="s">
        <v>1625</v>
      </c>
      <c r="T244" s="186" t="s">
        <v>1625</v>
      </c>
      <c r="U244" s="186" t="s">
        <v>1625</v>
      </c>
      <c r="V244" s="186" t="s">
        <v>1625</v>
      </c>
      <c r="W244" s="186" t="s">
        <v>1625</v>
      </c>
      <c r="X244" s="186" t="s">
        <v>1625</v>
      </c>
      <c r="Y244" s="186" t="s">
        <v>1625</v>
      </c>
      <c r="Z244" s="203"/>
    </row>
    <row r="245" spans="1:26" x14ac:dyDescent="0.25">
      <c r="A245" s="105"/>
      <c r="B245" s="105"/>
      <c r="C245" s="104" t="s">
        <v>519</v>
      </c>
      <c r="D245" s="104"/>
      <c r="E245" s="104"/>
      <c r="F245" s="230"/>
      <c r="G245" s="230"/>
      <c r="H245" s="230"/>
      <c r="I245" s="230"/>
      <c r="J245" s="230"/>
      <c r="K245" s="230"/>
      <c r="L245" s="230"/>
      <c r="M245" s="230"/>
      <c r="N245" s="230"/>
      <c r="O245" s="230"/>
      <c r="P245" s="230"/>
      <c r="Q245" s="230"/>
      <c r="R245" s="230"/>
      <c r="S245" s="230"/>
      <c r="T245" s="230"/>
      <c r="U245" s="230"/>
      <c r="V245" s="230"/>
      <c r="W245" s="230"/>
      <c r="X245" s="230"/>
      <c r="Y245" s="230"/>
      <c r="Z245" s="104" t="s">
        <v>519</v>
      </c>
    </row>
    <row r="246" spans="1:26" x14ac:dyDescent="0.25">
      <c r="A246" s="125" t="s">
        <v>1062</v>
      </c>
      <c r="B246" s="119" t="s">
        <v>1065</v>
      </c>
      <c r="C246" s="126" t="s">
        <v>1017</v>
      </c>
      <c r="D246" s="203"/>
      <c r="E246" s="186"/>
      <c r="F246" s="186" t="s">
        <v>1625</v>
      </c>
      <c r="G246" s="186" t="s">
        <v>1625</v>
      </c>
      <c r="H246" s="186" t="s">
        <v>1625</v>
      </c>
      <c r="I246" s="186" t="s">
        <v>1625</v>
      </c>
      <c r="J246" s="186" t="s">
        <v>1625</v>
      </c>
      <c r="K246" s="186" t="s">
        <v>1625</v>
      </c>
      <c r="L246" s="186" t="s">
        <v>1625</v>
      </c>
      <c r="M246" s="186" t="s">
        <v>1625</v>
      </c>
      <c r="N246" s="186" t="s">
        <v>1625</v>
      </c>
      <c r="O246" s="186" t="s">
        <v>1625</v>
      </c>
      <c r="P246" s="186" t="s">
        <v>1625</v>
      </c>
      <c r="Q246" s="186" t="s">
        <v>1625</v>
      </c>
      <c r="R246" s="186" t="s">
        <v>1625</v>
      </c>
      <c r="S246" s="186" t="s">
        <v>1625</v>
      </c>
      <c r="T246" s="186" t="s">
        <v>1625</v>
      </c>
      <c r="U246" s="186" t="s">
        <v>1625</v>
      </c>
      <c r="V246" s="186" t="s">
        <v>1625</v>
      </c>
      <c r="W246" s="186" t="s">
        <v>1625</v>
      </c>
      <c r="X246" s="186" t="s">
        <v>1625</v>
      </c>
      <c r="Y246" s="186" t="s">
        <v>1625</v>
      </c>
      <c r="Z246" s="203"/>
    </row>
    <row r="247" spans="1:26" x14ac:dyDescent="0.25">
      <c r="A247" s="125"/>
      <c r="B247" s="119"/>
      <c r="C247" s="126" t="s">
        <v>1014</v>
      </c>
      <c r="D247" s="203"/>
      <c r="E247" s="186"/>
      <c r="F247" s="186" t="s">
        <v>1625</v>
      </c>
      <c r="G247" s="186" t="s">
        <v>1625</v>
      </c>
      <c r="H247" s="186" t="s">
        <v>1625</v>
      </c>
      <c r="I247" s="186" t="s">
        <v>1625</v>
      </c>
      <c r="J247" s="186" t="s">
        <v>1625</v>
      </c>
      <c r="K247" s="186" t="s">
        <v>1625</v>
      </c>
      <c r="L247" s="186" t="s">
        <v>1625</v>
      </c>
      <c r="M247" s="186" t="s">
        <v>1625</v>
      </c>
      <c r="N247" s="186" t="s">
        <v>1625</v>
      </c>
      <c r="O247" s="186" t="s">
        <v>1625</v>
      </c>
      <c r="P247" s="186" t="s">
        <v>1625</v>
      </c>
      <c r="Q247" s="186" t="s">
        <v>1625</v>
      </c>
      <c r="R247" s="186" t="s">
        <v>1625</v>
      </c>
      <c r="S247" s="186" t="s">
        <v>1625</v>
      </c>
      <c r="T247" s="186" t="s">
        <v>1625</v>
      </c>
      <c r="U247" s="186" t="s">
        <v>1625</v>
      </c>
      <c r="V247" s="186" t="s">
        <v>1625</v>
      </c>
      <c r="W247" s="186" t="s">
        <v>1625</v>
      </c>
      <c r="X247" s="186" t="s">
        <v>1625</v>
      </c>
      <c r="Y247" s="186" t="s">
        <v>1625</v>
      </c>
      <c r="Z247" s="203"/>
    </row>
    <row r="248" spans="1:26" x14ac:dyDescent="0.25">
      <c r="A248" s="125"/>
      <c r="B248" s="119"/>
      <c r="C248" s="126" t="s">
        <v>1015</v>
      </c>
      <c r="D248" s="203"/>
      <c r="E248" s="186"/>
      <c r="F248" s="186" t="s">
        <v>1625</v>
      </c>
      <c r="G248" s="186" t="s">
        <v>1625</v>
      </c>
      <c r="H248" s="186" t="s">
        <v>1625</v>
      </c>
      <c r="I248" s="186" t="s">
        <v>1625</v>
      </c>
      <c r="J248" s="186" t="s">
        <v>1625</v>
      </c>
      <c r="K248" s="186" t="s">
        <v>1625</v>
      </c>
      <c r="L248" s="186" t="s">
        <v>1625</v>
      </c>
      <c r="M248" s="186" t="s">
        <v>1625</v>
      </c>
      <c r="N248" s="186" t="s">
        <v>1625</v>
      </c>
      <c r="O248" s="186" t="s">
        <v>1625</v>
      </c>
      <c r="P248" s="186" t="s">
        <v>1625</v>
      </c>
      <c r="Q248" s="186" t="s">
        <v>1625</v>
      </c>
      <c r="R248" s="186" t="s">
        <v>1625</v>
      </c>
      <c r="S248" s="186" t="s">
        <v>1625</v>
      </c>
      <c r="T248" s="186" t="s">
        <v>1625</v>
      </c>
      <c r="U248" s="186" t="s">
        <v>1625</v>
      </c>
      <c r="V248" s="186" t="s">
        <v>1625</v>
      </c>
      <c r="W248" s="186" t="s">
        <v>1625</v>
      </c>
      <c r="X248" s="186" t="s">
        <v>1625</v>
      </c>
      <c r="Y248" s="186" t="s">
        <v>1625</v>
      </c>
      <c r="Z248" s="203"/>
    </row>
    <row r="249" spans="1:26" x14ac:dyDescent="0.25">
      <c r="A249" s="105"/>
      <c r="B249" s="105"/>
      <c r="C249" s="104" t="s">
        <v>519</v>
      </c>
      <c r="D249" s="104"/>
      <c r="E249" s="104"/>
      <c r="F249" s="230"/>
      <c r="G249" s="230"/>
      <c r="H249" s="230"/>
      <c r="I249" s="230"/>
      <c r="J249" s="230"/>
      <c r="K249" s="230"/>
      <c r="L249" s="230"/>
      <c r="M249" s="230"/>
      <c r="N249" s="230"/>
      <c r="O249" s="230"/>
      <c r="P249" s="230"/>
      <c r="Q249" s="230"/>
      <c r="R249" s="230"/>
      <c r="S249" s="230"/>
      <c r="T249" s="230"/>
      <c r="U249" s="230"/>
      <c r="V249" s="230"/>
      <c r="W249" s="230"/>
      <c r="X249" s="230"/>
      <c r="Y249" s="230"/>
      <c r="Z249" s="104" t="s">
        <v>519</v>
      </c>
    </row>
    <row r="250" spans="1:26" x14ac:dyDescent="0.25">
      <c r="A250" s="125" t="s">
        <v>1066</v>
      </c>
      <c r="B250" s="119" t="s">
        <v>1067</v>
      </c>
      <c r="C250" s="126" t="s">
        <v>1018</v>
      </c>
      <c r="D250" s="203"/>
      <c r="E250" s="186"/>
      <c r="F250" s="186" t="s">
        <v>1625</v>
      </c>
      <c r="G250" s="186" t="s">
        <v>1625</v>
      </c>
      <c r="H250" s="186" t="s">
        <v>1625</v>
      </c>
      <c r="I250" s="186" t="s">
        <v>1625</v>
      </c>
      <c r="J250" s="186" t="s">
        <v>1625</v>
      </c>
      <c r="K250" s="186" t="s">
        <v>1625</v>
      </c>
      <c r="L250" s="186" t="s">
        <v>1625</v>
      </c>
      <c r="M250" s="186" t="s">
        <v>1625</v>
      </c>
      <c r="N250" s="186" t="s">
        <v>1625</v>
      </c>
      <c r="O250" s="186" t="s">
        <v>1625</v>
      </c>
      <c r="P250" s="186" t="s">
        <v>1625</v>
      </c>
      <c r="Q250" s="186" t="s">
        <v>1625</v>
      </c>
      <c r="R250" s="186" t="s">
        <v>1625</v>
      </c>
      <c r="S250" s="186" t="s">
        <v>1625</v>
      </c>
      <c r="T250" s="186" t="s">
        <v>1625</v>
      </c>
      <c r="U250" s="186" t="s">
        <v>1625</v>
      </c>
      <c r="V250" s="186" t="s">
        <v>1625</v>
      </c>
      <c r="W250" s="186" t="s">
        <v>1625</v>
      </c>
      <c r="X250" s="186" t="s">
        <v>1625</v>
      </c>
      <c r="Y250" s="186" t="s">
        <v>1625</v>
      </c>
      <c r="Z250" s="203"/>
    </row>
    <row r="251" spans="1:26" x14ac:dyDescent="0.25">
      <c r="A251" s="125"/>
      <c r="B251" s="119"/>
      <c r="C251" s="126" t="s">
        <v>1014</v>
      </c>
      <c r="D251" s="203"/>
      <c r="E251" s="186"/>
      <c r="F251" s="186" t="s">
        <v>1625</v>
      </c>
      <c r="G251" s="186" t="s">
        <v>1625</v>
      </c>
      <c r="H251" s="186" t="s">
        <v>1625</v>
      </c>
      <c r="I251" s="186" t="s">
        <v>1625</v>
      </c>
      <c r="J251" s="186" t="s">
        <v>1625</v>
      </c>
      <c r="K251" s="186" t="s">
        <v>1625</v>
      </c>
      <c r="L251" s="186" t="s">
        <v>1625</v>
      </c>
      <c r="M251" s="186" t="s">
        <v>1625</v>
      </c>
      <c r="N251" s="186" t="s">
        <v>1625</v>
      </c>
      <c r="O251" s="186" t="s">
        <v>1625</v>
      </c>
      <c r="P251" s="186" t="s">
        <v>1625</v>
      </c>
      <c r="Q251" s="186" t="s">
        <v>1625</v>
      </c>
      <c r="R251" s="186" t="s">
        <v>1625</v>
      </c>
      <c r="S251" s="186" t="s">
        <v>1625</v>
      </c>
      <c r="T251" s="186" t="s">
        <v>1625</v>
      </c>
      <c r="U251" s="186" t="s">
        <v>1625</v>
      </c>
      <c r="V251" s="186" t="s">
        <v>1625</v>
      </c>
      <c r="W251" s="186" t="s">
        <v>1625</v>
      </c>
      <c r="X251" s="186" t="s">
        <v>1625</v>
      </c>
      <c r="Y251" s="186" t="s">
        <v>1625</v>
      </c>
      <c r="Z251" s="203"/>
    </row>
    <row r="252" spans="1:26" x14ac:dyDescent="0.25">
      <c r="A252" s="125"/>
      <c r="B252" s="119"/>
      <c r="C252" s="126" t="s">
        <v>1015</v>
      </c>
      <c r="D252" s="203"/>
      <c r="E252" s="186"/>
      <c r="F252" s="186" t="s">
        <v>1625</v>
      </c>
      <c r="G252" s="186" t="s">
        <v>1625</v>
      </c>
      <c r="H252" s="186" t="s">
        <v>1625</v>
      </c>
      <c r="I252" s="186" t="s">
        <v>1625</v>
      </c>
      <c r="J252" s="186" t="s">
        <v>1625</v>
      </c>
      <c r="K252" s="186" t="s">
        <v>1625</v>
      </c>
      <c r="L252" s="186" t="s">
        <v>1625</v>
      </c>
      <c r="M252" s="186" t="s">
        <v>1625</v>
      </c>
      <c r="N252" s="186" t="s">
        <v>1625</v>
      </c>
      <c r="O252" s="186" t="s">
        <v>1625</v>
      </c>
      <c r="P252" s="186" t="s">
        <v>1625</v>
      </c>
      <c r="Q252" s="186" t="s">
        <v>1625</v>
      </c>
      <c r="R252" s="186" t="s">
        <v>1625</v>
      </c>
      <c r="S252" s="186" t="s">
        <v>1625</v>
      </c>
      <c r="T252" s="186" t="s">
        <v>1625</v>
      </c>
      <c r="U252" s="186" t="s">
        <v>1625</v>
      </c>
      <c r="V252" s="186" t="s">
        <v>1625</v>
      </c>
      <c r="W252" s="186" t="s">
        <v>1625</v>
      </c>
      <c r="X252" s="186" t="s">
        <v>1625</v>
      </c>
      <c r="Y252" s="186" t="s">
        <v>1625</v>
      </c>
      <c r="Z252" s="203"/>
    </row>
    <row r="253" spans="1:26" x14ac:dyDescent="0.25">
      <c r="A253" s="105"/>
      <c r="B253" s="105"/>
      <c r="C253" s="104"/>
      <c r="D253" s="104"/>
      <c r="E253" s="104"/>
      <c r="F253" s="230"/>
      <c r="G253" s="230"/>
      <c r="H253" s="230"/>
      <c r="I253" s="230"/>
      <c r="J253" s="230"/>
      <c r="K253" s="230"/>
      <c r="L253" s="230"/>
      <c r="M253" s="230"/>
      <c r="N253" s="230"/>
      <c r="O253" s="230"/>
      <c r="P253" s="230"/>
      <c r="Q253" s="230"/>
      <c r="R253" s="230"/>
      <c r="S253" s="230"/>
      <c r="T253" s="230"/>
      <c r="U253" s="230"/>
      <c r="V253" s="230"/>
      <c r="W253" s="230"/>
      <c r="X253" s="230"/>
      <c r="Y253" s="230"/>
      <c r="Z253" s="104"/>
    </row>
    <row r="254" spans="1:26" x14ac:dyDescent="0.25">
      <c r="A254" s="125" t="s">
        <v>1704</v>
      </c>
      <c r="B254" s="280" t="s">
        <v>1705</v>
      </c>
      <c r="C254" s="126" t="s">
        <v>1706</v>
      </c>
      <c r="D254" s="203"/>
      <c r="E254" s="186"/>
      <c r="F254" s="186" t="s">
        <v>1625</v>
      </c>
      <c r="G254" s="186" t="s">
        <v>1625</v>
      </c>
      <c r="H254" s="186" t="s">
        <v>1625</v>
      </c>
      <c r="I254" s="186" t="s">
        <v>1625</v>
      </c>
      <c r="J254" s="186" t="s">
        <v>1625</v>
      </c>
      <c r="K254" s="186" t="s">
        <v>1625</v>
      </c>
      <c r="L254" s="186" t="s">
        <v>1625</v>
      </c>
      <c r="M254" s="186" t="s">
        <v>1625</v>
      </c>
      <c r="N254" s="186" t="s">
        <v>1625</v>
      </c>
      <c r="O254" s="186" t="s">
        <v>1625</v>
      </c>
      <c r="P254" s="186" t="s">
        <v>1625</v>
      </c>
      <c r="Q254" s="186" t="s">
        <v>1625</v>
      </c>
      <c r="R254" s="186" t="s">
        <v>1625</v>
      </c>
      <c r="S254" s="186" t="s">
        <v>1625</v>
      </c>
      <c r="T254" s="186" t="s">
        <v>1625</v>
      </c>
      <c r="U254" s="186" t="s">
        <v>1625</v>
      </c>
      <c r="V254" s="186" t="s">
        <v>1625</v>
      </c>
      <c r="W254" s="186" t="s">
        <v>1625</v>
      </c>
      <c r="X254" s="186" t="s">
        <v>1625</v>
      </c>
      <c r="Y254" s="186" t="s">
        <v>1625</v>
      </c>
      <c r="Z254" s="203"/>
    </row>
    <row r="255" spans="1:26" x14ac:dyDescent="0.25">
      <c r="A255" s="125"/>
      <c r="B255" s="125" t="s">
        <v>1707</v>
      </c>
      <c r="C255" s="126" t="s">
        <v>1014</v>
      </c>
      <c r="D255" s="203"/>
      <c r="E255" s="186"/>
      <c r="F255" s="186" t="s">
        <v>1625</v>
      </c>
      <c r="G255" s="186" t="s">
        <v>1625</v>
      </c>
      <c r="H255" s="186" t="s">
        <v>1625</v>
      </c>
      <c r="I255" s="186" t="s">
        <v>1625</v>
      </c>
      <c r="J255" s="186" t="s">
        <v>1625</v>
      </c>
      <c r="K255" s="186" t="s">
        <v>1625</v>
      </c>
      <c r="L255" s="186" t="s">
        <v>1625</v>
      </c>
      <c r="M255" s="186" t="s">
        <v>1625</v>
      </c>
      <c r="N255" s="186" t="s">
        <v>1625</v>
      </c>
      <c r="O255" s="186" t="s">
        <v>1625</v>
      </c>
      <c r="P255" s="186" t="s">
        <v>1625</v>
      </c>
      <c r="Q255" s="186" t="s">
        <v>1625</v>
      </c>
      <c r="R255" s="186" t="s">
        <v>1625</v>
      </c>
      <c r="S255" s="186" t="s">
        <v>1625</v>
      </c>
      <c r="T255" s="186" t="s">
        <v>1625</v>
      </c>
      <c r="U255" s="186" t="s">
        <v>1625</v>
      </c>
      <c r="V255" s="186" t="s">
        <v>1625</v>
      </c>
      <c r="W255" s="186" t="s">
        <v>1625</v>
      </c>
      <c r="X255" s="186" t="s">
        <v>1625</v>
      </c>
      <c r="Y255" s="186" t="s">
        <v>1625</v>
      </c>
      <c r="Z255" s="203"/>
    </row>
    <row r="256" spans="1:26" x14ac:dyDescent="0.25">
      <c r="A256" s="125"/>
      <c r="B256" s="125"/>
      <c r="C256" s="126" t="s">
        <v>1015</v>
      </c>
      <c r="D256" s="203"/>
      <c r="E256" s="186"/>
      <c r="F256" s="186" t="s">
        <v>1625</v>
      </c>
      <c r="G256" s="186" t="s">
        <v>1625</v>
      </c>
      <c r="H256" s="186" t="s">
        <v>1625</v>
      </c>
      <c r="I256" s="186" t="s">
        <v>1625</v>
      </c>
      <c r="J256" s="186" t="s">
        <v>1625</v>
      </c>
      <c r="K256" s="186" t="s">
        <v>1625</v>
      </c>
      <c r="L256" s="186" t="s">
        <v>1625</v>
      </c>
      <c r="M256" s="186" t="s">
        <v>1625</v>
      </c>
      <c r="N256" s="186" t="s">
        <v>1625</v>
      </c>
      <c r="O256" s="186" t="s">
        <v>1625</v>
      </c>
      <c r="P256" s="186" t="s">
        <v>1625</v>
      </c>
      <c r="Q256" s="186" t="s">
        <v>1625</v>
      </c>
      <c r="R256" s="186" t="s">
        <v>1625</v>
      </c>
      <c r="S256" s="186" t="s">
        <v>1625</v>
      </c>
      <c r="T256" s="186" t="s">
        <v>1625</v>
      </c>
      <c r="U256" s="186" t="s">
        <v>1625</v>
      </c>
      <c r="V256" s="186" t="s">
        <v>1625</v>
      </c>
      <c r="W256" s="186" t="s">
        <v>1625</v>
      </c>
      <c r="X256" s="186" t="s">
        <v>1625</v>
      </c>
      <c r="Y256" s="186" t="s">
        <v>1625</v>
      </c>
      <c r="Z256" s="203"/>
    </row>
    <row r="257" spans="1:26" ht="15.75" x14ac:dyDescent="0.25">
      <c r="A257" s="272"/>
      <c r="B257" s="272"/>
      <c r="C257" s="272"/>
      <c r="D257" s="239"/>
      <c r="E257" s="239"/>
      <c r="F257" s="239"/>
      <c r="G257" s="239"/>
      <c r="H257" s="239"/>
      <c r="I257" s="239"/>
      <c r="J257" s="239"/>
      <c r="K257" s="225"/>
      <c r="L257" s="210"/>
      <c r="M257" s="210"/>
      <c r="N257" s="210"/>
      <c r="O257" s="210"/>
      <c r="P257" s="210"/>
      <c r="Q257" s="210"/>
      <c r="R257" s="210"/>
      <c r="S257" s="210"/>
      <c r="T257" s="210"/>
      <c r="U257" s="210"/>
      <c r="V257" s="210"/>
      <c r="W257" s="210"/>
      <c r="X257" s="210"/>
      <c r="Y257" s="210"/>
      <c r="Z257" s="210"/>
    </row>
    <row r="258" spans="1:26" x14ac:dyDescent="0.25">
      <c r="A258" s="241"/>
      <c r="B258" s="241"/>
      <c r="C258" s="240"/>
      <c r="D258" s="240"/>
      <c r="E258" s="242"/>
      <c r="F258" s="242"/>
      <c r="G258" s="242"/>
      <c r="H258" s="242"/>
      <c r="I258" s="242"/>
      <c r="J258" s="242"/>
      <c r="K258" s="228"/>
      <c r="L258" s="210"/>
      <c r="M258" s="210"/>
      <c r="N258" s="303"/>
      <c r="O258" s="303"/>
      <c r="P258" s="303"/>
      <c r="Q258" s="303"/>
      <c r="R258" s="303"/>
      <c r="S258" s="303"/>
      <c r="T258" s="210"/>
      <c r="U258" s="210"/>
      <c r="V258" s="210"/>
      <c r="W258" s="210"/>
      <c r="X258" s="210"/>
      <c r="Y258" s="210"/>
      <c r="Z258" s="210"/>
    </row>
    <row r="259" spans="1:26" x14ac:dyDescent="0.25">
      <c r="A259" s="241"/>
      <c r="B259" s="243"/>
      <c r="C259" s="240"/>
      <c r="D259" s="240"/>
      <c r="E259" s="242"/>
      <c r="F259" s="242"/>
      <c r="G259" s="242"/>
      <c r="H259" s="242"/>
      <c r="I259" s="242"/>
      <c r="J259" s="242"/>
      <c r="K259" s="228"/>
      <c r="L259" s="210"/>
      <c r="M259" s="210"/>
      <c r="N259" s="210"/>
      <c r="O259" s="210"/>
      <c r="P259" s="210"/>
      <c r="Q259" s="210"/>
      <c r="R259" s="210"/>
      <c r="S259" s="210"/>
      <c r="T259" s="210"/>
      <c r="U259" s="210"/>
      <c r="V259" s="210"/>
      <c r="W259" s="210"/>
      <c r="X259" s="210"/>
      <c r="Y259" s="210"/>
      <c r="Z259" s="210"/>
    </row>
    <row r="260" spans="1:26" x14ac:dyDescent="0.25">
      <c r="A260" s="241"/>
      <c r="B260" s="311"/>
      <c r="C260" s="240"/>
      <c r="D260" s="240"/>
      <c r="E260" s="242"/>
      <c r="F260" s="242"/>
      <c r="G260" s="242"/>
      <c r="H260" s="242"/>
      <c r="I260" s="242"/>
      <c r="J260" s="242"/>
      <c r="K260" s="228"/>
      <c r="L260" s="210"/>
      <c r="M260" s="210"/>
      <c r="N260" s="210"/>
      <c r="O260" s="210"/>
      <c r="P260" s="210"/>
      <c r="Q260" s="210"/>
      <c r="R260" s="210"/>
      <c r="S260" s="210"/>
      <c r="T260" s="210"/>
      <c r="U260" s="210"/>
      <c r="V260" s="210"/>
      <c r="W260" s="210"/>
      <c r="X260" s="210"/>
      <c r="Y260" s="210"/>
      <c r="Z260" s="210"/>
    </row>
    <row r="261" spans="1:26" x14ac:dyDescent="0.25">
      <c r="A261" s="241"/>
      <c r="B261" s="241"/>
      <c r="C261" s="240"/>
      <c r="D261" s="240"/>
      <c r="E261" s="242"/>
      <c r="F261" s="242"/>
      <c r="G261" s="242"/>
      <c r="H261" s="242"/>
      <c r="I261" s="242"/>
      <c r="J261" s="242"/>
      <c r="K261" s="228"/>
      <c r="L261" s="210"/>
      <c r="M261" s="210"/>
      <c r="N261" s="210"/>
      <c r="O261" s="210"/>
      <c r="P261" s="210"/>
      <c r="Q261" s="210"/>
      <c r="R261" s="210"/>
      <c r="S261" s="210"/>
      <c r="T261" s="210"/>
      <c r="U261" s="210"/>
      <c r="V261" s="210"/>
      <c r="W261" s="210"/>
      <c r="X261" s="210"/>
      <c r="Y261" s="210"/>
      <c r="Z261" s="210"/>
    </row>
    <row r="262" spans="1:26" x14ac:dyDescent="0.25">
      <c r="A262" s="241"/>
      <c r="B262" s="241"/>
      <c r="C262" s="240"/>
      <c r="D262" s="240"/>
      <c r="E262" s="242"/>
      <c r="F262" s="242"/>
      <c r="G262" s="242"/>
      <c r="H262" s="242"/>
      <c r="I262" s="242"/>
      <c r="J262" s="242"/>
      <c r="K262" s="228"/>
      <c r="L262" s="210"/>
      <c r="M262" s="210"/>
      <c r="N262" s="210"/>
      <c r="O262" s="210"/>
      <c r="P262" s="210"/>
      <c r="Q262" s="210"/>
      <c r="R262" s="210"/>
      <c r="S262" s="210"/>
      <c r="T262" s="210"/>
      <c r="U262" s="210"/>
      <c r="V262" s="210"/>
      <c r="W262" s="210"/>
      <c r="X262" s="210"/>
      <c r="Y262" s="210"/>
      <c r="Z262" s="210"/>
    </row>
    <row r="263" spans="1:26" x14ac:dyDescent="0.25">
      <c r="A263" s="241"/>
      <c r="B263" s="241"/>
      <c r="C263" s="240"/>
      <c r="D263" s="240"/>
      <c r="E263" s="242"/>
      <c r="F263" s="242"/>
      <c r="G263" s="242"/>
      <c r="H263" s="242"/>
      <c r="I263" s="242"/>
      <c r="J263" s="242"/>
      <c r="K263" s="228"/>
      <c r="L263" s="210"/>
      <c r="M263" s="210"/>
      <c r="N263" s="210"/>
      <c r="O263" s="210"/>
      <c r="P263" s="210"/>
      <c r="Q263" s="210"/>
      <c r="R263" s="210"/>
      <c r="S263" s="210"/>
      <c r="T263" s="210"/>
      <c r="U263" s="210"/>
      <c r="V263" s="210"/>
      <c r="W263" s="210"/>
      <c r="X263" s="210"/>
      <c r="Y263" s="210"/>
      <c r="Z263" s="210"/>
    </row>
    <row r="264" spans="1:26" x14ac:dyDescent="0.25">
      <c r="A264" s="241"/>
      <c r="B264" s="241"/>
      <c r="C264" s="240"/>
      <c r="D264" s="240"/>
      <c r="E264" s="242"/>
      <c r="F264" s="242"/>
      <c r="G264" s="242"/>
      <c r="H264" s="242"/>
      <c r="I264" s="242"/>
      <c r="J264" s="242"/>
      <c r="K264" s="228"/>
      <c r="L264" s="210"/>
      <c r="M264" s="210"/>
      <c r="N264" s="210"/>
      <c r="O264" s="210"/>
      <c r="P264" s="210"/>
      <c r="Q264" s="210"/>
      <c r="R264" s="210"/>
      <c r="S264" s="210"/>
      <c r="T264" s="210"/>
      <c r="U264" s="210"/>
      <c r="V264" s="210"/>
      <c r="W264" s="210"/>
      <c r="X264" s="210"/>
      <c r="Y264" s="210"/>
      <c r="Z264" s="210"/>
    </row>
    <row r="265" spans="1:26" x14ac:dyDescent="0.25">
      <c r="A265" s="241"/>
      <c r="B265" s="240"/>
      <c r="C265" s="240"/>
      <c r="D265" s="240"/>
      <c r="E265" s="242"/>
      <c r="F265" s="242"/>
      <c r="G265" s="242"/>
      <c r="H265" s="242"/>
      <c r="I265" s="242"/>
      <c r="J265" s="242"/>
      <c r="K265" s="228"/>
      <c r="L265" s="210"/>
      <c r="M265" s="210"/>
      <c r="N265" s="210"/>
      <c r="O265" s="210"/>
      <c r="P265" s="210"/>
      <c r="Q265" s="210"/>
      <c r="R265" s="210"/>
      <c r="S265" s="210"/>
      <c r="T265" s="210"/>
      <c r="U265" s="210"/>
      <c r="V265" s="210"/>
      <c r="W265" s="210"/>
      <c r="X265" s="210"/>
      <c r="Y265" s="210"/>
      <c r="Z265" s="210"/>
    </row>
    <row r="266" spans="1:26" x14ac:dyDescent="0.25">
      <c r="A266" s="241"/>
      <c r="B266" s="241"/>
      <c r="C266" s="240"/>
      <c r="D266" s="240"/>
      <c r="E266" s="242"/>
      <c r="F266" s="242"/>
      <c r="G266" s="242"/>
      <c r="H266" s="242"/>
      <c r="I266" s="242"/>
      <c r="J266" s="242"/>
      <c r="K266" s="228"/>
      <c r="L266" s="210"/>
      <c r="M266" s="210"/>
      <c r="N266" s="210"/>
      <c r="O266" s="210"/>
      <c r="P266" s="210"/>
      <c r="Q266" s="210"/>
      <c r="R266" s="210"/>
      <c r="S266" s="210"/>
      <c r="T266" s="210"/>
      <c r="U266" s="210"/>
      <c r="V266" s="210"/>
      <c r="W266" s="210"/>
      <c r="X266" s="210"/>
      <c r="Y266" s="210"/>
      <c r="Z266" s="210"/>
    </row>
    <row r="267" spans="1:26" x14ac:dyDescent="0.25">
      <c r="A267" s="240"/>
      <c r="B267" s="240"/>
      <c r="C267" s="240"/>
      <c r="D267" s="240"/>
      <c r="E267" s="242"/>
      <c r="F267" s="242"/>
      <c r="G267" s="242"/>
      <c r="H267" s="242"/>
      <c r="I267" s="242"/>
      <c r="J267" s="242"/>
      <c r="K267" s="228"/>
      <c r="L267" s="210"/>
      <c r="M267" s="210"/>
      <c r="N267" s="210"/>
      <c r="O267" s="210"/>
      <c r="P267" s="210"/>
      <c r="Q267" s="210"/>
      <c r="R267" s="210"/>
      <c r="S267" s="210"/>
      <c r="T267" s="210"/>
      <c r="U267" s="210"/>
      <c r="V267" s="210"/>
      <c r="W267" s="210"/>
      <c r="X267" s="210"/>
      <c r="Y267" s="210"/>
      <c r="Z267" s="210"/>
    </row>
    <row r="268" spans="1:26" x14ac:dyDescent="0.25">
      <c r="A268" s="231"/>
      <c r="B268" s="231"/>
      <c r="C268" s="231"/>
      <c r="D268" s="231"/>
      <c r="E268" s="315"/>
      <c r="F268" s="315"/>
      <c r="G268" s="315"/>
      <c r="H268" s="315"/>
      <c r="I268" s="315"/>
      <c r="J268" s="315"/>
      <c r="K268" s="228"/>
      <c r="L268" s="210"/>
      <c r="M268" s="210"/>
      <c r="N268" s="210"/>
      <c r="O268" s="210"/>
      <c r="P268" s="210"/>
      <c r="Q268" s="210"/>
      <c r="R268" s="210"/>
      <c r="S268" s="210"/>
      <c r="T268" s="210"/>
      <c r="U268" s="210"/>
      <c r="V268" s="210"/>
      <c r="W268" s="210"/>
      <c r="X268" s="210"/>
      <c r="Y268" s="210"/>
      <c r="Z268" s="210"/>
    </row>
    <row r="269" spans="1:26" x14ac:dyDescent="0.25">
      <c r="A269" s="241"/>
      <c r="B269" s="241"/>
      <c r="C269" s="240"/>
      <c r="D269" s="240"/>
      <c r="E269" s="242"/>
      <c r="F269" s="242"/>
      <c r="G269" s="242"/>
      <c r="H269" s="242"/>
      <c r="I269" s="242"/>
      <c r="J269" s="242"/>
      <c r="K269" s="228"/>
      <c r="L269" s="210"/>
      <c r="M269" s="210"/>
      <c r="N269" s="303"/>
      <c r="O269" s="303"/>
      <c r="P269" s="303"/>
      <c r="Q269" s="303"/>
      <c r="R269" s="303"/>
      <c r="S269" s="303"/>
      <c r="T269" s="210"/>
      <c r="U269" s="210"/>
      <c r="V269" s="210"/>
      <c r="W269" s="210"/>
      <c r="X269" s="210"/>
      <c r="Y269" s="210"/>
      <c r="Z269" s="210"/>
    </row>
    <row r="270" spans="1:26" x14ac:dyDescent="0.25">
      <c r="A270" s="241"/>
      <c r="B270" s="243"/>
      <c r="C270" s="240"/>
      <c r="D270" s="240"/>
      <c r="E270" s="242"/>
      <c r="F270" s="242"/>
      <c r="G270" s="242"/>
      <c r="H270" s="242"/>
      <c r="I270" s="242"/>
      <c r="J270" s="242"/>
      <c r="K270" s="228"/>
      <c r="L270" s="210"/>
      <c r="M270" s="210"/>
      <c r="N270" s="210"/>
      <c r="O270" s="210"/>
      <c r="P270" s="210"/>
      <c r="Q270" s="210"/>
      <c r="R270" s="210"/>
      <c r="S270" s="210"/>
      <c r="T270" s="210"/>
      <c r="U270" s="210"/>
      <c r="V270" s="210"/>
      <c r="W270" s="210"/>
      <c r="X270" s="210"/>
      <c r="Y270" s="210"/>
      <c r="Z270" s="210"/>
    </row>
    <row r="271" spans="1:26" x14ac:dyDescent="0.25">
      <c r="A271" s="241"/>
      <c r="B271" s="243"/>
      <c r="C271" s="240"/>
      <c r="D271" s="240"/>
      <c r="E271" s="242"/>
      <c r="F271" s="242"/>
      <c r="G271" s="242"/>
      <c r="H271" s="242"/>
      <c r="I271" s="242"/>
      <c r="J271" s="242"/>
      <c r="K271" s="228"/>
      <c r="L271" s="210"/>
      <c r="M271" s="210"/>
      <c r="N271" s="210"/>
      <c r="O271" s="210"/>
      <c r="P271" s="210"/>
      <c r="Q271" s="210"/>
      <c r="R271" s="210"/>
      <c r="S271" s="210"/>
      <c r="T271" s="210"/>
      <c r="U271" s="210"/>
      <c r="V271" s="210"/>
      <c r="W271" s="210"/>
      <c r="X271" s="210"/>
      <c r="Y271" s="210"/>
      <c r="Z271" s="210"/>
    </row>
    <row r="272" spans="1:26" x14ac:dyDescent="0.25">
      <c r="A272" s="241"/>
      <c r="B272" s="243"/>
      <c r="C272" s="240"/>
      <c r="D272" s="240"/>
      <c r="E272" s="242"/>
      <c r="F272" s="242"/>
      <c r="G272" s="242"/>
      <c r="H272" s="242"/>
      <c r="I272" s="242"/>
      <c r="J272" s="242"/>
      <c r="K272" s="228"/>
      <c r="L272" s="210"/>
      <c r="M272" s="210"/>
      <c r="N272" s="210"/>
      <c r="O272" s="210"/>
      <c r="P272" s="210"/>
      <c r="Q272" s="210"/>
      <c r="R272" s="210"/>
      <c r="S272" s="210"/>
      <c r="T272" s="210"/>
      <c r="U272" s="210"/>
      <c r="V272" s="210"/>
      <c r="W272" s="210"/>
      <c r="X272" s="210"/>
      <c r="Y272" s="210"/>
      <c r="Z272" s="210"/>
    </row>
    <row r="273" spans="1:26" x14ac:dyDescent="0.25">
      <c r="A273" s="241"/>
      <c r="B273" s="243"/>
      <c r="C273" s="240"/>
      <c r="D273" s="240"/>
      <c r="E273" s="242"/>
      <c r="F273" s="242"/>
      <c r="G273" s="242"/>
      <c r="H273" s="242"/>
      <c r="I273" s="242"/>
      <c r="J273" s="242"/>
      <c r="K273" s="228"/>
      <c r="L273" s="210"/>
      <c r="M273" s="210"/>
      <c r="N273" s="210"/>
      <c r="O273" s="210"/>
      <c r="P273" s="210"/>
      <c r="Q273" s="210"/>
      <c r="R273" s="210"/>
      <c r="S273" s="210"/>
      <c r="T273" s="210"/>
      <c r="U273" s="210"/>
      <c r="V273" s="210"/>
      <c r="W273" s="210"/>
      <c r="X273" s="210"/>
      <c r="Y273" s="210"/>
      <c r="Z273" s="210"/>
    </row>
    <row r="274" spans="1:26" x14ac:dyDescent="0.25">
      <c r="A274" s="241"/>
      <c r="B274" s="311"/>
      <c r="C274" s="240"/>
      <c r="D274" s="240"/>
      <c r="E274" s="242"/>
      <c r="F274" s="242"/>
      <c r="G274" s="242"/>
      <c r="H274" s="242"/>
      <c r="I274" s="242"/>
      <c r="J274" s="242"/>
      <c r="K274" s="228"/>
      <c r="L274" s="210"/>
      <c r="M274" s="210"/>
      <c r="N274" s="210"/>
      <c r="O274" s="210"/>
      <c r="P274" s="210"/>
      <c r="Q274" s="210"/>
      <c r="R274" s="210"/>
      <c r="S274" s="210"/>
      <c r="T274" s="210"/>
      <c r="U274" s="210"/>
      <c r="V274" s="210"/>
      <c r="W274" s="210"/>
      <c r="X274" s="210"/>
      <c r="Y274" s="210"/>
      <c r="Z274" s="210"/>
    </row>
    <row r="275" spans="1:26" x14ac:dyDescent="0.25">
      <c r="A275" s="241"/>
      <c r="B275" s="241"/>
      <c r="C275" s="240"/>
      <c r="D275" s="240"/>
      <c r="E275" s="242"/>
      <c r="F275" s="242"/>
      <c r="G275" s="242"/>
      <c r="H275" s="242"/>
      <c r="I275" s="242"/>
      <c r="J275" s="242"/>
      <c r="K275" s="228"/>
      <c r="L275" s="210"/>
      <c r="M275" s="210"/>
      <c r="N275" s="210"/>
      <c r="O275" s="210"/>
      <c r="P275" s="210"/>
      <c r="Q275" s="210"/>
      <c r="R275" s="210"/>
      <c r="S275" s="210"/>
      <c r="T275" s="210"/>
      <c r="U275" s="210"/>
      <c r="V275" s="210"/>
      <c r="W275" s="210"/>
      <c r="X275" s="210"/>
      <c r="Y275" s="210"/>
      <c r="Z275" s="210"/>
    </row>
    <row r="276" spans="1:26" x14ac:dyDescent="0.25">
      <c r="A276" s="241"/>
      <c r="B276" s="240"/>
      <c r="C276" s="240"/>
      <c r="D276" s="240"/>
      <c r="E276" s="242"/>
      <c r="F276" s="242"/>
      <c r="G276" s="242"/>
      <c r="H276" s="242"/>
      <c r="I276" s="242"/>
      <c r="J276" s="242"/>
      <c r="K276" s="228"/>
      <c r="L276" s="210"/>
      <c r="M276" s="210"/>
      <c r="N276" s="210"/>
      <c r="O276" s="210"/>
      <c r="P276" s="210"/>
      <c r="Q276" s="210"/>
      <c r="R276" s="210"/>
      <c r="S276" s="210"/>
      <c r="T276" s="210"/>
      <c r="U276" s="210"/>
      <c r="V276" s="210"/>
      <c r="W276" s="210"/>
      <c r="X276" s="210"/>
      <c r="Y276" s="210"/>
      <c r="Z276" s="210"/>
    </row>
    <row r="277" spans="1:26" x14ac:dyDescent="0.25">
      <c r="A277" s="241"/>
      <c r="B277" s="241"/>
      <c r="C277" s="240"/>
      <c r="D277" s="240"/>
      <c r="E277" s="242"/>
      <c r="F277" s="242"/>
      <c r="G277" s="242"/>
      <c r="H277" s="242"/>
      <c r="I277" s="242"/>
      <c r="J277" s="242"/>
      <c r="K277" s="228"/>
      <c r="L277" s="210"/>
      <c r="M277" s="210"/>
      <c r="N277" s="210"/>
      <c r="O277" s="210"/>
      <c r="P277" s="210"/>
      <c r="Q277" s="210"/>
      <c r="R277" s="210"/>
      <c r="S277" s="210"/>
      <c r="T277" s="210"/>
      <c r="U277" s="210"/>
      <c r="V277" s="210"/>
      <c r="W277" s="210"/>
      <c r="X277" s="210"/>
      <c r="Y277" s="210"/>
      <c r="Z277" s="210"/>
    </row>
    <row r="278" spans="1:26" x14ac:dyDescent="0.25">
      <c r="A278" s="240"/>
      <c r="B278" s="240"/>
      <c r="C278" s="240"/>
      <c r="D278" s="240"/>
      <c r="E278" s="242"/>
      <c r="F278" s="242"/>
      <c r="G278" s="242"/>
      <c r="H278" s="242"/>
      <c r="I278" s="242"/>
      <c r="J278" s="242"/>
      <c r="K278" s="228"/>
      <c r="L278" s="210"/>
      <c r="M278" s="210"/>
      <c r="N278" s="210"/>
      <c r="O278" s="210"/>
      <c r="P278" s="210"/>
      <c r="Q278" s="210"/>
      <c r="R278" s="210"/>
      <c r="S278" s="210"/>
      <c r="T278" s="210"/>
      <c r="U278" s="210"/>
      <c r="V278" s="210"/>
      <c r="W278" s="210"/>
      <c r="X278" s="210"/>
      <c r="Y278" s="210"/>
      <c r="Z278" s="210"/>
    </row>
    <row r="279" spans="1:26" x14ac:dyDescent="0.25">
      <c r="A279" s="231"/>
      <c r="B279" s="231"/>
      <c r="C279" s="231"/>
      <c r="D279" s="231"/>
      <c r="E279" s="315"/>
      <c r="F279" s="315"/>
      <c r="G279" s="315"/>
      <c r="H279" s="315"/>
      <c r="I279" s="315"/>
      <c r="J279" s="315"/>
      <c r="K279" s="228"/>
      <c r="L279" s="210"/>
      <c r="M279" s="210"/>
      <c r="N279" s="210"/>
      <c r="O279" s="210"/>
      <c r="P279" s="210"/>
      <c r="Q279" s="210"/>
      <c r="R279" s="210"/>
      <c r="S279" s="210"/>
      <c r="T279" s="210"/>
      <c r="U279" s="210"/>
      <c r="V279" s="210"/>
      <c r="W279" s="210"/>
      <c r="X279" s="210"/>
      <c r="Y279" s="210"/>
      <c r="Z279" s="210"/>
    </row>
    <row r="280" spans="1:26" x14ac:dyDescent="0.25">
      <c r="A280" s="241"/>
      <c r="B280" s="241"/>
      <c r="C280" s="240"/>
      <c r="D280" s="240"/>
      <c r="E280" s="242"/>
      <c r="F280" s="242"/>
      <c r="G280" s="242"/>
      <c r="H280" s="242"/>
      <c r="I280" s="242"/>
      <c r="J280" s="242"/>
      <c r="K280" s="228"/>
      <c r="L280" s="210"/>
      <c r="M280" s="210"/>
      <c r="N280" s="303"/>
      <c r="O280" s="303"/>
      <c r="P280" s="303"/>
      <c r="Q280" s="303"/>
      <c r="R280" s="303"/>
      <c r="S280" s="303"/>
      <c r="T280" s="210"/>
      <c r="U280" s="210"/>
      <c r="V280" s="210"/>
      <c r="W280" s="210"/>
      <c r="X280" s="210"/>
      <c r="Y280" s="210"/>
      <c r="Z280" s="210"/>
    </row>
    <row r="281" spans="1:26" x14ac:dyDescent="0.25">
      <c r="A281" s="241"/>
      <c r="B281" s="241"/>
      <c r="C281" s="240"/>
      <c r="D281" s="240"/>
      <c r="E281" s="242"/>
      <c r="F281" s="242"/>
      <c r="G281" s="242"/>
      <c r="H281" s="242"/>
      <c r="I281" s="242"/>
      <c r="J281" s="242"/>
      <c r="K281" s="228"/>
      <c r="L281" s="210"/>
      <c r="M281" s="210"/>
      <c r="N281" s="210"/>
      <c r="O281" s="210"/>
      <c r="P281" s="210"/>
      <c r="Q281" s="210"/>
      <c r="R281" s="210"/>
      <c r="S281" s="210"/>
      <c r="T281" s="210"/>
      <c r="U281" s="210"/>
      <c r="V281" s="210"/>
      <c r="W281" s="210"/>
      <c r="X281" s="210"/>
      <c r="Y281" s="210"/>
      <c r="Z281" s="210"/>
    </row>
    <row r="282" spans="1:26" x14ac:dyDescent="0.25">
      <c r="A282" s="241"/>
      <c r="B282" s="241"/>
      <c r="C282" s="240"/>
      <c r="D282" s="240"/>
      <c r="E282" s="242"/>
      <c r="F282" s="242"/>
      <c r="G282" s="242"/>
      <c r="H282" s="242"/>
      <c r="I282" s="242"/>
      <c r="J282" s="242"/>
      <c r="K282" s="228"/>
      <c r="L282" s="210"/>
      <c r="M282" s="210"/>
      <c r="N282" s="210"/>
      <c r="O282" s="210"/>
      <c r="P282" s="210"/>
      <c r="Q282" s="210"/>
      <c r="R282" s="210"/>
      <c r="S282" s="210"/>
      <c r="T282" s="210"/>
      <c r="U282" s="210"/>
      <c r="V282" s="210"/>
      <c r="W282" s="210"/>
      <c r="X282" s="210"/>
      <c r="Y282" s="210"/>
      <c r="Z282" s="210"/>
    </row>
    <row r="283" spans="1:26" x14ac:dyDescent="0.25">
      <c r="A283" s="241"/>
      <c r="B283" s="241"/>
      <c r="C283" s="240"/>
      <c r="D283" s="240"/>
      <c r="E283" s="242"/>
      <c r="F283" s="242"/>
      <c r="G283" s="242"/>
      <c r="H283" s="242"/>
      <c r="I283" s="242"/>
      <c r="J283" s="242"/>
      <c r="K283" s="228"/>
      <c r="L283" s="210"/>
      <c r="M283" s="210"/>
      <c r="N283" s="210"/>
      <c r="O283" s="210"/>
      <c r="P283" s="210"/>
      <c r="Q283" s="210"/>
      <c r="R283" s="210"/>
      <c r="S283" s="210"/>
      <c r="T283" s="210"/>
      <c r="U283" s="210"/>
      <c r="V283" s="210"/>
      <c r="W283" s="210"/>
      <c r="X283" s="210"/>
      <c r="Y283" s="210"/>
      <c r="Z283" s="210"/>
    </row>
    <row r="284" spans="1:26" x14ac:dyDescent="0.25">
      <c r="A284" s="241"/>
      <c r="B284" s="243"/>
      <c r="C284" s="240"/>
      <c r="D284" s="240"/>
      <c r="E284" s="242"/>
      <c r="F284" s="242"/>
      <c r="G284" s="242"/>
      <c r="H284" s="242"/>
      <c r="I284" s="242"/>
      <c r="J284" s="242"/>
      <c r="K284" s="228"/>
      <c r="L284" s="210"/>
      <c r="M284" s="210"/>
      <c r="N284" s="210"/>
      <c r="O284" s="210"/>
      <c r="P284" s="210"/>
      <c r="Q284" s="210"/>
      <c r="R284" s="210"/>
      <c r="S284" s="210"/>
      <c r="T284" s="210"/>
      <c r="U284" s="210"/>
      <c r="V284" s="210"/>
      <c r="W284" s="210"/>
      <c r="X284" s="210"/>
      <c r="Y284" s="210"/>
      <c r="Z284" s="210"/>
    </row>
    <row r="285" spans="1:26" x14ac:dyDescent="0.25">
      <c r="A285" s="241"/>
      <c r="B285" s="311"/>
      <c r="C285" s="240"/>
      <c r="D285" s="240"/>
      <c r="E285" s="242"/>
      <c r="F285" s="242"/>
      <c r="G285" s="242"/>
      <c r="H285" s="242"/>
      <c r="I285" s="242"/>
      <c r="J285" s="242"/>
      <c r="K285" s="228"/>
      <c r="L285" s="210"/>
      <c r="M285" s="210"/>
      <c r="N285" s="210"/>
      <c r="O285" s="210"/>
      <c r="P285" s="210"/>
      <c r="Q285" s="210"/>
      <c r="R285" s="210"/>
      <c r="S285" s="210"/>
      <c r="T285" s="210"/>
      <c r="U285" s="210"/>
      <c r="V285" s="210"/>
      <c r="W285" s="210"/>
      <c r="X285" s="210"/>
      <c r="Y285" s="210"/>
      <c r="Z285" s="210"/>
    </row>
    <row r="286" spans="1:26" x14ac:dyDescent="0.25">
      <c r="A286" s="241"/>
      <c r="B286" s="241"/>
      <c r="C286" s="240"/>
      <c r="D286" s="240"/>
      <c r="E286" s="242"/>
      <c r="F286" s="242"/>
      <c r="G286" s="242"/>
      <c r="H286" s="242"/>
      <c r="I286" s="242"/>
      <c r="J286" s="242"/>
      <c r="K286" s="228"/>
      <c r="L286" s="210"/>
      <c r="M286" s="210"/>
      <c r="N286" s="210"/>
      <c r="O286" s="210"/>
      <c r="P286" s="210"/>
      <c r="Q286" s="210"/>
      <c r="R286" s="210"/>
      <c r="S286" s="210"/>
      <c r="T286" s="210"/>
      <c r="U286" s="210"/>
      <c r="V286" s="210"/>
      <c r="W286" s="210"/>
      <c r="X286" s="210"/>
      <c r="Y286" s="210"/>
      <c r="Z286" s="210"/>
    </row>
    <row r="287" spans="1:26" x14ac:dyDescent="0.25">
      <c r="A287" s="241"/>
      <c r="B287" s="240"/>
      <c r="C287" s="244"/>
      <c r="D287" s="240"/>
      <c r="E287" s="242"/>
      <c r="F287" s="242"/>
      <c r="G287" s="242"/>
      <c r="H287" s="242"/>
      <c r="I287" s="242"/>
      <c r="J287" s="242"/>
      <c r="K287" s="228"/>
      <c r="L287" s="210"/>
      <c r="M287" s="210"/>
      <c r="N287" s="210"/>
      <c r="O287" s="210"/>
      <c r="P287" s="210"/>
      <c r="Q287" s="210"/>
      <c r="R287" s="210"/>
      <c r="S287" s="210"/>
      <c r="T287" s="210"/>
      <c r="U287" s="210"/>
      <c r="V287" s="210"/>
      <c r="W287" s="210"/>
      <c r="X287" s="210"/>
      <c r="Y287" s="210"/>
      <c r="Z287" s="210"/>
    </row>
    <row r="288" spans="1:26" x14ac:dyDescent="0.25">
      <c r="A288" s="241"/>
      <c r="B288" s="241"/>
      <c r="C288" s="244"/>
      <c r="D288" s="240"/>
      <c r="E288" s="242"/>
      <c r="F288" s="242"/>
      <c r="G288" s="242"/>
      <c r="H288" s="242"/>
      <c r="I288" s="242"/>
      <c r="J288" s="242"/>
      <c r="K288" s="228"/>
      <c r="L288" s="210"/>
      <c r="M288" s="210"/>
      <c r="N288" s="210"/>
      <c r="O288" s="210"/>
      <c r="P288" s="210"/>
      <c r="Q288" s="210"/>
      <c r="R288" s="210"/>
      <c r="S288" s="210"/>
      <c r="T288" s="210"/>
      <c r="U288" s="210"/>
      <c r="V288" s="210"/>
      <c r="W288" s="210"/>
      <c r="X288" s="210"/>
      <c r="Y288" s="210"/>
      <c r="Z288" s="210"/>
    </row>
    <row r="289" spans="1:26" x14ac:dyDescent="0.25">
      <c r="A289" s="240"/>
      <c r="B289" s="240"/>
      <c r="C289" s="240"/>
      <c r="D289" s="240"/>
      <c r="E289" s="242"/>
      <c r="F289" s="242"/>
      <c r="G289" s="242"/>
      <c r="H289" s="242"/>
      <c r="I289" s="242"/>
      <c r="J289" s="242"/>
      <c r="K289" s="228"/>
      <c r="L289" s="210"/>
      <c r="M289" s="210"/>
      <c r="N289" s="210"/>
      <c r="O289" s="210"/>
      <c r="P289" s="210"/>
      <c r="Q289" s="210"/>
      <c r="R289" s="210"/>
      <c r="S289" s="210"/>
      <c r="T289" s="210"/>
      <c r="U289" s="210"/>
      <c r="V289" s="210"/>
      <c r="W289" s="210"/>
      <c r="X289" s="210"/>
      <c r="Y289" s="210"/>
      <c r="Z289" s="210"/>
    </row>
    <row r="290" spans="1:26" x14ac:dyDescent="0.25">
      <c r="A290" s="231"/>
      <c r="B290" s="231"/>
      <c r="C290" s="231"/>
      <c r="D290" s="231"/>
      <c r="E290" s="315"/>
      <c r="F290" s="315"/>
      <c r="G290" s="315"/>
      <c r="H290" s="315"/>
      <c r="I290" s="315"/>
      <c r="J290" s="315"/>
      <c r="K290" s="228"/>
      <c r="L290" s="210"/>
      <c r="M290" s="210"/>
      <c r="N290" s="210"/>
      <c r="O290" s="210"/>
      <c r="P290" s="210"/>
      <c r="Q290" s="210"/>
      <c r="R290" s="210"/>
      <c r="S290" s="210"/>
      <c r="T290" s="210"/>
      <c r="U290" s="210"/>
      <c r="V290" s="210"/>
      <c r="W290" s="210"/>
      <c r="X290" s="210"/>
      <c r="Y290" s="210"/>
      <c r="Z290" s="210"/>
    </row>
    <row r="291" spans="1:26" x14ac:dyDescent="0.25">
      <c r="A291" s="241"/>
      <c r="B291" s="241"/>
      <c r="C291" s="240"/>
      <c r="D291" s="240"/>
      <c r="E291" s="242"/>
      <c r="F291" s="242"/>
      <c r="G291" s="242"/>
      <c r="H291" s="242"/>
      <c r="I291" s="242"/>
      <c r="J291" s="242"/>
      <c r="K291" s="228"/>
      <c r="L291" s="210"/>
      <c r="M291" s="210"/>
      <c r="N291" s="303"/>
      <c r="O291" s="303"/>
      <c r="P291" s="303"/>
      <c r="Q291" s="303"/>
      <c r="R291" s="303"/>
      <c r="S291" s="303"/>
      <c r="T291" s="210"/>
      <c r="U291" s="210"/>
      <c r="V291" s="210"/>
      <c r="W291" s="210"/>
      <c r="X291" s="210"/>
      <c r="Y291" s="210"/>
      <c r="Z291" s="210"/>
    </row>
    <row r="292" spans="1:26" x14ac:dyDescent="0.25">
      <c r="A292" s="241"/>
      <c r="B292" s="241"/>
      <c r="C292" s="240"/>
      <c r="D292" s="240"/>
      <c r="E292" s="242"/>
      <c r="F292" s="242"/>
      <c r="G292" s="242"/>
      <c r="H292" s="242"/>
      <c r="I292" s="242"/>
      <c r="J292" s="242"/>
      <c r="K292" s="228"/>
      <c r="L292" s="210"/>
      <c r="M292" s="210"/>
      <c r="N292" s="210"/>
      <c r="O292" s="210"/>
      <c r="P292" s="210"/>
      <c r="Q292" s="210"/>
      <c r="R292" s="210"/>
      <c r="S292" s="210"/>
      <c r="T292" s="210"/>
      <c r="U292" s="210"/>
      <c r="V292" s="210"/>
      <c r="W292" s="210"/>
      <c r="X292" s="210"/>
      <c r="Y292" s="210"/>
      <c r="Z292" s="210"/>
    </row>
    <row r="293" spans="1:26" x14ac:dyDescent="0.25">
      <c r="A293" s="241"/>
      <c r="B293" s="241"/>
      <c r="C293" s="240"/>
      <c r="D293" s="240"/>
      <c r="E293" s="242"/>
      <c r="F293" s="242"/>
      <c r="G293" s="242"/>
      <c r="H293" s="242"/>
      <c r="I293" s="242"/>
      <c r="J293" s="242"/>
      <c r="K293" s="228"/>
      <c r="L293" s="210"/>
      <c r="M293" s="210"/>
      <c r="N293" s="210"/>
      <c r="O293" s="210"/>
      <c r="P293" s="210"/>
      <c r="Q293" s="210"/>
      <c r="R293" s="210"/>
      <c r="S293" s="210"/>
      <c r="T293" s="210"/>
      <c r="U293" s="210"/>
      <c r="V293" s="210"/>
      <c r="W293" s="210"/>
      <c r="X293" s="210"/>
      <c r="Y293" s="210"/>
      <c r="Z293" s="210"/>
    </row>
    <row r="294" spans="1:26" x14ac:dyDescent="0.25">
      <c r="A294" s="241"/>
      <c r="B294" s="241"/>
      <c r="C294" s="240"/>
      <c r="D294" s="240"/>
      <c r="E294" s="242"/>
      <c r="F294" s="242"/>
      <c r="G294" s="242"/>
      <c r="H294" s="242"/>
      <c r="I294" s="242"/>
      <c r="J294" s="242"/>
      <c r="K294" s="228"/>
      <c r="L294" s="210"/>
      <c r="M294" s="210"/>
      <c r="N294" s="210"/>
      <c r="O294" s="210"/>
      <c r="P294" s="210"/>
      <c r="Q294" s="210"/>
      <c r="R294" s="210"/>
      <c r="S294" s="210"/>
      <c r="T294" s="210"/>
      <c r="U294" s="210"/>
      <c r="V294" s="210"/>
      <c r="W294" s="210"/>
      <c r="X294" s="210"/>
      <c r="Y294" s="210"/>
      <c r="Z294" s="210"/>
    </row>
    <row r="295" spans="1:26" x14ac:dyDescent="0.25">
      <c r="A295" s="241"/>
      <c r="B295" s="243"/>
      <c r="C295" s="240"/>
      <c r="D295" s="240"/>
      <c r="E295" s="242"/>
      <c r="F295" s="242"/>
      <c r="G295" s="242"/>
      <c r="H295" s="242"/>
      <c r="I295" s="242"/>
      <c r="J295" s="242"/>
      <c r="K295" s="228"/>
      <c r="L295" s="210"/>
      <c r="M295" s="210"/>
      <c r="N295" s="210"/>
      <c r="O295" s="210"/>
      <c r="P295" s="210"/>
      <c r="Q295" s="210"/>
      <c r="R295" s="210"/>
      <c r="S295" s="210"/>
      <c r="T295" s="210"/>
      <c r="U295" s="210"/>
      <c r="V295" s="210"/>
      <c r="W295" s="210"/>
      <c r="X295" s="210"/>
      <c r="Y295" s="210"/>
      <c r="Z295" s="210"/>
    </row>
    <row r="296" spans="1:26" x14ac:dyDescent="0.25">
      <c r="A296" s="241"/>
      <c r="B296" s="311"/>
      <c r="C296" s="240"/>
      <c r="D296" s="240"/>
      <c r="E296" s="242"/>
      <c r="F296" s="242"/>
      <c r="G296" s="242"/>
      <c r="H296" s="242"/>
      <c r="I296" s="242"/>
      <c r="J296" s="242"/>
      <c r="K296" s="228"/>
      <c r="L296" s="210"/>
      <c r="M296" s="210"/>
      <c r="N296" s="210"/>
      <c r="O296" s="210"/>
      <c r="P296" s="210"/>
      <c r="Q296" s="210"/>
      <c r="R296" s="210"/>
      <c r="S296" s="210"/>
      <c r="T296" s="210"/>
      <c r="U296" s="210"/>
      <c r="V296" s="210"/>
      <c r="W296" s="210"/>
      <c r="X296" s="210"/>
      <c r="Y296" s="210"/>
      <c r="Z296" s="210"/>
    </row>
    <row r="297" spans="1:26" x14ac:dyDescent="0.25">
      <c r="A297" s="241"/>
      <c r="B297" s="241"/>
      <c r="C297" s="240"/>
      <c r="D297" s="240"/>
      <c r="E297" s="242"/>
      <c r="F297" s="242"/>
      <c r="G297" s="242"/>
      <c r="H297" s="242"/>
      <c r="I297" s="242"/>
      <c r="J297" s="242"/>
      <c r="K297" s="228"/>
      <c r="L297" s="210"/>
      <c r="M297" s="210"/>
      <c r="N297" s="210"/>
      <c r="O297" s="210"/>
      <c r="P297" s="210"/>
      <c r="Q297" s="210"/>
      <c r="R297" s="210"/>
      <c r="S297" s="210"/>
      <c r="T297" s="210"/>
      <c r="U297" s="210"/>
      <c r="V297" s="210"/>
      <c r="W297" s="210"/>
      <c r="X297" s="210"/>
      <c r="Y297" s="210"/>
      <c r="Z297" s="210"/>
    </row>
    <row r="298" spans="1:26" x14ac:dyDescent="0.25">
      <c r="A298" s="241"/>
      <c r="B298" s="240"/>
      <c r="C298" s="244"/>
      <c r="D298" s="240"/>
      <c r="E298" s="242"/>
      <c r="F298" s="242"/>
      <c r="G298" s="242"/>
      <c r="H298" s="242"/>
      <c r="I298" s="242"/>
      <c r="J298" s="242"/>
      <c r="K298" s="228"/>
      <c r="L298" s="210"/>
      <c r="M298" s="210"/>
      <c r="N298" s="210"/>
      <c r="O298" s="210"/>
      <c r="P298" s="210"/>
      <c r="Q298" s="210"/>
      <c r="R298" s="210"/>
      <c r="S298" s="210"/>
      <c r="T298" s="210"/>
      <c r="U298" s="210"/>
      <c r="V298" s="210"/>
      <c r="W298" s="210"/>
      <c r="X298" s="210"/>
      <c r="Y298" s="210"/>
      <c r="Z298" s="210"/>
    </row>
    <row r="299" spans="1:26" x14ac:dyDescent="0.25">
      <c r="A299" s="241"/>
      <c r="B299" s="241"/>
      <c r="C299" s="244"/>
      <c r="D299" s="240"/>
      <c r="E299" s="242"/>
      <c r="F299" s="242"/>
      <c r="G299" s="242"/>
      <c r="H299" s="242"/>
      <c r="I299" s="242"/>
      <c r="J299" s="242"/>
      <c r="K299" s="228"/>
      <c r="L299" s="210"/>
      <c r="M299" s="210"/>
      <c r="N299" s="210"/>
      <c r="O299" s="210"/>
      <c r="P299" s="210"/>
      <c r="Q299" s="210"/>
      <c r="R299" s="210"/>
      <c r="S299" s="210"/>
      <c r="T299" s="210"/>
      <c r="U299" s="210"/>
      <c r="V299" s="210"/>
      <c r="W299" s="210"/>
      <c r="X299" s="210"/>
      <c r="Y299" s="210"/>
      <c r="Z299" s="210"/>
    </row>
    <row r="300" spans="1:26" x14ac:dyDescent="0.25">
      <c r="A300" s="240"/>
      <c r="B300" s="240"/>
      <c r="C300" s="240"/>
      <c r="D300" s="240"/>
      <c r="E300" s="242"/>
      <c r="F300" s="242"/>
      <c r="G300" s="242"/>
      <c r="H300" s="242"/>
      <c r="I300" s="242"/>
      <c r="J300" s="242"/>
      <c r="K300" s="228"/>
      <c r="L300" s="210"/>
      <c r="M300" s="210"/>
      <c r="N300" s="210"/>
      <c r="O300" s="210"/>
      <c r="P300" s="210"/>
      <c r="Q300" s="210"/>
      <c r="R300" s="210"/>
      <c r="S300" s="210"/>
      <c r="T300" s="210"/>
      <c r="U300" s="210"/>
      <c r="V300" s="210"/>
      <c r="W300" s="210"/>
      <c r="X300" s="210"/>
      <c r="Y300" s="210"/>
      <c r="Z300" s="210"/>
    </row>
    <row r="301" spans="1:26" x14ac:dyDescent="0.25">
      <c r="A301" s="231"/>
      <c r="B301" s="231"/>
      <c r="C301" s="231"/>
      <c r="D301" s="231"/>
      <c r="E301" s="315"/>
      <c r="F301" s="315"/>
      <c r="G301" s="315"/>
      <c r="H301" s="315"/>
      <c r="I301" s="315"/>
      <c r="J301" s="315"/>
      <c r="K301" s="228"/>
      <c r="L301" s="210"/>
      <c r="M301" s="210"/>
      <c r="N301" s="210"/>
      <c r="O301" s="210"/>
      <c r="P301" s="210"/>
      <c r="Q301" s="210"/>
      <c r="R301" s="210"/>
      <c r="S301" s="210"/>
      <c r="T301" s="210"/>
      <c r="U301" s="210"/>
      <c r="V301" s="210"/>
      <c r="W301" s="210"/>
      <c r="X301" s="210"/>
      <c r="Y301" s="210"/>
      <c r="Z301" s="210"/>
    </row>
    <row r="302" spans="1:26" x14ac:dyDescent="0.25">
      <c r="A302" s="241"/>
      <c r="B302" s="241"/>
      <c r="C302" s="240"/>
      <c r="D302" s="240"/>
      <c r="E302" s="242"/>
      <c r="F302" s="242"/>
      <c r="G302" s="242"/>
      <c r="H302" s="242"/>
      <c r="I302" s="242"/>
      <c r="J302" s="242"/>
      <c r="K302" s="228"/>
      <c r="L302" s="210"/>
      <c r="M302" s="210"/>
      <c r="N302" s="303"/>
      <c r="O302" s="303"/>
      <c r="P302" s="303"/>
      <c r="Q302" s="303"/>
      <c r="R302" s="303"/>
      <c r="S302" s="303"/>
      <c r="T302" s="210"/>
      <c r="U302" s="210"/>
      <c r="V302" s="210"/>
      <c r="W302" s="210"/>
      <c r="X302" s="210"/>
      <c r="Y302" s="210"/>
      <c r="Z302" s="210"/>
    </row>
    <row r="303" spans="1:26" x14ac:dyDescent="0.25">
      <c r="A303" s="241"/>
      <c r="B303" s="241"/>
      <c r="C303" s="240"/>
      <c r="D303" s="240"/>
      <c r="E303" s="242"/>
      <c r="F303" s="242"/>
      <c r="G303" s="242"/>
      <c r="H303" s="242"/>
      <c r="I303" s="242"/>
      <c r="J303" s="242"/>
      <c r="K303" s="228"/>
      <c r="L303" s="210"/>
      <c r="M303" s="210"/>
      <c r="N303" s="210"/>
      <c r="O303" s="210"/>
      <c r="P303" s="210"/>
      <c r="Q303" s="210"/>
      <c r="R303" s="210"/>
      <c r="S303" s="210"/>
      <c r="T303" s="210"/>
      <c r="U303" s="210"/>
      <c r="V303" s="210"/>
      <c r="W303" s="210"/>
      <c r="X303" s="210"/>
      <c r="Y303" s="210"/>
      <c r="Z303" s="210"/>
    </row>
    <row r="304" spans="1:26" x14ac:dyDescent="0.25">
      <c r="A304" s="241"/>
      <c r="B304" s="241"/>
      <c r="C304" s="240"/>
      <c r="D304" s="240"/>
      <c r="E304" s="242"/>
      <c r="F304" s="242"/>
      <c r="G304" s="242"/>
      <c r="H304" s="242"/>
      <c r="I304" s="242"/>
      <c r="J304" s="242"/>
      <c r="K304" s="228"/>
      <c r="L304" s="210"/>
      <c r="M304" s="210"/>
      <c r="N304" s="210"/>
      <c r="O304" s="210"/>
      <c r="P304" s="210"/>
      <c r="Q304" s="210"/>
      <c r="R304" s="210"/>
      <c r="S304" s="210"/>
      <c r="T304" s="210"/>
      <c r="U304" s="210"/>
      <c r="V304" s="210"/>
      <c r="W304" s="210"/>
      <c r="X304" s="210"/>
      <c r="Y304" s="210"/>
      <c r="Z304" s="210"/>
    </row>
    <row r="305" spans="1:26" x14ac:dyDescent="0.25">
      <c r="A305" s="241"/>
      <c r="B305" s="241"/>
      <c r="C305" s="240"/>
      <c r="D305" s="240"/>
      <c r="E305" s="242"/>
      <c r="F305" s="242"/>
      <c r="G305" s="242"/>
      <c r="H305" s="242"/>
      <c r="I305" s="242"/>
      <c r="J305" s="242"/>
      <c r="K305" s="228"/>
      <c r="L305" s="210"/>
      <c r="M305" s="210"/>
      <c r="N305" s="210"/>
      <c r="O305" s="210"/>
      <c r="P305" s="210"/>
      <c r="Q305" s="210"/>
      <c r="R305" s="210"/>
      <c r="S305" s="210"/>
      <c r="T305" s="210"/>
      <c r="U305" s="210"/>
      <c r="V305" s="210"/>
      <c r="W305" s="210"/>
      <c r="X305" s="210"/>
      <c r="Y305" s="210"/>
      <c r="Z305" s="210"/>
    </row>
    <row r="306" spans="1:26" x14ac:dyDescent="0.25">
      <c r="A306" s="241"/>
      <c r="B306" s="243"/>
      <c r="C306" s="240"/>
      <c r="D306" s="240"/>
      <c r="E306" s="242"/>
      <c r="F306" s="242"/>
      <c r="G306" s="242"/>
      <c r="H306" s="242"/>
      <c r="I306" s="242"/>
      <c r="J306" s="242"/>
      <c r="K306" s="228"/>
      <c r="L306" s="210"/>
      <c r="M306" s="210"/>
      <c r="N306" s="210"/>
      <c r="O306" s="210"/>
      <c r="P306" s="210"/>
      <c r="Q306" s="210"/>
      <c r="R306" s="210"/>
      <c r="S306" s="210"/>
      <c r="T306" s="210"/>
      <c r="U306" s="210"/>
      <c r="V306" s="210"/>
      <c r="W306" s="210"/>
      <c r="X306" s="210"/>
      <c r="Y306" s="210"/>
      <c r="Z306" s="210"/>
    </row>
    <row r="307" spans="1:26" x14ac:dyDescent="0.25">
      <c r="A307" s="241"/>
      <c r="B307" s="311"/>
      <c r="C307" s="240"/>
      <c r="D307" s="240"/>
      <c r="E307" s="242"/>
      <c r="F307" s="242"/>
      <c r="G307" s="242"/>
      <c r="H307" s="242"/>
      <c r="I307" s="242"/>
      <c r="J307" s="242"/>
      <c r="K307" s="228"/>
      <c r="L307" s="210"/>
      <c r="M307" s="210"/>
      <c r="N307" s="210"/>
      <c r="O307" s="210"/>
      <c r="P307" s="210"/>
      <c r="Q307" s="210"/>
      <c r="R307" s="210"/>
      <c r="S307" s="210"/>
      <c r="T307" s="210"/>
      <c r="U307" s="210"/>
      <c r="V307" s="210"/>
      <c r="W307" s="210"/>
      <c r="X307" s="210"/>
      <c r="Y307" s="210"/>
      <c r="Z307" s="210"/>
    </row>
    <row r="308" spans="1:26" x14ac:dyDescent="0.25">
      <c r="A308" s="241"/>
      <c r="B308" s="241"/>
      <c r="C308" s="240"/>
      <c r="D308" s="240"/>
      <c r="E308" s="242"/>
      <c r="F308" s="242"/>
      <c r="G308" s="242"/>
      <c r="H308" s="242"/>
      <c r="I308" s="242"/>
      <c r="J308" s="242"/>
      <c r="K308" s="228"/>
      <c r="L308" s="210"/>
      <c r="M308" s="210"/>
      <c r="N308" s="210"/>
      <c r="O308" s="210"/>
      <c r="P308" s="210"/>
      <c r="Q308" s="210"/>
      <c r="R308" s="210"/>
      <c r="S308" s="210"/>
      <c r="T308" s="210"/>
      <c r="U308" s="210"/>
      <c r="V308" s="210"/>
      <c r="W308" s="210"/>
      <c r="X308" s="210"/>
      <c r="Y308" s="210"/>
      <c r="Z308" s="210"/>
    </row>
    <row r="309" spans="1:26" x14ac:dyDescent="0.25">
      <c r="A309" s="241"/>
      <c r="B309" s="240"/>
      <c r="C309" s="244"/>
      <c r="D309" s="240"/>
      <c r="E309" s="242"/>
      <c r="F309" s="242"/>
      <c r="G309" s="242"/>
      <c r="H309" s="242"/>
      <c r="I309" s="242"/>
      <c r="J309" s="242"/>
      <c r="K309" s="228"/>
      <c r="L309" s="210"/>
      <c r="M309" s="210"/>
      <c r="N309" s="210"/>
      <c r="O309" s="210"/>
      <c r="P309" s="210"/>
      <c r="Q309" s="210"/>
      <c r="R309" s="210"/>
      <c r="S309" s="210"/>
      <c r="T309" s="210"/>
      <c r="U309" s="210"/>
      <c r="V309" s="210"/>
      <c r="W309" s="210"/>
      <c r="X309" s="210"/>
      <c r="Y309" s="210"/>
      <c r="Z309" s="210"/>
    </row>
    <row r="310" spans="1:26" x14ac:dyDescent="0.25">
      <c r="A310" s="241"/>
      <c r="B310" s="241"/>
      <c r="C310" s="244"/>
      <c r="D310" s="240"/>
      <c r="E310" s="242"/>
      <c r="F310" s="242"/>
      <c r="G310" s="242"/>
      <c r="H310" s="242"/>
      <c r="I310" s="242"/>
      <c r="J310" s="242"/>
      <c r="K310" s="228"/>
      <c r="L310" s="210"/>
      <c r="M310" s="210"/>
      <c r="N310" s="210"/>
      <c r="O310" s="210"/>
      <c r="P310" s="210"/>
      <c r="Q310" s="210"/>
      <c r="R310" s="210"/>
      <c r="S310" s="210"/>
      <c r="T310" s="210"/>
      <c r="U310" s="210"/>
      <c r="V310" s="210"/>
      <c r="W310" s="210"/>
      <c r="X310" s="210"/>
      <c r="Y310" s="210"/>
      <c r="Z310" s="210"/>
    </row>
    <row r="311" spans="1:26" x14ac:dyDescent="0.25">
      <c r="A311" s="240"/>
      <c r="B311" s="240"/>
      <c r="C311" s="240"/>
      <c r="D311" s="240"/>
      <c r="E311" s="242"/>
      <c r="F311" s="242"/>
      <c r="G311" s="242"/>
      <c r="H311" s="242"/>
      <c r="I311" s="242"/>
      <c r="J311" s="242"/>
      <c r="K311" s="228"/>
      <c r="L311" s="210"/>
      <c r="M311" s="210"/>
      <c r="N311" s="210"/>
      <c r="O311" s="210"/>
      <c r="P311" s="210"/>
      <c r="Q311" s="210"/>
      <c r="R311" s="210"/>
      <c r="S311" s="210"/>
      <c r="T311" s="210"/>
      <c r="U311" s="210"/>
      <c r="V311" s="210"/>
      <c r="W311" s="210"/>
      <c r="X311" s="210"/>
      <c r="Y311" s="210"/>
      <c r="Z311" s="210"/>
    </row>
    <row r="312" spans="1:26" x14ac:dyDescent="0.25">
      <c r="A312" s="231"/>
      <c r="B312" s="231"/>
      <c r="C312" s="231"/>
      <c r="D312" s="231"/>
      <c r="E312" s="315"/>
      <c r="F312" s="315"/>
      <c r="G312" s="315"/>
      <c r="H312" s="315"/>
      <c r="I312" s="315"/>
      <c r="J312" s="315"/>
      <c r="K312" s="228"/>
      <c r="L312" s="210"/>
      <c r="M312" s="210"/>
      <c r="N312" s="210"/>
      <c r="O312" s="210"/>
      <c r="P312" s="210"/>
      <c r="Q312" s="210"/>
      <c r="R312" s="210"/>
      <c r="S312" s="210"/>
      <c r="T312" s="210"/>
      <c r="U312" s="210"/>
      <c r="V312" s="210"/>
      <c r="W312" s="210"/>
      <c r="X312" s="210"/>
      <c r="Y312" s="210"/>
      <c r="Z312" s="210"/>
    </row>
    <row r="313" spans="1:26" x14ac:dyDescent="0.25">
      <c r="A313" s="241"/>
      <c r="B313" s="241"/>
      <c r="C313" s="240"/>
      <c r="D313" s="240"/>
      <c r="E313" s="242"/>
      <c r="F313" s="242"/>
      <c r="G313" s="242"/>
      <c r="H313" s="242"/>
      <c r="I313" s="242"/>
      <c r="J313" s="242"/>
      <c r="K313" s="228"/>
      <c r="L313" s="210"/>
      <c r="M313" s="210"/>
      <c r="N313" s="303"/>
      <c r="O313" s="303"/>
      <c r="P313" s="303"/>
      <c r="Q313" s="303"/>
      <c r="R313" s="303"/>
      <c r="S313" s="303"/>
      <c r="T313" s="210"/>
      <c r="U313" s="210"/>
      <c r="V313" s="210"/>
      <c r="W313" s="210"/>
      <c r="X313" s="210"/>
      <c r="Y313" s="210"/>
      <c r="Z313" s="210"/>
    </row>
    <row r="314" spans="1:26" x14ac:dyDescent="0.25">
      <c r="A314" s="241"/>
      <c r="B314" s="241"/>
      <c r="C314" s="240"/>
      <c r="D314" s="240"/>
      <c r="E314" s="242"/>
      <c r="F314" s="242"/>
      <c r="G314" s="242"/>
      <c r="H314" s="242"/>
      <c r="I314" s="242"/>
      <c r="J314" s="242"/>
      <c r="K314" s="228"/>
      <c r="L314" s="210"/>
      <c r="M314" s="210"/>
      <c r="N314" s="210"/>
      <c r="O314" s="210"/>
      <c r="P314" s="210"/>
      <c r="Q314" s="210"/>
      <c r="R314" s="210"/>
      <c r="S314" s="210"/>
      <c r="T314" s="210"/>
      <c r="U314" s="210"/>
      <c r="V314" s="210"/>
      <c r="W314" s="210"/>
      <c r="X314" s="210"/>
      <c r="Y314" s="210"/>
      <c r="Z314" s="210"/>
    </row>
    <row r="315" spans="1:26" x14ac:dyDescent="0.25">
      <c r="A315" s="241"/>
      <c r="B315" s="241"/>
      <c r="C315" s="240"/>
      <c r="D315" s="240"/>
      <c r="E315" s="242"/>
      <c r="F315" s="242"/>
      <c r="G315" s="242"/>
      <c r="H315" s="242"/>
      <c r="I315" s="242"/>
      <c r="J315" s="242"/>
      <c r="K315" s="228"/>
      <c r="L315" s="210"/>
      <c r="M315" s="210"/>
      <c r="N315" s="210"/>
      <c r="O315" s="210"/>
      <c r="P315" s="210"/>
      <c r="Q315" s="210"/>
      <c r="R315" s="210"/>
      <c r="S315" s="210"/>
      <c r="T315" s="210"/>
      <c r="U315" s="210"/>
      <c r="V315" s="210"/>
      <c r="W315" s="210"/>
      <c r="X315" s="210"/>
      <c r="Y315" s="210"/>
      <c r="Z315" s="210"/>
    </row>
    <row r="316" spans="1:26" x14ac:dyDescent="0.25">
      <c r="A316" s="241"/>
      <c r="B316" s="241"/>
      <c r="C316" s="240"/>
      <c r="D316" s="240"/>
      <c r="E316" s="242"/>
      <c r="F316" s="242"/>
      <c r="G316" s="242"/>
      <c r="H316" s="242"/>
      <c r="I316" s="242"/>
      <c r="J316" s="242"/>
      <c r="K316" s="228"/>
      <c r="L316" s="210"/>
      <c r="M316" s="210"/>
      <c r="N316" s="210"/>
      <c r="O316" s="210"/>
      <c r="P316" s="210"/>
      <c r="Q316" s="210"/>
      <c r="R316" s="210"/>
      <c r="S316" s="210"/>
      <c r="T316" s="210"/>
      <c r="U316" s="210"/>
      <c r="V316" s="210"/>
      <c r="W316" s="210"/>
      <c r="X316" s="210"/>
      <c r="Y316" s="210"/>
      <c r="Z316" s="210"/>
    </row>
    <row r="317" spans="1:26" x14ac:dyDescent="0.25">
      <c r="A317" s="241"/>
      <c r="B317" s="243"/>
      <c r="C317" s="240"/>
      <c r="D317" s="240"/>
      <c r="E317" s="242"/>
      <c r="F317" s="242"/>
      <c r="G317" s="242"/>
      <c r="H317" s="242"/>
      <c r="I317" s="242"/>
      <c r="J317" s="242"/>
      <c r="K317" s="228"/>
      <c r="L317" s="210"/>
      <c r="M317" s="210"/>
      <c r="N317" s="210"/>
      <c r="O317" s="210"/>
      <c r="P317" s="210"/>
      <c r="Q317" s="210"/>
      <c r="R317" s="210"/>
      <c r="S317" s="210"/>
      <c r="T317" s="210"/>
      <c r="U317" s="210"/>
      <c r="V317" s="210"/>
      <c r="W317" s="210"/>
      <c r="X317" s="210"/>
      <c r="Y317" s="210"/>
      <c r="Z317" s="210"/>
    </row>
    <row r="318" spans="1:26" x14ac:dyDescent="0.25">
      <c r="A318" s="241"/>
      <c r="B318" s="311"/>
      <c r="C318" s="240"/>
      <c r="D318" s="240"/>
      <c r="E318" s="242"/>
      <c r="F318" s="242"/>
      <c r="G318" s="242"/>
      <c r="H318" s="242"/>
      <c r="I318" s="242"/>
      <c r="J318" s="242"/>
      <c r="K318" s="228"/>
      <c r="L318" s="210"/>
      <c r="M318" s="210"/>
      <c r="N318" s="210"/>
      <c r="O318" s="210"/>
      <c r="P318" s="210"/>
      <c r="Q318" s="210"/>
      <c r="R318" s="210"/>
      <c r="S318" s="210"/>
      <c r="T318" s="210"/>
      <c r="U318" s="210"/>
      <c r="V318" s="210"/>
      <c r="W318" s="210"/>
      <c r="X318" s="210"/>
      <c r="Y318" s="210"/>
      <c r="Z318" s="210"/>
    </row>
    <row r="319" spans="1:26" x14ac:dyDescent="0.25">
      <c r="A319" s="241"/>
      <c r="B319" s="241"/>
      <c r="C319" s="240"/>
      <c r="D319" s="240"/>
      <c r="E319" s="242"/>
      <c r="F319" s="242"/>
      <c r="G319" s="242"/>
      <c r="H319" s="242"/>
      <c r="I319" s="242"/>
      <c r="J319" s="242"/>
      <c r="K319" s="228"/>
      <c r="L319" s="210"/>
      <c r="M319" s="210"/>
      <c r="N319" s="210"/>
      <c r="O319" s="210"/>
      <c r="P319" s="210"/>
      <c r="Q319" s="210"/>
      <c r="R319" s="210"/>
      <c r="S319" s="210"/>
      <c r="T319" s="210"/>
      <c r="U319" s="210"/>
      <c r="V319" s="210"/>
      <c r="W319" s="210"/>
      <c r="X319" s="210"/>
      <c r="Y319" s="210"/>
      <c r="Z319" s="210"/>
    </row>
    <row r="320" spans="1:26" x14ac:dyDescent="0.25">
      <c r="A320" s="241"/>
      <c r="B320" s="240"/>
      <c r="C320" s="244"/>
      <c r="D320" s="240"/>
      <c r="E320" s="242"/>
      <c r="F320" s="242"/>
      <c r="G320" s="242"/>
      <c r="H320" s="242"/>
      <c r="I320" s="242"/>
      <c r="J320" s="242"/>
      <c r="K320" s="228"/>
      <c r="L320" s="210"/>
      <c r="M320" s="210"/>
      <c r="N320" s="210"/>
      <c r="O320" s="210"/>
      <c r="P320" s="210"/>
      <c r="Q320" s="210"/>
      <c r="R320" s="210"/>
      <c r="S320" s="210"/>
      <c r="T320" s="210"/>
      <c r="U320" s="210"/>
      <c r="V320" s="210"/>
      <c r="W320" s="210"/>
      <c r="X320" s="210"/>
      <c r="Y320" s="210"/>
      <c r="Z320" s="210"/>
    </row>
    <row r="321" spans="1:26" x14ac:dyDescent="0.25">
      <c r="A321" s="241"/>
      <c r="B321" s="241"/>
      <c r="C321" s="244"/>
      <c r="D321" s="240"/>
      <c r="E321" s="242"/>
      <c r="F321" s="242"/>
      <c r="G321" s="242"/>
      <c r="H321" s="242"/>
      <c r="I321" s="242"/>
      <c r="J321" s="242"/>
      <c r="K321" s="228"/>
      <c r="L321" s="210"/>
      <c r="M321" s="210"/>
      <c r="N321" s="210"/>
      <c r="O321" s="210"/>
      <c r="P321" s="210"/>
      <c r="Q321" s="210"/>
      <c r="R321" s="210"/>
      <c r="S321" s="210"/>
      <c r="T321" s="210"/>
      <c r="U321" s="210"/>
      <c r="V321" s="210"/>
      <c r="W321" s="210"/>
      <c r="X321" s="210"/>
      <c r="Y321" s="210"/>
      <c r="Z321" s="210"/>
    </row>
    <row r="322" spans="1:26" x14ac:dyDescent="0.25">
      <c r="A322" s="240"/>
      <c r="B322" s="240"/>
      <c r="C322" s="240"/>
      <c r="D322" s="240"/>
      <c r="E322" s="242"/>
      <c r="F322" s="242"/>
      <c r="G322" s="242"/>
      <c r="H322" s="242"/>
      <c r="I322" s="242"/>
      <c r="J322" s="242"/>
      <c r="K322" s="228"/>
      <c r="L322" s="210"/>
      <c r="M322" s="210"/>
      <c r="N322" s="210"/>
      <c r="O322" s="210"/>
      <c r="P322" s="210"/>
      <c r="Q322" s="210"/>
      <c r="R322" s="210"/>
      <c r="S322" s="210"/>
      <c r="T322" s="210"/>
      <c r="U322" s="210"/>
      <c r="V322" s="210"/>
      <c r="W322" s="210"/>
      <c r="X322" s="210"/>
      <c r="Y322" s="210"/>
      <c r="Z322" s="210"/>
    </row>
    <row r="323" spans="1:26" x14ac:dyDescent="0.25">
      <c r="A323" s="231"/>
      <c r="B323" s="231"/>
      <c r="C323" s="231"/>
      <c r="D323" s="231"/>
      <c r="E323" s="315"/>
      <c r="F323" s="315"/>
      <c r="G323" s="315"/>
      <c r="H323" s="315"/>
      <c r="I323" s="315"/>
      <c r="J323" s="315"/>
      <c r="K323" s="228"/>
      <c r="L323" s="210"/>
      <c r="M323" s="210"/>
      <c r="N323" s="210"/>
      <c r="O323" s="210"/>
      <c r="P323" s="210"/>
      <c r="Q323" s="210"/>
      <c r="R323" s="210"/>
      <c r="S323" s="210"/>
      <c r="T323" s="210"/>
      <c r="U323" s="210"/>
      <c r="V323" s="210"/>
      <c r="W323" s="210"/>
      <c r="X323" s="210"/>
      <c r="Y323" s="210"/>
      <c r="Z323" s="210"/>
    </row>
    <row r="324" spans="1:26" x14ac:dyDescent="0.25">
      <c r="A324" s="241"/>
      <c r="B324" s="241"/>
      <c r="C324" s="240"/>
      <c r="D324" s="240"/>
      <c r="E324" s="242"/>
      <c r="F324" s="242"/>
      <c r="G324" s="242"/>
      <c r="H324" s="242"/>
      <c r="I324" s="242"/>
      <c r="J324" s="242"/>
      <c r="K324" s="228"/>
      <c r="L324" s="210"/>
      <c r="M324" s="210"/>
      <c r="N324" s="303"/>
      <c r="O324" s="303"/>
      <c r="P324" s="303"/>
      <c r="Q324" s="303"/>
      <c r="R324" s="303"/>
      <c r="S324" s="303"/>
      <c r="T324" s="210"/>
      <c r="U324" s="210"/>
      <c r="V324" s="210"/>
      <c r="W324" s="210"/>
      <c r="X324" s="210"/>
      <c r="Y324" s="210"/>
      <c r="Z324" s="210"/>
    </row>
    <row r="325" spans="1:26" x14ac:dyDescent="0.25">
      <c r="A325" s="241"/>
      <c r="B325" s="241"/>
      <c r="C325" s="240"/>
      <c r="D325" s="240"/>
      <c r="E325" s="242"/>
      <c r="F325" s="242"/>
      <c r="G325" s="242"/>
      <c r="H325" s="242"/>
      <c r="I325" s="242"/>
      <c r="J325" s="242"/>
      <c r="K325" s="228"/>
      <c r="L325" s="210"/>
      <c r="M325" s="210"/>
      <c r="N325" s="210"/>
      <c r="O325" s="210"/>
      <c r="P325" s="210"/>
      <c r="Q325" s="210"/>
      <c r="R325" s="210"/>
      <c r="S325" s="210"/>
      <c r="T325" s="210"/>
      <c r="U325" s="210"/>
      <c r="V325" s="210"/>
      <c r="W325" s="210"/>
      <c r="X325" s="210"/>
      <c r="Y325" s="210"/>
      <c r="Z325" s="210"/>
    </row>
    <row r="326" spans="1:26" x14ac:dyDescent="0.25">
      <c r="A326" s="241"/>
      <c r="B326" s="241"/>
      <c r="C326" s="240"/>
      <c r="D326" s="240"/>
      <c r="E326" s="242"/>
      <c r="F326" s="242"/>
      <c r="G326" s="242"/>
      <c r="H326" s="242"/>
      <c r="I326" s="242"/>
      <c r="J326" s="242"/>
      <c r="K326" s="228"/>
      <c r="L326" s="210"/>
      <c r="M326" s="210"/>
      <c r="N326" s="210"/>
      <c r="O326" s="210"/>
      <c r="P326" s="210"/>
      <c r="Q326" s="210"/>
      <c r="R326" s="210"/>
      <c r="S326" s="210"/>
      <c r="T326" s="210"/>
      <c r="U326" s="210"/>
      <c r="V326" s="210"/>
      <c r="W326" s="210"/>
      <c r="X326" s="210"/>
      <c r="Y326" s="210"/>
      <c r="Z326" s="210"/>
    </row>
    <row r="327" spans="1:26" x14ac:dyDescent="0.25">
      <c r="A327" s="241"/>
      <c r="B327" s="241"/>
      <c r="C327" s="240"/>
      <c r="D327" s="240"/>
      <c r="E327" s="242"/>
      <c r="F327" s="242"/>
      <c r="G327" s="242"/>
      <c r="H327" s="242"/>
      <c r="I327" s="242"/>
      <c r="J327" s="242"/>
      <c r="K327" s="228"/>
      <c r="L327" s="210"/>
      <c r="M327" s="210"/>
      <c r="N327" s="210"/>
      <c r="O327" s="210"/>
      <c r="P327" s="210"/>
      <c r="Q327" s="210"/>
      <c r="R327" s="210"/>
      <c r="S327" s="210"/>
      <c r="T327" s="210"/>
      <c r="U327" s="210"/>
      <c r="V327" s="210"/>
      <c r="W327" s="210"/>
      <c r="X327" s="210"/>
      <c r="Y327" s="210"/>
      <c r="Z327" s="210"/>
    </row>
    <row r="328" spans="1:26" x14ac:dyDescent="0.25">
      <c r="A328" s="241"/>
      <c r="B328" s="243"/>
      <c r="C328" s="240"/>
      <c r="D328" s="240"/>
      <c r="E328" s="242"/>
      <c r="F328" s="242"/>
      <c r="G328" s="242"/>
      <c r="H328" s="242"/>
      <c r="I328" s="242"/>
      <c r="J328" s="242"/>
      <c r="K328" s="228"/>
      <c r="L328" s="210"/>
      <c r="M328" s="210"/>
      <c r="N328" s="210"/>
      <c r="O328" s="210"/>
      <c r="P328" s="210"/>
      <c r="Q328" s="210"/>
      <c r="R328" s="210"/>
      <c r="S328" s="210"/>
      <c r="T328" s="210"/>
      <c r="U328" s="210"/>
      <c r="V328" s="210"/>
      <c r="W328" s="210"/>
      <c r="X328" s="210"/>
      <c r="Y328" s="210"/>
      <c r="Z328" s="210"/>
    </row>
    <row r="329" spans="1:26" x14ac:dyDescent="0.25">
      <c r="A329" s="241"/>
      <c r="B329" s="311"/>
      <c r="C329" s="240"/>
      <c r="D329" s="240"/>
      <c r="E329" s="242"/>
      <c r="F329" s="242"/>
      <c r="G329" s="242"/>
      <c r="H329" s="242"/>
      <c r="I329" s="242"/>
      <c r="J329" s="242"/>
      <c r="K329" s="228"/>
      <c r="L329" s="210"/>
      <c r="M329" s="210"/>
      <c r="N329" s="210"/>
      <c r="O329" s="210"/>
      <c r="P329" s="210"/>
      <c r="Q329" s="210"/>
      <c r="R329" s="210"/>
      <c r="S329" s="210"/>
      <c r="T329" s="210"/>
      <c r="U329" s="210"/>
      <c r="V329" s="210"/>
      <c r="W329" s="210"/>
      <c r="X329" s="210"/>
      <c r="Y329" s="210"/>
      <c r="Z329" s="210"/>
    </row>
    <row r="330" spans="1:26" x14ac:dyDescent="0.25">
      <c r="A330" s="241"/>
      <c r="B330" s="241"/>
      <c r="C330" s="240"/>
      <c r="D330" s="240"/>
      <c r="E330" s="242"/>
      <c r="F330" s="242"/>
      <c r="G330" s="242"/>
      <c r="H330" s="242"/>
      <c r="I330" s="242"/>
      <c r="J330" s="242"/>
      <c r="K330" s="228"/>
      <c r="L330" s="210"/>
      <c r="M330" s="210"/>
      <c r="N330" s="210"/>
      <c r="O330" s="210"/>
      <c r="P330" s="210"/>
      <c r="Q330" s="210"/>
      <c r="R330" s="210"/>
      <c r="S330" s="210"/>
      <c r="T330" s="210"/>
      <c r="U330" s="210"/>
      <c r="V330" s="210"/>
      <c r="W330" s="210"/>
      <c r="X330" s="210"/>
      <c r="Y330" s="210"/>
      <c r="Z330" s="210"/>
    </row>
    <row r="331" spans="1:26" x14ac:dyDescent="0.25">
      <c r="A331" s="241"/>
      <c r="B331" s="240"/>
      <c r="C331" s="244"/>
      <c r="D331" s="240"/>
      <c r="E331" s="242"/>
      <c r="F331" s="242"/>
      <c r="G331" s="242"/>
      <c r="H331" s="242"/>
      <c r="I331" s="242"/>
      <c r="J331" s="242"/>
      <c r="K331" s="228"/>
      <c r="L331" s="210"/>
      <c r="M331" s="210"/>
      <c r="N331" s="210"/>
      <c r="O331" s="210"/>
      <c r="P331" s="210"/>
      <c r="Q331" s="210"/>
      <c r="R331" s="210"/>
      <c r="S331" s="210"/>
      <c r="T331" s="210"/>
      <c r="U331" s="210"/>
      <c r="V331" s="210"/>
      <c r="W331" s="210"/>
      <c r="X331" s="210"/>
      <c r="Y331" s="210"/>
      <c r="Z331" s="210"/>
    </row>
    <row r="332" spans="1:26" x14ac:dyDescent="0.25">
      <c r="A332" s="241"/>
      <c r="B332" s="241"/>
      <c r="C332" s="244"/>
      <c r="D332" s="240"/>
      <c r="E332" s="242"/>
      <c r="F332" s="242"/>
      <c r="G332" s="242"/>
      <c r="H332" s="242"/>
      <c r="I332" s="242"/>
      <c r="J332" s="242"/>
      <c r="K332" s="228"/>
      <c r="L332" s="210"/>
      <c r="M332" s="210"/>
      <c r="N332" s="210"/>
      <c r="O332" s="210"/>
      <c r="P332" s="210"/>
      <c r="Q332" s="210"/>
      <c r="R332" s="210"/>
      <c r="S332" s="210"/>
      <c r="T332" s="210"/>
      <c r="U332" s="210"/>
      <c r="V332" s="210"/>
      <c r="W332" s="210"/>
      <c r="X332" s="210"/>
      <c r="Y332" s="210"/>
      <c r="Z332" s="210"/>
    </row>
    <row r="333" spans="1:26" x14ac:dyDescent="0.25">
      <c r="A333" s="240"/>
      <c r="B333" s="240"/>
      <c r="C333" s="240"/>
      <c r="D333" s="240"/>
      <c r="E333" s="242"/>
      <c r="F333" s="242"/>
      <c r="G333" s="242"/>
      <c r="H333" s="242"/>
      <c r="I333" s="242"/>
      <c r="J333" s="242"/>
      <c r="K333" s="228"/>
      <c r="L333" s="210"/>
      <c r="M333" s="210"/>
      <c r="N333" s="210"/>
      <c r="O333" s="210"/>
      <c r="P333" s="210"/>
      <c r="Q333" s="210"/>
      <c r="R333" s="210"/>
      <c r="S333" s="210"/>
      <c r="T333" s="210"/>
      <c r="U333" s="210"/>
      <c r="V333" s="210"/>
      <c r="W333" s="210"/>
      <c r="X333" s="210"/>
      <c r="Y333" s="210"/>
      <c r="Z333" s="210"/>
    </row>
    <row r="334" spans="1:26" x14ac:dyDescent="0.25">
      <c r="A334" s="231"/>
      <c r="B334" s="231"/>
      <c r="C334" s="231"/>
      <c r="D334" s="231"/>
      <c r="E334" s="315"/>
      <c r="F334" s="315"/>
      <c r="G334" s="315"/>
      <c r="H334" s="315"/>
      <c r="I334" s="315"/>
      <c r="J334" s="315"/>
      <c r="K334" s="228"/>
      <c r="L334" s="210"/>
      <c r="M334" s="210"/>
      <c r="N334" s="210"/>
      <c r="O334" s="210"/>
      <c r="P334" s="210"/>
      <c r="Q334" s="210"/>
      <c r="R334" s="210"/>
      <c r="S334" s="210"/>
      <c r="T334" s="210"/>
      <c r="U334" s="210"/>
      <c r="V334" s="210"/>
      <c r="W334" s="210"/>
      <c r="X334" s="210"/>
      <c r="Y334" s="210"/>
      <c r="Z334" s="210"/>
    </row>
    <row r="335" spans="1:26" x14ac:dyDescent="0.25">
      <c r="A335" s="241"/>
      <c r="B335" s="241"/>
      <c r="C335" s="240"/>
      <c r="D335" s="240"/>
      <c r="E335" s="242"/>
      <c r="F335" s="242"/>
      <c r="G335" s="242"/>
      <c r="H335" s="242"/>
      <c r="I335" s="242"/>
      <c r="J335" s="242"/>
      <c r="K335" s="228"/>
      <c r="L335" s="210"/>
      <c r="M335" s="210"/>
      <c r="N335" s="303"/>
      <c r="O335" s="303"/>
      <c r="P335" s="303"/>
      <c r="Q335" s="303"/>
      <c r="R335" s="303"/>
      <c r="S335" s="303"/>
      <c r="T335" s="210"/>
      <c r="U335" s="210"/>
      <c r="V335" s="210"/>
      <c r="W335" s="210"/>
      <c r="X335" s="210"/>
      <c r="Y335" s="210"/>
      <c r="Z335" s="210"/>
    </row>
    <row r="336" spans="1:26" x14ac:dyDescent="0.25">
      <c r="A336" s="241"/>
      <c r="B336" s="241"/>
      <c r="C336" s="240"/>
      <c r="D336" s="240"/>
      <c r="E336" s="242"/>
      <c r="F336" s="242"/>
      <c r="G336" s="242"/>
      <c r="H336" s="242"/>
      <c r="I336" s="242"/>
      <c r="J336" s="242"/>
      <c r="K336" s="228"/>
      <c r="L336" s="210"/>
      <c r="M336" s="210"/>
      <c r="N336" s="210"/>
      <c r="O336" s="210"/>
      <c r="P336" s="210"/>
      <c r="Q336" s="210"/>
      <c r="R336" s="210"/>
      <c r="S336" s="210"/>
      <c r="T336" s="210"/>
      <c r="U336" s="210"/>
      <c r="V336" s="210"/>
      <c r="W336" s="210"/>
      <c r="X336" s="210"/>
      <c r="Y336" s="210"/>
      <c r="Z336" s="210"/>
    </row>
    <row r="337" spans="1:26" x14ac:dyDescent="0.25">
      <c r="A337" s="241"/>
      <c r="B337" s="241"/>
      <c r="C337" s="240"/>
      <c r="D337" s="240"/>
      <c r="E337" s="242"/>
      <c r="F337" s="242"/>
      <c r="G337" s="242"/>
      <c r="H337" s="242"/>
      <c r="I337" s="242"/>
      <c r="J337" s="242"/>
      <c r="K337" s="228"/>
      <c r="L337" s="210"/>
      <c r="M337" s="210"/>
      <c r="N337" s="210"/>
      <c r="O337" s="210"/>
      <c r="P337" s="210"/>
      <c r="Q337" s="210"/>
      <c r="R337" s="210"/>
      <c r="S337" s="210"/>
      <c r="T337" s="210"/>
      <c r="U337" s="210"/>
      <c r="V337" s="210"/>
      <c r="W337" s="210"/>
      <c r="X337" s="210"/>
      <c r="Y337" s="210"/>
      <c r="Z337" s="210"/>
    </row>
    <row r="338" spans="1:26" x14ac:dyDescent="0.25">
      <c r="A338" s="241"/>
      <c r="B338" s="241"/>
      <c r="C338" s="240"/>
      <c r="D338" s="240"/>
      <c r="E338" s="242"/>
      <c r="F338" s="242"/>
      <c r="G338" s="242"/>
      <c r="H338" s="242"/>
      <c r="I338" s="242"/>
      <c r="J338" s="242"/>
      <c r="K338" s="228"/>
      <c r="L338" s="210"/>
      <c r="M338" s="210"/>
      <c r="N338" s="210"/>
      <c r="O338" s="210"/>
      <c r="P338" s="210"/>
      <c r="Q338" s="210"/>
      <c r="R338" s="210"/>
      <c r="S338" s="210"/>
      <c r="T338" s="210"/>
      <c r="U338" s="210"/>
      <c r="V338" s="210"/>
      <c r="W338" s="210"/>
      <c r="X338" s="210"/>
      <c r="Y338" s="210"/>
      <c r="Z338" s="210"/>
    </row>
    <row r="339" spans="1:26" x14ac:dyDescent="0.25">
      <c r="A339" s="241"/>
      <c r="B339" s="243"/>
      <c r="C339" s="240"/>
      <c r="D339" s="240"/>
      <c r="E339" s="242"/>
      <c r="F339" s="242"/>
      <c r="G339" s="242"/>
      <c r="H339" s="242"/>
      <c r="I339" s="242"/>
      <c r="J339" s="242"/>
      <c r="K339" s="228"/>
      <c r="L339" s="210"/>
      <c r="M339" s="210"/>
      <c r="N339" s="210"/>
      <c r="O339" s="210"/>
      <c r="P339" s="210"/>
      <c r="Q339" s="210"/>
      <c r="R339" s="210"/>
      <c r="S339" s="210"/>
      <c r="T339" s="210"/>
      <c r="U339" s="210"/>
      <c r="V339" s="210"/>
      <c r="W339" s="210"/>
      <c r="X339" s="210"/>
      <c r="Y339" s="210"/>
      <c r="Z339" s="210"/>
    </row>
    <row r="340" spans="1:26" x14ac:dyDescent="0.25">
      <c r="A340" s="241"/>
      <c r="B340" s="311"/>
      <c r="C340" s="240"/>
      <c r="D340" s="240"/>
      <c r="E340" s="242"/>
      <c r="F340" s="242"/>
      <c r="G340" s="242"/>
      <c r="H340" s="242"/>
      <c r="I340" s="242"/>
      <c r="J340" s="242"/>
      <c r="K340" s="228"/>
      <c r="L340" s="210"/>
      <c r="M340" s="210"/>
      <c r="N340" s="210"/>
      <c r="O340" s="210"/>
      <c r="P340" s="210"/>
      <c r="Q340" s="210"/>
      <c r="R340" s="210"/>
      <c r="S340" s="210"/>
      <c r="T340" s="210"/>
      <c r="U340" s="210"/>
      <c r="V340" s="210"/>
      <c r="W340" s="210"/>
      <c r="X340" s="210"/>
      <c r="Y340" s="210"/>
      <c r="Z340" s="210"/>
    </row>
    <row r="341" spans="1:26" x14ac:dyDescent="0.25">
      <c r="A341" s="241"/>
      <c r="B341" s="241"/>
      <c r="C341" s="240"/>
      <c r="D341" s="240"/>
      <c r="E341" s="242"/>
      <c r="F341" s="242"/>
      <c r="G341" s="242"/>
      <c r="H341" s="242"/>
      <c r="I341" s="242"/>
      <c r="J341" s="242"/>
      <c r="K341" s="228"/>
      <c r="L341" s="210"/>
      <c r="M341" s="210"/>
      <c r="N341" s="210"/>
      <c r="O341" s="210"/>
      <c r="P341" s="210"/>
      <c r="Q341" s="210"/>
      <c r="R341" s="210"/>
      <c r="S341" s="210"/>
      <c r="T341" s="210"/>
      <c r="U341" s="210"/>
      <c r="V341" s="210"/>
      <c r="W341" s="210"/>
      <c r="X341" s="210"/>
      <c r="Y341" s="210"/>
      <c r="Z341" s="210"/>
    </row>
    <row r="342" spans="1:26" x14ac:dyDescent="0.25">
      <c r="A342" s="241"/>
      <c r="B342" s="240"/>
      <c r="C342" s="244"/>
      <c r="D342" s="240"/>
      <c r="E342" s="242"/>
      <c r="F342" s="242"/>
      <c r="G342" s="242"/>
      <c r="H342" s="242"/>
      <c r="I342" s="242"/>
      <c r="J342" s="242"/>
      <c r="K342" s="228"/>
      <c r="L342" s="210"/>
      <c r="M342" s="210"/>
      <c r="N342" s="210"/>
      <c r="O342" s="210"/>
      <c r="P342" s="210"/>
      <c r="Q342" s="210"/>
      <c r="R342" s="210"/>
      <c r="S342" s="210"/>
      <c r="T342" s="210"/>
      <c r="U342" s="210"/>
      <c r="V342" s="210"/>
      <c r="W342" s="210"/>
      <c r="X342" s="210"/>
      <c r="Y342" s="210"/>
      <c r="Z342" s="210"/>
    </row>
    <row r="343" spans="1:26" x14ac:dyDescent="0.25">
      <c r="A343" s="241"/>
      <c r="B343" s="241"/>
      <c r="C343" s="244"/>
      <c r="D343" s="240"/>
      <c r="E343" s="242"/>
      <c r="F343" s="242"/>
      <c r="G343" s="242"/>
      <c r="H343" s="242"/>
      <c r="I343" s="242"/>
      <c r="J343" s="242"/>
      <c r="K343" s="228"/>
      <c r="L343" s="210"/>
      <c r="M343" s="210"/>
      <c r="N343" s="210"/>
      <c r="O343" s="210"/>
      <c r="P343" s="210"/>
      <c r="Q343" s="210"/>
      <c r="R343" s="210"/>
      <c r="S343" s="210"/>
      <c r="T343" s="210"/>
      <c r="U343" s="210"/>
      <c r="V343" s="210"/>
      <c r="W343" s="210"/>
      <c r="X343" s="210"/>
      <c r="Y343" s="210"/>
      <c r="Z343" s="210"/>
    </row>
    <row r="344" spans="1:26" x14ac:dyDescent="0.25">
      <c r="A344" s="240"/>
      <c r="B344" s="240"/>
      <c r="C344" s="240"/>
      <c r="D344" s="240"/>
      <c r="E344" s="242"/>
      <c r="F344" s="242"/>
      <c r="G344" s="242"/>
      <c r="H344" s="242"/>
      <c r="I344" s="242"/>
      <c r="J344" s="242"/>
      <c r="K344" s="228"/>
      <c r="L344" s="210"/>
      <c r="M344" s="210"/>
      <c r="N344" s="210"/>
      <c r="O344" s="210"/>
      <c r="P344" s="210"/>
      <c r="Q344" s="210"/>
      <c r="R344" s="210"/>
      <c r="S344" s="210"/>
      <c r="T344" s="210"/>
      <c r="U344" s="210"/>
      <c r="V344" s="210"/>
      <c r="W344" s="210"/>
      <c r="X344" s="210"/>
      <c r="Y344" s="210"/>
      <c r="Z344" s="210"/>
    </row>
    <row r="345" spans="1:26" x14ac:dyDescent="0.25">
      <c r="A345" s="231"/>
      <c r="B345" s="231"/>
      <c r="C345" s="231"/>
      <c r="D345" s="231"/>
      <c r="E345" s="315"/>
      <c r="F345" s="315"/>
      <c r="G345" s="315"/>
      <c r="H345" s="315"/>
      <c r="I345" s="315"/>
      <c r="J345" s="315"/>
      <c r="K345" s="228"/>
      <c r="L345" s="210"/>
      <c r="M345" s="210"/>
      <c r="N345" s="210"/>
      <c r="O345" s="210"/>
      <c r="P345" s="210"/>
      <c r="Q345" s="210"/>
      <c r="R345" s="210"/>
      <c r="S345" s="210"/>
      <c r="T345" s="210"/>
      <c r="U345" s="210"/>
      <c r="V345" s="210"/>
      <c r="W345" s="210"/>
      <c r="X345" s="210"/>
      <c r="Y345" s="210"/>
      <c r="Z345" s="210"/>
    </row>
    <row r="346" spans="1:26" x14ac:dyDescent="0.25">
      <c r="A346" s="241"/>
      <c r="B346" s="241"/>
      <c r="C346" s="240"/>
      <c r="D346" s="240"/>
      <c r="E346" s="242"/>
      <c r="F346" s="242"/>
      <c r="G346" s="242"/>
      <c r="H346" s="242"/>
      <c r="I346" s="242"/>
      <c r="J346" s="242"/>
      <c r="K346" s="228"/>
      <c r="L346" s="210"/>
      <c r="M346" s="210"/>
      <c r="N346" s="303"/>
      <c r="O346" s="303"/>
      <c r="P346" s="303"/>
      <c r="Q346" s="303"/>
      <c r="R346" s="303"/>
      <c r="S346" s="303"/>
      <c r="T346" s="210"/>
      <c r="U346" s="210"/>
      <c r="V346" s="210"/>
      <c r="W346" s="210"/>
      <c r="X346" s="210"/>
      <c r="Y346" s="210"/>
      <c r="Z346" s="210"/>
    </row>
    <row r="347" spans="1:26" x14ac:dyDescent="0.25">
      <c r="A347" s="241"/>
      <c r="B347" s="241"/>
      <c r="C347" s="240"/>
      <c r="D347" s="240"/>
      <c r="E347" s="242"/>
      <c r="F347" s="242"/>
      <c r="G347" s="242"/>
      <c r="H347" s="242"/>
      <c r="I347" s="242"/>
      <c r="J347" s="242"/>
      <c r="K347" s="228"/>
      <c r="L347" s="210"/>
      <c r="M347" s="210"/>
      <c r="N347" s="210"/>
      <c r="O347" s="210"/>
      <c r="P347" s="210"/>
      <c r="Q347" s="210"/>
      <c r="R347" s="210"/>
      <c r="S347" s="210"/>
      <c r="T347" s="210"/>
      <c r="U347" s="210"/>
      <c r="V347" s="210"/>
      <c r="W347" s="210"/>
      <c r="X347" s="210"/>
      <c r="Y347" s="210"/>
      <c r="Z347" s="210"/>
    </row>
    <row r="348" spans="1:26" x14ac:dyDescent="0.25">
      <c r="A348" s="241"/>
      <c r="B348" s="241"/>
      <c r="C348" s="240"/>
      <c r="D348" s="240"/>
      <c r="E348" s="242"/>
      <c r="F348" s="242"/>
      <c r="G348" s="242"/>
      <c r="H348" s="242"/>
      <c r="I348" s="242"/>
      <c r="J348" s="242"/>
      <c r="K348" s="228"/>
      <c r="L348" s="210"/>
      <c r="M348" s="210"/>
      <c r="N348" s="210"/>
      <c r="O348" s="210"/>
      <c r="P348" s="210"/>
      <c r="Q348" s="210"/>
      <c r="R348" s="210"/>
      <c r="S348" s="210"/>
      <c r="T348" s="210"/>
      <c r="U348" s="210"/>
      <c r="V348" s="210"/>
      <c r="W348" s="210"/>
      <c r="X348" s="210"/>
      <c r="Y348" s="210"/>
      <c r="Z348" s="210"/>
    </row>
    <row r="349" spans="1:26" x14ac:dyDescent="0.25">
      <c r="A349" s="241"/>
      <c r="B349" s="241"/>
      <c r="C349" s="240"/>
      <c r="D349" s="240"/>
      <c r="E349" s="242"/>
      <c r="F349" s="242"/>
      <c r="G349" s="242"/>
      <c r="H349" s="242"/>
      <c r="I349" s="242"/>
      <c r="J349" s="242"/>
      <c r="K349" s="228"/>
      <c r="L349" s="210"/>
      <c r="M349" s="210"/>
      <c r="N349" s="210"/>
      <c r="O349" s="210"/>
      <c r="P349" s="210"/>
      <c r="Q349" s="210"/>
      <c r="R349" s="210"/>
      <c r="S349" s="210"/>
      <c r="T349" s="210"/>
      <c r="U349" s="210"/>
      <c r="V349" s="210"/>
      <c r="W349" s="210"/>
      <c r="X349" s="210"/>
      <c r="Y349" s="210"/>
      <c r="Z349" s="210"/>
    </row>
    <row r="350" spans="1:26" x14ac:dyDescent="0.25">
      <c r="A350" s="241"/>
      <c r="B350" s="243"/>
      <c r="C350" s="240"/>
      <c r="D350" s="240"/>
      <c r="E350" s="242"/>
      <c r="F350" s="242"/>
      <c r="G350" s="242"/>
      <c r="H350" s="242"/>
      <c r="I350" s="242"/>
      <c r="J350" s="242"/>
      <c r="K350" s="228"/>
      <c r="L350" s="210"/>
      <c r="M350" s="210"/>
      <c r="N350" s="210"/>
      <c r="O350" s="210"/>
      <c r="P350" s="210"/>
      <c r="Q350" s="210"/>
      <c r="R350" s="210"/>
      <c r="S350" s="210"/>
      <c r="T350" s="210"/>
      <c r="U350" s="210"/>
      <c r="V350" s="210"/>
      <c r="W350" s="210"/>
      <c r="X350" s="210"/>
      <c r="Y350" s="210"/>
      <c r="Z350" s="210"/>
    </row>
    <row r="351" spans="1:26" x14ac:dyDescent="0.25">
      <c r="A351" s="241"/>
      <c r="B351" s="311"/>
      <c r="C351" s="240"/>
      <c r="D351" s="240"/>
      <c r="E351" s="242"/>
      <c r="F351" s="242"/>
      <c r="G351" s="242"/>
      <c r="H351" s="242"/>
      <c r="I351" s="242"/>
      <c r="J351" s="242"/>
      <c r="K351" s="228"/>
      <c r="L351" s="210"/>
      <c r="M351" s="210"/>
      <c r="N351" s="210"/>
      <c r="O351" s="210"/>
      <c r="P351" s="210"/>
      <c r="Q351" s="210"/>
      <c r="R351" s="210"/>
      <c r="S351" s="210"/>
      <c r="T351" s="210"/>
      <c r="U351" s="210"/>
      <c r="V351" s="210"/>
      <c r="W351" s="210"/>
      <c r="X351" s="210"/>
      <c r="Y351" s="210"/>
      <c r="Z351" s="210"/>
    </row>
    <row r="352" spans="1:26" x14ac:dyDescent="0.25">
      <c r="A352" s="241"/>
      <c r="B352" s="241"/>
      <c r="C352" s="240"/>
      <c r="D352" s="240"/>
      <c r="E352" s="242"/>
      <c r="F352" s="242"/>
      <c r="G352" s="242"/>
      <c r="H352" s="242"/>
      <c r="I352" s="242"/>
      <c r="J352" s="242"/>
      <c r="K352" s="228"/>
      <c r="L352" s="210"/>
      <c r="M352" s="210"/>
      <c r="N352" s="210"/>
      <c r="O352" s="210"/>
      <c r="P352" s="210"/>
      <c r="Q352" s="210"/>
      <c r="R352" s="210"/>
      <c r="S352" s="210"/>
      <c r="T352" s="210"/>
      <c r="U352" s="210"/>
      <c r="V352" s="210"/>
      <c r="W352" s="210"/>
      <c r="X352" s="210"/>
      <c r="Y352" s="210"/>
      <c r="Z352" s="210"/>
    </row>
    <row r="353" spans="1:26" x14ac:dyDescent="0.25">
      <c r="A353" s="241"/>
      <c r="B353" s="240"/>
      <c r="C353" s="244"/>
      <c r="D353" s="240"/>
      <c r="E353" s="242"/>
      <c r="F353" s="242"/>
      <c r="G353" s="242"/>
      <c r="H353" s="242"/>
      <c r="I353" s="242"/>
      <c r="J353" s="242"/>
      <c r="K353" s="228"/>
      <c r="L353" s="210"/>
      <c r="M353" s="210"/>
      <c r="N353" s="210"/>
      <c r="O353" s="210"/>
      <c r="P353" s="210"/>
      <c r="Q353" s="210"/>
      <c r="R353" s="210"/>
      <c r="S353" s="210"/>
      <c r="T353" s="210"/>
      <c r="U353" s="210"/>
      <c r="V353" s="210"/>
      <c r="W353" s="210"/>
      <c r="X353" s="210"/>
      <c r="Y353" s="210"/>
      <c r="Z353" s="210"/>
    </row>
    <row r="354" spans="1:26" x14ac:dyDescent="0.25">
      <c r="A354" s="241"/>
      <c r="B354" s="241"/>
      <c r="C354" s="244"/>
      <c r="D354" s="240"/>
      <c r="E354" s="242"/>
      <c r="F354" s="242"/>
      <c r="G354" s="242"/>
      <c r="H354" s="242"/>
      <c r="I354" s="242"/>
      <c r="J354" s="242"/>
      <c r="K354" s="228"/>
      <c r="L354" s="210"/>
      <c r="M354" s="210"/>
      <c r="N354" s="210"/>
      <c r="O354" s="210"/>
      <c r="P354" s="210"/>
      <c r="Q354" s="210"/>
      <c r="R354" s="210"/>
      <c r="S354" s="210"/>
      <c r="T354" s="210"/>
      <c r="U354" s="210"/>
      <c r="V354" s="210"/>
      <c r="W354" s="210"/>
      <c r="X354" s="210"/>
      <c r="Y354" s="210"/>
      <c r="Z354" s="210"/>
    </row>
    <row r="355" spans="1:26" x14ac:dyDescent="0.25">
      <c r="A355" s="240"/>
      <c r="B355" s="240"/>
      <c r="C355" s="240"/>
      <c r="D355" s="240"/>
      <c r="E355" s="242"/>
      <c r="F355" s="242"/>
      <c r="G355" s="242"/>
      <c r="H355" s="242"/>
      <c r="I355" s="242"/>
      <c r="J355" s="242"/>
      <c r="K355" s="228"/>
      <c r="L355" s="210"/>
      <c r="M355" s="210"/>
      <c r="N355" s="210"/>
      <c r="O355" s="210"/>
      <c r="P355" s="210"/>
      <c r="Q355" s="210"/>
      <c r="R355" s="210"/>
      <c r="S355" s="210"/>
      <c r="T355" s="210"/>
      <c r="U355" s="210"/>
      <c r="V355" s="210"/>
      <c r="W355" s="210"/>
      <c r="X355" s="210"/>
      <c r="Y355" s="210"/>
      <c r="Z355" s="210"/>
    </row>
    <row r="356" spans="1:26" x14ac:dyDescent="0.25">
      <c r="A356" s="231"/>
      <c r="B356" s="231"/>
      <c r="C356" s="231"/>
      <c r="D356" s="231"/>
      <c r="E356" s="315"/>
      <c r="F356" s="315"/>
      <c r="G356" s="315"/>
      <c r="H356" s="315"/>
      <c r="I356" s="315"/>
      <c r="J356" s="315"/>
      <c r="K356" s="228"/>
      <c r="L356" s="210"/>
      <c r="M356" s="210"/>
      <c r="N356" s="210"/>
      <c r="O356" s="210"/>
      <c r="P356" s="210"/>
      <c r="Q356" s="210"/>
      <c r="R356" s="210"/>
      <c r="S356" s="210"/>
      <c r="T356" s="210"/>
      <c r="U356" s="210"/>
      <c r="V356" s="210"/>
      <c r="W356" s="210"/>
      <c r="X356" s="210"/>
      <c r="Y356" s="210"/>
      <c r="Z356" s="210"/>
    </row>
    <row r="357" spans="1:26" x14ac:dyDescent="0.25">
      <c r="A357" s="241"/>
      <c r="B357" s="241"/>
      <c r="C357" s="240"/>
      <c r="D357" s="240"/>
      <c r="E357" s="242"/>
      <c r="F357" s="242"/>
      <c r="G357" s="242"/>
      <c r="H357" s="242"/>
      <c r="I357" s="242"/>
      <c r="J357" s="242"/>
      <c r="K357" s="228"/>
      <c r="L357" s="210"/>
      <c r="M357" s="210"/>
      <c r="N357" s="304"/>
      <c r="O357" s="304"/>
      <c r="P357" s="304"/>
      <c r="Q357" s="304"/>
      <c r="R357" s="304"/>
      <c r="S357" s="304"/>
      <c r="T357" s="210"/>
      <c r="U357" s="210"/>
      <c r="V357" s="210"/>
      <c r="W357" s="210"/>
      <c r="X357" s="210"/>
      <c r="Y357" s="210"/>
      <c r="Z357" s="210"/>
    </row>
    <row r="358" spans="1:26" x14ac:dyDescent="0.25">
      <c r="A358" s="241"/>
      <c r="B358" s="241"/>
      <c r="C358" s="240"/>
      <c r="D358" s="240"/>
      <c r="E358" s="242"/>
      <c r="F358" s="242"/>
      <c r="G358" s="242"/>
      <c r="H358" s="242"/>
      <c r="I358" s="242"/>
      <c r="J358" s="242"/>
      <c r="K358" s="228"/>
      <c r="L358" s="210"/>
      <c r="M358" s="210"/>
      <c r="N358" s="210"/>
      <c r="O358" s="210"/>
      <c r="P358" s="210"/>
      <c r="Q358" s="210"/>
      <c r="R358" s="210"/>
      <c r="S358" s="210"/>
      <c r="T358" s="210"/>
      <c r="U358" s="210"/>
      <c r="V358" s="210"/>
      <c r="W358" s="210"/>
      <c r="X358" s="210"/>
      <c r="Y358" s="210"/>
      <c r="Z358" s="210"/>
    </row>
    <row r="359" spans="1:26" x14ac:dyDescent="0.25">
      <c r="A359" s="241"/>
      <c r="B359" s="241"/>
      <c r="C359" s="240"/>
      <c r="D359" s="240"/>
      <c r="E359" s="242"/>
      <c r="F359" s="242"/>
      <c r="G359" s="242"/>
      <c r="H359" s="242"/>
      <c r="I359" s="242"/>
      <c r="J359" s="242"/>
      <c r="K359" s="228"/>
      <c r="L359" s="210"/>
      <c r="M359" s="210"/>
      <c r="N359" s="210"/>
      <c r="O359" s="210"/>
      <c r="P359" s="210"/>
      <c r="Q359" s="210"/>
      <c r="R359" s="210"/>
      <c r="S359" s="210"/>
      <c r="T359" s="210"/>
      <c r="U359" s="210"/>
      <c r="V359" s="210"/>
      <c r="W359" s="210"/>
      <c r="X359" s="210"/>
      <c r="Y359" s="210"/>
      <c r="Z359" s="210"/>
    </row>
    <row r="360" spans="1:26" x14ac:dyDescent="0.25">
      <c r="A360" s="241"/>
      <c r="B360" s="241"/>
      <c r="C360" s="240"/>
      <c r="D360" s="240"/>
      <c r="E360" s="242"/>
      <c r="F360" s="242"/>
      <c r="G360" s="242"/>
      <c r="H360" s="242"/>
      <c r="I360" s="242"/>
      <c r="J360" s="242"/>
      <c r="K360" s="228"/>
      <c r="L360" s="210"/>
      <c r="M360" s="210"/>
      <c r="N360" s="210"/>
      <c r="O360" s="210"/>
      <c r="P360" s="210"/>
      <c r="Q360" s="210"/>
      <c r="R360" s="210"/>
      <c r="S360" s="210"/>
      <c r="T360" s="210"/>
      <c r="U360" s="210"/>
      <c r="V360" s="210"/>
      <c r="W360" s="210"/>
      <c r="X360" s="210"/>
      <c r="Y360" s="210"/>
      <c r="Z360" s="210"/>
    </row>
    <row r="361" spans="1:26" x14ac:dyDescent="0.25">
      <c r="A361" s="241"/>
      <c r="B361" s="243"/>
      <c r="C361" s="240"/>
      <c r="D361" s="240"/>
      <c r="E361" s="242"/>
      <c r="F361" s="242"/>
      <c r="G361" s="242"/>
      <c r="H361" s="242"/>
      <c r="I361" s="242"/>
      <c r="J361" s="242"/>
      <c r="K361" s="228"/>
      <c r="L361" s="210"/>
      <c r="M361" s="210"/>
      <c r="N361" s="210"/>
      <c r="O361" s="210"/>
      <c r="P361" s="210"/>
      <c r="Q361" s="210"/>
      <c r="R361" s="210"/>
      <c r="S361" s="210"/>
      <c r="T361" s="210"/>
      <c r="U361" s="210"/>
      <c r="V361" s="210"/>
      <c r="W361" s="210"/>
      <c r="X361" s="210"/>
      <c r="Y361" s="210"/>
      <c r="Z361" s="210"/>
    </row>
    <row r="362" spans="1:26" x14ac:dyDescent="0.25">
      <c r="A362" s="241"/>
      <c r="B362" s="311"/>
      <c r="C362" s="240"/>
      <c r="D362" s="240"/>
      <c r="E362" s="242"/>
      <c r="F362" s="242"/>
      <c r="G362" s="242"/>
      <c r="H362" s="242"/>
      <c r="I362" s="242"/>
      <c r="J362" s="242"/>
      <c r="K362" s="228"/>
      <c r="L362" s="210"/>
      <c r="M362" s="210"/>
      <c r="N362" s="210"/>
      <c r="O362" s="210"/>
      <c r="P362" s="210"/>
      <c r="Q362" s="210"/>
      <c r="R362" s="210"/>
      <c r="S362" s="210"/>
      <c r="T362" s="210"/>
      <c r="U362" s="210"/>
      <c r="V362" s="210"/>
      <c r="W362" s="210"/>
      <c r="X362" s="210"/>
      <c r="Y362" s="210"/>
      <c r="Z362" s="210"/>
    </row>
    <row r="363" spans="1:26" x14ac:dyDescent="0.25">
      <c r="A363" s="241"/>
      <c r="B363" s="241"/>
      <c r="C363" s="240"/>
      <c r="D363" s="240"/>
      <c r="E363" s="242"/>
      <c r="F363" s="242"/>
      <c r="G363" s="242"/>
      <c r="H363" s="242"/>
      <c r="I363" s="242"/>
      <c r="J363" s="242"/>
      <c r="K363" s="228"/>
      <c r="L363" s="210"/>
      <c r="M363" s="210"/>
      <c r="N363" s="210"/>
      <c r="O363" s="210"/>
      <c r="P363" s="210"/>
      <c r="Q363" s="210"/>
      <c r="R363" s="210"/>
      <c r="S363" s="210"/>
      <c r="T363" s="210"/>
      <c r="U363" s="210"/>
      <c r="V363" s="210"/>
      <c r="W363" s="210"/>
      <c r="X363" s="210"/>
      <c r="Y363" s="210"/>
      <c r="Z363" s="210"/>
    </row>
    <row r="364" spans="1:26" x14ac:dyDescent="0.25">
      <c r="A364" s="241"/>
      <c r="B364" s="240"/>
      <c r="C364" s="244"/>
      <c r="D364" s="240"/>
      <c r="E364" s="242"/>
      <c r="F364" s="242"/>
      <c r="G364" s="242"/>
      <c r="H364" s="242"/>
      <c r="I364" s="242"/>
      <c r="J364" s="242"/>
      <c r="K364" s="228"/>
      <c r="L364" s="210"/>
      <c r="M364" s="210"/>
      <c r="N364" s="210"/>
      <c r="O364" s="210"/>
      <c r="P364" s="210"/>
      <c r="Q364" s="210"/>
      <c r="R364" s="210"/>
      <c r="S364" s="210"/>
      <c r="T364" s="210"/>
      <c r="U364" s="210"/>
      <c r="V364" s="210"/>
      <c r="W364" s="210"/>
      <c r="X364" s="210"/>
      <c r="Y364" s="210"/>
      <c r="Z364" s="210"/>
    </row>
    <row r="365" spans="1:26" x14ac:dyDescent="0.25">
      <c r="A365" s="241"/>
      <c r="B365" s="241"/>
      <c r="C365" s="244"/>
      <c r="D365" s="240"/>
      <c r="E365" s="242"/>
      <c r="F365" s="242"/>
      <c r="G365" s="242"/>
      <c r="H365" s="242"/>
      <c r="I365" s="242"/>
      <c r="J365" s="242"/>
      <c r="K365" s="228"/>
      <c r="L365" s="210"/>
      <c r="M365" s="210"/>
      <c r="N365" s="210"/>
      <c r="O365" s="210"/>
      <c r="P365" s="210"/>
      <c r="Q365" s="210"/>
      <c r="R365" s="210"/>
      <c r="S365" s="210"/>
      <c r="T365" s="210"/>
      <c r="U365" s="210"/>
      <c r="V365" s="210"/>
      <c r="W365" s="210"/>
      <c r="X365" s="210"/>
      <c r="Y365" s="210"/>
      <c r="Z365" s="210"/>
    </row>
    <row r="366" spans="1:26" x14ac:dyDescent="0.25">
      <c r="A366" s="231"/>
      <c r="B366" s="231"/>
      <c r="C366" s="231"/>
      <c r="D366" s="231"/>
      <c r="E366" s="315"/>
      <c r="F366" s="315"/>
      <c r="G366" s="315"/>
      <c r="H366" s="315"/>
      <c r="I366" s="315"/>
      <c r="J366" s="315"/>
      <c r="K366" s="228"/>
      <c r="L366" s="210"/>
      <c r="M366" s="210"/>
      <c r="N366" s="210"/>
      <c r="O366" s="210"/>
      <c r="P366" s="210"/>
      <c r="Q366" s="210"/>
      <c r="R366" s="210"/>
      <c r="S366" s="210"/>
      <c r="T366" s="210"/>
      <c r="U366" s="210"/>
      <c r="V366" s="210"/>
      <c r="W366" s="210"/>
      <c r="X366" s="210"/>
      <c r="Y366" s="210"/>
      <c r="Z366" s="210"/>
    </row>
    <row r="367" spans="1:26" x14ac:dyDescent="0.25">
      <c r="A367" s="241"/>
      <c r="B367" s="241"/>
      <c r="C367" s="240"/>
      <c r="D367" s="240"/>
      <c r="E367" s="242"/>
      <c r="F367" s="242"/>
      <c r="G367" s="242"/>
      <c r="H367" s="242"/>
      <c r="I367" s="242"/>
      <c r="J367" s="242"/>
      <c r="K367" s="228"/>
      <c r="L367" s="210"/>
      <c r="M367" s="210"/>
      <c r="N367" s="304"/>
      <c r="O367" s="304"/>
      <c r="P367" s="304"/>
      <c r="Q367" s="304"/>
      <c r="R367" s="304"/>
      <c r="S367" s="304"/>
      <c r="T367" s="210"/>
      <c r="U367" s="210"/>
      <c r="V367" s="210"/>
      <c r="W367" s="210"/>
      <c r="X367" s="210"/>
      <c r="Y367" s="210"/>
      <c r="Z367" s="210"/>
    </row>
    <row r="368" spans="1:26" x14ac:dyDescent="0.25">
      <c r="A368" s="241"/>
      <c r="B368" s="241"/>
      <c r="C368" s="240"/>
      <c r="D368" s="240"/>
      <c r="E368" s="242"/>
      <c r="F368" s="242"/>
      <c r="G368" s="242"/>
      <c r="H368" s="242"/>
      <c r="I368" s="242"/>
      <c r="J368" s="242"/>
      <c r="K368" s="228"/>
      <c r="L368" s="210"/>
      <c r="M368" s="210"/>
      <c r="N368" s="210"/>
      <c r="O368" s="210"/>
      <c r="P368" s="210"/>
      <c r="Q368" s="210"/>
      <c r="R368" s="210"/>
      <c r="S368" s="210"/>
      <c r="T368" s="210"/>
      <c r="U368" s="210"/>
      <c r="V368" s="210"/>
      <c r="W368" s="210"/>
      <c r="X368" s="210"/>
      <c r="Y368" s="210"/>
      <c r="Z368" s="210"/>
    </row>
    <row r="369" spans="1:26" x14ac:dyDescent="0.25">
      <c r="A369" s="241"/>
      <c r="B369" s="241"/>
      <c r="C369" s="240"/>
      <c r="D369" s="240"/>
      <c r="E369" s="242"/>
      <c r="F369" s="242"/>
      <c r="G369" s="242"/>
      <c r="H369" s="242"/>
      <c r="I369" s="242"/>
      <c r="J369" s="242"/>
      <c r="K369" s="228"/>
      <c r="L369" s="210"/>
      <c r="M369" s="210"/>
      <c r="N369" s="210"/>
      <c r="O369" s="210"/>
      <c r="P369" s="210"/>
      <c r="Q369" s="210"/>
      <c r="R369" s="210"/>
      <c r="S369" s="210"/>
      <c r="T369" s="210"/>
      <c r="U369" s="210"/>
      <c r="V369" s="210"/>
      <c r="W369" s="210"/>
      <c r="X369" s="210"/>
      <c r="Y369" s="210"/>
      <c r="Z369" s="210"/>
    </row>
    <row r="370" spans="1:26" x14ac:dyDescent="0.25">
      <c r="A370" s="241"/>
      <c r="B370" s="241"/>
      <c r="C370" s="240"/>
      <c r="D370" s="240"/>
      <c r="E370" s="242"/>
      <c r="F370" s="242"/>
      <c r="G370" s="242"/>
      <c r="H370" s="242"/>
      <c r="I370" s="242"/>
      <c r="J370" s="242"/>
      <c r="K370" s="228"/>
      <c r="L370" s="210"/>
      <c r="M370" s="210"/>
      <c r="N370" s="210"/>
      <c r="O370" s="210"/>
      <c r="P370" s="210"/>
      <c r="Q370" s="210"/>
      <c r="R370" s="210"/>
      <c r="S370" s="210"/>
      <c r="T370" s="210"/>
      <c r="U370" s="210"/>
      <c r="V370" s="210"/>
      <c r="W370" s="210"/>
      <c r="X370" s="210"/>
      <c r="Y370" s="210"/>
      <c r="Z370" s="210"/>
    </row>
    <row r="371" spans="1:26" x14ac:dyDescent="0.25">
      <c r="A371" s="241"/>
      <c r="B371" s="243"/>
      <c r="C371" s="240"/>
      <c r="D371" s="240"/>
      <c r="E371" s="242"/>
      <c r="F371" s="242"/>
      <c r="G371" s="242"/>
      <c r="H371" s="242"/>
      <c r="I371" s="242"/>
      <c r="J371" s="242"/>
      <c r="K371" s="228"/>
      <c r="L371" s="210"/>
      <c r="M371" s="210"/>
      <c r="N371" s="210"/>
      <c r="O371" s="210"/>
      <c r="P371" s="210"/>
      <c r="Q371" s="210"/>
      <c r="R371" s="210"/>
      <c r="S371" s="210"/>
      <c r="T371" s="210"/>
      <c r="U371" s="210"/>
      <c r="V371" s="210"/>
      <c r="W371" s="210"/>
      <c r="X371" s="210"/>
      <c r="Y371" s="210"/>
      <c r="Z371" s="210"/>
    </row>
    <row r="372" spans="1:26" x14ac:dyDescent="0.25">
      <c r="A372" s="241"/>
      <c r="B372" s="311"/>
      <c r="C372" s="240"/>
      <c r="D372" s="240"/>
      <c r="E372" s="242"/>
      <c r="F372" s="242"/>
      <c r="G372" s="242"/>
      <c r="H372" s="242"/>
      <c r="I372" s="242"/>
      <c r="J372" s="242"/>
      <c r="K372" s="228"/>
      <c r="L372" s="210"/>
      <c r="M372" s="210"/>
      <c r="N372" s="210"/>
      <c r="O372" s="210"/>
      <c r="P372" s="210"/>
      <c r="Q372" s="210"/>
      <c r="R372" s="210"/>
      <c r="S372" s="210"/>
      <c r="T372" s="210"/>
      <c r="U372" s="210"/>
      <c r="V372" s="210"/>
      <c r="W372" s="210"/>
      <c r="X372" s="210"/>
      <c r="Y372" s="210"/>
      <c r="Z372" s="210"/>
    </row>
    <row r="373" spans="1:26" x14ac:dyDescent="0.25">
      <c r="A373" s="241"/>
      <c r="B373" s="241"/>
      <c r="C373" s="240"/>
      <c r="D373" s="240"/>
      <c r="E373" s="242"/>
      <c r="F373" s="242"/>
      <c r="G373" s="242"/>
      <c r="H373" s="242"/>
      <c r="I373" s="242"/>
      <c r="J373" s="242"/>
      <c r="K373" s="228"/>
      <c r="L373" s="210"/>
      <c r="M373" s="210"/>
      <c r="N373" s="210"/>
      <c r="O373" s="210"/>
      <c r="P373" s="210"/>
      <c r="Q373" s="210"/>
      <c r="R373" s="210"/>
      <c r="S373" s="210"/>
      <c r="T373" s="210"/>
      <c r="U373" s="210"/>
      <c r="V373" s="210"/>
      <c r="W373" s="210"/>
      <c r="X373" s="210"/>
      <c r="Y373" s="210"/>
      <c r="Z373" s="210"/>
    </row>
    <row r="374" spans="1:26" x14ac:dyDescent="0.25">
      <c r="A374" s="241"/>
      <c r="B374" s="240"/>
      <c r="C374" s="244"/>
      <c r="D374" s="240"/>
      <c r="E374" s="242"/>
      <c r="F374" s="242"/>
      <c r="G374" s="242"/>
      <c r="H374" s="242"/>
      <c r="I374" s="242"/>
      <c r="J374" s="242"/>
      <c r="K374" s="228"/>
      <c r="L374" s="210"/>
      <c r="M374" s="210"/>
      <c r="N374" s="210"/>
      <c r="O374" s="210"/>
      <c r="P374" s="210"/>
      <c r="Q374" s="210"/>
      <c r="R374" s="210"/>
      <c r="S374" s="210"/>
      <c r="T374" s="210"/>
      <c r="U374" s="210"/>
      <c r="V374" s="210"/>
      <c r="W374" s="210"/>
      <c r="X374" s="210"/>
      <c r="Y374" s="210"/>
      <c r="Z374" s="210"/>
    </row>
    <row r="375" spans="1:26" x14ac:dyDescent="0.25">
      <c r="A375" s="241"/>
      <c r="B375" s="241"/>
      <c r="C375" s="244"/>
      <c r="D375" s="240"/>
      <c r="E375" s="242"/>
      <c r="F375" s="242"/>
      <c r="G375" s="242"/>
      <c r="H375" s="242"/>
      <c r="I375" s="242"/>
      <c r="J375" s="242"/>
      <c r="K375" s="228"/>
      <c r="L375" s="210"/>
      <c r="M375" s="210"/>
      <c r="N375" s="210"/>
      <c r="O375" s="210"/>
      <c r="P375" s="210"/>
      <c r="Q375" s="210"/>
      <c r="R375" s="210"/>
      <c r="S375" s="210"/>
      <c r="T375" s="210"/>
      <c r="U375" s="210"/>
      <c r="V375" s="210"/>
      <c r="W375" s="210"/>
      <c r="X375" s="210"/>
      <c r="Y375" s="210"/>
      <c r="Z375" s="210"/>
    </row>
    <row r="376" spans="1:26" x14ac:dyDescent="0.25">
      <c r="A376" s="231"/>
      <c r="B376" s="231"/>
      <c r="C376" s="231"/>
      <c r="D376" s="231"/>
      <c r="E376" s="315"/>
      <c r="F376" s="315"/>
      <c r="G376" s="315"/>
      <c r="H376" s="315"/>
      <c r="I376" s="315"/>
      <c r="J376" s="315"/>
      <c r="K376" s="228"/>
      <c r="L376" s="210"/>
      <c r="M376" s="210"/>
      <c r="N376" s="210"/>
      <c r="O376" s="210"/>
      <c r="P376" s="210"/>
      <c r="Q376" s="210"/>
      <c r="R376" s="210"/>
      <c r="S376" s="210"/>
      <c r="T376" s="210"/>
      <c r="U376" s="210"/>
      <c r="V376" s="210"/>
      <c r="W376" s="210"/>
      <c r="X376" s="210"/>
      <c r="Y376" s="210"/>
      <c r="Z376" s="210"/>
    </row>
    <row r="377" spans="1:26" x14ac:dyDescent="0.25">
      <c r="A377" s="241"/>
      <c r="B377" s="241"/>
      <c r="C377" s="240"/>
      <c r="D377" s="240"/>
      <c r="E377" s="242"/>
      <c r="F377" s="242"/>
      <c r="G377" s="242"/>
      <c r="H377" s="242"/>
      <c r="I377" s="242"/>
      <c r="J377" s="242"/>
      <c r="K377" s="228"/>
      <c r="L377" s="210"/>
      <c r="M377" s="210"/>
      <c r="N377" s="304"/>
      <c r="O377" s="304"/>
      <c r="P377" s="304"/>
      <c r="Q377" s="304"/>
      <c r="R377" s="304"/>
      <c r="S377" s="304"/>
      <c r="T377" s="210"/>
      <c r="U377" s="210"/>
      <c r="V377" s="210"/>
      <c r="W377" s="210"/>
      <c r="X377" s="210"/>
      <c r="Y377" s="210"/>
      <c r="Z377" s="210"/>
    </row>
    <row r="378" spans="1:26" x14ac:dyDescent="0.25">
      <c r="A378" s="241"/>
      <c r="B378" s="241"/>
      <c r="C378" s="240"/>
      <c r="D378" s="240"/>
      <c r="E378" s="242"/>
      <c r="F378" s="242"/>
      <c r="G378" s="242"/>
      <c r="H378" s="242"/>
      <c r="I378" s="242"/>
      <c r="J378" s="242"/>
      <c r="K378" s="228"/>
      <c r="L378" s="210"/>
      <c r="M378" s="210"/>
      <c r="N378" s="210"/>
      <c r="O378" s="210"/>
      <c r="P378" s="210"/>
      <c r="Q378" s="210"/>
      <c r="R378" s="210"/>
      <c r="S378" s="210"/>
      <c r="T378" s="210"/>
      <c r="U378" s="210"/>
      <c r="V378" s="210"/>
      <c r="W378" s="210"/>
      <c r="X378" s="210"/>
      <c r="Y378" s="210"/>
      <c r="Z378" s="210"/>
    </row>
    <row r="379" spans="1:26" x14ac:dyDescent="0.25">
      <c r="A379" s="241"/>
      <c r="B379" s="241"/>
      <c r="C379" s="240"/>
      <c r="D379" s="240"/>
      <c r="E379" s="242"/>
      <c r="F379" s="242"/>
      <c r="G379" s="242"/>
      <c r="H379" s="242"/>
      <c r="I379" s="242"/>
      <c r="J379" s="242"/>
      <c r="K379" s="228"/>
      <c r="L379" s="210"/>
      <c r="M379" s="210"/>
      <c r="N379" s="210"/>
      <c r="O379" s="210"/>
      <c r="P379" s="210"/>
      <c r="Q379" s="210"/>
      <c r="R379" s="210"/>
      <c r="S379" s="210"/>
      <c r="T379" s="210"/>
      <c r="U379" s="210"/>
      <c r="V379" s="210"/>
      <c r="W379" s="210"/>
      <c r="X379" s="210"/>
      <c r="Y379" s="210"/>
      <c r="Z379" s="210"/>
    </row>
    <row r="380" spans="1:26" x14ac:dyDescent="0.25">
      <c r="A380" s="241"/>
      <c r="B380" s="241"/>
      <c r="C380" s="240"/>
      <c r="D380" s="240"/>
      <c r="E380" s="242"/>
      <c r="F380" s="242"/>
      <c r="G380" s="242"/>
      <c r="H380" s="242"/>
      <c r="I380" s="242"/>
      <c r="J380" s="242"/>
      <c r="K380" s="228"/>
      <c r="L380" s="210"/>
      <c r="M380" s="210"/>
      <c r="N380" s="210"/>
      <c r="O380" s="210"/>
      <c r="P380" s="210"/>
      <c r="Q380" s="210"/>
      <c r="R380" s="210"/>
      <c r="S380" s="210"/>
      <c r="T380" s="210"/>
      <c r="U380" s="210"/>
      <c r="V380" s="210"/>
      <c r="W380" s="210"/>
      <c r="X380" s="210"/>
      <c r="Y380" s="210"/>
      <c r="Z380" s="210"/>
    </row>
    <row r="381" spans="1:26" x14ac:dyDescent="0.25">
      <c r="A381" s="241"/>
      <c r="B381" s="243"/>
      <c r="C381" s="240"/>
      <c r="D381" s="240"/>
      <c r="E381" s="242"/>
      <c r="F381" s="242"/>
      <c r="G381" s="242"/>
      <c r="H381" s="242"/>
      <c r="I381" s="242"/>
      <c r="J381" s="242"/>
      <c r="K381" s="228"/>
      <c r="L381" s="210"/>
      <c r="M381" s="210"/>
      <c r="N381" s="210"/>
      <c r="O381" s="210"/>
      <c r="P381" s="210"/>
      <c r="Q381" s="210"/>
      <c r="R381" s="210"/>
      <c r="S381" s="210"/>
      <c r="T381" s="210"/>
      <c r="U381" s="210"/>
      <c r="V381" s="210"/>
      <c r="W381" s="210"/>
      <c r="X381" s="210"/>
      <c r="Y381" s="210"/>
      <c r="Z381" s="210"/>
    </row>
    <row r="382" spans="1:26" x14ac:dyDescent="0.25">
      <c r="A382" s="241"/>
      <c r="B382" s="311"/>
      <c r="C382" s="240"/>
      <c r="D382" s="240"/>
      <c r="E382" s="242"/>
      <c r="F382" s="242"/>
      <c r="G382" s="242"/>
      <c r="H382" s="242"/>
      <c r="I382" s="242"/>
      <c r="J382" s="242"/>
      <c r="K382" s="228"/>
      <c r="L382" s="210"/>
      <c r="M382" s="210"/>
      <c r="N382" s="210"/>
      <c r="O382" s="210"/>
      <c r="P382" s="210"/>
      <c r="Q382" s="210"/>
      <c r="R382" s="210"/>
      <c r="S382" s="210"/>
      <c r="T382" s="210"/>
      <c r="U382" s="210"/>
      <c r="V382" s="210"/>
      <c r="W382" s="210"/>
      <c r="X382" s="210"/>
      <c r="Y382" s="210"/>
      <c r="Z382" s="210"/>
    </row>
    <row r="383" spans="1:26" x14ac:dyDescent="0.25">
      <c r="A383" s="241"/>
      <c r="B383" s="241"/>
      <c r="C383" s="240"/>
      <c r="D383" s="240"/>
      <c r="E383" s="242"/>
      <c r="F383" s="242"/>
      <c r="G383" s="242"/>
      <c r="H383" s="242"/>
      <c r="I383" s="242"/>
      <c r="J383" s="242"/>
      <c r="K383" s="228"/>
      <c r="L383" s="210"/>
      <c r="M383" s="210"/>
      <c r="N383" s="210"/>
      <c r="O383" s="210"/>
      <c r="P383" s="210"/>
      <c r="Q383" s="210"/>
      <c r="R383" s="210"/>
      <c r="S383" s="210"/>
      <c r="T383" s="210"/>
      <c r="U383" s="210"/>
      <c r="V383" s="210"/>
      <c r="W383" s="210"/>
      <c r="X383" s="210"/>
      <c r="Y383" s="210"/>
      <c r="Z383" s="210"/>
    </row>
    <row r="384" spans="1:26" x14ac:dyDescent="0.25">
      <c r="A384" s="241"/>
      <c r="B384" s="240"/>
      <c r="C384" s="244"/>
      <c r="D384" s="240"/>
      <c r="E384" s="242"/>
      <c r="F384" s="242"/>
      <c r="G384" s="242"/>
      <c r="H384" s="242"/>
      <c r="I384" s="242"/>
      <c r="J384" s="242"/>
      <c r="K384" s="228"/>
      <c r="L384" s="210"/>
      <c r="M384" s="210"/>
      <c r="N384" s="210"/>
      <c r="O384" s="210"/>
      <c r="P384" s="210"/>
      <c r="Q384" s="210"/>
      <c r="R384" s="210"/>
      <c r="S384" s="210"/>
      <c r="T384" s="210"/>
      <c r="U384" s="210"/>
      <c r="V384" s="210"/>
      <c r="W384" s="210"/>
      <c r="X384" s="210"/>
      <c r="Y384" s="210"/>
      <c r="Z384" s="210"/>
    </row>
    <row r="385" spans="1:26" x14ac:dyDescent="0.25">
      <c r="A385" s="241"/>
      <c r="B385" s="241"/>
      <c r="C385" s="244"/>
      <c r="D385" s="240"/>
      <c r="E385" s="242"/>
      <c r="F385" s="242"/>
      <c r="G385" s="242"/>
      <c r="H385" s="242"/>
      <c r="I385" s="242"/>
      <c r="J385" s="242"/>
      <c r="K385" s="228"/>
      <c r="L385" s="210"/>
      <c r="M385" s="210"/>
      <c r="N385" s="210"/>
      <c r="O385" s="210"/>
      <c r="P385" s="210"/>
      <c r="Q385" s="210"/>
      <c r="R385" s="210"/>
      <c r="S385" s="210"/>
      <c r="T385" s="210"/>
      <c r="U385" s="210"/>
      <c r="V385" s="210"/>
      <c r="W385" s="210"/>
      <c r="X385" s="210"/>
      <c r="Y385" s="210"/>
      <c r="Z385" s="210"/>
    </row>
    <row r="386" spans="1:26" x14ac:dyDescent="0.25">
      <c r="A386" s="231"/>
      <c r="B386" s="231"/>
      <c r="C386" s="231"/>
      <c r="D386" s="231"/>
      <c r="E386" s="315"/>
      <c r="F386" s="315"/>
      <c r="G386" s="315"/>
      <c r="H386" s="315"/>
      <c r="I386" s="315"/>
      <c r="J386" s="315"/>
      <c r="K386" s="228"/>
      <c r="L386" s="210"/>
      <c r="M386" s="210"/>
      <c r="N386" s="210"/>
      <c r="O386" s="210"/>
      <c r="P386" s="210"/>
      <c r="Q386" s="210"/>
      <c r="R386" s="210"/>
      <c r="S386" s="210"/>
      <c r="T386" s="210"/>
      <c r="U386" s="210"/>
      <c r="V386" s="210"/>
      <c r="W386" s="210"/>
      <c r="X386" s="210"/>
      <c r="Y386" s="210"/>
      <c r="Z386" s="210"/>
    </row>
    <row r="387" spans="1:26" x14ac:dyDescent="0.25">
      <c r="A387" s="241"/>
      <c r="B387" s="241"/>
      <c r="C387" s="240"/>
      <c r="D387" s="240"/>
      <c r="E387" s="242"/>
      <c r="F387" s="242"/>
      <c r="G387" s="242"/>
      <c r="H387" s="242"/>
      <c r="I387" s="242"/>
      <c r="J387" s="242"/>
      <c r="K387" s="228"/>
      <c r="L387" s="210"/>
      <c r="M387" s="210"/>
      <c r="N387" s="304"/>
      <c r="O387" s="304"/>
      <c r="P387" s="304"/>
      <c r="Q387" s="304"/>
      <c r="R387" s="304"/>
      <c r="S387" s="304"/>
      <c r="T387" s="210"/>
      <c r="U387" s="210"/>
      <c r="V387" s="210"/>
      <c r="W387" s="210"/>
      <c r="X387" s="210"/>
      <c r="Y387" s="210"/>
      <c r="Z387" s="210"/>
    </row>
    <row r="388" spans="1:26" x14ac:dyDescent="0.25">
      <c r="A388" s="241"/>
      <c r="B388" s="241"/>
      <c r="C388" s="240"/>
      <c r="D388" s="240"/>
      <c r="E388" s="242"/>
      <c r="F388" s="242"/>
      <c r="G388" s="242"/>
      <c r="H388" s="242"/>
      <c r="I388" s="242"/>
      <c r="J388" s="242"/>
      <c r="K388" s="228"/>
      <c r="L388" s="210"/>
      <c r="M388" s="210"/>
      <c r="N388" s="210"/>
      <c r="O388" s="210"/>
      <c r="P388" s="210"/>
      <c r="Q388" s="210"/>
      <c r="R388" s="210"/>
      <c r="S388" s="210"/>
      <c r="T388" s="210"/>
      <c r="U388" s="210"/>
      <c r="V388" s="210"/>
      <c r="W388" s="210"/>
      <c r="X388" s="210"/>
      <c r="Y388" s="210"/>
      <c r="Z388" s="210"/>
    </row>
    <row r="389" spans="1:26" x14ac:dyDescent="0.25">
      <c r="A389" s="241"/>
      <c r="B389" s="241"/>
      <c r="C389" s="240"/>
      <c r="D389" s="240"/>
      <c r="E389" s="242"/>
      <c r="F389" s="242"/>
      <c r="G389" s="242"/>
      <c r="H389" s="242"/>
      <c r="I389" s="242"/>
      <c r="J389" s="242"/>
      <c r="K389" s="228"/>
      <c r="L389" s="210"/>
      <c r="M389" s="210"/>
      <c r="N389" s="210"/>
      <c r="O389" s="210"/>
      <c r="P389" s="210"/>
      <c r="Q389" s="210"/>
      <c r="R389" s="210"/>
      <c r="S389" s="210"/>
      <c r="T389" s="210"/>
      <c r="U389" s="210"/>
      <c r="V389" s="210"/>
      <c r="W389" s="210"/>
      <c r="X389" s="210"/>
      <c r="Y389" s="210"/>
      <c r="Z389" s="210"/>
    </row>
    <row r="390" spans="1:26" x14ac:dyDescent="0.25">
      <c r="A390" s="241"/>
      <c r="B390" s="241"/>
      <c r="C390" s="240"/>
      <c r="D390" s="240"/>
      <c r="E390" s="242"/>
      <c r="F390" s="242"/>
      <c r="G390" s="242"/>
      <c r="H390" s="242"/>
      <c r="I390" s="242"/>
      <c r="J390" s="242"/>
      <c r="K390" s="228"/>
      <c r="L390" s="210"/>
      <c r="M390" s="210"/>
      <c r="N390" s="210"/>
      <c r="O390" s="210"/>
      <c r="P390" s="210"/>
      <c r="Q390" s="210"/>
      <c r="R390" s="210"/>
      <c r="S390" s="210"/>
      <c r="T390" s="210"/>
      <c r="U390" s="210"/>
      <c r="V390" s="210"/>
      <c r="W390" s="210"/>
      <c r="X390" s="210"/>
      <c r="Y390" s="210"/>
      <c r="Z390" s="210"/>
    </row>
    <row r="391" spans="1:26" x14ac:dyDescent="0.25">
      <c r="A391" s="241"/>
      <c r="B391" s="243"/>
      <c r="C391" s="240"/>
      <c r="D391" s="240"/>
      <c r="E391" s="242"/>
      <c r="F391" s="242"/>
      <c r="G391" s="242"/>
      <c r="H391" s="242"/>
      <c r="I391" s="242"/>
      <c r="J391" s="242"/>
      <c r="K391" s="228"/>
      <c r="L391" s="210"/>
      <c r="M391" s="210"/>
      <c r="N391" s="210"/>
      <c r="O391" s="210"/>
      <c r="P391" s="210"/>
      <c r="Q391" s="210"/>
      <c r="R391" s="210"/>
      <c r="S391" s="210"/>
      <c r="T391" s="210"/>
      <c r="U391" s="210"/>
      <c r="V391" s="210"/>
      <c r="W391" s="210"/>
      <c r="X391" s="210"/>
      <c r="Y391" s="210"/>
      <c r="Z391" s="210"/>
    </row>
    <row r="392" spans="1:26" x14ac:dyDescent="0.25">
      <c r="A392" s="241"/>
      <c r="B392" s="311"/>
      <c r="C392" s="240"/>
      <c r="D392" s="240"/>
      <c r="E392" s="242"/>
      <c r="F392" s="242"/>
      <c r="G392" s="242"/>
      <c r="H392" s="242"/>
      <c r="I392" s="242"/>
      <c r="J392" s="242"/>
      <c r="K392" s="228"/>
      <c r="L392" s="210"/>
      <c r="M392" s="210"/>
      <c r="N392" s="210"/>
      <c r="O392" s="210"/>
      <c r="P392" s="210"/>
      <c r="Q392" s="210"/>
      <c r="R392" s="210"/>
      <c r="S392" s="210"/>
      <c r="T392" s="210"/>
      <c r="U392" s="210"/>
      <c r="V392" s="210"/>
      <c r="W392" s="210"/>
      <c r="X392" s="210"/>
      <c r="Y392" s="210"/>
      <c r="Z392" s="210"/>
    </row>
    <row r="393" spans="1:26" x14ac:dyDescent="0.25">
      <c r="A393" s="241"/>
      <c r="B393" s="241"/>
      <c r="C393" s="240"/>
      <c r="D393" s="240"/>
      <c r="E393" s="242"/>
      <c r="F393" s="242"/>
      <c r="G393" s="242"/>
      <c r="H393" s="242"/>
      <c r="I393" s="242"/>
      <c r="J393" s="242"/>
      <c r="K393" s="228"/>
      <c r="L393" s="210"/>
      <c r="M393" s="210"/>
      <c r="N393" s="210"/>
      <c r="O393" s="210"/>
      <c r="P393" s="210"/>
      <c r="Q393" s="210"/>
      <c r="R393" s="210"/>
      <c r="S393" s="210"/>
      <c r="T393" s="210"/>
      <c r="U393" s="210"/>
      <c r="V393" s="210"/>
      <c r="W393" s="210"/>
      <c r="X393" s="210"/>
      <c r="Y393" s="210"/>
      <c r="Z393" s="210"/>
    </row>
    <row r="394" spans="1:26" x14ac:dyDescent="0.25">
      <c r="A394" s="241"/>
      <c r="B394" s="240"/>
      <c r="C394" s="244"/>
      <c r="D394" s="240"/>
      <c r="E394" s="242"/>
      <c r="F394" s="242"/>
      <c r="G394" s="242"/>
      <c r="H394" s="242"/>
      <c r="I394" s="242"/>
      <c r="J394" s="242"/>
      <c r="K394" s="228"/>
      <c r="L394" s="210"/>
      <c r="M394" s="210"/>
      <c r="N394" s="210"/>
      <c r="O394" s="210"/>
      <c r="P394" s="210"/>
      <c r="Q394" s="210"/>
      <c r="R394" s="210"/>
      <c r="S394" s="210"/>
      <c r="T394" s="210"/>
      <c r="U394" s="210"/>
      <c r="V394" s="210"/>
      <c r="W394" s="210"/>
      <c r="X394" s="210"/>
      <c r="Y394" s="210"/>
      <c r="Z394" s="210"/>
    </row>
    <row r="395" spans="1:26" x14ac:dyDescent="0.25">
      <c r="A395" s="241"/>
      <c r="B395" s="241"/>
      <c r="C395" s="244"/>
      <c r="D395" s="240"/>
      <c r="E395" s="242"/>
      <c r="F395" s="242"/>
      <c r="G395" s="242"/>
      <c r="H395" s="242"/>
      <c r="I395" s="242"/>
      <c r="J395" s="242"/>
      <c r="K395" s="228"/>
      <c r="L395" s="210"/>
      <c r="M395" s="210"/>
      <c r="N395" s="210"/>
      <c r="O395" s="210"/>
      <c r="P395" s="210"/>
      <c r="Q395" s="210"/>
      <c r="R395" s="210"/>
      <c r="S395" s="210"/>
      <c r="T395" s="210"/>
      <c r="U395" s="210"/>
      <c r="V395" s="210"/>
      <c r="W395" s="210"/>
      <c r="X395" s="210"/>
      <c r="Y395" s="210"/>
      <c r="Z395" s="210"/>
    </row>
    <row r="396" spans="1:26" x14ac:dyDescent="0.25">
      <c r="A396" s="231"/>
      <c r="B396" s="231"/>
      <c r="C396" s="231"/>
      <c r="D396" s="231"/>
      <c r="E396" s="315"/>
      <c r="F396" s="315"/>
      <c r="G396" s="315"/>
      <c r="H396" s="315"/>
      <c r="I396" s="315"/>
      <c r="J396" s="315"/>
      <c r="K396" s="228"/>
      <c r="L396" s="210"/>
      <c r="M396" s="210"/>
      <c r="N396" s="210"/>
      <c r="O396" s="210"/>
      <c r="P396" s="210"/>
      <c r="Q396" s="210"/>
      <c r="R396" s="210"/>
      <c r="S396" s="210"/>
      <c r="T396" s="210"/>
      <c r="U396" s="210"/>
      <c r="V396" s="210"/>
      <c r="W396" s="210"/>
      <c r="X396" s="210"/>
      <c r="Y396" s="210"/>
      <c r="Z396" s="210"/>
    </row>
    <row r="397" spans="1:26" x14ac:dyDescent="0.25">
      <c r="A397" s="241"/>
      <c r="B397" s="241"/>
      <c r="C397" s="240"/>
      <c r="D397" s="240"/>
      <c r="E397" s="242"/>
      <c r="F397" s="242"/>
      <c r="G397" s="242"/>
      <c r="H397" s="242"/>
      <c r="I397" s="242"/>
      <c r="J397" s="242"/>
      <c r="K397" s="228"/>
      <c r="L397" s="210"/>
      <c r="M397" s="210"/>
      <c r="N397" s="304"/>
      <c r="O397" s="304"/>
      <c r="P397" s="304"/>
      <c r="Q397" s="304"/>
      <c r="R397" s="304"/>
      <c r="S397" s="304"/>
      <c r="T397" s="210"/>
      <c r="U397" s="210"/>
      <c r="V397" s="210"/>
      <c r="W397" s="210"/>
      <c r="X397" s="210"/>
      <c r="Y397" s="210"/>
      <c r="Z397" s="210"/>
    </row>
    <row r="398" spans="1:26" x14ac:dyDescent="0.25">
      <c r="A398" s="241"/>
      <c r="B398" s="241"/>
      <c r="C398" s="240"/>
      <c r="D398" s="240"/>
      <c r="E398" s="242"/>
      <c r="F398" s="242"/>
      <c r="G398" s="242"/>
      <c r="H398" s="242"/>
      <c r="I398" s="242"/>
      <c r="J398" s="242"/>
      <c r="K398" s="228"/>
      <c r="L398" s="210"/>
      <c r="M398" s="210"/>
      <c r="N398" s="210"/>
      <c r="O398" s="210"/>
      <c r="P398" s="210"/>
      <c r="Q398" s="210"/>
      <c r="R398" s="210"/>
      <c r="S398" s="210"/>
      <c r="T398" s="210"/>
      <c r="U398" s="210"/>
      <c r="V398" s="210"/>
      <c r="W398" s="210"/>
      <c r="X398" s="210"/>
      <c r="Y398" s="210"/>
      <c r="Z398" s="210"/>
    </row>
    <row r="399" spans="1:26" x14ac:dyDescent="0.25">
      <c r="A399" s="241"/>
      <c r="B399" s="241"/>
      <c r="C399" s="240"/>
      <c r="D399" s="240"/>
      <c r="E399" s="242"/>
      <c r="F399" s="242"/>
      <c r="G399" s="242"/>
      <c r="H399" s="242"/>
      <c r="I399" s="242"/>
      <c r="J399" s="242"/>
      <c r="K399" s="228"/>
      <c r="L399" s="210"/>
      <c r="M399" s="210"/>
      <c r="N399" s="210"/>
      <c r="O399" s="210"/>
      <c r="P399" s="210"/>
      <c r="Q399" s="210"/>
      <c r="R399" s="210"/>
      <c r="S399" s="210"/>
      <c r="T399" s="210"/>
      <c r="U399" s="210"/>
      <c r="V399" s="210"/>
      <c r="W399" s="210"/>
      <c r="X399" s="210"/>
      <c r="Y399" s="210"/>
      <c r="Z399" s="210"/>
    </row>
    <row r="400" spans="1:26" x14ac:dyDescent="0.25">
      <c r="A400" s="241"/>
      <c r="B400" s="241"/>
      <c r="C400" s="240"/>
      <c r="D400" s="240"/>
      <c r="E400" s="242"/>
      <c r="F400" s="242"/>
      <c r="G400" s="242"/>
      <c r="H400" s="242"/>
      <c r="I400" s="242"/>
      <c r="J400" s="242"/>
      <c r="K400" s="228"/>
      <c r="L400" s="210"/>
      <c r="M400" s="210"/>
      <c r="N400" s="210"/>
      <c r="O400" s="210"/>
      <c r="P400" s="210"/>
      <c r="Q400" s="210"/>
      <c r="R400" s="210"/>
      <c r="S400" s="210"/>
      <c r="T400" s="210"/>
      <c r="U400" s="210"/>
      <c r="V400" s="210"/>
      <c r="W400" s="210"/>
      <c r="X400" s="210"/>
      <c r="Y400" s="210"/>
      <c r="Z400" s="210"/>
    </row>
    <row r="401" spans="1:26" x14ac:dyDescent="0.25">
      <c r="A401" s="241"/>
      <c r="B401" s="243"/>
      <c r="C401" s="240"/>
      <c r="D401" s="240"/>
      <c r="E401" s="242"/>
      <c r="F401" s="242"/>
      <c r="G401" s="242"/>
      <c r="H401" s="242"/>
      <c r="I401" s="242"/>
      <c r="J401" s="242"/>
      <c r="K401" s="228"/>
      <c r="L401" s="210"/>
      <c r="M401" s="210"/>
      <c r="N401" s="210"/>
      <c r="O401" s="210"/>
      <c r="P401" s="210"/>
      <c r="Q401" s="210"/>
      <c r="R401" s="210"/>
      <c r="S401" s="210"/>
      <c r="T401" s="210"/>
      <c r="U401" s="210"/>
      <c r="V401" s="210"/>
      <c r="W401" s="210"/>
      <c r="X401" s="210"/>
      <c r="Y401" s="210"/>
      <c r="Z401" s="210"/>
    </row>
    <row r="402" spans="1:26" x14ac:dyDescent="0.25">
      <c r="A402" s="241"/>
      <c r="B402" s="311"/>
      <c r="C402" s="240"/>
      <c r="D402" s="240"/>
      <c r="E402" s="242"/>
      <c r="F402" s="242"/>
      <c r="G402" s="242"/>
      <c r="H402" s="242"/>
      <c r="I402" s="242"/>
      <c r="J402" s="242"/>
      <c r="K402" s="228"/>
      <c r="L402" s="210"/>
      <c r="M402" s="210"/>
      <c r="N402" s="210"/>
      <c r="O402" s="210"/>
      <c r="P402" s="210"/>
      <c r="Q402" s="210"/>
      <c r="R402" s="210"/>
      <c r="S402" s="210"/>
      <c r="T402" s="210"/>
      <c r="U402" s="210"/>
      <c r="V402" s="210"/>
      <c r="W402" s="210"/>
      <c r="X402" s="210"/>
      <c r="Y402" s="210"/>
      <c r="Z402" s="210"/>
    </row>
    <row r="403" spans="1:26" x14ac:dyDescent="0.25">
      <c r="A403" s="241"/>
      <c r="B403" s="241"/>
      <c r="C403" s="240"/>
      <c r="D403" s="240"/>
      <c r="E403" s="242"/>
      <c r="F403" s="242"/>
      <c r="G403" s="242"/>
      <c r="H403" s="242"/>
      <c r="I403" s="242"/>
      <c r="J403" s="242"/>
      <c r="K403" s="228"/>
      <c r="L403" s="210"/>
      <c r="M403" s="210"/>
      <c r="N403" s="210"/>
      <c r="O403" s="210"/>
      <c r="P403" s="210"/>
      <c r="Q403" s="210"/>
      <c r="R403" s="210"/>
      <c r="S403" s="210"/>
      <c r="T403" s="210"/>
      <c r="U403" s="210"/>
      <c r="V403" s="210"/>
      <c r="W403" s="210"/>
      <c r="X403" s="210"/>
      <c r="Y403" s="210"/>
      <c r="Z403" s="210"/>
    </row>
    <row r="404" spans="1:26" x14ac:dyDescent="0.25">
      <c r="A404" s="241"/>
      <c r="B404" s="240"/>
      <c r="C404" s="244"/>
      <c r="D404" s="240"/>
      <c r="E404" s="242"/>
      <c r="F404" s="242"/>
      <c r="G404" s="242"/>
      <c r="H404" s="242"/>
      <c r="I404" s="242"/>
      <c r="J404" s="242"/>
      <c r="K404" s="228"/>
      <c r="L404" s="210"/>
      <c r="M404" s="210"/>
      <c r="N404" s="210"/>
      <c r="O404" s="210"/>
      <c r="P404" s="210"/>
      <c r="Q404" s="210"/>
      <c r="R404" s="210"/>
      <c r="S404" s="210"/>
      <c r="T404" s="210"/>
      <c r="U404" s="210"/>
      <c r="V404" s="210"/>
      <c r="W404" s="210"/>
      <c r="X404" s="210"/>
      <c r="Y404" s="210"/>
      <c r="Z404" s="210"/>
    </row>
    <row r="405" spans="1:26" x14ac:dyDescent="0.25">
      <c r="A405" s="241"/>
      <c r="B405" s="241"/>
      <c r="C405" s="244"/>
      <c r="D405" s="240"/>
      <c r="E405" s="242"/>
      <c r="F405" s="242"/>
      <c r="G405" s="242"/>
      <c r="H405" s="242"/>
      <c r="I405" s="242"/>
      <c r="J405" s="242"/>
      <c r="K405" s="228"/>
      <c r="L405" s="210"/>
      <c r="M405" s="210"/>
      <c r="N405" s="210"/>
      <c r="O405" s="210"/>
      <c r="P405" s="210"/>
      <c r="Q405" s="210"/>
      <c r="R405" s="210"/>
      <c r="S405" s="210"/>
      <c r="T405" s="210"/>
      <c r="U405" s="210"/>
      <c r="V405" s="210"/>
      <c r="W405" s="210"/>
      <c r="X405" s="210"/>
      <c r="Y405" s="210"/>
      <c r="Z405" s="210"/>
    </row>
    <row r="406" spans="1:26" x14ac:dyDescent="0.25">
      <c r="A406" s="231"/>
      <c r="B406" s="231"/>
      <c r="C406" s="231"/>
      <c r="D406" s="231"/>
      <c r="E406" s="315"/>
      <c r="F406" s="315"/>
      <c r="G406" s="315"/>
      <c r="H406" s="315"/>
      <c r="I406" s="315"/>
      <c r="J406" s="315"/>
      <c r="K406" s="228"/>
      <c r="L406" s="210"/>
      <c r="M406" s="210"/>
      <c r="N406" s="210"/>
      <c r="O406" s="210"/>
      <c r="P406" s="210"/>
      <c r="Q406" s="210"/>
      <c r="R406" s="210"/>
      <c r="S406" s="210"/>
      <c r="T406" s="210"/>
      <c r="U406" s="210"/>
      <c r="V406" s="210"/>
      <c r="W406" s="210"/>
      <c r="X406" s="210"/>
      <c r="Y406" s="210"/>
      <c r="Z406" s="210"/>
    </row>
    <row r="407" spans="1:26" x14ac:dyDescent="0.25">
      <c r="A407" s="241"/>
      <c r="B407" s="241"/>
      <c r="C407" s="240"/>
      <c r="D407" s="240"/>
      <c r="E407" s="242"/>
      <c r="F407" s="242"/>
      <c r="G407" s="242"/>
      <c r="H407" s="242"/>
      <c r="I407" s="242"/>
      <c r="J407" s="242"/>
      <c r="K407" s="228"/>
      <c r="L407" s="210"/>
      <c r="M407" s="210"/>
      <c r="N407" s="304"/>
      <c r="O407" s="304"/>
      <c r="P407" s="304"/>
      <c r="Q407" s="304"/>
      <c r="R407" s="304"/>
      <c r="S407" s="304"/>
      <c r="T407" s="210"/>
      <c r="U407" s="210"/>
      <c r="V407" s="210"/>
      <c r="W407" s="210"/>
      <c r="X407" s="210"/>
      <c r="Y407" s="210"/>
      <c r="Z407" s="210"/>
    </row>
    <row r="408" spans="1:26" x14ac:dyDescent="0.25">
      <c r="A408" s="241"/>
      <c r="B408" s="241"/>
      <c r="C408" s="240"/>
      <c r="D408" s="240"/>
      <c r="E408" s="242"/>
      <c r="F408" s="242"/>
      <c r="G408" s="242"/>
      <c r="H408" s="242"/>
      <c r="I408" s="242"/>
      <c r="J408" s="242"/>
      <c r="K408" s="228"/>
      <c r="L408" s="210"/>
      <c r="M408" s="210"/>
      <c r="N408" s="210"/>
      <c r="O408" s="210"/>
      <c r="P408" s="210"/>
      <c r="Q408" s="210"/>
      <c r="R408" s="210"/>
      <c r="S408" s="210"/>
      <c r="T408" s="210"/>
      <c r="U408" s="210"/>
      <c r="V408" s="210"/>
      <c r="W408" s="210"/>
      <c r="X408" s="210"/>
      <c r="Y408" s="210"/>
      <c r="Z408" s="210"/>
    </row>
    <row r="409" spans="1:26" x14ac:dyDescent="0.25">
      <c r="A409" s="241"/>
      <c r="B409" s="241"/>
      <c r="C409" s="240"/>
      <c r="D409" s="240"/>
      <c r="E409" s="242"/>
      <c r="F409" s="242"/>
      <c r="G409" s="242"/>
      <c r="H409" s="242"/>
      <c r="I409" s="242"/>
      <c r="J409" s="242"/>
      <c r="K409" s="228"/>
      <c r="L409" s="210"/>
      <c r="M409" s="210"/>
      <c r="N409" s="210"/>
      <c r="O409" s="210"/>
      <c r="P409" s="210"/>
      <c r="Q409" s="210"/>
      <c r="R409" s="210"/>
      <c r="S409" s="210"/>
      <c r="T409" s="210"/>
      <c r="U409" s="210"/>
      <c r="V409" s="210"/>
      <c r="W409" s="210"/>
      <c r="X409" s="210"/>
      <c r="Y409" s="210"/>
      <c r="Z409" s="210"/>
    </row>
    <row r="410" spans="1:26" x14ac:dyDescent="0.25">
      <c r="A410" s="241"/>
      <c r="B410" s="241"/>
      <c r="C410" s="240"/>
      <c r="D410" s="240"/>
      <c r="E410" s="242"/>
      <c r="F410" s="242"/>
      <c r="G410" s="242"/>
      <c r="H410" s="242"/>
      <c r="I410" s="242"/>
      <c r="J410" s="242"/>
      <c r="K410" s="228"/>
      <c r="L410" s="210"/>
      <c r="M410" s="210"/>
      <c r="N410" s="210"/>
      <c r="O410" s="210"/>
      <c r="P410" s="210"/>
      <c r="Q410" s="210"/>
      <c r="R410" s="210"/>
      <c r="S410" s="210"/>
      <c r="T410" s="210"/>
      <c r="U410" s="210"/>
      <c r="V410" s="210"/>
      <c r="W410" s="210"/>
      <c r="X410" s="210"/>
      <c r="Y410" s="210"/>
      <c r="Z410" s="210"/>
    </row>
    <row r="411" spans="1:26" x14ac:dyDescent="0.25">
      <c r="A411" s="241"/>
      <c r="B411" s="243"/>
      <c r="C411" s="240"/>
      <c r="D411" s="240"/>
      <c r="E411" s="242"/>
      <c r="F411" s="242"/>
      <c r="G411" s="242"/>
      <c r="H411" s="242"/>
      <c r="I411" s="242"/>
      <c r="J411" s="242"/>
      <c r="K411" s="228"/>
      <c r="L411" s="210"/>
      <c r="M411" s="210"/>
      <c r="N411" s="210"/>
      <c r="O411" s="210"/>
      <c r="P411" s="210"/>
      <c r="Q411" s="210"/>
      <c r="R411" s="210"/>
      <c r="S411" s="210"/>
      <c r="T411" s="210"/>
      <c r="U411" s="210"/>
      <c r="V411" s="210"/>
      <c r="W411" s="210"/>
      <c r="X411" s="210"/>
      <c r="Y411" s="210"/>
      <c r="Z411" s="210"/>
    </row>
    <row r="412" spans="1:26" x14ac:dyDescent="0.25">
      <c r="A412" s="241"/>
      <c r="B412" s="311"/>
      <c r="C412" s="240"/>
      <c r="D412" s="240"/>
      <c r="E412" s="242"/>
      <c r="F412" s="242"/>
      <c r="G412" s="242"/>
      <c r="H412" s="242"/>
      <c r="I412" s="242"/>
      <c r="J412" s="242"/>
      <c r="K412" s="228"/>
      <c r="L412" s="210"/>
      <c r="M412" s="210"/>
      <c r="N412" s="210"/>
      <c r="O412" s="210"/>
      <c r="P412" s="210"/>
      <c r="Q412" s="210"/>
      <c r="R412" s="210"/>
      <c r="S412" s="210"/>
      <c r="T412" s="210"/>
      <c r="U412" s="210"/>
      <c r="V412" s="210"/>
      <c r="W412" s="210"/>
      <c r="X412" s="210"/>
      <c r="Y412" s="210"/>
      <c r="Z412" s="210"/>
    </row>
    <row r="413" spans="1:26" x14ac:dyDescent="0.25">
      <c r="A413" s="241"/>
      <c r="B413" s="241"/>
      <c r="C413" s="240"/>
      <c r="D413" s="240"/>
      <c r="E413" s="242"/>
      <c r="F413" s="242"/>
      <c r="G413" s="242"/>
      <c r="H413" s="242"/>
      <c r="I413" s="242"/>
      <c r="J413" s="242"/>
      <c r="K413" s="228"/>
      <c r="L413" s="210"/>
      <c r="M413" s="210"/>
      <c r="N413" s="210"/>
      <c r="O413" s="210"/>
      <c r="P413" s="210"/>
      <c r="Q413" s="210"/>
      <c r="R413" s="210"/>
      <c r="S413" s="210"/>
      <c r="T413" s="210"/>
      <c r="U413" s="210"/>
      <c r="V413" s="210"/>
      <c r="W413" s="210"/>
      <c r="X413" s="210"/>
      <c r="Y413" s="210"/>
      <c r="Z413" s="210"/>
    </row>
    <row r="414" spans="1:26" x14ac:dyDescent="0.25">
      <c r="A414" s="241"/>
      <c r="B414" s="240"/>
      <c r="C414" s="244"/>
      <c r="D414" s="240"/>
      <c r="E414" s="242"/>
      <c r="F414" s="242"/>
      <c r="G414" s="242"/>
      <c r="H414" s="242"/>
      <c r="I414" s="242"/>
      <c r="J414" s="242"/>
      <c r="K414" s="228"/>
      <c r="L414" s="210"/>
      <c r="M414" s="210"/>
      <c r="N414" s="210"/>
      <c r="O414" s="210"/>
      <c r="P414" s="210"/>
      <c r="Q414" s="210"/>
      <c r="R414" s="210"/>
      <c r="S414" s="210"/>
      <c r="T414" s="210"/>
      <c r="U414" s="210"/>
      <c r="V414" s="210"/>
      <c r="W414" s="210"/>
      <c r="X414" s="210"/>
      <c r="Y414" s="210"/>
      <c r="Z414" s="210"/>
    </row>
    <row r="415" spans="1:26" x14ac:dyDescent="0.25">
      <c r="A415" s="241"/>
      <c r="B415" s="241"/>
      <c r="C415" s="244"/>
      <c r="D415" s="240"/>
      <c r="E415" s="242"/>
      <c r="F415" s="242"/>
      <c r="G415" s="242"/>
      <c r="H415" s="242"/>
      <c r="I415" s="242"/>
      <c r="J415" s="242"/>
      <c r="K415" s="228"/>
      <c r="L415" s="210"/>
      <c r="M415" s="210"/>
      <c r="N415" s="210"/>
      <c r="O415" s="210"/>
      <c r="P415" s="210"/>
      <c r="Q415" s="210"/>
      <c r="R415" s="210"/>
      <c r="S415" s="210"/>
      <c r="T415" s="210"/>
      <c r="U415" s="210"/>
      <c r="V415" s="210"/>
      <c r="W415" s="210"/>
      <c r="X415" s="210"/>
      <c r="Y415" s="210"/>
      <c r="Z415" s="210"/>
    </row>
    <row r="416" spans="1:26" x14ac:dyDescent="0.25">
      <c r="A416" s="231"/>
      <c r="B416" s="231"/>
      <c r="C416" s="231"/>
      <c r="D416" s="231"/>
      <c r="E416" s="315"/>
      <c r="F416" s="315"/>
      <c r="G416" s="315"/>
      <c r="H416" s="315"/>
      <c r="I416" s="315"/>
      <c r="J416" s="315"/>
      <c r="K416" s="228"/>
      <c r="L416" s="210"/>
      <c r="M416" s="210"/>
      <c r="N416" s="210"/>
      <c r="O416" s="210"/>
      <c r="P416" s="210"/>
      <c r="Q416" s="210"/>
      <c r="R416" s="210"/>
      <c r="S416" s="210"/>
      <c r="T416" s="210"/>
      <c r="U416" s="210"/>
      <c r="V416" s="210"/>
      <c r="W416" s="210"/>
      <c r="X416" s="210"/>
      <c r="Y416" s="210"/>
      <c r="Z416" s="210"/>
    </row>
    <row r="417" spans="1:26" x14ac:dyDescent="0.25">
      <c r="A417" s="241"/>
      <c r="B417" s="241"/>
      <c r="C417" s="240"/>
      <c r="D417" s="240"/>
      <c r="E417" s="242"/>
      <c r="F417" s="242"/>
      <c r="G417" s="242"/>
      <c r="H417" s="242"/>
      <c r="I417" s="242"/>
      <c r="J417" s="242"/>
      <c r="K417" s="228"/>
      <c r="L417" s="210"/>
      <c r="M417" s="210"/>
      <c r="N417" s="304"/>
      <c r="O417" s="304"/>
      <c r="P417" s="304"/>
      <c r="Q417" s="304"/>
      <c r="R417" s="304"/>
      <c r="S417" s="304"/>
      <c r="T417" s="210"/>
      <c r="U417" s="210"/>
      <c r="V417" s="210"/>
      <c r="W417" s="210"/>
      <c r="X417" s="210"/>
      <c r="Y417" s="210"/>
      <c r="Z417" s="210"/>
    </row>
    <row r="418" spans="1:26" x14ac:dyDescent="0.25">
      <c r="A418" s="241"/>
      <c r="B418" s="241"/>
      <c r="C418" s="240"/>
      <c r="D418" s="240"/>
      <c r="E418" s="242"/>
      <c r="F418" s="242"/>
      <c r="G418" s="242"/>
      <c r="H418" s="242"/>
      <c r="I418" s="242"/>
      <c r="J418" s="242"/>
      <c r="K418" s="228"/>
      <c r="L418" s="210"/>
      <c r="M418" s="210"/>
      <c r="N418" s="210"/>
      <c r="O418" s="210"/>
      <c r="P418" s="210"/>
      <c r="Q418" s="210"/>
      <c r="R418" s="210"/>
      <c r="S418" s="210"/>
      <c r="T418" s="210"/>
      <c r="U418" s="210"/>
      <c r="V418" s="210"/>
      <c r="W418" s="210"/>
      <c r="X418" s="210"/>
      <c r="Y418" s="210"/>
      <c r="Z418" s="210"/>
    </row>
    <row r="419" spans="1:26" x14ac:dyDescent="0.25">
      <c r="A419" s="241"/>
      <c r="B419" s="241"/>
      <c r="C419" s="240"/>
      <c r="D419" s="240"/>
      <c r="E419" s="242"/>
      <c r="F419" s="242"/>
      <c r="G419" s="242"/>
      <c r="H419" s="242"/>
      <c r="I419" s="242"/>
      <c r="J419" s="242"/>
      <c r="K419" s="228"/>
      <c r="L419" s="210"/>
      <c r="M419" s="210"/>
      <c r="N419" s="210"/>
      <c r="O419" s="210"/>
      <c r="P419" s="210"/>
      <c r="Q419" s="210"/>
      <c r="R419" s="210"/>
      <c r="S419" s="210"/>
      <c r="T419" s="210"/>
      <c r="U419" s="210"/>
      <c r="V419" s="210"/>
      <c r="W419" s="210"/>
      <c r="X419" s="210"/>
      <c r="Y419" s="210"/>
      <c r="Z419" s="210"/>
    </row>
    <row r="420" spans="1:26" x14ac:dyDescent="0.25">
      <c r="A420" s="241"/>
      <c r="B420" s="241"/>
      <c r="C420" s="240"/>
      <c r="D420" s="240"/>
      <c r="E420" s="242"/>
      <c r="F420" s="242"/>
      <c r="G420" s="242"/>
      <c r="H420" s="242"/>
      <c r="I420" s="242"/>
      <c r="J420" s="242"/>
      <c r="K420" s="228"/>
      <c r="L420" s="210"/>
      <c r="M420" s="210"/>
      <c r="N420" s="210"/>
      <c r="O420" s="210"/>
      <c r="P420" s="210"/>
      <c r="Q420" s="210"/>
      <c r="R420" s="210"/>
      <c r="S420" s="210"/>
      <c r="T420" s="210"/>
      <c r="U420" s="210"/>
      <c r="V420" s="210"/>
      <c r="W420" s="210"/>
      <c r="X420" s="210"/>
      <c r="Y420" s="210"/>
      <c r="Z420" s="210"/>
    </row>
    <row r="421" spans="1:26" x14ac:dyDescent="0.25">
      <c r="A421" s="241"/>
      <c r="B421" s="243"/>
      <c r="C421" s="240"/>
      <c r="D421" s="240"/>
      <c r="E421" s="242"/>
      <c r="F421" s="242"/>
      <c r="G421" s="242"/>
      <c r="H421" s="242"/>
      <c r="I421" s="242"/>
      <c r="J421" s="242"/>
      <c r="K421" s="228"/>
      <c r="L421" s="210"/>
      <c r="M421" s="210"/>
      <c r="N421" s="210"/>
      <c r="O421" s="210"/>
      <c r="P421" s="210"/>
      <c r="Q421" s="210"/>
      <c r="R421" s="210"/>
      <c r="S421" s="210"/>
      <c r="T421" s="210"/>
      <c r="U421" s="210"/>
      <c r="V421" s="210"/>
      <c r="W421" s="210"/>
      <c r="X421" s="210"/>
      <c r="Y421" s="210"/>
      <c r="Z421" s="210"/>
    </row>
    <row r="422" spans="1:26" x14ac:dyDescent="0.25">
      <c r="A422" s="241"/>
      <c r="B422" s="311"/>
      <c r="C422" s="240"/>
      <c r="D422" s="240"/>
      <c r="E422" s="242"/>
      <c r="F422" s="242"/>
      <c r="G422" s="242"/>
      <c r="H422" s="242"/>
      <c r="I422" s="242"/>
      <c r="J422" s="242"/>
      <c r="K422" s="228"/>
      <c r="L422" s="210"/>
      <c r="M422" s="210"/>
      <c r="N422" s="210"/>
      <c r="O422" s="210"/>
      <c r="P422" s="210"/>
      <c r="Q422" s="210"/>
      <c r="R422" s="210"/>
      <c r="S422" s="210"/>
      <c r="T422" s="210"/>
      <c r="U422" s="210"/>
      <c r="V422" s="210"/>
      <c r="W422" s="210"/>
      <c r="X422" s="210"/>
      <c r="Y422" s="210"/>
      <c r="Z422" s="210"/>
    </row>
    <row r="423" spans="1:26" x14ac:dyDescent="0.25">
      <c r="A423" s="241"/>
      <c r="B423" s="241"/>
      <c r="C423" s="240"/>
      <c r="D423" s="240"/>
      <c r="E423" s="242"/>
      <c r="F423" s="242"/>
      <c r="G423" s="242"/>
      <c r="H423" s="242"/>
      <c r="I423" s="242"/>
      <c r="J423" s="242"/>
      <c r="K423" s="228"/>
      <c r="L423" s="210"/>
      <c r="M423" s="210"/>
      <c r="N423" s="210"/>
      <c r="O423" s="210"/>
      <c r="P423" s="210"/>
      <c r="Q423" s="210"/>
      <c r="R423" s="210"/>
      <c r="S423" s="210"/>
      <c r="T423" s="210"/>
      <c r="U423" s="210"/>
      <c r="V423" s="210"/>
      <c r="W423" s="210"/>
      <c r="X423" s="210"/>
      <c r="Y423" s="210"/>
      <c r="Z423" s="210"/>
    </row>
    <row r="424" spans="1:26" x14ac:dyDescent="0.25">
      <c r="A424" s="241"/>
      <c r="B424" s="240"/>
      <c r="C424" s="244"/>
      <c r="D424" s="240"/>
      <c r="E424" s="242"/>
      <c r="F424" s="242"/>
      <c r="G424" s="242"/>
      <c r="H424" s="242"/>
      <c r="I424" s="242"/>
      <c r="J424" s="242"/>
      <c r="K424" s="228"/>
      <c r="L424" s="210"/>
      <c r="M424" s="210"/>
      <c r="N424" s="210"/>
      <c r="O424" s="210"/>
      <c r="P424" s="210"/>
      <c r="Q424" s="210"/>
      <c r="R424" s="210"/>
      <c r="S424" s="210"/>
      <c r="T424" s="210"/>
      <c r="U424" s="210"/>
      <c r="V424" s="210"/>
      <c r="W424" s="210"/>
      <c r="X424" s="210"/>
      <c r="Y424" s="210"/>
      <c r="Z424" s="210"/>
    </row>
    <row r="425" spans="1:26" x14ac:dyDescent="0.25">
      <c r="A425" s="231"/>
      <c r="B425" s="231"/>
      <c r="C425" s="231"/>
      <c r="D425" s="231"/>
      <c r="E425" s="231"/>
      <c r="F425" s="231"/>
      <c r="G425" s="315"/>
      <c r="H425" s="315"/>
      <c r="I425" s="315"/>
      <c r="J425" s="315"/>
      <c r="K425" s="228"/>
      <c r="L425" s="210"/>
      <c r="M425" s="210"/>
      <c r="N425" s="210"/>
      <c r="O425" s="210"/>
      <c r="P425" s="210"/>
      <c r="Q425" s="210"/>
      <c r="R425" s="210"/>
      <c r="S425" s="210"/>
      <c r="T425" s="210"/>
      <c r="U425" s="210"/>
      <c r="V425" s="210"/>
      <c r="W425" s="210"/>
      <c r="X425" s="210"/>
      <c r="Y425" s="210"/>
      <c r="Z425" s="210"/>
    </row>
    <row r="426" spans="1:26" x14ac:dyDescent="0.25">
      <c r="A426" s="241"/>
      <c r="B426" s="241"/>
      <c r="C426" s="240"/>
      <c r="D426" s="240"/>
      <c r="E426" s="242"/>
      <c r="F426" s="242"/>
      <c r="G426" s="242"/>
      <c r="H426" s="242"/>
      <c r="I426" s="242"/>
      <c r="J426" s="242"/>
      <c r="K426" s="228"/>
      <c r="L426" s="210"/>
      <c r="M426" s="210"/>
      <c r="N426" s="304"/>
      <c r="O426" s="304"/>
      <c r="P426" s="304"/>
      <c r="Q426" s="304"/>
      <c r="R426" s="304"/>
      <c r="S426" s="304"/>
      <c r="T426" s="210"/>
      <c r="U426" s="210"/>
      <c r="V426" s="210"/>
      <c r="W426" s="210"/>
      <c r="X426" s="210"/>
      <c r="Y426" s="210"/>
      <c r="Z426" s="210"/>
    </row>
    <row r="427" spans="1:26" x14ac:dyDescent="0.25">
      <c r="A427" s="241"/>
      <c r="B427" s="241"/>
      <c r="C427" s="240"/>
      <c r="D427" s="240"/>
      <c r="E427" s="242"/>
      <c r="F427" s="242"/>
      <c r="G427" s="242"/>
      <c r="H427" s="242"/>
      <c r="I427" s="242"/>
      <c r="J427" s="242"/>
      <c r="K427" s="228"/>
      <c r="L427" s="210"/>
      <c r="M427" s="210"/>
      <c r="N427" s="210"/>
      <c r="O427" s="210"/>
      <c r="P427" s="210"/>
      <c r="Q427" s="210"/>
      <c r="R427" s="210"/>
      <c r="S427" s="210"/>
      <c r="T427" s="210"/>
      <c r="U427" s="210"/>
      <c r="V427" s="210"/>
      <c r="W427" s="210"/>
      <c r="X427" s="210"/>
      <c r="Y427" s="210"/>
      <c r="Z427" s="210"/>
    </row>
    <row r="428" spans="1:26" x14ac:dyDescent="0.25">
      <c r="A428" s="241"/>
      <c r="B428" s="241"/>
      <c r="C428" s="240"/>
      <c r="D428" s="240"/>
      <c r="E428" s="242"/>
      <c r="F428" s="242"/>
      <c r="G428" s="242"/>
      <c r="H428" s="242"/>
      <c r="I428" s="242"/>
      <c r="J428" s="242"/>
      <c r="K428" s="228"/>
      <c r="L428" s="210"/>
      <c r="M428" s="210"/>
      <c r="N428" s="210"/>
      <c r="O428" s="210"/>
      <c r="P428" s="210"/>
      <c r="Q428" s="210"/>
      <c r="R428" s="210"/>
      <c r="S428" s="210"/>
      <c r="T428" s="210"/>
      <c r="U428" s="210"/>
      <c r="V428" s="210"/>
      <c r="W428" s="210"/>
      <c r="X428" s="210"/>
      <c r="Y428" s="210"/>
      <c r="Z428" s="210"/>
    </row>
    <row r="429" spans="1:26" x14ac:dyDescent="0.25">
      <c r="A429" s="241"/>
      <c r="B429" s="241"/>
      <c r="C429" s="240"/>
      <c r="D429" s="240"/>
      <c r="E429" s="242"/>
      <c r="F429" s="242"/>
      <c r="G429" s="242"/>
      <c r="H429" s="242"/>
      <c r="I429" s="242"/>
      <c r="J429" s="242"/>
      <c r="K429" s="228"/>
      <c r="L429" s="210"/>
      <c r="M429" s="210"/>
      <c r="N429" s="210"/>
      <c r="O429" s="210"/>
      <c r="P429" s="210"/>
      <c r="Q429" s="210"/>
      <c r="R429" s="210"/>
      <c r="S429" s="210"/>
      <c r="T429" s="210"/>
      <c r="U429" s="210"/>
      <c r="V429" s="210"/>
      <c r="W429" s="210"/>
      <c r="X429" s="210"/>
      <c r="Y429" s="210"/>
      <c r="Z429" s="210"/>
    </row>
    <row r="430" spans="1:26" x14ac:dyDescent="0.25">
      <c r="A430" s="241"/>
      <c r="B430" s="243"/>
      <c r="C430" s="240"/>
      <c r="D430" s="240"/>
      <c r="E430" s="242"/>
      <c r="F430" s="242"/>
      <c r="G430" s="242"/>
      <c r="H430" s="242"/>
      <c r="I430" s="242"/>
      <c r="J430" s="242"/>
      <c r="K430" s="228"/>
      <c r="L430" s="210"/>
      <c r="M430" s="210"/>
      <c r="N430" s="210"/>
      <c r="O430" s="210"/>
      <c r="P430" s="210"/>
      <c r="Q430" s="210"/>
      <c r="R430" s="210"/>
      <c r="S430" s="210"/>
      <c r="T430" s="210"/>
      <c r="U430" s="210"/>
      <c r="V430" s="210"/>
      <c r="W430" s="210"/>
      <c r="X430" s="210"/>
      <c r="Y430" s="210"/>
      <c r="Z430" s="210"/>
    </row>
    <row r="431" spans="1:26" x14ac:dyDescent="0.25">
      <c r="A431" s="241"/>
      <c r="B431" s="311"/>
      <c r="C431" s="240"/>
      <c r="D431" s="240"/>
      <c r="E431" s="242"/>
      <c r="F431" s="242"/>
      <c r="G431" s="242"/>
      <c r="H431" s="242"/>
      <c r="I431" s="242"/>
      <c r="J431" s="242"/>
      <c r="K431" s="228"/>
      <c r="L431" s="210"/>
      <c r="M431" s="210"/>
      <c r="N431" s="210"/>
      <c r="O431" s="210"/>
      <c r="P431" s="210"/>
      <c r="Q431" s="210"/>
      <c r="R431" s="210"/>
      <c r="S431" s="210"/>
      <c r="T431" s="210"/>
      <c r="U431" s="210"/>
      <c r="V431" s="210"/>
      <c r="W431" s="210"/>
      <c r="X431" s="210"/>
      <c r="Y431" s="210"/>
      <c r="Z431" s="210"/>
    </row>
    <row r="432" spans="1:26" x14ac:dyDescent="0.25">
      <c r="A432" s="241"/>
      <c r="B432" s="241"/>
      <c r="C432" s="240"/>
      <c r="D432" s="240"/>
      <c r="E432" s="242"/>
      <c r="F432" s="242"/>
      <c r="G432" s="242"/>
      <c r="H432" s="242"/>
      <c r="I432" s="242"/>
      <c r="J432" s="242"/>
      <c r="K432" s="228"/>
      <c r="L432" s="210"/>
      <c r="M432" s="210"/>
      <c r="N432" s="210"/>
      <c r="O432" s="210"/>
      <c r="P432" s="210"/>
      <c r="Q432" s="210"/>
      <c r="R432" s="210"/>
      <c r="S432" s="210"/>
      <c r="T432" s="210"/>
      <c r="U432" s="210"/>
      <c r="V432" s="210"/>
      <c r="W432" s="210"/>
      <c r="X432" s="210"/>
      <c r="Y432" s="210"/>
      <c r="Z432" s="210"/>
    </row>
    <row r="433" spans="1:26" x14ac:dyDescent="0.25">
      <c r="A433" s="241"/>
      <c r="B433" s="240"/>
      <c r="C433" s="244"/>
      <c r="D433" s="240"/>
      <c r="E433" s="242"/>
      <c r="F433" s="242"/>
      <c r="G433" s="242"/>
      <c r="H433" s="242"/>
      <c r="I433" s="242"/>
      <c r="J433" s="242"/>
      <c r="K433" s="228"/>
      <c r="L433" s="210"/>
      <c r="M433" s="210"/>
      <c r="N433" s="210"/>
      <c r="O433" s="210"/>
      <c r="P433" s="210"/>
      <c r="Q433" s="210"/>
      <c r="R433" s="210"/>
      <c r="S433" s="210"/>
      <c r="T433" s="210"/>
      <c r="U433" s="210"/>
      <c r="V433" s="210"/>
      <c r="W433" s="210"/>
      <c r="X433" s="210"/>
      <c r="Y433" s="210"/>
      <c r="Z433" s="210"/>
    </row>
    <row r="434" spans="1:26" x14ac:dyDescent="0.25">
      <c r="A434" s="231"/>
      <c r="B434" s="231"/>
      <c r="C434" s="231"/>
      <c r="D434" s="231"/>
      <c r="E434" s="231"/>
      <c r="F434" s="231"/>
      <c r="G434" s="315"/>
      <c r="H434" s="315"/>
      <c r="I434" s="315"/>
      <c r="J434" s="315"/>
      <c r="K434" s="228"/>
      <c r="L434" s="210"/>
      <c r="M434" s="210"/>
      <c r="N434" s="210"/>
      <c r="O434" s="210"/>
      <c r="P434" s="210"/>
      <c r="Q434" s="210"/>
      <c r="R434" s="210"/>
      <c r="S434" s="210"/>
      <c r="T434" s="210"/>
      <c r="U434" s="210"/>
      <c r="V434" s="210"/>
      <c r="W434" s="210"/>
      <c r="X434" s="210"/>
      <c r="Y434" s="210"/>
      <c r="Z434" s="210"/>
    </row>
    <row r="435" spans="1:26" x14ac:dyDescent="0.25">
      <c r="A435" s="241"/>
      <c r="B435" s="241"/>
      <c r="C435" s="240"/>
      <c r="D435" s="240"/>
      <c r="E435" s="242"/>
      <c r="F435" s="242"/>
      <c r="G435" s="242"/>
      <c r="H435" s="242"/>
      <c r="I435" s="242"/>
      <c r="J435" s="242"/>
      <c r="K435" s="228"/>
      <c r="L435" s="210"/>
      <c r="M435" s="210"/>
      <c r="N435" s="304"/>
      <c r="O435" s="304"/>
      <c r="P435" s="304"/>
      <c r="Q435" s="304"/>
      <c r="R435" s="304"/>
      <c r="S435" s="304"/>
      <c r="T435" s="210"/>
      <c r="U435" s="210"/>
      <c r="V435" s="210"/>
      <c r="W435" s="210"/>
      <c r="X435" s="210"/>
      <c r="Y435" s="210"/>
      <c r="Z435" s="210"/>
    </row>
    <row r="436" spans="1:26" x14ac:dyDescent="0.25">
      <c r="A436" s="241"/>
      <c r="B436" s="241"/>
      <c r="C436" s="240"/>
      <c r="D436" s="240"/>
      <c r="E436" s="242"/>
      <c r="F436" s="242"/>
      <c r="G436" s="242"/>
      <c r="H436" s="242"/>
      <c r="I436" s="242"/>
      <c r="J436" s="242"/>
      <c r="K436" s="228"/>
      <c r="L436" s="210"/>
      <c r="M436" s="210"/>
      <c r="N436" s="210"/>
      <c r="O436" s="210"/>
      <c r="P436" s="210"/>
      <c r="Q436" s="210"/>
      <c r="R436" s="210"/>
      <c r="S436" s="210"/>
      <c r="T436" s="210"/>
      <c r="U436" s="210"/>
      <c r="V436" s="210"/>
      <c r="W436" s="210"/>
      <c r="X436" s="210"/>
      <c r="Y436" s="210"/>
      <c r="Z436" s="210"/>
    </row>
    <row r="437" spans="1:26" x14ac:dyDescent="0.25">
      <c r="A437" s="241"/>
      <c r="B437" s="241"/>
      <c r="C437" s="240"/>
      <c r="D437" s="240"/>
      <c r="E437" s="242"/>
      <c r="F437" s="242"/>
      <c r="G437" s="242"/>
      <c r="H437" s="242"/>
      <c r="I437" s="242"/>
      <c r="J437" s="242"/>
      <c r="K437" s="228"/>
      <c r="L437" s="210"/>
      <c r="M437" s="210"/>
      <c r="N437" s="210"/>
      <c r="O437" s="210"/>
      <c r="P437" s="210"/>
      <c r="Q437" s="210"/>
      <c r="R437" s="210"/>
      <c r="S437" s="210"/>
      <c r="T437" s="210"/>
      <c r="U437" s="210"/>
      <c r="V437" s="210"/>
      <c r="W437" s="210"/>
      <c r="X437" s="210"/>
      <c r="Y437" s="210"/>
      <c r="Z437" s="210"/>
    </row>
    <row r="438" spans="1:26" x14ac:dyDescent="0.25">
      <c r="A438" s="241"/>
      <c r="B438" s="241"/>
      <c r="C438" s="240"/>
      <c r="D438" s="240"/>
      <c r="E438" s="242"/>
      <c r="F438" s="242"/>
      <c r="G438" s="242"/>
      <c r="H438" s="242"/>
      <c r="I438" s="242"/>
      <c r="J438" s="242"/>
      <c r="K438" s="228"/>
      <c r="L438" s="210"/>
      <c r="M438" s="210"/>
      <c r="N438" s="210"/>
      <c r="O438" s="210"/>
      <c r="P438" s="210"/>
      <c r="Q438" s="210"/>
      <c r="R438" s="210"/>
      <c r="S438" s="210"/>
      <c r="T438" s="210"/>
      <c r="U438" s="210"/>
      <c r="V438" s="210"/>
      <c r="W438" s="210"/>
      <c r="X438" s="210"/>
      <c r="Y438" s="210"/>
      <c r="Z438" s="210"/>
    </row>
    <row r="439" spans="1:26" x14ac:dyDescent="0.25">
      <c r="A439" s="241"/>
      <c r="B439" s="243"/>
      <c r="C439" s="240"/>
      <c r="D439" s="240"/>
      <c r="E439" s="242"/>
      <c r="F439" s="242"/>
      <c r="G439" s="242"/>
      <c r="H439" s="242"/>
      <c r="I439" s="242"/>
      <c r="J439" s="242"/>
      <c r="K439" s="228"/>
      <c r="L439" s="210"/>
      <c r="M439" s="210"/>
      <c r="N439" s="210"/>
      <c r="O439" s="210"/>
      <c r="P439" s="210"/>
      <c r="Q439" s="210"/>
      <c r="R439" s="210"/>
      <c r="S439" s="210"/>
      <c r="T439" s="210"/>
      <c r="U439" s="210"/>
      <c r="V439" s="210"/>
      <c r="W439" s="210"/>
      <c r="X439" s="210"/>
      <c r="Y439" s="210"/>
      <c r="Z439" s="210"/>
    </row>
    <row r="440" spans="1:26" x14ac:dyDescent="0.25">
      <c r="A440" s="241"/>
      <c r="B440" s="311"/>
      <c r="C440" s="240"/>
      <c r="D440" s="240"/>
      <c r="E440" s="242"/>
      <c r="F440" s="242"/>
      <c r="G440" s="242"/>
      <c r="H440" s="242"/>
      <c r="I440" s="242"/>
      <c r="J440" s="242"/>
      <c r="K440" s="228"/>
      <c r="L440" s="210"/>
      <c r="M440" s="210"/>
      <c r="N440" s="210"/>
      <c r="O440" s="210"/>
      <c r="P440" s="210"/>
      <c r="Q440" s="210"/>
      <c r="R440" s="210"/>
      <c r="S440" s="210"/>
      <c r="T440" s="210"/>
      <c r="U440" s="210"/>
      <c r="V440" s="210"/>
      <c r="W440" s="210"/>
      <c r="X440" s="210"/>
      <c r="Y440" s="210"/>
      <c r="Z440" s="210"/>
    </row>
    <row r="441" spans="1:26" x14ac:dyDescent="0.25">
      <c r="A441" s="241"/>
      <c r="B441" s="241"/>
      <c r="C441" s="240"/>
      <c r="D441" s="240"/>
      <c r="E441" s="242"/>
      <c r="F441" s="242"/>
      <c r="G441" s="242"/>
      <c r="H441" s="242"/>
      <c r="I441" s="242"/>
      <c r="J441" s="242"/>
      <c r="K441" s="228"/>
      <c r="L441" s="210"/>
      <c r="M441" s="210"/>
      <c r="N441" s="210"/>
      <c r="O441" s="210"/>
      <c r="P441" s="210"/>
      <c r="Q441" s="210"/>
      <c r="R441" s="210"/>
      <c r="S441" s="210"/>
      <c r="T441" s="210"/>
      <c r="U441" s="210"/>
      <c r="V441" s="210"/>
      <c r="W441" s="210"/>
      <c r="X441" s="210"/>
      <c r="Y441" s="210"/>
      <c r="Z441" s="210"/>
    </row>
    <row r="442" spans="1:26" x14ac:dyDescent="0.25">
      <c r="A442" s="241"/>
      <c r="B442" s="240"/>
      <c r="C442" s="244"/>
      <c r="D442" s="240"/>
      <c r="E442" s="242"/>
      <c r="F442" s="242"/>
      <c r="G442" s="242"/>
      <c r="H442" s="242"/>
      <c r="I442" s="242"/>
      <c r="J442" s="242"/>
      <c r="K442" s="228"/>
      <c r="L442" s="210"/>
      <c r="M442" s="210"/>
      <c r="N442" s="210"/>
      <c r="O442" s="210"/>
      <c r="P442" s="210"/>
      <c r="Q442" s="210"/>
      <c r="R442" s="210"/>
      <c r="S442" s="210"/>
      <c r="T442" s="210"/>
      <c r="U442" s="210"/>
      <c r="V442" s="210"/>
      <c r="W442" s="210"/>
      <c r="X442" s="210"/>
      <c r="Y442" s="210"/>
      <c r="Z442" s="210"/>
    </row>
    <row r="443" spans="1:26" x14ac:dyDescent="0.25">
      <c r="A443" s="231"/>
      <c r="B443" s="231"/>
      <c r="C443" s="231"/>
      <c r="D443" s="231"/>
      <c r="E443" s="315"/>
      <c r="F443" s="315"/>
      <c r="G443" s="315"/>
      <c r="H443" s="315"/>
      <c r="I443" s="315"/>
      <c r="J443" s="315"/>
      <c r="K443" s="228"/>
      <c r="L443" s="210"/>
      <c r="M443" s="210"/>
      <c r="N443" s="210"/>
      <c r="O443" s="210"/>
      <c r="P443" s="210"/>
      <c r="Q443" s="210"/>
      <c r="R443" s="210"/>
      <c r="S443" s="210"/>
      <c r="T443" s="210"/>
      <c r="U443" s="210"/>
      <c r="V443" s="210"/>
      <c r="W443" s="210"/>
      <c r="X443" s="210"/>
      <c r="Y443" s="210"/>
      <c r="Z443" s="210"/>
    </row>
    <row r="444" spans="1:26" x14ac:dyDescent="0.25">
      <c r="A444" s="241"/>
      <c r="B444" s="241"/>
      <c r="C444" s="240"/>
      <c r="D444" s="240"/>
      <c r="E444" s="242"/>
      <c r="F444" s="242"/>
      <c r="G444" s="242"/>
      <c r="H444" s="242"/>
      <c r="I444" s="242"/>
      <c r="J444" s="242"/>
      <c r="K444" s="228"/>
      <c r="L444" s="210"/>
      <c r="M444" s="210"/>
      <c r="N444" s="304"/>
      <c r="O444" s="304"/>
      <c r="P444" s="304"/>
      <c r="Q444" s="304"/>
      <c r="R444" s="304"/>
      <c r="S444" s="304"/>
      <c r="T444" s="210"/>
      <c r="U444" s="210"/>
      <c r="V444" s="210"/>
      <c r="W444" s="210"/>
      <c r="X444" s="210"/>
      <c r="Y444" s="210"/>
      <c r="Z444" s="210"/>
    </row>
    <row r="445" spans="1:26" x14ac:dyDescent="0.25">
      <c r="A445" s="241"/>
      <c r="B445" s="241"/>
      <c r="C445" s="240"/>
      <c r="D445" s="240"/>
      <c r="E445" s="242"/>
      <c r="F445" s="242"/>
      <c r="G445" s="242"/>
      <c r="H445" s="242"/>
      <c r="I445" s="242"/>
      <c r="J445" s="242"/>
      <c r="K445" s="228"/>
      <c r="L445" s="210"/>
      <c r="M445" s="210"/>
      <c r="N445" s="210"/>
      <c r="O445" s="210"/>
      <c r="P445" s="210"/>
      <c r="Q445" s="210"/>
      <c r="R445" s="210"/>
      <c r="S445" s="210"/>
      <c r="T445" s="210"/>
      <c r="U445" s="210"/>
      <c r="V445" s="210"/>
      <c r="W445" s="210"/>
      <c r="X445" s="210"/>
      <c r="Y445" s="210"/>
      <c r="Z445" s="210"/>
    </row>
    <row r="446" spans="1:26" x14ac:dyDescent="0.25">
      <c r="A446" s="241"/>
      <c r="B446" s="241"/>
      <c r="C446" s="240"/>
      <c r="D446" s="240"/>
      <c r="E446" s="242"/>
      <c r="F446" s="242"/>
      <c r="G446" s="242"/>
      <c r="H446" s="242"/>
      <c r="I446" s="242"/>
      <c r="J446" s="242"/>
      <c r="K446" s="228"/>
      <c r="L446" s="210"/>
      <c r="M446" s="210"/>
      <c r="N446" s="210"/>
      <c r="O446" s="210"/>
      <c r="P446" s="210"/>
      <c r="Q446" s="210"/>
      <c r="R446" s="210"/>
      <c r="S446" s="210"/>
      <c r="T446" s="210"/>
      <c r="U446" s="210"/>
      <c r="V446" s="210"/>
      <c r="W446" s="210"/>
      <c r="X446" s="210"/>
      <c r="Y446" s="210"/>
      <c r="Z446" s="210"/>
    </row>
    <row r="447" spans="1:26" x14ac:dyDescent="0.25">
      <c r="A447" s="241"/>
      <c r="B447" s="241"/>
      <c r="C447" s="240"/>
      <c r="D447" s="240"/>
      <c r="E447" s="242"/>
      <c r="F447" s="242"/>
      <c r="G447" s="242"/>
      <c r="H447" s="242"/>
      <c r="I447" s="242"/>
      <c r="J447" s="242"/>
      <c r="K447" s="228"/>
      <c r="L447" s="210"/>
      <c r="M447" s="210"/>
      <c r="N447" s="210"/>
      <c r="O447" s="210"/>
      <c r="P447" s="210"/>
      <c r="Q447" s="210"/>
      <c r="R447" s="210"/>
      <c r="S447" s="210"/>
      <c r="T447" s="210"/>
      <c r="U447" s="210"/>
      <c r="V447" s="210"/>
      <c r="W447" s="210"/>
      <c r="X447" s="210"/>
      <c r="Y447" s="210"/>
      <c r="Z447" s="210"/>
    </row>
    <row r="448" spans="1:26" x14ac:dyDescent="0.25">
      <c r="A448" s="241"/>
      <c r="B448" s="243"/>
      <c r="C448" s="240"/>
      <c r="D448" s="240"/>
      <c r="E448" s="242"/>
      <c r="F448" s="242"/>
      <c r="G448" s="242"/>
      <c r="H448" s="242"/>
      <c r="I448" s="242"/>
      <c r="J448" s="242"/>
      <c r="K448" s="228"/>
      <c r="L448" s="210"/>
      <c r="M448" s="210"/>
      <c r="N448" s="210"/>
      <c r="O448" s="210"/>
      <c r="P448" s="210"/>
      <c r="Q448" s="210"/>
      <c r="R448" s="210"/>
      <c r="S448" s="210"/>
      <c r="T448" s="210"/>
      <c r="U448" s="210"/>
      <c r="V448" s="210"/>
      <c r="W448" s="210"/>
      <c r="X448" s="210"/>
      <c r="Y448" s="210"/>
      <c r="Z448" s="210"/>
    </row>
    <row r="449" spans="1:26" x14ac:dyDescent="0.25">
      <c r="A449" s="241"/>
      <c r="B449" s="311"/>
      <c r="C449" s="240"/>
      <c r="D449" s="240"/>
      <c r="E449" s="242"/>
      <c r="F449" s="242"/>
      <c r="G449" s="242"/>
      <c r="H449" s="242"/>
      <c r="I449" s="242"/>
      <c r="J449" s="242"/>
      <c r="K449" s="228"/>
      <c r="L449" s="210"/>
      <c r="M449" s="210"/>
      <c r="N449" s="210"/>
      <c r="O449" s="210"/>
      <c r="P449" s="210"/>
      <c r="Q449" s="210"/>
      <c r="R449" s="210"/>
      <c r="S449" s="210"/>
      <c r="T449" s="210"/>
      <c r="U449" s="210"/>
      <c r="V449" s="210"/>
      <c r="W449" s="210"/>
      <c r="X449" s="210"/>
      <c r="Y449" s="210"/>
      <c r="Z449" s="210"/>
    </row>
    <row r="450" spans="1:26" x14ac:dyDescent="0.25">
      <c r="A450" s="241"/>
      <c r="B450" s="241"/>
      <c r="C450" s="240"/>
      <c r="D450" s="240"/>
      <c r="E450" s="242"/>
      <c r="F450" s="242"/>
      <c r="G450" s="242"/>
      <c r="H450" s="242"/>
      <c r="I450" s="242"/>
      <c r="J450" s="242"/>
      <c r="K450" s="228"/>
      <c r="L450" s="210"/>
      <c r="M450" s="210"/>
      <c r="N450" s="210"/>
      <c r="O450" s="210"/>
      <c r="P450" s="210"/>
      <c r="Q450" s="210"/>
      <c r="R450" s="210"/>
      <c r="S450" s="210"/>
      <c r="T450" s="210"/>
      <c r="U450" s="210"/>
      <c r="V450" s="210"/>
      <c r="W450" s="210"/>
      <c r="X450" s="210"/>
      <c r="Y450" s="210"/>
      <c r="Z450" s="210"/>
    </row>
    <row r="451" spans="1:26" x14ac:dyDescent="0.25">
      <c r="A451" s="241"/>
      <c r="B451" s="240"/>
      <c r="C451" s="244"/>
      <c r="D451" s="240"/>
      <c r="E451" s="242"/>
      <c r="F451" s="242"/>
      <c r="G451" s="242"/>
      <c r="H451" s="242"/>
      <c r="I451" s="242"/>
      <c r="J451" s="242"/>
      <c r="K451" s="228"/>
      <c r="L451" s="210"/>
      <c r="M451" s="210"/>
      <c r="N451" s="210"/>
      <c r="O451" s="210"/>
      <c r="P451" s="210"/>
      <c r="Q451" s="210"/>
      <c r="R451" s="210"/>
      <c r="S451" s="210"/>
      <c r="T451" s="210"/>
      <c r="U451" s="210"/>
      <c r="V451" s="210"/>
      <c r="W451" s="210"/>
      <c r="X451" s="210"/>
      <c r="Y451" s="210"/>
      <c r="Z451" s="210"/>
    </row>
    <row r="452" spans="1:26" x14ac:dyDescent="0.25">
      <c r="A452" s="241"/>
      <c r="B452" s="241"/>
      <c r="C452" s="244"/>
      <c r="D452" s="240"/>
      <c r="E452" s="242"/>
      <c r="F452" s="242"/>
      <c r="G452" s="242"/>
      <c r="H452" s="242"/>
      <c r="I452" s="242"/>
      <c r="J452" s="242"/>
      <c r="K452" s="228"/>
      <c r="L452" s="210"/>
      <c r="M452" s="210"/>
      <c r="N452" s="210"/>
      <c r="O452" s="210"/>
      <c r="P452" s="210"/>
      <c r="Q452" s="210"/>
      <c r="R452" s="210"/>
      <c r="S452" s="210"/>
      <c r="T452" s="210"/>
      <c r="U452" s="210"/>
      <c r="V452" s="210"/>
      <c r="W452" s="210"/>
      <c r="X452" s="210"/>
      <c r="Y452" s="210"/>
      <c r="Z452" s="210"/>
    </row>
    <row r="453" spans="1:26" x14ac:dyDescent="0.25">
      <c r="A453" s="231"/>
      <c r="B453" s="231"/>
      <c r="C453" s="231"/>
      <c r="D453" s="231"/>
      <c r="E453" s="315"/>
      <c r="F453" s="315"/>
      <c r="G453" s="315"/>
      <c r="H453" s="315"/>
      <c r="I453" s="315"/>
      <c r="J453" s="315"/>
      <c r="K453" s="228"/>
      <c r="L453" s="210"/>
      <c r="M453" s="210"/>
      <c r="N453" s="210"/>
      <c r="O453" s="210"/>
      <c r="P453" s="210"/>
      <c r="Q453" s="210"/>
      <c r="R453" s="210"/>
      <c r="S453" s="210"/>
      <c r="T453" s="210"/>
      <c r="U453" s="210"/>
      <c r="V453" s="210"/>
      <c r="W453" s="210"/>
      <c r="X453" s="210"/>
      <c r="Y453" s="210"/>
      <c r="Z453" s="210"/>
    </row>
    <row r="454" spans="1:26" x14ac:dyDescent="0.25">
      <c r="A454" s="241"/>
      <c r="B454" s="241"/>
      <c r="C454" s="240"/>
      <c r="D454" s="240"/>
      <c r="E454" s="242"/>
      <c r="F454" s="242"/>
      <c r="G454" s="242"/>
      <c r="H454" s="242"/>
      <c r="I454" s="242"/>
      <c r="J454" s="242"/>
      <c r="K454" s="228"/>
      <c r="L454" s="210"/>
      <c r="M454" s="210"/>
      <c r="N454" s="304"/>
      <c r="O454" s="304"/>
      <c r="P454" s="304"/>
      <c r="Q454" s="304"/>
      <c r="R454" s="304"/>
      <c r="S454" s="304"/>
      <c r="T454" s="210"/>
      <c r="U454" s="210"/>
      <c r="V454" s="210"/>
      <c r="W454" s="210"/>
      <c r="X454" s="210"/>
      <c r="Y454" s="210"/>
      <c r="Z454" s="210"/>
    </row>
    <row r="455" spans="1:26" x14ac:dyDescent="0.25">
      <c r="A455" s="241"/>
      <c r="B455" s="241"/>
      <c r="C455" s="240"/>
      <c r="D455" s="240"/>
      <c r="E455" s="242"/>
      <c r="F455" s="242"/>
      <c r="G455" s="242"/>
      <c r="H455" s="242"/>
      <c r="I455" s="242"/>
      <c r="J455" s="242"/>
      <c r="K455" s="228"/>
      <c r="L455" s="210"/>
      <c r="M455" s="210"/>
      <c r="N455" s="210"/>
      <c r="O455" s="210"/>
      <c r="P455" s="210"/>
      <c r="Q455" s="210"/>
      <c r="R455" s="210"/>
      <c r="S455" s="210"/>
      <c r="T455" s="210"/>
      <c r="U455" s="210"/>
      <c r="V455" s="210"/>
      <c r="W455" s="210"/>
      <c r="X455" s="210"/>
      <c r="Y455" s="210"/>
      <c r="Z455" s="210"/>
    </row>
    <row r="456" spans="1:26" x14ac:dyDescent="0.25">
      <c r="A456" s="241"/>
      <c r="B456" s="241"/>
      <c r="C456" s="240"/>
      <c r="D456" s="240"/>
      <c r="E456" s="242"/>
      <c r="F456" s="242"/>
      <c r="G456" s="242"/>
      <c r="H456" s="242"/>
      <c r="I456" s="242"/>
      <c r="J456" s="242"/>
      <c r="K456" s="228"/>
      <c r="L456" s="210"/>
      <c r="M456" s="210"/>
      <c r="N456" s="210"/>
      <c r="O456" s="210"/>
      <c r="P456" s="210"/>
      <c r="Q456" s="210"/>
      <c r="R456" s="210"/>
      <c r="S456" s="210"/>
      <c r="T456" s="210"/>
      <c r="U456" s="210"/>
      <c r="V456" s="210"/>
      <c r="W456" s="210"/>
      <c r="X456" s="210"/>
      <c r="Y456" s="210"/>
      <c r="Z456" s="210"/>
    </row>
    <row r="457" spans="1:26" x14ac:dyDescent="0.25">
      <c r="A457" s="241"/>
      <c r="B457" s="241"/>
      <c r="C457" s="240"/>
      <c r="D457" s="240"/>
      <c r="E457" s="242"/>
      <c r="F457" s="242"/>
      <c r="G457" s="242"/>
      <c r="H457" s="242"/>
      <c r="I457" s="242"/>
      <c r="J457" s="242"/>
      <c r="K457" s="228"/>
      <c r="L457" s="210"/>
      <c r="M457" s="210"/>
      <c r="N457" s="210"/>
      <c r="O457" s="210"/>
      <c r="P457" s="210"/>
      <c r="Q457" s="210"/>
      <c r="R457" s="210"/>
      <c r="S457" s="210"/>
      <c r="T457" s="210"/>
      <c r="U457" s="210"/>
      <c r="V457" s="210"/>
      <c r="W457" s="210"/>
      <c r="X457" s="210"/>
      <c r="Y457" s="210"/>
      <c r="Z457" s="210"/>
    </row>
    <row r="458" spans="1:26" x14ac:dyDescent="0.25">
      <c r="A458" s="241"/>
      <c r="B458" s="243"/>
      <c r="C458" s="240"/>
      <c r="D458" s="240"/>
      <c r="E458" s="242"/>
      <c r="F458" s="242"/>
      <c r="G458" s="242"/>
      <c r="H458" s="242"/>
      <c r="I458" s="242"/>
      <c r="J458" s="242"/>
      <c r="K458" s="228"/>
      <c r="L458" s="210"/>
      <c r="M458" s="210"/>
      <c r="N458" s="210"/>
      <c r="O458" s="210"/>
      <c r="P458" s="210"/>
      <c r="Q458" s="210"/>
      <c r="R458" s="210"/>
      <c r="S458" s="210"/>
      <c r="T458" s="210"/>
      <c r="U458" s="210"/>
      <c r="V458" s="210"/>
      <c r="W458" s="210"/>
      <c r="X458" s="210"/>
      <c r="Y458" s="210"/>
      <c r="Z458" s="210"/>
    </row>
    <row r="459" spans="1:26" x14ac:dyDescent="0.25">
      <c r="A459" s="241"/>
      <c r="B459" s="311"/>
      <c r="C459" s="240"/>
      <c r="D459" s="242"/>
      <c r="E459" s="242"/>
      <c r="F459" s="242"/>
      <c r="G459" s="242"/>
      <c r="H459" s="242"/>
      <c r="I459" s="242"/>
      <c r="J459" s="242"/>
      <c r="K459" s="228"/>
      <c r="L459" s="210"/>
      <c r="M459" s="210"/>
      <c r="N459" s="210"/>
      <c r="O459" s="210"/>
      <c r="P459" s="210"/>
      <c r="Q459" s="210"/>
      <c r="R459" s="210"/>
      <c r="S459" s="210"/>
      <c r="T459" s="210"/>
      <c r="U459" s="210"/>
      <c r="V459" s="210"/>
      <c r="W459" s="210"/>
      <c r="X459" s="210"/>
      <c r="Y459" s="210"/>
      <c r="Z459" s="210"/>
    </row>
    <row r="460" spans="1:26" x14ac:dyDescent="0.25">
      <c r="A460" s="241"/>
      <c r="B460" s="241"/>
      <c r="C460" s="240"/>
      <c r="D460" s="240"/>
      <c r="E460" s="242"/>
      <c r="F460" s="242"/>
      <c r="G460" s="242"/>
      <c r="H460" s="242"/>
      <c r="I460" s="242"/>
      <c r="J460" s="242"/>
      <c r="K460" s="317"/>
      <c r="L460" s="210"/>
      <c r="M460" s="210"/>
      <c r="N460" s="210"/>
      <c r="O460" s="210"/>
      <c r="P460" s="210"/>
      <c r="Q460" s="210"/>
      <c r="R460" s="210"/>
      <c r="S460" s="210"/>
      <c r="T460" s="210"/>
      <c r="U460" s="210"/>
      <c r="V460" s="210"/>
      <c r="W460" s="210"/>
      <c r="X460" s="210"/>
      <c r="Y460" s="210"/>
      <c r="Z460" s="210"/>
    </row>
    <row r="461" spans="1:26" x14ac:dyDescent="0.25">
      <c r="A461" s="241"/>
      <c r="B461" s="240"/>
      <c r="C461" s="244"/>
      <c r="D461" s="240"/>
      <c r="E461" s="242"/>
      <c r="F461" s="242"/>
      <c r="G461" s="242"/>
      <c r="H461" s="242"/>
      <c r="I461" s="242"/>
      <c r="J461" s="242"/>
      <c r="K461" s="228"/>
      <c r="L461" s="210"/>
      <c r="M461" s="210"/>
      <c r="N461" s="210"/>
      <c r="O461" s="210"/>
      <c r="P461" s="210"/>
      <c r="Q461" s="210"/>
      <c r="R461" s="210"/>
      <c r="S461" s="210"/>
      <c r="T461" s="210"/>
      <c r="U461" s="210"/>
      <c r="V461" s="210"/>
      <c r="W461" s="210"/>
      <c r="X461" s="210"/>
      <c r="Y461" s="210"/>
      <c r="Z461" s="210"/>
    </row>
    <row r="462" spans="1:26" x14ac:dyDescent="0.25">
      <c r="A462" s="241"/>
      <c r="B462" s="241"/>
      <c r="C462" s="244"/>
      <c r="D462" s="240"/>
      <c r="E462" s="242"/>
      <c r="F462" s="242"/>
      <c r="G462" s="242"/>
      <c r="H462" s="242"/>
      <c r="I462" s="242"/>
      <c r="J462" s="242"/>
      <c r="K462" s="228"/>
      <c r="L462" s="210"/>
      <c r="M462" s="210"/>
      <c r="N462" s="210"/>
      <c r="O462" s="210"/>
      <c r="P462" s="210"/>
      <c r="Q462" s="210"/>
      <c r="R462" s="210"/>
      <c r="S462" s="210"/>
      <c r="T462" s="210"/>
      <c r="U462" s="210"/>
      <c r="V462" s="210"/>
      <c r="W462" s="210"/>
      <c r="X462" s="210"/>
      <c r="Y462" s="210"/>
      <c r="Z462" s="210"/>
    </row>
    <row r="463" spans="1:26" x14ac:dyDescent="0.25">
      <c r="A463" s="231"/>
      <c r="B463" s="231"/>
      <c r="C463" s="231"/>
      <c r="D463" s="231"/>
      <c r="E463" s="315"/>
      <c r="F463" s="315"/>
      <c r="G463" s="315"/>
      <c r="H463" s="315"/>
      <c r="I463" s="315"/>
      <c r="J463" s="315"/>
      <c r="K463" s="228"/>
      <c r="L463" s="210"/>
      <c r="M463" s="210"/>
      <c r="N463" s="210"/>
      <c r="O463" s="210"/>
      <c r="P463" s="210"/>
      <c r="Q463" s="210"/>
      <c r="R463" s="210"/>
      <c r="S463" s="210"/>
      <c r="T463" s="210"/>
      <c r="U463" s="210"/>
      <c r="V463" s="210"/>
      <c r="W463" s="210"/>
      <c r="X463" s="210"/>
      <c r="Y463" s="210"/>
      <c r="Z463" s="210"/>
    </row>
    <row r="464" spans="1:26" x14ac:dyDescent="0.25">
      <c r="A464" s="241"/>
      <c r="B464" s="241"/>
      <c r="C464" s="240"/>
      <c r="D464" s="240"/>
      <c r="E464" s="242"/>
      <c r="F464" s="242"/>
      <c r="G464" s="242"/>
      <c r="H464" s="242"/>
      <c r="I464" s="242"/>
      <c r="J464" s="242"/>
      <c r="K464" s="228"/>
      <c r="L464" s="210"/>
      <c r="M464" s="210"/>
      <c r="N464" s="304"/>
      <c r="O464" s="304"/>
      <c r="P464" s="304"/>
      <c r="Q464" s="304"/>
      <c r="R464" s="304"/>
      <c r="S464" s="304"/>
      <c r="T464" s="210"/>
      <c r="U464" s="210"/>
      <c r="V464" s="210"/>
      <c r="W464" s="210"/>
      <c r="X464" s="210"/>
      <c r="Y464" s="210"/>
      <c r="Z464" s="210"/>
    </row>
    <row r="465" spans="1:26" x14ac:dyDescent="0.25">
      <c r="A465" s="241"/>
      <c r="B465" s="241"/>
      <c r="C465" s="240"/>
      <c r="D465" s="240"/>
      <c r="E465" s="242"/>
      <c r="F465" s="242"/>
      <c r="G465" s="242"/>
      <c r="H465" s="242"/>
      <c r="I465" s="242"/>
      <c r="J465" s="242"/>
      <c r="K465" s="228"/>
      <c r="L465" s="210"/>
      <c r="M465" s="210"/>
      <c r="N465" s="210"/>
      <c r="O465" s="210"/>
      <c r="P465" s="210"/>
      <c r="Q465" s="210"/>
      <c r="R465" s="210"/>
      <c r="S465" s="210"/>
      <c r="T465" s="210"/>
      <c r="U465" s="210"/>
      <c r="V465" s="210"/>
      <c r="W465" s="210"/>
      <c r="X465" s="210"/>
      <c r="Y465" s="210"/>
      <c r="Z465" s="210"/>
    </row>
    <row r="466" spans="1:26" x14ac:dyDescent="0.25">
      <c r="A466" s="241"/>
      <c r="B466" s="241"/>
      <c r="C466" s="240"/>
      <c r="D466" s="240"/>
      <c r="E466" s="242"/>
      <c r="F466" s="242"/>
      <c r="G466" s="242"/>
      <c r="H466" s="242"/>
      <c r="I466" s="242"/>
      <c r="J466" s="242"/>
      <c r="K466" s="228"/>
      <c r="L466" s="210"/>
      <c r="M466" s="210"/>
      <c r="N466" s="210"/>
      <c r="O466" s="210"/>
      <c r="P466" s="210"/>
      <c r="Q466" s="210"/>
      <c r="R466" s="210"/>
      <c r="S466" s="210"/>
      <c r="T466" s="210"/>
      <c r="U466" s="210"/>
      <c r="V466" s="210"/>
      <c r="W466" s="210"/>
      <c r="X466" s="210"/>
      <c r="Y466" s="210"/>
      <c r="Z466" s="210"/>
    </row>
    <row r="467" spans="1:26" x14ac:dyDescent="0.25">
      <c r="A467" s="241"/>
      <c r="B467" s="241"/>
      <c r="C467" s="240"/>
      <c r="D467" s="240"/>
      <c r="E467" s="242"/>
      <c r="F467" s="242"/>
      <c r="G467" s="242"/>
      <c r="H467" s="242"/>
      <c r="I467" s="242"/>
      <c r="J467" s="242"/>
      <c r="K467" s="228"/>
      <c r="L467" s="210"/>
      <c r="M467" s="210"/>
      <c r="N467" s="210"/>
      <c r="O467" s="210"/>
      <c r="P467" s="210"/>
      <c r="Q467" s="210"/>
      <c r="R467" s="210"/>
      <c r="S467" s="210"/>
      <c r="T467" s="210"/>
      <c r="U467" s="210"/>
      <c r="V467" s="210"/>
      <c r="W467" s="210"/>
      <c r="X467" s="210"/>
      <c r="Y467" s="210"/>
      <c r="Z467" s="210"/>
    </row>
    <row r="468" spans="1:26" x14ac:dyDescent="0.25">
      <c r="A468" s="241"/>
      <c r="B468" s="243"/>
      <c r="C468" s="240"/>
      <c r="D468" s="240"/>
      <c r="E468" s="242"/>
      <c r="F468" s="242"/>
      <c r="G468" s="242"/>
      <c r="H468" s="242"/>
      <c r="I468" s="242"/>
      <c r="J468" s="242"/>
      <c r="K468" s="228"/>
      <c r="L468" s="210"/>
      <c r="M468" s="210"/>
      <c r="N468" s="210"/>
      <c r="O468" s="210"/>
      <c r="P468" s="210"/>
      <c r="Q468" s="210"/>
      <c r="R468" s="210"/>
      <c r="S468" s="210"/>
      <c r="T468" s="210"/>
      <c r="U468" s="210"/>
      <c r="V468" s="210"/>
      <c r="W468" s="210"/>
      <c r="X468" s="210"/>
      <c r="Y468" s="210"/>
      <c r="Z468" s="210"/>
    </row>
    <row r="469" spans="1:26" x14ac:dyDescent="0.25">
      <c r="A469" s="241"/>
      <c r="B469" s="311"/>
      <c r="C469" s="240"/>
      <c r="D469" s="240"/>
      <c r="E469" s="242"/>
      <c r="F469" s="242"/>
      <c r="G469" s="242"/>
      <c r="H469" s="242"/>
      <c r="I469" s="242"/>
      <c r="J469" s="242"/>
      <c r="K469" s="228"/>
      <c r="L469" s="210"/>
      <c r="M469" s="210"/>
      <c r="N469" s="210"/>
      <c r="O469" s="210"/>
      <c r="P469" s="210"/>
      <c r="Q469" s="210"/>
      <c r="R469" s="210"/>
      <c r="S469" s="210"/>
      <c r="T469" s="210"/>
      <c r="U469" s="210"/>
      <c r="V469" s="210"/>
      <c r="W469" s="210"/>
      <c r="X469" s="210"/>
      <c r="Y469" s="210"/>
      <c r="Z469" s="210"/>
    </row>
    <row r="470" spans="1:26" x14ac:dyDescent="0.25">
      <c r="A470" s="241"/>
      <c r="B470" s="241"/>
      <c r="C470" s="240"/>
      <c r="D470" s="240"/>
      <c r="E470" s="242"/>
      <c r="F470" s="242"/>
      <c r="G470" s="242"/>
      <c r="H470" s="242"/>
      <c r="I470" s="242"/>
      <c r="J470" s="242"/>
      <c r="K470" s="228"/>
      <c r="L470" s="210"/>
      <c r="M470" s="210"/>
      <c r="N470" s="210"/>
      <c r="O470" s="210"/>
      <c r="P470" s="210"/>
      <c r="Q470" s="210"/>
      <c r="R470" s="210"/>
      <c r="S470" s="210"/>
      <c r="T470" s="210"/>
      <c r="U470" s="210"/>
      <c r="V470" s="210"/>
      <c r="W470" s="210"/>
      <c r="X470" s="210"/>
      <c r="Y470" s="210"/>
      <c r="Z470" s="210"/>
    </row>
    <row r="471" spans="1:26" x14ac:dyDescent="0.25">
      <c r="A471" s="241"/>
      <c r="B471" s="240"/>
      <c r="C471" s="244"/>
      <c r="D471" s="240"/>
      <c r="E471" s="242"/>
      <c r="F471" s="242"/>
      <c r="G471" s="242"/>
      <c r="H471" s="242"/>
      <c r="I471" s="242"/>
      <c r="J471" s="242"/>
      <c r="K471" s="317"/>
      <c r="L471" s="210"/>
      <c r="M471" s="210"/>
      <c r="N471" s="210"/>
      <c r="O471" s="210"/>
      <c r="P471" s="210"/>
      <c r="Q471" s="210"/>
      <c r="R471" s="210"/>
      <c r="S471" s="210"/>
      <c r="T471" s="210"/>
      <c r="U471" s="210"/>
      <c r="V471" s="210"/>
      <c r="W471" s="210"/>
      <c r="X471" s="210"/>
      <c r="Y471" s="210"/>
      <c r="Z471" s="210"/>
    </row>
    <row r="472" spans="1:26" x14ac:dyDescent="0.25">
      <c r="A472" s="241"/>
      <c r="B472" s="241"/>
      <c r="C472" s="244"/>
      <c r="D472" s="240"/>
      <c r="E472" s="242"/>
      <c r="F472" s="242"/>
      <c r="G472" s="242"/>
      <c r="H472" s="242"/>
      <c r="I472" s="242"/>
      <c r="J472" s="242"/>
      <c r="K472" s="228"/>
      <c r="L472" s="210"/>
      <c r="M472" s="210"/>
      <c r="N472" s="210"/>
      <c r="O472" s="210"/>
      <c r="P472" s="210"/>
      <c r="Q472" s="210"/>
      <c r="R472" s="210"/>
      <c r="S472" s="210"/>
      <c r="T472" s="210"/>
      <c r="U472" s="210"/>
      <c r="V472" s="210"/>
      <c r="W472" s="210"/>
      <c r="X472" s="210"/>
      <c r="Y472" s="210"/>
      <c r="Z472" s="210"/>
    </row>
    <row r="473" spans="1:26" x14ac:dyDescent="0.25">
      <c r="A473" s="231"/>
      <c r="B473" s="231"/>
      <c r="C473" s="231"/>
      <c r="D473" s="231"/>
      <c r="E473" s="315"/>
      <c r="F473" s="315"/>
      <c r="G473" s="315"/>
      <c r="H473" s="315"/>
      <c r="I473" s="315"/>
      <c r="J473" s="315"/>
      <c r="K473" s="228"/>
      <c r="L473" s="210"/>
      <c r="M473" s="210"/>
      <c r="N473" s="210"/>
      <c r="O473" s="210"/>
      <c r="P473" s="210"/>
      <c r="Q473" s="210"/>
      <c r="R473" s="210"/>
      <c r="S473" s="210"/>
      <c r="T473" s="210"/>
      <c r="U473" s="210"/>
      <c r="V473" s="210"/>
      <c r="W473" s="210"/>
      <c r="X473" s="210"/>
      <c r="Y473" s="210"/>
      <c r="Z473" s="210"/>
    </row>
    <row r="474" spans="1:26" x14ac:dyDescent="0.25">
      <c r="A474" s="241"/>
      <c r="B474" s="241"/>
      <c r="C474" s="240"/>
      <c r="D474" s="240"/>
      <c r="E474" s="242"/>
      <c r="F474" s="242"/>
      <c r="G474" s="242"/>
      <c r="H474" s="242"/>
      <c r="I474" s="242"/>
      <c r="J474" s="242"/>
      <c r="K474" s="228"/>
      <c r="L474" s="210"/>
      <c r="M474" s="210"/>
      <c r="N474" s="304"/>
      <c r="O474" s="304"/>
      <c r="P474" s="304"/>
      <c r="Q474" s="304"/>
      <c r="R474" s="304"/>
      <c r="S474" s="304"/>
      <c r="T474" s="210"/>
      <c r="U474" s="210"/>
      <c r="V474" s="210"/>
      <c r="W474" s="210"/>
      <c r="X474" s="210"/>
      <c r="Y474" s="210"/>
      <c r="Z474" s="210"/>
    </row>
    <row r="475" spans="1:26" x14ac:dyDescent="0.25">
      <c r="A475" s="241"/>
      <c r="B475" s="241"/>
      <c r="C475" s="240"/>
      <c r="D475" s="240"/>
      <c r="E475" s="242"/>
      <c r="F475" s="242"/>
      <c r="G475" s="242"/>
      <c r="H475" s="242"/>
      <c r="I475" s="242"/>
      <c r="J475" s="242"/>
      <c r="K475" s="228"/>
      <c r="L475" s="210"/>
      <c r="M475" s="210"/>
      <c r="N475" s="210"/>
      <c r="O475" s="210"/>
      <c r="P475" s="210"/>
      <c r="Q475" s="210"/>
      <c r="R475" s="210"/>
      <c r="S475" s="210"/>
      <c r="T475" s="210"/>
      <c r="U475" s="210"/>
      <c r="V475" s="210"/>
      <c r="W475" s="210"/>
      <c r="X475" s="210"/>
      <c r="Y475" s="210"/>
      <c r="Z475" s="210"/>
    </row>
    <row r="476" spans="1:26" x14ac:dyDescent="0.25">
      <c r="A476" s="241"/>
      <c r="B476" s="241"/>
      <c r="C476" s="240"/>
      <c r="D476" s="240"/>
      <c r="E476" s="242"/>
      <c r="F476" s="242"/>
      <c r="G476" s="242"/>
      <c r="H476" s="242"/>
      <c r="I476" s="242"/>
      <c r="J476" s="242"/>
      <c r="K476" s="228"/>
      <c r="L476" s="210"/>
      <c r="M476" s="210"/>
      <c r="N476" s="210"/>
      <c r="O476" s="210"/>
      <c r="P476" s="210"/>
      <c r="Q476" s="210"/>
      <c r="R476" s="210"/>
      <c r="S476" s="210"/>
      <c r="T476" s="210"/>
      <c r="U476" s="210"/>
      <c r="V476" s="210"/>
      <c r="W476" s="210"/>
      <c r="X476" s="210"/>
      <c r="Y476" s="210"/>
      <c r="Z476" s="210"/>
    </row>
    <row r="477" spans="1:26" x14ac:dyDescent="0.25">
      <c r="A477" s="241"/>
      <c r="B477" s="241"/>
      <c r="C477" s="240"/>
      <c r="D477" s="240"/>
      <c r="E477" s="242"/>
      <c r="F477" s="242"/>
      <c r="G477" s="242"/>
      <c r="H477" s="242"/>
      <c r="I477" s="242"/>
      <c r="J477" s="242"/>
      <c r="K477" s="228"/>
      <c r="L477" s="210"/>
      <c r="M477" s="210"/>
      <c r="N477" s="210"/>
      <c r="O477" s="210"/>
      <c r="P477" s="210"/>
      <c r="Q477" s="210"/>
      <c r="R477" s="210"/>
      <c r="S477" s="210"/>
      <c r="T477" s="210"/>
      <c r="U477" s="210"/>
      <c r="V477" s="210"/>
      <c r="W477" s="210"/>
      <c r="X477" s="210"/>
      <c r="Y477" s="210"/>
      <c r="Z477" s="210"/>
    </row>
    <row r="478" spans="1:26" x14ac:dyDescent="0.25">
      <c r="A478" s="241"/>
      <c r="B478" s="243"/>
      <c r="C478" s="240"/>
      <c r="D478" s="240"/>
      <c r="E478" s="242"/>
      <c r="F478" s="242"/>
      <c r="G478" s="242"/>
      <c r="H478" s="242"/>
      <c r="I478" s="242"/>
      <c r="J478" s="242"/>
      <c r="K478" s="228"/>
      <c r="L478" s="210"/>
      <c r="M478" s="210"/>
      <c r="N478" s="210"/>
      <c r="O478" s="210"/>
      <c r="P478" s="210"/>
      <c r="Q478" s="210"/>
      <c r="R478" s="210"/>
      <c r="S478" s="210"/>
      <c r="T478" s="210"/>
      <c r="U478" s="210"/>
      <c r="V478" s="210"/>
      <c r="W478" s="210"/>
      <c r="X478" s="210"/>
      <c r="Y478" s="210"/>
      <c r="Z478" s="210"/>
    </row>
    <row r="479" spans="1:26" x14ac:dyDescent="0.25">
      <c r="A479" s="241"/>
      <c r="B479" s="311"/>
      <c r="C479" s="240"/>
      <c r="D479" s="240"/>
      <c r="E479" s="242"/>
      <c r="F479" s="242"/>
      <c r="G479" s="242"/>
      <c r="H479" s="242"/>
      <c r="I479" s="242"/>
      <c r="J479" s="242"/>
      <c r="K479" s="228"/>
      <c r="L479" s="210"/>
      <c r="M479" s="210"/>
      <c r="N479" s="210"/>
      <c r="O479" s="210"/>
      <c r="P479" s="210"/>
      <c r="Q479" s="210"/>
      <c r="R479" s="210"/>
      <c r="S479" s="210"/>
      <c r="T479" s="210"/>
      <c r="U479" s="210"/>
      <c r="V479" s="210"/>
      <c r="W479" s="210"/>
      <c r="X479" s="210"/>
      <c r="Y479" s="210"/>
      <c r="Z479" s="210"/>
    </row>
    <row r="480" spans="1:26" x14ac:dyDescent="0.25">
      <c r="A480" s="241"/>
      <c r="B480" s="241"/>
      <c r="C480" s="240"/>
      <c r="D480" s="240"/>
      <c r="E480" s="242"/>
      <c r="F480" s="242"/>
      <c r="G480" s="242"/>
      <c r="H480" s="242"/>
      <c r="I480" s="242"/>
      <c r="J480" s="242"/>
      <c r="K480" s="228"/>
      <c r="L480" s="210"/>
      <c r="M480" s="210"/>
      <c r="N480" s="210"/>
      <c r="O480" s="210"/>
      <c r="P480" s="210"/>
      <c r="Q480" s="210"/>
      <c r="R480" s="210"/>
      <c r="S480" s="210"/>
      <c r="T480" s="210"/>
      <c r="U480" s="210"/>
      <c r="V480" s="210"/>
      <c r="W480" s="210"/>
      <c r="X480" s="210"/>
      <c r="Y480" s="210"/>
      <c r="Z480" s="210"/>
    </row>
    <row r="481" spans="1:26" x14ac:dyDescent="0.25">
      <c r="A481" s="241"/>
      <c r="B481" s="240"/>
      <c r="C481" s="244"/>
      <c r="D481" s="240"/>
      <c r="E481" s="242"/>
      <c r="F481" s="242"/>
      <c r="G481" s="242"/>
      <c r="H481" s="242"/>
      <c r="I481" s="242"/>
      <c r="J481" s="242"/>
      <c r="K481" s="317"/>
      <c r="L481" s="210"/>
      <c r="M481" s="210"/>
      <c r="N481" s="210"/>
      <c r="O481" s="210"/>
      <c r="P481" s="210"/>
      <c r="Q481" s="210"/>
      <c r="R481" s="210"/>
      <c r="S481" s="210"/>
      <c r="T481" s="210"/>
      <c r="U481" s="210"/>
      <c r="V481" s="210"/>
      <c r="W481" s="210"/>
      <c r="X481" s="210"/>
      <c r="Y481" s="210"/>
      <c r="Z481" s="210"/>
    </row>
    <row r="482" spans="1:26" x14ac:dyDescent="0.25">
      <c r="A482" s="241"/>
      <c r="B482" s="241"/>
      <c r="C482" s="244"/>
      <c r="D482" s="240"/>
      <c r="E482" s="242"/>
      <c r="F482" s="242"/>
      <c r="G482" s="242"/>
      <c r="H482" s="242"/>
      <c r="I482" s="242"/>
      <c r="J482" s="242"/>
      <c r="K482" s="228"/>
      <c r="L482" s="210"/>
      <c r="M482" s="210"/>
      <c r="N482" s="210"/>
      <c r="O482" s="210"/>
      <c r="P482" s="210"/>
      <c r="Q482" s="210"/>
      <c r="R482" s="210"/>
      <c r="S482" s="210"/>
      <c r="T482" s="210"/>
      <c r="U482" s="210"/>
      <c r="V482" s="210"/>
      <c r="W482" s="210"/>
      <c r="X482" s="210"/>
      <c r="Y482" s="210"/>
      <c r="Z482" s="210"/>
    </row>
    <row r="483" spans="1:26" x14ac:dyDescent="0.25">
      <c r="A483" s="231"/>
      <c r="B483" s="231"/>
      <c r="C483" s="231"/>
      <c r="D483" s="231"/>
      <c r="E483" s="315"/>
      <c r="F483" s="315"/>
      <c r="G483" s="315"/>
      <c r="H483" s="315"/>
      <c r="I483" s="315"/>
      <c r="J483" s="315"/>
      <c r="K483" s="228"/>
      <c r="L483" s="210"/>
      <c r="M483" s="210"/>
      <c r="N483" s="210"/>
      <c r="O483" s="210"/>
      <c r="P483" s="210"/>
      <c r="Q483" s="210"/>
      <c r="R483" s="210"/>
      <c r="S483" s="210"/>
      <c r="T483" s="210"/>
      <c r="U483" s="210"/>
      <c r="V483" s="210"/>
      <c r="W483" s="210"/>
      <c r="X483" s="210"/>
      <c r="Y483" s="210"/>
      <c r="Z483" s="210"/>
    </row>
    <row r="484" spans="1:26" x14ac:dyDescent="0.25">
      <c r="A484" s="241"/>
      <c r="B484" s="241"/>
      <c r="C484" s="240"/>
      <c r="D484" s="240"/>
      <c r="E484" s="242"/>
      <c r="F484" s="242"/>
      <c r="G484" s="242"/>
      <c r="H484" s="242"/>
      <c r="I484" s="242"/>
      <c r="J484" s="242"/>
      <c r="K484" s="317"/>
      <c r="L484" s="210"/>
      <c r="M484" s="210"/>
      <c r="N484" s="303"/>
      <c r="O484" s="303"/>
      <c r="P484" s="303"/>
      <c r="Q484" s="303"/>
      <c r="R484" s="303"/>
      <c r="S484" s="303"/>
      <c r="T484" s="210"/>
      <c r="U484" s="210"/>
      <c r="V484" s="210"/>
      <c r="W484" s="210"/>
      <c r="X484" s="210"/>
      <c r="Y484" s="210"/>
      <c r="Z484" s="210"/>
    </row>
    <row r="485" spans="1:26" x14ac:dyDescent="0.25">
      <c r="A485" s="241"/>
      <c r="B485" s="241"/>
      <c r="C485" s="240"/>
      <c r="D485" s="240"/>
      <c r="E485" s="242"/>
      <c r="F485" s="242"/>
      <c r="G485" s="242"/>
      <c r="H485" s="242"/>
      <c r="I485" s="242"/>
      <c r="J485" s="242"/>
      <c r="K485" s="228"/>
      <c r="L485" s="210"/>
      <c r="M485" s="210"/>
      <c r="N485" s="210"/>
      <c r="O485" s="210"/>
      <c r="P485" s="210"/>
      <c r="Q485" s="210"/>
      <c r="R485" s="210"/>
      <c r="S485" s="210"/>
      <c r="T485" s="210"/>
      <c r="U485" s="210"/>
      <c r="V485" s="210"/>
      <c r="W485" s="210"/>
      <c r="X485" s="210"/>
      <c r="Y485" s="210"/>
      <c r="Z485" s="210"/>
    </row>
    <row r="486" spans="1:26" x14ac:dyDescent="0.25">
      <c r="A486" s="241"/>
      <c r="B486" s="241"/>
      <c r="C486" s="240"/>
      <c r="D486" s="240"/>
      <c r="E486" s="242"/>
      <c r="F486" s="242"/>
      <c r="G486" s="242"/>
      <c r="H486" s="242"/>
      <c r="I486" s="242"/>
      <c r="J486" s="242"/>
      <c r="K486" s="228"/>
      <c r="L486" s="210"/>
      <c r="M486" s="210"/>
      <c r="N486" s="210"/>
      <c r="O486" s="210"/>
      <c r="P486" s="210"/>
      <c r="Q486" s="210"/>
      <c r="R486" s="210"/>
      <c r="S486" s="210"/>
      <c r="T486" s="210"/>
      <c r="U486" s="210"/>
      <c r="V486" s="210"/>
      <c r="W486" s="210"/>
      <c r="X486" s="210"/>
      <c r="Y486" s="210"/>
      <c r="Z486" s="210"/>
    </row>
    <row r="487" spans="1:26" x14ac:dyDescent="0.25">
      <c r="A487" s="241"/>
      <c r="B487" s="241"/>
      <c r="C487" s="240"/>
      <c r="D487" s="240"/>
      <c r="E487" s="242"/>
      <c r="F487" s="242"/>
      <c r="G487" s="242"/>
      <c r="H487" s="242"/>
      <c r="I487" s="242"/>
      <c r="J487" s="242"/>
      <c r="K487" s="228"/>
      <c r="L487" s="210"/>
      <c r="M487" s="210"/>
      <c r="N487" s="210"/>
      <c r="O487" s="210"/>
      <c r="P487" s="210"/>
      <c r="Q487" s="210"/>
      <c r="R487" s="210"/>
      <c r="S487" s="210"/>
      <c r="T487" s="210"/>
      <c r="U487" s="210"/>
      <c r="V487" s="210"/>
      <c r="W487" s="210"/>
      <c r="X487" s="210"/>
      <c r="Y487" s="210"/>
      <c r="Z487" s="210"/>
    </row>
    <row r="488" spans="1:26" x14ac:dyDescent="0.25">
      <c r="A488" s="241"/>
      <c r="B488" s="243"/>
      <c r="C488" s="240"/>
      <c r="D488" s="240"/>
      <c r="E488" s="242"/>
      <c r="F488" s="242"/>
      <c r="G488" s="242"/>
      <c r="H488" s="242"/>
      <c r="I488" s="242"/>
      <c r="J488" s="242"/>
      <c r="K488" s="228"/>
      <c r="L488" s="210"/>
      <c r="M488" s="210"/>
      <c r="N488" s="210"/>
      <c r="O488" s="210"/>
      <c r="P488" s="210"/>
      <c r="Q488" s="210"/>
      <c r="R488" s="210"/>
      <c r="S488" s="210"/>
      <c r="T488" s="210"/>
      <c r="U488" s="210"/>
      <c r="V488" s="210"/>
      <c r="W488" s="210"/>
      <c r="X488" s="210"/>
      <c r="Y488" s="210"/>
      <c r="Z488" s="210"/>
    </row>
    <row r="489" spans="1:26" x14ac:dyDescent="0.25">
      <c r="A489" s="231"/>
      <c r="B489" s="231"/>
      <c r="C489" s="231"/>
      <c r="D489" s="231"/>
      <c r="E489" s="315"/>
      <c r="F489" s="315"/>
      <c r="G489" s="315"/>
      <c r="H489" s="315"/>
      <c r="I489" s="315"/>
      <c r="J489" s="315"/>
      <c r="K489" s="228"/>
      <c r="L489" s="210"/>
      <c r="M489" s="210"/>
      <c r="N489" s="210"/>
      <c r="O489" s="210"/>
      <c r="P489" s="210"/>
      <c r="Q489" s="210"/>
      <c r="R489" s="210"/>
      <c r="S489" s="210"/>
      <c r="T489" s="210"/>
      <c r="U489" s="210"/>
      <c r="V489" s="210"/>
      <c r="W489" s="210"/>
      <c r="X489" s="210"/>
      <c r="Y489" s="210"/>
      <c r="Z489" s="210"/>
    </row>
    <row r="490" spans="1:26" x14ac:dyDescent="0.25">
      <c r="A490" s="241"/>
      <c r="B490" s="241"/>
      <c r="C490" s="240"/>
      <c r="D490" s="240"/>
      <c r="E490" s="242"/>
      <c r="F490" s="242"/>
      <c r="G490" s="242"/>
      <c r="H490" s="242"/>
      <c r="I490" s="242"/>
      <c r="J490" s="242"/>
      <c r="K490" s="228"/>
      <c r="L490" s="210"/>
      <c r="M490" s="210"/>
      <c r="N490" s="303"/>
      <c r="O490" s="303"/>
      <c r="P490" s="303"/>
      <c r="Q490" s="303"/>
      <c r="R490" s="303"/>
      <c r="S490" s="303"/>
      <c r="T490" s="210"/>
      <c r="U490" s="210"/>
      <c r="V490" s="210"/>
      <c r="W490" s="210"/>
      <c r="X490" s="210"/>
      <c r="Y490" s="210"/>
      <c r="Z490" s="210"/>
    </row>
    <row r="491" spans="1:26" x14ac:dyDescent="0.25">
      <c r="A491" s="241"/>
      <c r="B491" s="241"/>
      <c r="C491" s="240"/>
      <c r="D491" s="240"/>
      <c r="E491" s="242"/>
      <c r="F491" s="242"/>
      <c r="G491" s="242"/>
      <c r="H491" s="242"/>
      <c r="I491" s="242"/>
      <c r="J491" s="242"/>
      <c r="K491" s="317"/>
      <c r="L491" s="210"/>
      <c r="M491" s="210"/>
      <c r="N491" s="210"/>
      <c r="O491" s="210"/>
      <c r="P491" s="210"/>
      <c r="Q491" s="210"/>
      <c r="R491" s="210"/>
      <c r="S491" s="210"/>
      <c r="T491" s="210"/>
      <c r="U491" s="210"/>
      <c r="V491" s="210"/>
      <c r="W491" s="210"/>
      <c r="X491" s="210"/>
      <c r="Y491" s="210"/>
      <c r="Z491" s="210"/>
    </row>
    <row r="492" spans="1:26" x14ac:dyDescent="0.25">
      <c r="A492" s="241"/>
      <c r="B492" s="241"/>
      <c r="C492" s="240"/>
      <c r="D492" s="240"/>
      <c r="E492" s="242"/>
      <c r="F492" s="242"/>
      <c r="G492" s="242"/>
      <c r="H492" s="242"/>
      <c r="I492" s="242"/>
      <c r="J492" s="242"/>
      <c r="K492" s="228"/>
      <c r="L492" s="210"/>
      <c r="M492" s="210"/>
      <c r="N492" s="210"/>
      <c r="O492" s="210"/>
      <c r="P492" s="210"/>
      <c r="Q492" s="210"/>
      <c r="R492" s="210"/>
      <c r="S492" s="210"/>
      <c r="T492" s="210"/>
      <c r="U492" s="210"/>
      <c r="V492" s="210"/>
      <c r="W492" s="210"/>
      <c r="X492" s="210"/>
      <c r="Y492" s="210"/>
      <c r="Z492" s="210"/>
    </row>
    <row r="493" spans="1:26" x14ac:dyDescent="0.25">
      <c r="A493" s="231"/>
      <c r="B493" s="231"/>
      <c r="C493" s="231"/>
      <c r="D493" s="231"/>
      <c r="E493" s="315"/>
      <c r="F493" s="315"/>
      <c r="G493" s="315"/>
      <c r="H493" s="315"/>
      <c r="I493" s="315"/>
      <c r="J493" s="315"/>
      <c r="K493" s="228"/>
      <c r="L493" s="210"/>
      <c r="M493" s="210"/>
      <c r="N493" s="210"/>
      <c r="O493" s="210"/>
      <c r="P493" s="210"/>
      <c r="Q493" s="210"/>
      <c r="R493" s="210"/>
      <c r="S493" s="210"/>
      <c r="T493" s="210"/>
      <c r="U493" s="210"/>
      <c r="V493" s="210"/>
      <c r="W493" s="210"/>
      <c r="X493" s="210"/>
      <c r="Y493" s="210"/>
      <c r="Z493" s="210"/>
    </row>
    <row r="494" spans="1:26" x14ac:dyDescent="0.25">
      <c r="A494" s="241"/>
      <c r="B494" s="241"/>
      <c r="C494" s="240"/>
      <c r="D494" s="240"/>
      <c r="E494" s="242"/>
      <c r="F494" s="242"/>
      <c r="G494" s="242"/>
      <c r="H494" s="242"/>
      <c r="I494" s="242"/>
      <c r="J494" s="242"/>
      <c r="K494" s="228"/>
      <c r="L494" s="210"/>
      <c r="M494" s="210"/>
      <c r="N494" s="303"/>
      <c r="O494" s="303"/>
      <c r="P494" s="303"/>
      <c r="Q494" s="303"/>
      <c r="R494" s="303"/>
      <c r="S494" s="303"/>
      <c r="T494" s="210"/>
      <c r="U494" s="210"/>
      <c r="V494" s="210"/>
      <c r="W494" s="210"/>
      <c r="X494" s="210"/>
      <c r="Y494" s="210"/>
      <c r="Z494" s="210"/>
    </row>
    <row r="495" spans="1:26" x14ac:dyDescent="0.25">
      <c r="A495" s="241"/>
      <c r="B495" s="241"/>
      <c r="C495" s="240"/>
      <c r="D495" s="240"/>
      <c r="E495" s="242"/>
      <c r="F495" s="242"/>
      <c r="G495" s="242"/>
      <c r="H495" s="242"/>
      <c r="I495" s="242"/>
      <c r="J495" s="242"/>
      <c r="K495" s="228"/>
      <c r="L495" s="210"/>
      <c r="M495" s="210"/>
      <c r="N495" s="210"/>
      <c r="O495" s="210"/>
      <c r="P495" s="210"/>
      <c r="Q495" s="210"/>
      <c r="R495" s="210"/>
      <c r="S495" s="210"/>
      <c r="T495" s="210"/>
      <c r="U495" s="210"/>
      <c r="V495" s="210"/>
      <c r="W495" s="210"/>
      <c r="X495" s="210"/>
      <c r="Y495" s="210"/>
      <c r="Z495" s="210"/>
    </row>
    <row r="496" spans="1:26" x14ac:dyDescent="0.25">
      <c r="A496" s="241"/>
      <c r="B496" s="241"/>
      <c r="C496" s="240"/>
      <c r="D496" s="240"/>
      <c r="E496" s="242"/>
      <c r="F496" s="242"/>
      <c r="G496" s="242"/>
      <c r="H496" s="242"/>
      <c r="I496" s="242"/>
      <c r="J496" s="242"/>
      <c r="K496" s="228"/>
      <c r="L496" s="210"/>
      <c r="M496" s="210"/>
      <c r="N496" s="210"/>
      <c r="O496" s="210"/>
      <c r="P496" s="210"/>
      <c r="Q496" s="210"/>
      <c r="R496" s="210"/>
      <c r="S496" s="210"/>
      <c r="T496" s="210"/>
      <c r="U496" s="210"/>
      <c r="V496" s="210"/>
      <c r="W496" s="210"/>
      <c r="X496" s="210"/>
      <c r="Y496" s="210"/>
      <c r="Z496" s="210"/>
    </row>
    <row r="497" spans="1:26" x14ac:dyDescent="0.25">
      <c r="A497" s="241"/>
      <c r="B497" s="241"/>
      <c r="C497" s="240"/>
      <c r="D497" s="240"/>
      <c r="E497" s="242"/>
      <c r="F497" s="242"/>
      <c r="G497" s="242"/>
      <c r="H497" s="242"/>
      <c r="I497" s="242"/>
      <c r="J497" s="242"/>
      <c r="K497" s="228"/>
      <c r="L497" s="210"/>
      <c r="M497" s="210"/>
      <c r="N497" s="210"/>
      <c r="O497" s="210"/>
      <c r="P497" s="210"/>
      <c r="Q497" s="210"/>
      <c r="R497" s="210"/>
      <c r="S497" s="210"/>
      <c r="T497" s="210"/>
      <c r="U497" s="210"/>
      <c r="V497" s="210"/>
      <c r="W497" s="210"/>
      <c r="X497" s="210"/>
      <c r="Y497" s="210"/>
      <c r="Z497" s="210"/>
    </row>
    <row r="498" spans="1:26" x14ac:dyDescent="0.25">
      <c r="A498" s="231"/>
      <c r="B498" s="231"/>
      <c r="C498" s="231"/>
      <c r="D498" s="231"/>
      <c r="E498" s="315"/>
      <c r="F498" s="315"/>
      <c r="G498" s="315"/>
      <c r="H498" s="315"/>
      <c r="I498" s="315"/>
      <c r="J498" s="315"/>
      <c r="K498" s="228"/>
      <c r="L498" s="210"/>
      <c r="M498" s="210"/>
      <c r="N498" s="210"/>
      <c r="O498" s="210"/>
      <c r="P498" s="210"/>
      <c r="Q498" s="210"/>
      <c r="R498" s="210"/>
      <c r="S498" s="210"/>
      <c r="T498" s="210"/>
      <c r="U498" s="210"/>
      <c r="V498" s="210"/>
      <c r="W498" s="210"/>
      <c r="X498" s="210"/>
      <c r="Y498" s="210"/>
      <c r="Z498" s="210"/>
    </row>
    <row r="499" spans="1:26" x14ac:dyDescent="0.25">
      <c r="A499" s="241"/>
      <c r="B499" s="241"/>
      <c r="C499" s="240"/>
      <c r="D499" s="240"/>
      <c r="E499" s="242"/>
      <c r="F499" s="242"/>
      <c r="G499" s="242"/>
      <c r="H499" s="242"/>
      <c r="I499" s="242"/>
      <c r="J499" s="242"/>
      <c r="K499" s="228"/>
      <c r="L499" s="210"/>
      <c r="M499" s="210"/>
      <c r="N499" s="303"/>
      <c r="O499" s="303"/>
      <c r="P499" s="303"/>
      <c r="Q499" s="303"/>
      <c r="R499" s="303"/>
      <c r="S499" s="303"/>
      <c r="T499" s="210"/>
      <c r="U499" s="210"/>
      <c r="V499" s="210"/>
      <c r="W499" s="210"/>
      <c r="X499" s="210"/>
      <c r="Y499" s="210"/>
      <c r="Z499" s="210"/>
    </row>
    <row r="500" spans="1:26" x14ac:dyDescent="0.25">
      <c r="A500" s="241"/>
      <c r="B500" s="241"/>
      <c r="C500" s="240"/>
      <c r="D500" s="240"/>
      <c r="E500" s="242"/>
      <c r="F500" s="242"/>
      <c r="G500" s="242"/>
      <c r="H500" s="242"/>
      <c r="I500" s="242"/>
      <c r="J500" s="242"/>
      <c r="K500" s="228"/>
      <c r="L500" s="210"/>
      <c r="M500" s="210"/>
      <c r="N500" s="210"/>
      <c r="O500" s="210"/>
      <c r="P500" s="210"/>
      <c r="Q500" s="210"/>
      <c r="R500" s="210"/>
      <c r="S500" s="210"/>
      <c r="T500" s="210"/>
      <c r="U500" s="210"/>
      <c r="V500" s="210"/>
      <c r="W500" s="210"/>
      <c r="X500" s="210"/>
      <c r="Y500" s="210"/>
      <c r="Z500" s="210"/>
    </row>
    <row r="501" spans="1:26" x14ac:dyDescent="0.25">
      <c r="A501" s="241"/>
      <c r="B501" s="241"/>
      <c r="C501" s="240"/>
      <c r="D501" s="240"/>
      <c r="E501" s="242"/>
      <c r="F501" s="242"/>
      <c r="G501" s="242"/>
      <c r="H501" s="242"/>
      <c r="I501" s="242"/>
      <c r="J501" s="242"/>
      <c r="K501" s="317"/>
      <c r="L501" s="210"/>
      <c r="M501" s="210"/>
      <c r="N501" s="210"/>
      <c r="O501" s="210"/>
      <c r="P501" s="210"/>
      <c r="Q501" s="210"/>
      <c r="R501" s="210"/>
      <c r="S501" s="210"/>
      <c r="T501" s="210"/>
      <c r="U501" s="210"/>
      <c r="V501" s="210"/>
      <c r="W501" s="210"/>
      <c r="X501" s="210"/>
      <c r="Y501" s="210"/>
      <c r="Z501" s="210"/>
    </row>
    <row r="502" spans="1:26" x14ac:dyDescent="0.25">
      <c r="A502" s="231"/>
      <c r="B502" s="231"/>
      <c r="C502" s="231"/>
      <c r="D502" s="231"/>
      <c r="E502" s="315"/>
      <c r="F502" s="315"/>
      <c r="G502" s="315"/>
      <c r="H502" s="315"/>
      <c r="I502" s="315"/>
      <c r="J502" s="315"/>
      <c r="K502" s="228"/>
      <c r="L502" s="210"/>
      <c r="M502" s="210"/>
      <c r="N502" s="210"/>
      <c r="O502" s="210"/>
      <c r="P502" s="210"/>
      <c r="Q502" s="210"/>
      <c r="R502" s="210"/>
      <c r="S502" s="210"/>
      <c r="T502" s="210"/>
      <c r="U502" s="210"/>
      <c r="V502" s="210"/>
      <c r="W502" s="210"/>
      <c r="X502" s="210"/>
      <c r="Y502" s="210"/>
      <c r="Z502" s="210"/>
    </row>
    <row r="503" spans="1:26" x14ac:dyDescent="0.25">
      <c r="A503" s="241"/>
      <c r="B503" s="241"/>
      <c r="C503" s="240"/>
      <c r="D503" s="240"/>
      <c r="E503" s="242"/>
      <c r="F503" s="242"/>
      <c r="G503" s="242"/>
      <c r="H503" s="242"/>
      <c r="I503" s="242"/>
      <c r="J503" s="242"/>
      <c r="K503" s="228"/>
      <c r="L503" s="210"/>
      <c r="M503" s="210"/>
      <c r="N503" s="303"/>
      <c r="O503" s="303"/>
      <c r="P503" s="303"/>
      <c r="Q503" s="303"/>
      <c r="R503" s="303"/>
      <c r="S503" s="303"/>
      <c r="T503" s="210"/>
      <c r="U503" s="210"/>
      <c r="V503" s="210"/>
      <c r="W503" s="210"/>
      <c r="X503" s="210"/>
      <c r="Y503" s="210"/>
      <c r="Z503" s="210"/>
    </row>
    <row r="504" spans="1:26" x14ac:dyDescent="0.25">
      <c r="A504" s="241"/>
      <c r="B504" s="241"/>
      <c r="C504" s="240"/>
      <c r="D504" s="240"/>
      <c r="E504" s="242"/>
      <c r="F504" s="242"/>
      <c r="G504" s="242"/>
      <c r="H504" s="242"/>
      <c r="I504" s="242"/>
      <c r="J504" s="242"/>
      <c r="K504" s="228"/>
      <c r="L504" s="210"/>
      <c r="M504" s="210"/>
      <c r="N504" s="210"/>
      <c r="O504" s="210"/>
      <c r="P504" s="210"/>
      <c r="Q504" s="210"/>
      <c r="R504" s="210"/>
      <c r="S504" s="210"/>
      <c r="T504" s="210"/>
      <c r="U504" s="210"/>
      <c r="V504" s="210"/>
      <c r="W504" s="210"/>
      <c r="X504" s="210"/>
      <c r="Y504" s="210"/>
      <c r="Z504" s="210"/>
    </row>
    <row r="505" spans="1:26" x14ac:dyDescent="0.25">
      <c r="A505" s="241"/>
      <c r="B505" s="241"/>
      <c r="C505" s="240"/>
      <c r="D505" s="240"/>
      <c r="E505" s="242"/>
      <c r="F505" s="242"/>
      <c r="G505" s="242"/>
      <c r="H505" s="242"/>
      <c r="I505" s="242"/>
      <c r="J505" s="242"/>
      <c r="K505" s="228"/>
      <c r="L505" s="210"/>
      <c r="M505" s="210"/>
      <c r="N505" s="210"/>
      <c r="O505" s="210"/>
      <c r="P505" s="210"/>
      <c r="Q505" s="210"/>
      <c r="R505" s="210"/>
      <c r="S505" s="210"/>
      <c r="T505" s="210"/>
      <c r="U505" s="210"/>
      <c r="V505" s="210"/>
      <c r="W505" s="210"/>
      <c r="X505" s="210"/>
      <c r="Y505" s="210"/>
      <c r="Z505" s="210"/>
    </row>
    <row r="506" spans="1:26" x14ac:dyDescent="0.25">
      <c r="A506" s="231"/>
      <c r="B506" s="231"/>
      <c r="C506" s="231"/>
      <c r="D506" s="231"/>
      <c r="E506" s="315"/>
      <c r="F506" s="315"/>
      <c r="G506" s="315"/>
      <c r="H506" s="315"/>
      <c r="I506" s="315"/>
      <c r="J506" s="315"/>
      <c r="K506" s="228"/>
      <c r="L506" s="210"/>
      <c r="M506" s="210"/>
      <c r="N506" s="210"/>
      <c r="O506" s="210"/>
      <c r="P506" s="210"/>
      <c r="Q506" s="210"/>
      <c r="R506" s="210"/>
      <c r="S506" s="210"/>
      <c r="T506" s="210"/>
      <c r="U506" s="210"/>
      <c r="V506" s="210"/>
      <c r="W506" s="210"/>
      <c r="X506" s="210"/>
      <c r="Y506" s="210"/>
      <c r="Z506" s="210"/>
    </row>
    <row r="507" spans="1:26" x14ac:dyDescent="0.25">
      <c r="A507" s="241"/>
      <c r="B507" s="286"/>
      <c r="C507" s="240"/>
      <c r="D507" s="240"/>
      <c r="E507" s="242"/>
      <c r="F507" s="242"/>
      <c r="G507" s="242"/>
      <c r="H507" s="242"/>
      <c r="I507" s="242"/>
      <c r="J507" s="242"/>
      <c r="K507" s="228"/>
      <c r="L507" s="210"/>
      <c r="M507" s="210"/>
      <c r="N507" s="303"/>
      <c r="O507" s="303"/>
      <c r="P507" s="303"/>
      <c r="Q507" s="303"/>
      <c r="R507" s="303"/>
      <c r="S507" s="303"/>
      <c r="T507" s="210"/>
      <c r="U507" s="210"/>
      <c r="V507" s="210"/>
      <c r="W507" s="210"/>
      <c r="X507" s="210"/>
      <c r="Y507" s="210"/>
      <c r="Z507" s="210"/>
    </row>
    <row r="508" spans="1:26" x14ac:dyDescent="0.25">
      <c r="A508" s="241"/>
      <c r="B508" s="241"/>
      <c r="C508" s="240"/>
      <c r="D508" s="240"/>
      <c r="E508" s="242"/>
      <c r="F508" s="242"/>
      <c r="G508" s="242"/>
      <c r="H508" s="242"/>
      <c r="I508" s="242"/>
      <c r="J508" s="242"/>
      <c r="K508" s="228"/>
      <c r="L508" s="210"/>
      <c r="M508" s="210"/>
      <c r="N508" s="210"/>
      <c r="O508" s="210"/>
      <c r="P508" s="210"/>
      <c r="Q508" s="210"/>
      <c r="R508" s="210"/>
      <c r="S508" s="210"/>
      <c r="T508" s="210"/>
      <c r="U508" s="210"/>
      <c r="V508" s="210"/>
      <c r="W508" s="210"/>
      <c r="X508" s="210"/>
      <c r="Y508" s="210"/>
      <c r="Z508" s="210"/>
    </row>
    <row r="509" spans="1:26" x14ac:dyDescent="0.25">
      <c r="A509" s="241"/>
      <c r="B509" s="241"/>
      <c r="C509" s="240"/>
      <c r="D509" s="240"/>
      <c r="E509" s="242"/>
      <c r="F509" s="242"/>
      <c r="G509" s="242"/>
      <c r="H509" s="242"/>
      <c r="I509" s="242"/>
      <c r="J509" s="242"/>
      <c r="K509" s="228"/>
      <c r="L509" s="210"/>
      <c r="M509" s="210"/>
      <c r="N509" s="210"/>
      <c r="O509" s="210"/>
      <c r="P509" s="210"/>
      <c r="Q509" s="210"/>
      <c r="R509" s="210"/>
      <c r="S509" s="210"/>
      <c r="T509" s="210"/>
      <c r="U509" s="210"/>
      <c r="V509" s="210"/>
      <c r="W509" s="210"/>
      <c r="X509" s="210"/>
      <c r="Y509" s="210"/>
      <c r="Z509" s="210"/>
    </row>
    <row r="510" spans="1:26" ht="15.75" x14ac:dyDescent="0.25">
      <c r="A510" s="272"/>
      <c r="B510" s="272"/>
      <c r="C510" s="237"/>
      <c r="D510" s="239"/>
      <c r="E510" s="239"/>
      <c r="F510" s="239"/>
      <c r="G510" s="239"/>
      <c r="H510" s="239"/>
      <c r="I510" s="239"/>
      <c r="J510" s="240"/>
      <c r="K510" s="225"/>
      <c r="L510" s="210"/>
      <c r="M510" s="210"/>
      <c r="N510" s="210"/>
      <c r="O510" s="210"/>
      <c r="P510" s="210"/>
      <c r="Q510" s="210"/>
      <c r="R510" s="210"/>
      <c r="S510" s="210"/>
      <c r="T510" s="210"/>
      <c r="U510" s="210"/>
      <c r="V510" s="210"/>
      <c r="W510" s="210"/>
      <c r="X510" s="210"/>
      <c r="Y510" s="210"/>
      <c r="Z510" s="210"/>
    </row>
    <row r="511" spans="1:26" x14ac:dyDescent="0.25">
      <c r="A511" s="241"/>
      <c r="B511" s="241"/>
      <c r="C511" s="240"/>
      <c r="D511" s="240"/>
      <c r="E511" s="242"/>
      <c r="F511" s="242"/>
      <c r="G511" s="242"/>
      <c r="H511" s="242"/>
      <c r="I511" s="242"/>
      <c r="J511" s="240"/>
      <c r="K511" s="228"/>
      <c r="L511" s="210"/>
      <c r="M511" s="210"/>
      <c r="N511" s="303"/>
      <c r="O511" s="303"/>
      <c r="P511" s="303"/>
      <c r="Q511" s="303"/>
      <c r="R511" s="303"/>
      <c r="S511" s="210"/>
      <c r="T511" s="210"/>
      <c r="U511" s="210"/>
      <c r="V511" s="210"/>
      <c r="W511" s="210"/>
      <c r="X511" s="210"/>
      <c r="Y511" s="210"/>
      <c r="Z511" s="210"/>
    </row>
    <row r="512" spans="1:26" x14ac:dyDescent="0.25">
      <c r="A512" s="241"/>
      <c r="B512" s="243"/>
      <c r="C512" s="240"/>
      <c r="D512" s="240"/>
      <c r="E512" s="242"/>
      <c r="F512" s="242"/>
      <c r="G512" s="242"/>
      <c r="H512" s="242"/>
      <c r="I512" s="242"/>
      <c r="J512" s="240"/>
      <c r="K512" s="228"/>
      <c r="L512" s="210"/>
      <c r="M512" s="210"/>
      <c r="N512" s="210"/>
      <c r="O512" s="210"/>
      <c r="P512" s="210"/>
      <c r="Q512" s="210"/>
      <c r="R512" s="210"/>
      <c r="S512" s="210"/>
      <c r="T512" s="210"/>
      <c r="U512" s="210"/>
      <c r="V512" s="210"/>
      <c r="W512" s="210"/>
      <c r="X512" s="210"/>
      <c r="Y512" s="210"/>
      <c r="Z512" s="210"/>
    </row>
    <row r="513" spans="1:26" x14ac:dyDescent="0.25">
      <c r="A513" s="241"/>
      <c r="B513" s="311"/>
      <c r="C513" s="240"/>
      <c r="D513" s="240"/>
      <c r="E513" s="242"/>
      <c r="F513" s="242"/>
      <c r="G513" s="242"/>
      <c r="H513" s="242"/>
      <c r="I513" s="242"/>
      <c r="J513" s="240"/>
      <c r="K513" s="228"/>
      <c r="L513" s="210"/>
      <c r="M513" s="210"/>
      <c r="N513" s="210"/>
      <c r="O513" s="210"/>
      <c r="P513" s="210"/>
      <c r="Q513" s="210"/>
      <c r="R513" s="210"/>
      <c r="S513" s="210"/>
      <c r="T513" s="210"/>
      <c r="U513" s="210"/>
      <c r="V513" s="210"/>
      <c r="W513" s="210"/>
      <c r="X513" s="210"/>
      <c r="Y513" s="210"/>
      <c r="Z513" s="210"/>
    </row>
    <row r="514" spans="1:26" x14ac:dyDescent="0.25">
      <c r="A514" s="241"/>
      <c r="B514" s="241"/>
      <c r="C514" s="240"/>
      <c r="D514" s="240"/>
      <c r="E514" s="242"/>
      <c r="F514" s="242"/>
      <c r="G514" s="242"/>
      <c r="H514" s="242"/>
      <c r="I514" s="242"/>
      <c r="J514" s="240"/>
      <c r="K514" s="228"/>
      <c r="L514" s="210"/>
      <c r="M514" s="210"/>
      <c r="N514" s="210"/>
      <c r="O514" s="210"/>
      <c r="P514" s="210"/>
      <c r="Q514" s="210"/>
      <c r="R514" s="210"/>
      <c r="S514" s="210"/>
      <c r="T514" s="210"/>
      <c r="U514" s="210"/>
      <c r="V514" s="210"/>
      <c r="W514" s="210"/>
      <c r="X514" s="210"/>
      <c r="Y514" s="210"/>
      <c r="Z514" s="210"/>
    </row>
    <row r="515" spans="1:26" x14ac:dyDescent="0.25">
      <c r="A515" s="241"/>
      <c r="B515" s="241"/>
      <c r="C515" s="240"/>
      <c r="D515" s="240"/>
      <c r="E515" s="242"/>
      <c r="F515" s="242"/>
      <c r="G515" s="242"/>
      <c r="H515" s="242"/>
      <c r="I515" s="242"/>
      <c r="J515" s="240"/>
      <c r="K515" s="228"/>
      <c r="L515" s="210"/>
      <c r="M515" s="210"/>
      <c r="N515" s="210"/>
      <c r="O515" s="210"/>
      <c r="P515" s="210"/>
      <c r="Q515" s="210"/>
      <c r="R515" s="210"/>
      <c r="S515" s="210"/>
      <c r="T515" s="210"/>
      <c r="U515" s="210"/>
      <c r="V515" s="210"/>
      <c r="W515" s="210"/>
      <c r="X515" s="210"/>
      <c r="Y515" s="210"/>
      <c r="Z515" s="210"/>
    </row>
    <row r="516" spans="1:26" x14ac:dyDescent="0.25">
      <c r="A516" s="241"/>
      <c r="B516" s="241"/>
      <c r="C516" s="240"/>
      <c r="D516" s="240"/>
      <c r="E516" s="242"/>
      <c r="F516" s="242"/>
      <c r="G516" s="242"/>
      <c r="H516" s="242"/>
      <c r="I516" s="242"/>
      <c r="J516" s="240"/>
      <c r="K516" s="228"/>
      <c r="L516" s="210"/>
      <c r="M516" s="210"/>
      <c r="N516" s="210"/>
      <c r="O516" s="210"/>
      <c r="P516" s="210"/>
      <c r="Q516" s="210"/>
      <c r="R516" s="210"/>
      <c r="S516" s="210"/>
      <c r="T516" s="210"/>
      <c r="U516" s="210"/>
      <c r="V516" s="210"/>
      <c r="W516" s="210"/>
      <c r="X516" s="210"/>
      <c r="Y516" s="210"/>
      <c r="Z516" s="210"/>
    </row>
    <row r="517" spans="1:26" x14ac:dyDescent="0.25">
      <c r="A517" s="241"/>
      <c r="B517" s="241"/>
      <c r="C517" s="240"/>
      <c r="D517" s="240"/>
      <c r="E517" s="242"/>
      <c r="F517" s="242"/>
      <c r="G517" s="242"/>
      <c r="H517" s="242"/>
      <c r="I517" s="242"/>
      <c r="J517" s="240"/>
      <c r="K517" s="228"/>
      <c r="L517" s="210"/>
      <c r="M517" s="210"/>
      <c r="N517" s="210"/>
      <c r="O517" s="210"/>
      <c r="P517" s="210"/>
      <c r="Q517" s="210"/>
      <c r="R517" s="210"/>
      <c r="S517" s="210"/>
      <c r="T517" s="210"/>
      <c r="U517" s="210"/>
      <c r="V517" s="210"/>
      <c r="W517" s="210"/>
      <c r="X517" s="210"/>
      <c r="Y517" s="210"/>
      <c r="Z517" s="210"/>
    </row>
    <row r="518" spans="1:26" x14ac:dyDescent="0.25">
      <c r="A518" s="241"/>
      <c r="B518" s="240"/>
      <c r="C518" s="240"/>
      <c r="D518" s="240"/>
      <c r="E518" s="242"/>
      <c r="F518" s="242"/>
      <c r="G518" s="242"/>
      <c r="H518" s="242"/>
      <c r="I518" s="242"/>
      <c r="J518" s="240"/>
      <c r="K518" s="228"/>
      <c r="L518" s="210"/>
      <c r="M518" s="210"/>
      <c r="N518" s="210"/>
      <c r="O518" s="210"/>
      <c r="P518" s="210"/>
      <c r="Q518" s="210"/>
      <c r="R518" s="210"/>
      <c r="S518" s="210"/>
      <c r="T518" s="210"/>
      <c r="U518" s="210"/>
      <c r="V518" s="210"/>
      <c r="W518" s="210"/>
      <c r="X518" s="210"/>
      <c r="Y518" s="210"/>
      <c r="Z518" s="210"/>
    </row>
    <row r="519" spans="1:26" x14ac:dyDescent="0.25">
      <c r="A519" s="241"/>
      <c r="B519" s="241"/>
      <c r="C519" s="240"/>
      <c r="D519" s="240"/>
      <c r="E519" s="242"/>
      <c r="F519" s="242"/>
      <c r="G519" s="242"/>
      <c r="H519" s="242"/>
      <c r="I519" s="242"/>
      <c r="J519" s="240"/>
      <c r="K519" s="228"/>
      <c r="L519" s="210"/>
      <c r="M519" s="210"/>
      <c r="N519" s="210"/>
      <c r="O519" s="210"/>
      <c r="P519" s="210"/>
      <c r="Q519" s="210"/>
      <c r="R519" s="210"/>
      <c r="S519" s="210"/>
      <c r="T519" s="210"/>
      <c r="U519" s="210"/>
      <c r="V519" s="210"/>
      <c r="W519" s="210"/>
      <c r="X519" s="210"/>
      <c r="Y519" s="210"/>
      <c r="Z519" s="210"/>
    </row>
    <row r="520" spans="1:26" x14ac:dyDescent="0.25">
      <c r="A520" s="240"/>
      <c r="B520" s="240"/>
      <c r="C520" s="240"/>
      <c r="D520" s="240"/>
      <c r="E520" s="242"/>
      <c r="F520" s="242"/>
      <c r="G520" s="242"/>
      <c r="H520" s="242"/>
      <c r="I520" s="242"/>
      <c r="J520" s="240"/>
      <c r="K520" s="228"/>
      <c r="L520" s="210"/>
      <c r="M520" s="210"/>
      <c r="N520" s="210"/>
      <c r="O520" s="210"/>
      <c r="P520" s="210"/>
      <c r="Q520" s="210"/>
      <c r="R520" s="210"/>
      <c r="S520" s="210"/>
      <c r="T520" s="210"/>
      <c r="U520" s="210"/>
      <c r="V520" s="210"/>
      <c r="W520" s="210"/>
      <c r="X520" s="210"/>
      <c r="Y520" s="210"/>
      <c r="Z520" s="210"/>
    </row>
    <row r="521" spans="1:26" x14ac:dyDescent="0.25">
      <c r="A521" s="231"/>
      <c r="B521" s="231"/>
      <c r="C521" s="231"/>
      <c r="D521" s="231"/>
      <c r="E521" s="315"/>
      <c r="F521" s="315"/>
      <c r="G521" s="315"/>
      <c r="H521" s="315"/>
      <c r="I521" s="315"/>
      <c r="J521" s="240"/>
      <c r="K521" s="228"/>
      <c r="L521" s="210"/>
      <c r="M521" s="210"/>
      <c r="N521" s="210"/>
      <c r="O521" s="210"/>
      <c r="P521" s="210"/>
      <c r="Q521" s="210"/>
      <c r="R521" s="210"/>
      <c r="S521" s="210"/>
      <c r="T521" s="210"/>
      <c r="U521" s="210"/>
      <c r="V521" s="210"/>
      <c r="W521" s="210"/>
      <c r="X521" s="210"/>
      <c r="Y521" s="210"/>
      <c r="Z521" s="210"/>
    </row>
    <row r="522" spans="1:26" x14ac:dyDescent="0.25">
      <c r="A522" s="241"/>
      <c r="B522" s="241"/>
      <c r="C522" s="240"/>
      <c r="D522" s="240"/>
      <c r="E522" s="242"/>
      <c r="F522" s="242"/>
      <c r="G522" s="242"/>
      <c r="H522" s="242"/>
      <c r="I522" s="242"/>
      <c r="J522" s="240"/>
      <c r="K522" s="228"/>
      <c r="L522" s="210"/>
      <c r="M522" s="210"/>
      <c r="N522" s="303"/>
      <c r="O522" s="303"/>
      <c r="P522" s="303"/>
      <c r="Q522" s="303"/>
      <c r="R522" s="303"/>
      <c r="S522" s="210"/>
      <c r="T522" s="210"/>
      <c r="U522" s="210"/>
      <c r="V522" s="210"/>
      <c r="W522" s="210"/>
      <c r="X522" s="210"/>
      <c r="Y522" s="210"/>
      <c r="Z522" s="210"/>
    </row>
    <row r="523" spans="1:26" x14ac:dyDescent="0.25">
      <c r="A523" s="241"/>
      <c r="B523" s="243"/>
      <c r="C523" s="240"/>
      <c r="D523" s="240"/>
      <c r="E523" s="242"/>
      <c r="F523" s="242"/>
      <c r="G523" s="242"/>
      <c r="H523" s="242"/>
      <c r="I523" s="242"/>
      <c r="J523" s="240"/>
      <c r="K523" s="228"/>
      <c r="L523" s="210"/>
      <c r="M523" s="210"/>
      <c r="N523" s="210"/>
      <c r="O523" s="210"/>
      <c r="P523" s="210"/>
      <c r="Q523" s="210"/>
      <c r="R523" s="210"/>
      <c r="S523" s="210"/>
      <c r="T523" s="210"/>
      <c r="U523" s="210"/>
      <c r="V523" s="210"/>
      <c r="W523" s="210"/>
      <c r="X523" s="210"/>
      <c r="Y523" s="210"/>
      <c r="Z523" s="210"/>
    </row>
    <row r="524" spans="1:26" x14ac:dyDescent="0.25">
      <c r="A524" s="241"/>
      <c r="B524" s="243"/>
      <c r="C524" s="240"/>
      <c r="D524" s="240"/>
      <c r="E524" s="242"/>
      <c r="F524" s="242"/>
      <c r="G524" s="242"/>
      <c r="H524" s="242"/>
      <c r="I524" s="242"/>
      <c r="J524" s="240"/>
      <c r="K524" s="228"/>
      <c r="L524" s="210"/>
      <c r="M524" s="210"/>
      <c r="N524" s="210"/>
      <c r="O524" s="210"/>
      <c r="P524" s="210"/>
      <c r="Q524" s="210"/>
      <c r="R524" s="210"/>
      <c r="S524" s="210"/>
      <c r="T524" s="210"/>
      <c r="U524" s="210"/>
      <c r="V524" s="210"/>
      <c r="W524" s="210"/>
      <c r="X524" s="210"/>
      <c r="Y524" s="210"/>
      <c r="Z524" s="210"/>
    </row>
    <row r="525" spans="1:26" x14ac:dyDescent="0.25">
      <c r="A525" s="241"/>
      <c r="B525" s="243"/>
      <c r="C525" s="240"/>
      <c r="D525" s="240"/>
      <c r="E525" s="242"/>
      <c r="F525" s="242"/>
      <c r="G525" s="242"/>
      <c r="H525" s="242"/>
      <c r="I525" s="242"/>
      <c r="J525" s="240"/>
      <c r="K525" s="228"/>
      <c r="L525" s="210"/>
      <c r="M525" s="210"/>
      <c r="N525" s="210"/>
      <c r="O525" s="210"/>
      <c r="P525" s="210"/>
      <c r="Q525" s="210"/>
      <c r="R525" s="210"/>
      <c r="S525" s="210"/>
      <c r="T525" s="210"/>
      <c r="U525" s="210"/>
      <c r="V525" s="210"/>
      <c r="W525" s="210"/>
      <c r="X525" s="210"/>
      <c r="Y525" s="210"/>
      <c r="Z525" s="210"/>
    </row>
    <row r="526" spans="1:26" x14ac:dyDescent="0.25">
      <c r="A526" s="241"/>
      <c r="B526" s="243"/>
      <c r="C526" s="240"/>
      <c r="D526" s="240"/>
      <c r="E526" s="242"/>
      <c r="F526" s="242"/>
      <c r="G526" s="242"/>
      <c r="H526" s="242"/>
      <c r="I526" s="242"/>
      <c r="J526" s="240"/>
      <c r="K526" s="228"/>
      <c r="L526" s="210"/>
      <c r="M526" s="210"/>
      <c r="N526" s="210"/>
      <c r="O526" s="210"/>
      <c r="P526" s="210"/>
      <c r="Q526" s="210"/>
      <c r="R526" s="210"/>
      <c r="S526" s="210"/>
      <c r="T526" s="210"/>
      <c r="U526" s="210"/>
      <c r="V526" s="210"/>
      <c r="W526" s="210"/>
      <c r="X526" s="210"/>
      <c r="Y526" s="210"/>
      <c r="Z526" s="210"/>
    </row>
    <row r="527" spans="1:26" x14ac:dyDescent="0.25">
      <c r="A527" s="241"/>
      <c r="B527" s="311"/>
      <c r="C527" s="240"/>
      <c r="D527" s="240"/>
      <c r="E527" s="242"/>
      <c r="F527" s="242"/>
      <c r="G527" s="242"/>
      <c r="H527" s="242"/>
      <c r="I527" s="242"/>
      <c r="J527" s="240"/>
      <c r="K527" s="228"/>
      <c r="L527" s="210"/>
      <c r="M527" s="210"/>
      <c r="N527" s="210"/>
      <c r="O527" s="210"/>
      <c r="P527" s="210"/>
      <c r="Q527" s="210"/>
      <c r="R527" s="210"/>
      <c r="S527" s="210"/>
      <c r="T527" s="210"/>
      <c r="U527" s="210"/>
      <c r="V527" s="210"/>
      <c r="W527" s="210"/>
      <c r="X527" s="210"/>
      <c r="Y527" s="210"/>
      <c r="Z527" s="210"/>
    </row>
    <row r="528" spans="1:26" x14ac:dyDescent="0.25">
      <c r="A528" s="241"/>
      <c r="B528" s="241"/>
      <c r="C528" s="240"/>
      <c r="D528" s="240"/>
      <c r="E528" s="242"/>
      <c r="F528" s="242"/>
      <c r="G528" s="242"/>
      <c r="H528" s="242"/>
      <c r="I528" s="242"/>
      <c r="J528" s="240"/>
      <c r="K528" s="228"/>
      <c r="L528" s="210"/>
      <c r="M528" s="210"/>
      <c r="N528" s="210"/>
      <c r="O528" s="210"/>
      <c r="P528" s="210"/>
      <c r="Q528" s="210"/>
      <c r="R528" s="210"/>
      <c r="S528" s="210"/>
      <c r="T528" s="210"/>
      <c r="U528" s="210"/>
      <c r="V528" s="210"/>
      <c r="W528" s="210"/>
      <c r="X528" s="210"/>
      <c r="Y528" s="210"/>
      <c r="Z528" s="210"/>
    </row>
    <row r="529" spans="1:26" x14ac:dyDescent="0.25">
      <c r="A529" s="241"/>
      <c r="B529" s="240"/>
      <c r="C529" s="240"/>
      <c r="D529" s="240"/>
      <c r="E529" s="242"/>
      <c r="F529" s="242"/>
      <c r="G529" s="242"/>
      <c r="H529" s="242"/>
      <c r="I529" s="242"/>
      <c r="J529" s="240"/>
      <c r="K529" s="228"/>
      <c r="L529" s="210"/>
      <c r="M529" s="210"/>
      <c r="N529" s="210"/>
      <c r="O529" s="210"/>
      <c r="P529" s="210"/>
      <c r="Q529" s="210"/>
      <c r="R529" s="210"/>
      <c r="S529" s="210"/>
      <c r="T529" s="210"/>
      <c r="U529" s="210"/>
      <c r="V529" s="210"/>
      <c r="W529" s="210"/>
      <c r="X529" s="210"/>
      <c r="Y529" s="210"/>
      <c r="Z529" s="210"/>
    </row>
    <row r="530" spans="1:26" x14ac:dyDescent="0.25">
      <c r="A530" s="241"/>
      <c r="B530" s="241"/>
      <c r="C530" s="240"/>
      <c r="D530" s="240"/>
      <c r="E530" s="242"/>
      <c r="F530" s="242"/>
      <c r="G530" s="242"/>
      <c r="H530" s="242"/>
      <c r="I530" s="242"/>
      <c r="J530" s="240"/>
      <c r="K530" s="228"/>
      <c r="L530" s="210"/>
      <c r="M530" s="210"/>
      <c r="N530" s="210"/>
      <c r="O530" s="210"/>
      <c r="P530" s="210"/>
      <c r="Q530" s="210"/>
      <c r="R530" s="210"/>
      <c r="S530" s="210"/>
      <c r="T530" s="210"/>
      <c r="U530" s="210"/>
      <c r="V530" s="210"/>
      <c r="W530" s="210"/>
      <c r="X530" s="210"/>
      <c r="Y530" s="210"/>
      <c r="Z530" s="210"/>
    </row>
    <row r="531" spans="1:26" x14ac:dyDescent="0.25">
      <c r="A531" s="240"/>
      <c r="B531" s="240"/>
      <c r="C531" s="240"/>
      <c r="D531" s="240"/>
      <c r="E531" s="242"/>
      <c r="F531" s="242"/>
      <c r="G531" s="242"/>
      <c r="H531" s="242"/>
      <c r="I531" s="242"/>
      <c r="J531" s="240"/>
      <c r="K531" s="228"/>
      <c r="L531" s="210"/>
      <c r="M531" s="210"/>
      <c r="N531" s="210"/>
      <c r="O531" s="210"/>
      <c r="P531" s="210"/>
      <c r="Q531" s="210"/>
      <c r="R531" s="210"/>
      <c r="S531" s="210"/>
      <c r="T531" s="210"/>
      <c r="U531" s="210"/>
      <c r="V531" s="210"/>
      <c r="W531" s="210"/>
      <c r="X531" s="210"/>
      <c r="Y531" s="210"/>
      <c r="Z531" s="210"/>
    </row>
    <row r="532" spans="1:26" x14ac:dyDescent="0.25">
      <c r="A532" s="231"/>
      <c r="B532" s="231"/>
      <c r="C532" s="231"/>
      <c r="D532" s="231"/>
      <c r="E532" s="315"/>
      <c r="F532" s="315"/>
      <c r="G532" s="315"/>
      <c r="H532" s="315"/>
      <c r="I532" s="315"/>
      <c r="J532" s="240"/>
      <c r="K532" s="228"/>
      <c r="L532" s="210"/>
      <c r="M532" s="210"/>
      <c r="N532" s="210"/>
      <c r="O532" s="210"/>
      <c r="P532" s="210"/>
      <c r="Q532" s="210"/>
      <c r="R532" s="210"/>
      <c r="S532" s="210"/>
      <c r="T532" s="210"/>
      <c r="U532" s="210"/>
      <c r="V532" s="210"/>
      <c r="W532" s="210"/>
      <c r="X532" s="210"/>
      <c r="Y532" s="210"/>
      <c r="Z532" s="210"/>
    </row>
    <row r="533" spans="1:26" x14ac:dyDescent="0.25">
      <c r="A533" s="241"/>
      <c r="B533" s="241"/>
      <c r="C533" s="240"/>
      <c r="D533" s="240"/>
      <c r="E533" s="242"/>
      <c r="F533" s="242"/>
      <c r="G533" s="242"/>
      <c r="H533" s="242"/>
      <c r="I533" s="242"/>
      <c r="J533" s="240"/>
      <c r="K533" s="228"/>
      <c r="L533" s="210"/>
      <c r="M533" s="210"/>
      <c r="N533" s="303"/>
      <c r="O533" s="303"/>
      <c r="P533" s="303"/>
      <c r="Q533" s="303"/>
      <c r="R533" s="303"/>
      <c r="S533" s="210"/>
      <c r="T533" s="210"/>
      <c r="U533" s="210"/>
      <c r="V533" s="210"/>
      <c r="W533" s="210"/>
      <c r="X533" s="210"/>
      <c r="Y533" s="210"/>
      <c r="Z533" s="210"/>
    </row>
    <row r="534" spans="1:26" x14ac:dyDescent="0.25">
      <c r="A534" s="241"/>
      <c r="B534" s="241"/>
      <c r="C534" s="240"/>
      <c r="D534" s="240"/>
      <c r="E534" s="242"/>
      <c r="F534" s="242"/>
      <c r="G534" s="242"/>
      <c r="H534" s="242"/>
      <c r="I534" s="242"/>
      <c r="J534" s="240"/>
      <c r="K534" s="228"/>
      <c r="L534" s="210"/>
      <c r="M534" s="210"/>
      <c r="N534" s="210"/>
      <c r="O534" s="210"/>
      <c r="P534" s="210"/>
      <c r="Q534" s="210"/>
      <c r="R534" s="210"/>
      <c r="S534" s="210"/>
      <c r="T534" s="210"/>
      <c r="U534" s="210"/>
      <c r="V534" s="210"/>
      <c r="W534" s="210"/>
      <c r="X534" s="210"/>
      <c r="Y534" s="210"/>
      <c r="Z534" s="210"/>
    </row>
    <row r="535" spans="1:26" x14ac:dyDescent="0.25">
      <c r="A535" s="241"/>
      <c r="B535" s="241"/>
      <c r="C535" s="240"/>
      <c r="D535" s="240"/>
      <c r="E535" s="242"/>
      <c r="F535" s="242"/>
      <c r="G535" s="242"/>
      <c r="H535" s="242"/>
      <c r="I535" s="242"/>
      <c r="J535" s="240"/>
      <c r="K535" s="228"/>
      <c r="L535" s="210"/>
      <c r="M535" s="210"/>
      <c r="N535" s="210"/>
      <c r="O535" s="210"/>
      <c r="P535" s="210"/>
      <c r="Q535" s="210"/>
      <c r="R535" s="210"/>
      <c r="S535" s="210"/>
      <c r="T535" s="210"/>
      <c r="U535" s="210"/>
      <c r="V535" s="210"/>
      <c r="W535" s="210"/>
      <c r="X535" s="210"/>
      <c r="Y535" s="210"/>
      <c r="Z535" s="210"/>
    </row>
    <row r="536" spans="1:26" x14ac:dyDescent="0.25">
      <c r="A536" s="241"/>
      <c r="B536" s="241"/>
      <c r="C536" s="240"/>
      <c r="D536" s="240"/>
      <c r="E536" s="242"/>
      <c r="F536" s="242"/>
      <c r="G536" s="242"/>
      <c r="H536" s="242"/>
      <c r="I536" s="242"/>
      <c r="J536" s="240"/>
      <c r="K536" s="228"/>
      <c r="L536" s="210"/>
      <c r="M536" s="210"/>
      <c r="N536" s="210"/>
      <c r="O536" s="210"/>
      <c r="P536" s="210"/>
      <c r="Q536" s="210"/>
      <c r="R536" s="210"/>
      <c r="S536" s="210"/>
      <c r="T536" s="210"/>
      <c r="U536" s="210"/>
      <c r="V536" s="210"/>
      <c r="W536" s="210"/>
      <c r="X536" s="210"/>
      <c r="Y536" s="210"/>
      <c r="Z536" s="210"/>
    </row>
    <row r="537" spans="1:26" x14ac:dyDescent="0.25">
      <c r="A537" s="241"/>
      <c r="B537" s="243"/>
      <c r="C537" s="240"/>
      <c r="D537" s="240"/>
      <c r="E537" s="242"/>
      <c r="F537" s="242"/>
      <c r="G537" s="242"/>
      <c r="H537" s="242"/>
      <c r="I537" s="242"/>
      <c r="J537" s="240"/>
      <c r="K537" s="228"/>
      <c r="L537" s="210"/>
      <c r="M537" s="210"/>
      <c r="N537" s="210"/>
      <c r="O537" s="210"/>
      <c r="P537" s="210"/>
      <c r="Q537" s="210"/>
      <c r="R537" s="210"/>
      <c r="S537" s="210"/>
      <c r="T537" s="210"/>
      <c r="U537" s="210"/>
      <c r="V537" s="210"/>
      <c r="W537" s="210"/>
      <c r="X537" s="210"/>
      <c r="Y537" s="210"/>
      <c r="Z537" s="210"/>
    </row>
    <row r="538" spans="1:26" x14ac:dyDescent="0.25">
      <c r="A538" s="241"/>
      <c r="B538" s="311"/>
      <c r="C538" s="240"/>
      <c r="D538" s="240"/>
      <c r="E538" s="242"/>
      <c r="F538" s="242"/>
      <c r="G538" s="242"/>
      <c r="H538" s="242"/>
      <c r="I538" s="242"/>
      <c r="J538" s="240"/>
      <c r="K538" s="228"/>
      <c r="L538" s="210"/>
      <c r="M538" s="210"/>
      <c r="N538" s="210"/>
      <c r="O538" s="210"/>
      <c r="P538" s="210"/>
      <c r="Q538" s="210"/>
      <c r="R538" s="210"/>
      <c r="S538" s="210"/>
      <c r="T538" s="210"/>
      <c r="U538" s="210"/>
      <c r="V538" s="210"/>
      <c r="W538" s="210"/>
      <c r="X538" s="210"/>
      <c r="Y538" s="210"/>
      <c r="Z538" s="210"/>
    </row>
    <row r="539" spans="1:26" x14ac:dyDescent="0.25">
      <c r="A539" s="241"/>
      <c r="B539" s="241"/>
      <c r="C539" s="240"/>
      <c r="D539" s="240"/>
      <c r="E539" s="242"/>
      <c r="F539" s="242"/>
      <c r="G539" s="242"/>
      <c r="H539" s="242"/>
      <c r="I539" s="242"/>
      <c r="J539" s="240"/>
      <c r="K539" s="228"/>
      <c r="L539" s="210"/>
      <c r="M539" s="210"/>
      <c r="N539" s="210"/>
      <c r="O539" s="210"/>
      <c r="P539" s="210"/>
      <c r="Q539" s="210"/>
      <c r="R539" s="210"/>
      <c r="S539" s="210"/>
      <c r="T539" s="210"/>
      <c r="U539" s="210"/>
      <c r="V539" s="210"/>
      <c r="W539" s="210"/>
      <c r="X539" s="210"/>
      <c r="Y539" s="210"/>
      <c r="Z539" s="210"/>
    </row>
    <row r="540" spans="1:26" x14ac:dyDescent="0.25">
      <c r="A540" s="241"/>
      <c r="B540" s="240"/>
      <c r="C540" s="244"/>
      <c r="D540" s="240"/>
      <c r="E540" s="242"/>
      <c r="F540" s="242"/>
      <c r="G540" s="242"/>
      <c r="H540" s="242"/>
      <c r="I540" s="242"/>
      <c r="J540" s="240"/>
      <c r="K540" s="228"/>
      <c r="L540" s="210"/>
      <c r="M540" s="210"/>
      <c r="N540" s="210"/>
      <c r="O540" s="210"/>
      <c r="P540" s="210"/>
      <c r="Q540" s="210"/>
      <c r="R540" s="210"/>
      <c r="S540" s="210"/>
      <c r="T540" s="210"/>
      <c r="U540" s="210"/>
      <c r="V540" s="210"/>
      <c r="W540" s="210"/>
      <c r="X540" s="210"/>
      <c r="Y540" s="210"/>
      <c r="Z540" s="210"/>
    </row>
    <row r="541" spans="1:26" x14ac:dyDescent="0.25">
      <c r="A541" s="241"/>
      <c r="B541" s="241"/>
      <c r="C541" s="244"/>
      <c r="D541" s="240"/>
      <c r="E541" s="242"/>
      <c r="F541" s="242"/>
      <c r="G541" s="242"/>
      <c r="H541" s="242"/>
      <c r="I541" s="242"/>
      <c r="J541" s="240"/>
      <c r="K541" s="228"/>
      <c r="L541" s="210"/>
      <c r="M541" s="210"/>
      <c r="N541" s="210"/>
      <c r="O541" s="210"/>
      <c r="P541" s="210"/>
      <c r="Q541" s="210"/>
      <c r="R541" s="210"/>
      <c r="S541" s="210"/>
      <c r="T541" s="210"/>
      <c r="U541" s="210"/>
      <c r="V541" s="210"/>
      <c r="W541" s="210"/>
      <c r="X541" s="210"/>
      <c r="Y541" s="210"/>
      <c r="Z541" s="210"/>
    </row>
    <row r="542" spans="1:26" x14ac:dyDescent="0.25">
      <c r="A542" s="240"/>
      <c r="B542" s="240"/>
      <c r="C542" s="240"/>
      <c r="D542" s="240"/>
      <c r="E542" s="242"/>
      <c r="F542" s="242"/>
      <c r="G542" s="242"/>
      <c r="H542" s="242"/>
      <c r="I542" s="242"/>
      <c r="J542" s="240"/>
      <c r="K542" s="228"/>
      <c r="L542" s="210"/>
      <c r="M542" s="210"/>
      <c r="N542" s="210"/>
      <c r="O542" s="210"/>
      <c r="P542" s="210"/>
      <c r="Q542" s="210"/>
      <c r="R542" s="210"/>
      <c r="S542" s="210"/>
      <c r="T542" s="210"/>
      <c r="U542" s="210"/>
      <c r="V542" s="210"/>
      <c r="W542" s="210"/>
      <c r="X542" s="210"/>
      <c r="Y542" s="210"/>
      <c r="Z542" s="210"/>
    </row>
    <row r="543" spans="1:26" x14ac:dyDescent="0.25">
      <c r="A543" s="231"/>
      <c r="B543" s="231"/>
      <c r="C543" s="231"/>
      <c r="D543" s="231"/>
      <c r="E543" s="315"/>
      <c r="F543" s="315"/>
      <c r="G543" s="315"/>
      <c r="H543" s="315"/>
      <c r="I543" s="315"/>
      <c r="J543" s="240"/>
      <c r="K543" s="228"/>
      <c r="L543" s="210"/>
      <c r="M543" s="210"/>
      <c r="N543" s="210"/>
      <c r="O543" s="210"/>
      <c r="P543" s="210"/>
      <c r="Q543" s="210"/>
      <c r="R543" s="210"/>
      <c r="S543" s="210"/>
      <c r="T543" s="210"/>
      <c r="U543" s="210"/>
      <c r="V543" s="210"/>
      <c r="W543" s="210"/>
      <c r="X543" s="210"/>
      <c r="Y543" s="210"/>
      <c r="Z543" s="210"/>
    </row>
    <row r="544" spans="1:26" x14ac:dyDescent="0.25">
      <c r="A544" s="241"/>
      <c r="B544" s="241"/>
      <c r="C544" s="240"/>
      <c r="D544" s="240"/>
      <c r="E544" s="242"/>
      <c r="F544" s="242"/>
      <c r="G544" s="242"/>
      <c r="H544" s="242"/>
      <c r="I544" s="242"/>
      <c r="J544" s="240"/>
      <c r="K544" s="228"/>
      <c r="L544" s="210"/>
      <c r="M544" s="210"/>
      <c r="N544" s="303"/>
      <c r="O544" s="303"/>
      <c r="P544" s="303"/>
      <c r="Q544" s="303"/>
      <c r="R544" s="303"/>
      <c r="S544" s="210"/>
      <c r="T544" s="210"/>
      <c r="U544" s="210"/>
      <c r="V544" s="210"/>
      <c r="W544" s="210"/>
      <c r="X544" s="210"/>
      <c r="Y544" s="210"/>
      <c r="Z544" s="210"/>
    </row>
    <row r="545" spans="1:26" x14ac:dyDescent="0.25">
      <c r="A545" s="241"/>
      <c r="B545" s="241"/>
      <c r="C545" s="240"/>
      <c r="D545" s="240"/>
      <c r="E545" s="242"/>
      <c r="F545" s="242"/>
      <c r="G545" s="242"/>
      <c r="H545" s="242"/>
      <c r="I545" s="242"/>
      <c r="J545" s="240"/>
      <c r="K545" s="228"/>
      <c r="L545" s="210"/>
      <c r="M545" s="210"/>
      <c r="N545" s="210"/>
      <c r="O545" s="210"/>
      <c r="P545" s="210"/>
      <c r="Q545" s="210"/>
      <c r="R545" s="210"/>
      <c r="S545" s="210"/>
      <c r="T545" s="210"/>
      <c r="U545" s="210"/>
      <c r="V545" s="210"/>
      <c r="W545" s="210"/>
      <c r="X545" s="210"/>
      <c r="Y545" s="210"/>
      <c r="Z545" s="210"/>
    </row>
    <row r="546" spans="1:26" x14ac:dyDescent="0.25">
      <c r="A546" s="241"/>
      <c r="B546" s="241"/>
      <c r="C546" s="240"/>
      <c r="D546" s="240"/>
      <c r="E546" s="242"/>
      <c r="F546" s="242"/>
      <c r="G546" s="242"/>
      <c r="H546" s="242"/>
      <c r="I546" s="242"/>
      <c r="J546" s="240"/>
      <c r="K546" s="228"/>
      <c r="L546" s="210"/>
      <c r="M546" s="210"/>
      <c r="N546" s="210"/>
      <c r="O546" s="210"/>
      <c r="P546" s="210"/>
      <c r="Q546" s="210"/>
      <c r="R546" s="210"/>
      <c r="S546" s="210"/>
      <c r="T546" s="210"/>
      <c r="U546" s="210"/>
      <c r="V546" s="210"/>
      <c r="W546" s="210"/>
      <c r="X546" s="210"/>
      <c r="Y546" s="210"/>
      <c r="Z546" s="210"/>
    </row>
    <row r="547" spans="1:26" x14ac:dyDescent="0.25">
      <c r="A547" s="241"/>
      <c r="B547" s="241"/>
      <c r="C547" s="240"/>
      <c r="D547" s="240"/>
      <c r="E547" s="242"/>
      <c r="F547" s="242"/>
      <c r="G547" s="242"/>
      <c r="H547" s="242"/>
      <c r="I547" s="242"/>
      <c r="J547" s="240"/>
      <c r="K547" s="228"/>
      <c r="L547" s="210"/>
      <c r="M547" s="210"/>
      <c r="N547" s="210"/>
      <c r="O547" s="210"/>
      <c r="P547" s="210"/>
      <c r="Q547" s="210"/>
      <c r="R547" s="210"/>
      <c r="S547" s="210"/>
      <c r="T547" s="210"/>
      <c r="U547" s="210"/>
      <c r="V547" s="210"/>
      <c r="W547" s="210"/>
      <c r="X547" s="210"/>
      <c r="Y547" s="210"/>
      <c r="Z547" s="210"/>
    </row>
    <row r="548" spans="1:26" x14ac:dyDescent="0.25">
      <c r="A548" s="241"/>
      <c r="B548" s="243"/>
      <c r="C548" s="240"/>
      <c r="D548" s="240"/>
      <c r="E548" s="242"/>
      <c r="F548" s="242"/>
      <c r="G548" s="242"/>
      <c r="H548" s="242"/>
      <c r="I548" s="242"/>
      <c r="J548" s="240"/>
      <c r="K548" s="228"/>
      <c r="L548" s="210"/>
      <c r="M548" s="210"/>
      <c r="N548" s="210"/>
      <c r="O548" s="210"/>
      <c r="P548" s="210"/>
      <c r="Q548" s="210"/>
      <c r="R548" s="210"/>
      <c r="S548" s="210"/>
      <c r="T548" s="210"/>
      <c r="U548" s="210"/>
      <c r="V548" s="210"/>
      <c r="W548" s="210"/>
      <c r="X548" s="210"/>
      <c r="Y548" s="210"/>
      <c r="Z548" s="210"/>
    </row>
    <row r="549" spans="1:26" x14ac:dyDescent="0.25">
      <c r="A549" s="241"/>
      <c r="B549" s="311"/>
      <c r="C549" s="240"/>
      <c r="D549" s="240"/>
      <c r="E549" s="242"/>
      <c r="F549" s="242"/>
      <c r="G549" s="242"/>
      <c r="H549" s="242"/>
      <c r="I549" s="242"/>
      <c r="J549" s="240"/>
      <c r="K549" s="228"/>
      <c r="L549" s="210"/>
      <c r="M549" s="210"/>
      <c r="N549" s="210"/>
      <c r="O549" s="210"/>
      <c r="P549" s="210"/>
      <c r="Q549" s="210"/>
      <c r="R549" s="210"/>
      <c r="S549" s="210"/>
      <c r="T549" s="210"/>
      <c r="U549" s="210"/>
      <c r="V549" s="210"/>
      <c r="W549" s="210"/>
      <c r="X549" s="210"/>
      <c r="Y549" s="210"/>
      <c r="Z549" s="210"/>
    </row>
    <row r="550" spans="1:26" x14ac:dyDescent="0.25">
      <c r="A550" s="241"/>
      <c r="B550" s="241"/>
      <c r="C550" s="240"/>
      <c r="D550" s="240"/>
      <c r="E550" s="242"/>
      <c r="F550" s="242"/>
      <c r="G550" s="242"/>
      <c r="H550" s="242"/>
      <c r="I550" s="242"/>
      <c r="J550" s="240"/>
      <c r="K550" s="228"/>
      <c r="L550" s="210"/>
      <c r="M550" s="210"/>
      <c r="N550" s="210"/>
      <c r="O550" s="210"/>
      <c r="P550" s="210"/>
      <c r="Q550" s="210"/>
      <c r="R550" s="210"/>
      <c r="S550" s="210"/>
      <c r="T550" s="210"/>
      <c r="U550" s="210"/>
      <c r="V550" s="210"/>
      <c r="W550" s="210"/>
      <c r="X550" s="210"/>
      <c r="Y550" s="210"/>
      <c r="Z550" s="210"/>
    </row>
    <row r="551" spans="1:26" x14ac:dyDescent="0.25">
      <c r="A551" s="241"/>
      <c r="B551" s="240"/>
      <c r="C551" s="244"/>
      <c r="D551" s="240"/>
      <c r="E551" s="242"/>
      <c r="F551" s="242"/>
      <c r="G551" s="242"/>
      <c r="H551" s="242"/>
      <c r="I551" s="242"/>
      <c r="J551" s="240"/>
      <c r="K551" s="228"/>
      <c r="L551" s="210"/>
      <c r="M551" s="210"/>
      <c r="N551" s="210"/>
      <c r="O551" s="210"/>
      <c r="P551" s="210"/>
      <c r="Q551" s="210"/>
      <c r="R551" s="210"/>
      <c r="S551" s="210"/>
      <c r="T551" s="210"/>
      <c r="U551" s="210"/>
      <c r="V551" s="210"/>
      <c r="W551" s="210"/>
      <c r="X551" s="210"/>
      <c r="Y551" s="210"/>
      <c r="Z551" s="210"/>
    </row>
    <row r="552" spans="1:26" x14ac:dyDescent="0.25">
      <c r="A552" s="241"/>
      <c r="B552" s="241"/>
      <c r="C552" s="244"/>
      <c r="D552" s="240"/>
      <c r="E552" s="242"/>
      <c r="F552" s="242"/>
      <c r="G552" s="242"/>
      <c r="H552" s="242"/>
      <c r="I552" s="242"/>
      <c r="J552" s="240"/>
      <c r="K552" s="228"/>
      <c r="L552" s="210"/>
      <c r="M552" s="210"/>
      <c r="N552" s="210"/>
      <c r="O552" s="210"/>
      <c r="P552" s="210"/>
      <c r="Q552" s="210"/>
      <c r="R552" s="210"/>
      <c r="S552" s="210"/>
      <c r="T552" s="210"/>
      <c r="U552" s="210"/>
      <c r="V552" s="210"/>
      <c r="W552" s="210"/>
      <c r="X552" s="210"/>
      <c r="Y552" s="210"/>
      <c r="Z552" s="210"/>
    </row>
    <row r="553" spans="1:26" x14ac:dyDescent="0.25">
      <c r="A553" s="240"/>
      <c r="B553" s="240"/>
      <c r="C553" s="240"/>
      <c r="D553" s="240"/>
      <c r="E553" s="242"/>
      <c r="F553" s="242"/>
      <c r="G553" s="242"/>
      <c r="H553" s="242"/>
      <c r="I553" s="242"/>
      <c r="J553" s="240"/>
      <c r="K553" s="228"/>
      <c r="L553" s="210"/>
      <c r="M553" s="210"/>
      <c r="N553" s="210"/>
      <c r="O553" s="210"/>
      <c r="P553" s="210"/>
      <c r="Q553" s="210"/>
      <c r="R553" s="210"/>
      <c r="S553" s="210"/>
      <c r="T553" s="210"/>
      <c r="U553" s="210"/>
      <c r="V553" s="210"/>
      <c r="W553" s="210"/>
      <c r="X553" s="210"/>
      <c r="Y553" s="210"/>
      <c r="Z553" s="210"/>
    </row>
    <row r="554" spans="1:26" x14ac:dyDescent="0.25">
      <c r="A554" s="231"/>
      <c r="B554" s="231"/>
      <c r="C554" s="231"/>
      <c r="D554" s="231"/>
      <c r="E554" s="315"/>
      <c r="F554" s="315"/>
      <c r="G554" s="315"/>
      <c r="H554" s="315"/>
      <c r="I554" s="315"/>
      <c r="J554" s="240"/>
      <c r="K554" s="228"/>
      <c r="L554" s="210"/>
      <c r="M554" s="210"/>
      <c r="N554" s="210"/>
      <c r="O554" s="210"/>
      <c r="P554" s="210"/>
      <c r="Q554" s="210"/>
      <c r="R554" s="210"/>
      <c r="S554" s="210"/>
      <c r="T554" s="210"/>
      <c r="U554" s="210"/>
      <c r="V554" s="210"/>
      <c r="W554" s="210"/>
      <c r="X554" s="210"/>
      <c r="Y554" s="210"/>
      <c r="Z554" s="210"/>
    </row>
    <row r="555" spans="1:26" x14ac:dyDescent="0.25">
      <c r="A555" s="241"/>
      <c r="B555" s="241"/>
      <c r="C555" s="240"/>
      <c r="D555" s="240"/>
      <c r="E555" s="242"/>
      <c r="F555" s="242"/>
      <c r="G555" s="242"/>
      <c r="H555" s="242"/>
      <c r="I555" s="242"/>
      <c r="J555" s="240"/>
      <c r="K555" s="228"/>
      <c r="L555" s="210"/>
      <c r="M555" s="210"/>
      <c r="N555" s="303"/>
      <c r="O555" s="303"/>
      <c r="P555" s="303"/>
      <c r="Q555" s="303"/>
      <c r="R555" s="303"/>
      <c r="S555" s="210"/>
      <c r="T555" s="210"/>
      <c r="U555" s="210"/>
      <c r="V555" s="210"/>
      <c r="W555" s="210"/>
      <c r="X555" s="210"/>
      <c r="Y555" s="210"/>
      <c r="Z555" s="210"/>
    </row>
    <row r="556" spans="1:26" x14ac:dyDescent="0.25">
      <c r="A556" s="241"/>
      <c r="B556" s="241"/>
      <c r="C556" s="240"/>
      <c r="D556" s="240"/>
      <c r="E556" s="242"/>
      <c r="F556" s="242"/>
      <c r="G556" s="242"/>
      <c r="H556" s="242"/>
      <c r="I556" s="242"/>
      <c r="J556" s="240"/>
      <c r="K556" s="228"/>
      <c r="L556" s="210"/>
      <c r="M556" s="210"/>
      <c r="N556" s="210"/>
      <c r="O556" s="210"/>
      <c r="P556" s="210"/>
      <c r="Q556" s="210"/>
      <c r="R556" s="210"/>
      <c r="S556" s="210"/>
      <c r="T556" s="210"/>
      <c r="U556" s="210"/>
      <c r="V556" s="210"/>
      <c r="W556" s="210"/>
      <c r="X556" s="210"/>
      <c r="Y556" s="210"/>
      <c r="Z556" s="210"/>
    </row>
    <row r="557" spans="1:26" x14ac:dyDescent="0.25">
      <c r="A557" s="241"/>
      <c r="B557" s="241"/>
      <c r="C557" s="240"/>
      <c r="D557" s="240"/>
      <c r="E557" s="242"/>
      <c r="F557" s="242"/>
      <c r="G557" s="242"/>
      <c r="H557" s="242"/>
      <c r="I557" s="242"/>
      <c r="J557" s="240"/>
      <c r="K557" s="228"/>
      <c r="L557" s="210"/>
      <c r="M557" s="210"/>
      <c r="N557" s="210"/>
      <c r="O557" s="210"/>
      <c r="P557" s="210"/>
      <c r="Q557" s="210"/>
      <c r="R557" s="210"/>
      <c r="S557" s="210"/>
      <c r="T557" s="210"/>
      <c r="U557" s="210"/>
      <c r="V557" s="210"/>
      <c r="W557" s="210"/>
      <c r="X557" s="210"/>
      <c r="Y557" s="210"/>
      <c r="Z557" s="210"/>
    </row>
    <row r="558" spans="1:26" x14ac:dyDescent="0.25">
      <c r="A558" s="241"/>
      <c r="B558" s="241"/>
      <c r="C558" s="240"/>
      <c r="D558" s="240"/>
      <c r="E558" s="242"/>
      <c r="F558" s="242"/>
      <c r="G558" s="242"/>
      <c r="H558" s="242"/>
      <c r="I558" s="242"/>
      <c r="J558" s="240"/>
      <c r="K558" s="228"/>
      <c r="L558" s="210"/>
      <c r="M558" s="210"/>
      <c r="N558" s="210"/>
      <c r="O558" s="210"/>
      <c r="P558" s="210"/>
      <c r="Q558" s="210"/>
      <c r="R558" s="210"/>
      <c r="S558" s="210"/>
      <c r="T558" s="210"/>
      <c r="U558" s="210"/>
      <c r="V558" s="210"/>
      <c r="W558" s="210"/>
      <c r="X558" s="210"/>
      <c r="Y558" s="210"/>
      <c r="Z558" s="210"/>
    </row>
    <row r="559" spans="1:26" x14ac:dyDescent="0.25">
      <c r="A559" s="241"/>
      <c r="B559" s="243"/>
      <c r="C559" s="240"/>
      <c r="D559" s="240"/>
      <c r="E559" s="242"/>
      <c r="F559" s="242"/>
      <c r="G559" s="242"/>
      <c r="H559" s="242"/>
      <c r="I559" s="242"/>
      <c r="J559" s="240"/>
      <c r="K559" s="228"/>
      <c r="L559" s="210"/>
      <c r="M559" s="210"/>
      <c r="N559" s="210"/>
      <c r="O559" s="210"/>
      <c r="P559" s="210"/>
      <c r="Q559" s="210"/>
      <c r="R559" s="210"/>
      <c r="S559" s="210"/>
      <c r="T559" s="210"/>
      <c r="U559" s="210"/>
      <c r="V559" s="210"/>
      <c r="W559" s="210"/>
      <c r="X559" s="210"/>
      <c r="Y559" s="210"/>
      <c r="Z559" s="210"/>
    </row>
    <row r="560" spans="1:26" x14ac:dyDescent="0.25">
      <c r="A560" s="241"/>
      <c r="B560" s="311"/>
      <c r="C560" s="240"/>
      <c r="D560" s="240"/>
      <c r="E560" s="242"/>
      <c r="F560" s="242"/>
      <c r="G560" s="242"/>
      <c r="H560" s="242"/>
      <c r="I560" s="242"/>
      <c r="J560" s="240"/>
      <c r="K560" s="228"/>
      <c r="L560" s="210"/>
      <c r="M560" s="210"/>
      <c r="N560" s="210"/>
      <c r="O560" s="210"/>
      <c r="P560" s="210"/>
      <c r="Q560" s="210"/>
      <c r="R560" s="210"/>
      <c r="S560" s="210"/>
      <c r="T560" s="210"/>
      <c r="U560" s="210"/>
      <c r="V560" s="210"/>
      <c r="W560" s="210"/>
      <c r="X560" s="210"/>
      <c r="Y560" s="210"/>
      <c r="Z560" s="210"/>
    </row>
    <row r="561" spans="1:26" x14ac:dyDescent="0.25">
      <c r="A561" s="241"/>
      <c r="B561" s="241"/>
      <c r="C561" s="240"/>
      <c r="D561" s="240"/>
      <c r="E561" s="242"/>
      <c r="F561" s="242"/>
      <c r="G561" s="242"/>
      <c r="H561" s="242"/>
      <c r="I561" s="242"/>
      <c r="J561" s="240"/>
      <c r="K561" s="228"/>
      <c r="L561" s="210"/>
      <c r="M561" s="210"/>
      <c r="N561" s="210"/>
      <c r="O561" s="210"/>
      <c r="P561" s="210"/>
      <c r="Q561" s="210"/>
      <c r="R561" s="210"/>
      <c r="S561" s="210"/>
      <c r="T561" s="210"/>
      <c r="U561" s="210"/>
      <c r="V561" s="210"/>
      <c r="W561" s="210"/>
      <c r="X561" s="210"/>
      <c r="Y561" s="210"/>
      <c r="Z561" s="210"/>
    </row>
    <row r="562" spans="1:26" x14ac:dyDescent="0.25">
      <c r="A562" s="241"/>
      <c r="B562" s="240"/>
      <c r="C562" s="244"/>
      <c r="D562" s="240"/>
      <c r="E562" s="242"/>
      <c r="F562" s="242"/>
      <c r="G562" s="242"/>
      <c r="H562" s="242"/>
      <c r="I562" s="242"/>
      <c r="J562" s="240"/>
      <c r="K562" s="228"/>
      <c r="L562" s="210"/>
      <c r="M562" s="210"/>
      <c r="N562" s="210"/>
      <c r="O562" s="210"/>
      <c r="P562" s="210"/>
      <c r="Q562" s="210"/>
      <c r="R562" s="210"/>
      <c r="S562" s="210"/>
      <c r="T562" s="210"/>
      <c r="U562" s="210"/>
      <c r="V562" s="210"/>
      <c r="W562" s="210"/>
      <c r="X562" s="210"/>
      <c r="Y562" s="210"/>
      <c r="Z562" s="210"/>
    </row>
    <row r="563" spans="1:26" x14ac:dyDescent="0.25">
      <c r="A563" s="241"/>
      <c r="B563" s="241"/>
      <c r="C563" s="244"/>
      <c r="D563" s="240"/>
      <c r="E563" s="242"/>
      <c r="F563" s="242"/>
      <c r="G563" s="242"/>
      <c r="H563" s="242"/>
      <c r="I563" s="242"/>
      <c r="J563" s="240"/>
      <c r="K563" s="228"/>
      <c r="L563" s="210"/>
      <c r="M563" s="210"/>
      <c r="N563" s="210"/>
      <c r="O563" s="210"/>
      <c r="P563" s="210"/>
      <c r="Q563" s="210"/>
      <c r="R563" s="210"/>
      <c r="S563" s="210"/>
      <c r="T563" s="210"/>
      <c r="U563" s="210"/>
      <c r="V563" s="210"/>
      <c r="W563" s="210"/>
      <c r="X563" s="210"/>
      <c r="Y563" s="210"/>
      <c r="Z563" s="210"/>
    </row>
    <row r="564" spans="1:26" x14ac:dyDescent="0.25">
      <c r="A564" s="240"/>
      <c r="B564" s="240"/>
      <c r="C564" s="240"/>
      <c r="D564" s="240"/>
      <c r="E564" s="242"/>
      <c r="F564" s="242"/>
      <c r="G564" s="242"/>
      <c r="H564" s="242"/>
      <c r="I564" s="242"/>
      <c r="J564" s="240"/>
      <c r="K564" s="228"/>
      <c r="L564" s="210"/>
      <c r="M564" s="210"/>
      <c r="N564" s="210"/>
      <c r="O564" s="210"/>
      <c r="P564" s="210"/>
      <c r="Q564" s="210"/>
      <c r="R564" s="210"/>
      <c r="S564" s="210"/>
      <c r="T564" s="210"/>
      <c r="U564" s="210"/>
      <c r="V564" s="210"/>
      <c r="W564" s="210"/>
      <c r="X564" s="210"/>
      <c r="Y564" s="210"/>
      <c r="Z564" s="210"/>
    </row>
    <row r="565" spans="1:26" x14ac:dyDescent="0.25">
      <c r="A565" s="231"/>
      <c r="B565" s="231"/>
      <c r="C565" s="231"/>
      <c r="D565" s="231"/>
      <c r="E565" s="315"/>
      <c r="F565" s="315"/>
      <c r="G565" s="315"/>
      <c r="H565" s="315"/>
      <c r="I565" s="315"/>
      <c r="J565" s="240"/>
      <c r="K565" s="228"/>
      <c r="L565" s="210"/>
      <c r="M565" s="210"/>
      <c r="N565" s="210"/>
      <c r="O565" s="210"/>
      <c r="P565" s="210"/>
      <c r="Q565" s="210"/>
      <c r="R565" s="210"/>
      <c r="S565" s="210"/>
      <c r="T565" s="210"/>
      <c r="U565" s="210"/>
      <c r="V565" s="210"/>
      <c r="W565" s="210"/>
      <c r="X565" s="210"/>
      <c r="Y565" s="210"/>
      <c r="Z565" s="210"/>
    </row>
    <row r="566" spans="1:26" x14ac:dyDescent="0.25">
      <c r="A566" s="241"/>
      <c r="B566" s="241"/>
      <c r="C566" s="240"/>
      <c r="D566" s="240"/>
      <c r="E566" s="242"/>
      <c r="F566" s="242"/>
      <c r="G566" s="242"/>
      <c r="H566" s="242"/>
      <c r="I566" s="242"/>
      <c r="J566" s="240"/>
      <c r="K566" s="228"/>
      <c r="L566" s="210"/>
      <c r="M566" s="210"/>
      <c r="N566" s="303"/>
      <c r="O566" s="303"/>
      <c r="P566" s="303"/>
      <c r="Q566" s="303"/>
      <c r="R566" s="303"/>
      <c r="S566" s="210"/>
      <c r="T566" s="210"/>
      <c r="U566" s="210"/>
      <c r="V566" s="210"/>
      <c r="W566" s="210"/>
      <c r="X566" s="210"/>
      <c r="Y566" s="210"/>
      <c r="Z566" s="210"/>
    </row>
    <row r="567" spans="1:26" x14ac:dyDescent="0.25">
      <c r="A567" s="241"/>
      <c r="B567" s="241"/>
      <c r="C567" s="240"/>
      <c r="D567" s="240"/>
      <c r="E567" s="242"/>
      <c r="F567" s="242"/>
      <c r="G567" s="242"/>
      <c r="H567" s="242"/>
      <c r="I567" s="242"/>
      <c r="J567" s="240"/>
      <c r="K567" s="228"/>
      <c r="L567" s="210"/>
      <c r="M567" s="210"/>
      <c r="N567" s="210"/>
      <c r="O567" s="210"/>
      <c r="P567" s="210"/>
      <c r="Q567" s="210"/>
      <c r="R567" s="210"/>
      <c r="S567" s="210"/>
      <c r="T567" s="210"/>
      <c r="U567" s="210"/>
      <c r="V567" s="210"/>
      <c r="W567" s="210"/>
      <c r="X567" s="210"/>
      <c r="Y567" s="210"/>
      <c r="Z567" s="210"/>
    </row>
    <row r="568" spans="1:26" x14ac:dyDescent="0.25">
      <c r="A568" s="241"/>
      <c r="B568" s="241"/>
      <c r="C568" s="240"/>
      <c r="D568" s="240"/>
      <c r="E568" s="242"/>
      <c r="F568" s="242"/>
      <c r="G568" s="242"/>
      <c r="H568" s="242"/>
      <c r="I568" s="242"/>
      <c r="J568" s="240"/>
      <c r="K568" s="228"/>
      <c r="L568" s="210"/>
      <c r="M568" s="210"/>
      <c r="N568" s="210"/>
      <c r="O568" s="210"/>
      <c r="P568" s="210"/>
      <c r="Q568" s="210"/>
      <c r="R568" s="210"/>
      <c r="S568" s="210"/>
      <c r="T568" s="210"/>
      <c r="U568" s="210"/>
      <c r="V568" s="210"/>
      <c r="W568" s="210"/>
      <c r="X568" s="210"/>
      <c r="Y568" s="210"/>
      <c r="Z568" s="210"/>
    </row>
    <row r="569" spans="1:26" x14ac:dyDescent="0.25">
      <c r="A569" s="241"/>
      <c r="B569" s="241"/>
      <c r="C569" s="240"/>
      <c r="D569" s="240"/>
      <c r="E569" s="242"/>
      <c r="F569" s="242"/>
      <c r="G569" s="242"/>
      <c r="H569" s="242"/>
      <c r="I569" s="242"/>
      <c r="J569" s="240"/>
      <c r="K569" s="228"/>
      <c r="L569" s="210"/>
      <c r="M569" s="210"/>
      <c r="N569" s="210"/>
      <c r="O569" s="210"/>
      <c r="P569" s="210"/>
      <c r="Q569" s="210"/>
      <c r="R569" s="210"/>
      <c r="S569" s="210"/>
      <c r="T569" s="210"/>
      <c r="U569" s="210"/>
      <c r="V569" s="210"/>
      <c r="W569" s="210"/>
      <c r="X569" s="210"/>
      <c r="Y569" s="210"/>
      <c r="Z569" s="210"/>
    </row>
    <row r="570" spans="1:26" x14ac:dyDescent="0.25">
      <c r="A570" s="241"/>
      <c r="B570" s="243"/>
      <c r="C570" s="240"/>
      <c r="D570" s="240"/>
      <c r="E570" s="242"/>
      <c r="F570" s="242"/>
      <c r="G570" s="242"/>
      <c r="H570" s="242"/>
      <c r="I570" s="242"/>
      <c r="J570" s="240"/>
      <c r="K570" s="228"/>
      <c r="L570" s="210"/>
      <c r="M570" s="210"/>
      <c r="N570" s="210"/>
      <c r="O570" s="210"/>
      <c r="P570" s="210"/>
      <c r="Q570" s="210"/>
      <c r="R570" s="210"/>
      <c r="S570" s="210"/>
      <c r="T570" s="210"/>
      <c r="U570" s="210"/>
      <c r="V570" s="210"/>
      <c r="W570" s="210"/>
      <c r="X570" s="210"/>
      <c r="Y570" s="210"/>
      <c r="Z570" s="210"/>
    </row>
    <row r="571" spans="1:26" x14ac:dyDescent="0.25">
      <c r="A571" s="241"/>
      <c r="B571" s="311"/>
      <c r="C571" s="240"/>
      <c r="D571" s="240"/>
      <c r="E571" s="242"/>
      <c r="F571" s="242"/>
      <c r="G571" s="242"/>
      <c r="H571" s="242"/>
      <c r="I571" s="242"/>
      <c r="J571" s="240"/>
      <c r="K571" s="228"/>
      <c r="L571" s="210"/>
      <c r="M571" s="210"/>
      <c r="N571" s="210"/>
      <c r="O571" s="210"/>
      <c r="P571" s="210"/>
      <c r="Q571" s="210"/>
      <c r="R571" s="210"/>
      <c r="S571" s="210"/>
      <c r="T571" s="210"/>
      <c r="U571" s="210"/>
      <c r="V571" s="210"/>
      <c r="W571" s="210"/>
      <c r="X571" s="210"/>
      <c r="Y571" s="210"/>
      <c r="Z571" s="210"/>
    </row>
    <row r="572" spans="1:26" x14ac:dyDescent="0.25">
      <c r="A572" s="241"/>
      <c r="B572" s="241"/>
      <c r="C572" s="240"/>
      <c r="D572" s="240"/>
      <c r="E572" s="242"/>
      <c r="F572" s="242"/>
      <c r="G572" s="242"/>
      <c r="H572" s="242"/>
      <c r="I572" s="242"/>
      <c r="J572" s="240"/>
      <c r="K572" s="228"/>
      <c r="L572" s="210"/>
      <c r="M572" s="210"/>
      <c r="N572" s="210"/>
      <c r="O572" s="210"/>
      <c r="P572" s="210"/>
      <c r="Q572" s="210"/>
      <c r="R572" s="210"/>
      <c r="S572" s="210"/>
      <c r="T572" s="210"/>
      <c r="U572" s="210"/>
      <c r="V572" s="210"/>
      <c r="W572" s="210"/>
      <c r="X572" s="210"/>
      <c r="Y572" s="210"/>
      <c r="Z572" s="210"/>
    </row>
    <row r="573" spans="1:26" x14ac:dyDescent="0.25">
      <c r="A573" s="241"/>
      <c r="B573" s="240"/>
      <c r="C573" s="244"/>
      <c r="D573" s="240"/>
      <c r="E573" s="242"/>
      <c r="F573" s="242"/>
      <c r="G573" s="242"/>
      <c r="H573" s="242"/>
      <c r="I573" s="242"/>
      <c r="J573" s="240"/>
      <c r="K573" s="228"/>
      <c r="L573" s="210"/>
      <c r="M573" s="210"/>
      <c r="N573" s="210"/>
      <c r="O573" s="210"/>
      <c r="P573" s="210"/>
      <c r="Q573" s="210"/>
      <c r="R573" s="210"/>
      <c r="S573" s="210"/>
      <c r="T573" s="210"/>
      <c r="U573" s="210"/>
      <c r="V573" s="210"/>
      <c r="W573" s="210"/>
      <c r="X573" s="210"/>
      <c r="Y573" s="210"/>
      <c r="Z573" s="210"/>
    </row>
    <row r="574" spans="1:26" x14ac:dyDescent="0.25">
      <c r="A574" s="241"/>
      <c r="B574" s="241"/>
      <c r="C574" s="244"/>
      <c r="D574" s="240"/>
      <c r="E574" s="242"/>
      <c r="F574" s="242"/>
      <c r="G574" s="242"/>
      <c r="H574" s="242"/>
      <c r="I574" s="242"/>
      <c r="J574" s="240"/>
      <c r="K574" s="228"/>
      <c r="L574" s="210"/>
      <c r="M574" s="210"/>
      <c r="N574" s="210"/>
      <c r="O574" s="210"/>
      <c r="P574" s="210"/>
      <c r="Q574" s="210"/>
      <c r="R574" s="210"/>
      <c r="S574" s="210"/>
      <c r="T574" s="210"/>
      <c r="U574" s="210"/>
      <c r="V574" s="210"/>
      <c r="W574" s="210"/>
      <c r="X574" s="210"/>
      <c r="Y574" s="210"/>
      <c r="Z574" s="210"/>
    </row>
    <row r="575" spans="1:26" x14ac:dyDescent="0.25">
      <c r="A575" s="240"/>
      <c r="B575" s="240"/>
      <c r="C575" s="240"/>
      <c r="D575" s="240"/>
      <c r="E575" s="242"/>
      <c r="F575" s="242"/>
      <c r="G575" s="242"/>
      <c r="H575" s="242"/>
      <c r="I575" s="242"/>
      <c r="J575" s="240"/>
      <c r="K575" s="228"/>
      <c r="L575" s="210"/>
      <c r="M575" s="210"/>
      <c r="N575" s="210"/>
      <c r="O575" s="210"/>
      <c r="P575" s="210"/>
      <c r="Q575" s="210"/>
      <c r="R575" s="210"/>
      <c r="S575" s="210"/>
      <c r="T575" s="210"/>
      <c r="U575" s="210"/>
      <c r="V575" s="210"/>
      <c r="W575" s="210"/>
      <c r="X575" s="210"/>
      <c r="Y575" s="210"/>
      <c r="Z575" s="210"/>
    </row>
    <row r="576" spans="1:26" x14ac:dyDescent="0.25">
      <c r="A576" s="231"/>
      <c r="B576" s="231"/>
      <c r="C576" s="231"/>
      <c r="D576" s="231"/>
      <c r="E576" s="315"/>
      <c r="F576" s="315"/>
      <c r="G576" s="315"/>
      <c r="H576" s="315"/>
      <c r="I576" s="315"/>
      <c r="J576" s="240"/>
      <c r="K576" s="228"/>
      <c r="L576" s="210"/>
      <c r="M576" s="210"/>
      <c r="N576" s="210"/>
      <c r="O576" s="210"/>
      <c r="P576" s="210"/>
      <c r="Q576" s="210"/>
      <c r="R576" s="210"/>
      <c r="S576" s="210"/>
      <c r="T576" s="210"/>
      <c r="U576" s="210"/>
      <c r="V576" s="210"/>
      <c r="W576" s="210"/>
      <c r="X576" s="210"/>
      <c r="Y576" s="210"/>
      <c r="Z576" s="210"/>
    </row>
    <row r="577" spans="1:26" x14ac:dyDescent="0.25">
      <c r="A577" s="241"/>
      <c r="B577" s="241"/>
      <c r="C577" s="240"/>
      <c r="D577" s="240"/>
      <c r="E577" s="242"/>
      <c r="F577" s="242"/>
      <c r="G577" s="242"/>
      <c r="H577" s="242"/>
      <c r="I577" s="242"/>
      <c r="J577" s="240"/>
      <c r="K577" s="228"/>
      <c r="L577" s="210"/>
      <c r="M577" s="210"/>
      <c r="N577" s="303"/>
      <c r="O577" s="303"/>
      <c r="P577" s="303"/>
      <c r="Q577" s="303"/>
      <c r="R577" s="303"/>
      <c r="S577" s="210"/>
      <c r="T577" s="210"/>
      <c r="U577" s="210"/>
      <c r="V577" s="210"/>
      <c r="W577" s="210"/>
      <c r="X577" s="210"/>
      <c r="Y577" s="210"/>
      <c r="Z577" s="210"/>
    </row>
    <row r="578" spans="1:26" x14ac:dyDescent="0.25">
      <c r="A578" s="241"/>
      <c r="B578" s="241"/>
      <c r="C578" s="240"/>
      <c r="D578" s="240"/>
      <c r="E578" s="242"/>
      <c r="F578" s="242"/>
      <c r="G578" s="242"/>
      <c r="H578" s="242"/>
      <c r="I578" s="242"/>
      <c r="J578" s="240"/>
      <c r="K578" s="228"/>
      <c r="L578" s="210"/>
      <c r="M578" s="210"/>
      <c r="N578" s="210"/>
      <c r="O578" s="210"/>
      <c r="P578" s="210"/>
      <c r="Q578" s="210"/>
      <c r="R578" s="210"/>
      <c r="S578" s="210"/>
      <c r="T578" s="210"/>
      <c r="U578" s="210"/>
      <c r="V578" s="210"/>
      <c r="W578" s="210"/>
      <c r="X578" s="210"/>
      <c r="Y578" s="210"/>
      <c r="Z578" s="210"/>
    </row>
    <row r="579" spans="1:26" x14ac:dyDescent="0.25">
      <c r="A579" s="241"/>
      <c r="B579" s="241"/>
      <c r="C579" s="240"/>
      <c r="D579" s="240"/>
      <c r="E579" s="242"/>
      <c r="F579" s="242"/>
      <c r="G579" s="242"/>
      <c r="H579" s="242"/>
      <c r="I579" s="242"/>
      <c r="J579" s="240"/>
      <c r="K579" s="228"/>
      <c r="L579" s="210"/>
      <c r="M579" s="210"/>
      <c r="N579" s="210"/>
      <c r="O579" s="210"/>
      <c r="P579" s="210"/>
      <c r="Q579" s="210"/>
      <c r="R579" s="210"/>
      <c r="S579" s="210"/>
      <c r="T579" s="210"/>
      <c r="U579" s="210"/>
      <c r="V579" s="210"/>
      <c r="W579" s="210"/>
      <c r="X579" s="210"/>
      <c r="Y579" s="210"/>
      <c r="Z579" s="210"/>
    </row>
    <row r="580" spans="1:26" x14ac:dyDescent="0.25">
      <c r="A580" s="241"/>
      <c r="B580" s="241"/>
      <c r="C580" s="240"/>
      <c r="D580" s="240"/>
      <c r="E580" s="242"/>
      <c r="F580" s="242"/>
      <c r="G580" s="242"/>
      <c r="H580" s="242"/>
      <c r="I580" s="242"/>
      <c r="J580" s="240"/>
      <c r="K580" s="228"/>
      <c r="L580" s="210"/>
      <c r="M580" s="210"/>
      <c r="N580" s="210"/>
      <c r="O580" s="210"/>
      <c r="P580" s="210"/>
      <c r="Q580" s="210"/>
      <c r="R580" s="210"/>
      <c r="S580" s="210"/>
      <c r="T580" s="210"/>
      <c r="U580" s="210"/>
      <c r="V580" s="210"/>
      <c r="W580" s="210"/>
      <c r="X580" s="210"/>
      <c r="Y580" s="210"/>
      <c r="Z580" s="210"/>
    </row>
    <row r="581" spans="1:26" x14ac:dyDescent="0.25">
      <c r="A581" s="241"/>
      <c r="B581" s="243"/>
      <c r="C581" s="240"/>
      <c r="D581" s="240"/>
      <c r="E581" s="242"/>
      <c r="F581" s="242"/>
      <c r="G581" s="242"/>
      <c r="H581" s="242"/>
      <c r="I581" s="242"/>
      <c r="J581" s="240"/>
      <c r="K581" s="228"/>
      <c r="L581" s="210"/>
      <c r="M581" s="210"/>
      <c r="N581" s="210"/>
      <c r="O581" s="210"/>
      <c r="P581" s="210"/>
      <c r="Q581" s="210"/>
      <c r="R581" s="210"/>
      <c r="S581" s="210"/>
      <c r="T581" s="210"/>
      <c r="U581" s="210"/>
      <c r="V581" s="210"/>
      <c r="W581" s="210"/>
      <c r="X581" s="210"/>
      <c r="Y581" s="210"/>
      <c r="Z581" s="210"/>
    </row>
    <row r="582" spans="1:26" x14ac:dyDescent="0.25">
      <c r="A582" s="241"/>
      <c r="B582" s="311"/>
      <c r="C582" s="240"/>
      <c r="D582" s="240"/>
      <c r="E582" s="242"/>
      <c r="F582" s="242"/>
      <c r="G582" s="242"/>
      <c r="H582" s="242"/>
      <c r="I582" s="242"/>
      <c r="J582" s="240"/>
      <c r="K582" s="228"/>
      <c r="L582" s="210"/>
      <c r="M582" s="210"/>
      <c r="N582" s="210"/>
      <c r="O582" s="210"/>
      <c r="P582" s="210"/>
      <c r="Q582" s="210"/>
      <c r="R582" s="210"/>
      <c r="S582" s="210"/>
      <c r="T582" s="210"/>
      <c r="U582" s="210"/>
      <c r="V582" s="210"/>
      <c r="W582" s="210"/>
      <c r="X582" s="210"/>
      <c r="Y582" s="210"/>
      <c r="Z582" s="210"/>
    </row>
    <row r="583" spans="1:26" x14ac:dyDescent="0.25">
      <c r="A583" s="241"/>
      <c r="B583" s="241"/>
      <c r="C583" s="240"/>
      <c r="D583" s="240"/>
      <c r="E583" s="242"/>
      <c r="F583" s="242"/>
      <c r="G583" s="242"/>
      <c r="H583" s="242"/>
      <c r="I583" s="242"/>
      <c r="J583" s="240"/>
      <c r="K583" s="228"/>
      <c r="L583" s="210"/>
      <c r="M583" s="210"/>
      <c r="N583" s="210"/>
      <c r="O583" s="210"/>
      <c r="P583" s="210"/>
      <c r="Q583" s="210"/>
      <c r="R583" s="210"/>
      <c r="S583" s="210"/>
      <c r="T583" s="210"/>
      <c r="U583" s="210"/>
      <c r="V583" s="210"/>
      <c r="W583" s="210"/>
      <c r="X583" s="210"/>
      <c r="Y583" s="210"/>
      <c r="Z583" s="210"/>
    </row>
    <row r="584" spans="1:26" x14ac:dyDescent="0.25">
      <c r="A584" s="241"/>
      <c r="B584" s="240"/>
      <c r="C584" s="244"/>
      <c r="D584" s="240"/>
      <c r="E584" s="242"/>
      <c r="F584" s="242"/>
      <c r="G584" s="242"/>
      <c r="H584" s="242"/>
      <c r="I584" s="242"/>
      <c r="J584" s="240"/>
      <c r="K584" s="228"/>
      <c r="L584" s="210"/>
      <c r="M584" s="210"/>
      <c r="N584" s="210"/>
      <c r="O584" s="210"/>
      <c r="P584" s="210"/>
      <c r="Q584" s="210"/>
      <c r="R584" s="210"/>
      <c r="S584" s="210"/>
      <c r="T584" s="210"/>
      <c r="U584" s="210"/>
      <c r="V584" s="210"/>
      <c r="W584" s="210"/>
      <c r="X584" s="210"/>
      <c r="Y584" s="210"/>
      <c r="Z584" s="210"/>
    </row>
    <row r="585" spans="1:26" x14ac:dyDescent="0.25">
      <c r="A585" s="241"/>
      <c r="B585" s="241"/>
      <c r="C585" s="244"/>
      <c r="D585" s="240"/>
      <c r="E585" s="242"/>
      <c r="F585" s="242"/>
      <c r="G585" s="242"/>
      <c r="H585" s="242"/>
      <c r="I585" s="242"/>
      <c r="J585" s="240"/>
      <c r="K585" s="228"/>
      <c r="L585" s="210"/>
      <c r="M585" s="210"/>
      <c r="N585" s="210"/>
      <c r="O585" s="210"/>
      <c r="P585" s="210"/>
      <c r="Q585" s="210"/>
      <c r="R585" s="210"/>
      <c r="S585" s="210"/>
      <c r="T585" s="210"/>
      <c r="U585" s="210"/>
      <c r="V585" s="210"/>
      <c r="W585" s="210"/>
      <c r="X585" s="210"/>
      <c r="Y585" s="210"/>
      <c r="Z585" s="210"/>
    </row>
    <row r="586" spans="1:26" x14ac:dyDescent="0.25">
      <c r="A586" s="240"/>
      <c r="B586" s="240"/>
      <c r="C586" s="240"/>
      <c r="D586" s="240"/>
      <c r="E586" s="242"/>
      <c r="F586" s="242"/>
      <c r="G586" s="242"/>
      <c r="H586" s="242"/>
      <c r="I586" s="242"/>
      <c r="J586" s="240"/>
      <c r="K586" s="228"/>
      <c r="L586" s="210"/>
      <c r="M586" s="210"/>
      <c r="N586" s="210"/>
      <c r="O586" s="210"/>
      <c r="P586" s="210"/>
      <c r="Q586" s="210"/>
      <c r="R586" s="210"/>
      <c r="S586" s="210"/>
      <c r="T586" s="210"/>
      <c r="U586" s="210"/>
      <c r="V586" s="210"/>
      <c r="W586" s="210"/>
      <c r="X586" s="210"/>
      <c r="Y586" s="210"/>
      <c r="Z586" s="210"/>
    </row>
    <row r="587" spans="1:26" x14ac:dyDescent="0.25">
      <c r="A587" s="231"/>
      <c r="B587" s="231"/>
      <c r="C587" s="231"/>
      <c r="D587" s="231"/>
      <c r="E587" s="315"/>
      <c r="F587" s="315"/>
      <c r="G587" s="315"/>
      <c r="H587" s="315"/>
      <c r="I587" s="315"/>
      <c r="J587" s="240"/>
      <c r="K587" s="228"/>
      <c r="L587" s="210"/>
      <c r="M587" s="210"/>
      <c r="N587" s="210"/>
      <c r="O587" s="210"/>
      <c r="P587" s="210"/>
      <c r="Q587" s="210"/>
      <c r="R587" s="210"/>
      <c r="S587" s="210"/>
      <c r="T587" s="210"/>
      <c r="U587" s="210"/>
      <c r="V587" s="210"/>
      <c r="W587" s="210"/>
      <c r="X587" s="210"/>
      <c r="Y587" s="210"/>
      <c r="Z587" s="210"/>
    </row>
    <row r="588" spans="1:26" x14ac:dyDescent="0.25">
      <c r="A588" s="241"/>
      <c r="B588" s="241"/>
      <c r="C588" s="240"/>
      <c r="D588" s="240"/>
      <c r="E588" s="242"/>
      <c r="F588" s="242"/>
      <c r="G588" s="242"/>
      <c r="H588" s="242"/>
      <c r="I588" s="242"/>
      <c r="J588" s="240"/>
      <c r="K588" s="317"/>
      <c r="L588" s="210"/>
      <c r="M588" s="210"/>
      <c r="N588" s="303"/>
      <c r="O588" s="303"/>
      <c r="P588" s="303"/>
      <c r="Q588" s="303"/>
      <c r="R588" s="303"/>
      <c r="S588" s="210"/>
      <c r="T588" s="210"/>
      <c r="U588" s="210"/>
      <c r="V588" s="210"/>
      <c r="W588" s="210"/>
      <c r="X588" s="210"/>
      <c r="Y588" s="210"/>
      <c r="Z588" s="210"/>
    </row>
    <row r="589" spans="1:26" x14ac:dyDescent="0.25">
      <c r="A589" s="241"/>
      <c r="B589" s="241"/>
      <c r="C589" s="240"/>
      <c r="D589" s="240"/>
      <c r="E589" s="242"/>
      <c r="F589" s="242"/>
      <c r="G589" s="242"/>
      <c r="H589" s="242"/>
      <c r="I589" s="242"/>
      <c r="J589" s="240"/>
      <c r="K589" s="228"/>
      <c r="L589" s="210"/>
      <c r="M589" s="210"/>
      <c r="N589" s="210"/>
      <c r="O589" s="210"/>
      <c r="P589" s="210"/>
      <c r="Q589" s="210"/>
      <c r="R589" s="210"/>
      <c r="S589" s="210"/>
      <c r="T589" s="210"/>
      <c r="U589" s="210"/>
      <c r="V589" s="210"/>
      <c r="W589" s="210"/>
      <c r="X589" s="210"/>
      <c r="Y589" s="210"/>
      <c r="Z589" s="210"/>
    </row>
    <row r="590" spans="1:26" x14ac:dyDescent="0.25">
      <c r="A590" s="241"/>
      <c r="B590" s="241"/>
      <c r="C590" s="240"/>
      <c r="D590" s="240"/>
      <c r="E590" s="242"/>
      <c r="F590" s="242"/>
      <c r="G590" s="242"/>
      <c r="H590" s="242"/>
      <c r="I590" s="242"/>
      <c r="J590" s="240"/>
      <c r="K590" s="228"/>
      <c r="L590" s="210"/>
      <c r="M590" s="210"/>
      <c r="N590" s="210"/>
      <c r="O590" s="210"/>
      <c r="P590" s="210"/>
      <c r="Q590" s="210"/>
      <c r="R590" s="210"/>
      <c r="S590" s="210"/>
      <c r="T590" s="210"/>
      <c r="U590" s="210"/>
      <c r="V590" s="210"/>
      <c r="W590" s="210"/>
      <c r="X590" s="210"/>
      <c r="Y590" s="210"/>
      <c r="Z590" s="210"/>
    </row>
    <row r="591" spans="1:26" x14ac:dyDescent="0.25">
      <c r="A591" s="241"/>
      <c r="B591" s="241"/>
      <c r="C591" s="240"/>
      <c r="D591" s="240"/>
      <c r="E591" s="242"/>
      <c r="F591" s="242"/>
      <c r="G591" s="242"/>
      <c r="H591" s="242"/>
      <c r="I591" s="242"/>
      <c r="J591" s="240"/>
      <c r="K591" s="228"/>
      <c r="L591" s="210"/>
      <c r="M591" s="210"/>
      <c r="N591" s="210"/>
      <c r="O591" s="210"/>
      <c r="P591" s="210"/>
      <c r="Q591" s="210"/>
      <c r="R591" s="210"/>
      <c r="S591" s="210"/>
      <c r="T591" s="210"/>
      <c r="U591" s="210"/>
      <c r="V591" s="210"/>
      <c r="W591" s="210"/>
      <c r="X591" s="210"/>
      <c r="Y591" s="210"/>
      <c r="Z591" s="210"/>
    </row>
    <row r="592" spans="1:26" x14ac:dyDescent="0.25">
      <c r="A592" s="241"/>
      <c r="B592" s="243"/>
      <c r="C592" s="240"/>
      <c r="D592" s="240"/>
      <c r="E592" s="242"/>
      <c r="F592" s="242"/>
      <c r="G592" s="242"/>
      <c r="H592" s="242"/>
      <c r="I592" s="242"/>
      <c r="J592" s="240"/>
      <c r="K592" s="228"/>
      <c r="L592" s="210"/>
      <c r="M592" s="210"/>
      <c r="N592" s="210"/>
      <c r="O592" s="210"/>
      <c r="P592" s="210"/>
      <c r="Q592" s="210"/>
      <c r="R592" s="210"/>
      <c r="S592" s="210"/>
      <c r="T592" s="210"/>
      <c r="U592" s="210"/>
      <c r="V592" s="210"/>
      <c r="W592" s="210"/>
      <c r="X592" s="210"/>
      <c r="Y592" s="210"/>
      <c r="Z592" s="210"/>
    </row>
    <row r="593" spans="1:26" x14ac:dyDescent="0.25">
      <c r="A593" s="241"/>
      <c r="B593" s="311"/>
      <c r="C593" s="240"/>
      <c r="D593" s="240"/>
      <c r="E593" s="242"/>
      <c r="F593" s="242"/>
      <c r="G593" s="242"/>
      <c r="H593" s="242"/>
      <c r="I593" s="242"/>
      <c r="J593" s="240"/>
      <c r="K593" s="228"/>
      <c r="L593" s="210"/>
      <c r="M593" s="210"/>
      <c r="N593" s="210"/>
      <c r="O593" s="210"/>
      <c r="P593" s="210"/>
      <c r="Q593" s="210"/>
      <c r="R593" s="210"/>
      <c r="S593" s="210"/>
      <c r="T593" s="210"/>
      <c r="U593" s="210"/>
      <c r="V593" s="210"/>
      <c r="W593" s="210"/>
      <c r="X593" s="210"/>
      <c r="Y593" s="210"/>
      <c r="Z593" s="210"/>
    </row>
    <row r="594" spans="1:26" x14ac:dyDescent="0.25">
      <c r="A594" s="241"/>
      <c r="B594" s="241"/>
      <c r="C594" s="240"/>
      <c r="D594" s="240"/>
      <c r="E594" s="242"/>
      <c r="F594" s="242"/>
      <c r="G594" s="242"/>
      <c r="H594" s="242"/>
      <c r="I594" s="242"/>
      <c r="J594" s="240"/>
      <c r="K594" s="228"/>
      <c r="L594" s="210"/>
      <c r="M594" s="210"/>
      <c r="N594" s="210"/>
      <c r="O594" s="210"/>
      <c r="P594" s="210"/>
      <c r="Q594" s="210"/>
      <c r="R594" s="210"/>
      <c r="S594" s="210"/>
      <c r="T594" s="210"/>
      <c r="U594" s="210"/>
      <c r="V594" s="210"/>
      <c r="W594" s="210"/>
      <c r="X594" s="210"/>
      <c r="Y594" s="210"/>
      <c r="Z594" s="210"/>
    </row>
    <row r="595" spans="1:26" x14ac:dyDescent="0.25">
      <c r="A595" s="241"/>
      <c r="B595" s="240"/>
      <c r="C595" s="244"/>
      <c r="D595" s="240"/>
      <c r="E595" s="242"/>
      <c r="F595" s="242"/>
      <c r="G595" s="242"/>
      <c r="H595" s="242"/>
      <c r="I595" s="242"/>
      <c r="J595" s="240"/>
      <c r="K595" s="228"/>
      <c r="L595" s="210"/>
      <c r="M595" s="210"/>
      <c r="N595" s="210"/>
      <c r="O595" s="210"/>
      <c r="P595" s="210"/>
      <c r="Q595" s="210"/>
      <c r="R595" s="210"/>
      <c r="S595" s="210"/>
      <c r="T595" s="210"/>
      <c r="U595" s="210"/>
      <c r="V595" s="210"/>
      <c r="W595" s="210"/>
      <c r="X595" s="210"/>
      <c r="Y595" s="210"/>
      <c r="Z595" s="210"/>
    </row>
    <row r="596" spans="1:26" x14ac:dyDescent="0.25">
      <c r="A596" s="241"/>
      <c r="B596" s="241"/>
      <c r="C596" s="244"/>
      <c r="D596" s="240"/>
      <c r="E596" s="242"/>
      <c r="F596" s="242"/>
      <c r="G596" s="242"/>
      <c r="H596" s="242"/>
      <c r="I596" s="242"/>
      <c r="J596" s="240"/>
      <c r="K596" s="228"/>
      <c r="L596" s="210"/>
      <c r="M596" s="210"/>
      <c r="N596" s="210"/>
      <c r="O596" s="210"/>
      <c r="P596" s="210"/>
      <c r="Q596" s="210"/>
      <c r="R596" s="210"/>
      <c r="S596" s="210"/>
      <c r="T596" s="210"/>
      <c r="U596" s="210"/>
      <c r="V596" s="210"/>
      <c r="W596" s="210"/>
      <c r="X596" s="210"/>
      <c r="Y596" s="210"/>
      <c r="Z596" s="210"/>
    </row>
    <row r="597" spans="1:26" x14ac:dyDescent="0.25">
      <c r="A597" s="240"/>
      <c r="B597" s="240"/>
      <c r="C597" s="240"/>
      <c r="D597" s="240"/>
      <c r="E597" s="242"/>
      <c r="F597" s="242"/>
      <c r="G597" s="242"/>
      <c r="H597" s="242"/>
      <c r="I597" s="242"/>
      <c r="J597" s="240"/>
      <c r="K597" s="228"/>
      <c r="L597" s="210"/>
      <c r="M597" s="210"/>
      <c r="N597" s="210"/>
      <c r="O597" s="210"/>
      <c r="P597" s="210"/>
      <c r="Q597" s="210"/>
      <c r="R597" s="210"/>
      <c r="S597" s="210"/>
      <c r="T597" s="210"/>
      <c r="U597" s="210"/>
      <c r="V597" s="210"/>
      <c r="W597" s="210"/>
      <c r="X597" s="210"/>
      <c r="Y597" s="210"/>
      <c r="Z597" s="210"/>
    </row>
    <row r="598" spans="1:26" x14ac:dyDescent="0.25">
      <c r="A598" s="231"/>
      <c r="B598" s="231"/>
      <c r="C598" s="231"/>
      <c r="D598" s="231"/>
      <c r="E598" s="315"/>
      <c r="F598" s="315"/>
      <c r="G598" s="315"/>
      <c r="H598" s="315"/>
      <c r="I598" s="315"/>
      <c r="J598" s="240"/>
      <c r="K598" s="228"/>
      <c r="L598" s="210"/>
      <c r="M598" s="210"/>
      <c r="N598" s="210"/>
      <c r="O598" s="210"/>
      <c r="P598" s="210"/>
      <c r="Q598" s="210"/>
      <c r="R598" s="210"/>
      <c r="S598" s="210"/>
      <c r="T598" s="210"/>
      <c r="U598" s="210"/>
      <c r="V598" s="210"/>
      <c r="W598" s="210"/>
      <c r="X598" s="210"/>
      <c r="Y598" s="210"/>
      <c r="Z598" s="210"/>
    </row>
    <row r="599" spans="1:26" x14ac:dyDescent="0.25">
      <c r="A599" s="241"/>
      <c r="B599" s="241"/>
      <c r="C599" s="240"/>
      <c r="D599" s="240"/>
      <c r="E599" s="242"/>
      <c r="F599" s="242"/>
      <c r="G599" s="242"/>
      <c r="H599" s="242"/>
      <c r="I599" s="242"/>
      <c r="J599" s="240"/>
      <c r="K599" s="317"/>
      <c r="L599" s="210"/>
      <c r="M599" s="210"/>
      <c r="N599" s="303"/>
      <c r="O599" s="303"/>
      <c r="P599" s="303"/>
      <c r="Q599" s="303"/>
      <c r="R599" s="303"/>
      <c r="S599" s="210"/>
      <c r="T599" s="210"/>
      <c r="U599" s="210"/>
      <c r="V599" s="210"/>
      <c r="W599" s="210"/>
      <c r="X599" s="210"/>
      <c r="Y599" s="210"/>
      <c r="Z599" s="210"/>
    </row>
    <row r="600" spans="1:26" x14ac:dyDescent="0.25">
      <c r="A600" s="241"/>
      <c r="B600" s="241"/>
      <c r="C600" s="240"/>
      <c r="D600" s="240"/>
      <c r="E600" s="242"/>
      <c r="F600" s="242"/>
      <c r="G600" s="242"/>
      <c r="H600" s="242"/>
      <c r="I600" s="242"/>
      <c r="J600" s="240"/>
      <c r="K600" s="228"/>
      <c r="L600" s="210"/>
      <c r="M600" s="210"/>
      <c r="N600" s="210"/>
      <c r="O600" s="210"/>
      <c r="P600" s="210"/>
      <c r="Q600" s="210"/>
      <c r="R600" s="210"/>
      <c r="S600" s="210"/>
      <c r="T600" s="210"/>
      <c r="U600" s="210"/>
      <c r="V600" s="210"/>
      <c r="W600" s="210"/>
      <c r="X600" s="210"/>
      <c r="Y600" s="210"/>
      <c r="Z600" s="210"/>
    </row>
    <row r="601" spans="1:26" x14ac:dyDescent="0.25">
      <c r="A601" s="241"/>
      <c r="B601" s="241"/>
      <c r="C601" s="240"/>
      <c r="D601" s="240"/>
      <c r="E601" s="242"/>
      <c r="F601" s="242"/>
      <c r="G601" s="242"/>
      <c r="H601" s="242"/>
      <c r="I601" s="242"/>
      <c r="J601" s="240"/>
      <c r="K601" s="228"/>
      <c r="L601" s="210"/>
      <c r="M601" s="210"/>
      <c r="N601" s="210"/>
      <c r="O601" s="210"/>
      <c r="P601" s="210"/>
      <c r="Q601" s="210"/>
      <c r="R601" s="210"/>
      <c r="S601" s="210"/>
      <c r="T601" s="210"/>
      <c r="U601" s="210"/>
      <c r="V601" s="210"/>
      <c r="W601" s="210"/>
      <c r="X601" s="210"/>
      <c r="Y601" s="210"/>
      <c r="Z601" s="210"/>
    </row>
    <row r="602" spans="1:26" x14ac:dyDescent="0.25">
      <c r="A602" s="241"/>
      <c r="B602" s="241"/>
      <c r="C602" s="240"/>
      <c r="D602" s="240"/>
      <c r="E602" s="242"/>
      <c r="F602" s="242"/>
      <c r="G602" s="242"/>
      <c r="H602" s="242"/>
      <c r="I602" s="242"/>
      <c r="J602" s="240"/>
      <c r="K602" s="228"/>
      <c r="L602" s="210"/>
      <c r="M602" s="210"/>
      <c r="N602" s="210"/>
      <c r="O602" s="210"/>
      <c r="P602" s="210"/>
      <c r="Q602" s="210"/>
      <c r="R602" s="210"/>
      <c r="S602" s="210"/>
      <c r="T602" s="210"/>
      <c r="U602" s="210"/>
      <c r="V602" s="210"/>
      <c r="W602" s="210"/>
      <c r="X602" s="210"/>
      <c r="Y602" s="210"/>
      <c r="Z602" s="210"/>
    </row>
    <row r="603" spans="1:26" x14ac:dyDescent="0.25">
      <c r="A603" s="241"/>
      <c r="B603" s="243"/>
      <c r="C603" s="240"/>
      <c r="D603" s="240"/>
      <c r="E603" s="242"/>
      <c r="F603" s="242"/>
      <c r="G603" s="242"/>
      <c r="H603" s="242"/>
      <c r="I603" s="242"/>
      <c r="J603" s="240"/>
      <c r="K603" s="228"/>
      <c r="L603" s="210"/>
      <c r="M603" s="210"/>
      <c r="N603" s="210"/>
      <c r="O603" s="210"/>
      <c r="P603" s="210"/>
      <c r="Q603" s="210"/>
      <c r="R603" s="210"/>
      <c r="S603" s="210"/>
      <c r="T603" s="210"/>
      <c r="U603" s="210"/>
      <c r="V603" s="210"/>
      <c r="W603" s="210"/>
      <c r="X603" s="210"/>
      <c r="Y603" s="210"/>
      <c r="Z603" s="210"/>
    </row>
    <row r="604" spans="1:26" x14ac:dyDescent="0.25">
      <c r="A604" s="241"/>
      <c r="B604" s="311"/>
      <c r="C604" s="240"/>
      <c r="D604" s="240"/>
      <c r="E604" s="242"/>
      <c r="F604" s="242"/>
      <c r="G604" s="242"/>
      <c r="H604" s="242"/>
      <c r="I604" s="242"/>
      <c r="J604" s="240"/>
      <c r="K604" s="228"/>
      <c r="L604" s="210"/>
      <c r="M604" s="210"/>
      <c r="N604" s="210"/>
      <c r="O604" s="210"/>
      <c r="P604" s="210"/>
      <c r="Q604" s="210"/>
      <c r="R604" s="210"/>
      <c r="S604" s="210"/>
      <c r="T604" s="210"/>
      <c r="U604" s="210"/>
      <c r="V604" s="210"/>
      <c r="W604" s="210"/>
      <c r="X604" s="210"/>
      <c r="Y604" s="210"/>
      <c r="Z604" s="210"/>
    </row>
    <row r="605" spans="1:26" x14ac:dyDescent="0.25">
      <c r="A605" s="241"/>
      <c r="B605" s="241"/>
      <c r="C605" s="240"/>
      <c r="D605" s="240"/>
      <c r="E605" s="242"/>
      <c r="F605" s="242"/>
      <c r="G605" s="242"/>
      <c r="H605" s="242"/>
      <c r="I605" s="242"/>
      <c r="J605" s="240"/>
      <c r="K605" s="228"/>
      <c r="L605" s="210"/>
      <c r="M605" s="210"/>
      <c r="N605" s="210"/>
      <c r="O605" s="210"/>
      <c r="P605" s="210"/>
      <c r="Q605" s="210"/>
      <c r="R605" s="210"/>
      <c r="S605" s="210"/>
      <c r="T605" s="210"/>
      <c r="U605" s="210"/>
      <c r="V605" s="210"/>
      <c r="W605" s="210"/>
      <c r="X605" s="210"/>
      <c r="Y605" s="210"/>
      <c r="Z605" s="210"/>
    </row>
    <row r="606" spans="1:26" x14ac:dyDescent="0.25">
      <c r="A606" s="241"/>
      <c r="B606" s="240"/>
      <c r="C606" s="244"/>
      <c r="D606" s="240"/>
      <c r="E606" s="242"/>
      <c r="F606" s="242"/>
      <c r="G606" s="242"/>
      <c r="H606" s="242"/>
      <c r="I606" s="242"/>
      <c r="J606" s="240"/>
      <c r="K606" s="228"/>
      <c r="L606" s="210"/>
      <c r="M606" s="210"/>
      <c r="N606" s="210"/>
      <c r="O606" s="210"/>
      <c r="P606" s="210"/>
      <c r="Q606" s="210"/>
      <c r="R606" s="210"/>
      <c r="S606" s="210"/>
      <c r="T606" s="210"/>
      <c r="U606" s="210"/>
      <c r="V606" s="210"/>
      <c r="W606" s="210"/>
      <c r="X606" s="210"/>
      <c r="Y606" s="210"/>
      <c r="Z606" s="210"/>
    </row>
    <row r="607" spans="1:26" x14ac:dyDescent="0.25">
      <c r="A607" s="241"/>
      <c r="B607" s="241"/>
      <c r="C607" s="244"/>
      <c r="D607" s="240"/>
      <c r="E607" s="242"/>
      <c r="F607" s="242"/>
      <c r="G607" s="242"/>
      <c r="H607" s="242"/>
      <c r="I607" s="242"/>
      <c r="J607" s="240"/>
      <c r="K607" s="228"/>
      <c r="L607" s="210"/>
      <c r="M607" s="210"/>
      <c r="N607" s="210"/>
      <c r="O607" s="210"/>
      <c r="P607" s="210"/>
      <c r="Q607" s="210"/>
      <c r="R607" s="210"/>
      <c r="S607" s="210"/>
      <c r="T607" s="210"/>
      <c r="U607" s="210"/>
      <c r="V607" s="210"/>
      <c r="W607" s="210"/>
      <c r="X607" s="210"/>
      <c r="Y607" s="210"/>
      <c r="Z607" s="210"/>
    </row>
    <row r="608" spans="1:26" x14ac:dyDescent="0.25">
      <c r="A608" s="240"/>
      <c r="B608" s="240"/>
      <c r="C608" s="240"/>
      <c r="D608" s="240"/>
      <c r="E608" s="242"/>
      <c r="F608" s="242"/>
      <c r="G608" s="242"/>
      <c r="H608" s="242"/>
      <c r="I608" s="242"/>
      <c r="J608" s="240"/>
      <c r="K608" s="228"/>
      <c r="L608" s="210"/>
      <c r="M608" s="210"/>
      <c r="N608" s="210"/>
      <c r="O608" s="210"/>
      <c r="P608" s="210"/>
      <c r="Q608" s="210"/>
      <c r="R608" s="210"/>
      <c r="S608" s="210"/>
      <c r="T608" s="210"/>
      <c r="U608" s="210"/>
      <c r="V608" s="210"/>
      <c r="W608" s="210"/>
      <c r="X608" s="210"/>
      <c r="Y608" s="210"/>
      <c r="Z608" s="210"/>
    </row>
    <row r="609" spans="1:26" x14ac:dyDescent="0.25">
      <c r="A609" s="231"/>
      <c r="B609" s="231"/>
      <c r="C609" s="231"/>
      <c r="D609" s="231"/>
      <c r="E609" s="315"/>
      <c r="F609" s="315"/>
      <c r="G609" s="315"/>
      <c r="H609" s="315"/>
      <c r="I609" s="315"/>
      <c r="J609" s="240"/>
      <c r="K609" s="228"/>
      <c r="L609" s="210"/>
      <c r="M609" s="210"/>
      <c r="N609" s="210"/>
      <c r="O609" s="210"/>
      <c r="P609" s="210"/>
      <c r="Q609" s="210"/>
      <c r="R609" s="210"/>
      <c r="S609" s="210"/>
      <c r="T609" s="210"/>
      <c r="U609" s="210"/>
      <c r="V609" s="210"/>
      <c r="W609" s="210"/>
      <c r="X609" s="210"/>
      <c r="Y609" s="210"/>
      <c r="Z609" s="210"/>
    </row>
    <row r="610" spans="1:26" x14ac:dyDescent="0.25">
      <c r="A610" s="241"/>
      <c r="B610" s="241"/>
      <c r="C610" s="240"/>
      <c r="D610" s="240"/>
      <c r="E610" s="242"/>
      <c r="F610" s="242"/>
      <c r="G610" s="242"/>
      <c r="H610" s="242"/>
      <c r="I610" s="242"/>
      <c r="J610" s="240"/>
      <c r="K610" s="228"/>
      <c r="L610" s="210"/>
      <c r="M610" s="210"/>
      <c r="N610" s="304"/>
      <c r="O610" s="304"/>
      <c r="P610" s="304"/>
      <c r="Q610" s="304"/>
      <c r="R610" s="304"/>
      <c r="S610" s="210"/>
      <c r="T610" s="210"/>
      <c r="U610" s="210"/>
      <c r="V610" s="210"/>
      <c r="W610" s="210"/>
      <c r="X610" s="210"/>
      <c r="Y610" s="210"/>
      <c r="Z610" s="210"/>
    </row>
    <row r="611" spans="1:26" x14ac:dyDescent="0.25">
      <c r="A611" s="241"/>
      <c r="B611" s="241"/>
      <c r="C611" s="240"/>
      <c r="D611" s="240"/>
      <c r="E611" s="242"/>
      <c r="F611" s="242"/>
      <c r="G611" s="242"/>
      <c r="H611" s="242"/>
      <c r="I611" s="242"/>
      <c r="J611" s="240"/>
      <c r="K611" s="228"/>
      <c r="L611" s="210"/>
      <c r="M611" s="210"/>
      <c r="N611" s="210"/>
      <c r="O611" s="210"/>
      <c r="P611" s="210"/>
      <c r="Q611" s="210"/>
      <c r="R611" s="210"/>
      <c r="S611" s="210"/>
      <c r="T611" s="210"/>
      <c r="U611" s="210"/>
      <c r="V611" s="210"/>
      <c r="W611" s="210"/>
      <c r="X611" s="210"/>
      <c r="Y611" s="210"/>
      <c r="Z611" s="210"/>
    </row>
    <row r="612" spans="1:26" x14ac:dyDescent="0.25">
      <c r="A612" s="241"/>
      <c r="B612" s="241"/>
      <c r="C612" s="240"/>
      <c r="D612" s="240"/>
      <c r="E612" s="242"/>
      <c r="F612" s="242"/>
      <c r="G612" s="242"/>
      <c r="H612" s="242"/>
      <c r="I612" s="242"/>
      <c r="J612" s="240"/>
      <c r="K612" s="228"/>
      <c r="L612" s="210"/>
      <c r="M612" s="210"/>
      <c r="N612" s="210"/>
      <c r="O612" s="210"/>
      <c r="P612" s="210"/>
      <c r="Q612" s="210"/>
      <c r="R612" s="210"/>
      <c r="S612" s="210"/>
      <c r="T612" s="210"/>
      <c r="U612" s="210"/>
      <c r="V612" s="210"/>
      <c r="W612" s="210"/>
      <c r="X612" s="210"/>
      <c r="Y612" s="210"/>
      <c r="Z612" s="210"/>
    </row>
    <row r="613" spans="1:26" x14ac:dyDescent="0.25">
      <c r="A613" s="241"/>
      <c r="B613" s="241"/>
      <c r="C613" s="240"/>
      <c r="D613" s="240"/>
      <c r="E613" s="242"/>
      <c r="F613" s="242"/>
      <c r="G613" s="242"/>
      <c r="H613" s="242"/>
      <c r="I613" s="242"/>
      <c r="J613" s="240"/>
      <c r="K613" s="228"/>
      <c r="L613" s="210"/>
      <c r="M613" s="210"/>
      <c r="N613" s="210"/>
      <c r="O613" s="210"/>
      <c r="P613" s="210"/>
      <c r="Q613" s="210"/>
      <c r="R613" s="210"/>
      <c r="S613" s="210"/>
      <c r="T613" s="210"/>
      <c r="U613" s="210"/>
      <c r="V613" s="210"/>
      <c r="W613" s="210"/>
      <c r="X613" s="210"/>
      <c r="Y613" s="210"/>
      <c r="Z613" s="210"/>
    </row>
    <row r="614" spans="1:26" x14ac:dyDescent="0.25">
      <c r="A614" s="241"/>
      <c r="B614" s="243"/>
      <c r="C614" s="240"/>
      <c r="D614" s="240"/>
      <c r="E614" s="242"/>
      <c r="F614" s="242"/>
      <c r="G614" s="242"/>
      <c r="H614" s="242"/>
      <c r="I614" s="242"/>
      <c r="J614" s="240"/>
      <c r="K614" s="228"/>
      <c r="L614" s="210"/>
      <c r="M614" s="210"/>
      <c r="N614" s="210"/>
      <c r="O614" s="210"/>
      <c r="P614" s="210"/>
      <c r="Q614" s="210"/>
      <c r="R614" s="210"/>
      <c r="S614" s="210"/>
      <c r="T614" s="210"/>
      <c r="U614" s="210"/>
      <c r="V614" s="210"/>
      <c r="W614" s="210"/>
      <c r="X614" s="210"/>
      <c r="Y614" s="210"/>
      <c r="Z614" s="210"/>
    </row>
    <row r="615" spans="1:26" x14ac:dyDescent="0.25">
      <c r="A615" s="241"/>
      <c r="B615" s="311"/>
      <c r="C615" s="240"/>
      <c r="D615" s="240"/>
      <c r="E615" s="242"/>
      <c r="F615" s="242"/>
      <c r="G615" s="242"/>
      <c r="H615" s="242"/>
      <c r="I615" s="242"/>
      <c r="J615" s="240"/>
      <c r="K615" s="228"/>
      <c r="L615" s="210"/>
      <c r="M615" s="210"/>
      <c r="N615" s="210"/>
      <c r="O615" s="210"/>
      <c r="P615" s="210"/>
      <c r="Q615" s="210"/>
      <c r="R615" s="210"/>
      <c r="S615" s="210"/>
      <c r="T615" s="210"/>
      <c r="U615" s="210"/>
      <c r="V615" s="210"/>
      <c r="W615" s="210"/>
      <c r="X615" s="210"/>
      <c r="Y615" s="210"/>
      <c r="Z615" s="210"/>
    </row>
    <row r="616" spans="1:26" x14ac:dyDescent="0.25">
      <c r="A616" s="241"/>
      <c r="B616" s="241"/>
      <c r="C616" s="240"/>
      <c r="D616" s="240"/>
      <c r="E616" s="242"/>
      <c r="F616" s="242"/>
      <c r="G616" s="242"/>
      <c r="H616" s="242"/>
      <c r="I616" s="242"/>
      <c r="J616" s="240"/>
      <c r="K616" s="228"/>
      <c r="L616" s="210"/>
      <c r="M616" s="210"/>
      <c r="N616" s="210"/>
      <c r="O616" s="210"/>
      <c r="P616" s="210"/>
      <c r="Q616" s="210"/>
      <c r="R616" s="210"/>
      <c r="S616" s="210"/>
      <c r="T616" s="210"/>
      <c r="U616" s="210"/>
      <c r="V616" s="210"/>
      <c r="W616" s="210"/>
      <c r="X616" s="210"/>
      <c r="Y616" s="210"/>
      <c r="Z616" s="210"/>
    </row>
    <row r="617" spans="1:26" x14ac:dyDescent="0.25">
      <c r="A617" s="241"/>
      <c r="B617" s="240"/>
      <c r="C617" s="244"/>
      <c r="D617" s="240"/>
      <c r="E617" s="242"/>
      <c r="F617" s="242"/>
      <c r="G617" s="242"/>
      <c r="H617" s="242"/>
      <c r="I617" s="242"/>
      <c r="J617" s="240"/>
      <c r="K617" s="228"/>
      <c r="L617" s="210"/>
      <c r="M617" s="210"/>
      <c r="N617" s="210"/>
      <c r="O617" s="210"/>
      <c r="P617" s="210"/>
      <c r="Q617" s="210"/>
      <c r="R617" s="210"/>
      <c r="S617" s="210"/>
      <c r="T617" s="210"/>
      <c r="U617" s="210"/>
      <c r="V617" s="210"/>
      <c r="W617" s="210"/>
      <c r="X617" s="210"/>
      <c r="Y617" s="210"/>
      <c r="Z617" s="210"/>
    </row>
    <row r="618" spans="1:26" x14ac:dyDescent="0.25">
      <c r="A618" s="241"/>
      <c r="B618" s="241"/>
      <c r="C618" s="244"/>
      <c r="D618" s="240"/>
      <c r="E618" s="242"/>
      <c r="F618" s="242"/>
      <c r="G618" s="242"/>
      <c r="H618" s="242"/>
      <c r="I618" s="242"/>
      <c r="J618" s="240"/>
      <c r="K618" s="228"/>
      <c r="L618" s="210"/>
      <c r="M618" s="210"/>
      <c r="N618" s="210"/>
      <c r="O618" s="210"/>
      <c r="P618" s="210"/>
      <c r="Q618" s="210"/>
      <c r="R618" s="210"/>
      <c r="S618" s="210"/>
      <c r="T618" s="210"/>
      <c r="U618" s="210"/>
      <c r="V618" s="210"/>
      <c r="W618" s="210"/>
      <c r="X618" s="210"/>
      <c r="Y618" s="210"/>
      <c r="Z618" s="210"/>
    </row>
    <row r="619" spans="1:26" x14ac:dyDescent="0.25">
      <c r="A619" s="231"/>
      <c r="B619" s="231"/>
      <c r="C619" s="231"/>
      <c r="D619" s="231"/>
      <c r="E619" s="315"/>
      <c r="F619" s="315"/>
      <c r="G619" s="315"/>
      <c r="H619" s="315"/>
      <c r="I619" s="315"/>
      <c r="J619" s="240"/>
      <c r="K619" s="228"/>
      <c r="L619" s="210"/>
      <c r="M619" s="210"/>
      <c r="N619" s="210"/>
      <c r="O619" s="210"/>
      <c r="P619" s="210"/>
      <c r="Q619" s="210"/>
      <c r="R619" s="210"/>
      <c r="S619" s="210"/>
      <c r="T619" s="210"/>
      <c r="U619" s="210"/>
      <c r="V619" s="210"/>
      <c r="W619" s="210"/>
      <c r="X619" s="210"/>
      <c r="Y619" s="210"/>
      <c r="Z619" s="210"/>
    </row>
    <row r="620" spans="1:26" x14ac:dyDescent="0.25">
      <c r="A620" s="241"/>
      <c r="B620" s="241"/>
      <c r="C620" s="240"/>
      <c r="D620" s="240"/>
      <c r="E620" s="242"/>
      <c r="F620" s="242"/>
      <c r="G620" s="242"/>
      <c r="H620" s="242"/>
      <c r="I620" s="242"/>
      <c r="J620" s="240"/>
      <c r="K620" s="228"/>
      <c r="L620" s="210"/>
      <c r="M620" s="210"/>
      <c r="N620" s="304"/>
      <c r="O620" s="304"/>
      <c r="P620" s="304"/>
      <c r="Q620" s="304"/>
      <c r="R620" s="304"/>
      <c r="S620" s="210"/>
      <c r="T620" s="210"/>
      <c r="U620" s="210"/>
      <c r="V620" s="210"/>
      <c r="W620" s="210"/>
      <c r="X620" s="210"/>
      <c r="Y620" s="210"/>
      <c r="Z620" s="210"/>
    </row>
    <row r="621" spans="1:26" x14ac:dyDescent="0.25">
      <c r="A621" s="241"/>
      <c r="B621" s="241"/>
      <c r="C621" s="240"/>
      <c r="D621" s="240"/>
      <c r="E621" s="242"/>
      <c r="F621" s="242"/>
      <c r="G621" s="242"/>
      <c r="H621" s="242"/>
      <c r="I621" s="242"/>
      <c r="J621" s="240"/>
      <c r="K621" s="228"/>
      <c r="L621" s="210"/>
      <c r="M621" s="210"/>
      <c r="N621" s="210"/>
      <c r="O621" s="210"/>
      <c r="P621" s="210"/>
      <c r="Q621" s="210"/>
      <c r="R621" s="210"/>
      <c r="S621" s="210"/>
      <c r="T621" s="210"/>
      <c r="U621" s="210"/>
      <c r="V621" s="210"/>
      <c r="W621" s="210"/>
      <c r="X621" s="210"/>
      <c r="Y621" s="210"/>
      <c r="Z621" s="210"/>
    </row>
    <row r="622" spans="1:26" x14ac:dyDescent="0.25">
      <c r="A622" s="241"/>
      <c r="B622" s="241"/>
      <c r="C622" s="240"/>
      <c r="D622" s="240"/>
      <c r="E622" s="242"/>
      <c r="F622" s="242"/>
      <c r="G622" s="242"/>
      <c r="H622" s="242"/>
      <c r="I622" s="242"/>
      <c r="J622" s="240"/>
      <c r="K622" s="228"/>
      <c r="L622" s="210"/>
      <c r="M622" s="210"/>
      <c r="N622" s="210"/>
      <c r="O622" s="210"/>
      <c r="P622" s="210"/>
      <c r="Q622" s="210"/>
      <c r="R622" s="210"/>
      <c r="S622" s="210"/>
      <c r="T622" s="210"/>
      <c r="U622" s="210"/>
      <c r="V622" s="210"/>
      <c r="W622" s="210"/>
      <c r="X622" s="210"/>
      <c r="Y622" s="210"/>
      <c r="Z622" s="210"/>
    </row>
    <row r="623" spans="1:26" x14ac:dyDescent="0.25">
      <c r="A623" s="241"/>
      <c r="B623" s="241"/>
      <c r="C623" s="240"/>
      <c r="D623" s="240"/>
      <c r="E623" s="242"/>
      <c r="F623" s="242"/>
      <c r="G623" s="242"/>
      <c r="H623" s="242"/>
      <c r="I623" s="242"/>
      <c r="J623" s="240"/>
      <c r="K623" s="228"/>
      <c r="L623" s="210"/>
      <c r="M623" s="210"/>
      <c r="N623" s="210"/>
      <c r="O623" s="210"/>
      <c r="P623" s="210"/>
      <c r="Q623" s="210"/>
      <c r="R623" s="210"/>
      <c r="S623" s="210"/>
      <c r="T623" s="210"/>
      <c r="U623" s="210"/>
      <c r="V623" s="210"/>
      <c r="W623" s="210"/>
      <c r="X623" s="210"/>
      <c r="Y623" s="210"/>
      <c r="Z623" s="210"/>
    </row>
    <row r="624" spans="1:26" x14ac:dyDescent="0.25">
      <c r="A624" s="241"/>
      <c r="B624" s="243"/>
      <c r="C624" s="240"/>
      <c r="D624" s="240"/>
      <c r="E624" s="242"/>
      <c r="F624" s="242"/>
      <c r="G624" s="242"/>
      <c r="H624" s="242"/>
      <c r="I624" s="242"/>
      <c r="J624" s="240"/>
      <c r="K624" s="228"/>
      <c r="L624" s="210"/>
      <c r="M624" s="210"/>
      <c r="N624" s="210"/>
      <c r="O624" s="210"/>
      <c r="P624" s="210"/>
      <c r="Q624" s="210"/>
      <c r="R624" s="210"/>
      <c r="S624" s="210"/>
      <c r="T624" s="210"/>
      <c r="U624" s="210"/>
      <c r="V624" s="210"/>
      <c r="W624" s="210"/>
      <c r="X624" s="210"/>
      <c r="Y624" s="210"/>
      <c r="Z624" s="210"/>
    </row>
    <row r="625" spans="1:26" x14ac:dyDescent="0.25">
      <c r="A625" s="241"/>
      <c r="B625" s="311"/>
      <c r="C625" s="240"/>
      <c r="D625" s="240"/>
      <c r="E625" s="242"/>
      <c r="F625" s="242"/>
      <c r="G625" s="242"/>
      <c r="H625" s="242"/>
      <c r="I625" s="242"/>
      <c r="J625" s="240"/>
      <c r="K625" s="228"/>
      <c r="L625" s="210"/>
      <c r="M625" s="210"/>
      <c r="N625" s="210"/>
      <c r="O625" s="210"/>
      <c r="P625" s="210"/>
      <c r="Q625" s="210"/>
      <c r="R625" s="210"/>
      <c r="S625" s="210"/>
      <c r="T625" s="210"/>
      <c r="U625" s="210"/>
      <c r="V625" s="210"/>
      <c r="W625" s="210"/>
      <c r="X625" s="210"/>
      <c r="Y625" s="210"/>
      <c r="Z625" s="210"/>
    </row>
    <row r="626" spans="1:26" x14ac:dyDescent="0.25">
      <c r="A626" s="241"/>
      <c r="B626" s="241"/>
      <c r="C626" s="240"/>
      <c r="D626" s="240"/>
      <c r="E626" s="242"/>
      <c r="F626" s="242"/>
      <c r="G626" s="242"/>
      <c r="H626" s="242"/>
      <c r="I626" s="242"/>
      <c r="J626" s="240"/>
      <c r="K626" s="228"/>
      <c r="L626" s="210"/>
      <c r="M626" s="210"/>
      <c r="N626" s="210"/>
      <c r="O626" s="210"/>
      <c r="P626" s="210"/>
      <c r="Q626" s="210"/>
      <c r="R626" s="210"/>
      <c r="S626" s="210"/>
      <c r="T626" s="210"/>
      <c r="U626" s="210"/>
      <c r="V626" s="210"/>
      <c r="W626" s="210"/>
      <c r="X626" s="210"/>
      <c r="Y626" s="210"/>
      <c r="Z626" s="210"/>
    </row>
    <row r="627" spans="1:26" x14ac:dyDescent="0.25">
      <c r="A627" s="241"/>
      <c r="B627" s="240"/>
      <c r="C627" s="244"/>
      <c r="D627" s="240"/>
      <c r="E627" s="242"/>
      <c r="F627" s="242"/>
      <c r="G627" s="242"/>
      <c r="H627" s="242"/>
      <c r="I627" s="242"/>
      <c r="J627" s="240"/>
      <c r="K627" s="228"/>
      <c r="L627" s="210"/>
      <c r="M627" s="210"/>
      <c r="N627" s="210"/>
      <c r="O627" s="210"/>
      <c r="P627" s="210"/>
      <c r="Q627" s="210"/>
      <c r="R627" s="210"/>
      <c r="S627" s="210"/>
      <c r="T627" s="210"/>
      <c r="U627" s="210"/>
      <c r="V627" s="210"/>
      <c r="W627" s="210"/>
      <c r="X627" s="210"/>
      <c r="Y627" s="210"/>
      <c r="Z627" s="210"/>
    </row>
    <row r="628" spans="1:26" x14ac:dyDescent="0.25">
      <c r="A628" s="241"/>
      <c r="B628" s="241"/>
      <c r="C628" s="244"/>
      <c r="D628" s="240"/>
      <c r="E628" s="242"/>
      <c r="F628" s="242"/>
      <c r="G628" s="242"/>
      <c r="H628" s="242"/>
      <c r="I628" s="242"/>
      <c r="J628" s="240"/>
      <c r="K628" s="228"/>
      <c r="L628" s="210"/>
      <c r="M628" s="210"/>
      <c r="N628" s="210"/>
      <c r="O628" s="210"/>
      <c r="P628" s="210"/>
      <c r="Q628" s="210"/>
      <c r="R628" s="210"/>
      <c r="S628" s="210"/>
      <c r="T628" s="210"/>
      <c r="U628" s="210"/>
      <c r="V628" s="210"/>
      <c r="W628" s="210"/>
      <c r="X628" s="210"/>
      <c r="Y628" s="210"/>
      <c r="Z628" s="210"/>
    </row>
    <row r="629" spans="1:26" x14ac:dyDescent="0.25">
      <c r="A629" s="231"/>
      <c r="B629" s="231"/>
      <c r="C629" s="231"/>
      <c r="D629" s="231"/>
      <c r="E629" s="315"/>
      <c r="F629" s="315"/>
      <c r="G629" s="315"/>
      <c r="H629" s="315"/>
      <c r="I629" s="315"/>
      <c r="J629" s="240"/>
      <c r="K629" s="228"/>
      <c r="L629" s="210"/>
      <c r="M629" s="210"/>
      <c r="N629" s="210"/>
      <c r="O629" s="210"/>
      <c r="P629" s="210"/>
      <c r="Q629" s="210"/>
      <c r="R629" s="210"/>
      <c r="S629" s="210"/>
      <c r="T629" s="210"/>
      <c r="U629" s="210"/>
      <c r="V629" s="210"/>
      <c r="W629" s="210"/>
      <c r="X629" s="210"/>
      <c r="Y629" s="210"/>
      <c r="Z629" s="210"/>
    </row>
    <row r="630" spans="1:26" x14ac:dyDescent="0.25">
      <c r="A630" s="241"/>
      <c r="B630" s="241"/>
      <c r="C630" s="240"/>
      <c r="D630" s="240"/>
      <c r="E630" s="242"/>
      <c r="F630" s="242"/>
      <c r="G630" s="242"/>
      <c r="H630" s="242"/>
      <c r="I630" s="242"/>
      <c r="J630" s="240"/>
      <c r="K630" s="228"/>
      <c r="L630" s="210"/>
      <c r="M630" s="210"/>
      <c r="N630" s="304"/>
      <c r="O630" s="304"/>
      <c r="P630" s="304"/>
      <c r="Q630" s="304"/>
      <c r="R630" s="304"/>
      <c r="S630" s="210"/>
      <c r="T630" s="210"/>
      <c r="U630" s="210"/>
      <c r="V630" s="210"/>
      <c r="W630" s="210"/>
      <c r="X630" s="210"/>
      <c r="Y630" s="210"/>
      <c r="Z630" s="210"/>
    </row>
    <row r="631" spans="1:26" x14ac:dyDescent="0.25">
      <c r="A631" s="241"/>
      <c r="B631" s="241"/>
      <c r="C631" s="240"/>
      <c r="D631" s="240"/>
      <c r="E631" s="242"/>
      <c r="F631" s="242"/>
      <c r="G631" s="242"/>
      <c r="H631" s="242"/>
      <c r="I631" s="242"/>
      <c r="J631" s="240"/>
      <c r="K631" s="228"/>
      <c r="L631" s="210"/>
      <c r="M631" s="210"/>
      <c r="N631" s="210"/>
      <c r="O631" s="210"/>
      <c r="P631" s="210"/>
      <c r="Q631" s="210"/>
      <c r="R631" s="210"/>
      <c r="S631" s="210"/>
      <c r="T631" s="210"/>
      <c r="U631" s="210"/>
      <c r="V631" s="210"/>
      <c r="W631" s="210"/>
      <c r="X631" s="210"/>
      <c r="Y631" s="210"/>
      <c r="Z631" s="210"/>
    </row>
    <row r="632" spans="1:26" x14ac:dyDescent="0.25">
      <c r="A632" s="241"/>
      <c r="B632" s="241"/>
      <c r="C632" s="240"/>
      <c r="D632" s="240"/>
      <c r="E632" s="242"/>
      <c r="F632" s="242"/>
      <c r="G632" s="242"/>
      <c r="H632" s="242"/>
      <c r="I632" s="242"/>
      <c r="J632" s="240"/>
      <c r="K632" s="228"/>
      <c r="L632" s="210"/>
      <c r="M632" s="210"/>
      <c r="N632" s="210"/>
      <c r="O632" s="210"/>
      <c r="P632" s="210"/>
      <c r="Q632" s="210"/>
      <c r="R632" s="210"/>
      <c r="S632" s="210"/>
      <c r="T632" s="210"/>
      <c r="U632" s="210"/>
      <c r="V632" s="210"/>
      <c r="W632" s="210"/>
      <c r="X632" s="210"/>
      <c r="Y632" s="210"/>
      <c r="Z632" s="210"/>
    </row>
    <row r="633" spans="1:26" x14ac:dyDescent="0.25">
      <c r="A633" s="241"/>
      <c r="B633" s="241"/>
      <c r="C633" s="240"/>
      <c r="D633" s="240"/>
      <c r="E633" s="242"/>
      <c r="F633" s="242"/>
      <c r="G633" s="242"/>
      <c r="H633" s="242"/>
      <c r="I633" s="242"/>
      <c r="J633" s="240"/>
      <c r="K633" s="228"/>
      <c r="L633" s="210"/>
      <c r="M633" s="210"/>
      <c r="N633" s="210"/>
      <c r="O633" s="210"/>
      <c r="P633" s="210"/>
      <c r="Q633" s="210"/>
      <c r="R633" s="210"/>
      <c r="S633" s="210"/>
      <c r="T633" s="210"/>
      <c r="U633" s="210"/>
      <c r="V633" s="210"/>
      <c r="W633" s="210"/>
      <c r="X633" s="210"/>
      <c r="Y633" s="210"/>
      <c r="Z633" s="210"/>
    </row>
    <row r="634" spans="1:26" x14ac:dyDescent="0.25">
      <c r="A634" s="241"/>
      <c r="B634" s="243"/>
      <c r="C634" s="240"/>
      <c r="D634" s="240"/>
      <c r="E634" s="242"/>
      <c r="F634" s="242"/>
      <c r="G634" s="242"/>
      <c r="H634" s="242"/>
      <c r="I634" s="242"/>
      <c r="J634" s="240"/>
      <c r="K634" s="228"/>
      <c r="L634" s="210"/>
      <c r="M634" s="210"/>
      <c r="N634" s="210"/>
      <c r="O634" s="210"/>
      <c r="P634" s="210"/>
      <c r="Q634" s="210"/>
      <c r="R634" s="210"/>
      <c r="S634" s="210"/>
      <c r="T634" s="210"/>
      <c r="U634" s="210"/>
      <c r="V634" s="210"/>
      <c r="W634" s="210"/>
      <c r="X634" s="210"/>
      <c r="Y634" s="210"/>
      <c r="Z634" s="210"/>
    </row>
    <row r="635" spans="1:26" x14ac:dyDescent="0.25">
      <c r="A635" s="241"/>
      <c r="B635" s="311"/>
      <c r="C635" s="240"/>
      <c r="D635" s="240"/>
      <c r="E635" s="242"/>
      <c r="F635" s="242"/>
      <c r="G635" s="242"/>
      <c r="H635" s="242"/>
      <c r="I635" s="242"/>
      <c r="J635" s="240"/>
      <c r="K635" s="228"/>
      <c r="L635" s="210"/>
      <c r="M635" s="210"/>
      <c r="N635" s="210"/>
      <c r="O635" s="210"/>
      <c r="P635" s="210"/>
      <c r="Q635" s="210"/>
      <c r="R635" s="210"/>
      <c r="S635" s="210"/>
      <c r="T635" s="210"/>
      <c r="U635" s="210"/>
      <c r="V635" s="210"/>
      <c r="W635" s="210"/>
      <c r="X635" s="210"/>
      <c r="Y635" s="210"/>
      <c r="Z635" s="210"/>
    </row>
    <row r="636" spans="1:26" x14ac:dyDescent="0.25">
      <c r="A636" s="241"/>
      <c r="B636" s="241"/>
      <c r="C636" s="240"/>
      <c r="D636" s="240"/>
      <c r="E636" s="242"/>
      <c r="F636" s="242"/>
      <c r="G636" s="242"/>
      <c r="H636" s="242"/>
      <c r="I636" s="242"/>
      <c r="J636" s="240"/>
      <c r="K636" s="228"/>
      <c r="L636" s="210"/>
      <c r="M636" s="210"/>
      <c r="N636" s="210"/>
      <c r="O636" s="210"/>
      <c r="P636" s="210"/>
      <c r="Q636" s="210"/>
      <c r="R636" s="210"/>
      <c r="S636" s="210"/>
      <c r="T636" s="210"/>
      <c r="U636" s="210"/>
      <c r="V636" s="210"/>
      <c r="W636" s="210"/>
      <c r="X636" s="210"/>
      <c r="Y636" s="210"/>
      <c r="Z636" s="210"/>
    </row>
    <row r="637" spans="1:26" x14ac:dyDescent="0.25">
      <c r="A637" s="241"/>
      <c r="B637" s="240"/>
      <c r="C637" s="244"/>
      <c r="D637" s="240"/>
      <c r="E637" s="242"/>
      <c r="F637" s="242"/>
      <c r="G637" s="242"/>
      <c r="H637" s="242"/>
      <c r="I637" s="242"/>
      <c r="J637" s="240"/>
      <c r="K637" s="228"/>
      <c r="L637" s="210"/>
      <c r="M637" s="210"/>
      <c r="N637" s="210"/>
      <c r="O637" s="210"/>
      <c r="P637" s="210"/>
      <c r="Q637" s="210"/>
      <c r="R637" s="210"/>
      <c r="S637" s="210"/>
      <c r="T637" s="210"/>
      <c r="U637" s="210"/>
      <c r="V637" s="210"/>
      <c r="W637" s="210"/>
      <c r="X637" s="210"/>
      <c r="Y637" s="210"/>
      <c r="Z637" s="210"/>
    </row>
    <row r="638" spans="1:26" x14ac:dyDescent="0.25">
      <c r="A638" s="241"/>
      <c r="B638" s="241"/>
      <c r="C638" s="244"/>
      <c r="D638" s="240"/>
      <c r="E638" s="242"/>
      <c r="F638" s="242"/>
      <c r="G638" s="242"/>
      <c r="H638" s="242"/>
      <c r="I638" s="242"/>
      <c r="J638" s="240"/>
      <c r="K638" s="228"/>
      <c r="L638" s="210"/>
      <c r="M638" s="210"/>
      <c r="N638" s="210"/>
      <c r="O638" s="210"/>
      <c r="P638" s="210"/>
      <c r="Q638" s="210"/>
      <c r="R638" s="210"/>
      <c r="S638" s="210"/>
      <c r="T638" s="210"/>
      <c r="U638" s="210"/>
      <c r="V638" s="210"/>
      <c r="W638" s="210"/>
      <c r="X638" s="210"/>
      <c r="Y638" s="210"/>
      <c r="Z638" s="210"/>
    </row>
    <row r="639" spans="1:26" x14ac:dyDescent="0.25">
      <c r="A639" s="231"/>
      <c r="B639" s="231"/>
      <c r="C639" s="231"/>
      <c r="D639" s="231"/>
      <c r="E639" s="315"/>
      <c r="F639" s="315"/>
      <c r="G639" s="315"/>
      <c r="H639" s="315"/>
      <c r="I639" s="315"/>
      <c r="J639" s="240"/>
      <c r="K639" s="228"/>
      <c r="L639" s="210"/>
      <c r="M639" s="210"/>
      <c r="N639" s="210"/>
      <c r="O639" s="210"/>
      <c r="P639" s="210"/>
      <c r="Q639" s="210"/>
      <c r="R639" s="210"/>
      <c r="S639" s="210"/>
      <c r="T639" s="210"/>
      <c r="U639" s="210"/>
      <c r="V639" s="210"/>
      <c r="W639" s="210"/>
      <c r="X639" s="210"/>
      <c r="Y639" s="210"/>
      <c r="Z639" s="210"/>
    </row>
    <row r="640" spans="1:26" x14ac:dyDescent="0.25">
      <c r="A640" s="241"/>
      <c r="B640" s="241"/>
      <c r="C640" s="240"/>
      <c r="D640" s="240"/>
      <c r="E640" s="242"/>
      <c r="F640" s="242"/>
      <c r="G640" s="242"/>
      <c r="H640" s="242"/>
      <c r="I640" s="242"/>
      <c r="J640" s="240"/>
      <c r="K640" s="228"/>
      <c r="L640" s="210"/>
      <c r="M640" s="210"/>
      <c r="N640" s="304"/>
      <c r="O640" s="304"/>
      <c r="P640" s="304"/>
      <c r="Q640" s="304"/>
      <c r="R640" s="304"/>
      <c r="S640" s="210"/>
      <c r="T640" s="210"/>
      <c r="U640" s="210"/>
      <c r="V640" s="210"/>
      <c r="W640" s="210"/>
      <c r="X640" s="210"/>
      <c r="Y640" s="210"/>
      <c r="Z640" s="210"/>
    </row>
    <row r="641" spans="1:26" x14ac:dyDescent="0.25">
      <c r="A641" s="241"/>
      <c r="B641" s="241"/>
      <c r="C641" s="240"/>
      <c r="D641" s="240"/>
      <c r="E641" s="242"/>
      <c r="F641" s="242"/>
      <c r="G641" s="242"/>
      <c r="H641" s="242"/>
      <c r="I641" s="242"/>
      <c r="J641" s="240"/>
      <c r="K641" s="228"/>
      <c r="L641" s="210"/>
      <c r="M641" s="210"/>
      <c r="N641" s="210"/>
      <c r="O641" s="210"/>
      <c r="P641" s="210"/>
      <c r="Q641" s="210"/>
      <c r="R641" s="210"/>
      <c r="S641" s="210"/>
      <c r="T641" s="210"/>
      <c r="U641" s="210"/>
      <c r="V641" s="210"/>
      <c r="W641" s="210"/>
      <c r="X641" s="210"/>
      <c r="Y641" s="210"/>
      <c r="Z641" s="210"/>
    </row>
    <row r="642" spans="1:26" x14ac:dyDescent="0.25">
      <c r="A642" s="241"/>
      <c r="B642" s="241"/>
      <c r="C642" s="240"/>
      <c r="D642" s="240"/>
      <c r="E642" s="242"/>
      <c r="F642" s="242"/>
      <c r="G642" s="242"/>
      <c r="H642" s="242"/>
      <c r="I642" s="242"/>
      <c r="J642" s="240"/>
      <c r="K642" s="228"/>
      <c r="L642" s="210"/>
      <c r="M642" s="210"/>
      <c r="N642" s="210"/>
      <c r="O642" s="210"/>
      <c r="P642" s="210"/>
      <c r="Q642" s="210"/>
      <c r="R642" s="210"/>
      <c r="S642" s="210"/>
      <c r="T642" s="210"/>
      <c r="U642" s="210"/>
      <c r="V642" s="210"/>
      <c r="W642" s="210"/>
      <c r="X642" s="210"/>
      <c r="Y642" s="210"/>
      <c r="Z642" s="210"/>
    </row>
    <row r="643" spans="1:26" x14ac:dyDescent="0.25">
      <c r="A643" s="241"/>
      <c r="B643" s="241"/>
      <c r="C643" s="240"/>
      <c r="D643" s="240"/>
      <c r="E643" s="242"/>
      <c r="F643" s="242"/>
      <c r="G643" s="242"/>
      <c r="H643" s="242"/>
      <c r="I643" s="242"/>
      <c r="J643" s="240"/>
      <c r="K643" s="228"/>
      <c r="L643" s="210"/>
      <c r="M643" s="210"/>
      <c r="N643" s="210"/>
      <c r="O643" s="210"/>
      <c r="P643" s="210"/>
      <c r="Q643" s="210"/>
      <c r="R643" s="210"/>
      <c r="S643" s="210"/>
      <c r="T643" s="210"/>
      <c r="U643" s="210"/>
      <c r="V643" s="210"/>
      <c r="W643" s="210"/>
      <c r="X643" s="210"/>
      <c r="Y643" s="210"/>
      <c r="Z643" s="210"/>
    </row>
    <row r="644" spans="1:26" x14ac:dyDescent="0.25">
      <c r="A644" s="241"/>
      <c r="B644" s="243"/>
      <c r="C644" s="240"/>
      <c r="D644" s="240"/>
      <c r="E644" s="242"/>
      <c r="F644" s="242"/>
      <c r="G644" s="242"/>
      <c r="H644" s="242"/>
      <c r="I644" s="242"/>
      <c r="J644" s="240"/>
      <c r="K644" s="228"/>
      <c r="L644" s="210"/>
      <c r="M644" s="210"/>
      <c r="N644" s="210"/>
      <c r="O644" s="210"/>
      <c r="P644" s="210"/>
      <c r="Q644" s="210"/>
      <c r="R644" s="210"/>
      <c r="S644" s="210"/>
      <c r="T644" s="210"/>
      <c r="U644" s="210"/>
      <c r="V644" s="210"/>
      <c r="W644" s="210"/>
      <c r="X644" s="210"/>
      <c r="Y644" s="210"/>
      <c r="Z644" s="210"/>
    </row>
    <row r="645" spans="1:26" x14ac:dyDescent="0.25">
      <c r="A645" s="241"/>
      <c r="B645" s="311"/>
      <c r="C645" s="240"/>
      <c r="D645" s="240"/>
      <c r="E645" s="242"/>
      <c r="F645" s="242"/>
      <c r="G645" s="242"/>
      <c r="H645" s="242"/>
      <c r="I645" s="242"/>
      <c r="J645" s="240"/>
      <c r="K645" s="228"/>
      <c r="L645" s="210"/>
      <c r="M645" s="210"/>
      <c r="N645" s="210"/>
      <c r="O645" s="210"/>
      <c r="P645" s="210"/>
      <c r="Q645" s="210"/>
      <c r="R645" s="210"/>
      <c r="S645" s="210"/>
      <c r="T645" s="210"/>
      <c r="U645" s="210"/>
      <c r="V645" s="210"/>
      <c r="W645" s="210"/>
      <c r="X645" s="210"/>
      <c r="Y645" s="210"/>
      <c r="Z645" s="210"/>
    </row>
    <row r="646" spans="1:26" x14ac:dyDescent="0.25">
      <c r="A646" s="241"/>
      <c r="B646" s="241"/>
      <c r="C646" s="240"/>
      <c r="D646" s="240"/>
      <c r="E646" s="242"/>
      <c r="F646" s="242"/>
      <c r="G646" s="242"/>
      <c r="H646" s="242"/>
      <c r="I646" s="242"/>
      <c r="J646" s="240"/>
      <c r="K646" s="228"/>
      <c r="L646" s="210"/>
      <c r="M646" s="210"/>
      <c r="N646" s="210"/>
      <c r="O646" s="210"/>
      <c r="P646" s="210"/>
      <c r="Q646" s="210"/>
      <c r="R646" s="210"/>
      <c r="S646" s="210"/>
      <c r="T646" s="210"/>
      <c r="U646" s="210"/>
      <c r="V646" s="210"/>
      <c r="W646" s="210"/>
      <c r="X646" s="210"/>
      <c r="Y646" s="210"/>
      <c r="Z646" s="210"/>
    </row>
    <row r="647" spans="1:26" x14ac:dyDescent="0.25">
      <c r="A647" s="241"/>
      <c r="B647" s="240"/>
      <c r="C647" s="244"/>
      <c r="D647" s="240"/>
      <c r="E647" s="242"/>
      <c r="F647" s="242"/>
      <c r="G647" s="242"/>
      <c r="H647" s="242"/>
      <c r="I647" s="242"/>
      <c r="J647" s="240"/>
      <c r="K647" s="228"/>
      <c r="L647" s="210"/>
      <c r="M647" s="210"/>
      <c r="N647" s="210"/>
      <c r="O647" s="210"/>
      <c r="P647" s="210"/>
      <c r="Q647" s="210"/>
      <c r="R647" s="210"/>
      <c r="S647" s="210"/>
      <c r="T647" s="210"/>
      <c r="U647" s="210"/>
      <c r="V647" s="210"/>
      <c r="W647" s="210"/>
      <c r="X647" s="210"/>
      <c r="Y647" s="210"/>
      <c r="Z647" s="210"/>
    </row>
    <row r="648" spans="1:26" x14ac:dyDescent="0.25">
      <c r="A648" s="241"/>
      <c r="B648" s="241"/>
      <c r="C648" s="244"/>
      <c r="D648" s="240"/>
      <c r="E648" s="242"/>
      <c r="F648" s="242"/>
      <c r="G648" s="242"/>
      <c r="H648" s="242"/>
      <c r="I648" s="242"/>
      <c r="J648" s="240"/>
      <c r="K648" s="228"/>
      <c r="L648" s="210"/>
      <c r="M648" s="210"/>
      <c r="N648" s="210"/>
      <c r="O648" s="210"/>
      <c r="P648" s="210"/>
      <c r="Q648" s="210"/>
      <c r="R648" s="210"/>
      <c r="S648" s="210"/>
      <c r="T648" s="210"/>
      <c r="U648" s="210"/>
      <c r="V648" s="210"/>
      <c r="W648" s="210"/>
      <c r="X648" s="210"/>
      <c r="Y648" s="210"/>
      <c r="Z648" s="210"/>
    </row>
    <row r="649" spans="1:26" x14ac:dyDescent="0.25">
      <c r="A649" s="231"/>
      <c r="B649" s="231"/>
      <c r="C649" s="231"/>
      <c r="D649" s="231"/>
      <c r="E649" s="315"/>
      <c r="F649" s="315"/>
      <c r="G649" s="315"/>
      <c r="H649" s="315"/>
      <c r="I649" s="315"/>
      <c r="J649" s="240"/>
      <c r="K649" s="228"/>
      <c r="L649" s="210"/>
      <c r="M649" s="210"/>
      <c r="N649" s="210"/>
      <c r="O649" s="210"/>
      <c r="P649" s="210"/>
      <c r="Q649" s="210"/>
      <c r="R649" s="210"/>
      <c r="S649" s="210"/>
      <c r="T649" s="210"/>
      <c r="U649" s="210"/>
      <c r="V649" s="210"/>
      <c r="W649" s="210"/>
      <c r="X649" s="210"/>
      <c r="Y649" s="210"/>
      <c r="Z649" s="210"/>
    </row>
    <row r="650" spans="1:26" x14ac:dyDescent="0.25">
      <c r="A650" s="241"/>
      <c r="B650" s="241"/>
      <c r="C650" s="240"/>
      <c r="D650" s="240"/>
      <c r="E650" s="242"/>
      <c r="F650" s="242"/>
      <c r="G650" s="242"/>
      <c r="H650" s="242"/>
      <c r="I650" s="242"/>
      <c r="J650" s="240"/>
      <c r="K650" s="228"/>
      <c r="L650" s="210"/>
      <c r="M650" s="210"/>
      <c r="N650" s="304"/>
      <c r="O650" s="304"/>
      <c r="P650" s="304"/>
      <c r="Q650" s="304"/>
      <c r="R650" s="304"/>
      <c r="S650" s="210"/>
      <c r="T650" s="210"/>
      <c r="U650" s="210"/>
      <c r="V650" s="210"/>
      <c r="W650" s="210"/>
      <c r="X650" s="210"/>
      <c r="Y650" s="210"/>
      <c r="Z650" s="210"/>
    </row>
    <row r="651" spans="1:26" x14ac:dyDescent="0.25">
      <c r="A651" s="241"/>
      <c r="B651" s="241"/>
      <c r="C651" s="240"/>
      <c r="D651" s="240"/>
      <c r="E651" s="242"/>
      <c r="F651" s="242"/>
      <c r="G651" s="242"/>
      <c r="H651" s="242"/>
      <c r="I651" s="242"/>
      <c r="J651" s="240"/>
      <c r="K651" s="228"/>
      <c r="L651" s="210"/>
      <c r="M651" s="210"/>
      <c r="N651" s="210"/>
      <c r="O651" s="210"/>
      <c r="P651" s="210"/>
      <c r="Q651" s="210"/>
      <c r="R651" s="210"/>
      <c r="S651" s="210"/>
      <c r="T651" s="210"/>
      <c r="U651" s="210"/>
      <c r="V651" s="210"/>
      <c r="W651" s="210"/>
      <c r="X651" s="210"/>
      <c r="Y651" s="210"/>
      <c r="Z651" s="210"/>
    </row>
    <row r="652" spans="1:26" x14ac:dyDescent="0.25">
      <c r="A652" s="241"/>
      <c r="B652" s="241"/>
      <c r="C652" s="240"/>
      <c r="D652" s="240"/>
      <c r="E652" s="242"/>
      <c r="F652" s="242"/>
      <c r="G652" s="242"/>
      <c r="H652" s="242"/>
      <c r="I652" s="242"/>
      <c r="J652" s="240"/>
      <c r="K652" s="228"/>
      <c r="L652" s="210"/>
      <c r="M652" s="210"/>
      <c r="N652" s="210"/>
      <c r="O652" s="210"/>
      <c r="P652" s="210"/>
      <c r="Q652" s="210"/>
      <c r="R652" s="210"/>
      <c r="S652" s="210"/>
      <c r="T652" s="210"/>
      <c r="U652" s="210"/>
      <c r="V652" s="210"/>
      <c r="W652" s="210"/>
      <c r="X652" s="210"/>
      <c r="Y652" s="210"/>
      <c r="Z652" s="210"/>
    </row>
    <row r="653" spans="1:26" x14ac:dyDescent="0.25">
      <c r="A653" s="241"/>
      <c r="B653" s="241"/>
      <c r="C653" s="240"/>
      <c r="D653" s="240"/>
      <c r="E653" s="242"/>
      <c r="F653" s="242"/>
      <c r="G653" s="242"/>
      <c r="H653" s="242"/>
      <c r="I653" s="242"/>
      <c r="J653" s="240"/>
      <c r="K653" s="228"/>
      <c r="L653" s="210"/>
      <c r="M653" s="210"/>
      <c r="N653" s="210"/>
      <c r="O653" s="210"/>
      <c r="P653" s="210"/>
      <c r="Q653" s="210"/>
      <c r="R653" s="210"/>
      <c r="S653" s="210"/>
      <c r="T653" s="210"/>
      <c r="U653" s="210"/>
      <c r="V653" s="210"/>
      <c r="W653" s="210"/>
      <c r="X653" s="210"/>
      <c r="Y653" s="210"/>
      <c r="Z653" s="210"/>
    </row>
    <row r="654" spans="1:26" x14ac:dyDescent="0.25">
      <c r="A654" s="241"/>
      <c r="B654" s="243"/>
      <c r="C654" s="240"/>
      <c r="D654" s="240"/>
      <c r="E654" s="242"/>
      <c r="F654" s="242"/>
      <c r="G654" s="242"/>
      <c r="H654" s="242"/>
      <c r="I654" s="242"/>
      <c r="J654" s="240"/>
      <c r="K654" s="228"/>
      <c r="L654" s="210"/>
      <c r="M654" s="210"/>
      <c r="N654" s="210"/>
      <c r="O654" s="210"/>
      <c r="P654" s="210"/>
      <c r="Q654" s="210"/>
      <c r="R654" s="210"/>
      <c r="S654" s="210"/>
      <c r="T654" s="210"/>
      <c r="U654" s="210"/>
      <c r="V654" s="210"/>
      <c r="W654" s="210"/>
      <c r="X654" s="210"/>
      <c r="Y654" s="210"/>
      <c r="Z654" s="210"/>
    </row>
    <row r="655" spans="1:26" x14ac:dyDescent="0.25">
      <c r="A655" s="241"/>
      <c r="B655" s="311"/>
      <c r="C655" s="240"/>
      <c r="D655" s="240"/>
      <c r="E655" s="242"/>
      <c r="F655" s="242"/>
      <c r="G655" s="242"/>
      <c r="H655" s="242"/>
      <c r="I655" s="242"/>
      <c r="J655" s="240"/>
      <c r="K655" s="228"/>
      <c r="L655" s="210"/>
      <c r="M655" s="210"/>
      <c r="N655" s="210"/>
      <c r="O655" s="210"/>
      <c r="P655" s="210"/>
      <c r="Q655" s="210"/>
      <c r="R655" s="210"/>
      <c r="S655" s="210"/>
      <c r="T655" s="210"/>
      <c r="U655" s="210"/>
      <c r="V655" s="210"/>
      <c r="W655" s="210"/>
      <c r="X655" s="210"/>
      <c r="Y655" s="210"/>
      <c r="Z655" s="210"/>
    </row>
    <row r="656" spans="1:26" x14ac:dyDescent="0.25">
      <c r="A656" s="241"/>
      <c r="B656" s="241"/>
      <c r="C656" s="240"/>
      <c r="D656" s="240"/>
      <c r="E656" s="242"/>
      <c r="F656" s="242"/>
      <c r="G656" s="242"/>
      <c r="H656" s="242"/>
      <c r="I656" s="242"/>
      <c r="J656" s="240"/>
      <c r="K656" s="228"/>
      <c r="L656" s="210"/>
      <c r="M656" s="210"/>
      <c r="N656" s="210"/>
      <c r="O656" s="210"/>
      <c r="P656" s="210"/>
      <c r="Q656" s="210"/>
      <c r="R656" s="210"/>
      <c r="S656" s="210"/>
      <c r="T656" s="210"/>
      <c r="U656" s="210"/>
      <c r="V656" s="210"/>
      <c r="W656" s="210"/>
      <c r="X656" s="210"/>
      <c r="Y656" s="210"/>
      <c r="Z656" s="210"/>
    </row>
    <row r="657" spans="1:26" x14ac:dyDescent="0.25">
      <c r="A657" s="241"/>
      <c r="B657" s="240"/>
      <c r="C657" s="244"/>
      <c r="D657" s="240"/>
      <c r="E657" s="242"/>
      <c r="F657" s="242"/>
      <c r="G657" s="242"/>
      <c r="H657" s="242"/>
      <c r="I657" s="242"/>
      <c r="J657" s="240"/>
      <c r="K657" s="228"/>
      <c r="L657" s="210"/>
      <c r="M657" s="210"/>
      <c r="N657" s="210"/>
      <c r="O657" s="210"/>
      <c r="P657" s="210"/>
      <c r="Q657" s="210"/>
      <c r="R657" s="210"/>
      <c r="S657" s="210"/>
      <c r="T657" s="210"/>
      <c r="U657" s="210"/>
      <c r="V657" s="210"/>
      <c r="W657" s="210"/>
      <c r="X657" s="210"/>
      <c r="Y657" s="210"/>
      <c r="Z657" s="210"/>
    </row>
    <row r="658" spans="1:26" x14ac:dyDescent="0.25">
      <c r="A658" s="241"/>
      <c r="B658" s="241"/>
      <c r="C658" s="244"/>
      <c r="D658" s="240"/>
      <c r="E658" s="242"/>
      <c r="F658" s="242"/>
      <c r="G658" s="242"/>
      <c r="H658" s="242"/>
      <c r="I658" s="242"/>
      <c r="J658" s="240"/>
      <c r="K658" s="228"/>
      <c r="L658" s="210"/>
      <c r="M658" s="210"/>
      <c r="N658" s="210"/>
      <c r="O658" s="210"/>
      <c r="P658" s="210"/>
      <c r="Q658" s="210"/>
      <c r="R658" s="210"/>
      <c r="S658" s="210"/>
      <c r="T658" s="210"/>
      <c r="U658" s="210"/>
      <c r="V658" s="210"/>
      <c r="W658" s="210"/>
      <c r="X658" s="210"/>
      <c r="Y658" s="210"/>
      <c r="Z658" s="210"/>
    </row>
    <row r="659" spans="1:26" x14ac:dyDescent="0.25">
      <c r="A659" s="231"/>
      <c r="B659" s="231"/>
      <c r="C659" s="231"/>
      <c r="D659" s="231"/>
      <c r="E659" s="315"/>
      <c r="F659" s="315"/>
      <c r="G659" s="315"/>
      <c r="H659" s="315"/>
      <c r="I659" s="315"/>
      <c r="J659" s="240"/>
      <c r="K659" s="228"/>
      <c r="L659" s="210"/>
      <c r="M659" s="210"/>
      <c r="N659" s="210"/>
      <c r="O659" s="210"/>
      <c r="P659" s="210"/>
      <c r="Q659" s="210"/>
      <c r="R659" s="210"/>
      <c r="S659" s="210"/>
      <c r="T659" s="210"/>
      <c r="U659" s="210"/>
      <c r="V659" s="210"/>
      <c r="W659" s="210"/>
      <c r="X659" s="210"/>
      <c r="Y659" s="210"/>
      <c r="Z659" s="210"/>
    </row>
    <row r="660" spans="1:26" x14ac:dyDescent="0.25">
      <c r="A660" s="241"/>
      <c r="B660" s="241"/>
      <c r="C660" s="240"/>
      <c r="D660" s="240"/>
      <c r="E660" s="242"/>
      <c r="F660" s="242"/>
      <c r="G660" s="242"/>
      <c r="H660" s="242"/>
      <c r="I660" s="242"/>
      <c r="J660" s="240"/>
      <c r="K660" s="228"/>
      <c r="L660" s="210"/>
      <c r="M660" s="210"/>
      <c r="N660" s="304"/>
      <c r="O660" s="304"/>
      <c r="P660" s="304"/>
      <c r="Q660" s="304"/>
      <c r="R660" s="304"/>
      <c r="S660" s="210"/>
      <c r="T660" s="210"/>
      <c r="U660" s="210"/>
      <c r="V660" s="210"/>
      <c r="W660" s="210"/>
      <c r="X660" s="210"/>
      <c r="Y660" s="210"/>
      <c r="Z660" s="210"/>
    </row>
    <row r="661" spans="1:26" x14ac:dyDescent="0.25">
      <c r="A661" s="241"/>
      <c r="B661" s="241"/>
      <c r="C661" s="240"/>
      <c r="D661" s="240"/>
      <c r="E661" s="242"/>
      <c r="F661" s="242"/>
      <c r="G661" s="242"/>
      <c r="H661" s="242"/>
      <c r="I661" s="242"/>
      <c r="J661" s="240"/>
      <c r="K661" s="228"/>
      <c r="L661" s="210"/>
      <c r="M661" s="210"/>
      <c r="N661" s="210"/>
      <c r="O661" s="210"/>
      <c r="P661" s="210"/>
      <c r="Q661" s="210"/>
      <c r="R661" s="210"/>
      <c r="S661" s="210"/>
      <c r="T661" s="210"/>
      <c r="U661" s="210"/>
      <c r="V661" s="210"/>
      <c r="W661" s="210"/>
      <c r="X661" s="210"/>
      <c r="Y661" s="210"/>
      <c r="Z661" s="210"/>
    </row>
    <row r="662" spans="1:26" x14ac:dyDescent="0.25">
      <c r="A662" s="241"/>
      <c r="B662" s="241"/>
      <c r="C662" s="240"/>
      <c r="D662" s="240"/>
      <c r="E662" s="242"/>
      <c r="F662" s="242"/>
      <c r="G662" s="242"/>
      <c r="H662" s="242"/>
      <c r="I662" s="242"/>
      <c r="J662" s="240"/>
      <c r="K662" s="228"/>
      <c r="L662" s="210"/>
      <c r="M662" s="210"/>
      <c r="N662" s="210"/>
      <c r="O662" s="210"/>
      <c r="P662" s="210"/>
      <c r="Q662" s="210"/>
      <c r="R662" s="210"/>
      <c r="S662" s="210"/>
      <c r="T662" s="210"/>
      <c r="U662" s="210"/>
      <c r="V662" s="210"/>
      <c r="W662" s="210"/>
      <c r="X662" s="210"/>
      <c r="Y662" s="210"/>
      <c r="Z662" s="210"/>
    </row>
    <row r="663" spans="1:26" x14ac:dyDescent="0.25">
      <c r="A663" s="241"/>
      <c r="B663" s="241"/>
      <c r="C663" s="240"/>
      <c r="D663" s="240"/>
      <c r="E663" s="242"/>
      <c r="F663" s="242"/>
      <c r="G663" s="242"/>
      <c r="H663" s="242"/>
      <c r="I663" s="242"/>
      <c r="J663" s="240"/>
      <c r="K663" s="228"/>
      <c r="L663" s="210"/>
      <c r="M663" s="210"/>
      <c r="N663" s="210"/>
      <c r="O663" s="210"/>
      <c r="P663" s="210"/>
      <c r="Q663" s="210"/>
      <c r="R663" s="210"/>
      <c r="S663" s="210"/>
      <c r="T663" s="210"/>
      <c r="U663" s="210"/>
      <c r="V663" s="210"/>
      <c r="W663" s="210"/>
      <c r="X663" s="210"/>
      <c r="Y663" s="210"/>
      <c r="Z663" s="210"/>
    </row>
    <row r="664" spans="1:26" x14ac:dyDescent="0.25">
      <c r="A664" s="241"/>
      <c r="B664" s="243"/>
      <c r="C664" s="240"/>
      <c r="D664" s="240"/>
      <c r="E664" s="242"/>
      <c r="F664" s="242"/>
      <c r="G664" s="242"/>
      <c r="H664" s="242"/>
      <c r="I664" s="242"/>
      <c r="J664" s="240"/>
      <c r="K664" s="228"/>
      <c r="L664" s="210"/>
      <c r="M664" s="210"/>
      <c r="N664" s="210"/>
      <c r="O664" s="210"/>
      <c r="P664" s="210"/>
      <c r="Q664" s="210"/>
      <c r="R664" s="210"/>
      <c r="S664" s="210"/>
      <c r="T664" s="210"/>
      <c r="U664" s="210"/>
      <c r="V664" s="210"/>
      <c r="W664" s="210"/>
      <c r="X664" s="210"/>
      <c r="Y664" s="210"/>
      <c r="Z664" s="210"/>
    </row>
    <row r="665" spans="1:26" x14ac:dyDescent="0.25">
      <c r="A665" s="241"/>
      <c r="B665" s="311"/>
      <c r="C665" s="240"/>
      <c r="D665" s="240"/>
      <c r="E665" s="242"/>
      <c r="F665" s="242"/>
      <c r="G665" s="242"/>
      <c r="H665" s="242"/>
      <c r="I665" s="242"/>
      <c r="J665" s="240"/>
      <c r="K665" s="228"/>
      <c r="L665" s="210"/>
      <c r="M665" s="210"/>
      <c r="N665" s="210"/>
      <c r="O665" s="210"/>
      <c r="P665" s="210"/>
      <c r="Q665" s="210"/>
      <c r="R665" s="210"/>
      <c r="S665" s="210"/>
      <c r="T665" s="210"/>
      <c r="U665" s="210"/>
      <c r="V665" s="210"/>
      <c r="W665" s="210"/>
      <c r="X665" s="210"/>
      <c r="Y665" s="210"/>
      <c r="Z665" s="210"/>
    </row>
    <row r="666" spans="1:26" x14ac:dyDescent="0.25">
      <c r="A666" s="241"/>
      <c r="B666" s="241"/>
      <c r="C666" s="240"/>
      <c r="D666" s="240"/>
      <c r="E666" s="242"/>
      <c r="F666" s="242"/>
      <c r="G666" s="242"/>
      <c r="H666" s="242"/>
      <c r="I666" s="242"/>
      <c r="J666" s="240"/>
      <c r="K666" s="228"/>
      <c r="L666" s="210"/>
      <c r="M666" s="210"/>
      <c r="N666" s="210"/>
      <c r="O666" s="210"/>
      <c r="P666" s="210"/>
      <c r="Q666" s="210"/>
      <c r="R666" s="210"/>
      <c r="S666" s="210"/>
      <c r="T666" s="210"/>
      <c r="U666" s="210"/>
      <c r="V666" s="210"/>
      <c r="W666" s="210"/>
      <c r="X666" s="210"/>
      <c r="Y666" s="210"/>
      <c r="Z666" s="210"/>
    </row>
    <row r="667" spans="1:26" x14ac:dyDescent="0.25">
      <c r="A667" s="241"/>
      <c r="B667" s="240"/>
      <c r="C667" s="244"/>
      <c r="D667" s="240"/>
      <c r="E667" s="242"/>
      <c r="F667" s="242"/>
      <c r="G667" s="242"/>
      <c r="H667" s="242"/>
      <c r="I667" s="242"/>
      <c r="J667" s="240"/>
      <c r="K667" s="228"/>
      <c r="L667" s="210"/>
      <c r="M667" s="210"/>
      <c r="N667" s="210"/>
      <c r="O667" s="210"/>
      <c r="P667" s="210"/>
      <c r="Q667" s="210"/>
      <c r="R667" s="210"/>
      <c r="S667" s="210"/>
      <c r="T667" s="210"/>
      <c r="U667" s="210"/>
      <c r="V667" s="210"/>
      <c r="W667" s="210"/>
      <c r="X667" s="210"/>
      <c r="Y667" s="210"/>
      <c r="Z667" s="210"/>
    </row>
    <row r="668" spans="1:26" x14ac:dyDescent="0.25">
      <c r="A668" s="241"/>
      <c r="B668" s="241"/>
      <c r="C668" s="244"/>
      <c r="D668" s="240"/>
      <c r="E668" s="242"/>
      <c r="F668" s="242"/>
      <c r="G668" s="242"/>
      <c r="H668" s="242"/>
      <c r="I668" s="242"/>
      <c r="J668" s="240"/>
      <c r="K668" s="228"/>
      <c r="L668" s="210"/>
      <c r="M668" s="210"/>
      <c r="N668" s="210"/>
      <c r="O668" s="210"/>
      <c r="P668" s="210"/>
      <c r="Q668" s="210"/>
      <c r="R668" s="210"/>
      <c r="S668" s="210"/>
      <c r="T668" s="210"/>
      <c r="U668" s="210"/>
      <c r="V668" s="210"/>
      <c r="W668" s="210"/>
      <c r="X668" s="210"/>
      <c r="Y668" s="210"/>
      <c r="Z668" s="210"/>
    </row>
    <row r="669" spans="1:26" x14ac:dyDescent="0.25">
      <c r="A669" s="231"/>
      <c r="B669" s="231"/>
      <c r="C669" s="231"/>
      <c r="D669" s="231"/>
      <c r="E669" s="315"/>
      <c r="F669" s="315"/>
      <c r="G669" s="315"/>
      <c r="H669" s="315"/>
      <c r="I669" s="315"/>
      <c r="J669" s="240"/>
      <c r="K669" s="228"/>
      <c r="L669" s="210"/>
      <c r="M669" s="210"/>
      <c r="N669" s="210"/>
      <c r="O669" s="210"/>
      <c r="P669" s="210"/>
      <c r="Q669" s="210"/>
      <c r="R669" s="210"/>
      <c r="S669" s="210"/>
      <c r="T669" s="210"/>
      <c r="U669" s="210"/>
      <c r="V669" s="210"/>
      <c r="W669" s="210"/>
      <c r="X669" s="210"/>
      <c r="Y669" s="210"/>
      <c r="Z669" s="210"/>
    </row>
    <row r="670" spans="1:26" x14ac:dyDescent="0.25">
      <c r="A670" s="241"/>
      <c r="B670" s="241"/>
      <c r="C670" s="240"/>
      <c r="D670" s="240"/>
      <c r="E670" s="242"/>
      <c r="F670" s="242"/>
      <c r="G670" s="242"/>
      <c r="H670" s="242"/>
      <c r="I670" s="242"/>
      <c r="J670" s="240"/>
      <c r="K670" s="317"/>
      <c r="L670" s="210"/>
      <c r="M670" s="210"/>
      <c r="N670" s="304"/>
      <c r="O670" s="304"/>
      <c r="P670" s="304"/>
      <c r="Q670" s="304"/>
      <c r="R670" s="304"/>
      <c r="S670" s="210"/>
      <c r="T670" s="210"/>
      <c r="U670" s="210"/>
      <c r="V670" s="210"/>
      <c r="W670" s="210"/>
      <c r="X670" s="210"/>
      <c r="Y670" s="210"/>
      <c r="Z670" s="210"/>
    </row>
    <row r="671" spans="1:26" x14ac:dyDescent="0.25">
      <c r="A671" s="241"/>
      <c r="B671" s="241"/>
      <c r="C671" s="240"/>
      <c r="D671" s="240"/>
      <c r="E671" s="242"/>
      <c r="F671" s="242"/>
      <c r="G671" s="242"/>
      <c r="H671" s="242"/>
      <c r="I671" s="242"/>
      <c r="J671" s="240"/>
      <c r="K671" s="228"/>
      <c r="L671" s="210"/>
      <c r="M671" s="210"/>
      <c r="N671" s="210"/>
      <c r="O671" s="210"/>
      <c r="P671" s="210"/>
      <c r="Q671" s="210"/>
      <c r="R671" s="210"/>
      <c r="S671" s="210"/>
      <c r="T671" s="210"/>
      <c r="U671" s="210"/>
      <c r="V671" s="210"/>
      <c r="W671" s="210"/>
      <c r="X671" s="210"/>
      <c r="Y671" s="210"/>
      <c r="Z671" s="210"/>
    </row>
    <row r="672" spans="1:26" x14ac:dyDescent="0.25">
      <c r="A672" s="241"/>
      <c r="B672" s="241"/>
      <c r="C672" s="240"/>
      <c r="D672" s="240"/>
      <c r="E672" s="242"/>
      <c r="F672" s="242"/>
      <c r="G672" s="242"/>
      <c r="H672" s="242"/>
      <c r="I672" s="242"/>
      <c r="J672" s="240"/>
      <c r="K672" s="228"/>
      <c r="L672" s="210"/>
      <c r="M672" s="210"/>
      <c r="N672" s="210"/>
      <c r="O672" s="210"/>
      <c r="P672" s="210"/>
      <c r="Q672" s="210"/>
      <c r="R672" s="210"/>
      <c r="S672" s="210"/>
      <c r="T672" s="210"/>
      <c r="U672" s="210"/>
      <c r="V672" s="210"/>
      <c r="W672" s="210"/>
      <c r="X672" s="210"/>
      <c r="Y672" s="210"/>
      <c r="Z672" s="210"/>
    </row>
    <row r="673" spans="1:26" x14ac:dyDescent="0.25">
      <c r="A673" s="241"/>
      <c r="B673" s="241"/>
      <c r="C673" s="240"/>
      <c r="D673" s="240"/>
      <c r="E673" s="242"/>
      <c r="F673" s="242"/>
      <c r="G673" s="242"/>
      <c r="H673" s="242"/>
      <c r="I673" s="242"/>
      <c r="J673" s="240"/>
      <c r="K673" s="228"/>
      <c r="L673" s="210"/>
      <c r="M673" s="210"/>
      <c r="N673" s="210"/>
      <c r="O673" s="210"/>
      <c r="P673" s="210"/>
      <c r="Q673" s="210"/>
      <c r="R673" s="210"/>
      <c r="S673" s="210"/>
      <c r="T673" s="210"/>
      <c r="U673" s="210"/>
      <c r="V673" s="210"/>
      <c r="W673" s="210"/>
      <c r="X673" s="210"/>
      <c r="Y673" s="210"/>
      <c r="Z673" s="210"/>
    </row>
    <row r="674" spans="1:26" x14ac:dyDescent="0.25">
      <c r="A674" s="241"/>
      <c r="B674" s="243"/>
      <c r="C674" s="240"/>
      <c r="D674" s="240"/>
      <c r="E674" s="242"/>
      <c r="F674" s="242"/>
      <c r="G674" s="242"/>
      <c r="H674" s="242"/>
      <c r="I674" s="242"/>
      <c r="J674" s="240"/>
      <c r="K674" s="228"/>
      <c r="L674" s="210"/>
      <c r="M674" s="210"/>
      <c r="N674" s="210"/>
      <c r="O674" s="210"/>
      <c r="P674" s="210"/>
      <c r="Q674" s="210"/>
      <c r="R674" s="210"/>
      <c r="S674" s="210"/>
      <c r="T674" s="210"/>
      <c r="U674" s="210"/>
      <c r="V674" s="210"/>
      <c r="W674" s="210"/>
      <c r="X674" s="210"/>
      <c r="Y674" s="210"/>
      <c r="Z674" s="210"/>
    </row>
    <row r="675" spans="1:26" x14ac:dyDescent="0.25">
      <c r="A675" s="241"/>
      <c r="B675" s="311"/>
      <c r="C675" s="240"/>
      <c r="D675" s="240"/>
      <c r="E675" s="242"/>
      <c r="F675" s="242"/>
      <c r="G675" s="242"/>
      <c r="H675" s="242"/>
      <c r="I675" s="242"/>
      <c r="J675" s="240"/>
      <c r="K675" s="228"/>
      <c r="L675" s="210"/>
      <c r="M675" s="210"/>
      <c r="N675" s="210"/>
      <c r="O675" s="210"/>
      <c r="P675" s="210"/>
      <c r="Q675" s="210"/>
      <c r="R675" s="210"/>
      <c r="S675" s="210"/>
      <c r="T675" s="210"/>
      <c r="U675" s="210"/>
      <c r="V675" s="210"/>
      <c r="W675" s="210"/>
      <c r="X675" s="210"/>
      <c r="Y675" s="210"/>
      <c r="Z675" s="210"/>
    </row>
    <row r="676" spans="1:26" x14ac:dyDescent="0.25">
      <c r="A676" s="241"/>
      <c r="B676" s="241"/>
      <c r="C676" s="240"/>
      <c r="D676" s="240"/>
      <c r="E676" s="242"/>
      <c r="F676" s="242"/>
      <c r="G676" s="242"/>
      <c r="H676" s="242"/>
      <c r="I676" s="242"/>
      <c r="J676" s="240"/>
      <c r="K676" s="228"/>
      <c r="L676" s="210"/>
      <c r="M676" s="210"/>
      <c r="N676" s="210"/>
      <c r="O676" s="210"/>
      <c r="P676" s="210"/>
      <c r="Q676" s="210"/>
      <c r="R676" s="210"/>
      <c r="S676" s="210"/>
      <c r="T676" s="210"/>
      <c r="U676" s="210"/>
      <c r="V676" s="210"/>
      <c r="W676" s="210"/>
      <c r="X676" s="210"/>
      <c r="Y676" s="210"/>
      <c r="Z676" s="210"/>
    </row>
    <row r="677" spans="1:26" x14ac:dyDescent="0.25">
      <c r="A677" s="241"/>
      <c r="B677" s="240"/>
      <c r="C677" s="244"/>
      <c r="D677" s="240"/>
      <c r="E677" s="242"/>
      <c r="F677" s="242"/>
      <c r="G677" s="242"/>
      <c r="H677" s="242"/>
      <c r="I677" s="242"/>
      <c r="J677" s="240"/>
      <c r="K677" s="228"/>
      <c r="L677" s="210"/>
      <c r="M677" s="210"/>
      <c r="N677" s="210"/>
      <c r="O677" s="210"/>
      <c r="P677" s="210"/>
      <c r="Q677" s="210"/>
      <c r="R677" s="210"/>
      <c r="S677" s="210"/>
      <c r="T677" s="210"/>
      <c r="U677" s="210"/>
      <c r="V677" s="210"/>
      <c r="W677" s="210"/>
      <c r="X677" s="210"/>
      <c r="Y677" s="210"/>
      <c r="Z677" s="210"/>
    </row>
    <row r="678" spans="1:26" x14ac:dyDescent="0.25">
      <c r="A678" s="231"/>
      <c r="B678" s="231"/>
      <c r="C678" s="231"/>
      <c r="D678" s="231"/>
      <c r="E678" s="315"/>
      <c r="F678" s="315"/>
      <c r="G678" s="315"/>
      <c r="H678" s="315"/>
      <c r="I678" s="315"/>
      <c r="J678" s="240"/>
      <c r="K678" s="228"/>
      <c r="L678" s="210"/>
      <c r="M678" s="210"/>
      <c r="N678" s="210"/>
      <c r="O678" s="210"/>
      <c r="P678" s="210"/>
      <c r="Q678" s="210"/>
      <c r="R678" s="210"/>
      <c r="S678" s="210"/>
      <c r="T678" s="210"/>
      <c r="U678" s="210"/>
      <c r="V678" s="210"/>
      <c r="W678" s="210"/>
      <c r="X678" s="210"/>
      <c r="Y678" s="210"/>
      <c r="Z678" s="210"/>
    </row>
    <row r="679" spans="1:26" x14ac:dyDescent="0.25">
      <c r="A679" s="241"/>
      <c r="B679" s="241"/>
      <c r="C679" s="240"/>
      <c r="D679" s="240"/>
      <c r="E679" s="242"/>
      <c r="F679" s="242"/>
      <c r="G679" s="242"/>
      <c r="H679" s="242"/>
      <c r="I679" s="242"/>
      <c r="J679" s="240"/>
      <c r="K679" s="317"/>
      <c r="L679" s="210"/>
      <c r="M679" s="210"/>
      <c r="N679" s="304"/>
      <c r="O679" s="304"/>
      <c r="P679" s="304"/>
      <c r="Q679" s="304"/>
      <c r="R679" s="304"/>
      <c r="S679" s="210"/>
      <c r="T679" s="210"/>
      <c r="U679" s="210"/>
      <c r="V679" s="210"/>
      <c r="W679" s="210"/>
      <c r="X679" s="210"/>
      <c r="Y679" s="210"/>
      <c r="Z679" s="210"/>
    </row>
    <row r="680" spans="1:26" x14ac:dyDescent="0.25">
      <c r="A680" s="241"/>
      <c r="B680" s="241"/>
      <c r="C680" s="240"/>
      <c r="D680" s="240"/>
      <c r="E680" s="242"/>
      <c r="F680" s="242"/>
      <c r="G680" s="242"/>
      <c r="H680" s="242"/>
      <c r="I680" s="242"/>
      <c r="J680" s="240"/>
      <c r="K680" s="228"/>
      <c r="L680" s="210"/>
      <c r="M680" s="210"/>
      <c r="N680" s="210"/>
      <c r="O680" s="210"/>
      <c r="P680" s="210"/>
      <c r="Q680" s="210"/>
      <c r="R680" s="210"/>
      <c r="S680" s="210"/>
      <c r="T680" s="210"/>
      <c r="U680" s="210"/>
      <c r="V680" s="210"/>
      <c r="W680" s="210"/>
      <c r="X680" s="210"/>
      <c r="Y680" s="210"/>
      <c r="Z680" s="210"/>
    </row>
    <row r="681" spans="1:26" x14ac:dyDescent="0.25">
      <c r="A681" s="241"/>
      <c r="B681" s="241"/>
      <c r="C681" s="240"/>
      <c r="D681" s="240"/>
      <c r="E681" s="242"/>
      <c r="F681" s="242"/>
      <c r="G681" s="242"/>
      <c r="H681" s="242"/>
      <c r="I681" s="242"/>
      <c r="J681" s="240"/>
      <c r="K681" s="228"/>
      <c r="L681" s="210"/>
      <c r="M681" s="210"/>
      <c r="N681" s="210"/>
      <c r="O681" s="210"/>
      <c r="P681" s="210"/>
      <c r="Q681" s="210"/>
      <c r="R681" s="210"/>
      <c r="S681" s="210"/>
      <c r="T681" s="210"/>
      <c r="U681" s="210"/>
      <c r="V681" s="210"/>
      <c r="W681" s="210"/>
      <c r="X681" s="210"/>
      <c r="Y681" s="210"/>
      <c r="Z681" s="210"/>
    </row>
    <row r="682" spans="1:26" x14ac:dyDescent="0.25">
      <c r="A682" s="241"/>
      <c r="B682" s="241"/>
      <c r="C682" s="240"/>
      <c r="D682" s="240"/>
      <c r="E682" s="242"/>
      <c r="F682" s="242"/>
      <c r="G682" s="242"/>
      <c r="H682" s="242"/>
      <c r="I682" s="242"/>
      <c r="J682" s="240"/>
      <c r="K682" s="228"/>
      <c r="L682" s="210"/>
      <c r="M682" s="210"/>
      <c r="N682" s="210"/>
      <c r="O682" s="210"/>
      <c r="P682" s="210"/>
      <c r="Q682" s="210"/>
      <c r="R682" s="210"/>
      <c r="S682" s="210"/>
      <c r="T682" s="210"/>
      <c r="U682" s="210"/>
      <c r="V682" s="210"/>
      <c r="W682" s="210"/>
      <c r="X682" s="210"/>
      <c r="Y682" s="210"/>
      <c r="Z682" s="210"/>
    </row>
    <row r="683" spans="1:26" x14ac:dyDescent="0.25">
      <c r="A683" s="241"/>
      <c r="B683" s="243"/>
      <c r="C683" s="240"/>
      <c r="D683" s="240"/>
      <c r="E683" s="242"/>
      <c r="F683" s="242"/>
      <c r="G683" s="242"/>
      <c r="H683" s="242"/>
      <c r="I683" s="242"/>
      <c r="J683" s="240"/>
      <c r="K683" s="228"/>
      <c r="L683" s="210"/>
      <c r="M683" s="210"/>
      <c r="N683" s="210"/>
      <c r="O683" s="210"/>
      <c r="P683" s="210"/>
      <c r="Q683" s="210"/>
      <c r="R683" s="210"/>
      <c r="S683" s="210"/>
      <c r="T683" s="210"/>
      <c r="U683" s="210"/>
      <c r="V683" s="210"/>
      <c r="W683" s="210"/>
      <c r="X683" s="210"/>
      <c r="Y683" s="210"/>
      <c r="Z683" s="210"/>
    </row>
    <row r="684" spans="1:26" x14ac:dyDescent="0.25">
      <c r="A684" s="241"/>
      <c r="B684" s="311"/>
      <c r="C684" s="240"/>
      <c r="D684" s="240"/>
      <c r="E684" s="242"/>
      <c r="F684" s="242"/>
      <c r="G684" s="242"/>
      <c r="H684" s="242"/>
      <c r="I684" s="242"/>
      <c r="J684" s="240"/>
      <c r="K684" s="228"/>
      <c r="L684" s="210"/>
      <c r="M684" s="210"/>
      <c r="N684" s="210"/>
      <c r="O684" s="210"/>
      <c r="P684" s="210"/>
      <c r="Q684" s="210"/>
      <c r="R684" s="210"/>
      <c r="S684" s="210"/>
      <c r="T684" s="210"/>
      <c r="U684" s="210"/>
      <c r="V684" s="210"/>
      <c r="W684" s="210"/>
      <c r="X684" s="210"/>
      <c r="Y684" s="210"/>
      <c r="Z684" s="210"/>
    </row>
    <row r="685" spans="1:26" x14ac:dyDescent="0.25">
      <c r="A685" s="241"/>
      <c r="B685" s="241"/>
      <c r="C685" s="240"/>
      <c r="D685" s="240"/>
      <c r="E685" s="242"/>
      <c r="F685" s="242"/>
      <c r="G685" s="242"/>
      <c r="H685" s="242"/>
      <c r="I685" s="242"/>
      <c r="J685" s="240"/>
      <c r="K685" s="228"/>
      <c r="L685" s="210"/>
      <c r="M685" s="210"/>
      <c r="N685" s="210"/>
      <c r="O685" s="210"/>
      <c r="P685" s="210"/>
      <c r="Q685" s="210"/>
      <c r="R685" s="210"/>
      <c r="S685" s="210"/>
      <c r="T685" s="210"/>
      <c r="U685" s="210"/>
      <c r="V685" s="210"/>
      <c r="W685" s="210"/>
      <c r="X685" s="210"/>
      <c r="Y685" s="210"/>
      <c r="Z685" s="210"/>
    </row>
    <row r="686" spans="1:26" x14ac:dyDescent="0.25">
      <c r="A686" s="241"/>
      <c r="B686" s="240"/>
      <c r="C686" s="244"/>
      <c r="D686" s="240"/>
      <c r="E686" s="242"/>
      <c r="F686" s="242"/>
      <c r="G686" s="242"/>
      <c r="H686" s="242"/>
      <c r="I686" s="242"/>
      <c r="J686" s="240"/>
      <c r="K686" s="228"/>
      <c r="L686" s="210"/>
      <c r="M686" s="210"/>
      <c r="N686" s="210"/>
      <c r="O686" s="210"/>
      <c r="P686" s="210"/>
      <c r="Q686" s="210"/>
      <c r="R686" s="210"/>
      <c r="S686" s="210"/>
      <c r="T686" s="210"/>
      <c r="U686" s="210"/>
      <c r="V686" s="210"/>
      <c r="W686" s="210"/>
      <c r="X686" s="210"/>
      <c r="Y686" s="210"/>
      <c r="Z686" s="210"/>
    </row>
    <row r="687" spans="1:26" x14ac:dyDescent="0.25">
      <c r="A687" s="231"/>
      <c r="B687" s="231"/>
      <c r="C687" s="231"/>
      <c r="D687" s="231"/>
      <c r="E687" s="315"/>
      <c r="F687" s="315"/>
      <c r="G687" s="315"/>
      <c r="H687" s="315"/>
      <c r="I687" s="315"/>
      <c r="J687" s="240"/>
      <c r="K687" s="228"/>
      <c r="L687" s="210"/>
      <c r="M687" s="210"/>
      <c r="N687" s="210"/>
      <c r="O687" s="210"/>
      <c r="P687" s="210"/>
      <c r="Q687" s="210"/>
      <c r="R687" s="210"/>
      <c r="S687" s="210"/>
      <c r="T687" s="210"/>
      <c r="U687" s="210"/>
      <c r="V687" s="210"/>
      <c r="W687" s="210"/>
      <c r="X687" s="210"/>
      <c r="Y687" s="210"/>
      <c r="Z687" s="210"/>
    </row>
    <row r="688" spans="1:26" x14ac:dyDescent="0.25">
      <c r="A688" s="241"/>
      <c r="B688" s="241"/>
      <c r="C688" s="240"/>
      <c r="D688" s="240"/>
      <c r="E688" s="242"/>
      <c r="F688" s="242"/>
      <c r="G688" s="242"/>
      <c r="H688" s="242"/>
      <c r="I688" s="242"/>
      <c r="J688" s="240"/>
      <c r="K688" s="228"/>
      <c r="L688" s="210"/>
      <c r="M688" s="210"/>
      <c r="N688" s="304"/>
      <c r="O688" s="304"/>
      <c r="P688" s="304"/>
      <c r="Q688" s="304"/>
      <c r="R688" s="304"/>
      <c r="S688" s="210"/>
      <c r="T688" s="210"/>
      <c r="U688" s="210"/>
      <c r="V688" s="210"/>
      <c r="W688" s="210"/>
      <c r="X688" s="210"/>
      <c r="Y688" s="210"/>
      <c r="Z688" s="210"/>
    </row>
    <row r="689" spans="1:26" x14ac:dyDescent="0.25">
      <c r="A689" s="241"/>
      <c r="B689" s="241"/>
      <c r="C689" s="240"/>
      <c r="D689" s="240"/>
      <c r="E689" s="242"/>
      <c r="F689" s="242"/>
      <c r="G689" s="242"/>
      <c r="H689" s="242"/>
      <c r="I689" s="242"/>
      <c r="J689" s="240"/>
      <c r="K689" s="228"/>
      <c r="L689" s="210"/>
      <c r="M689" s="210"/>
      <c r="N689" s="210"/>
      <c r="O689" s="210"/>
      <c r="P689" s="210"/>
      <c r="Q689" s="210"/>
      <c r="R689" s="210"/>
      <c r="S689" s="210"/>
      <c r="T689" s="210"/>
      <c r="U689" s="210"/>
      <c r="V689" s="210"/>
      <c r="W689" s="210"/>
      <c r="X689" s="210"/>
      <c r="Y689" s="210"/>
      <c r="Z689" s="210"/>
    </row>
    <row r="690" spans="1:26" x14ac:dyDescent="0.25">
      <c r="A690" s="241"/>
      <c r="B690" s="241"/>
      <c r="C690" s="240"/>
      <c r="D690" s="240"/>
      <c r="E690" s="242"/>
      <c r="F690" s="242"/>
      <c r="G690" s="242"/>
      <c r="H690" s="242"/>
      <c r="I690" s="242"/>
      <c r="J690" s="240"/>
      <c r="K690" s="228"/>
      <c r="L690" s="210"/>
      <c r="M690" s="210"/>
      <c r="N690" s="210"/>
      <c r="O690" s="210"/>
      <c r="P690" s="210"/>
      <c r="Q690" s="210"/>
      <c r="R690" s="210"/>
      <c r="S690" s="210"/>
      <c r="T690" s="210"/>
      <c r="U690" s="210"/>
      <c r="V690" s="210"/>
      <c r="W690" s="210"/>
      <c r="X690" s="210"/>
      <c r="Y690" s="210"/>
      <c r="Z690" s="210"/>
    </row>
    <row r="691" spans="1:26" x14ac:dyDescent="0.25">
      <c r="A691" s="241"/>
      <c r="B691" s="241"/>
      <c r="C691" s="240"/>
      <c r="D691" s="240"/>
      <c r="E691" s="242"/>
      <c r="F691" s="242"/>
      <c r="G691" s="242"/>
      <c r="H691" s="242"/>
      <c r="I691" s="242"/>
      <c r="J691" s="240"/>
      <c r="K691" s="228"/>
      <c r="L691" s="210"/>
      <c r="M691" s="210"/>
      <c r="N691" s="210"/>
      <c r="O691" s="210"/>
      <c r="P691" s="210"/>
      <c r="Q691" s="210"/>
      <c r="R691" s="210"/>
      <c r="S691" s="210"/>
      <c r="T691" s="210"/>
      <c r="U691" s="210"/>
      <c r="V691" s="210"/>
      <c r="W691" s="210"/>
      <c r="X691" s="210"/>
      <c r="Y691" s="210"/>
      <c r="Z691" s="210"/>
    </row>
    <row r="692" spans="1:26" x14ac:dyDescent="0.25">
      <c r="A692" s="241"/>
      <c r="B692" s="243"/>
      <c r="C692" s="240"/>
      <c r="D692" s="240"/>
      <c r="E692" s="242"/>
      <c r="F692" s="242"/>
      <c r="G692" s="242"/>
      <c r="H692" s="242"/>
      <c r="I692" s="242"/>
      <c r="J692" s="240"/>
      <c r="K692" s="228"/>
      <c r="L692" s="210"/>
      <c r="M692" s="210"/>
      <c r="N692" s="210"/>
      <c r="O692" s="210"/>
      <c r="P692" s="210"/>
      <c r="Q692" s="210"/>
      <c r="R692" s="210"/>
      <c r="S692" s="210"/>
      <c r="T692" s="210"/>
      <c r="U692" s="210"/>
      <c r="V692" s="210"/>
      <c r="W692" s="210"/>
      <c r="X692" s="210"/>
      <c r="Y692" s="210"/>
      <c r="Z692" s="210"/>
    </row>
    <row r="693" spans="1:26" x14ac:dyDescent="0.25">
      <c r="A693" s="241"/>
      <c r="B693" s="311"/>
      <c r="C693" s="240"/>
      <c r="D693" s="240"/>
      <c r="E693" s="242"/>
      <c r="F693" s="242"/>
      <c r="G693" s="242"/>
      <c r="H693" s="242"/>
      <c r="I693" s="242"/>
      <c r="J693" s="240"/>
      <c r="K693" s="228"/>
      <c r="L693" s="210"/>
      <c r="M693" s="210"/>
      <c r="N693" s="210"/>
      <c r="O693" s="210"/>
      <c r="P693" s="210"/>
      <c r="Q693" s="210"/>
      <c r="R693" s="210"/>
      <c r="S693" s="210"/>
      <c r="T693" s="210"/>
      <c r="U693" s="210"/>
      <c r="V693" s="210"/>
      <c r="W693" s="210"/>
      <c r="X693" s="210"/>
      <c r="Y693" s="210"/>
      <c r="Z693" s="210"/>
    </row>
    <row r="694" spans="1:26" x14ac:dyDescent="0.25">
      <c r="A694" s="241"/>
      <c r="B694" s="241"/>
      <c r="C694" s="240"/>
      <c r="D694" s="240"/>
      <c r="E694" s="242"/>
      <c r="F694" s="242"/>
      <c r="G694" s="242"/>
      <c r="H694" s="242"/>
      <c r="I694" s="242"/>
      <c r="J694" s="240"/>
      <c r="K694" s="228"/>
      <c r="L694" s="210"/>
      <c r="M694" s="210"/>
      <c r="N694" s="210"/>
      <c r="O694" s="210"/>
      <c r="P694" s="210"/>
      <c r="Q694" s="210"/>
      <c r="R694" s="210"/>
      <c r="S694" s="210"/>
      <c r="T694" s="210"/>
      <c r="U694" s="210"/>
      <c r="V694" s="210"/>
      <c r="W694" s="210"/>
      <c r="X694" s="210"/>
      <c r="Y694" s="210"/>
      <c r="Z694" s="210"/>
    </row>
    <row r="695" spans="1:26" x14ac:dyDescent="0.25">
      <c r="A695" s="241"/>
      <c r="B695" s="240"/>
      <c r="C695" s="244"/>
      <c r="D695" s="240"/>
      <c r="E695" s="242"/>
      <c r="F695" s="242"/>
      <c r="G695" s="242"/>
      <c r="H695" s="242"/>
      <c r="I695" s="242"/>
      <c r="J695" s="240"/>
      <c r="K695" s="228"/>
      <c r="L695" s="210"/>
      <c r="M695" s="210"/>
      <c r="N695" s="210"/>
      <c r="O695" s="210"/>
      <c r="P695" s="210"/>
      <c r="Q695" s="210"/>
      <c r="R695" s="210"/>
      <c r="S695" s="210"/>
      <c r="T695" s="210"/>
      <c r="U695" s="210"/>
      <c r="V695" s="210"/>
      <c r="W695" s="210"/>
      <c r="X695" s="210"/>
      <c r="Y695" s="210"/>
      <c r="Z695" s="210"/>
    </row>
    <row r="696" spans="1:26" x14ac:dyDescent="0.25">
      <c r="A696" s="231"/>
      <c r="B696" s="231"/>
      <c r="C696" s="231"/>
      <c r="D696" s="231"/>
      <c r="E696" s="315"/>
      <c r="F696" s="315"/>
      <c r="G696" s="315"/>
      <c r="H696" s="315"/>
      <c r="I696" s="315"/>
      <c r="J696" s="240"/>
      <c r="K696" s="228"/>
      <c r="L696" s="210"/>
      <c r="M696" s="210"/>
      <c r="N696" s="210"/>
      <c r="O696" s="210"/>
      <c r="P696" s="210"/>
      <c r="Q696" s="210"/>
      <c r="R696" s="210"/>
      <c r="S696" s="210"/>
      <c r="T696" s="210"/>
      <c r="U696" s="210"/>
      <c r="V696" s="210"/>
      <c r="W696" s="210"/>
      <c r="X696" s="210"/>
      <c r="Y696" s="210"/>
      <c r="Z696" s="210"/>
    </row>
    <row r="697" spans="1:26" x14ac:dyDescent="0.25">
      <c r="A697" s="241"/>
      <c r="B697" s="241"/>
      <c r="C697" s="240"/>
      <c r="D697" s="240"/>
      <c r="E697" s="242"/>
      <c r="F697" s="242"/>
      <c r="G697" s="242"/>
      <c r="H697" s="242"/>
      <c r="I697" s="242"/>
      <c r="J697" s="240"/>
      <c r="K697" s="317"/>
      <c r="L697" s="210"/>
      <c r="M697" s="210"/>
      <c r="N697" s="304"/>
      <c r="O697" s="304"/>
      <c r="P697" s="304"/>
      <c r="Q697" s="304"/>
      <c r="R697" s="304"/>
      <c r="S697" s="210"/>
      <c r="T697" s="210"/>
      <c r="U697" s="210"/>
      <c r="V697" s="210"/>
      <c r="W697" s="210"/>
      <c r="X697" s="210"/>
      <c r="Y697" s="210"/>
      <c r="Z697" s="210"/>
    </row>
    <row r="698" spans="1:26" x14ac:dyDescent="0.25">
      <c r="A698" s="241"/>
      <c r="B698" s="241"/>
      <c r="C698" s="240"/>
      <c r="D698" s="240"/>
      <c r="E698" s="242"/>
      <c r="F698" s="242"/>
      <c r="G698" s="242"/>
      <c r="H698" s="242"/>
      <c r="I698" s="242"/>
      <c r="J698" s="240"/>
      <c r="K698" s="228"/>
      <c r="L698" s="210"/>
      <c r="M698" s="210"/>
      <c r="N698" s="210"/>
      <c r="O698" s="210"/>
      <c r="P698" s="210"/>
      <c r="Q698" s="210"/>
      <c r="R698" s="210"/>
      <c r="S698" s="210"/>
      <c r="T698" s="210"/>
      <c r="U698" s="210"/>
      <c r="V698" s="210"/>
      <c r="W698" s="210"/>
      <c r="X698" s="210"/>
      <c r="Y698" s="210"/>
      <c r="Z698" s="210"/>
    </row>
    <row r="699" spans="1:26" x14ac:dyDescent="0.25">
      <c r="A699" s="241"/>
      <c r="B699" s="241"/>
      <c r="C699" s="240"/>
      <c r="D699" s="240"/>
      <c r="E699" s="242"/>
      <c r="F699" s="242"/>
      <c r="G699" s="242"/>
      <c r="H699" s="242"/>
      <c r="I699" s="242"/>
      <c r="J699" s="240"/>
      <c r="K699" s="228"/>
      <c r="L699" s="210"/>
      <c r="M699" s="210"/>
      <c r="N699" s="210"/>
      <c r="O699" s="210"/>
      <c r="P699" s="210"/>
      <c r="Q699" s="210"/>
      <c r="R699" s="210"/>
      <c r="S699" s="210"/>
      <c r="T699" s="210"/>
      <c r="U699" s="210"/>
      <c r="V699" s="210"/>
      <c r="W699" s="210"/>
      <c r="X699" s="210"/>
      <c r="Y699" s="210"/>
      <c r="Z699" s="210"/>
    </row>
    <row r="700" spans="1:26" x14ac:dyDescent="0.25">
      <c r="A700" s="241"/>
      <c r="B700" s="241"/>
      <c r="C700" s="240"/>
      <c r="D700" s="240"/>
      <c r="E700" s="242"/>
      <c r="F700" s="242"/>
      <c r="G700" s="242"/>
      <c r="H700" s="242"/>
      <c r="I700" s="242"/>
      <c r="J700" s="240"/>
      <c r="K700" s="228"/>
      <c r="L700" s="210"/>
      <c r="M700" s="210"/>
      <c r="N700" s="210"/>
      <c r="O700" s="210"/>
      <c r="P700" s="210"/>
      <c r="Q700" s="210"/>
      <c r="R700" s="210"/>
      <c r="S700" s="210"/>
      <c r="T700" s="210"/>
      <c r="U700" s="210"/>
      <c r="V700" s="210"/>
      <c r="W700" s="210"/>
      <c r="X700" s="210"/>
      <c r="Y700" s="210"/>
      <c r="Z700" s="210"/>
    </row>
    <row r="701" spans="1:26" x14ac:dyDescent="0.25">
      <c r="A701" s="241"/>
      <c r="B701" s="243"/>
      <c r="C701" s="240"/>
      <c r="D701" s="240"/>
      <c r="E701" s="242"/>
      <c r="F701" s="242"/>
      <c r="G701" s="242"/>
      <c r="H701" s="242"/>
      <c r="I701" s="242"/>
      <c r="J701" s="240"/>
      <c r="K701" s="228"/>
      <c r="L701" s="210"/>
      <c r="M701" s="210"/>
      <c r="N701" s="210"/>
      <c r="O701" s="210"/>
      <c r="P701" s="210"/>
      <c r="Q701" s="210"/>
      <c r="R701" s="210"/>
      <c r="S701" s="210"/>
      <c r="T701" s="210"/>
      <c r="U701" s="210"/>
      <c r="V701" s="210"/>
      <c r="W701" s="210"/>
      <c r="X701" s="210"/>
      <c r="Y701" s="210"/>
      <c r="Z701" s="210"/>
    </row>
    <row r="702" spans="1:26" x14ac:dyDescent="0.25">
      <c r="A702" s="241"/>
      <c r="B702" s="311"/>
      <c r="C702" s="240"/>
      <c r="D702" s="240"/>
      <c r="E702" s="242"/>
      <c r="F702" s="242"/>
      <c r="G702" s="242"/>
      <c r="H702" s="242"/>
      <c r="I702" s="242"/>
      <c r="J702" s="240"/>
      <c r="K702" s="228"/>
      <c r="L702" s="210"/>
      <c r="M702" s="210"/>
      <c r="N702" s="210"/>
      <c r="O702" s="210"/>
      <c r="P702" s="210"/>
      <c r="Q702" s="210"/>
      <c r="R702" s="210"/>
      <c r="S702" s="210"/>
      <c r="T702" s="210"/>
      <c r="U702" s="210"/>
      <c r="V702" s="210"/>
      <c r="W702" s="210"/>
      <c r="X702" s="210"/>
      <c r="Y702" s="210"/>
      <c r="Z702" s="210"/>
    </row>
    <row r="703" spans="1:26" x14ac:dyDescent="0.25">
      <c r="A703" s="241"/>
      <c r="B703" s="241"/>
      <c r="C703" s="240"/>
      <c r="D703" s="240"/>
      <c r="E703" s="242"/>
      <c r="F703" s="242"/>
      <c r="G703" s="242"/>
      <c r="H703" s="242"/>
      <c r="I703" s="242"/>
      <c r="J703" s="240"/>
      <c r="K703" s="228"/>
      <c r="L703" s="210"/>
      <c r="M703" s="210"/>
      <c r="N703" s="210"/>
      <c r="O703" s="210"/>
      <c r="P703" s="210"/>
      <c r="Q703" s="210"/>
      <c r="R703" s="210"/>
      <c r="S703" s="210"/>
      <c r="T703" s="210"/>
      <c r="U703" s="210"/>
      <c r="V703" s="210"/>
      <c r="W703" s="210"/>
      <c r="X703" s="210"/>
      <c r="Y703" s="210"/>
      <c r="Z703" s="210"/>
    </row>
    <row r="704" spans="1:26" x14ac:dyDescent="0.25">
      <c r="A704" s="241"/>
      <c r="B704" s="240"/>
      <c r="C704" s="244"/>
      <c r="D704" s="240"/>
      <c r="E704" s="242"/>
      <c r="F704" s="242"/>
      <c r="G704" s="242"/>
      <c r="H704" s="242"/>
      <c r="I704" s="242"/>
      <c r="J704" s="240"/>
      <c r="K704" s="228"/>
      <c r="L704" s="210"/>
      <c r="M704" s="210"/>
      <c r="N704" s="210"/>
      <c r="O704" s="210"/>
      <c r="P704" s="210"/>
      <c r="Q704" s="210"/>
      <c r="R704" s="210"/>
      <c r="S704" s="210"/>
      <c r="T704" s="210"/>
      <c r="U704" s="210"/>
      <c r="V704" s="210"/>
      <c r="W704" s="210"/>
      <c r="X704" s="210"/>
      <c r="Y704" s="210"/>
      <c r="Z704" s="210"/>
    </row>
    <row r="705" spans="1:26" x14ac:dyDescent="0.25">
      <c r="A705" s="241"/>
      <c r="B705" s="241"/>
      <c r="C705" s="244"/>
      <c r="D705" s="240"/>
      <c r="E705" s="242"/>
      <c r="F705" s="242"/>
      <c r="G705" s="242"/>
      <c r="H705" s="242"/>
      <c r="I705" s="242"/>
      <c r="J705" s="240"/>
      <c r="K705" s="228"/>
      <c r="L705" s="210"/>
      <c r="M705" s="210"/>
      <c r="N705" s="210"/>
      <c r="O705" s="210"/>
      <c r="P705" s="210"/>
      <c r="Q705" s="210"/>
      <c r="R705" s="210"/>
      <c r="S705" s="210"/>
      <c r="T705" s="210"/>
      <c r="U705" s="210"/>
      <c r="V705" s="210"/>
      <c r="W705" s="210"/>
      <c r="X705" s="210"/>
      <c r="Y705" s="210"/>
      <c r="Z705" s="210"/>
    </row>
    <row r="706" spans="1:26" x14ac:dyDescent="0.25">
      <c r="A706" s="231"/>
      <c r="B706" s="231"/>
      <c r="C706" s="231"/>
      <c r="D706" s="231"/>
      <c r="E706" s="315"/>
      <c r="F706" s="315"/>
      <c r="G706" s="315"/>
      <c r="H706" s="315"/>
      <c r="I706" s="315"/>
      <c r="J706" s="240"/>
      <c r="K706" s="228"/>
      <c r="L706" s="210"/>
      <c r="M706" s="210"/>
      <c r="N706" s="210"/>
      <c r="O706" s="210"/>
      <c r="P706" s="210"/>
      <c r="Q706" s="210"/>
      <c r="R706" s="210"/>
      <c r="S706" s="210"/>
      <c r="T706" s="210"/>
      <c r="U706" s="210"/>
      <c r="V706" s="210"/>
      <c r="W706" s="210"/>
      <c r="X706" s="210"/>
      <c r="Y706" s="210"/>
      <c r="Z706" s="210"/>
    </row>
    <row r="707" spans="1:26" x14ac:dyDescent="0.25">
      <c r="A707" s="241"/>
      <c r="B707" s="241"/>
      <c r="C707" s="240"/>
      <c r="D707" s="240"/>
      <c r="E707" s="242"/>
      <c r="F707" s="242"/>
      <c r="G707" s="242"/>
      <c r="H707" s="242"/>
      <c r="I707" s="242"/>
      <c r="J707" s="240"/>
      <c r="K707" s="228"/>
      <c r="L707" s="210"/>
      <c r="M707" s="210"/>
      <c r="N707" s="304"/>
      <c r="O707" s="304"/>
      <c r="P707" s="304"/>
      <c r="Q707" s="304"/>
      <c r="R707" s="304"/>
      <c r="S707" s="210"/>
      <c r="T707" s="210"/>
      <c r="U707" s="210"/>
      <c r="V707" s="210"/>
      <c r="W707" s="210"/>
      <c r="X707" s="210"/>
      <c r="Y707" s="210"/>
      <c r="Z707" s="210"/>
    </row>
    <row r="708" spans="1:26" x14ac:dyDescent="0.25">
      <c r="A708" s="241"/>
      <c r="B708" s="241"/>
      <c r="C708" s="240"/>
      <c r="D708" s="240"/>
      <c r="E708" s="242"/>
      <c r="F708" s="242"/>
      <c r="G708" s="242"/>
      <c r="H708" s="242"/>
      <c r="I708" s="242"/>
      <c r="J708" s="240"/>
      <c r="K708" s="228"/>
      <c r="L708" s="210"/>
      <c r="M708" s="210"/>
      <c r="N708" s="210"/>
      <c r="O708" s="210"/>
      <c r="P708" s="210"/>
      <c r="Q708" s="210"/>
      <c r="R708" s="210"/>
      <c r="S708" s="210"/>
      <c r="T708" s="210"/>
      <c r="U708" s="210"/>
      <c r="V708" s="210"/>
      <c r="W708" s="210"/>
      <c r="X708" s="210"/>
      <c r="Y708" s="210"/>
      <c r="Z708" s="210"/>
    </row>
    <row r="709" spans="1:26" x14ac:dyDescent="0.25">
      <c r="A709" s="241"/>
      <c r="B709" s="241"/>
      <c r="C709" s="240"/>
      <c r="D709" s="240"/>
      <c r="E709" s="242"/>
      <c r="F709" s="242"/>
      <c r="G709" s="242"/>
      <c r="H709" s="242"/>
      <c r="I709" s="242"/>
      <c r="J709" s="240"/>
      <c r="K709" s="228"/>
      <c r="L709" s="210"/>
      <c r="M709" s="210"/>
      <c r="N709" s="210"/>
      <c r="O709" s="210"/>
      <c r="P709" s="210"/>
      <c r="Q709" s="210"/>
      <c r="R709" s="210"/>
      <c r="S709" s="210"/>
      <c r="T709" s="210"/>
      <c r="U709" s="210"/>
      <c r="V709" s="210"/>
      <c r="W709" s="210"/>
      <c r="X709" s="210"/>
      <c r="Y709" s="210"/>
      <c r="Z709" s="210"/>
    </row>
    <row r="710" spans="1:26" x14ac:dyDescent="0.25">
      <c r="A710" s="241"/>
      <c r="B710" s="241"/>
      <c r="C710" s="240"/>
      <c r="D710" s="240"/>
      <c r="E710" s="242"/>
      <c r="F710" s="242"/>
      <c r="G710" s="242"/>
      <c r="H710" s="242"/>
      <c r="I710" s="242"/>
      <c r="J710" s="240"/>
      <c r="K710" s="228"/>
      <c r="L710" s="210"/>
      <c r="M710" s="210"/>
      <c r="N710" s="210"/>
      <c r="O710" s="210"/>
      <c r="P710" s="210"/>
      <c r="Q710" s="210"/>
      <c r="R710" s="210"/>
      <c r="S710" s="210"/>
      <c r="T710" s="210"/>
      <c r="U710" s="210"/>
      <c r="V710" s="210"/>
      <c r="W710" s="210"/>
      <c r="X710" s="210"/>
      <c r="Y710" s="210"/>
      <c r="Z710" s="210"/>
    </row>
    <row r="711" spans="1:26" x14ac:dyDescent="0.25">
      <c r="A711" s="241"/>
      <c r="B711" s="243"/>
      <c r="C711" s="240"/>
      <c r="D711" s="240"/>
      <c r="E711" s="242"/>
      <c r="F711" s="242"/>
      <c r="G711" s="242"/>
      <c r="H711" s="242"/>
      <c r="I711" s="242"/>
      <c r="J711" s="240"/>
      <c r="K711" s="228"/>
      <c r="L711" s="210"/>
      <c r="M711" s="210"/>
      <c r="N711" s="210"/>
      <c r="O711" s="210"/>
      <c r="P711" s="210"/>
      <c r="Q711" s="210"/>
      <c r="R711" s="210"/>
      <c r="S711" s="210"/>
      <c r="T711" s="210"/>
      <c r="U711" s="210"/>
      <c r="V711" s="210"/>
      <c r="W711" s="210"/>
      <c r="X711" s="210"/>
      <c r="Y711" s="210"/>
      <c r="Z711" s="210"/>
    </row>
    <row r="712" spans="1:26" x14ac:dyDescent="0.25">
      <c r="A712" s="241"/>
      <c r="B712" s="311"/>
      <c r="C712" s="240"/>
      <c r="D712" s="240"/>
      <c r="E712" s="242"/>
      <c r="F712" s="242"/>
      <c r="G712" s="242"/>
      <c r="H712" s="242"/>
      <c r="I712" s="242"/>
      <c r="J712" s="240"/>
      <c r="K712" s="228"/>
      <c r="L712" s="210"/>
      <c r="M712" s="210"/>
      <c r="N712" s="210"/>
      <c r="O712" s="210"/>
      <c r="P712" s="210"/>
      <c r="Q712" s="210"/>
      <c r="R712" s="210"/>
      <c r="S712" s="210"/>
      <c r="T712" s="210"/>
      <c r="U712" s="210"/>
      <c r="V712" s="210"/>
      <c r="W712" s="210"/>
      <c r="X712" s="210"/>
      <c r="Y712" s="210"/>
      <c r="Z712" s="210"/>
    </row>
    <row r="713" spans="1:26" x14ac:dyDescent="0.25">
      <c r="A713" s="241"/>
      <c r="B713" s="241"/>
      <c r="C713" s="240"/>
      <c r="D713" s="240"/>
      <c r="E713" s="242"/>
      <c r="F713" s="242"/>
      <c r="G713" s="242"/>
      <c r="H713" s="242"/>
      <c r="I713" s="242"/>
      <c r="J713" s="240"/>
      <c r="K713" s="228"/>
      <c r="L713" s="210"/>
      <c r="M713" s="210"/>
      <c r="N713" s="210"/>
      <c r="O713" s="210"/>
      <c r="P713" s="210"/>
      <c r="Q713" s="210"/>
      <c r="R713" s="210"/>
      <c r="S713" s="210"/>
      <c r="T713" s="210"/>
      <c r="U713" s="210"/>
      <c r="V713" s="210"/>
      <c r="W713" s="210"/>
      <c r="X713" s="210"/>
      <c r="Y713" s="210"/>
      <c r="Z713" s="210"/>
    </row>
    <row r="714" spans="1:26" x14ac:dyDescent="0.25">
      <c r="A714" s="241"/>
      <c r="B714" s="240"/>
      <c r="C714" s="244"/>
      <c r="D714" s="240"/>
      <c r="E714" s="242"/>
      <c r="F714" s="242"/>
      <c r="G714" s="242"/>
      <c r="H714" s="242"/>
      <c r="I714" s="242"/>
      <c r="J714" s="240"/>
      <c r="K714" s="317"/>
      <c r="L714" s="210"/>
      <c r="M714" s="210"/>
      <c r="N714" s="210"/>
      <c r="O714" s="210"/>
      <c r="P714" s="210"/>
      <c r="Q714" s="210"/>
      <c r="R714" s="210"/>
      <c r="S714" s="210"/>
      <c r="T714" s="210"/>
      <c r="U714" s="210"/>
      <c r="V714" s="210"/>
      <c r="W714" s="210"/>
      <c r="X714" s="210"/>
      <c r="Y714" s="210"/>
      <c r="Z714" s="210"/>
    </row>
    <row r="715" spans="1:26" x14ac:dyDescent="0.25">
      <c r="A715" s="241"/>
      <c r="B715" s="241"/>
      <c r="C715" s="244"/>
      <c r="D715" s="240"/>
      <c r="E715" s="242"/>
      <c r="F715" s="242"/>
      <c r="G715" s="242"/>
      <c r="H715" s="242"/>
      <c r="I715" s="242"/>
      <c r="J715" s="240"/>
      <c r="K715" s="228"/>
      <c r="L715" s="210"/>
      <c r="M715" s="210"/>
      <c r="N715" s="210"/>
      <c r="O715" s="210"/>
      <c r="P715" s="210"/>
      <c r="Q715" s="210"/>
      <c r="R715" s="210"/>
      <c r="S715" s="210"/>
      <c r="T715" s="210"/>
      <c r="U715" s="210"/>
      <c r="V715" s="210"/>
      <c r="W715" s="210"/>
      <c r="X715" s="210"/>
      <c r="Y715" s="210"/>
      <c r="Z715" s="210"/>
    </row>
    <row r="716" spans="1:26" x14ac:dyDescent="0.25">
      <c r="A716" s="231"/>
      <c r="B716" s="231"/>
      <c r="C716" s="231"/>
      <c r="D716" s="231"/>
      <c r="E716" s="315"/>
      <c r="F716" s="315"/>
      <c r="G716" s="315"/>
      <c r="H716" s="315"/>
      <c r="I716" s="315"/>
      <c r="J716" s="240"/>
      <c r="K716" s="228"/>
      <c r="L716" s="210"/>
      <c r="M716" s="210"/>
      <c r="N716" s="210"/>
      <c r="O716" s="210"/>
      <c r="P716" s="210"/>
      <c r="Q716" s="210"/>
      <c r="R716" s="210"/>
      <c r="S716" s="210"/>
      <c r="T716" s="210"/>
      <c r="U716" s="210"/>
      <c r="V716" s="210"/>
      <c r="W716" s="210"/>
      <c r="X716" s="210"/>
      <c r="Y716" s="210"/>
      <c r="Z716" s="210"/>
    </row>
    <row r="717" spans="1:26" x14ac:dyDescent="0.25">
      <c r="A717" s="241"/>
      <c r="B717" s="241"/>
      <c r="C717" s="240"/>
      <c r="D717" s="240"/>
      <c r="E717" s="242"/>
      <c r="F717" s="242"/>
      <c r="G717" s="242"/>
      <c r="H717" s="242"/>
      <c r="I717" s="242"/>
      <c r="J717" s="240"/>
      <c r="K717" s="228"/>
      <c r="L717" s="210"/>
      <c r="M717" s="210"/>
      <c r="N717" s="304"/>
      <c r="O717" s="304"/>
      <c r="P717" s="304"/>
      <c r="Q717" s="304"/>
      <c r="R717" s="304"/>
      <c r="S717" s="210"/>
      <c r="T717" s="210"/>
      <c r="U717" s="210"/>
      <c r="V717" s="210"/>
      <c r="W717" s="210"/>
      <c r="X717" s="210"/>
      <c r="Y717" s="210"/>
      <c r="Z717" s="210"/>
    </row>
    <row r="718" spans="1:26" x14ac:dyDescent="0.25">
      <c r="A718" s="241"/>
      <c r="B718" s="241"/>
      <c r="C718" s="240"/>
      <c r="D718" s="240"/>
      <c r="E718" s="242"/>
      <c r="F718" s="242"/>
      <c r="G718" s="242"/>
      <c r="H718" s="242"/>
      <c r="I718" s="242"/>
      <c r="J718" s="240"/>
      <c r="K718" s="228"/>
      <c r="L718" s="210"/>
      <c r="M718" s="210"/>
      <c r="N718" s="210"/>
      <c r="O718" s="210"/>
      <c r="P718" s="210"/>
      <c r="Q718" s="210"/>
      <c r="R718" s="210"/>
      <c r="S718" s="210"/>
      <c r="T718" s="210"/>
      <c r="U718" s="210"/>
      <c r="V718" s="210"/>
      <c r="W718" s="210"/>
      <c r="X718" s="210"/>
      <c r="Y718" s="210"/>
      <c r="Z718" s="210"/>
    </row>
    <row r="719" spans="1:26" x14ac:dyDescent="0.25">
      <c r="A719" s="241"/>
      <c r="B719" s="241"/>
      <c r="C719" s="240"/>
      <c r="D719" s="240"/>
      <c r="E719" s="242"/>
      <c r="F719" s="242"/>
      <c r="G719" s="242"/>
      <c r="H719" s="242"/>
      <c r="I719" s="242"/>
      <c r="J719" s="240"/>
      <c r="K719" s="228"/>
      <c r="L719" s="210"/>
      <c r="M719" s="210"/>
      <c r="N719" s="210"/>
      <c r="O719" s="210"/>
      <c r="P719" s="210"/>
      <c r="Q719" s="210"/>
      <c r="R719" s="210"/>
      <c r="S719" s="210"/>
      <c r="T719" s="210"/>
      <c r="U719" s="210"/>
      <c r="V719" s="210"/>
      <c r="W719" s="210"/>
      <c r="X719" s="210"/>
      <c r="Y719" s="210"/>
      <c r="Z719" s="210"/>
    </row>
    <row r="720" spans="1:26" x14ac:dyDescent="0.25">
      <c r="A720" s="241"/>
      <c r="B720" s="241"/>
      <c r="C720" s="240"/>
      <c r="D720" s="240"/>
      <c r="E720" s="242"/>
      <c r="F720" s="242"/>
      <c r="G720" s="242"/>
      <c r="H720" s="242"/>
      <c r="I720" s="242"/>
      <c r="J720" s="240"/>
      <c r="K720" s="228"/>
      <c r="L720" s="210"/>
      <c r="M720" s="210"/>
      <c r="N720" s="210"/>
      <c r="O720" s="210"/>
      <c r="P720" s="210"/>
      <c r="Q720" s="210"/>
      <c r="R720" s="210"/>
      <c r="S720" s="210"/>
      <c r="T720" s="210"/>
      <c r="U720" s="210"/>
      <c r="V720" s="210"/>
      <c r="W720" s="210"/>
      <c r="X720" s="210"/>
      <c r="Y720" s="210"/>
      <c r="Z720" s="210"/>
    </row>
    <row r="721" spans="1:26" x14ac:dyDescent="0.25">
      <c r="A721" s="241"/>
      <c r="B721" s="243"/>
      <c r="C721" s="240"/>
      <c r="D721" s="240"/>
      <c r="E721" s="242"/>
      <c r="F721" s="242"/>
      <c r="G721" s="242"/>
      <c r="H721" s="242"/>
      <c r="I721" s="242"/>
      <c r="J721" s="240"/>
      <c r="K721" s="228"/>
      <c r="L721" s="210"/>
      <c r="M721" s="210"/>
      <c r="N721" s="210"/>
      <c r="O721" s="210"/>
      <c r="P721" s="210"/>
      <c r="Q721" s="210"/>
      <c r="R721" s="210"/>
      <c r="S721" s="210"/>
      <c r="T721" s="210"/>
      <c r="U721" s="210"/>
      <c r="V721" s="210"/>
      <c r="W721" s="210"/>
      <c r="X721" s="210"/>
      <c r="Y721" s="210"/>
      <c r="Z721" s="210"/>
    </row>
    <row r="722" spans="1:26" x14ac:dyDescent="0.25">
      <c r="A722" s="241"/>
      <c r="B722" s="311"/>
      <c r="C722" s="240"/>
      <c r="D722" s="240"/>
      <c r="E722" s="242"/>
      <c r="F722" s="242"/>
      <c r="G722" s="242"/>
      <c r="H722" s="242"/>
      <c r="I722" s="242"/>
      <c r="J722" s="240"/>
      <c r="K722" s="228"/>
      <c r="L722" s="210"/>
      <c r="M722" s="210"/>
      <c r="N722" s="210"/>
      <c r="O722" s="210"/>
      <c r="P722" s="210"/>
      <c r="Q722" s="210"/>
      <c r="R722" s="210"/>
      <c r="S722" s="210"/>
      <c r="T722" s="210"/>
      <c r="U722" s="210"/>
      <c r="V722" s="210"/>
      <c r="W722" s="210"/>
      <c r="X722" s="210"/>
      <c r="Y722" s="210"/>
      <c r="Z722" s="210"/>
    </row>
    <row r="723" spans="1:26" x14ac:dyDescent="0.25">
      <c r="A723" s="241"/>
      <c r="B723" s="241"/>
      <c r="C723" s="240"/>
      <c r="D723" s="240"/>
      <c r="E723" s="242"/>
      <c r="F723" s="242"/>
      <c r="G723" s="242"/>
      <c r="H723" s="242"/>
      <c r="I723" s="242"/>
      <c r="J723" s="240"/>
      <c r="K723" s="228"/>
      <c r="L723" s="210"/>
      <c r="M723" s="210"/>
      <c r="N723" s="210"/>
      <c r="O723" s="210"/>
      <c r="P723" s="210"/>
      <c r="Q723" s="210"/>
      <c r="R723" s="210"/>
      <c r="S723" s="210"/>
      <c r="T723" s="210"/>
      <c r="U723" s="210"/>
      <c r="V723" s="210"/>
      <c r="W723" s="210"/>
      <c r="X723" s="210"/>
      <c r="Y723" s="210"/>
      <c r="Z723" s="210"/>
    </row>
    <row r="724" spans="1:26" x14ac:dyDescent="0.25">
      <c r="A724" s="241"/>
      <c r="B724" s="240"/>
      <c r="C724" s="244"/>
      <c r="D724" s="240"/>
      <c r="E724" s="242"/>
      <c r="F724" s="242"/>
      <c r="G724" s="242"/>
      <c r="H724" s="242"/>
      <c r="I724" s="242"/>
      <c r="J724" s="240"/>
      <c r="K724" s="317"/>
      <c r="L724" s="210"/>
      <c r="M724" s="210"/>
      <c r="N724" s="210"/>
      <c r="O724" s="210"/>
      <c r="P724" s="210"/>
      <c r="Q724" s="210"/>
      <c r="R724" s="210"/>
      <c r="S724" s="210"/>
      <c r="T724" s="210"/>
      <c r="U724" s="210"/>
      <c r="V724" s="210"/>
      <c r="W724" s="210"/>
      <c r="X724" s="210"/>
      <c r="Y724" s="210"/>
      <c r="Z724" s="210"/>
    </row>
    <row r="725" spans="1:26" x14ac:dyDescent="0.25">
      <c r="A725" s="241"/>
      <c r="B725" s="241"/>
      <c r="C725" s="244"/>
      <c r="D725" s="240"/>
      <c r="E725" s="242"/>
      <c r="F725" s="242"/>
      <c r="G725" s="242"/>
      <c r="H725" s="242"/>
      <c r="I725" s="242"/>
      <c r="J725" s="240"/>
      <c r="K725" s="228"/>
      <c r="L725" s="210"/>
      <c r="M725" s="210"/>
      <c r="N725" s="210"/>
      <c r="O725" s="210"/>
      <c r="P725" s="210"/>
      <c r="Q725" s="210"/>
      <c r="R725" s="210"/>
      <c r="S725" s="210"/>
      <c r="T725" s="210"/>
      <c r="U725" s="210"/>
      <c r="V725" s="210"/>
      <c r="W725" s="210"/>
      <c r="X725" s="210"/>
      <c r="Y725" s="210"/>
      <c r="Z725" s="210"/>
    </row>
    <row r="726" spans="1:26" x14ac:dyDescent="0.25">
      <c r="A726" s="231"/>
      <c r="B726" s="231"/>
      <c r="C726" s="231"/>
      <c r="D726" s="231"/>
      <c r="E726" s="315"/>
      <c r="F726" s="315"/>
      <c r="G726" s="315"/>
      <c r="H726" s="315"/>
      <c r="I726" s="315"/>
      <c r="J726" s="240"/>
      <c r="K726" s="228"/>
      <c r="L726" s="210"/>
      <c r="M726" s="210"/>
      <c r="N726" s="210"/>
      <c r="O726" s="210"/>
      <c r="P726" s="210"/>
      <c r="Q726" s="210"/>
      <c r="R726" s="210"/>
      <c r="S726" s="210"/>
      <c r="T726" s="210"/>
      <c r="U726" s="210"/>
      <c r="V726" s="210"/>
      <c r="W726" s="210"/>
      <c r="X726" s="210"/>
      <c r="Y726" s="210"/>
      <c r="Z726" s="210"/>
    </row>
    <row r="727" spans="1:26" x14ac:dyDescent="0.25">
      <c r="A727" s="241"/>
      <c r="B727" s="287"/>
      <c r="C727" s="240"/>
      <c r="D727" s="240"/>
      <c r="E727" s="242"/>
      <c r="F727" s="242"/>
      <c r="G727" s="242"/>
      <c r="H727" s="242"/>
      <c r="I727" s="242"/>
      <c r="J727" s="240"/>
      <c r="K727" s="271"/>
      <c r="L727" s="210"/>
      <c r="M727" s="210"/>
      <c r="N727" s="304"/>
      <c r="O727" s="304"/>
      <c r="P727" s="304"/>
      <c r="Q727" s="304"/>
      <c r="R727" s="304"/>
      <c r="S727" s="210"/>
      <c r="T727" s="210"/>
      <c r="U727" s="210"/>
      <c r="V727" s="210"/>
      <c r="W727" s="210"/>
      <c r="X727" s="210"/>
      <c r="Y727" s="210"/>
      <c r="Z727" s="210"/>
    </row>
    <row r="728" spans="1:26" x14ac:dyDescent="0.25">
      <c r="A728" s="241"/>
      <c r="B728" s="241"/>
      <c r="C728" s="240"/>
      <c r="D728" s="240"/>
      <c r="E728" s="242"/>
      <c r="F728" s="242"/>
      <c r="G728" s="242"/>
      <c r="H728" s="242"/>
      <c r="I728" s="242"/>
      <c r="J728" s="240"/>
      <c r="K728" s="228"/>
      <c r="L728" s="210"/>
      <c r="M728" s="210"/>
      <c r="N728" s="210"/>
      <c r="O728" s="210"/>
      <c r="P728" s="210"/>
      <c r="Q728" s="210"/>
      <c r="R728" s="210"/>
      <c r="S728" s="210"/>
      <c r="T728" s="210"/>
      <c r="U728" s="210"/>
      <c r="V728" s="210"/>
      <c r="W728" s="210"/>
      <c r="X728" s="210"/>
      <c r="Y728" s="210"/>
      <c r="Z728" s="210"/>
    </row>
    <row r="729" spans="1:26" x14ac:dyDescent="0.25">
      <c r="A729" s="241"/>
      <c r="B729" s="241"/>
      <c r="C729" s="240"/>
      <c r="D729" s="240"/>
      <c r="E729" s="242"/>
      <c r="F729" s="242"/>
      <c r="G729" s="242"/>
      <c r="H729" s="242"/>
      <c r="I729" s="242"/>
      <c r="J729" s="240"/>
      <c r="K729" s="228"/>
      <c r="L729" s="210"/>
      <c r="M729" s="210"/>
      <c r="N729" s="210"/>
      <c r="O729" s="210"/>
      <c r="P729" s="210"/>
      <c r="Q729" s="210"/>
      <c r="R729" s="210"/>
      <c r="S729" s="210"/>
      <c r="T729" s="210"/>
      <c r="U729" s="210"/>
      <c r="V729" s="210"/>
      <c r="W729" s="210"/>
      <c r="X729" s="210"/>
      <c r="Y729" s="210"/>
      <c r="Z729" s="210"/>
    </row>
    <row r="730" spans="1:26" x14ac:dyDescent="0.25">
      <c r="A730" s="241"/>
      <c r="B730" s="241"/>
      <c r="C730" s="240"/>
      <c r="D730" s="240"/>
      <c r="E730" s="242"/>
      <c r="F730" s="242"/>
      <c r="G730" s="242"/>
      <c r="H730" s="242"/>
      <c r="I730" s="242"/>
      <c r="J730" s="240"/>
      <c r="K730" s="228"/>
      <c r="L730" s="210"/>
      <c r="M730" s="210"/>
      <c r="N730" s="210"/>
      <c r="O730" s="210"/>
      <c r="P730" s="210"/>
      <c r="Q730" s="210"/>
      <c r="R730" s="210"/>
      <c r="S730" s="210"/>
      <c r="T730" s="210"/>
      <c r="U730" s="210"/>
      <c r="V730" s="210"/>
      <c r="W730" s="210"/>
      <c r="X730" s="210"/>
      <c r="Y730" s="210"/>
      <c r="Z730" s="210"/>
    </row>
    <row r="731" spans="1:26" x14ac:dyDescent="0.25">
      <c r="A731" s="241"/>
      <c r="B731" s="243"/>
      <c r="C731" s="240"/>
      <c r="D731" s="240"/>
      <c r="E731" s="242"/>
      <c r="F731" s="242"/>
      <c r="G731" s="242"/>
      <c r="H731" s="242"/>
      <c r="I731" s="242"/>
      <c r="J731" s="240"/>
      <c r="K731" s="228"/>
      <c r="L731" s="210"/>
      <c r="M731" s="210"/>
      <c r="N731" s="210"/>
      <c r="O731" s="210"/>
      <c r="P731" s="210"/>
      <c r="Q731" s="210"/>
      <c r="R731" s="210"/>
      <c r="S731" s="210"/>
      <c r="T731" s="210"/>
      <c r="U731" s="210"/>
      <c r="V731" s="210"/>
      <c r="W731" s="210"/>
      <c r="X731" s="210"/>
      <c r="Y731" s="210"/>
      <c r="Z731" s="210"/>
    </row>
    <row r="732" spans="1:26" x14ac:dyDescent="0.25">
      <c r="A732" s="241"/>
      <c r="B732" s="311"/>
      <c r="C732" s="240"/>
      <c r="D732" s="240"/>
      <c r="E732" s="242"/>
      <c r="F732" s="242"/>
      <c r="G732" s="242"/>
      <c r="H732" s="242"/>
      <c r="I732" s="242"/>
      <c r="J732" s="240"/>
      <c r="K732" s="228"/>
      <c r="L732" s="210"/>
      <c r="M732" s="210"/>
      <c r="N732" s="210"/>
      <c r="O732" s="210"/>
      <c r="P732" s="210"/>
      <c r="Q732" s="210"/>
      <c r="R732" s="210"/>
      <c r="S732" s="210"/>
      <c r="T732" s="210"/>
      <c r="U732" s="210"/>
      <c r="V732" s="210"/>
      <c r="W732" s="210"/>
      <c r="X732" s="210"/>
      <c r="Y732" s="210"/>
      <c r="Z732" s="210"/>
    </row>
    <row r="733" spans="1:26" x14ac:dyDescent="0.25">
      <c r="A733" s="241"/>
      <c r="B733" s="241"/>
      <c r="C733" s="240"/>
      <c r="D733" s="240"/>
      <c r="E733" s="242"/>
      <c r="F733" s="242"/>
      <c r="G733" s="242"/>
      <c r="H733" s="242"/>
      <c r="I733" s="242"/>
      <c r="J733" s="240"/>
      <c r="K733" s="228"/>
      <c r="L733" s="210"/>
      <c r="M733" s="210"/>
      <c r="N733" s="210"/>
      <c r="O733" s="210"/>
      <c r="P733" s="210"/>
      <c r="Q733" s="210"/>
      <c r="R733" s="210"/>
      <c r="S733" s="210"/>
      <c r="T733" s="210"/>
      <c r="U733" s="210"/>
      <c r="V733" s="210"/>
      <c r="W733" s="210"/>
      <c r="X733" s="210"/>
      <c r="Y733" s="210"/>
      <c r="Z733" s="210"/>
    </row>
    <row r="734" spans="1:26" x14ac:dyDescent="0.25">
      <c r="A734" s="241"/>
      <c r="B734" s="240"/>
      <c r="C734" s="244"/>
      <c r="D734" s="240"/>
      <c r="E734" s="242"/>
      <c r="F734" s="242"/>
      <c r="G734" s="242"/>
      <c r="H734" s="242"/>
      <c r="I734" s="242"/>
      <c r="J734" s="240"/>
      <c r="K734" s="317"/>
      <c r="L734" s="210"/>
      <c r="M734" s="210"/>
      <c r="N734" s="210"/>
      <c r="O734" s="210"/>
      <c r="P734" s="210"/>
      <c r="Q734" s="210"/>
      <c r="R734" s="210"/>
      <c r="S734" s="210"/>
      <c r="T734" s="210"/>
      <c r="U734" s="210"/>
      <c r="V734" s="210"/>
      <c r="W734" s="210"/>
      <c r="X734" s="210"/>
      <c r="Y734" s="210"/>
      <c r="Z734" s="210"/>
    </row>
    <row r="735" spans="1:26" x14ac:dyDescent="0.25">
      <c r="A735" s="241"/>
      <c r="B735" s="241"/>
      <c r="C735" s="244"/>
      <c r="D735" s="240"/>
      <c r="E735" s="242"/>
      <c r="F735" s="242"/>
      <c r="G735" s="242"/>
      <c r="H735" s="242"/>
      <c r="I735" s="242"/>
      <c r="J735" s="240"/>
      <c r="K735" s="228"/>
      <c r="L735" s="210"/>
      <c r="M735" s="210"/>
      <c r="N735" s="210"/>
      <c r="O735" s="210"/>
      <c r="P735" s="210"/>
      <c r="Q735" s="210"/>
      <c r="R735" s="210"/>
      <c r="S735" s="210"/>
      <c r="T735" s="210"/>
      <c r="U735" s="210"/>
      <c r="V735" s="210"/>
      <c r="W735" s="210"/>
      <c r="X735" s="210"/>
      <c r="Y735" s="210"/>
      <c r="Z735" s="210"/>
    </row>
    <row r="736" spans="1:26" x14ac:dyDescent="0.25">
      <c r="A736" s="231"/>
      <c r="B736" s="231"/>
      <c r="C736" s="231"/>
      <c r="D736" s="231"/>
      <c r="E736" s="315"/>
      <c r="F736" s="315"/>
      <c r="G736" s="315"/>
      <c r="H736" s="315"/>
      <c r="I736" s="315"/>
      <c r="J736" s="240"/>
      <c r="K736" s="228"/>
      <c r="L736" s="210"/>
      <c r="M736" s="210"/>
      <c r="N736" s="210"/>
      <c r="O736" s="210"/>
      <c r="P736" s="210"/>
      <c r="Q736" s="210"/>
      <c r="R736" s="210"/>
      <c r="S736" s="210"/>
      <c r="T736" s="210"/>
      <c r="U736" s="210"/>
      <c r="V736" s="210"/>
      <c r="W736" s="210"/>
      <c r="X736" s="210"/>
      <c r="Y736" s="210"/>
      <c r="Z736" s="210"/>
    </row>
    <row r="737" spans="1:26" x14ac:dyDescent="0.25">
      <c r="A737" s="241"/>
      <c r="B737" s="241"/>
      <c r="C737" s="240"/>
      <c r="D737" s="240"/>
      <c r="E737" s="242"/>
      <c r="F737" s="242"/>
      <c r="G737" s="242"/>
      <c r="H737" s="242"/>
      <c r="I737" s="242"/>
      <c r="J737" s="240"/>
      <c r="K737" s="317"/>
      <c r="L737" s="210"/>
      <c r="M737" s="210"/>
      <c r="N737" s="303"/>
      <c r="O737" s="303"/>
      <c r="P737" s="303"/>
      <c r="Q737" s="303"/>
      <c r="R737" s="303"/>
      <c r="S737" s="210"/>
      <c r="T737" s="210"/>
      <c r="U737" s="210"/>
      <c r="V737" s="210"/>
      <c r="W737" s="210"/>
      <c r="X737" s="210"/>
      <c r="Y737" s="210"/>
      <c r="Z737" s="210"/>
    </row>
    <row r="738" spans="1:26" x14ac:dyDescent="0.25">
      <c r="A738" s="241"/>
      <c r="B738" s="241"/>
      <c r="C738" s="240"/>
      <c r="D738" s="240"/>
      <c r="E738" s="242"/>
      <c r="F738" s="242"/>
      <c r="G738" s="242"/>
      <c r="H738" s="242"/>
      <c r="I738" s="242"/>
      <c r="J738" s="240"/>
      <c r="K738" s="228"/>
      <c r="L738" s="210"/>
      <c r="M738" s="210"/>
      <c r="N738" s="210"/>
      <c r="O738" s="210"/>
      <c r="P738" s="210"/>
      <c r="Q738" s="210"/>
      <c r="R738" s="210"/>
      <c r="S738" s="210"/>
      <c r="T738" s="210"/>
      <c r="U738" s="210"/>
      <c r="V738" s="210"/>
      <c r="W738" s="210"/>
      <c r="X738" s="210"/>
      <c r="Y738" s="210"/>
      <c r="Z738" s="210"/>
    </row>
    <row r="739" spans="1:26" x14ac:dyDescent="0.25">
      <c r="A739" s="241"/>
      <c r="B739" s="241"/>
      <c r="C739" s="240"/>
      <c r="D739" s="240"/>
      <c r="E739" s="242"/>
      <c r="F739" s="242"/>
      <c r="G739" s="242"/>
      <c r="H739" s="242"/>
      <c r="I739" s="242"/>
      <c r="J739" s="240"/>
      <c r="K739" s="228"/>
      <c r="L739" s="210"/>
      <c r="M739" s="210"/>
      <c r="N739" s="210"/>
      <c r="O739" s="210"/>
      <c r="P739" s="210"/>
      <c r="Q739" s="210"/>
      <c r="R739" s="210"/>
      <c r="S739" s="210"/>
      <c r="T739" s="210"/>
      <c r="U739" s="210"/>
      <c r="V739" s="210"/>
      <c r="W739" s="210"/>
      <c r="X739" s="210"/>
      <c r="Y739" s="210"/>
      <c r="Z739" s="210"/>
    </row>
    <row r="740" spans="1:26" x14ac:dyDescent="0.25">
      <c r="A740" s="241"/>
      <c r="B740" s="241"/>
      <c r="C740" s="240"/>
      <c r="D740" s="240"/>
      <c r="E740" s="242"/>
      <c r="F740" s="242"/>
      <c r="G740" s="242"/>
      <c r="H740" s="242"/>
      <c r="I740" s="242"/>
      <c r="J740" s="240"/>
      <c r="K740" s="228"/>
      <c r="L740" s="210"/>
      <c r="M740" s="210"/>
      <c r="N740" s="210"/>
      <c r="O740" s="210"/>
      <c r="P740" s="210"/>
      <c r="Q740" s="210"/>
      <c r="R740" s="210"/>
      <c r="S740" s="210"/>
      <c r="T740" s="210"/>
      <c r="U740" s="210"/>
      <c r="V740" s="210"/>
      <c r="W740" s="210"/>
      <c r="X740" s="210"/>
      <c r="Y740" s="210"/>
      <c r="Z740" s="210"/>
    </row>
    <row r="741" spans="1:26" x14ac:dyDescent="0.25">
      <c r="A741" s="241"/>
      <c r="B741" s="243"/>
      <c r="C741" s="240"/>
      <c r="D741" s="240"/>
      <c r="E741" s="242"/>
      <c r="F741" s="242"/>
      <c r="G741" s="242"/>
      <c r="H741" s="242"/>
      <c r="I741" s="242"/>
      <c r="J741" s="240"/>
      <c r="K741" s="228"/>
      <c r="L741" s="210"/>
      <c r="M741" s="210"/>
      <c r="N741" s="210"/>
      <c r="O741" s="210"/>
      <c r="P741" s="210"/>
      <c r="Q741" s="210"/>
      <c r="R741" s="210"/>
      <c r="S741" s="210"/>
      <c r="T741" s="210"/>
      <c r="U741" s="210"/>
      <c r="V741" s="210"/>
      <c r="W741" s="210"/>
      <c r="X741" s="210"/>
      <c r="Y741" s="210"/>
      <c r="Z741" s="210"/>
    </row>
    <row r="742" spans="1:26" x14ac:dyDescent="0.25">
      <c r="A742" s="231"/>
      <c r="B742" s="231"/>
      <c r="C742" s="231"/>
      <c r="D742" s="231"/>
      <c r="E742" s="315"/>
      <c r="F742" s="315"/>
      <c r="G742" s="315"/>
      <c r="H742" s="315"/>
      <c r="I742" s="315"/>
      <c r="J742" s="240"/>
      <c r="K742" s="228"/>
      <c r="L742" s="210"/>
      <c r="M742" s="210"/>
      <c r="N742" s="210"/>
      <c r="O742" s="210"/>
      <c r="P742" s="210"/>
      <c r="Q742" s="210"/>
      <c r="R742" s="210"/>
      <c r="S742" s="210"/>
      <c r="T742" s="210"/>
      <c r="U742" s="210"/>
      <c r="V742" s="210"/>
      <c r="W742" s="210"/>
      <c r="X742" s="210"/>
      <c r="Y742" s="210"/>
      <c r="Z742" s="210"/>
    </row>
    <row r="743" spans="1:26" x14ac:dyDescent="0.25">
      <c r="A743" s="241"/>
      <c r="B743" s="241"/>
      <c r="C743" s="240"/>
      <c r="D743" s="240"/>
      <c r="E743" s="242"/>
      <c r="F743" s="242"/>
      <c r="G743" s="242"/>
      <c r="H743" s="242"/>
      <c r="I743" s="242"/>
      <c r="J743" s="240"/>
      <c r="K743" s="228"/>
      <c r="L743" s="210"/>
      <c r="M743" s="210"/>
      <c r="N743" s="303"/>
      <c r="O743" s="303"/>
      <c r="P743" s="303"/>
      <c r="Q743" s="303"/>
      <c r="R743" s="303"/>
      <c r="S743" s="210"/>
      <c r="T743" s="210"/>
      <c r="U743" s="210"/>
      <c r="V743" s="210"/>
      <c r="W743" s="210"/>
      <c r="X743" s="210"/>
      <c r="Y743" s="210"/>
      <c r="Z743" s="210"/>
    </row>
    <row r="744" spans="1:26" x14ac:dyDescent="0.25">
      <c r="A744" s="241"/>
      <c r="B744" s="241"/>
      <c r="C744" s="240"/>
      <c r="D744" s="240"/>
      <c r="E744" s="242"/>
      <c r="F744" s="242"/>
      <c r="G744" s="242"/>
      <c r="H744" s="242"/>
      <c r="I744" s="242"/>
      <c r="J744" s="240"/>
      <c r="K744" s="317"/>
      <c r="L744" s="210"/>
      <c r="M744" s="210"/>
      <c r="N744" s="210"/>
      <c r="O744" s="210"/>
      <c r="P744" s="210"/>
      <c r="Q744" s="210"/>
      <c r="R744" s="210"/>
      <c r="S744" s="210"/>
      <c r="T744" s="210"/>
      <c r="U744" s="210"/>
      <c r="V744" s="210"/>
      <c r="W744" s="210"/>
      <c r="X744" s="210"/>
      <c r="Y744" s="210"/>
      <c r="Z744" s="210"/>
    </row>
    <row r="745" spans="1:26" x14ac:dyDescent="0.25">
      <c r="A745" s="241"/>
      <c r="B745" s="241"/>
      <c r="C745" s="240"/>
      <c r="D745" s="240"/>
      <c r="E745" s="242"/>
      <c r="F745" s="242"/>
      <c r="G745" s="242"/>
      <c r="H745" s="242"/>
      <c r="I745" s="242"/>
      <c r="J745" s="240"/>
      <c r="K745" s="228"/>
      <c r="L745" s="210"/>
      <c r="M745" s="210"/>
      <c r="N745" s="210"/>
      <c r="O745" s="210"/>
      <c r="P745" s="210"/>
      <c r="Q745" s="210"/>
      <c r="R745" s="210"/>
      <c r="S745" s="210"/>
      <c r="T745" s="210"/>
      <c r="U745" s="210"/>
      <c r="V745" s="210"/>
      <c r="W745" s="210"/>
      <c r="X745" s="210"/>
      <c r="Y745" s="210"/>
      <c r="Z745" s="210"/>
    </row>
    <row r="746" spans="1:26" x14ac:dyDescent="0.25">
      <c r="A746" s="231"/>
      <c r="B746" s="231"/>
      <c r="C746" s="231"/>
      <c r="D746" s="231"/>
      <c r="E746" s="315"/>
      <c r="F746" s="315"/>
      <c r="G746" s="315"/>
      <c r="H746" s="315"/>
      <c r="I746" s="315"/>
      <c r="J746" s="240"/>
      <c r="K746" s="228"/>
      <c r="L746" s="210"/>
      <c r="M746" s="210"/>
      <c r="N746" s="210"/>
      <c r="O746" s="210"/>
      <c r="P746" s="210"/>
      <c r="Q746" s="210"/>
      <c r="R746" s="210"/>
      <c r="S746" s="210"/>
      <c r="T746" s="210"/>
      <c r="U746" s="210"/>
      <c r="V746" s="210"/>
      <c r="W746" s="210"/>
      <c r="X746" s="210"/>
      <c r="Y746" s="210"/>
      <c r="Z746" s="210"/>
    </row>
    <row r="747" spans="1:26" x14ac:dyDescent="0.25">
      <c r="A747" s="241"/>
      <c r="B747" s="241"/>
      <c r="C747" s="240"/>
      <c r="D747" s="240"/>
      <c r="E747" s="242"/>
      <c r="F747" s="242"/>
      <c r="G747" s="242"/>
      <c r="H747" s="242"/>
      <c r="I747" s="242"/>
      <c r="J747" s="240"/>
      <c r="K747" s="228"/>
      <c r="L747" s="210"/>
      <c r="M747" s="210"/>
      <c r="N747" s="303"/>
      <c r="O747" s="303"/>
      <c r="P747" s="303"/>
      <c r="Q747" s="303"/>
      <c r="R747" s="303"/>
      <c r="S747" s="210"/>
      <c r="T747" s="210"/>
      <c r="U747" s="210"/>
      <c r="V747" s="210"/>
      <c r="W747" s="210"/>
      <c r="X747" s="210"/>
      <c r="Y747" s="210"/>
      <c r="Z747" s="210"/>
    </row>
    <row r="748" spans="1:26" x14ac:dyDescent="0.25">
      <c r="A748" s="241"/>
      <c r="B748" s="241"/>
      <c r="C748" s="240"/>
      <c r="D748" s="240"/>
      <c r="E748" s="242"/>
      <c r="F748" s="242"/>
      <c r="G748" s="242"/>
      <c r="H748" s="242"/>
      <c r="I748" s="242"/>
      <c r="J748" s="240"/>
      <c r="K748" s="228"/>
      <c r="L748" s="210"/>
      <c r="M748" s="210"/>
      <c r="N748" s="210"/>
      <c r="O748" s="210"/>
      <c r="P748" s="210"/>
      <c r="Q748" s="210"/>
      <c r="R748" s="210"/>
      <c r="S748" s="210"/>
      <c r="T748" s="210"/>
      <c r="U748" s="210"/>
      <c r="V748" s="210"/>
      <c r="W748" s="210"/>
      <c r="X748" s="210"/>
      <c r="Y748" s="210"/>
      <c r="Z748" s="210"/>
    </row>
    <row r="749" spans="1:26" x14ac:dyDescent="0.25">
      <c r="A749" s="241"/>
      <c r="B749" s="241"/>
      <c r="C749" s="240"/>
      <c r="D749" s="240"/>
      <c r="E749" s="242"/>
      <c r="F749" s="242"/>
      <c r="G749" s="242"/>
      <c r="H749" s="242"/>
      <c r="I749" s="242"/>
      <c r="J749" s="240"/>
      <c r="K749" s="228"/>
      <c r="L749" s="210"/>
      <c r="M749" s="210"/>
      <c r="N749" s="210"/>
      <c r="O749" s="210"/>
      <c r="P749" s="210"/>
      <c r="Q749" s="210"/>
      <c r="R749" s="210"/>
      <c r="S749" s="210"/>
      <c r="T749" s="210"/>
      <c r="U749" s="210"/>
      <c r="V749" s="210"/>
      <c r="W749" s="210"/>
      <c r="X749" s="210"/>
      <c r="Y749" s="210"/>
      <c r="Z749" s="210"/>
    </row>
    <row r="750" spans="1:26" x14ac:dyDescent="0.25">
      <c r="A750" s="241"/>
      <c r="B750" s="241"/>
      <c r="C750" s="240"/>
      <c r="D750" s="240"/>
      <c r="E750" s="242"/>
      <c r="F750" s="242"/>
      <c r="G750" s="242"/>
      <c r="H750" s="242"/>
      <c r="I750" s="242"/>
      <c r="J750" s="240"/>
      <c r="K750" s="228"/>
      <c r="L750" s="210"/>
      <c r="M750" s="210"/>
      <c r="N750" s="210"/>
      <c r="O750" s="210"/>
      <c r="P750" s="210"/>
      <c r="Q750" s="210"/>
      <c r="R750" s="210"/>
      <c r="S750" s="210"/>
      <c r="T750" s="210"/>
      <c r="U750" s="210"/>
      <c r="V750" s="210"/>
      <c r="W750" s="210"/>
      <c r="X750" s="210"/>
      <c r="Y750" s="210"/>
      <c r="Z750" s="210"/>
    </row>
    <row r="751" spans="1:26" x14ac:dyDescent="0.25">
      <c r="A751" s="231"/>
      <c r="B751" s="231"/>
      <c r="C751" s="231"/>
      <c r="D751" s="231"/>
      <c r="E751" s="315"/>
      <c r="F751" s="315"/>
      <c r="G751" s="315"/>
      <c r="H751" s="315"/>
      <c r="I751" s="315"/>
      <c r="J751" s="240"/>
      <c r="K751" s="228"/>
      <c r="L751" s="210"/>
      <c r="M751" s="210"/>
      <c r="N751" s="210"/>
      <c r="O751" s="210"/>
      <c r="P751" s="210"/>
      <c r="Q751" s="210"/>
      <c r="R751" s="210"/>
      <c r="S751" s="210"/>
      <c r="T751" s="210"/>
      <c r="U751" s="210"/>
      <c r="V751" s="210"/>
      <c r="W751" s="210"/>
      <c r="X751" s="210"/>
      <c r="Y751" s="210"/>
      <c r="Z751" s="210"/>
    </row>
    <row r="752" spans="1:26" x14ac:dyDescent="0.25">
      <c r="A752" s="241"/>
      <c r="B752" s="241"/>
      <c r="C752" s="240"/>
      <c r="D752" s="240"/>
      <c r="E752" s="242"/>
      <c r="F752" s="242"/>
      <c r="G752" s="242"/>
      <c r="H752" s="242"/>
      <c r="I752" s="242"/>
      <c r="J752" s="240"/>
      <c r="K752" s="228"/>
      <c r="L752" s="210"/>
      <c r="M752" s="210"/>
      <c r="N752" s="303"/>
      <c r="O752" s="303"/>
      <c r="P752" s="303"/>
      <c r="Q752" s="303"/>
      <c r="R752" s="303"/>
      <c r="S752" s="210"/>
      <c r="T752" s="210"/>
      <c r="U752" s="210"/>
      <c r="V752" s="210"/>
      <c r="W752" s="210"/>
      <c r="X752" s="210"/>
      <c r="Y752" s="210"/>
      <c r="Z752" s="210"/>
    </row>
    <row r="753" spans="1:26" x14ac:dyDescent="0.25">
      <c r="A753" s="241"/>
      <c r="B753" s="241"/>
      <c r="C753" s="240"/>
      <c r="D753" s="240"/>
      <c r="E753" s="242"/>
      <c r="F753" s="242"/>
      <c r="G753" s="242"/>
      <c r="H753" s="242"/>
      <c r="I753" s="242"/>
      <c r="J753" s="240"/>
      <c r="K753" s="228"/>
      <c r="L753" s="210"/>
      <c r="M753" s="210"/>
      <c r="N753" s="210"/>
      <c r="O753" s="210"/>
      <c r="P753" s="210"/>
      <c r="Q753" s="210"/>
      <c r="R753" s="210"/>
      <c r="S753" s="210"/>
      <c r="T753" s="210"/>
      <c r="U753" s="210"/>
      <c r="V753" s="210"/>
      <c r="W753" s="210"/>
      <c r="X753" s="210"/>
      <c r="Y753" s="210"/>
      <c r="Z753" s="210"/>
    </row>
    <row r="754" spans="1:26" x14ac:dyDescent="0.25">
      <c r="A754" s="241"/>
      <c r="B754" s="241"/>
      <c r="C754" s="240"/>
      <c r="D754" s="240"/>
      <c r="E754" s="242"/>
      <c r="F754" s="242"/>
      <c r="G754" s="242"/>
      <c r="H754" s="242"/>
      <c r="I754" s="242"/>
      <c r="J754" s="240"/>
      <c r="K754" s="317"/>
      <c r="L754" s="210"/>
      <c r="M754" s="210"/>
      <c r="N754" s="210"/>
      <c r="O754" s="210"/>
      <c r="P754" s="210"/>
      <c r="Q754" s="210"/>
      <c r="R754" s="210"/>
      <c r="S754" s="210"/>
      <c r="T754" s="210"/>
      <c r="U754" s="210"/>
      <c r="V754" s="210"/>
      <c r="W754" s="210"/>
      <c r="X754" s="210"/>
      <c r="Y754" s="210"/>
      <c r="Z754" s="210"/>
    </row>
    <row r="755" spans="1:26" x14ac:dyDescent="0.25">
      <c r="A755" s="231"/>
      <c r="B755" s="231"/>
      <c r="C755" s="231"/>
      <c r="D755" s="231"/>
      <c r="E755" s="315"/>
      <c r="F755" s="315"/>
      <c r="G755" s="315"/>
      <c r="H755" s="315"/>
      <c r="I755" s="315"/>
      <c r="J755" s="240"/>
      <c r="K755" s="228"/>
      <c r="L755" s="210"/>
      <c r="M755" s="210"/>
      <c r="N755" s="210"/>
      <c r="O755" s="210"/>
      <c r="P755" s="210"/>
      <c r="Q755" s="210"/>
      <c r="R755" s="210"/>
      <c r="S755" s="210"/>
      <c r="T755" s="210"/>
      <c r="U755" s="210"/>
      <c r="V755" s="210"/>
      <c r="W755" s="210"/>
      <c r="X755" s="210"/>
      <c r="Y755" s="210"/>
      <c r="Z755" s="210"/>
    </row>
    <row r="756" spans="1:26" x14ac:dyDescent="0.25">
      <c r="A756" s="241"/>
      <c r="B756" s="241"/>
      <c r="C756" s="240"/>
      <c r="D756" s="240"/>
      <c r="E756" s="242"/>
      <c r="F756" s="242"/>
      <c r="G756" s="242"/>
      <c r="H756" s="242"/>
      <c r="I756" s="242"/>
      <c r="J756" s="240"/>
      <c r="K756" s="317"/>
      <c r="L756" s="210"/>
      <c r="M756" s="210"/>
      <c r="N756" s="303"/>
      <c r="O756" s="303"/>
      <c r="P756" s="303"/>
      <c r="Q756" s="303"/>
      <c r="R756" s="303"/>
      <c r="S756" s="210"/>
      <c r="T756" s="210"/>
      <c r="U756" s="210"/>
      <c r="V756" s="210"/>
      <c r="W756" s="210"/>
      <c r="X756" s="210"/>
      <c r="Y756" s="210"/>
      <c r="Z756" s="210"/>
    </row>
    <row r="757" spans="1:26" x14ac:dyDescent="0.25">
      <c r="A757" s="241"/>
      <c r="B757" s="241"/>
      <c r="C757" s="240"/>
      <c r="D757" s="240"/>
      <c r="E757" s="242"/>
      <c r="F757" s="242"/>
      <c r="G757" s="242"/>
      <c r="H757" s="242"/>
      <c r="I757" s="242"/>
      <c r="J757" s="240"/>
      <c r="K757" s="317"/>
      <c r="L757" s="210"/>
      <c r="M757" s="210"/>
      <c r="N757" s="210"/>
      <c r="O757" s="210"/>
      <c r="P757" s="210"/>
      <c r="Q757" s="210"/>
      <c r="R757" s="210"/>
      <c r="S757" s="210"/>
      <c r="T757" s="210"/>
      <c r="U757" s="210"/>
      <c r="V757" s="210"/>
      <c r="W757" s="210"/>
      <c r="X757" s="210"/>
      <c r="Y757" s="210"/>
      <c r="Z757" s="210"/>
    </row>
    <row r="758" spans="1:26" x14ac:dyDescent="0.25">
      <c r="A758" s="241"/>
      <c r="B758" s="241"/>
      <c r="C758" s="240"/>
      <c r="D758" s="240"/>
      <c r="E758" s="242"/>
      <c r="F758" s="242"/>
      <c r="G758" s="242"/>
      <c r="H758" s="242"/>
      <c r="I758" s="242"/>
      <c r="J758" s="240"/>
      <c r="K758" s="317"/>
      <c r="L758" s="210"/>
      <c r="M758" s="210"/>
      <c r="N758" s="210"/>
      <c r="O758" s="210"/>
      <c r="P758" s="210"/>
      <c r="Q758" s="210"/>
      <c r="R758" s="210"/>
      <c r="S758" s="210"/>
      <c r="T758" s="210"/>
      <c r="U758" s="210"/>
      <c r="V758" s="210"/>
      <c r="W758" s="210"/>
      <c r="X758" s="210"/>
      <c r="Y758" s="210"/>
      <c r="Z758" s="210"/>
    </row>
    <row r="759" spans="1:26" x14ac:dyDescent="0.25">
      <c r="A759" s="231"/>
      <c r="B759" s="231"/>
      <c r="C759" s="231"/>
      <c r="D759" s="231"/>
      <c r="E759" s="315"/>
      <c r="F759" s="315"/>
      <c r="G759" s="240"/>
      <c r="H759" s="240"/>
      <c r="I759" s="240"/>
      <c r="J759" s="240"/>
      <c r="K759" s="228"/>
      <c r="L759" s="210"/>
      <c r="M759" s="210"/>
      <c r="N759" s="210"/>
      <c r="O759" s="210"/>
      <c r="P759" s="210"/>
      <c r="Q759" s="210"/>
      <c r="R759" s="210"/>
      <c r="S759" s="210"/>
      <c r="T759" s="210"/>
      <c r="U759" s="210"/>
      <c r="V759" s="210"/>
      <c r="W759" s="210"/>
      <c r="X759" s="210"/>
      <c r="Y759" s="210"/>
      <c r="Z759" s="210"/>
    </row>
    <row r="760" spans="1:26" x14ac:dyDescent="0.25">
      <c r="A760" s="241"/>
      <c r="B760" s="286"/>
      <c r="C760" s="240"/>
      <c r="D760" s="240"/>
      <c r="E760" s="242"/>
      <c r="F760" s="242"/>
      <c r="G760" s="242"/>
      <c r="H760" s="242"/>
      <c r="I760" s="242"/>
      <c r="J760" s="240"/>
      <c r="K760" s="228"/>
      <c r="L760" s="210"/>
      <c r="M760" s="210"/>
      <c r="N760" s="303"/>
      <c r="O760" s="303"/>
      <c r="P760" s="303"/>
      <c r="Q760" s="303"/>
      <c r="R760" s="303"/>
      <c r="S760" s="303"/>
      <c r="T760" s="210"/>
      <c r="U760" s="210"/>
      <c r="V760" s="210"/>
      <c r="W760" s="210"/>
      <c r="X760" s="210"/>
      <c r="Y760" s="210"/>
      <c r="Z760" s="210"/>
    </row>
    <row r="761" spans="1:26" x14ac:dyDescent="0.25">
      <c r="A761" s="241"/>
      <c r="B761" s="241"/>
      <c r="C761" s="240"/>
      <c r="D761" s="240"/>
      <c r="E761" s="242"/>
      <c r="F761" s="242"/>
      <c r="G761" s="242"/>
      <c r="H761" s="242"/>
      <c r="I761" s="242"/>
      <c r="J761" s="240"/>
      <c r="K761" s="228"/>
      <c r="L761" s="210"/>
      <c r="M761" s="210"/>
      <c r="N761" s="210"/>
      <c r="O761" s="210"/>
      <c r="P761" s="210"/>
      <c r="Q761" s="210"/>
      <c r="R761" s="210"/>
      <c r="S761" s="210"/>
      <c r="T761" s="210"/>
      <c r="U761" s="210"/>
      <c r="V761" s="210"/>
      <c r="W761" s="210"/>
      <c r="X761" s="210"/>
      <c r="Y761" s="210"/>
      <c r="Z761" s="210"/>
    </row>
    <row r="762" spans="1:26" x14ac:dyDescent="0.25">
      <c r="A762" s="241"/>
      <c r="B762" s="241"/>
      <c r="C762" s="240"/>
      <c r="D762" s="240"/>
      <c r="E762" s="242"/>
      <c r="F762" s="242"/>
      <c r="G762" s="242"/>
      <c r="H762" s="242"/>
      <c r="I762" s="242"/>
      <c r="J762" s="240"/>
      <c r="K762" s="228"/>
      <c r="L762" s="210"/>
      <c r="M762" s="210"/>
      <c r="N762" s="210"/>
      <c r="O762" s="210"/>
      <c r="P762" s="210"/>
      <c r="Q762" s="210"/>
      <c r="R762" s="210"/>
      <c r="S762" s="210"/>
      <c r="T762" s="210"/>
      <c r="U762" s="210"/>
      <c r="V762" s="210"/>
      <c r="W762" s="210"/>
      <c r="X762" s="210"/>
      <c r="Y762" s="210"/>
      <c r="Z762" s="210"/>
    </row>
    <row r="763" spans="1:26" ht="15.75" x14ac:dyDescent="0.25">
      <c r="A763" s="272"/>
      <c r="B763" s="272"/>
      <c r="C763" s="237"/>
      <c r="D763" s="239"/>
      <c r="E763" s="239"/>
      <c r="F763" s="239"/>
      <c r="G763" s="240"/>
      <c r="H763" s="240"/>
      <c r="I763" s="240"/>
      <c r="J763" s="240"/>
      <c r="K763" s="225"/>
      <c r="L763" s="210"/>
      <c r="M763" s="210"/>
      <c r="N763" s="210"/>
      <c r="O763" s="210"/>
      <c r="P763" s="210"/>
      <c r="Q763" s="210"/>
      <c r="R763" s="210"/>
      <c r="S763" s="210"/>
      <c r="T763" s="210"/>
      <c r="U763" s="210"/>
      <c r="V763" s="210"/>
      <c r="W763" s="210"/>
      <c r="X763" s="210"/>
      <c r="Y763" s="210"/>
      <c r="Z763" s="210"/>
    </row>
    <row r="764" spans="1:26" x14ac:dyDescent="0.25">
      <c r="A764" s="241"/>
      <c r="B764" s="241"/>
      <c r="C764" s="240"/>
      <c r="D764" s="240"/>
      <c r="E764" s="242"/>
      <c r="F764" s="242"/>
      <c r="G764" s="240"/>
      <c r="H764" s="240"/>
      <c r="I764" s="240"/>
      <c r="J764" s="240"/>
      <c r="K764" s="228"/>
      <c r="L764" s="210"/>
      <c r="M764" s="210"/>
      <c r="N764" s="303"/>
      <c r="O764" s="303"/>
      <c r="P764" s="303"/>
      <c r="Q764" s="210"/>
      <c r="R764" s="210"/>
      <c r="S764" s="210"/>
      <c r="T764" s="210"/>
      <c r="U764" s="210"/>
      <c r="V764" s="210"/>
      <c r="W764" s="210"/>
      <c r="X764" s="210"/>
      <c r="Y764" s="210"/>
      <c r="Z764" s="210"/>
    </row>
    <row r="765" spans="1:26" x14ac:dyDescent="0.25">
      <c r="A765" s="241"/>
      <c r="B765" s="243"/>
      <c r="C765" s="240"/>
      <c r="D765" s="240"/>
      <c r="E765" s="242"/>
      <c r="F765" s="242"/>
      <c r="G765" s="240"/>
      <c r="H765" s="240"/>
      <c r="I765" s="240"/>
      <c r="J765" s="240"/>
      <c r="K765" s="228"/>
      <c r="L765" s="210"/>
      <c r="M765" s="210"/>
      <c r="N765" s="210"/>
      <c r="O765" s="210"/>
      <c r="P765" s="210"/>
      <c r="Q765" s="210"/>
      <c r="R765" s="210"/>
      <c r="S765" s="210"/>
      <c r="T765" s="210"/>
      <c r="U765" s="210"/>
      <c r="V765" s="210"/>
      <c r="W765" s="210"/>
      <c r="X765" s="210"/>
      <c r="Y765" s="210"/>
      <c r="Z765" s="210"/>
    </row>
    <row r="766" spans="1:26" x14ac:dyDescent="0.25">
      <c r="A766" s="241"/>
      <c r="B766" s="311"/>
      <c r="C766" s="240"/>
      <c r="D766" s="240"/>
      <c r="E766" s="242"/>
      <c r="F766" s="242"/>
      <c r="G766" s="240"/>
      <c r="H766" s="240"/>
      <c r="I766" s="240"/>
      <c r="J766" s="240"/>
      <c r="K766" s="228"/>
      <c r="L766" s="210"/>
      <c r="M766" s="210"/>
      <c r="N766" s="210"/>
      <c r="O766" s="210"/>
      <c r="P766" s="210"/>
      <c r="Q766" s="210"/>
      <c r="R766" s="210"/>
      <c r="S766" s="210"/>
      <c r="T766" s="210"/>
      <c r="U766" s="210"/>
      <c r="V766" s="210"/>
      <c r="W766" s="210"/>
      <c r="X766" s="210"/>
      <c r="Y766" s="210"/>
      <c r="Z766" s="210"/>
    </row>
    <row r="767" spans="1:26" x14ac:dyDescent="0.25">
      <c r="A767" s="241"/>
      <c r="B767" s="241"/>
      <c r="C767" s="240"/>
      <c r="D767" s="240"/>
      <c r="E767" s="242"/>
      <c r="F767" s="242"/>
      <c r="G767" s="240"/>
      <c r="H767" s="240"/>
      <c r="I767" s="240"/>
      <c r="J767" s="240"/>
      <c r="K767" s="228"/>
      <c r="L767" s="210"/>
      <c r="M767" s="210"/>
      <c r="N767" s="210"/>
      <c r="O767" s="210"/>
      <c r="P767" s="210"/>
      <c r="Q767" s="210"/>
      <c r="R767" s="210"/>
      <c r="S767" s="210"/>
      <c r="T767" s="210"/>
      <c r="U767" s="210"/>
      <c r="V767" s="210"/>
      <c r="W767" s="210"/>
      <c r="X767" s="210"/>
      <c r="Y767" s="210"/>
      <c r="Z767" s="210"/>
    </row>
    <row r="768" spans="1:26" x14ac:dyDescent="0.25">
      <c r="A768" s="241"/>
      <c r="B768" s="241"/>
      <c r="C768" s="240"/>
      <c r="D768" s="240"/>
      <c r="E768" s="242"/>
      <c r="F768" s="242"/>
      <c r="G768" s="240"/>
      <c r="H768" s="240"/>
      <c r="I768" s="240"/>
      <c r="J768" s="240"/>
      <c r="K768" s="228"/>
      <c r="L768" s="210"/>
      <c r="M768" s="210"/>
      <c r="N768" s="210"/>
      <c r="O768" s="210"/>
      <c r="P768" s="210"/>
      <c r="Q768" s="210"/>
      <c r="R768" s="210"/>
      <c r="S768" s="210"/>
      <c r="T768" s="210"/>
      <c r="U768" s="210"/>
      <c r="V768" s="210"/>
      <c r="W768" s="210"/>
      <c r="X768" s="210"/>
      <c r="Y768" s="210"/>
      <c r="Z768" s="210"/>
    </row>
    <row r="769" spans="1:26" x14ac:dyDescent="0.25">
      <c r="A769" s="241"/>
      <c r="B769" s="241"/>
      <c r="C769" s="240"/>
      <c r="D769" s="240"/>
      <c r="E769" s="242"/>
      <c r="F769" s="242"/>
      <c r="G769" s="240"/>
      <c r="H769" s="240"/>
      <c r="I769" s="240"/>
      <c r="J769" s="240"/>
      <c r="K769" s="228"/>
      <c r="L769" s="210"/>
      <c r="M769" s="210"/>
      <c r="N769" s="210"/>
      <c r="O769" s="210"/>
      <c r="P769" s="210"/>
      <c r="Q769" s="210"/>
      <c r="R769" s="210"/>
      <c r="S769" s="210"/>
      <c r="T769" s="210"/>
      <c r="U769" s="210"/>
      <c r="V769" s="210"/>
      <c r="W769" s="210"/>
      <c r="X769" s="210"/>
      <c r="Y769" s="210"/>
      <c r="Z769" s="210"/>
    </row>
    <row r="770" spans="1:26" x14ac:dyDescent="0.25">
      <c r="A770" s="241"/>
      <c r="B770" s="241"/>
      <c r="C770" s="240"/>
      <c r="D770" s="240"/>
      <c r="E770" s="242"/>
      <c r="F770" s="242"/>
      <c r="G770" s="240"/>
      <c r="H770" s="240"/>
      <c r="I770" s="240"/>
      <c r="J770" s="240"/>
      <c r="K770" s="228"/>
      <c r="L770" s="210"/>
      <c r="M770" s="210"/>
      <c r="N770" s="210"/>
      <c r="O770" s="210"/>
      <c r="P770" s="210"/>
      <c r="Q770" s="210"/>
      <c r="R770" s="210"/>
      <c r="S770" s="210"/>
      <c r="T770" s="210"/>
      <c r="U770" s="210"/>
      <c r="V770" s="210"/>
      <c r="W770" s="210"/>
      <c r="X770" s="210"/>
      <c r="Y770" s="210"/>
      <c r="Z770" s="210"/>
    </row>
    <row r="771" spans="1:26" x14ac:dyDescent="0.25">
      <c r="A771" s="241"/>
      <c r="B771" s="240"/>
      <c r="C771" s="240"/>
      <c r="D771" s="240"/>
      <c r="E771" s="242"/>
      <c r="F771" s="242"/>
      <c r="G771" s="240"/>
      <c r="H771" s="240"/>
      <c r="I771" s="240"/>
      <c r="J771" s="240"/>
      <c r="K771" s="228"/>
      <c r="L771" s="210"/>
      <c r="M771" s="210"/>
      <c r="N771" s="210"/>
      <c r="O771" s="210"/>
      <c r="P771" s="210"/>
      <c r="Q771" s="210"/>
      <c r="R771" s="210"/>
      <c r="S771" s="210"/>
      <c r="T771" s="210"/>
      <c r="U771" s="210"/>
      <c r="V771" s="210"/>
      <c r="W771" s="210"/>
      <c r="X771" s="210"/>
      <c r="Y771" s="210"/>
      <c r="Z771" s="210"/>
    </row>
    <row r="772" spans="1:26" x14ac:dyDescent="0.25">
      <c r="A772" s="241"/>
      <c r="B772" s="241"/>
      <c r="C772" s="240"/>
      <c r="D772" s="240"/>
      <c r="E772" s="242"/>
      <c r="F772" s="242"/>
      <c r="G772" s="240"/>
      <c r="H772" s="240"/>
      <c r="I772" s="240"/>
      <c r="J772" s="240"/>
      <c r="K772" s="228"/>
      <c r="L772" s="210"/>
      <c r="M772" s="210"/>
      <c r="N772" s="210"/>
      <c r="O772" s="210"/>
      <c r="P772" s="210"/>
      <c r="Q772" s="210"/>
      <c r="R772" s="210"/>
      <c r="S772" s="210"/>
      <c r="T772" s="210"/>
      <c r="U772" s="210"/>
      <c r="V772" s="210"/>
      <c r="W772" s="210"/>
      <c r="X772" s="210"/>
      <c r="Y772" s="210"/>
      <c r="Z772" s="210"/>
    </row>
    <row r="773" spans="1:26" x14ac:dyDescent="0.25">
      <c r="A773" s="240"/>
      <c r="B773" s="240"/>
      <c r="C773" s="240"/>
      <c r="D773" s="240"/>
      <c r="E773" s="242"/>
      <c r="F773" s="242"/>
      <c r="G773" s="240"/>
      <c r="H773" s="240"/>
      <c r="I773" s="240"/>
      <c r="J773" s="240"/>
      <c r="K773" s="228"/>
      <c r="L773" s="210"/>
      <c r="M773" s="210"/>
      <c r="N773" s="210"/>
      <c r="O773" s="210"/>
      <c r="P773" s="210"/>
      <c r="Q773" s="210"/>
      <c r="R773" s="210"/>
      <c r="S773" s="210"/>
      <c r="T773" s="210"/>
      <c r="U773" s="210"/>
      <c r="V773" s="210"/>
      <c r="W773" s="210"/>
      <c r="X773" s="210"/>
      <c r="Y773" s="210"/>
      <c r="Z773" s="210"/>
    </row>
    <row r="774" spans="1:26" x14ac:dyDescent="0.25">
      <c r="A774" s="231"/>
      <c r="B774" s="231"/>
      <c r="C774" s="231"/>
      <c r="D774" s="231"/>
      <c r="E774" s="315"/>
      <c r="F774" s="315"/>
      <c r="G774" s="240"/>
      <c r="H774" s="240"/>
      <c r="I774" s="240"/>
      <c r="J774" s="240"/>
      <c r="K774" s="228"/>
      <c r="L774" s="210"/>
      <c r="M774" s="210"/>
      <c r="N774" s="210"/>
      <c r="O774" s="210"/>
      <c r="P774" s="210"/>
      <c r="Q774" s="210"/>
      <c r="R774" s="210"/>
      <c r="S774" s="210"/>
      <c r="T774" s="210"/>
      <c r="U774" s="210"/>
      <c r="V774" s="210"/>
      <c r="W774" s="210"/>
      <c r="X774" s="210"/>
      <c r="Y774" s="210"/>
      <c r="Z774" s="210"/>
    </row>
    <row r="775" spans="1:26" x14ac:dyDescent="0.25">
      <c r="A775" s="241"/>
      <c r="B775" s="241"/>
      <c r="C775" s="240"/>
      <c r="D775" s="240"/>
      <c r="E775" s="242"/>
      <c r="F775" s="242"/>
      <c r="G775" s="240"/>
      <c r="H775" s="240"/>
      <c r="I775" s="240"/>
      <c r="J775" s="240"/>
      <c r="K775" s="228"/>
      <c r="L775" s="210"/>
      <c r="M775" s="210"/>
      <c r="N775" s="303"/>
      <c r="O775" s="303"/>
      <c r="P775" s="303"/>
      <c r="Q775" s="210"/>
      <c r="R775" s="210"/>
      <c r="S775" s="210"/>
      <c r="T775" s="210"/>
      <c r="U775" s="210"/>
      <c r="V775" s="210"/>
      <c r="W775" s="210"/>
      <c r="X775" s="210"/>
      <c r="Y775" s="210"/>
      <c r="Z775" s="210"/>
    </row>
    <row r="776" spans="1:26" x14ac:dyDescent="0.25">
      <c r="A776" s="241"/>
      <c r="B776" s="243"/>
      <c r="C776" s="240"/>
      <c r="D776" s="240"/>
      <c r="E776" s="242"/>
      <c r="F776" s="242"/>
      <c r="G776" s="240"/>
      <c r="H776" s="240"/>
      <c r="I776" s="240"/>
      <c r="J776" s="240"/>
      <c r="K776" s="228"/>
      <c r="L776" s="210"/>
      <c r="M776" s="210"/>
      <c r="N776" s="210"/>
      <c r="O776" s="210"/>
      <c r="P776" s="210"/>
      <c r="Q776" s="210"/>
      <c r="R776" s="210"/>
      <c r="S776" s="210"/>
      <c r="T776" s="210"/>
      <c r="U776" s="210"/>
      <c r="V776" s="210"/>
      <c r="W776" s="210"/>
      <c r="X776" s="210"/>
      <c r="Y776" s="210"/>
      <c r="Z776" s="210"/>
    </row>
    <row r="777" spans="1:26" x14ac:dyDescent="0.25">
      <c r="A777" s="241"/>
      <c r="B777" s="243"/>
      <c r="C777" s="240"/>
      <c r="D777" s="240"/>
      <c r="E777" s="242"/>
      <c r="F777" s="242"/>
      <c r="G777" s="240"/>
      <c r="H777" s="240"/>
      <c r="I777" s="240"/>
      <c r="J777" s="240"/>
      <c r="K777" s="228"/>
      <c r="L777" s="210"/>
      <c r="M777" s="210"/>
      <c r="N777" s="210"/>
      <c r="O777" s="210"/>
      <c r="P777" s="210"/>
      <c r="Q777" s="210"/>
      <c r="R777" s="210"/>
      <c r="S777" s="210"/>
      <c r="T777" s="210"/>
      <c r="U777" s="210"/>
      <c r="V777" s="210"/>
      <c r="W777" s="210"/>
      <c r="X777" s="210"/>
      <c r="Y777" s="210"/>
      <c r="Z777" s="210"/>
    </row>
    <row r="778" spans="1:26" x14ac:dyDescent="0.25">
      <c r="A778" s="241"/>
      <c r="B778" s="243"/>
      <c r="C778" s="240"/>
      <c r="D778" s="240"/>
      <c r="E778" s="242"/>
      <c r="F778" s="242"/>
      <c r="G778" s="240"/>
      <c r="H778" s="240"/>
      <c r="I778" s="240"/>
      <c r="J778" s="240"/>
      <c r="K778" s="228"/>
      <c r="L778" s="210"/>
      <c r="M778" s="210"/>
      <c r="N778" s="210"/>
      <c r="O778" s="210"/>
      <c r="P778" s="210"/>
      <c r="Q778" s="210"/>
      <c r="R778" s="210"/>
      <c r="S778" s="210"/>
      <c r="T778" s="210"/>
      <c r="U778" s="210"/>
      <c r="V778" s="210"/>
      <c r="W778" s="210"/>
      <c r="X778" s="210"/>
      <c r="Y778" s="210"/>
      <c r="Z778" s="210"/>
    </row>
    <row r="779" spans="1:26" x14ac:dyDescent="0.25">
      <c r="A779" s="241"/>
      <c r="B779" s="243"/>
      <c r="C779" s="240"/>
      <c r="D779" s="240"/>
      <c r="E779" s="242"/>
      <c r="F779" s="242"/>
      <c r="G779" s="240"/>
      <c r="H779" s="240"/>
      <c r="I779" s="240"/>
      <c r="J779" s="240"/>
      <c r="K779" s="228"/>
      <c r="L779" s="210"/>
      <c r="M779" s="210"/>
      <c r="N779" s="210"/>
      <c r="O779" s="210"/>
      <c r="P779" s="210"/>
      <c r="Q779" s="210"/>
      <c r="R779" s="210"/>
      <c r="S779" s="210"/>
      <c r="T779" s="210"/>
      <c r="U779" s="210"/>
      <c r="V779" s="210"/>
      <c r="W779" s="210"/>
      <c r="X779" s="210"/>
      <c r="Y779" s="210"/>
      <c r="Z779" s="210"/>
    </row>
    <row r="780" spans="1:26" x14ac:dyDescent="0.25">
      <c r="A780" s="241"/>
      <c r="B780" s="311"/>
      <c r="C780" s="240"/>
      <c r="D780" s="240"/>
      <c r="E780" s="242"/>
      <c r="F780" s="242"/>
      <c r="G780" s="240"/>
      <c r="H780" s="240"/>
      <c r="I780" s="240"/>
      <c r="J780" s="240"/>
      <c r="K780" s="228"/>
      <c r="L780" s="210"/>
      <c r="M780" s="210"/>
      <c r="N780" s="210"/>
      <c r="O780" s="210"/>
      <c r="P780" s="210"/>
      <c r="Q780" s="210"/>
      <c r="R780" s="210"/>
      <c r="S780" s="210"/>
      <c r="T780" s="210"/>
      <c r="U780" s="210"/>
      <c r="V780" s="210"/>
      <c r="W780" s="210"/>
      <c r="X780" s="210"/>
      <c r="Y780" s="210"/>
      <c r="Z780" s="210"/>
    </row>
    <row r="781" spans="1:26" x14ac:dyDescent="0.25">
      <c r="A781" s="241"/>
      <c r="B781" s="241"/>
      <c r="C781" s="240"/>
      <c r="D781" s="240"/>
      <c r="E781" s="242"/>
      <c r="F781" s="242"/>
      <c r="G781" s="240"/>
      <c r="H781" s="240"/>
      <c r="I781" s="240"/>
      <c r="J781" s="240"/>
      <c r="K781" s="228"/>
      <c r="L781" s="210"/>
      <c r="M781" s="210"/>
      <c r="N781" s="210"/>
      <c r="O781" s="210"/>
      <c r="P781" s="210"/>
      <c r="Q781" s="210"/>
      <c r="R781" s="210"/>
      <c r="S781" s="210"/>
      <c r="T781" s="210"/>
      <c r="U781" s="210"/>
      <c r="V781" s="210"/>
      <c r="W781" s="210"/>
      <c r="X781" s="210"/>
      <c r="Y781" s="210"/>
      <c r="Z781" s="210"/>
    </row>
    <row r="782" spans="1:26" x14ac:dyDescent="0.25">
      <c r="A782" s="241"/>
      <c r="B782" s="240"/>
      <c r="C782" s="240"/>
      <c r="D782" s="240"/>
      <c r="E782" s="242"/>
      <c r="F782" s="242"/>
      <c r="G782" s="240"/>
      <c r="H782" s="240"/>
      <c r="I782" s="240"/>
      <c r="J782" s="240"/>
      <c r="K782" s="228"/>
      <c r="L782" s="210"/>
      <c r="M782" s="210"/>
      <c r="N782" s="210"/>
      <c r="O782" s="210"/>
      <c r="P782" s="210"/>
      <c r="Q782" s="210"/>
      <c r="R782" s="210"/>
      <c r="S782" s="210"/>
      <c r="T782" s="210"/>
      <c r="U782" s="210"/>
      <c r="V782" s="210"/>
      <c r="W782" s="210"/>
      <c r="X782" s="210"/>
      <c r="Y782" s="210"/>
      <c r="Z782" s="210"/>
    </row>
    <row r="783" spans="1:26" x14ac:dyDescent="0.25">
      <c r="A783" s="241"/>
      <c r="B783" s="241"/>
      <c r="C783" s="240"/>
      <c r="D783" s="240"/>
      <c r="E783" s="242"/>
      <c r="F783" s="242"/>
      <c r="G783" s="240"/>
      <c r="H783" s="240"/>
      <c r="I783" s="240"/>
      <c r="J783" s="240"/>
      <c r="K783" s="228"/>
      <c r="L783" s="210"/>
      <c r="M783" s="210"/>
      <c r="N783" s="210"/>
      <c r="O783" s="210"/>
      <c r="P783" s="210"/>
      <c r="Q783" s="210"/>
      <c r="R783" s="210"/>
      <c r="S783" s="210"/>
      <c r="T783" s="210"/>
      <c r="U783" s="210"/>
      <c r="V783" s="210"/>
      <c r="W783" s="210"/>
      <c r="X783" s="210"/>
      <c r="Y783" s="210"/>
      <c r="Z783" s="210"/>
    </row>
    <row r="784" spans="1:26" x14ac:dyDescent="0.25">
      <c r="A784" s="240"/>
      <c r="B784" s="240"/>
      <c r="C784" s="240"/>
      <c r="D784" s="240"/>
      <c r="E784" s="242"/>
      <c r="F784" s="242"/>
      <c r="G784" s="240"/>
      <c r="H784" s="240"/>
      <c r="I784" s="240"/>
      <c r="J784" s="240"/>
      <c r="K784" s="228"/>
      <c r="L784" s="210"/>
      <c r="M784" s="210"/>
      <c r="N784" s="210"/>
      <c r="O784" s="210"/>
      <c r="P784" s="210"/>
      <c r="Q784" s="210"/>
      <c r="R784" s="210"/>
      <c r="S784" s="210"/>
      <c r="T784" s="210"/>
      <c r="U784" s="210"/>
      <c r="V784" s="210"/>
      <c r="W784" s="210"/>
      <c r="X784" s="210"/>
      <c r="Y784" s="210"/>
      <c r="Z784" s="210"/>
    </row>
    <row r="785" spans="1:26" x14ac:dyDescent="0.25">
      <c r="A785" s="231"/>
      <c r="B785" s="231"/>
      <c r="C785" s="231"/>
      <c r="D785" s="231"/>
      <c r="E785" s="315"/>
      <c r="F785" s="315"/>
      <c r="G785" s="240"/>
      <c r="H785" s="240"/>
      <c r="I785" s="240"/>
      <c r="J785" s="240"/>
      <c r="K785" s="228"/>
      <c r="L785" s="210"/>
      <c r="M785" s="210"/>
      <c r="N785" s="210"/>
      <c r="O785" s="210"/>
      <c r="P785" s="210"/>
      <c r="Q785" s="210"/>
      <c r="R785" s="210"/>
      <c r="S785" s="210"/>
      <c r="T785" s="210"/>
      <c r="U785" s="210"/>
      <c r="V785" s="210"/>
      <c r="W785" s="210"/>
      <c r="X785" s="210"/>
      <c r="Y785" s="210"/>
      <c r="Z785" s="210"/>
    </row>
    <row r="786" spans="1:26" x14ac:dyDescent="0.25">
      <c r="A786" s="241"/>
      <c r="B786" s="241"/>
      <c r="C786" s="240"/>
      <c r="D786" s="240"/>
      <c r="E786" s="242"/>
      <c r="F786" s="242"/>
      <c r="G786" s="240"/>
      <c r="H786" s="240"/>
      <c r="I786" s="240"/>
      <c r="J786" s="240"/>
      <c r="K786" s="228"/>
      <c r="L786" s="210"/>
      <c r="M786" s="210"/>
      <c r="N786" s="303"/>
      <c r="O786" s="303"/>
      <c r="P786" s="303"/>
      <c r="Q786" s="210"/>
      <c r="R786" s="210"/>
      <c r="S786" s="210"/>
      <c r="T786" s="210"/>
      <c r="U786" s="210"/>
      <c r="V786" s="210"/>
      <c r="W786" s="210"/>
      <c r="X786" s="210"/>
      <c r="Y786" s="210"/>
      <c r="Z786" s="210"/>
    </row>
    <row r="787" spans="1:26" x14ac:dyDescent="0.25">
      <c r="A787" s="241"/>
      <c r="B787" s="241"/>
      <c r="C787" s="240"/>
      <c r="D787" s="240"/>
      <c r="E787" s="242"/>
      <c r="F787" s="242"/>
      <c r="G787" s="240"/>
      <c r="H787" s="240"/>
      <c r="I787" s="240"/>
      <c r="J787" s="240"/>
      <c r="K787" s="228"/>
      <c r="L787" s="210"/>
      <c r="M787" s="210"/>
      <c r="N787" s="210"/>
      <c r="O787" s="210"/>
      <c r="P787" s="210"/>
      <c r="Q787" s="210"/>
      <c r="R787" s="210"/>
      <c r="S787" s="210"/>
      <c r="T787" s="210"/>
      <c r="U787" s="210"/>
      <c r="V787" s="210"/>
      <c r="W787" s="210"/>
      <c r="X787" s="210"/>
      <c r="Y787" s="210"/>
      <c r="Z787" s="210"/>
    </row>
    <row r="788" spans="1:26" x14ac:dyDescent="0.25">
      <c r="A788" s="241"/>
      <c r="B788" s="241"/>
      <c r="C788" s="240"/>
      <c r="D788" s="240"/>
      <c r="E788" s="242"/>
      <c r="F788" s="242"/>
      <c r="G788" s="240"/>
      <c r="H788" s="240"/>
      <c r="I788" s="240"/>
      <c r="J788" s="240"/>
      <c r="K788" s="228"/>
      <c r="L788" s="210"/>
      <c r="M788" s="210"/>
      <c r="N788" s="210"/>
      <c r="O788" s="210"/>
      <c r="P788" s="210"/>
      <c r="Q788" s="210"/>
      <c r="R788" s="210"/>
      <c r="S788" s="210"/>
      <c r="T788" s="210"/>
      <c r="U788" s="210"/>
      <c r="V788" s="210"/>
      <c r="W788" s="210"/>
      <c r="X788" s="210"/>
      <c r="Y788" s="210"/>
      <c r="Z788" s="210"/>
    </row>
    <row r="789" spans="1:26" x14ac:dyDescent="0.25">
      <c r="A789" s="241"/>
      <c r="B789" s="241"/>
      <c r="C789" s="240"/>
      <c r="D789" s="240"/>
      <c r="E789" s="242"/>
      <c r="F789" s="242"/>
      <c r="G789" s="240"/>
      <c r="H789" s="240"/>
      <c r="I789" s="240"/>
      <c r="J789" s="240"/>
      <c r="K789" s="228"/>
      <c r="L789" s="210"/>
      <c r="M789" s="210"/>
      <c r="N789" s="210"/>
      <c r="O789" s="210"/>
      <c r="P789" s="210"/>
      <c r="Q789" s="210"/>
      <c r="R789" s="210"/>
      <c r="S789" s="210"/>
      <c r="T789" s="210"/>
      <c r="U789" s="210"/>
      <c r="V789" s="210"/>
      <c r="W789" s="210"/>
      <c r="X789" s="210"/>
      <c r="Y789" s="210"/>
      <c r="Z789" s="210"/>
    </row>
    <row r="790" spans="1:26" x14ac:dyDescent="0.25">
      <c r="A790" s="241"/>
      <c r="B790" s="243"/>
      <c r="C790" s="240"/>
      <c r="D790" s="240"/>
      <c r="E790" s="242"/>
      <c r="F790" s="242"/>
      <c r="G790" s="240"/>
      <c r="H790" s="240"/>
      <c r="I790" s="240"/>
      <c r="J790" s="240"/>
      <c r="K790" s="228"/>
      <c r="L790" s="210"/>
      <c r="M790" s="210"/>
      <c r="N790" s="210"/>
      <c r="O790" s="210"/>
      <c r="P790" s="210"/>
      <c r="Q790" s="210"/>
      <c r="R790" s="210"/>
      <c r="S790" s="210"/>
      <c r="T790" s="210"/>
      <c r="U790" s="210"/>
      <c r="V790" s="210"/>
      <c r="W790" s="210"/>
      <c r="X790" s="210"/>
      <c r="Y790" s="210"/>
      <c r="Z790" s="210"/>
    </row>
    <row r="791" spans="1:26" x14ac:dyDescent="0.25">
      <c r="A791" s="241"/>
      <c r="B791" s="311"/>
      <c r="C791" s="240"/>
      <c r="D791" s="240"/>
      <c r="E791" s="242"/>
      <c r="F791" s="242"/>
      <c r="G791" s="240"/>
      <c r="H791" s="240"/>
      <c r="I791" s="240"/>
      <c r="J791" s="240"/>
      <c r="K791" s="228"/>
      <c r="L791" s="210"/>
      <c r="M791" s="210"/>
      <c r="N791" s="210"/>
      <c r="O791" s="210"/>
      <c r="P791" s="210"/>
      <c r="Q791" s="210"/>
      <c r="R791" s="210"/>
      <c r="S791" s="210"/>
      <c r="T791" s="210"/>
      <c r="U791" s="210"/>
      <c r="V791" s="210"/>
      <c r="W791" s="210"/>
      <c r="X791" s="210"/>
      <c r="Y791" s="210"/>
      <c r="Z791" s="210"/>
    </row>
    <row r="792" spans="1:26" x14ac:dyDescent="0.25">
      <c r="A792" s="241"/>
      <c r="B792" s="241"/>
      <c r="C792" s="240"/>
      <c r="D792" s="240"/>
      <c r="E792" s="242"/>
      <c r="F792" s="242"/>
      <c r="G792" s="240"/>
      <c r="H792" s="240"/>
      <c r="I792" s="240"/>
      <c r="J792" s="240"/>
      <c r="K792" s="228"/>
      <c r="L792" s="210"/>
      <c r="M792" s="210"/>
      <c r="N792" s="210"/>
      <c r="O792" s="210"/>
      <c r="P792" s="210"/>
      <c r="Q792" s="210"/>
      <c r="R792" s="210"/>
      <c r="S792" s="210"/>
      <c r="T792" s="210"/>
      <c r="U792" s="210"/>
      <c r="V792" s="210"/>
      <c r="W792" s="210"/>
      <c r="X792" s="210"/>
      <c r="Y792" s="210"/>
      <c r="Z792" s="210"/>
    </row>
    <row r="793" spans="1:26" x14ac:dyDescent="0.25">
      <c r="A793" s="241"/>
      <c r="B793" s="240"/>
      <c r="C793" s="244"/>
      <c r="D793" s="240"/>
      <c r="E793" s="242"/>
      <c r="F793" s="242"/>
      <c r="G793" s="240"/>
      <c r="H793" s="240"/>
      <c r="I793" s="240"/>
      <c r="J793" s="240"/>
      <c r="K793" s="228"/>
      <c r="L793" s="210"/>
      <c r="M793" s="210"/>
      <c r="N793" s="210"/>
      <c r="O793" s="210"/>
      <c r="P793" s="210"/>
      <c r="Q793" s="210"/>
      <c r="R793" s="210"/>
      <c r="S793" s="210"/>
      <c r="T793" s="210"/>
      <c r="U793" s="210"/>
      <c r="V793" s="210"/>
      <c r="W793" s="210"/>
      <c r="X793" s="210"/>
      <c r="Y793" s="210"/>
      <c r="Z793" s="210"/>
    </row>
    <row r="794" spans="1:26" x14ac:dyDescent="0.25">
      <c r="A794" s="241"/>
      <c r="B794" s="241"/>
      <c r="C794" s="244"/>
      <c r="D794" s="240"/>
      <c r="E794" s="242"/>
      <c r="F794" s="242"/>
      <c r="G794" s="240"/>
      <c r="H794" s="240"/>
      <c r="I794" s="240"/>
      <c r="J794" s="240"/>
      <c r="K794" s="228"/>
      <c r="L794" s="210"/>
      <c r="M794" s="210"/>
      <c r="N794" s="210"/>
      <c r="O794" s="210"/>
      <c r="P794" s="210"/>
      <c r="Q794" s="210"/>
      <c r="R794" s="210"/>
      <c r="S794" s="210"/>
      <c r="T794" s="210"/>
      <c r="U794" s="210"/>
      <c r="V794" s="210"/>
      <c r="W794" s="210"/>
      <c r="X794" s="210"/>
      <c r="Y794" s="210"/>
      <c r="Z794" s="210"/>
    </row>
    <row r="795" spans="1:26" x14ac:dyDescent="0.25">
      <c r="A795" s="240"/>
      <c r="B795" s="240"/>
      <c r="C795" s="240"/>
      <c r="D795" s="240"/>
      <c r="E795" s="242"/>
      <c r="F795" s="242"/>
      <c r="G795" s="240"/>
      <c r="H795" s="240"/>
      <c r="I795" s="240"/>
      <c r="J795" s="240"/>
      <c r="K795" s="228"/>
      <c r="L795" s="210"/>
      <c r="M795" s="210"/>
      <c r="N795" s="210"/>
      <c r="O795" s="210"/>
      <c r="P795" s="210"/>
      <c r="Q795" s="210"/>
      <c r="R795" s="210"/>
      <c r="S795" s="210"/>
      <c r="T795" s="210"/>
      <c r="U795" s="210"/>
      <c r="V795" s="210"/>
      <c r="W795" s="210"/>
      <c r="X795" s="210"/>
      <c r="Y795" s="210"/>
      <c r="Z795" s="210"/>
    </row>
    <row r="796" spans="1:26" x14ac:dyDescent="0.25">
      <c r="A796" s="231"/>
      <c r="B796" s="231"/>
      <c r="C796" s="231"/>
      <c r="D796" s="231"/>
      <c r="E796" s="315"/>
      <c r="F796" s="315"/>
      <c r="G796" s="240"/>
      <c r="H796" s="240"/>
      <c r="I796" s="240"/>
      <c r="J796" s="240"/>
      <c r="K796" s="228"/>
      <c r="L796" s="210"/>
      <c r="M796" s="210"/>
      <c r="N796" s="210"/>
      <c r="O796" s="210"/>
      <c r="P796" s="210"/>
      <c r="Q796" s="210"/>
      <c r="R796" s="210"/>
      <c r="S796" s="210"/>
      <c r="T796" s="210"/>
      <c r="U796" s="210"/>
      <c r="V796" s="210"/>
      <c r="W796" s="210"/>
      <c r="X796" s="210"/>
      <c r="Y796" s="210"/>
      <c r="Z796" s="210"/>
    </row>
    <row r="797" spans="1:26" x14ac:dyDescent="0.25">
      <c r="A797" s="241"/>
      <c r="B797" s="241"/>
      <c r="C797" s="240"/>
      <c r="D797" s="240"/>
      <c r="E797" s="242"/>
      <c r="F797" s="242"/>
      <c r="G797" s="240"/>
      <c r="H797" s="240"/>
      <c r="I797" s="240"/>
      <c r="J797" s="240"/>
      <c r="K797" s="228"/>
      <c r="L797" s="210"/>
      <c r="M797" s="210"/>
      <c r="N797" s="303"/>
      <c r="O797" s="303"/>
      <c r="P797" s="303"/>
      <c r="Q797" s="210"/>
      <c r="R797" s="210"/>
      <c r="S797" s="210"/>
      <c r="T797" s="210"/>
      <c r="U797" s="210"/>
      <c r="V797" s="210"/>
      <c r="W797" s="210"/>
      <c r="X797" s="210"/>
      <c r="Y797" s="210"/>
      <c r="Z797" s="210"/>
    </row>
    <row r="798" spans="1:26" x14ac:dyDescent="0.25">
      <c r="A798" s="241"/>
      <c r="B798" s="241"/>
      <c r="C798" s="240"/>
      <c r="D798" s="240"/>
      <c r="E798" s="242"/>
      <c r="F798" s="242"/>
      <c r="G798" s="240"/>
      <c r="H798" s="240"/>
      <c r="I798" s="240"/>
      <c r="J798" s="240"/>
      <c r="K798" s="228"/>
      <c r="L798" s="210"/>
      <c r="M798" s="210"/>
      <c r="N798" s="210"/>
      <c r="O798" s="210"/>
      <c r="P798" s="210"/>
      <c r="Q798" s="210"/>
      <c r="R798" s="210"/>
      <c r="S798" s="210"/>
      <c r="T798" s="210"/>
      <c r="U798" s="210"/>
      <c r="V798" s="210"/>
      <c r="W798" s="210"/>
      <c r="X798" s="210"/>
      <c r="Y798" s="210"/>
      <c r="Z798" s="210"/>
    </row>
    <row r="799" spans="1:26" x14ac:dyDescent="0.25">
      <c r="A799" s="241"/>
      <c r="B799" s="241"/>
      <c r="C799" s="240"/>
      <c r="D799" s="240"/>
      <c r="E799" s="242"/>
      <c r="F799" s="242"/>
      <c r="G799" s="240"/>
      <c r="H799" s="240"/>
      <c r="I799" s="240"/>
      <c r="J799" s="240"/>
      <c r="K799" s="228"/>
      <c r="L799" s="210"/>
      <c r="M799" s="210"/>
      <c r="N799" s="210"/>
      <c r="O799" s="210"/>
      <c r="P799" s="210"/>
      <c r="Q799" s="210"/>
      <c r="R799" s="210"/>
      <c r="S799" s="210"/>
      <c r="T799" s="210"/>
      <c r="U799" s="210"/>
      <c r="V799" s="210"/>
      <c r="W799" s="210"/>
      <c r="X799" s="210"/>
      <c r="Y799" s="210"/>
      <c r="Z799" s="210"/>
    </row>
    <row r="800" spans="1:26" x14ac:dyDescent="0.25">
      <c r="A800" s="241"/>
      <c r="B800" s="241"/>
      <c r="C800" s="240"/>
      <c r="D800" s="240"/>
      <c r="E800" s="242"/>
      <c r="F800" s="242"/>
      <c r="G800" s="240"/>
      <c r="H800" s="240"/>
      <c r="I800" s="240"/>
      <c r="J800" s="240"/>
      <c r="K800" s="228"/>
      <c r="L800" s="210"/>
      <c r="M800" s="210"/>
      <c r="N800" s="210"/>
      <c r="O800" s="210"/>
      <c r="P800" s="210"/>
      <c r="Q800" s="210"/>
      <c r="R800" s="210"/>
      <c r="S800" s="210"/>
      <c r="T800" s="210"/>
      <c r="U800" s="210"/>
      <c r="V800" s="210"/>
      <c r="W800" s="210"/>
      <c r="X800" s="210"/>
      <c r="Y800" s="210"/>
      <c r="Z800" s="210"/>
    </row>
    <row r="801" spans="1:26" x14ac:dyDescent="0.25">
      <c r="A801" s="241"/>
      <c r="B801" s="243"/>
      <c r="C801" s="240"/>
      <c r="D801" s="240"/>
      <c r="E801" s="242"/>
      <c r="F801" s="242"/>
      <c r="G801" s="240"/>
      <c r="H801" s="240"/>
      <c r="I801" s="240"/>
      <c r="J801" s="240"/>
      <c r="K801" s="228"/>
      <c r="L801" s="210"/>
      <c r="M801" s="210"/>
      <c r="N801" s="210"/>
      <c r="O801" s="210"/>
      <c r="P801" s="210"/>
      <c r="Q801" s="210"/>
      <c r="R801" s="210"/>
      <c r="S801" s="210"/>
      <c r="T801" s="210"/>
      <c r="U801" s="210"/>
      <c r="V801" s="210"/>
      <c r="W801" s="210"/>
      <c r="X801" s="210"/>
      <c r="Y801" s="210"/>
      <c r="Z801" s="210"/>
    </row>
    <row r="802" spans="1:26" x14ac:dyDescent="0.25">
      <c r="A802" s="241"/>
      <c r="B802" s="311"/>
      <c r="C802" s="240"/>
      <c r="D802" s="240"/>
      <c r="E802" s="242"/>
      <c r="F802" s="242"/>
      <c r="G802" s="240"/>
      <c r="H802" s="240"/>
      <c r="I802" s="240"/>
      <c r="J802" s="240"/>
      <c r="K802" s="228"/>
      <c r="L802" s="210"/>
      <c r="M802" s="210"/>
      <c r="N802" s="210"/>
      <c r="O802" s="210"/>
      <c r="P802" s="210"/>
      <c r="Q802" s="210"/>
      <c r="R802" s="210"/>
      <c r="S802" s="210"/>
      <c r="T802" s="210"/>
      <c r="U802" s="210"/>
      <c r="V802" s="210"/>
      <c r="W802" s="210"/>
      <c r="X802" s="210"/>
      <c r="Y802" s="210"/>
      <c r="Z802" s="210"/>
    </row>
    <row r="803" spans="1:26" x14ac:dyDescent="0.25">
      <c r="A803" s="241"/>
      <c r="B803" s="241"/>
      <c r="C803" s="240"/>
      <c r="D803" s="240"/>
      <c r="E803" s="242"/>
      <c r="F803" s="242"/>
      <c r="G803" s="240"/>
      <c r="H803" s="240"/>
      <c r="I803" s="240"/>
      <c r="J803" s="240"/>
      <c r="K803" s="228"/>
      <c r="L803" s="210"/>
      <c r="M803" s="210"/>
      <c r="N803" s="210"/>
      <c r="O803" s="210"/>
      <c r="P803" s="210"/>
      <c r="Q803" s="210"/>
      <c r="R803" s="210"/>
      <c r="S803" s="210"/>
      <c r="T803" s="210"/>
      <c r="U803" s="210"/>
      <c r="V803" s="210"/>
      <c r="W803" s="210"/>
      <c r="X803" s="210"/>
      <c r="Y803" s="210"/>
      <c r="Z803" s="210"/>
    </row>
    <row r="804" spans="1:26" x14ac:dyDescent="0.25">
      <c r="A804" s="241"/>
      <c r="B804" s="240"/>
      <c r="C804" s="244"/>
      <c r="D804" s="240"/>
      <c r="E804" s="242"/>
      <c r="F804" s="242"/>
      <c r="G804" s="240"/>
      <c r="H804" s="240"/>
      <c r="I804" s="240"/>
      <c r="J804" s="240"/>
      <c r="K804" s="228"/>
      <c r="L804" s="210"/>
      <c r="M804" s="210"/>
      <c r="N804" s="210"/>
      <c r="O804" s="210"/>
      <c r="P804" s="210"/>
      <c r="Q804" s="210"/>
      <c r="R804" s="210"/>
      <c r="S804" s="210"/>
      <c r="T804" s="210"/>
      <c r="U804" s="210"/>
      <c r="V804" s="210"/>
      <c r="W804" s="210"/>
      <c r="X804" s="210"/>
      <c r="Y804" s="210"/>
      <c r="Z804" s="210"/>
    </row>
    <row r="805" spans="1:26" x14ac:dyDescent="0.25">
      <c r="A805" s="241"/>
      <c r="B805" s="241"/>
      <c r="C805" s="244"/>
      <c r="D805" s="240"/>
      <c r="E805" s="242"/>
      <c r="F805" s="242"/>
      <c r="G805" s="240"/>
      <c r="H805" s="240"/>
      <c r="I805" s="240"/>
      <c r="J805" s="240"/>
      <c r="K805" s="228"/>
      <c r="L805" s="210"/>
      <c r="M805" s="210"/>
      <c r="N805" s="210"/>
      <c r="O805" s="210"/>
      <c r="P805" s="210"/>
      <c r="Q805" s="210"/>
      <c r="R805" s="210"/>
      <c r="S805" s="210"/>
      <c r="T805" s="210"/>
      <c r="U805" s="210"/>
      <c r="V805" s="210"/>
      <c r="W805" s="210"/>
      <c r="X805" s="210"/>
      <c r="Y805" s="210"/>
      <c r="Z805" s="210"/>
    </row>
    <row r="806" spans="1:26" x14ac:dyDescent="0.25">
      <c r="A806" s="240"/>
      <c r="B806" s="240"/>
      <c r="C806" s="240"/>
      <c r="D806" s="240"/>
      <c r="E806" s="242"/>
      <c r="F806" s="242"/>
      <c r="G806" s="240"/>
      <c r="H806" s="240"/>
      <c r="I806" s="240"/>
      <c r="J806" s="240"/>
      <c r="K806" s="228"/>
      <c r="L806" s="210"/>
      <c r="M806" s="210"/>
      <c r="N806" s="210"/>
      <c r="O806" s="210"/>
      <c r="P806" s="210"/>
      <c r="Q806" s="210"/>
      <c r="R806" s="210"/>
      <c r="S806" s="210"/>
      <c r="T806" s="210"/>
      <c r="U806" s="210"/>
      <c r="V806" s="210"/>
      <c r="W806" s="210"/>
      <c r="X806" s="210"/>
      <c r="Y806" s="210"/>
      <c r="Z806" s="210"/>
    </row>
    <row r="807" spans="1:26" x14ac:dyDescent="0.25">
      <c r="A807" s="231"/>
      <c r="B807" s="231"/>
      <c r="C807" s="231"/>
      <c r="D807" s="231"/>
      <c r="E807" s="315"/>
      <c r="F807" s="315"/>
      <c r="G807" s="240"/>
      <c r="H807" s="240"/>
      <c r="I807" s="240"/>
      <c r="J807" s="240"/>
      <c r="K807" s="228"/>
      <c r="L807" s="210"/>
      <c r="M807" s="210"/>
      <c r="N807" s="210"/>
      <c r="O807" s="210"/>
      <c r="P807" s="210"/>
      <c r="Q807" s="210"/>
      <c r="R807" s="210"/>
      <c r="S807" s="210"/>
      <c r="T807" s="210"/>
      <c r="U807" s="210"/>
      <c r="V807" s="210"/>
      <c r="W807" s="210"/>
      <c r="X807" s="210"/>
      <c r="Y807" s="210"/>
      <c r="Z807" s="210"/>
    </row>
    <row r="808" spans="1:26" x14ac:dyDescent="0.25">
      <c r="A808" s="241"/>
      <c r="B808" s="241"/>
      <c r="C808" s="240"/>
      <c r="D808" s="240"/>
      <c r="E808" s="242"/>
      <c r="F808" s="242"/>
      <c r="G808" s="240"/>
      <c r="H808" s="240"/>
      <c r="I808" s="240"/>
      <c r="J808" s="240"/>
      <c r="K808" s="228"/>
      <c r="L808" s="210"/>
      <c r="M808" s="210"/>
      <c r="N808" s="303"/>
      <c r="O808" s="303"/>
      <c r="P808" s="303"/>
      <c r="Q808" s="210"/>
      <c r="R808" s="210"/>
      <c r="S808" s="210"/>
      <c r="T808" s="210"/>
      <c r="U808" s="210"/>
      <c r="V808" s="210"/>
      <c r="W808" s="210"/>
      <c r="X808" s="210"/>
      <c r="Y808" s="210"/>
      <c r="Z808" s="210"/>
    </row>
    <row r="809" spans="1:26" x14ac:dyDescent="0.25">
      <c r="A809" s="241"/>
      <c r="B809" s="241"/>
      <c r="C809" s="240"/>
      <c r="D809" s="240"/>
      <c r="E809" s="242"/>
      <c r="F809" s="242"/>
      <c r="G809" s="240"/>
      <c r="H809" s="240"/>
      <c r="I809" s="240"/>
      <c r="J809" s="240"/>
      <c r="K809" s="228"/>
      <c r="L809" s="210"/>
      <c r="M809" s="210"/>
      <c r="N809" s="210"/>
      <c r="O809" s="210"/>
      <c r="P809" s="210"/>
      <c r="Q809" s="210"/>
      <c r="R809" s="210"/>
      <c r="S809" s="210"/>
      <c r="T809" s="210"/>
      <c r="U809" s="210"/>
      <c r="V809" s="210"/>
      <c r="W809" s="210"/>
      <c r="X809" s="210"/>
      <c r="Y809" s="210"/>
      <c r="Z809" s="210"/>
    </row>
    <row r="810" spans="1:26" x14ac:dyDescent="0.25">
      <c r="A810" s="241"/>
      <c r="B810" s="241"/>
      <c r="C810" s="240"/>
      <c r="D810" s="240"/>
      <c r="E810" s="242"/>
      <c r="F810" s="242"/>
      <c r="G810" s="240"/>
      <c r="H810" s="240"/>
      <c r="I810" s="240"/>
      <c r="J810" s="240"/>
      <c r="K810" s="228"/>
      <c r="L810" s="210"/>
      <c r="M810" s="210"/>
      <c r="N810" s="210"/>
      <c r="O810" s="210"/>
      <c r="P810" s="210"/>
      <c r="Q810" s="210"/>
      <c r="R810" s="210"/>
      <c r="S810" s="210"/>
      <c r="T810" s="210"/>
      <c r="U810" s="210"/>
      <c r="V810" s="210"/>
      <c r="W810" s="210"/>
      <c r="X810" s="210"/>
      <c r="Y810" s="210"/>
      <c r="Z810" s="210"/>
    </row>
    <row r="811" spans="1:26" x14ac:dyDescent="0.25">
      <c r="A811" s="241"/>
      <c r="B811" s="241"/>
      <c r="C811" s="240"/>
      <c r="D811" s="240"/>
      <c r="E811" s="242"/>
      <c r="F811" s="242"/>
      <c r="G811" s="240"/>
      <c r="H811" s="240"/>
      <c r="I811" s="240"/>
      <c r="J811" s="240"/>
      <c r="K811" s="228"/>
      <c r="L811" s="210"/>
      <c r="M811" s="210"/>
      <c r="N811" s="210"/>
      <c r="O811" s="210"/>
      <c r="P811" s="210"/>
      <c r="Q811" s="210"/>
      <c r="R811" s="210"/>
      <c r="S811" s="210"/>
      <c r="T811" s="210"/>
      <c r="U811" s="210"/>
      <c r="V811" s="210"/>
      <c r="W811" s="210"/>
      <c r="X811" s="210"/>
      <c r="Y811" s="210"/>
      <c r="Z811" s="210"/>
    </row>
    <row r="812" spans="1:26" x14ac:dyDescent="0.25">
      <c r="A812" s="241"/>
      <c r="B812" s="243"/>
      <c r="C812" s="240"/>
      <c r="D812" s="240"/>
      <c r="E812" s="242"/>
      <c r="F812" s="242"/>
      <c r="G812" s="240"/>
      <c r="H812" s="240"/>
      <c r="I812" s="240"/>
      <c r="J812" s="240"/>
      <c r="K812" s="228"/>
      <c r="L812" s="210"/>
      <c r="M812" s="210"/>
      <c r="N812" s="210"/>
      <c r="O812" s="210"/>
      <c r="P812" s="210"/>
      <c r="Q812" s="210"/>
      <c r="R812" s="210"/>
      <c r="S812" s="210"/>
      <c r="T812" s="210"/>
      <c r="U812" s="210"/>
      <c r="V812" s="210"/>
      <c r="W812" s="210"/>
      <c r="X812" s="210"/>
      <c r="Y812" s="210"/>
      <c r="Z812" s="210"/>
    </row>
    <row r="813" spans="1:26" x14ac:dyDescent="0.25">
      <c r="A813" s="241"/>
      <c r="B813" s="311"/>
      <c r="C813" s="240"/>
      <c r="D813" s="240"/>
      <c r="E813" s="242"/>
      <c r="F813" s="242"/>
      <c r="G813" s="240"/>
      <c r="H813" s="240"/>
      <c r="I813" s="240"/>
      <c r="J813" s="240"/>
      <c r="K813" s="228"/>
      <c r="L813" s="210"/>
      <c r="M813" s="210"/>
      <c r="N813" s="210"/>
      <c r="O813" s="210"/>
      <c r="P813" s="210"/>
      <c r="Q813" s="210"/>
      <c r="R813" s="210"/>
      <c r="S813" s="210"/>
      <c r="T813" s="210"/>
      <c r="U813" s="210"/>
      <c r="V813" s="210"/>
      <c r="W813" s="210"/>
      <c r="X813" s="210"/>
      <c r="Y813" s="210"/>
      <c r="Z813" s="210"/>
    </row>
    <row r="814" spans="1:26" x14ac:dyDescent="0.25">
      <c r="A814" s="241"/>
      <c r="B814" s="241"/>
      <c r="C814" s="240"/>
      <c r="D814" s="240"/>
      <c r="E814" s="242"/>
      <c r="F814" s="242"/>
      <c r="G814" s="240"/>
      <c r="H814" s="240"/>
      <c r="I814" s="240"/>
      <c r="J814" s="240"/>
      <c r="K814" s="228"/>
      <c r="L814" s="210"/>
      <c r="M814" s="210"/>
      <c r="N814" s="210"/>
      <c r="O814" s="210"/>
      <c r="P814" s="210"/>
      <c r="Q814" s="210"/>
      <c r="R814" s="210"/>
      <c r="S814" s="210"/>
      <c r="T814" s="210"/>
      <c r="U814" s="210"/>
      <c r="V814" s="210"/>
      <c r="W814" s="210"/>
      <c r="X814" s="210"/>
      <c r="Y814" s="210"/>
      <c r="Z814" s="210"/>
    </row>
    <row r="815" spans="1:26" x14ac:dyDescent="0.25">
      <c r="A815" s="241"/>
      <c r="B815" s="240"/>
      <c r="C815" s="244"/>
      <c r="D815" s="240"/>
      <c r="E815" s="242"/>
      <c r="F815" s="242"/>
      <c r="G815" s="240"/>
      <c r="H815" s="240"/>
      <c r="I815" s="240"/>
      <c r="J815" s="240"/>
      <c r="K815" s="228"/>
      <c r="L815" s="210"/>
      <c r="M815" s="210"/>
      <c r="N815" s="210"/>
      <c r="O815" s="210"/>
      <c r="P815" s="210"/>
      <c r="Q815" s="210"/>
      <c r="R815" s="210"/>
      <c r="S815" s="210"/>
      <c r="T815" s="210"/>
      <c r="U815" s="210"/>
      <c r="V815" s="210"/>
      <c r="W815" s="210"/>
      <c r="X815" s="210"/>
      <c r="Y815" s="210"/>
      <c r="Z815" s="210"/>
    </row>
    <row r="816" spans="1:26" x14ac:dyDescent="0.25">
      <c r="A816" s="241"/>
      <c r="B816" s="241"/>
      <c r="C816" s="244"/>
      <c r="D816" s="240"/>
      <c r="E816" s="242"/>
      <c r="F816" s="242"/>
      <c r="G816" s="240"/>
      <c r="H816" s="240"/>
      <c r="I816" s="240"/>
      <c r="J816" s="240"/>
      <c r="K816" s="228"/>
      <c r="L816" s="210"/>
      <c r="M816" s="210"/>
      <c r="N816" s="210"/>
      <c r="O816" s="210"/>
      <c r="P816" s="210"/>
      <c r="Q816" s="210"/>
      <c r="R816" s="210"/>
      <c r="S816" s="210"/>
      <c r="T816" s="210"/>
      <c r="U816" s="210"/>
      <c r="V816" s="210"/>
      <c r="W816" s="210"/>
      <c r="X816" s="210"/>
      <c r="Y816" s="210"/>
      <c r="Z816" s="210"/>
    </row>
    <row r="817" spans="1:26" x14ac:dyDescent="0.25">
      <c r="A817" s="240"/>
      <c r="B817" s="240"/>
      <c r="C817" s="240"/>
      <c r="D817" s="240"/>
      <c r="E817" s="242"/>
      <c r="F817" s="242"/>
      <c r="G817" s="240"/>
      <c r="H817" s="240"/>
      <c r="I817" s="240"/>
      <c r="J817" s="240"/>
      <c r="K817" s="228"/>
      <c r="L817" s="210"/>
      <c r="M817" s="210"/>
      <c r="N817" s="210"/>
      <c r="O817" s="210"/>
      <c r="P817" s="210"/>
      <c r="Q817" s="210"/>
      <c r="R817" s="210"/>
      <c r="S817" s="210"/>
      <c r="T817" s="210"/>
      <c r="U817" s="210"/>
      <c r="V817" s="210"/>
      <c r="W817" s="210"/>
      <c r="X817" s="210"/>
      <c r="Y817" s="210"/>
      <c r="Z817" s="210"/>
    </row>
    <row r="818" spans="1:26" x14ac:dyDescent="0.25">
      <c r="A818" s="231"/>
      <c r="B818" s="231"/>
      <c r="C818" s="231"/>
      <c r="D818" s="231"/>
      <c r="E818" s="315"/>
      <c r="F818" s="315"/>
      <c r="G818" s="240"/>
      <c r="H818" s="240"/>
      <c r="I818" s="240"/>
      <c r="J818" s="240"/>
      <c r="K818" s="228"/>
      <c r="L818" s="210"/>
      <c r="M818" s="210"/>
      <c r="N818" s="210"/>
      <c r="O818" s="210"/>
      <c r="P818" s="210"/>
      <c r="Q818" s="210"/>
      <c r="R818" s="210"/>
      <c r="S818" s="210"/>
      <c r="T818" s="210"/>
      <c r="U818" s="210"/>
      <c r="V818" s="210"/>
      <c r="W818" s="210"/>
      <c r="X818" s="210"/>
      <c r="Y818" s="210"/>
      <c r="Z818" s="210"/>
    </row>
    <row r="819" spans="1:26" x14ac:dyDescent="0.25">
      <c r="A819" s="241"/>
      <c r="B819" s="241"/>
      <c r="C819" s="240"/>
      <c r="D819" s="240"/>
      <c r="E819" s="242"/>
      <c r="F819" s="242"/>
      <c r="G819" s="240"/>
      <c r="H819" s="240"/>
      <c r="I819" s="240"/>
      <c r="J819" s="240"/>
      <c r="K819" s="228"/>
      <c r="L819" s="210"/>
      <c r="M819" s="210"/>
      <c r="N819" s="303"/>
      <c r="O819" s="303"/>
      <c r="P819" s="303"/>
      <c r="Q819" s="210"/>
      <c r="R819" s="210"/>
      <c r="S819" s="210"/>
      <c r="T819" s="210"/>
      <c r="U819" s="210"/>
      <c r="V819" s="210"/>
      <c r="W819" s="210"/>
      <c r="X819" s="210"/>
      <c r="Y819" s="210"/>
      <c r="Z819" s="210"/>
    </row>
    <row r="820" spans="1:26" x14ac:dyDescent="0.25">
      <c r="A820" s="241"/>
      <c r="B820" s="241"/>
      <c r="C820" s="240"/>
      <c r="D820" s="240"/>
      <c r="E820" s="242"/>
      <c r="F820" s="242"/>
      <c r="G820" s="240"/>
      <c r="H820" s="240"/>
      <c r="I820" s="240"/>
      <c r="J820" s="240"/>
      <c r="K820" s="228"/>
      <c r="L820" s="210"/>
      <c r="M820" s="210"/>
      <c r="N820" s="210"/>
      <c r="O820" s="210"/>
      <c r="P820" s="210"/>
      <c r="Q820" s="210"/>
      <c r="R820" s="210"/>
      <c r="S820" s="210"/>
      <c r="T820" s="210"/>
      <c r="U820" s="210"/>
      <c r="V820" s="210"/>
      <c r="W820" s="210"/>
      <c r="X820" s="210"/>
      <c r="Y820" s="210"/>
      <c r="Z820" s="210"/>
    </row>
    <row r="821" spans="1:26" x14ac:dyDescent="0.25">
      <c r="A821" s="241"/>
      <c r="B821" s="241"/>
      <c r="C821" s="240"/>
      <c r="D821" s="240"/>
      <c r="E821" s="242"/>
      <c r="F821" s="242"/>
      <c r="G821" s="240"/>
      <c r="H821" s="240"/>
      <c r="I821" s="240"/>
      <c r="J821" s="240"/>
      <c r="K821" s="228"/>
      <c r="L821" s="210"/>
      <c r="M821" s="210"/>
      <c r="N821" s="210"/>
      <c r="O821" s="210"/>
      <c r="P821" s="210"/>
      <c r="Q821" s="210"/>
      <c r="R821" s="210"/>
      <c r="S821" s="210"/>
      <c r="T821" s="210"/>
      <c r="U821" s="210"/>
      <c r="V821" s="210"/>
      <c r="W821" s="210"/>
      <c r="X821" s="210"/>
      <c r="Y821" s="210"/>
      <c r="Z821" s="210"/>
    </row>
    <row r="822" spans="1:26" x14ac:dyDescent="0.25">
      <c r="A822" s="241"/>
      <c r="B822" s="241"/>
      <c r="C822" s="240"/>
      <c r="D822" s="240"/>
      <c r="E822" s="242"/>
      <c r="F822" s="242"/>
      <c r="G822" s="240"/>
      <c r="H822" s="240"/>
      <c r="I822" s="240"/>
      <c r="J822" s="240"/>
      <c r="K822" s="228"/>
      <c r="L822" s="210"/>
      <c r="M822" s="210"/>
      <c r="N822" s="210"/>
      <c r="O822" s="210"/>
      <c r="P822" s="210"/>
      <c r="Q822" s="210"/>
      <c r="R822" s="210"/>
      <c r="S822" s="210"/>
      <c r="T822" s="210"/>
      <c r="U822" s="210"/>
      <c r="V822" s="210"/>
      <c r="W822" s="210"/>
      <c r="X822" s="210"/>
      <c r="Y822" s="210"/>
      <c r="Z822" s="210"/>
    </row>
    <row r="823" spans="1:26" x14ac:dyDescent="0.25">
      <c r="A823" s="241"/>
      <c r="B823" s="243"/>
      <c r="C823" s="240"/>
      <c r="D823" s="240"/>
      <c r="E823" s="242"/>
      <c r="F823" s="242"/>
      <c r="G823" s="240"/>
      <c r="H823" s="240"/>
      <c r="I823" s="240"/>
      <c r="J823" s="240"/>
      <c r="K823" s="228"/>
      <c r="L823" s="210"/>
      <c r="M823" s="210"/>
      <c r="N823" s="210"/>
      <c r="O823" s="210"/>
      <c r="P823" s="210"/>
      <c r="Q823" s="210"/>
      <c r="R823" s="210"/>
      <c r="S823" s="210"/>
      <c r="T823" s="210"/>
      <c r="U823" s="210"/>
      <c r="V823" s="210"/>
      <c r="W823" s="210"/>
      <c r="X823" s="210"/>
      <c r="Y823" s="210"/>
      <c r="Z823" s="210"/>
    </row>
    <row r="824" spans="1:26" x14ac:dyDescent="0.25">
      <c r="A824" s="241"/>
      <c r="B824" s="311"/>
      <c r="C824" s="240"/>
      <c r="D824" s="240"/>
      <c r="E824" s="242"/>
      <c r="F824" s="242"/>
      <c r="G824" s="240"/>
      <c r="H824" s="240"/>
      <c r="I824" s="240"/>
      <c r="J824" s="240"/>
      <c r="K824" s="228"/>
      <c r="L824" s="210"/>
      <c r="M824" s="210"/>
      <c r="N824" s="210"/>
      <c r="O824" s="210"/>
      <c r="P824" s="210"/>
      <c r="Q824" s="210"/>
      <c r="R824" s="210"/>
      <c r="S824" s="210"/>
      <c r="T824" s="210"/>
      <c r="U824" s="210"/>
      <c r="V824" s="210"/>
      <c r="W824" s="210"/>
      <c r="X824" s="210"/>
      <c r="Y824" s="210"/>
      <c r="Z824" s="210"/>
    </row>
    <row r="825" spans="1:26" x14ac:dyDescent="0.25">
      <c r="A825" s="241"/>
      <c r="B825" s="241"/>
      <c r="C825" s="240"/>
      <c r="D825" s="240"/>
      <c r="E825" s="242"/>
      <c r="F825" s="242"/>
      <c r="G825" s="240"/>
      <c r="H825" s="240"/>
      <c r="I825" s="240"/>
      <c r="J825" s="240"/>
      <c r="K825" s="228"/>
      <c r="L825" s="210"/>
      <c r="M825" s="210"/>
      <c r="N825" s="210"/>
      <c r="O825" s="210"/>
      <c r="P825" s="210"/>
      <c r="Q825" s="210"/>
      <c r="R825" s="210"/>
      <c r="S825" s="210"/>
      <c r="T825" s="210"/>
      <c r="U825" s="210"/>
      <c r="V825" s="210"/>
      <c r="W825" s="210"/>
      <c r="X825" s="210"/>
      <c r="Y825" s="210"/>
      <c r="Z825" s="210"/>
    </row>
    <row r="826" spans="1:26" x14ac:dyDescent="0.25">
      <c r="A826" s="241"/>
      <c r="B826" s="240"/>
      <c r="C826" s="244"/>
      <c r="D826" s="240"/>
      <c r="E826" s="242"/>
      <c r="F826" s="242"/>
      <c r="G826" s="240"/>
      <c r="H826" s="240"/>
      <c r="I826" s="240"/>
      <c r="J826" s="240"/>
      <c r="K826" s="228"/>
      <c r="L826" s="210"/>
      <c r="M826" s="210"/>
      <c r="N826" s="210"/>
      <c r="O826" s="210"/>
      <c r="P826" s="210"/>
      <c r="Q826" s="210"/>
      <c r="R826" s="210"/>
      <c r="S826" s="210"/>
      <c r="T826" s="210"/>
      <c r="U826" s="210"/>
      <c r="V826" s="210"/>
      <c r="W826" s="210"/>
      <c r="X826" s="210"/>
      <c r="Y826" s="210"/>
      <c r="Z826" s="210"/>
    </row>
    <row r="827" spans="1:26" x14ac:dyDescent="0.25">
      <c r="A827" s="241"/>
      <c r="B827" s="241"/>
      <c r="C827" s="244"/>
      <c r="D827" s="240"/>
      <c r="E827" s="242"/>
      <c r="F827" s="242"/>
      <c r="G827" s="240"/>
      <c r="H827" s="240"/>
      <c r="I827" s="240"/>
      <c r="J827" s="240"/>
      <c r="K827" s="228"/>
      <c r="L827" s="210"/>
      <c r="M827" s="210"/>
      <c r="N827" s="210"/>
      <c r="O827" s="210"/>
      <c r="P827" s="210"/>
      <c r="Q827" s="210"/>
      <c r="R827" s="210"/>
      <c r="S827" s="210"/>
      <c r="T827" s="210"/>
      <c r="U827" s="210"/>
      <c r="V827" s="210"/>
      <c r="W827" s="210"/>
      <c r="X827" s="210"/>
      <c r="Y827" s="210"/>
      <c r="Z827" s="210"/>
    </row>
    <row r="828" spans="1:26" x14ac:dyDescent="0.25">
      <c r="A828" s="240"/>
      <c r="B828" s="240"/>
      <c r="C828" s="240"/>
      <c r="D828" s="240"/>
      <c r="E828" s="242"/>
      <c r="F828" s="242"/>
      <c r="G828" s="240"/>
      <c r="H828" s="240"/>
      <c r="I828" s="240"/>
      <c r="J828" s="240"/>
      <c r="K828" s="228"/>
      <c r="L828" s="210"/>
      <c r="M828" s="210"/>
      <c r="N828" s="210"/>
      <c r="O828" s="210"/>
      <c r="P828" s="210"/>
      <c r="Q828" s="210"/>
      <c r="R828" s="210"/>
      <c r="S828" s="210"/>
      <c r="T828" s="210"/>
      <c r="U828" s="210"/>
      <c r="V828" s="210"/>
      <c r="W828" s="210"/>
      <c r="X828" s="210"/>
      <c r="Y828" s="210"/>
      <c r="Z828" s="210"/>
    </row>
    <row r="829" spans="1:26" x14ac:dyDescent="0.25">
      <c r="A829" s="231"/>
      <c r="B829" s="231"/>
      <c r="C829" s="231"/>
      <c r="D829" s="231"/>
      <c r="E829" s="315"/>
      <c r="F829" s="315"/>
      <c r="G829" s="240"/>
      <c r="H829" s="240"/>
      <c r="I829" s="240"/>
      <c r="J829" s="240"/>
      <c r="K829" s="228"/>
      <c r="L829" s="210"/>
      <c r="M829" s="210"/>
      <c r="N829" s="210"/>
      <c r="O829" s="210"/>
      <c r="P829" s="210"/>
      <c r="Q829" s="210"/>
      <c r="R829" s="210"/>
      <c r="S829" s="210"/>
      <c r="T829" s="210"/>
      <c r="U829" s="210"/>
      <c r="V829" s="210"/>
      <c r="W829" s="210"/>
      <c r="X829" s="210"/>
      <c r="Y829" s="210"/>
      <c r="Z829" s="210"/>
    </row>
    <row r="830" spans="1:26" x14ac:dyDescent="0.25">
      <c r="A830" s="241"/>
      <c r="B830" s="241"/>
      <c r="C830" s="240"/>
      <c r="D830" s="240"/>
      <c r="E830" s="242"/>
      <c r="F830" s="242"/>
      <c r="G830" s="240"/>
      <c r="H830" s="240"/>
      <c r="I830" s="240"/>
      <c r="J830" s="240"/>
      <c r="K830" s="317"/>
      <c r="L830" s="210"/>
      <c r="M830" s="210"/>
      <c r="N830" s="303"/>
      <c r="O830" s="303"/>
      <c r="P830" s="303"/>
      <c r="Q830" s="210"/>
      <c r="R830" s="210"/>
      <c r="S830" s="210"/>
      <c r="T830" s="210"/>
      <c r="U830" s="210"/>
      <c r="V830" s="210"/>
      <c r="W830" s="210"/>
      <c r="X830" s="210"/>
      <c r="Y830" s="210"/>
      <c r="Z830" s="210"/>
    </row>
    <row r="831" spans="1:26" x14ac:dyDescent="0.25">
      <c r="A831" s="241"/>
      <c r="B831" s="241"/>
      <c r="C831" s="240"/>
      <c r="D831" s="240"/>
      <c r="E831" s="242"/>
      <c r="F831" s="242"/>
      <c r="G831" s="240"/>
      <c r="H831" s="240"/>
      <c r="I831" s="240"/>
      <c r="J831" s="240"/>
      <c r="K831" s="228"/>
      <c r="L831" s="210"/>
      <c r="M831" s="210"/>
      <c r="N831" s="210"/>
      <c r="O831" s="210"/>
      <c r="P831" s="210"/>
      <c r="Q831" s="210"/>
      <c r="R831" s="210"/>
      <c r="S831" s="210"/>
      <c r="T831" s="210"/>
      <c r="U831" s="210"/>
      <c r="V831" s="210"/>
      <c r="W831" s="210"/>
      <c r="X831" s="210"/>
      <c r="Y831" s="210"/>
      <c r="Z831" s="210"/>
    </row>
    <row r="832" spans="1:26" x14ac:dyDescent="0.25">
      <c r="A832" s="241"/>
      <c r="B832" s="241"/>
      <c r="C832" s="240"/>
      <c r="D832" s="240"/>
      <c r="E832" s="242"/>
      <c r="F832" s="242"/>
      <c r="G832" s="240"/>
      <c r="H832" s="240"/>
      <c r="I832" s="240"/>
      <c r="J832" s="240"/>
      <c r="K832" s="228"/>
      <c r="L832" s="210"/>
      <c r="M832" s="210"/>
      <c r="N832" s="210"/>
      <c r="O832" s="210"/>
      <c r="P832" s="210"/>
      <c r="Q832" s="210"/>
      <c r="R832" s="210"/>
      <c r="S832" s="210"/>
      <c r="T832" s="210"/>
      <c r="U832" s="210"/>
      <c r="V832" s="210"/>
      <c r="W832" s="210"/>
      <c r="X832" s="210"/>
      <c r="Y832" s="210"/>
      <c r="Z832" s="210"/>
    </row>
    <row r="833" spans="1:26" x14ac:dyDescent="0.25">
      <c r="A833" s="241"/>
      <c r="B833" s="241"/>
      <c r="C833" s="240"/>
      <c r="D833" s="240"/>
      <c r="E833" s="242"/>
      <c r="F833" s="242"/>
      <c r="G833" s="240"/>
      <c r="H833" s="240"/>
      <c r="I833" s="240"/>
      <c r="J833" s="240"/>
      <c r="K833" s="228"/>
      <c r="L833" s="210"/>
      <c r="M833" s="210"/>
      <c r="N833" s="210"/>
      <c r="O833" s="210"/>
      <c r="P833" s="210"/>
      <c r="Q833" s="210"/>
      <c r="R833" s="210"/>
      <c r="S833" s="210"/>
      <c r="T833" s="210"/>
      <c r="U833" s="210"/>
      <c r="V833" s="210"/>
      <c r="W833" s="210"/>
      <c r="X833" s="210"/>
      <c r="Y833" s="210"/>
      <c r="Z833" s="210"/>
    </row>
    <row r="834" spans="1:26" x14ac:dyDescent="0.25">
      <c r="A834" s="241"/>
      <c r="B834" s="243"/>
      <c r="C834" s="240"/>
      <c r="D834" s="240"/>
      <c r="E834" s="242"/>
      <c r="F834" s="242"/>
      <c r="G834" s="240"/>
      <c r="H834" s="240"/>
      <c r="I834" s="240"/>
      <c r="J834" s="240"/>
      <c r="K834" s="228"/>
      <c r="L834" s="210"/>
      <c r="M834" s="210"/>
      <c r="N834" s="210"/>
      <c r="O834" s="210"/>
      <c r="P834" s="210"/>
      <c r="Q834" s="210"/>
      <c r="R834" s="210"/>
      <c r="S834" s="210"/>
      <c r="T834" s="210"/>
      <c r="U834" s="210"/>
      <c r="V834" s="210"/>
      <c r="W834" s="210"/>
      <c r="X834" s="210"/>
      <c r="Y834" s="210"/>
      <c r="Z834" s="210"/>
    </row>
    <row r="835" spans="1:26" x14ac:dyDescent="0.25">
      <c r="A835" s="241"/>
      <c r="B835" s="311"/>
      <c r="C835" s="240"/>
      <c r="D835" s="240"/>
      <c r="E835" s="242"/>
      <c r="F835" s="242"/>
      <c r="G835" s="240"/>
      <c r="H835" s="240"/>
      <c r="I835" s="240"/>
      <c r="J835" s="240"/>
      <c r="K835" s="228"/>
      <c r="L835" s="210"/>
      <c r="M835" s="210"/>
      <c r="N835" s="210"/>
      <c r="O835" s="210"/>
      <c r="P835" s="210"/>
      <c r="Q835" s="210"/>
      <c r="R835" s="210"/>
      <c r="S835" s="210"/>
      <c r="T835" s="210"/>
      <c r="U835" s="210"/>
      <c r="V835" s="210"/>
      <c r="W835" s="210"/>
      <c r="X835" s="210"/>
      <c r="Y835" s="210"/>
      <c r="Z835" s="210"/>
    </row>
    <row r="836" spans="1:26" x14ac:dyDescent="0.25">
      <c r="A836" s="241"/>
      <c r="B836" s="241"/>
      <c r="C836" s="240"/>
      <c r="D836" s="240"/>
      <c r="E836" s="242"/>
      <c r="F836" s="242"/>
      <c r="G836" s="240"/>
      <c r="H836" s="240"/>
      <c r="I836" s="240"/>
      <c r="J836" s="240"/>
      <c r="K836" s="228"/>
      <c r="L836" s="210"/>
      <c r="M836" s="210"/>
      <c r="N836" s="210"/>
      <c r="O836" s="210"/>
      <c r="P836" s="210"/>
      <c r="Q836" s="210"/>
      <c r="R836" s="210"/>
      <c r="S836" s="210"/>
      <c r="T836" s="210"/>
      <c r="U836" s="210"/>
      <c r="V836" s="210"/>
      <c r="W836" s="210"/>
      <c r="X836" s="210"/>
      <c r="Y836" s="210"/>
      <c r="Z836" s="210"/>
    </row>
    <row r="837" spans="1:26" x14ac:dyDescent="0.25">
      <c r="A837" s="241"/>
      <c r="B837" s="240"/>
      <c r="C837" s="244"/>
      <c r="D837" s="240"/>
      <c r="E837" s="242"/>
      <c r="F837" s="242"/>
      <c r="G837" s="240"/>
      <c r="H837" s="240"/>
      <c r="I837" s="240"/>
      <c r="J837" s="240"/>
      <c r="K837" s="228"/>
      <c r="L837" s="210"/>
      <c r="M837" s="210"/>
      <c r="N837" s="210"/>
      <c r="O837" s="210"/>
      <c r="P837" s="210"/>
      <c r="Q837" s="210"/>
      <c r="R837" s="210"/>
      <c r="S837" s="210"/>
      <c r="T837" s="210"/>
      <c r="U837" s="210"/>
      <c r="V837" s="210"/>
      <c r="W837" s="210"/>
      <c r="X837" s="210"/>
      <c r="Y837" s="210"/>
      <c r="Z837" s="210"/>
    </row>
    <row r="838" spans="1:26" x14ac:dyDescent="0.25">
      <c r="A838" s="241"/>
      <c r="B838" s="241"/>
      <c r="C838" s="244"/>
      <c r="D838" s="240"/>
      <c r="E838" s="242"/>
      <c r="F838" s="242"/>
      <c r="G838" s="240"/>
      <c r="H838" s="240"/>
      <c r="I838" s="240"/>
      <c r="J838" s="240"/>
      <c r="K838" s="228"/>
      <c r="L838" s="210"/>
      <c r="M838" s="210"/>
      <c r="N838" s="210"/>
      <c r="O838" s="210"/>
      <c r="P838" s="210"/>
      <c r="Q838" s="210"/>
      <c r="R838" s="210"/>
      <c r="S838" s="210"/>
      <c r="T838" s="210"/>
      <c r="U838" s="210"/>
      <c r="V838" s="210"/>
      <c r="W838" s="210"/>
      <c r="X838" s="210"/>
      <c r="Y838" s="210"/>
      <c r="Z838" s="210"/>
    </row>
    <row r="839" spans="1:26" x14ac:dyDescent="0.25">
      <c r="A839" s="240"/>
      <c r="B839" s="240"/>
      <c r="C839" s="240"/>
      <c r="D839" s="240"/>
      <c r="E839" s="242"/>
      <c r="F839" s="242"/>
      <c r="G839" s="240"/>
      <c r="H839" s="240"/>
      <c r="I839" s="240"/>
      <c r="J839" s="240"/>
      <c r="K839" s="228"/>
      <c r="L839" s="210"/>
      <c r="M839" s="210"/>
      <c r="N839" s="210"/>
      <c r="O839" s="210"/>
      <c r="P839" s="210"/>
      <c r="Q839" s="210"/>
      <c r="R839" s="210"/>
      <c r="S839" s="210"/>
      <c r="T839" s="210"/>
      <c r="U839" s="210"/>
      <c r="V839" s="210"/>
      <c r="W839" s="210"/>
      <c r="X839" s="210"/>
      <c r="Y839" s="210"/>
      <c r="Z839" s="210"/>
    </row>
    <row r="840" spans="1:26" x14ac:dyDescent="0.25">
      <c r="A840" s="231"/>
      <c r="B840" s="231"/>
      <c r="C840" s="231"/>
      <c r="D840" s="231"/>
      <c r="E840" s="315"/>
      <c r="F840" s="315"/>
      <c r="G840" s="240"/>
      <c r="H840" s="240"/>
      <c r="I840" s="240"/>
      <c r="J840" s="240"/>
      <c r="K840" s="228"/>
      <c r="L840" s="210"/>
      <c r="M840" s="210"/>
      <c r="N840" s="210"/>
      <c r="O840" s="210"/>
      <c r="P840" s="210"/>
      <c r="Q840" s="210"/>
      <c r="R840" s="210"/>
      <c r="S840" s="210"/>
      <c r="T840" s="210"/>
      <c r="U840" s="210"/>
      <c r="V840" s="210"/>
      <c r="W840" s="210"/>
      <c r="X840" s="210"/>
      <c r="Y840" s="210"/>
      <c r="Z840" s="210"/>
    </row>
    <row r="841" spans="1:26" x14ac:dyDescent="0.25">
      <c r="A841" s="241"/>
      <c r="B841" s="241"/>
      <c r="C841" s="240"/>
      <c r="D841" s="240"/>
      <c r="E841" s="242"/>
      <c r="F841" s="242"/>
      <c r="G841" s="240"/>
      <c r="H841" s="240"/>
      <c r="I841" s="240"/>
      <c r="J841" s="240"/>
      <c r="K841" s="317"/>
      <c r="L841" s="210"/>
      <c r="M841" s="210"/>
      <c r="N841" s="303"/>
      <c r="O841" s="303"/>
      <c r="P841" s="303"/>
      <c r="Q841" s="210"/>
      <c r="R841" s="210"/>
      <c r="S841" s="210"/>
      <c r="T841" s="210"/>
      <c r="U841" s="210"/>
      <c r="V841" s="210"/>
      <c r="W841" s="210"/>
      <c r="X841" s="210"/>
      <c r="Y841" s="210"/>
      <c r="Z841" s="210"/>
    </row>
    <row r="842" spans="1:26" x14ac:dyDescent="0.25">
      <c r="A842" s="241"/>
      <c r="B842" s="241"/>
      <c r="C842" s="240"/>
      <c r="D842" s="240"/>
      <c r="E842" s="242"/>
      <c r="F842" s="242"/>
      <c r="G842" s="240"/>
      <c r="H842" s="240"/>
      <c r="I842" s="240"/>
      <c r="J842" s="240"/>
      <c r="K842" s="228"/>
      <c r="L842" s="210"/>
      <c r="M842" s="210"/>
      <c r="N842" s="210"/>
      <c r="O842" s="210"/>
      <c r="P842" s="210"/>
      <c r="Q842" s="210"/>
      <c r="R842" s="210"/>
      <c r="S842" s="210"/>
      <c r="T842" s="210"/>
      <c r="U842" s="210"/>
      <c r="V842" s="210"/>
      <c r="W842" s="210"/>
      <c r="X842" s="210"/>
      <c r="Y842" s="210"/>
      <c r="Z842" s="210"/>
    </row>
    <row r="843" spans="1:26" x14ac:dyDescent="0.25">
      <c r="A843" s="241"/>
      <c r="B843" s="241"/>
      <c r="C843" s="240"/>
      <c r="D843" s="240"/>
      <c r="E843" s="242"/>
      <c r="F843" s="242"/>
      <c r="G843" s="240"/>
      <c r="H843" s="240"/>
      <c r="I843" s="240"/>
      <c r="J843" s="240"/>
      <c r="K843" s="228"/>
      <c r="L843" s="210"/>
      <c r="M843" s="210"/>
      <c r="N843" s="210"/>
      <c r="O843" s="210"/>
      <c r="P843" s="210"/>
      <c r="Q843" s="210"/>
      <c r="R843" s="210"/>
      <c r="S843" s="210"/>
      <c r="T843" s="210"/>
      <c r="U843" s="210"/>
      <c r="V843" s="210"/>
      <c r="W843" s="210"/>
      <c r="X843" s="210"/>
      <c r="Y843" s="210"/>
      <c r="Z843" s="210"/>
    </row>
    <row r="844" spans="1:26" x14ac:dyDescent="0.25">
      <c r="A844" s="241"/>
      <c r="B844" s="241"/>
      <c r="C844" s="240"/>
      <c r="D844" s="240"/>
      <c r="E844" s="242"/>
      <c r="F844" s="242"/>
      <c r="G844" s="240"/>
      <c r="H844" s="240"/>
      <c r="I844" s="240"/>
      <c r="J844" s="240"/>
      <c r="K844" s="228"/>
      <c r="L844" s="210"/>
      <c r="M844" s="210"/>
      <c r="N844" s="210"/>
      <c r="O844" s="210"/>
      <c r="P844" s="210"/>
      <c r="Q844" s="210"/>
      <c r="R844" s="210"/>
      <c r="S844" s="210"/>
      <c r="T844" s="210"/>
      <c r="U844" s="210"/>
      <c r="V844" s="210"/>
      <c r="W844" s="210"/>
      <c r="X844" s="210"/>
      <c r="Y844" s="210"/>
      <c r="Z844" s="210"/>
    </row>
    <row r="845" spans="1:26" x14ac:dyDescent="0.25">
      <c r="A845" s="241"/>
      <c r="B845" s="243"/>
      <c r="C845" s="240"/>
      <c r="D845" s="240"/>
      <c r="E845" s="242"/>
      <c r="F845" s="242"/>
      <c r="G845" s="240"/>
      <c r="H845" s="240"/>
      <c r="I845" s="240"/>
      <c r="J845" s="240"/>
      <c r="K845" s="228"/>
      <c r="L845" s="210"/>
      <c r="M845" s="210"/>
      <c r="N845" s="210"/>
      <c r="O845" s="210"/>
      <c r="P845" s="210"/>
      <c r="Q845" s="210"/>
      <c r="R845" s="210"/>
      <c r="S845" s="210"/>
      <c r="T845" s="210"/>
      <c r="U845" s="210"/>
      <c r="V845" s="210"/>
      <c r="W845" s="210"/>
      <c r="X845" s="210"/>
      <c r="Y845" s="210"/>
      <c r="Z845" s="210"/>
    </row>
    <row r="846" spans="1:26" x14ac:dyDescent="0.25">
      <c r="A846" s="241"/>
      <c r="B846" s="311"/>
      <c r="C846" s="240"/>
      <c r="D846" s="240"/>
      <c r="E846" s="242"/>
      <c r="F846" s="242"/>
      <c r="G846" s="240"/>
      <c r="H846" s="240"/>
      <c r="I846" s="240"/>
      <c r="J846" s="240"/>
      <c r="K846" s="228"/>
      <c r="L846" s="210"/>
      <c r="M846" s="210"/>
      <c r="N846" s="210"/>
      <c r="O846" s="210"/>
      <c r="P846" s="210"/>
      <c r="Q846" s="210"/>
      <c r="R846" s="210"/>
      <c r="S846" s="210"/>
      <c r="T846" s="210"/>
      <c r="U846" s="210"/>
      <c r="V846" s="210"/>
      <c r="W846" s="210"/>
      <c r="X846" s="210"/>
      <c r="Y846" s="210"/>
      <c r="Z846" s="210"/>
    </row>
    <row r="847" spans="1:26" x14ac:dyDescent="0.25">
      <c r="A847" s="241"/>
      <c r="B847" s="241"/>
      <c r="C847" s="240"/>
      <c r="D847" s="240"/>
      <c r="E847" s="242"/>
      <c r="F847" s="242"/>
      <c r="G847" s="240"/>
      <c r="H847" s="240"/>
      <c r="I847" s="240"/>
      <c r="J847" s="240"/>
      <c r="K847" s="228"/>
      <c r="L847" s="210"/>
      <c r="M847" s="210"/>
      <c r="N847" s="210"/>
      <c r="O847" s="210"/>
      <c r="P847" s="210"/>
      <c r="Q847" s="210"/>
      <c r="R847" s="210"/>
      <c r="S847" s="210"/>
      <c r="T847" s="210"/>
      <c r="U847" s="210"/>
      <c r="V847" s="210"/>
      <c r="W847" s="210"/>
      <c r="X847" s="210"/>
      <c r="Y847" s="210"/>
      <c r="Z847" s="210"/>
    </row>
    <row r="848" spans="1:26" x14ac:dyDescent="0.25">
      <c r="A848" s="241"/>
      <c r="B848" s="240"/>
      <c r="C848" s="244"/>
      <c r="D848" s="240"/>
      <c r="E848" s="242"/>
      <c r="F848" s="242"/>
      <c r="G848" s="240"/>
      <c r="H848" s="240"/>
      <c r="I848" s="240"/>
      <c r="J848" s="240"/>
      <c r="K848" s="228"/>
      <c r="L848" s="210"/>
      <c r="M848" s="210"/>
      <c r="N848" s="210"/>
      <c r="O848" s="210"/>
      <c r="P848" s="210"/>
      <c r="Q848" s="210"/>
      <c r="R848" s="210"/>
      <c r="S848" s="210"/>
      <c r="T848" s="210"/>
      <c r="U848" s="210"/>
      <c r="V848" s="210"/>
      <c r="W848" s="210"/>
      <c r="X848" s="210"/>
      <c r="Y848" s="210"/>
      <c r="Z848" s="210"/>
    </row>
    <row r="849" spans="1:26" x14ac:dyDescent="0.25">
      <c r="A849" s="241"/>
      <c r="B849" s="241"/>
      <c r="C849" s="244"/>
      <c r="D849" s="240"/>
      <c r="E849" s="242"/>
      <c r="F849" s="242"/>
      <c r="G849" s="240"/>
      <c r="H849" s="240"/>
      <c r="I849" s="240"/>
      <c r="J849" s="240"/>
      <c r="K849" s="228"/>
      <c r="L849" s="210"/>
      <c r="M849" s="210"/>
      <c r="N849" s="210"/>
      <c r="O849" s="210"/>
      <c r="P849" s="210"/>
      <c r="Q849" s="210"/>
      <c r="R849" s="210"/>
      <c r="S849" s="210"/>
      <c r="T849" s="210"/>
      <c r="U849" s="210"/>
      <c r="V849" s="210"/>
      <c r="W849" s="210"/>
      <c r="X849" s="210"/>
      <c r="Y849" s="210"/>
      <c r="Z849" s="210"/>
    </row>
    <row r="850" spans="1:26" x14ac:dyDescent="0.25">
      <c r="A850" s="240"/>
      <c r="B850" s="240"/>
      <c r="C850" s="240"/>
      <c r="D850" s="240"/>
      <c r="E850" s="242"/>
      <c r="F850" s="242"/>
      <c r="G850" s="240"/>
      <c r="H850" s="240"/>
      <c r="I850" s="240"/>
      <c r="J850" s="240"/>
      <c r="K850" s="228"/>
      <c r="L850" s="210"/>
      <c r="M850" s="210"/>
      <c r="N850" s="210"/>
      <c r="O850" s="210"/>
      <c r="P850" s="210"/>
      <c r="Q850" s="210"/>
      <c r="R850" s="210"/>
      <c r="S850" s="210"/>
      <c r="T850" s="210"/>
      <c r="U850" s="210"/>
      <c r="V850" s="210"/>
      <c r="W850" s="210"/>
      <c r="X850" s="210"/>
      <c r="Y850" s="210"/>
      <c r="Z850" s="210"/>
    </row>
    <row r="851" spans="1:26" x14ac:dyDescent="0.25">
      <c r="A851" s="231"/>
      <c r="B851" s="231"/>
      <c r="C851" s="231"/>
      <c r="D851" s="231"/>
      <c r="E851" s="315"/>
      <c r="F851" s="315"/>
      <c r="G851" s="240"/>
      <c r="H851" s="240"/>
      <c r="I851" s="240"/>
      <c r="J851" s="240"/>
      <c r="K851" s="228"/>
      <c r="L851" s="210"/>
      <c r="M851" s="210"/>
      <c r="N851" s="210"/>
      <c r="O851" s="210"/>
      <c r="P851" s="210"/>
      <c r="Q851" s="210"/>
      <c r="R851" s="210"/>
      <c r="S851" s="210"/>
      <c r="T851" s="210"/>
      <c r="U851" s="210"/>
      <c r="V851" s="210"/>
      <c r="W851" s="210"/>
      <c r="X851" s="210"/>
      <c r="Y851" s="210"/>
      <c r="Z851" s="210"/>
    </row>
    <row r="852" spans="1:26" x14ac:dyDescent="0.25">
      <c r="A852" s="241"/>
      <c r="B852" s="241"/>
      <c r="C852" s="240"/>
      <c r="D852" s="240"/>
      <c r="E852" s="242"/>
      <c r="F852" s="242"/>
      <c r="G852" s="240"/>
      <c r="H852" s="240"/>
      <c r="I852" s="240"/>
      <c r="J852" s="240"/>
      <c r="K852" s="317"/>
      <c r="L852" s="210"/>
      <c r="M852" s="210"/>
      <c r="N852" s="303"/>
      <c r="O852" s="303"/>
      <c r="P852" s="303"/>
      <c r="Q852" s="210"/>
      <c r="R852" s="210"/>
      <c r="S852" s="210"/>
      <c r="T852" s="210"/>
      <c r="U852" s="210"/>
      <c r="V852" s="210"/>
      <c r="W852" s="210"/>
      <c r="X852" s="210"/>
      <c r="Y852" s="210"/>
      <c r="Z852" s="210"/>
    </row>
    <row r="853" spans="1:26" x14ac:dyDescent="0.25">
      <c r="A853" s="241"/>
      <c r="B853" s="241"/>
      <c r="C853" s="240"/>
      <c r="D853" s="240"/>
      <c r="E853" s="242"/>
      <c r="F853" s="242"/>
      <c r="G853" s="240"/>
      <c r="H853" s="240"/>
      <c r="I853" s="240"/>
      <c r="J853" s="240"/>
      <c r="K853" s="228"/>
      <c r="L853" s="210"/>
      <c r="M853" s="210"/>
      <c r="N853" s="210"/>
      <c r="O853" s="210"/>
      <c r="P853" s="210"/>
      <c r="Q853" s="210"/>
      <c r="R853" s="210"/>
      <c r="S853" s="210"/>
      <c r="T853" s="210"/>
      <c r="U853" s="210"/>
      <c r="V853" s="210"/>
      <c r="W853" s="210"/>
      <c r="X853" s="210"/>
      <c r="Y853" s="210"/>
      <c r="Z853" s="210"/>
    </row>
    <row r="854" spans="1:26" x14ac:dyDescent="0.25">
      <c r="A854" s="241"/>
      <c r="B854" s="241"/>
      <c r="C854" s="240"/>
      <c r="D854" s="240"/>
      <c r="E854" s="242"/>
      <c r="F854" s="242"/>
      <c r="G854" s="240"/>
      <c r="H854" s="240"/>
      <c r="I854" s="240"/>
      <c r="J854" s="240"/>
      <c r="K854" s="228"/>
      <c r="L854" s="210"/>
      <c r="M854" s="210"/>
      <c r="N854" s="210"/>
      <c r="O854" s="210"/>
      <c r="P854" s="210"/>
      <c r="Q854" s="210"/>
      <c r="R854" s="210"/>
      <c r="S854" s="210"/>
      <c r="T854" s="210"/>
      <c r="U854" s="210"/>
      <c r="V854" s="210"/>
      <c r="W854" s="210"/>
      <c r="X854" s="210"/>
      <c r="Y854" s="210"/>
      <c r="Z854" s="210"/>
    </row>
    <row r="855" spans="1:26" x14ac:dyDescent="0.25">
      <c r="A855" s="241"/>
      <c r="B855" s="241"/>
      <c r="C855" s="240"/>
      <c r="D855" s="240"/>
      <c r="E855" s="242"/>
      <c r="F855" s="242"/>
      <c r="G855" s="240"/>
      <c r="H855" s="240"/>
      <c r="I855" s="240"/>
      <c r="J855" s="240"/>
      <c r="K855" s="228"/>
      <c r="L855" s="210"/>
      <c r="M855" s="210"/>
      <c r="N855" s="210"/>
      <c r="O855" s="210"/>
      <c r="P855" s="210"/>
      <c r="Q855" s="210"/>
      <c r="R855" s="210"/>
      <c r="S855" s="210"/>
      <c r="T855" s="210"/>
      <c r="U855" s="210"/>
      <c r="V855" s="210"/>
      <c r="W855" s="210"/>
      <c r="X855" s="210"/>
      <c r="Y855" s="210"/>
      <c r="Z855" s="210"/>
    </row>
    <row r="856" spans="1:26" x14ac:dyDescent="0.25">
      <c r="A856" s="241"/>
      <c r="B856" s="243"/>
      <c r="C856" s="240"/>
      <c r="D856" s="240"/>
      <c r="E856" s="242"/>
      <c r="F856" s="242"/>
      <c r="G856" s="240"/>
      <c r="H856" s="240"/>
      <c r="I856" s="240"/>
      <c r="J856" s="240"/>
      <c r="K856" s="228"/>
      <c r="L856" s="210"/>
      <c r="M856" s="210"/>
      <c r="N856" s="210"/>
      <c r="O856" s="210"/>
      <c r="P856" s="210"/>
      <c r="Q856" s="210"/>
      <c r="R856" s="210"/>
      <c r="S856" s="210"/>
      <c r="T856" s="210"/>
      <c r="U856" s="210"/>
      <c r="V856" s="210"/>
      <c r="W856" s="210"/>
      <c r="X856" s="210"/>
      <c r="Y856" s="210"/>
      <c r="Z856" s="210"/>
    </row>
    <row r="857" spans="1:26" x14ac:dyDescent="0.25">
      <c r="A857" s="241"/>
      <c r="B857" s="311"/>
      <c r="C857" s="240"/>
      <c r="D857" s="240"/>
      <c r="E857" s="242"/>
      <c r="F857" s="242"/>
      <c r="G857" s="240"/>
      <c r="H857" s="240"/>
      <c r="I857" s="240"/>
      <c r="J857" s="240"/>
      <c r="K857" s="228"/>
      <c r="L857" s="210"/>
      <c r="M857" s="210"/>
      <c r="N857" s="210"/>
      <c r="O857" s="210"/>
      <c r="P857" s="210"/>
      <c r="Q857" s="210"/>
      <c r="R857" s="210"/>
      <c r="S857" s="210"/>
      <c r="T857" s="210"/>
      <c r="U857" s="210"/>
      <c r="V857" s="210"/>
      <c r="W857" s="210"/>
      <c r="X857" s="210"/>
      <c r="Y857" s="210"/>
      <c r="Z857" s="210"/>
    </row>
    <row r="858" spans="1:26" x14ac:dyDescent="0.25">
      <c r="A858" s="241"/>
      <c r="B858" s="241"/>
      <c r="C858" s="240"/>
      <c r="D858" s="240"/>
      <c r="E858" s="242"/>
      <c r="F858" s="242"/>
      <c r="G858" s="240"/>
      <c r="H858" s="240"/>
      <c r="I858" s="240"/>
      <c r="J858" s="240"/>
      <c r="K858" s="228"/>
      <c r="L858" s="210"/>
      <c r="M858" s="210"/>
      <c r="N858" s="210"/>
      <c r="O858" s="210"/>
      <c r="P858" s="210"/>
      <c r="Q858" s="210"/>
      <c r="R858" s="210"/>
      <c r="S858" s="210"/>
      <c r="T858" s="210"/>
      <c r="U858" s="210"/>
      <c r="V858" s="210"/>
      <c r="W858" s="210"/>
      <c r="X858" s="210"/>
      <c r="Y858" s="210"/>
      <c r="Z858" s="210"/>
    </row>
    <row r="859" spans="1:26" x14ac:dyDescent="0.25">
      <c r="A859" s="241"/>
      <c r="B859" s="240"/>
      <c r="C859" s="244"/>
      <c r="D859" s="240"/>
      <c r="E859" s="242"/>
      <c r="F859" s="242"/>
      <c r="G859" s="240"/>
      <c r="H859" s="240"/>
      <c r="I859" s="240"/>
      <c r="J859" s="240"/>
      <c r="K859" s="228"/>
      <c r="L859" s="210"/>
      <c r="M859" s="210"/>
      <c r="N859" s="210"/>
      <c r="O859" s="210"/>
      <c r="P859" s="210"/>
      <c r="Q859" s="210"/>
      <c r="R859" s="210"/>
      <c r="S859" s="210"/>
      <c r="T859" s="210"/>
      <c r="U859" s="210"/>
      <c r="V859" s="210"/>
      <c r="W859" s="210"/>
      <c r="X859" s="210"/>
      <c r="Y859" s="210"/>
      <c r="Z859" s="210"/>
    </row>
    <row r="860" spans="1:26" x14ac:dyDescent="0.25">
      <c r="A860" s="241"/>
      <c r="B860" s="241"/>
      <c r="C860" s="244"/>
      <c r="D860" s="240"/>
      <c r="E860" s="242"/>
      <c r="F860" s="242"/>
      <c r="G860" s="240"/>
      <c r="H860" s="240"/>
      <c r="I860" s="240"/>
      <c r="J860" s="240"/>
      <c r="K860" s="228"/>
      <c r="L860" s="210"/>
      <c r="M860" s="210"/>
      <c r="N860" s="210"/>
      <c r="O860" s="210"/>
      <c r="P860" s="210"/>
      <c r="Q860" s="210"/>
      <c r="R860" s="210"/>
      <c r="S860" s="210"/>
      <c r="T860" s="210"/>
      <c r="U860" s="210"/>
      <c r="V860" s="210"/>
      <c r="W860" s="210"/>
      <c r="X860" s="210"/>
      <c r="Y860" s="210"/>
      <c r="Z860" s="210"/>
    </row>
    <row r="861" spans="1:26" x14ac:dyDescent="0.25">
      <c r="A861" s="240"/>
      <c r="B861" s="240"/>
      <c r="C861" s="240"/>
      <c r="D861" s="240"/>
      <c r="E861" s="242"/>
      <c r="F861" s="242"/>
      <c r="G861" s="240"/>
      <c r="H861" s="240"/>
      <c r="I861" s="240"/>
      <c r="J861" s="240"/>
      <c r="K861" s="228"/>
      <c r="L861" s="210"/>
      <c r="M861" s="210"/>
      <c r="N861" s="210"/>
      <c r="O861" s="210"/>
      <c r="P861" s="210"/>
      <c r="Q861" s="210"/>
      <c r="R861" s="210"/>
      <c r="S861" s="210"/>
      <c r="T861" s="210"/>
      <c r="U861" s="210"/>
      <c r="V861" s="210"/>
      <c r="W861" s="210"/>
      <c r="X861" s="210"/>
      <c r="Y861" s="210"/>
      <c r="Z861" s="210"/>
    </row>
    <row r="862" spans="1:26" x14ac:dyDescent="0.25">
      <c r="A862" s="231"/>
      <c r="B862" s="231"/>
      <c r="C862" s="231"/>
      <c r="D862" s="231"/>
      <c r="E862" s="315"/>
      <c r="F862" s="315"/>
      <c r="G862" s="240"/>
      <c r="H862" s="240"/>
      <c r="I862" s="240"/>
      <c r="J862" s="240"/>
      <c r="K862" s="228"/>
      <c r="L862" s="210"/>
      <c r="M862" s="210"/>
      <c r="N862" s="210"/>
      <c r="O862" s="210"/>
      <c r="P862" s="210"/>
      <c r="Q862" s="210"/>
      <c r="R862" s="210"/>
      <c r="S862" s="210"/>
      <c r="T862" s="210"/>
      <c r="U862" s="210"/>
      <c r="V862" s="210"/>
      <c r="W862" s="210"/>
      <c r="X862" s="210"/>
      <c r="Y862" s="210"/>
      <c r="Z862" s="210"/>
    </row>
    <row r="863" spans="1:26" x14ac:dyDescent="0.25">
      <c r="A863" s="241"/>
      <c r="B863" s="241"/>
      <c r="C863" s="240"/>
      <c r="D863" s="240"/>
      <c r="E863" s="242"/>
      <c r="F863" s="242"/>
      <c r="G863" s="240"/>
      <c r="H863" s="240"/>
      <c r="I863" s="240"/>
      <c r="J863" s="240"/>
      <c r="K863" s="228"/>
      <c r="L863" s="210"/>
      <c r="M863" s="210"/>
      <c r="N863" s="304"/>
      <c r="O863" s="304"/>
      <c r="P863" s="304"/>
      <c r="Q863" s="210"/>
      <c r="R863" s="210"/>
      <c r="S863" s="210"/>
      <c r="T863" s="210"/>
      <c r="U863" s="210"/>
      <c r="V863" s="210"/>
      <c r="W863" s="210"/>
      <c r="X863" s="210"/>
      <c r="Y863" s="210"/>
      <c r="Z863" s="210"/>
    </row>
    <row r="864" spans="1:26" x14ac:dyDescent="0.25">
      <c r="A864" s="241"/>
      <c r="B864" s="241"/>
      <c r="C864" s="240"/>
      <c r="D864" s="240"/>
      <c r="E864" s="242"/>
      <c r="F864" s="242"/>
      <c r="G864" s="240"/>
      <c r="H864" s="240"/>
      <c r="I864" s="240"/>
      <c r="J864" s="240"/>
      <c r="K864" s="228"/>
      <c r="L864" s="210"/>
      <c r="M864" s="210"/>
      <c r="N864" s="210"/>
      <c r="O864" s="210"/>
      <c r="P864" s="210"/>
      <c r="Q864" s="210"/>
      <c r="R864" s="210"/>
      <c r="S864" s="210"/>
      <c r="T864" s="210"/>
      <c r="U864" s="210"/>
      <c r="V864" s="210"/>
      <c r="W864" s="210"/>
      <c r="X864" s="210"/>
      <c r="Y864" s="210"/>
      <c r="Z864" s="210"/>
    </row>
    <row r="865" spans="1:26" x14ac:dyDescent="0.25">
      <c r="A865" s="241"/>
      <c r="B865" s="241"/>
      <c r="C865" s="240"/>
      <c r="D865" s="240"/>
      <c r="E865" s="242"/>
      <c r="F865" s="242"/>
      <c r="G865" s="240"/>
      <c r="H865" s="240"/>
      <c r="I865" s="240"/>
      <c r="J865" s="240"/>
      <c r="K865" s="228"/>
      <c r="L865" s="210"/>
      <c r="M865" s="210"/>
      <c r="N865" s="210"/>
      <c r="O865" s="210"/>
      <c r="P865" s="210"/>
      <c r="Q865" s="210"/>
      <c r="R865" s="210"/>
      <c r="S865" s="210"/>
      <c r="T865" s="210"/>
      <c r="U865" s="210"/>
      <c r="V865" s="210"/>
      <c r="W865" s="210"/>
      <c r="X865" s="210"/>
      <c r="Y865" s="210"/>
      <c r="Z865" s="210"/>
    </row>
    <row r="866" spans="1:26" x14ac:dyDescent="0.25">
      <c r="A866" s="241"/>
      <c r="B866" s="241"/>
      <c r="C866" s="240"/>
      <c r="D866" s="240"/>
      <c r="E866" s="242"/>
      <c r="F866" s="242"/>
      <c r="G866" s="240"/>
      <c r="H866" s="240"/>
      <c r="I866" s="240"/>
      <c r="J866" s="240"/>
      <c r="K866" s="228"/>
      <c r="L866" s="210"/>
      <c r="M866" s="210"/>
      <c r="N866" s="210"/>
      <c r="O866" s="210"/>
      <c r="P866" s="210"/>
      <c r="Q866" s="210"/>
      <c r="R866" s="210"/>
      <c r="S866" s="210"/>
      <c r="T866" s="210"/>
      <c r="U866" s="210"/>
      <c r="V866" s="210"/>
      <c r="W866" s="210"/>
      <c r="X866" s="210"/>
      <c r="Y866" s="210"/>
      <c r="Z866" s="210"/>
    </row>
    <row r="867" spans="1:26" x14ac:dyDescent="0.25">
      <c r="A867" s="241"/>
      <c r="B867" s="243"/>
      <c r="C867" s="240"/>
      <c r="D867" s="240"/>
      <c r="E867" s="242"/>
      <c r="F867" s="242"/>
      <c r="G867" s="240"/>
      <c r="H867" s="240"/>
      <c r="I867" s="240"/>
      <c r="J867" s="240"/>
      <c r="K867" s="228"/>
      <c r="L867" s="210"/>
      <c r="M867" s="210"/>
      <c r="N867" s="210"/>
      <c r="O867" s="210"/>
      <c r="P867" s="210"/>
      <c r="Q867" s="210"/>
      <c r="R867" s="210"/>
      <c r="S867" s="210"/>
      <c r="T867" s="210"/>
      <c r="U867" s="210"/>
      <c r="V867" s="210"/>
      <c r="W867" s="210"/>
      <c r="X867" s="210"/>
      <c r="Y867" s="210"/>
      <c r="Z867" s="210"/>
    </row>
    <row r="868" spans="1:26" x14ac:dyDescent="0.25">
      <c r="A868" s="241"/>
      <c r="B868" s="311"/>
      <c r="C868" s="240"/>
      <c r="D868" s="240"/>
      <c r="E868" s="242"/>
      <c r="F868" s="242"/>
      <c r="G868" s="240"/>
      <c r="H868" s="240"/>
      <c r="I868" s="240"/>
      <c r="J868" s="240"/>
      <c r="K868" s="228"/>
      <c r="L868" s="210"/>
      <c r="M868" s="210"/>
      <c r="N868" s="210"/>
      <c r="O868" s="210"/>
      <c r="P868" s="210"/>
      <c r="Q868" s="210"/>
      <c r="R868" s="210"/>
      <c r="S868" s="210"/>
      <c r="T868" s="210"/>
      <c r="U868" s="210"/>
      <c r="V868" s="210"/>
      <c r="W868" s="210"/>
      <c r="X868" s="210"/>
      <c r="Y868" s="210"/>
      <c r="Z868" s="210"/>
    </row>
    <row r="869" spans="1:26" x14ac:dyDescent="0.25">
      <c r="A869" s="241"/>
      <c r="B869" s="241"/>
      <c r="C869" s="240"/>
      <c r="D869" s="240"/>
      <c r="E869" s="242"/>
      <c r="F869" s="242"/>
      <c r="G869" s="240"/>
      <c r="H869" s="240"/>
      <c r="I869" s="240"/>
      <c r="J869" s="240"/>
      <c r="K869" s="228"/>
      <c r="L869" s="210"/>
      <c r="M869" s="210"/>
      <c r="N869" s="210"/>
      <c r="O869" s="210"/>
      <c r="P869" s="210"/>
      <c r="Q869" s="210"/>
      <c r="R869" s="210"/>
      <c r="S869" s="210"/>
      <c r="T869" s="210"/>
      <c r="U869" s="210"/>
      <c r="V869" s="210"/>
      <c r="W869" s="210"/>
      <c r="X869" s="210"/>
      <c r="Y869" s="210"/>
      <c r="Z869" s="210"/>
    </row>
    <row r="870" spans="1:26" x14ac:dyDescent="0.25">
      <c r="A870" s="241"/>
      <c r="B870" s="240"/>
      <c r="C870" s="244"/>
      <c r="D870" s="240"/>
      <c r="E870" s="242"/>
      <c r="F870" s="242"/>
      <c r="G870" s="240"/>
      <c r="H870" s="240"/>
      <c r="I870" s="240"/>
      <c r="J870" s="240"/>
      <c r="K870" s="228"/>
      <c r="L870" s="210"/>
      <c r="M870" s="210"/>
      <c r="N870" s="210"/>
      <c r="O870" s="210"/>
      <c r="P870" s="210"/>
      <c r="Q870" s="210"/>
      <c r="R870" s="210"/>
      <c r="S870" s="210"/>
      <c r="T870" s="210"/>
      <c r="U870" s="210"/>
      <c r="V870" s="210"/>
      <c r="W870" s="210"/>
      <c r="X870" s="210"/>
      <c r="Y870" s="210"/>
      <c r="Z870" s="210"/>
    </row>
    <row r="871" spans="1:26" x14ac:dyDescent="0.25">
      <c r="A871" s="241"/>
      <c r="B871" s="241"/>
      <c r="C871" s="244"/>
      <c r="D871" s="240"/>
      <c r="E871" s="242"/>
      <c r="F871" s="242"/>
      <c r="G871" s="240"/>
      <c r="H871" s="240"/>
      <c r="I871" s="240"/>
      <c r="J871" s="240"/>
      <c r="K871" s="228"/>
      <c r="L871" s="210"/>
      <c r="M871" s="210"/>
      <c r="N871" s="210"/>
      <c r="O871" s="210"/>
      <c r="P871" s="210"/>
      <c r="Q871" s="210"/>
      <c r="R871" s="210"/>
      <c r="S871" s="210"/>
      <c r="T871" s="210"/>
      <c r="U871" s="210"/>
      <c r="V871" s="210"/>
      <c r="W871" s="210"/>
      <c r="X871" s="210"/>
      <c r="Y871" s="210"/>
      <c r="Z871" s="210"/>
    </row>
    <row r="872" spans="1:26" x14ac:dyDescent="0.25">
      <c r="A872" s="231"/>
      <c r="B872" s="231"/>
      <c r="C872" s="231"/>
      <c r="D872" s="231"/>
      <c r="E872" s="315"/>
      <c r="F872" s="315"/>
      <c r="G872" s="240"/>
      <c r="H872" s="240"/>
      <c r="I872" s="240"/>
      <c r="J872" s="240"/>
      <c r="K872" s="228"/>
      <c r="L872" s="210"/>
      <c r="M872" s="210"/>
      <c r="N872" s="210"/>
      <c r="O872" s="210"/>
      <c r="P872" s="210"/>
      <c r="Q872" s="210"/>
      <c r="R872" s="210"/>
      <c r="S872" s="210"/>
      <c r="T872" s="210"/>
      <c r="U872" s="210"/>
      <c r="V872" s="210"/>
      <c r="W872" s="210"/>
      <c r="X872" s="210"/>
      <c r="Y872" s="210"/>
      <c r="Z872" s="210"/>
    </row>
    <row r="873" spans="1:26" x14ac:dyDescent="0.25">
      <c r="A873" s="241"/>
      <c r="B873" s="241"/>
      <c r="C873" s="240"/>
      <c r="D873" s="240"/>
      <c r="E873" s="242"/>
      <c r="F873" s="242"/>
      <c r="G873" s="240"/>
      <c r="H873" s="240"/>
      <c r="I873" s="240"/>
      <c r="J873" s="240"/>
      <c r="K873" s="228"/>
      <c r="L873" s="210"/>
      <c r="M873" s="210"/>
      <c r="N873" s="304"/>
      <c r="O873" s="304"/>
      <c r="P873" s="304"/>
      <c r="Q873" s="210"/>
      <c r="R873" s="210"/>
      <c r="S873" s="210"/>
      <c r="T873" s="210"/>
      <c r="U873" s="210"/>
      <c r="V873" s="210"/>
      <c r="W873" s="210"/>
      <c r="X873" s="210"/>
      <c r="Y873" s="210"/>
      <c r="Z873" s="210"/>
    </row>
    <row r="874" spans="1:26" x14ac:dyDescent="0.25">
      <c r="A874" s="241"/>
      <c r="B874" s="241"/>
      <c r="C874" s="240"/>
      <c r="D874" s="240"/>
      <c r="E874" s="242"/>
      <c r="F874" s="242"/>
      <c r="G874" s="240"/>
      <c r="H874" s="240"/>
      <c r="I874" s="240"/>
      <c r="J874" s="240"/>
      <c r="K874" s="228"/>
      <c r="L874" s="210"/>
      <c r="M874" s="210"/>
      <c r="N874" s="210"/>
      <c r="O874" s="210"/>
      <c r="P874" s="210"/>
      <c r="Q874" s="210"/>
      <c r="R874" s="210"/>
      <c r="S874" s="210"/>
      <c r="T874" s="210"/>
      <c r="U874" s="210"/>
      <c r="V874" s="210"/>
      <c r="W874" s="210"/>
      <c r="X874" s="210"/>
      <c r="Y874" s="210"/>
      <c r="Z874" s="210"/>
    </row>
    <row r="875" spans="1:26" x14ac:dyDescent="0.25">
      <c r="A875" s="241"/>
      <c r="B875" s="241"/>
      <c r="C875" s="240"/>
      <c r="D875" s="240"/>
      <c r="E875" s="242"/>
      <c r="F875" s="242"/>
      <c r="G875" s="240"/>
      <c r="H875" s="240"/>
      <c r="I875" s="240"/>
      <c r="J875" s="240"/>
      <c r="K875" s="228"/>
      <c r="L875" s="210"/>
      <c r="M875" s="210"/>
      <c r="N875" s="210"/>
      <c r="O875" s="210"/>
      <c r="P875" s="210"/>
      <c r="Q875" s="210"/>
      <c r="R875" s="210"/>
      <c r="S875" s="210"/>
      <c r="T875" s="210"/>
      <c r="U875" s="210"/>
      <c r="V875" s="210"/>
      <c r="W875" s="210"/>
      <c r="X875" s="210"/>
      <c r="Y875" s="210"/>
      <c r="Z875" s="210"/>
    </row>
    <row r="876" spans="1:26" x14ac:dyDescent="0.25">
      <c r="A876" s="241"/>
      <c r="B876" s="241"/>
      <c r="C876" s="240"/>
      <c r="D876" s="240"/>
      <c r="E876" s="242"/>
      <c r="F876" s="242"/>
      <c r="G876" s="240"/>
      <c r="H876" s="240"/>
      <c r="I876" s="240"/>
      <c r="J876" s="240"/>
      <c r="K876" s="228"/>
      <c r="L876" s="210"/>
      <c r="M876" s="210"/>
      <c r="N876" s="210"/>
      <c r="O876" s="210"/>
      <c r="P876" s="210"/>
      <c r="Q876" s="210"/>
      <c r="R876" s="210"/>
      <c r="S876" s="210"/>
      <c r="T876" s="210"/>
      <c r="U876" s="210"/>
      <c r="V876" s="210"/>
      <c r="W876" s="210"/>
      <c r="X876" s="210"/>
      <c r="Y876" s="210"/>
      <c r="Z876" s="210"/>
    </row>
    <row r="877" spans="1:26" x14ac:dyDescent="0.25">
      <c r="A877" s="241"/>
      <c r="B877" s="243"/>
      <c r="C877" s="240"/>
      <c r="D877" s="240"/>
      <c r="E877" s="242"/>
      <c r="F877" s="242"/>
      <c r="G877" s="240"/>
      <c r="H877" s="240"/>
      <c r="I877" s="240"/>
      <c r="J877" s="240"/>
      <c r="K877" s="228"/>
      <c r="L877" s="210"/>
      <c r="M877" s="210"/>
      <c r="N877" s="210"/>
      <c r="O877" s="210"/>
      <c r="P877" s="210"/>
      <c r="Q877" s="210"/>
      <c r="R877" s="210"/>
      <c r="S877" s="210"/>
      <c r="T877" s="210"/>
      <c r="U877" s="210"/>
      <c r="V877" s="210"/>
      <c r="W877" s="210"/>
      <c r="X877" s="210"/>
      <c r="Y877" s="210"/>
      <c r="Z877" s="210"/>
    </row>
    <row r="878" spans="1:26" x14ac:dyDescent="0.25">
      <c r="A878" s="241"/>
      <c r="B878" s="311"/>
      <c r="C878" s="240"/>
      <c r="D878" s="240"/>
      <c r="E878" s="242"/>
      <c r="F878" s="242"/>
      <c r="G878" s="240"/>
      <c r="H878" s="240"/>
      <c r="I878" s="240"/>
      <c r="J878" s="240"/>
      <c r="K878" s="228"/>
      <c r="L878" s="210"/>
      <c r="M878" s="210"/>
      <c r="N878" s="210"/>
      <c r="O878" s="210"/>
      <c r="P878" s="210"/>
      <c r="Q878" s="210"/>
      <c r="R878" s="210"/>
      <c r="S878" s="210"/>
      <c r="T878" s="210"/>
      <c r="U878" s="210"/>
      <c r="V878" s="210"/>
      <c r="W878" s="210"/>
      <c r="X878" s="210"/>
      <c r="Y878" s="210"/>
      <c r="Z878" s="210"/>
    </row>
    <row r="879" spans="1:26" x14ac:dyDescent="0.25">
      <c r="A879" s="241"/>
      <c r="B879" s="241"/>
      <c r="C879" s="240"/>
      <c r="D879" s="240"/>
      <c r="E879" s="242"/>
      <c r="F879" s="242"/>
      <c r="G879" s="240"/>
      <c r="H879" s="240"/>
      <c r="I879" s="240"/>
      <c r="J879" s="240"/>
      <c r="K879" s="228"/>
      <c r="L879" s="210"/>
      <c r="M879" s="210"/>
      <c r="N879" s="210"/>
      <c r="O879" s="210"/>
      <c r="P879" s="210"/>
      <c r="Q879" s="210"/>
      <c r="R879" s="210"/>
      <c r="S879" s="210"/>
      <c r="T879" s="210"/>
      <c r="U879" s="210"/>
      <c r="V879" s="210"/>
      <c r="W879" s="210"/>
      <c r="X879" s="210"/>
      <c r="Y879" s="210"/>
      <c r="Z879" s="210"/>
    </row>
    <row r="880" spans="1:26" x14ac:dyDescent="0.25">
      <c r="A880" s="241"/>
      <c r="B880" s="240"/>
      <c r="C880" s="244"/>
      <c r="D880" s="240"/>
      <c r="E880" s="242"/>
      <c r="F880" s="242"/>
      <c r="G880" s="240"/>
      <c r="H880" s="240"/>
      <c r="I880" s="240"/>
      <c r="J880" s="240"/>
      <c r="K880" s="228"/>
      <c r="L880" s="210"/>
      <c r="M880" s="210"/>
      <c r="N880" s="210"/>
      <c r="O880" s="210"/>
      <c r="P880" s="210"/>
      <c r="Q880" s="210"/>
      <c r="R880" s="210"/>
      <c r="S880" s="210"/>
      <c r="T880" s="210"/>
      <c r="U880" s="210"/>
      <c r="V880" s="210"/>
      <c r="W880" s="210"/>
      <c r="X880" s="210"/>
      <c r="Y880" s="210"/>
      <c r="Z880" s="210"/>
    </row>
    <row r="881" spans="1:26" x14ac:dyDescent="0.25">
      <c r="A881" s="241"/>
      <c r="B881" s="241"/>
      <c r="C881" s="244"/>
      <c r="D881" s="240"/>
      <c r="E881" s="242"/>
      <c r="F881" s="242"/>
      <c r="G881" s="240"/>
      <c r="H881" s="240"/>
      <c r="I881" s="240"/>
      <c r="J881" s="240"/>
      <c r="K881" s="228"/>
      <c r="L881" s="210"/>
      <c r="M881" s="210"/>
      <c r="N881" s="210"/>
      <c r="O881" s="210"/>
      <c r="P881" s="210"/>
      <c r="Q881" s="210"/>
      <c r="R881" s="210"/>
      <c r="S881" s="210"/>
      <c r="T881" s="210"/>
      <c r="U881" s="210"/>
      <c r="V881" s="210"/>
      <c r="W881" s="210"/>
      <c r="X881" s="210"/>
      <c r="Y881" s="210"/>
      <c r="Z881" s="210"/>
    </row>
    <row r="882" spans="1:26" x14ac:dyDescent="0.25">
      <c r="A882" s="231"/>
      <c r="B882" s="231"/>
      <c r="C882" s="231"/>
      <c r="D882" s="231"/>
      <c r="E882" s="315"/>
      <c r="F882" s="315"/>
      <c r="G882" s="240"/>
      <c r="H882" s="240"/>
      <c r="I882" s="240"/>
      <c r="J882" s="240"/>
      <c r="K882" s="228"/>
      <c r="L882" s="210"/>
      <c r="M882" s="210"/>
      <c r="N882" s="210"/>
      <c r="O882" s="210"/>
      <c r="P882" s="210"/>
      <c r="Q882" s="210"/>
      <c r="R882" s="210"/>
      <c r="S882" s="210"/>
      <c r="T882" s="210"/>
      <c r="U882" s="210"/>
      <c r="V882" s="210"/>
      <c r="W882" s="210"/>
      <c r="X882" s="210"/>
      <c r="Y882" s="210"/>
      <c r="Z882" s="210"/>
    </row>
    <row r="883" spans="1:26" x14ac:dyDescent="0.25">
      <c r="A883" s="241"/>
      <c r="B883" s="241"/>
      <c r="C883" s="240"/>
      <c r="D883" s="240"/>
      <c r="E883" s="242"/>
      <c r="F883" s="242"/>
      <c r="G883" s="240"/>
      <c r="H883" s="240"/>
      <c r="I883" s="240"/>
      <c r="J883" s="240"/>
      <c r="K883" s="228"/>
      <c r="L883" s="210"/>
      <c r="M883" s="210"/>
      <c r="N883" s="304"/>
      <c r="O883" s="304"/>
      <c r="P883" s="304"/>
      <c r="Q883" s="210"/>
      <c r="R883" s="210"/>
      <c r="S883" s="210"/>
      <c r="T883" s="210"/>
      <c r="U883" s="210"/>
      <c r="V883" s="210"/>
      <c r="W883" s="210"/>
      <c r="X883" s="210"/>
      <c r="Y883" s="210"/>
      <c r="Z883" s="210"/>
    </row>
    <row r="884" spans="1:26" x14ac:dyDescent="0.25">
      <c r="A884" s="241"/>
      <c r="B884" s="241"/>
      <c r="C884" s="240"/>
      <c r="D884" s="240"/>
      <c r="E884" s="242"/>
      <c r="F884" s="242"/>
      <c r="G884" s="240"/>
      <c r="H884" s="240"/>
      <c r="I884" s="240"/>
      <c r="J884" s="240"/>
      <c r="K884" s="228"/>
      <c r="L884" s="210"/>
      <c r="M884" s="210"/>
      <c r="N884" s="210"/>
      <c r="O884" s="210"/>
      <c r="P884" s="210"/>
      <c r="Q884" s="210"/>
      <c r="R884" s="210"/>
      <c r="S884" s="210"/>
      <c r="T884" s="210"/>
      <c r="U884" s="210"/>
      <c r="V884" s="210"/>
      <c r="W884" s="210"/>
      <c r="X884" s="210"/>
      <c r="Y884" s="210"/>
      <c r="Z884" s="210"/>
    </row>
    <row r="885" spans="1:26" x14ac:dyDescent="0.25">
      <c r="A885" s="241"/>
      <c r="B885" s="241"/>
      <c r="C885" s="240"/>
      <c r="D885" s="240"/>
      <c r="E885" s="242"/>
      <c r="F885" s="242"/>
      <c r="G885" s="240"/>
      <c r="H885" s="240"/>
      <c r="I885" s="240"/>
      <c r="J885" s="240"/>
      <c r="K885" s="228"/>
      <c r="L885" s="210"/>
      <c r="M885" s="210"/>
      <c r="N885" s="210"/>
      <c r="O885" s="210"/>
      <c r="P885" s="210"/>
      <c r="Q885" s="210"/>
      <c r="R885" s="210"/>
      <c r="S885" s="210"/>
      <c r="T885" s="210"/>
      <c r="U885" s="210"/>
      <c r="V885" s="210"/>
      <c r="W885" s="210"/>
      <c r="X885" s="210"/>
      <c r="Y885" s="210"/>
      <c r="Z885" s="210"/>
    </row>
    <row r="886" spans="1:26" x14ac:dyDescent="0.25">
      <c r="A886" s="241"/>
      <c r="B886" s="241"/>
      <c r="C886" s="240"/>
      <c r="D886" s="240"/>
      <c r="E886" s="242"/>
      <c r="F886" s="242"/>
      <c r="G886" s="240"/>
      <c r="H886" s="240"/>
      <c r="I886" s="240"/>
      <c r="J886" s="240"/>
      <c r="K886" s="228"/>
      <c r="L886" s="210"/>
      <c r="M886" s="210"/>
      <c r="N886" s="210"/>
      <c r="O886" s="210"/>
      <c r="P886" s="210"/>
      <c r="Q886" s="210"/>
      <c r="R886" s="210"/>
      <c r="S886" s="210"/>
      <c r="T886" s="210"/>
      <c r="U886" s="210"/>
      <c r="V886" s="210"/>
      <c r="W886" s="210"/>
      <c r="X886" s="210"/>
      <c r="Y886" s="210"/>
      <c r="Z886" s="210"/>
    </row>
    <row r="887" spans="1:26" x14ac:dyDescent="0.25">
      <c r="A887" s="241"/>
      <c r="B887" s="243"/>
      <c r="C887" s="240"/>
      <c r="D887" s="240"/>
      <c r="E887" s="242"/>
      <c r="F887" s="242"/>
      <c r="G887" s="240"/>
      <c r="H887" s="240"/>
      <c r="I887" s="240"/>
      <c r="J887" s="240"/>
      <c r="K887" s="228"/>
      <c r="L887" s="210"/>
      <c r="M887" s="210"/>
      <c r="N887" s="210"/>
      <c r="O887" s="210"/>
      <c r="P887" s="210"/>
      <c r="Q887" s="210"/>
      <c r="R887" s="210"/>
      <c r="S887" s="210"/>
      <c r="T887" s="210"/>
      <c r="U887" s="210"/>
      <c r="V887" s="210"/>
      <c r="W887" s="210"/>
      <c r="X887" s="210"/>
      <c r="Y887" s="210"/>
      <c r="Z887" s="210"/>
    </row>
    <row r="888" spans="1:26" x14ac:dyDescent="0.25">
      <c r="A888" s="241"/>
      <c r="B888" s="311"/>
      <c r="C888" s="240"/>
      <c r="D888" s="240"/>
      <c r="E888" s="242"/>
      <c r="F888" s="242"/>
      <c r="G888" s="240"/>
      <c r="H888" s="240"/>
      <c r="I888" s="240"/>
      <c r="J888" s="240"/>
      <c r="K888" s="228"/>
      <c r="L888" s="210"/>
      <c r="M888" s="210"/>
      <c r="N888" s="210"/>
      <c r="O888" s="210"/>
      <c r="P888" s="210"/>
      <c r="Q888" s="210"/>
      <c r="R888" s="210"/>
      <c r="S888" s="210"/>
      <c r="T888" s="210"/>
      <c r="U888" s="210"/>
      <c r="V888" s="210"/>
      <c r="W888" s="210"/>
      <c r="X888" s="210"/>
      <c r="Y888" s="210"/>
      <c r="Z888" s="210"/>
    </row>
    <row r="889" spans="1:26" x14ac:dyDescent="0.25">
      <c r="A889" s="241"/>
      <c r="B889" s="241"/>
      <c r="C889" s="240"/>
      <c r="D889" s="240"/>
      <c r="E889" s="242"/>
      <c r="F889" s="242"/>
      <c r="G889" s="240"/>
      <c r="H889" s="240"/>
      <c r="I889" s="240"/>
      <c r="J889" s="240"/>
      <c r="K889" s="228"/>
      <c r="L889" s="210"/>
      <c r="M889" s="210"/>
      <c r="N889" s="210"/>
      <c r="O889" s="210"/>
      <c r="P889" s="210"/>
      <c r="Q889" s="210"/>
      <c r="R889" s="210"/>
      <c r="S889" s="210"/>
      <c r="T889" s="210"/>
      <c r="U889" s="210"/>
      <c r="V889" s="210"/>
      <c r="W889" s="210"/>
      <c r="X889" s="210"/>
      <c r="Y889" s="210"/>
      <c r="Z889" s="210"/>
    </row>
    <row r="890" spans="1:26" x14ac:dyDescent="0.25">
      <c r="A890" s="241"/>
      <c r="B890" s="240"/>
      <c r="C890" s="244"/>
      <c r="D890" s="240"/>
      <c r="E890" s="242"/>
      <c r="F890" s="242"/>
      <c r="G890" s="240"/>
      <c r="H890" s="240"/>
      <c r="I890" s="240"/>
      <c r="J890" s="240"/>
      <c r="K890" s="228"/>
      <c r="L890" s="210"/>
      <c r="M890" s="210"/>
      <c r="N890" s="210"/>
      <c r="O890" s="210"/>
      <c r="P890" s="210"/>
      <c r="Q890" s="210"/>
      <c r="R890" s="210"/>
      <c r="S890" s="210"/>
      <c r="T890" s="210"/>
      <c r="U890" s="210"/>
      <c r="V890" s="210"/>
      <c r="W890" s="210"/>
      <c r="X890" s="210"/>
      <c r="Y890" s="210"/>
      <c r="Z890" s="210"/>
    </row>
    <row r="891" spans="1:26" x14ac:dyDescent="0.25">
      <c r="A891" s="241"/>
      <c r="B891" s="241"/>
      <c r="C891" s="244"/>
      <c r="D891" s="240"/>
      <c r="E891" s="242"/>
      <c r="F891" s="242"/>
      <c r="G891" s="240"/>
      <c r="H891" s="240"/>
      <c r="I891" s="240"/>
      <c r="J891" s="240"/>
      <c r="K891" s="228"/>
      <c r="L891" s="210"/>
      <c r="M891" s="210"/>
      <c r="N891" s="210"/>
      <c r="O891" s="210"/>
      <c r="P891" s="210"/>
      <c r="Q891" s="210"/>
      <c r="R891" s="210"/>
      <c r="S891" s="210"/>
      <c r="T891" s="210"/>
      <c r="U891" s="210"/>
      <c r="V891" s="210"/>
      <c r="W891" s="210"/>
      <c r="X891" s="210"/>
      <c r="Y891" s="210"/>
      <c r="Z891" s="210"/>
    </row>
    <row r="892" spans="1:26" x14ac:dyDescent="0.25">
      <c r="A892" s="231"/>
      <c r="B892" s="231"/>
      <c r="C892" s="231"/>
      <c r="D892" s="231"/>
      <c r="E892" s="315"/>
      <c r="F892" s="315"/>
      <c r="G892" s="240"/>
      <c r="H892" s="240"/>
      <c r="I892" s="240"/>
      <c r="J892" s="240"/>
      <c r="K892" s="228"/>
      <c r="L892" s="210"/>
      <c r="M892" s="210"/>
      <c r="N892" s="210"/>
      <c r="O892" s="210"/>
      <c r="P892" s="210"/>
      <c r="Q892" s="210"/>
      <c r="R892" s="210"/>
      <c r="S892" s="210"/>
      <c r="T892" s="210"/>
      <c r="U892" s="210"/>
      <c r="V892" s="210"/>
      <c r="W892" s="210"/>
      <c r="X892" s="210"/>
      <c r="Y892" s="210"/>
      <c r="Z892" s="210"/>
    </row>
    <row r="893" spans="1:26" x14ac:dyDescent="0.25">
      <c r="A893" s="241"/>
      <c r="B893" s="241"/>
      <c r="C893" s="240"/>
      <c r="D893" s="240"/>
      <c r="E893" s="242"/>
      <c r="F893" s="242"/>
      <c r="G893" s="240"/>
      <c r="H893" s="240"/>
      <c r="I893" s="240"/>
      <c r="J893" s="240"/>
      <c r="K893" s="228"/>
      <c r="L893" s="210"/>
      <c r="M893" s="210"/>
      <c r="N893" s="304"/>
      <c r="O893" s="304"/>
      <c r="P893" s="304"/>
      <c r="Q893" s="210"/>
      <c r="R893" s="210"/>
      <c r="S893" s="210"/>
      <c r="T893" s="210"/>
      <c r="U893" s="210"/>
      <c r="V893" s="210"/>
      <c r="W893" s="210"/>
      <c r="X893" s="210"/>
      <c r="Y893" s="210"/>
      <c r="Z893" s="210"/>
    </row>
    <row r="894" spans="1:26" x14ac:dyDescent="0.25">
      <c r="A894" s="241"/>
      <c r="B894" s="241"/>
      <c r="C894" s="240"/>
      <c r="D894" s="240"/>
      <c r="E894" s="242"/>
      <c r="F894" s="242"/>
      <c r="G894" s="240"/>
      <c r="H894" s="240"/>
      <c r="I894" s="240"/>
      <c r="J894" s="240"/>
      <c r="K894" s="228"/>
      <c r="L894" s="210"/>
      <c r="M894" s="210"/>
      <c r="N894" s="210"/>
      <c r="O894" s="210"/>
      <c r="P894" s="210"/>
      <c r="Q894" s="210"/>
      <c r="R894" s="210"/>
      <c r="S894" s="210"/>
      <c r="T894" s="210"/>
      <c r="U894" s="210"/>
      <c r="V894" s="210"/>
      <c r="W894" s="210"/>
      <c r="X894" s="210"/>
      <c r="Y894" s="210"/>
      <c r="Z894" s="210"/>
    </row>
    <row r="895" spans="1:26" x14ac:dyDescent="0.25">
      <c r="A895" s="241"/>
      <c r="B895" s="241"/>
      <c r="C895" s="240"/>
      <c r="D895" s="240"/>
      <c r="E895" s="242"/>
      <c r="F895" s="242"/>
      <c r="G895" s="240"/>
      <c r="H895" s="240"/>
      <c r="I895" s="240"/>
      <c r="J895" s="240"/>
      <c r="K895" s="228"/>
      <c r="L895" s="210"/>
      <c r="M895" s="210"/>
      <c r="N895" s="210"/>
      <c r="O895" s="210"/>
      <c r="P895" s="210"/>
      <c r="Q895" s="210"/>
      <c r="R895" s="210"/>
      <c r="S895" s="210"/>
      <c r="T895" s="210"/>
      <c r="U895" s="210"/>
      <c r="V895" s="210"/>
      <c r="W895" s="210"/>
      <c r="X895" s="210"/>
      <c r="Y895" s="210"/>
      <c r="Z895" s="210"/>
    </row>
    <row r="896" spans="1:26" x14ac:dyDescent="0.25">
      <c r="A896" s="241"/>
      <c r="B896" s="241"/>
      <c r="C896" s="240"/>
      <c r="D896" s="240"/>
      <c r="E896" s="242"/>
      <c r="F896" s="242"/>
      <c r="G896" s="240"/>
      <c r="H896" s="240"/>
      <c r="I896" s="240"/>
      <c r="J896" s="240"/>
      <c r="K896" s="228"/>
      <c r="L896" s="210"/>
      <c r="M896" s="210"/>
      <c r="N896" s="210"/>
      <c r="O896" s="210"/>
      <c r="P896" s="210"/>
      <c r="Q896" s="210"/>
      <c r="R896" s="210"/>
      <c r="S896" s="210"/>
      <c r="T896" s="210"/>
      <c r="U896" s="210"/>
      <c r="V896" s="210"/>
      <c r="W896" s="210"/>
      <c r="X896" s="210"/>
      <c r="Y896" s="210"/>
      <c r="Z896" s="210"/>
    </row>
    <row r="897" spans="1:26" x14ac:dyDescent="0.25">
      <c r="A897" s="241"/>
      <c r="B897" s="243"/>
      <c r="C897" s="240"/>
      <c r="D897" s="240"/>
      <c r="E897" s="242"/>
      <c r="F897" s="242"/>
      <c r="G897" s="240"/>
      <c r="H897" s="240"/>
      <c r="I897" s="240"/>
      <c r="J897" s="240"/>
      <c r="K897" s="228"/>
      <c r="L897" s="210"/>
      <c r="M897" s="210"/>
      <c r="N897" s="210"/>
      <c r="O897" s="210"/>
      <c r="P897" s="210"/>
      <c r="Q897" s="210"/>
      <c r="R897" s="210"/>
      <c r="S897" s="210"/>
      <c r="T897" s="210"/>
      <c r="U897" s="210"/>
      <c r="V897" s="210"/>
      <c r="W897" s="210"/>
      <c r="X897" s="210"/>
      <c r="Y897" s="210"/>
      <c r="Z897" s="210"/>
    </row>
    <row r="898" spans="1:26" x14ac:dyDescent="0.25">
      <c r="A898" s="241"/>
      <c r="B898" s="311"/>
      <c r="C898" s="240"/>
      <c r="D898" s="240"/>
      <c r="E898" s="242"/>
      <c r="F898" s="242"/>
      <c r="G898" s="240"/>
      <c r="H898" s="240"/>
      <c r="I898" s="240"/>
      <c r="J898" s="240"/>
      <c r="K898" s="228"/>
      <c r="L898" s="210"/>
      <c r="M898" s="210"/>
      <c r="N898" s="210"/>
      <c r="O898" s="210"/>
      <c r="P898" s="210"/>
      <c r="Q898" s="210"/>
      <c r="R898" s="210"/>
      <c r="S898" s="210"/>
      <c r="T898" s="210"/>
      <c r="U898" s="210"/>
      <c r="V898" s="210"/>
      <c r="W898" s="210"/>
      <c r="X898" s="210"/>
      <c r="Y898" s="210"/>
      <c r="Z898" s="210"/>
    </row>
    <row r="899" spans="1:26" x14ac:dyDescent="0.25">
      <c r="A899" s="241"/>
      <c r="B899" s="241"/>
      <c r="C899" s="240"/>
      <c r="D899" s="240"/>
      <c r="E899" s="242"/>
      <c r="F899" s="242"/>
      <c r="G899" s="240"/>
      <c r="H899" s="240"/>
      <c r="I899" s="240"/>
      <c r="J899" s="240"/>
      <c r="K899" s="228"/>
      <c r="L899" s="210"/>
      <c r="M899" s="210"/>
      <c r="N899" s="210"/>
      <c r="O899" s="210"/>
      <c r="P899" s="210"/>
      <c r="Q899" s="210"/>
      <c r="R899" s="210"/>
      <c r="S899" s="210"/>
      <c r="T899" s="210"/>
      <c r="U899" s="210"/>
      <c r="V899" s="210"/>
      <c r="W899" s="210"/>
      <c r="X899" s="210"/>
      <c r="Y899" s="210"/>
      <c r="Z899" s="210"/>
    </row>
    <row r="900" spans="1:26" x14ac:dyDescent="0.25">
      <c r="A900" s="241"/>
      <c r="B900" s="240"/>
      <c r="C900" s="244"/>
      <c r="D900" s="240"/>
      <c r="E900" s="242"/>
      <c r="F900" s="242"/>
      <c r="G900" s="240"/>
      <c r="H900" s="240"/>
      <c r="I900" s="240"/>
      <c r="J900" s="240"/>
      <c r="K900" s="228"/>
      <c r="L900" s="210"/>
      <c r="M900" s="210"/>
      <c r="N900" s="210"/>
      <c r="O900" s="210"/>
      <c r="P900" s="210"/>
      <c r="Q900" s="210"/>
      <c r="R900" s="210"/>
      <c r="S900" s="210"/>
      <c r="T900" s="210"/>
      <c r="U900" s="210"/>
      <c r="V900" s="210"/>
      <c r="W900" s="210"/>
      <c r="X900" s="210"/>
      <c r="Y900" s="210"/>
      <c r="Z900" s="210"/>
    </row>
    <row r="901" spans="1:26" x14ac:dyDescent="0.25">
      <c r="A901" s="241"/>
      <c r="B901" s="241"/>
      <c r="C901" s="244"/>
      <c r="D901" s="240"/>
      <c r="E901" s="242"/>
      <c r="F901" s="242"/>
      <c r="G901" s="240"/>
      <c r="H901" s="240"/>
      <c r="I901" s="240"/>
      <c r="J901" s="240"/>
      <c r="K901" s="228"/>
      <c r="L901" s="210"/>
      <c r="M901" s="210"/>
      <c r="N901" s="210"/>
      <c r="O901" s="210"/>
      <c r="P901" s="210"/>
      <c r="Q901" s="210"/>
      <c r="R901" s="210"/>
      <c r="S901" s="210"/>
      <c r="T901" s="210"/>
      <c r="U901" s="210"/>
      <c r="V901" s="210"/>
      <c r="W901" s="210"/>
      <c r="X901" s="210"/>
      <c r="Y901" s="210"/>
      <c r="Z901" s="210"/>
    </row>
    <row r="902" spans="1:26" x14ac:dyDescent="0.25">
      <c r="A902" s="231"/>
      <c r="B902" s="231"/>
      <c r="C902" s="231"/>
      <c r="D902" s="231"/>
      <c r="E902" s="315"/>
      <c r="F902" s="315"/>
      <c r="G902" s="240"/>
      <c r="H902" s="240"/>
      <c r="I902" s="240"/>
      <c r="J902" s="240"/>
      <c r="K902" s="228"/>
      <c r="L902" s="210"/>
      <c r="M902" s="210"/>
      <c r="N902" s="210"/>
      <c r="O902" s="210"/>
      <c r="P902" s="210"/>
      <c r="Q902" s="210"/>
      <c r="R902" s="210"/>
      <c r="S902" s="210"/>
      <c r="T902" s="210"/>
      <c r="U902" s="210"/>
      <c r="V902" s="210"/>
      <c r="W902" s="210"/>
      <c r="X902" s="210"/>
      <c r="Y902" s="210"/>
      <c r="Z902" s="210"/>
    </row>
    <row r="903" spans="1:26" x14ac:dyDescent="0.25">
      <c r="A903" s="241"/>
      <c r="B903" s="241"/>
      <c r="C903" s="240"/>
      <c r="D903" s="240"/>
      <c r="E903" s="242"/>
      <c r="F903" s="242"/>
      <c r="G903" s="240"/>
      <c r="H903" s="240"/>
      <c r="I903" s="240"/>
      <c r="J903" s="240"/>
      <c r="K903" s="228"/>
      <c r="L903" s="210"/>
      <c r="M903" s="210"/>
      <c r="N903" s="304"/>
      <c r="O903" s="304"/>
      <c r="P903" s="304"/>
      <c r="Q903" s="210"/>
      <c r="R903" s="210"/>
      <c r="S903" s="210"/>
      <c r="T903" s="210"/>
      <c r="U903" s="210"/>
      <c r="V903" s="210"/>
      <c r="W903" s="210"/>
      <c r="X903" s="210"/>
      <c r="Y903" s="210"/>
      <c r="Z903" s="210"/>
    </row>
    <row r="904" spans="1:26" x14ac:dyDescent="0.25">
      <c r="A904" s="241"/>
      <c r="B904" s="241"/>
      <c r="C904" s="240"/>
      <c r="D904" s="240"/>
      <c r="E904" s="242"/>
      <c r="F904" s="242"/>
      <c r="G904" s="240"/>
      <c r="H904" s="240"/>
      <c r="I904" s="240"/>
      <c r="J904" s="240"/>
      <c r="K904" s="228"/>
      <c r="L904" s="210"/>
      <c r="M904" s="210"/>
      <c r="N904" s="210"/>
      <c r="O904" s="210"/>
      <c r="P904" s="210"/>
      <c r="Q904" s="210"/>
      <c r="R904" s="210"/>
      <c r="S904" s="210"/>
      <c r="T904" s="210"/>
      <c r="U904" s="210"/>
      <c r="V904" s="210"/>
      <c r="W904" s="210"/>
      <c r="X904" s="210"/>
      <c r="Y904" s="210"/>
      <c r="Z904" s="210"/>
    </row>
    <row r="905" spans="1:26" x14ac:dyDescent="0.25">
      <c r="A905" s="241"/>
      <c r="B905" s="241"/>
      <c r="C905" s="240"/>
      <c r="D905" s="240"/>
      <c r="E905" s="242"/>
      <c r="F905" s="242"/>
      <c r="G905" s="240"/>
      <c r="H905" s="240"/>
      <c r="I905" s="240"/>
      <c r="J905" s="240"/>
      <c r="K905" s="228"/>
      <c r="L905" s="210"/>
      <c r="M905" s="210"/>
      <c r="N905" s="210"/>
      <c r="O905" s="210"/>
      <c r="P905" s="210"/>
      <c r="Q905" s="210"/>
      <c r="R905" s="210"/>
      <c r="S905" s="210"/>
      <c r="T905" s="210"/>
      <c r="U905" s="210"/>
      <c r="V905" s="210"/>
      <c r="W905" s="210"/>
      <c r="X905" s="210"/>
      <c r="Y905" s="210"/>
      <c r="Z905" s="210"/>
    </row>
    <row r="906" spans="1:26" x14ac:dyDescent="0.25">
      <c r="A906" s="241"/>
      <c r="B906" s="241"/>
      <c r="C906" s="240"/>
      <c r="D906" s="240"/>
      <c r="E906" s="242"/>
      <c r="F906" s="242"/>
      <c r="G906" s="240"/>
      <c r="H906" s="240"/>
      <c r="I906" s="240"/>
      <c r="J906" s="240"/>
      <c r="K906" s="228"/>
      <c r="L906" s="210"/>
      <c r="M906" s="210"/>
      <c r="N906" s="210"/>
      <c r="O906" s="210"/>
      <c r="P906" s="210"/>
      <c r="Q906" s="210"/>
      <c r="R906" s="210"/>
      <c r="S906" s="210"/>
      <c r="T906" s="210"/>
      <c r="U906" s="210"/>
      <c r="V906" s="210"/>
      <c r="W906" s="210"/>
      <c r="X906" s="210"/>
      <c r="Y906" s="210"/>
      <c r="Z906" s="210"/>
    </row>
    <row r="907" spans="1:26" x14ac:dyDescent="0.25">
      <c r="A907" s="241"/>
      <c r="B907" s="243"/>
      <c r="C907" s="240"/>
      <c r="D907" s="240"/>
      <c r="E907" s="242"/>
      <c r="F907" s="242"/>
      <c r="G907" s="240"/>
      <c r="H907" s="240"/>
      <c r="I907" s="240"/>
      <c r="J907" s="240"/>
      <c r="K907" s="228"/>
      <c r="L907" s="210"/>
      <c r="M907" s="210"/>
      <c r="N907" s="210"/>
      <c r="O907" s="210"/>
      <c r="P907" s="210"/>
      <c r="Q907" s="210"/>
      <c r="R907" s="210"/>
      <c r="S907" s="210"/>
      <c r="T907" s="210"/>
      <c r="U907" s="210"/>
      <c r="V907" s="210"/>
      <c r="W907" s="210"/>
      <c r="X907" s="210"/>
      <c r="Y907" s="210"/>
      <c r="Z907" s="210"/>
    </row>
    <row r="908" spans="1:26" x14ac:dyDescent="0.25">
      <c r="A908" s="241"/>
      <c r="B908" s="311"/>
      <c r="C908" s="240"/>
      <c r="D908" s="240"/>
      <c r="E908" s="242"/>
      <c r="F908" s="242"/>
      <c r="G908" s="240"/>
      <c r="H908" s="240"/>
      <c r="I908" s="240"/>
      <c r="J908" s="240"/>
      <c r="K908" s="228"/>
      <c r="L908" s="210"/>
      <c r="M908" s="210"/>
      <c r="N908" s="210"/>
      <c r="O908" s="210"/>
      <c r="P908" s="210"/>
      <c r="Q908" s="210"/>
      <c r="R908" s="210"/>
      <c r="S908" s="210"/>
      <c r="T908" s="210"/>
      <c r="U908" s="210"/>
      <c r="V908" s="210"/>
      <c r="W908" s="210"/>
      <c r="X908" s="210"/>
      <c r="Y908" s="210"/>
      <c r="Z908" s="210"/>
    </row>
    <row r="909" spans="1:26" x14ac:dyDescent="0.25">
      <c r="A909" s="241"/>
      <c r="B909" s="241"/>
      <c r="C909" s="240"/>
      <c r="D909" s="240"/>
      <c r="E909" s="242"/>
      <c r="F909" s="242"/>
      <c r="G909" s="240"/>
      <c r="H909" s="240"/>
      <c r="I909" s="240"/>
      <c r="J909" s="240"/>
      <c r="K909" s="228"/>
      <c r="L909" s="210"/>
      <c r="M909" s="210"/>
      <c r="N909" s="210"/>
      <c r="O909" s="210"/>
      <c r="P909" s="210"/>
      <c r="Q909" s="210"/>
      <c r="R909" s="210"/>
      <c r="S909" s="210"/>
      <c r="T909" s="210"/>
      <c r="U909" s="210"/>
      <c r="V909" s="210"/>
      <c r="W909" s="210"/>
      <c r="X909" s="210"/>
      <c r="Y909" s="210"/>
      <c r="Z909" s="210"/>
    </row>
    <row r="910" spans="1:26" x14ac:dyDescent="0.25">
      <c r="A910" s="241"/>
      <c r="B910" s="240"/>
      <c r="C910" s="244"/>
      <c r="D910" s="240"/>
      <c r="E910" s="242"/>
      <c r="F910" s="242"/>
      <c r="G910" s="240"/>
      <c r="H910" s="240"/>
      <c r="I910" s="240"/>
      <c r="J910" s="240"/>
      <c r="K910" s="228"/>
      <c r="L910" s="210"/>
      <c r="M910" s="210"/>
      <c r="N910" s="210"/>
      <c r="O910" s="210"/>
      <c r="P910" s="210"/>
      <c r="Q910" s="210"/>
      <c r="R910" s="210"/>
      <c r="S910" s="210"/>
      <c r="T910" s="210"/>
      <c r="U910" s="210"/>
      <c r="V910" s="210"/>
      <c r="W910" s="210"/>
      <c r="X910" s="210"/>
      <c r="Y910" s="210"/>
      <c r="Z910" s="210"/>
    </row>
    <row r="911" spans="1:26" x14ac:dyDescent="0.25">
      <c r="A911" s="241"/>
      <c r="B911" s="241"/>
      <c r="C911" s="244"/>
      <c r="D911" s="240"/>
      <c r="E911" s="242"/>
      <c r="F911" s="242"/>
      <c r="G911" s="240"/>
      <c r="H911" s="240"/>
      <c r="I911" s="240"/>
      <c r="J911" s="240"/>
      <c r="K911" s="228"/>
      <c r="L911" s="210"/>
      <c r="M911" s="210"/>
      <c r="N911" s="210"/>
      <c r="O911" s="210"/>
      <c r="P911" s="210"/>
      <c r="Q911" s="210"/>
      <c r="R911" s="210"/>
      <c r="S911" s="210"/>
      <c r="T911" s="210"/>
      <c r="U911" s="210"/>
      <c r="V911" s="210"/>
      <c r="W911" s="210"/>
      <c r="X911" s="210"/>
      <c r="Y911" s="210"/>
      <c r="Z911" s="210"/>
    </row>
    <row r="912" spans="1:26" x14ac:dyDescent="0.25">
      <c r="A912" s="231"/>
      <c r="B912" s="231"/>
      <c r="C912" s="231"/>
      <c r="D912" s="231"/>
      <c r="E912" s="315"/>
      <c r="F912" s="315"/>
      <c r="G912" s="240"/>
      <c r="H912" s="240"/>
      <c r="I912" s="240"/>
      <c r="J912" s="240"/>
      <c r="K912" s="228"/>
      <c r="L912" s="210"/>
      <c r="M912" s="210"/>
      <c r="N912" s="210"/>
      <c r="O912" s="210"/>
      <c r="P912" s="210"/>
      <c r="Q912" s="210"/>
      <c r="R912" s="210"/>
      <c r="S912" s="210"/>
      <c r="T912" s="210"/>
      <c r="U912" s="210"/>
      <c r="V912" s="210"/>
      <c r="W912" s="210"/>
      <c r="X912" s="210"/>
      <c r="Y912" s="210"/>
      <c r="Z912" s="210"/>
    </row>
    <row r="913" spans="1:26" x14ac:dyDescent="0.25">
      <c r="A913" s="241"/>
      <c r="B913" s="241"/>
      <c r="C913" s="240"/>
      <c r="D913" s="240"/>
      <c r="E913" s="242"/>
      <c r="F913" s="242"/>
      <c r="G913" s="240"/>
      <c r="H913" s="240"/>
      <c r="I913" s="240"/>
      <c r="J913" s="240"/>
      <c r="K913" s="228"/>
      <c r="L913" s="210"/>
      <c r="M913" s="210"/>
      <c r="N913" s="304"/>
      <c r="O913" s="304"/>
      <c r="P913" s="304"/>
      <c r="Q913" s="210"/>
      <c r="R913" s="210"/>
      <c r="S913" s="210"/>
      <c r="T913" s="210"/>
      <c r="U913" s="210"/>
      <c r="V913" s="210"/>
      <c r="W913" s="210"/>
      <c r="X913" s="210"/>
      <c r="Y913" s="210"/>
      <c r="Z913" s="210"/>
    </row>
    <row r="914" spans="1:26" x14ac:dyDescent="0.25">
      <c r="A914" s="241"/>
      <c r="B914" s="241"/>
      <c r="C914" s="240"/>
      <c r="D914" s="240"/>
      <c r="E914" s="242"/>
      <c r="F914" s="242"/>
      <c r="G914" s="240"/>
      <c r="H914" s="240"/>
      <c r="I914" s="240"/>
      <c r="J914" s="240"/>
      <c r="K914" s="228"/>
      <c r="L914" s="210"/>
      <c r="M914" s="210"/>
      <c r="N914" s="210"/>
      <c r="O914" s="210"/>
      <c r="P914" s="210"/>
      <c r="Q914" s="210"/>
      <c r="R914" s="210"/>
      <c r="S914" s="210"/>
      <c r="T914" s="210"/>
      <c r="U914" s="210"/>
      <c r="V914" s="210"/>
      <c r="W914" s="210"/>
      <c r="X914" s="210"/>
      <c r="Y914" s="210"/>
      <c r="Z914" s="210"/>
    </row>
    <row r="915" spans="1:26" x14ac:dyDescent="0.25">
      <c r="A915" s="241"/>
      <c r="B915" s="241"/>
      <c r="C915" s="240"/>
      <c r="D915" s="240"/>
      <c r="E915" s="242"/>
      <c r="F915" s="242"/>
      <c r="G915" s="240"/>
      <c r="H915" s="240"/>
      <c r="I915" s="240"/>
      <c r="J915" s="240"/>
      <c r="K915" s="228"/>
      <c r="L915" s="210"/>
      <c r="M915" s="210"/>
      <c r="N915" s="210"/>
      <c r="O915" s="210"/>
      <c r="P915" s="210"/>
      <c r="Q915" s="210"/>
      <c r="R915" s="210"/>
      <c r="S915" s="210"/>
      <c r="T915" s="210"/>
      <c r="U915" s="210"/>
      <c r="V915" s="210"/>
      <c r="W915" s="210"/>
      <c r="X915" s="210"/>
      <c r="Y915" s="210"/>
      <c r="Z915" s="210"/>
    </row>
    <row r="916" spans="1:26" x14ac:dyDescent="0.25">
      <c r="A916" s="241"/>
      <c r="B916" s="241"/>
      <c r="C916" s="240"/>
      <c r="D916" s="240"/>
      <c r="E916" s="242"/>
      <c r="F916" s="242"/>
      <c r="G916" s="240"/>
      <c r="H916" s="240"/>
      <c r="I916" s="240"/>
      <c r="J916" s="240"/>
      <c r="K916" s="228"/>
      <c r="L916" s="210"/>
      <c r="M916" s="210"/>
      <c r="N916" s="210"/>
      <c r="O916" s="210"/>
      <c r="P916" s="210"/>
      <c r="Q916" s="210"/>
      <c r="R916" s="210"/>
      <c r="S916" s="210"/>
      <c r="T916" s="210"/>
      <c r="U916" s="210"/>
      <c r="V916" s="210"/>
      <c r="W916" s="210"/>
      <c r="X916" s="210"/>
      <c r="Y916" s="210"/>
      <c r="Z916" s="210"/>
    </row>
    <row r="917" spans="1:26" x14ac:dyDescent="0.25">
      <c r="A917" s="241"/>
      <c r="B917" s="243"/>
      <c r="C917" s="240"/>
      <c r="D917" s="240"/>
      <c r="E917" s="242"/>
      <c r="F917" s="242"/>
      <c r="G917" s="240"/>
      <c r="H917" s="240"/>
      <c r="I917" s="240"/>
      <c r="J917" s="240"/>
      <c r="K917" s="228"/>
      <c r="L917" s="210"/>
      <c r="M917" s="210"/>
      <c r="N917" s="210"/>
      <c r="O917" s="210"/>
      <c r="P917" s="210"/>
      <c r="Q917" s="210"/>
      <c r="R917" s="210"/>
      <c r="S917" s="210"/>
      <c r="T917" s="210"/>
      <c r="U917" s="210"/>
      <c r="V917" s="210"/>
      <c r="W917" s="210"/>
      <c r="X917" s="210"/>
      <c r="Y917" s="210"/>
      <c r="Z917" s="210"/>
    </row>
    <row r="918" spans="1:26" x14ac:dyDescent="0.25">
      <c r="A918" s="241"/>
      <c r="B918" s="311"/>
      <c r="C918" s="240"/>
      <c r="D918" s="240"/>
      <c r="E918" s="242"/>
      <c r="F918" s="242"/>
      <c r="G918" s="240"/>
      <c r="H918" s="240"/>
      <c r="I918" s="240"/>
      <c r="J918" s="240"/>
      <c r="K918" s="228"/>
      <c r="L918" s="210"/>
      <c r="M918" s="210"/>
      <c r="N918" s="210"/>
      <c r="O918" s="210"/>
      <c r="P918" s="210"/>
      <c r="Q918" s="210"/>
      <c r="R918" s="210"/>
      <c r="S918" s="210"/>
      <c r="T918" s="210"/>
      <c r="U918" s="210"/>
      <c r="V918" s="210"/>
      <c r="W918" s="210"/>
      <c r="X918" s="210"/>
      <c r="Y918" s="210"/>
      <c r="Z918" s="210"/>
    </row>
    <row r="919" spans="1:26" x14ac:dyDescent="0.25">
      <c r="A919" s="241"/>
      <c r="B919" s="241"/>
      <c r="C919" s="240"/>
      <c r="D919" s="240"/>
      <c r="E919" s="242"/>
      <c r="F919" s="242"/>
      <c r="G919" s="240"/>
      <c r="H919" s="240"/>
      <c r="I919" s="240"/>
      <c r="J919" s="240"/>
      <c r="K919" s="228"/>
      <c r="L919" s="210"/>
      <c r="M919" s="210"/>
      <c r="N919" s="210"/>
      <c r="O919" s="210"/>
      <c r="P919" s="210"/>
      <c r="Q919" s="210"/>
      <c r="R919" s="210"/>
      <c r="S919" s="210"/>
      <c r="T919" s="210"/>
      <c r="U919" s="210"/>
      <c r="V919" s="210"/>
      <c r="W919" s="210"/>
      <c r="X919" s="210"/>
      <c r="Y919" s="210"/>
      <c r="Z919" s="210"/>
    </row>
    <row r="920" spans="1:26" x14ac:dyDescent="0.25">
      <c r="A920" s="241"/>
      <c r="B920" s="240"/>
      <c r="C920" s="244"/>
      <c r="D920" s="240"/>
      <c r="E920" s="242"/>
      <c r="F920" s="242"/>
      <c r="G920" s="240"/>
      <c r="H920" s="240"/>
      <c r="I920" s="240"/>
      <c r="J920" s="240"/>
      <c r="K920" s="228"/>
      <c r="L920" s="210"/>
      <c r="M920" s="210"/>
      <c r="N920" s="210"/>
      <c r="O920" s="210"/>
      <c r="P920" s="210"/>
      <c r="Q920" s="210"/>
      <c r="R920" s="210"/>
      <c r="S920" s="210"/>
      <c r="T920" s="210"/>
      <c r="U920" s="210"/>
      <c r="V920" s="210"/>
      <c r="W920" s="210"/>
      <c r="X920" s="210"/>
      <c r="Y920" s="210"/>
      <c r="Z920" s="210"/>
    </row>
    <row r="921" spans="1:26" x14ac:dyDescent="0.25">
      <c r="A921" s="241"/>
      <c r="B921" s="241"/>
      <c r="C921" s="244"/>
      <c r="D921" s="240"/>
      <c r="E921" s="242"/>
      <c r="F921" s="242"/>
      <c r="G921" s="240"/>
      <c r="H921" s="240"/>
      <c r="I921" s="240"/>
      <c r="J921" s="240"/>
      <c r="K921" s="228"/>
      <c r="L921" s="210"/>
      <c r="M921" s="210"/>
      <c r="N921" s="210"/>
      <c r="O921" s="210"/>
      <c r="P921" s="210"/>
      <c r="Q921" s="210"/>
      <c r="R921" s="210"/>
      <c r="S921" s="210"/>
      <c r="T921" s="210"/>
      <c r="U921" s="210"/>
      <c r="V921" s="210"/>
      <c r="W921" s="210"/>
      <c r="X921" s="210"/>
      <c r="Y921" s="210"/>
      <c r="Z921" s="210"/>
    </row>
    <row r="922" spans="1:26" x14ac:dyDescent="0.25">
      <c r="A922" s="231"/>
      <c r="B922" s="231"/>
      <c r="C922" s="231"/>
      <c r="D922" s="231"/>
      <c r="E922" s="315"/>
      <c r="F922" s="315"/>
      <c r="G922" s="240"/>
      <c r="H922" s="240"/>
      <c r="I922" s="240"/>
      <c r="J922" s="240"/>
      <c r="K922" s="228"/>
      <c r="L922" s="210"/>
      <c r="M922" s="210"/>
      <c r="N922" s="210"/>
      <c r="O922" s="210"/>
      <c r="P922" s="210"/>
      <c r="Q922" s="210"/>
      <c r="R922" s="210"/>
      <c r="S922" s="210"/>
      <c r="T922" s="210"/>
      <c r="U922" s="210"/>
      <c r="V922" s="210"/>
      <c r="W922" s="210"/>
      <c r="X922" s="210"/>
      <c r="Y922" s="210"/>
      <c r="Z922" s="210"/>
    </row>
    <row r="923" spans="1:26" x14ac:dyDescent="0.25">
      <c r="A923" s="241"/>
      <c r="B923" s="241"/>
      <c r="C923" s="240"/>
      <c r="D923" s="240"/>
      <c r="E923" s="242"/>
      <c r="F923" s="242"/>
      <c r="G923" s="240"/>
      <c r="H923" s="240"/>
      <c r="I923" s="240"/>
      <c r="J923" s="240"/>
      <c r="K923" s="317"/>
      <c r="L923" s="210"/>
      <c r="M923" s="210"/>
      <c r="N923" s="304"/>
      <c r="O923" s="304"/>
      <c r="P923" s="304"/>
      <c r="Q923" s="210"/>
      <c r="R923" s="210"/>
      <c r="S923" s="210"/>
      <c r="T923" s="210"/>
      <c r="U923" s="210"/>
      <c r="V923" s="210"/>
      <c r="W923" s="210"/>
      <c r="X923" s="210"/>
      <c r="Y923" s="210"/>
      <c r="Z923" s="210"/>
    </row>
    <row r="924" spans="1:26" x14ac:dyDescent="0.25">
      <c r="A924" s="241"/>
      <c r="B924" s="241"/>
      <c r="C924" s="240"/>
      <c r="D924" s="240"/>
      <c r="E924" s="242"/>
      <c r="F924" s="242"/>
      <c r="G924" s="240"/>
      <c r="H924" s="240"/>
      <c r="I924" s="240"/>
      <c r="J924" s="240"/>
      <c r="K924" s="228"/>
      <c r="L924" s="210"/>
      <c r="M924" s="210"/>
      <c r="N924" s="210"/>
      <c r="O924" s="210"/>
      <c r="P924" s="210"/>
      <c r="Q924" s="210"/>
      <c r="R924" s="210"/>
      <c r="S924" s="210"/>
      <c r="T924" s="210"/>
      <c r="U924" s="210"/>
      <c r="V924" s="210"/>
      <c r="W924" s="210"/>
      <c r="X924" s="210"/>
      <c r="Y924" s="210"/>
      <c r="Z924" s="210"/>
    </row>
    <row r="925" spans="1:26" x14ac:dyDescent="0.25">
      <c r="A925" s="241"/>
      <c r="B925" s="241"/>
      <c r="C925" s="240"/>
      <c r="D925" s="240"/>
      <c r="E925" s="242"/>
      <c r="F925" s="242"/>
      <c r="G925" s="240"/>
      <c r="H925" s="240"/>
      <c r="I925" s="240"/>
      <c r="J925" s="240"/>
      <c r="K925" s="228"/>
      <c r="L925" s="210"/>
      <c r="M925" s="210"/>
      <c r="N925" s="210"/>
      <c r="O925" s="210"/>
      <c r="P925" s="210"/>
      <c r="Q925" s="210"/>
      <c r="R925" s="210"/>
      <c r="S925" s="210"/>
      <c r="T925" s="210"/>
      <c r="U925" s="210"/>
      <c r="V925" s="210"/>
      <c r="W925" s="210"/>
      <c r="X925" s="210"/>
      <c r="Y925" s="210"/>
      <c r="Z925" s="210"/>
    </row>
    <row r="926" spans="1:26" x14ac:dyDescent="0.25">
      <c r="A926" s="241"/>
      <c r="B926" s="241"/>
      <c r="C926" s="240"/>
      <c r="D926" s="240"/>
      <c r="E926" s="242"/>
      <c r="F926" s="242"/>
      <c r="G926" s="240"/>
      <c r="H926" s="240"/>
      <c r="I926" s="240"/>
      <c r="J926" s="240"/>
      <c r="K926" s="228"/>
      <c r="L926" s="210"/>
      <c r="M926" s="210"/>
      <c r="N926" s="210"/>
      <c r="O926" s="210"/>
      <c r="P926" s="210"/>
      <c r="Q926" s="210"/>
      <c r="R926" s="210"/>
      <c r="S926" s="210"/>
      <c r="T926" s="210"/>
      <c r="U926" s="210"/>
      <c r="V926" s="210"/>
      <c r="W926" s="210"/>
      <c r="X926" s="210"/>
      <c r="Y926" s="210"/>
      <c r="Z926" s="210"/>
    </row>
    <row r="927" spans="1:26" x14ac:dyDescent="0.25">
      <c r="A927" s="241"/>
      <c r="B927" s="243"/>
      <c r="C927" s="240"/>
      <c r="D927" s="240"/>
      <c r="E927" s="242"/>
      <c r="F927" s="242"/>
      <c r="G927" s="240"/>
      <c r="H927" s="240"/>
      <c r="I927" s="240"/>
      <c r="J927" s="240"/>
      <c r="K927" s="228"/>
      <c r="L927" s="210"/>
      <c r="M927" s="210"/>
      <c r="N927" s="210"/>
      <c r="O927" s="210"/>
      <c r="P927" s="210"/>
      <c r="Q927" s="210"/>
      <c r="R927" s="210"/>
      <c r="S927" s="210"/>
      <c r="T927" s="210"/>
      <c r="U927" s="210"/>
      <c r="V927" s="210"/>
      <c r="W927" s="210"/>
      <c r="X927" s="210"/>
      <c r="Y927" s="210"/>
      <c r="Z927" s="210"/>
    </row>
    <row r="928" spans="1:26" x14ac:dyDescent="0.25">
      <c r="A928" s="241"/>
      <c r="B928" s="311"/>
      <c r="C928" s="240"/>
      <c r="D928" s="240"/>
      <c r="E928" s="242"/>
      <c r="F928" s="242"/>
      <c r="G928" s="240"/>
      <c r="H928" s="240"/>
      <c r="I928" s="240"/>
      <c r="J928" s="240"/>
      <c r="K928" s="228"/>
      <c r="L928" s="210"/>
      <c r="M928" s="210"/>
      <c r="N928" s="210"/>
      <c r="O928" s="210"/>
      <c r="P928" s="210"/>
      <c r="Q928" s="210"/>
      <c r="R928" s="210"/>
      <c r="S928" s="210"/>
      <c r="T928" s="210"/>
      <c r="U928" s="210"/>
      <c r="V928" s="210"/>
      <c r="W928" s="210"/>
      <c r="X928" s="210"/>
      <c r="Y928" s="210"/>
      <c r="Z928" s="210"/>
    </row>
    <row r="929" spans="1:26" x14ac:dyDescent="0.25">
      <c r="A929" s="241"/>
      <c r="B929" s="241"/>
      <c r="C929" s="240"/>
      <c r="D929" s="240"/>
      <c r="E929" s="242"/>
      <c r="F929" s="242"/>
      <c r="G929" s="240"/>
      <c r="H929" s="240"/>
      <c r="I929" s="240"/>
      <c r="J929" s="240"/>
      <c r="K929" s="228"/>
      <c r="L929" s="210"/>
      <c r="M929" s="210"/>
      <c r="N929" s="210"/>
      <c r="O929" s="210"/>
      <c r="P929" s="210"/>
      <c r="Q929" s="210"/>
      <c r="R929" s="210"/>
      <c r="S929" s="210"/>
      <c r="T929" s="210"/>
      <c r="U929" s="210"/>
      <c r="V929" s="210"/>
      <c r="W929" s="210"/>
      <c r="X929" s="210"/>
      <c r="Y929" s="210"/>
      <c r="Z929" s="210"/>
    </row>
    <row r="930" spans="1:26" x14ac:dyDescent="0.25">
      <c r="A930" s="241"/>
      <c r="B930" s="240"/>
      <c r="C930" s="244"/>
      <c r="D930" s="240"/>
      <c r="E930" s="242"/>
      <c r="F930" s="242"/>
      <c r="G930" s="240"/>
      <c r="H930" s="240"/>
      <c r="I930" s="240"/>
      <c r="J930" s="240"/>
      <c r="K930" s="228"/>
      <c r="L930" s="210"/>
      <c r="M930" s="210"/>
      <c r="N930" s="210"/>
      <c r="O930" s="210"/>
      <c r="P930" s="210"/>
      <c r="Q930" s="210"/>
      <c r="R930" s="210"/>
      <c r="S930" s="210"/>
      <c r="T930" s="210"/>
      <c r="U930" s="210"/>
      <c r="V930" s="210"/>
      <c r="W930" s="210"/>
      <c r="X930" s="210"/>
      <c r="Y930" s="210"/>
      <c r="Z930" s="210"/>
    </row>
    <row r="931" spans="1:26" x14ac:dyDescent="0.25">
      <c r="A931" s="231"/>
      <c r="B931" s="231"/>
      <c r="C931" s="231"/>
      <c r="D931" s="231"/>
      <c r="E931" s="315"/>
      <c r="F931" s="315"/>
      <c r="G931" s="240"/>
      <c r="H931" s="240"/>
      <c r="I931" s="240"/>
      <c r="J931" s="240"/>
      <c r="K931" s="228"/>
      <c r="L931" s="210"/>
      <c r="M931" s="210"/>
      <c r="N931" s="210"/>
      <c r="O931" s="210"/>
      <c r="P931" s="210"/>
      <c r="Q931" s="210"/>
      <c r="R931" s="210"/>
      <c r="S931" s="210"/>
      <c r="T931" s="210"/>
      <c r="U931" s="210"/>
      <c r="V931" s="210"/>
      <c r="W931" s="210"/>
      <c r="X931" s="210"/>
      <c r="Y931" s="210"/>
      <c r="Z931" s="210"/>
    </row>
    <row r="932" spans="1:26" x14ac:dyDescent="0.25">
      <c r="A932" s="241"/>
      <c r="B932" s="241"/>
      <c r="C932" s="240"/>
      <c r="D932" s="240"/>
      <c r="E932" s="242"/>
      <c r="F932" s="242"/>
      <c r="G932" s="240"/>
      <c r="H932" s="240"/>
      <c r="I932" s="240"/>
      <c r="J932" s="240"/>
      <c r="K932" s="317"/>
      <c r="L932" s="210"/>
      <c r="M932" s="210"/>
      <c r="N932" s="304"/>
      <c r="O932" s="304"/>
      <c r="P932" s="304"/>
      <c r="Q932" s="210"/>
      <c r="R932" s="210"/>
      <c r="S932" s="210"/>
      <c r="T932" s="210"/>
      <c r="U932" s="210"/>
      <c r="V932" s="210"/>
      <c r="W932" s="210"/>
      <c r="X932" s="210"/>
      <c r="Y932" s="210"/>
      <c r="Z932" s="210"/>
    </row>
    <row r="933" spans="1:26" x14ac:dyDescent="0.25">
      <c r="A933" s="241"/>
      <c r="B933" s="241"/>
      <c r="C933" s="240"/>
      <c r="D933" s="240"/>
      <c r="E933" s="242"/>
      <c r="F933" s="242"/>
      <c r="G933" s="240"/>
      <c r="H933" s="240"/>
      <c r="I933" s="240"/>
      <c r="J933" s="240"/>
      <c r="K933" s="228"/>
      <c r="L933" s="210"/>
      <c r="M933" s="210"/>
      <c r="N933" s="210"/>
      <c r="O933" s="210"/>
      <c r="P933" s="210"/>
      <c r="Q933" s="210"/>
      <c r="R933" s="210"/>
      <c r="S933" s="210"/>
      <c r="T933" s="210"/>
      <c r="U933" s="210"/>
      <c r="V933" s="210"/>
      <c r="W933" s="210"/>
      <c r="X933" s="210"/>
      <c r="Y933" s="210"/>
      <c r="Z933" s="210"/>
    </row>
    <row r="934" spans="1:26" x14ac:dyDescent="0.25">
      <c r="A934" s="241"/>
      <c r="B934" s="241"/>
      <c r="C934" s="240"/>
      <c r="D934" s="240"/>
      <c r="E934" s="242"/>
      <c r="F934" s="242"/>
      <c r="G934" s="240"/>
      <c r="H934" s="240"/>
      <c r="I934" s="240"/>
      <c r="J934" s="240"/>
      <c r="K934" s="228"/>
      <c r="L934" s="210"/>
      <c r="M934" s="210"/>
      <c r="N934" s="210"/>
      <c r="O934" s="210"/>
      <c r="P934" s="210"/>
      <c r="Q934" s="210"/>
      <c r="R934" s="210"/>
      <c r="S934" s="210"/>
      <c r="T934" s="210"/>
      <c r="U934" s="210"/>
      <c r="V934" s="210"/>
      <c r="W934" s="210"/>
      <c r="X934" s="210"/>
      <c r="Y934" s="210"/>
      <c r="Z934" s="210"/>
    </row>
    <row r="935" spans="1:26" x14ac:dyDescent="0.25">
      <c r="A935" s="241"/>
      <c r="B935" s="241"/>
      <c r="C935" s="240"/>
      <c r="D935" s="240"/>
      <c r="E935" s="242"/>
      <c r="F935" s="242"/>
      <c r="G935" s="240"/>
      <c r="H935" s="240"/>
      <c r="I935" s="240"/>
      <c r="J935" s="240"/>
      <c r="K935" s="228"/>
      <c r="L935" s="210"/>
      <c r="M935" s="210"/>
      <c r="N935" s="210"/>
      <c r="O935" s="210"/>
      <c r="P935" s="210"/>
      <c r="Q935" s="210"/>
      <c r="R935" s="210"/>
      <c r="S935" s="210"/>
      <c r="T935" s="210"/>
      <c r="U935" s="210"/>
      <c r="V935" s="210"/>
      <c r="W935" s="210"/>
      <c r="X935" s="210"/>
      <c r="Y935" s="210"/>
      <c r="Z935" s="210"/>
    </row>
    <row r="936" spans="1:26" x14ac:dyDescent="0.25">
      <c r="A936" s="241"/>
      <c r="B936" s="243"/>
      <c r="C936" s="240"/>
      <c r="D936" s="240"/>
      <c r="E936" s="242"/>
      <c r="F936" s="242"/>
      <c r="G936" s="240"/>
      <c r="H936" s="240"/>
      <c r="I936" s="240"/>
      <c r="J936" s="240"/>
      <c r="K936" s="228"/>
      <c r="L936" s="210"/>
      <c r="M936" s="210"/>
      <c r="N936" s="210"/>
      <c r="O936" s="210"/>
      <c r="P936" s="210"/>
      <c r="Q936" s="210"/>
      <c r="R936" s="210"/>
      <c r="S936" s="210"/>
      <c r="T936" s="210"/>
      <c r="U936" s="210"/>
      <c r="V936" s="210"/>
      <c r="W936" s="210"/>
      <c r="X936" s="210"/>
      <c r="Y936" s="210"/>
      <c r="Z936" s="210"/>
    </row>
    <row r="937" spans="1:26" x14ac:dyDescent="0.25">
      <c r="A937" s="241"/>
      <c r="B937" s="311"/>
      <c r="C937" s="240"/>
      <c r="D937" s="240"/>
      <c r="E937" s="242"/>
      <c r="F937" s="242"/>
      <c r="G937" s="240"/>
      <c r="H937" s="240"/>
      <c r="I937" s="240"/>
      <c r="J937" s="240"/>
      <c r="K937" s="228"/>
      <c r="L937" s="210"/>
      <c r="M937" s="210"/>
      <c r="N937" s="210"/>
      <c r="O937" s="210"/>
      <c r="P937" s="210"/>
      <c r="Q937" s="210"/>
      <c r="R937" s="210"/>
      <c r="S937" s="210"/>
      <c r="T937" s="210"/>
      <c r="U937" s="210"/>
      <c r="V937" s="210"/>
      <c r="W937" s="210"/>
      <c r="X937" s="210"/>
      <c r="Y937" s="210"/>
      <c r="Z937" s="210"/>
    </row>
    <row r="938" spans="1:26" x14ac:dyDescent="0.25">
      <c r="A938" s="241"/>
      <c r="B938" s="241"/>
      <c r="C938" s="240"/>
      <c r="D938" s="240"/>
      <c r="E938" s="242"/>
      <c r="F938" s="242"/>
      <c r="G938" s="240"/>
      <c r="H938" s="240"/>
      <c r="I938" s="240"/>
      <c r="J938" s="240"/>
      <c r="K938" s="228"/>
      <c r="L938" s="210"/>
      <c r="M938" s="210"/>
      <c r="N938" s="210"/>
      <c r="O938" s="210"/>
      <c r="P938" s="210"/>
      <c r="Q938" s="210"/>
      <c r="R938" s="210"/>
      <c r="S938" s="210"/>
      <c r="T938" s="210"/>
      <c r="U938" s="210"/>
      <c r="V938" s="210"/>
      <c r="W938" s="210"/>
      <c r="X938" s="210"/>
      <c r="Y938" s="210"/>
      <c r="Z938" s="210"/>
    </row>
    <row r="939" spans="1:26" x14ac:dyDescent="0.25">
      <c r="A939" s="241"/>
      <c r="B939" s="240"/>
      <c r="C939" s="244"/>
      <c r="D939" s="240"/>
      <c r="E939" s="242"/>
      <c r="F939" s="242"/>
      <c r="G939" s="240"/>
      <c r="H939" s="240"/>
      <c r="I939" s="240"/>
      <c r="J939" s="240"/>
      <c r="K939" s="228"/>
      <c r="L939" s="210"/>
      <c r="M939" s="210"/>
      <c r="N939" s="210"/>
      <c r="O939" s="210"/>
      <c r="P939" s="210"/>
      <c r="Q939" s="210"/>
      <c r="R939" s="210"/>
      <c r="S939" s="210"/>
      <c r="T939" s="210"/>
      <c r="U939" s="210"/>
      <c r="V939" s="210"/>
      <c r="W939" s="210"/>
      <c r="X939" s="210"/>
      <c r="Y939" s="210"/>
      <c r="Z939" s="210"/>
    </row>
    <row r="940" spans="1:26" x14ac:dyDescent="0.25">
      <c r="A940" s="231"/>
      <c r="B940" s="231"/>
      <c r="C940" s="231"/>
      <c r="D940" s="231"/>
      <c r="E940" s="315"/>
      <c r="F940" s="315"/>
      <c r="G940" s="240"/>
      <c r="H940" s="240"/>
      <c r="I940" s="240"/>
      <c r="J940" s="240"/>
      <c r="K940" s="228"/>
      <c r="L940" s="210"/>
      <c r="M940" s="210"/>
      <c r="N940" s="210"/>
      <c r="O940" s="210"/>
      <c r="P940" s="210"/>
      <c r="Q940" s="210"/>
      <c r="R940" s="210"/>
      <c r="S940" s="210"/>
      <c r="T940" s="210"/>
      <c r="U940" s="210"/>
      <c r="V940" s="210"/>
      <c r="W940" s="210"/>
      <c r="X940" s="210"/>
      <c r="Y940" s="210"/>
      <c r="Z940" s="210"/>
    </row>
    <row r="941" spans="1:26" x14ac:dyDescent="0.25">
      <c r="A941" s="241"/>
      <c r="B941" s="241"/>
      <c r="C941" s="240"/>
      <c r="D941" s="240"/>
      <c r="E941" s="242"/>
      <c r="F941" s="242"/>
      <c r="G941" s="240"/>
      <c r="H941" s="240"/>
      <c r="I941" s="240"/>
      <c r="J941" s="240"/>
      <c r="K941" s="228"/>
      <c r="L941" s="210"/>
      <c r="M941" s="210"/>
      <c r="N941" s="304"/>
      <c r="O941" s="304"/>
      <c r="P941" s="304"/>
      <c r="Q941" s="210"/>
      <c r="R941" s="210"/>
      <c r="S941" s="210"/>
      <c r="T941" s="210"/>
      <c r="U941" s="210"/>
      <c r="V941" s="210"/>
      <c r="W941" s="210"/>
      <c r="X941" s="210"/>
      <c r="Y941" s="210"/>
      <c r="Z941" s="210"/>
    </row>
    <row r="942" spans="1:26" x14ac:dyDescent="0.25">
      <c r="A942" s="241"/>
      <c r="B942" s="241"/>
      <c r="C942" s="240"/>
      <c r="D942" s="240"/>
      <c r="E942" s="242"/>
      <c r="F942" s="242"/>
      <c r="G942" s="240"/>
      <c r="H942" s="240"/>
      <c r="I942" s="240"/>
      <c r="J942" s="240"/>
      <c r="K942" s="228"/>
      <c r="L942" s="210"/>
      <c r="M942" s="210"/>
      <c r="N942" s="210"/>
      <c r="O942" s="210"/>
      <c r="P942" s="210"/>
      <c r="Q942" s="210"/>
      <c r="R942" s="210"/>
      <c r="S942" s="210"/>
      <c r="T942" s="210"/>
      <c r="U942" s="210"/>
      <c r="V942" s="210"/>
      <c r="W942" s="210"/>
      <c r="X942" s="210"/>
      <c r="Y942" s="210"/>
      <c r="Z942" s="210"/>
    </row>
    <row r="943" spans="1:26" x14ac:dyDescent="0.25">
      <c r="A943" s="241"/>
      <c r="B943" s="241"/>
      <c r="C943" s="240"/>
      <c r="D943" s="240"/>
      <c r="E943" s="242"/>
      <c r="F943" s="242"/>
      <c r="G943" s="240"/>
      <c r="H943" s="240"/>
      <c r="I943" s="240"/>
      <c r="J943" s="240"/>
      <c r="K943" s="228"/>
      <c r="L943" s="210"/>
      <c r="M943" s="210"/>
      <c r="N943" s="210"/>
      <c r="O943" s="210"/>
      <c r="P943" s="210"/>
      <c r="Q943" s="210"/>
      <c r="R943" s="210"/>
      <c r="S943" s="210"/>
      <c r="T943" s="210"/>
      <c r="U943" s="210"/>
      <c r="V943" s="210"/>
      <c r="W943" s="210"/>
      <c r="X943" s="210"/>
      <c r="Y943" s="210"/>
      <c r="Z943" s="210"/>
    </row>
    <row r="944" spans="1:26" x14ac:dyDescent="0.25">
      <c r="A944" s="241"/>
      <c r="B944" s="241"/>
      <c r="C944" s="240"/>
      <c r="D944" s="240"/>
      <c r="E944" s="242"/>
      <c r="F944" s="242"/>
      <c r="G944" s="240"/>
      <c r="H944" s="240"/>
      <c r="I944" s="240"/>
      <c r="J944" s="240"/>
      <c r="K944" s="228"/>
      <c r="L944" s="210"/>
      <c r="M944" s="210"/>
      <c r="N944" s="210"/>
      <c r="O944" s="210"/>
      <c r="P944" s="210"/>
      <c r="Q944" s="210"/>
      <c r="R944" s="210"/>
      <c r="S944" s="210"/>
      <c r="T944" s="210"/>
      <c r="U944" s="210"/>
      <c r="V944" s="210"/>
      <c r="W944" s="210"/>
      <c r="X944" s="210"/>
      <c r="Y944" s="210"/>
      <c r="Z944" s="210"/>
    </row>
    <row r="945" spans="1:26" x14ac:dyDescent="0.25">
      <c r="A945" s="241"/>
      <c r="B945" s="243"/>
      <c r="C945" s="240"/>
      <c r="D945" s="240"/>
      <c r="E945" s="242"/>
      <c r="F945" s="242"/>
      <c r="G945" s="240"/>
      <c r="H945" s="240"/>
      <c r="I945" s="240"/>
      <c r="J945" s="240"/>
      <c r="K945" s="228"/>
      <c r="L945" s="210"/>
      <c r="M945" s="210"/>
      <c r="N945" s="210"/>
      <c r="O945" s="210"/>
      <c r="P945" s="210"/>
      <c r="Q945" s="210"/>
      <c r="R945" s="210"/>
      <c r="S945" s="210"/>
      <c r="T945" s="210"/>
      <c r="U945" s="210"/>
      <c r="V945" s="210"/>
      <c r="W945" s="210"/>
      <c r="X945" s="210"/>
      <c r="Y945" s="210"/>
      <c r="Z945" s="210"/>
    </row>
    <row r="946" spans="1:26" x14ac:dyDescent="0.25">
      <c r="A946" s="241"/>
      <c r="B946" s="311"/>
      <c r="C946" s="240"/>
      <c r="D946" s="240"/>
      <c r="E946" s="242"/>
      <c r="F946" s="242"/>
      <c r="G946" s="240"/>
      <c r="H946" s="240"/>
      <c r="I946" s="240"/>
      <c r="J946" s="240"/>
      <c r="K946" s="228"/>
      <c r="L946" s="210"/>
      <c r="M946" s="210"/>
      <c r="N946" s="210"/>
      <c r="O946" s="210"/>
      <c r="P946" s="210"/>
      <c r="Q946" s="210"/>
      <c r="R946" s="210"/>
      <c r="S946" s="210"/>
      <c r="T946" s="210"/>
      <c r="U946" s="210"/>
      <c r="V946" s="210"/>
      <c r="W946" s="210"/>
      <c r="X946" s="210"/>
      <c r="Y946" s="210"/>
      <c r="Z946" s="210"/>
    </row>
    <row r="947" spans="1:26" x14ac:dyDescent="0.25">
      <c r="A947" s="241"/>
      <c r="B947" s="241"/>
      <c r="C947" s="240"/>
      <c r="D947" s="240"/>
      <c r="E947" s="242"/>
      <c r="F947" s="242"/>
      <c r="G947" s="240"/>
      <c r="H947" s="240"/>
      <c r="I947" s="240"/>
      <c r="J947" s="240"/>
      <c r="K947" s="228"/>
      <c r="L947" s="210"/>
      <c r="M947" s="210"/>
      <c r="N947" s="210"/>
      <c r="O947" s="210"/>
      <c r="P947" s="210"/>
      <c r="Q947" s="210"/>
      <c r="R947" s="210"/>
      <c r="S947" s="210"/>
      <c r="T947" s="210"/>
      <c r="U947" s="210"/>
      <c r="V947" s="210"/>
      <c r="W947" s="210"/>
      <c r="X947" s="210"/>
      <c r="Y947" s="210"/>
      <c r="Z947" s="210"/>
    </row>
    <row r="948" spans="1:26" x14ac:dyDescent="0.25">
      <c r="A948" s="241"/>
      <c r="B948" s="240"/>
      <c r="C948" s="244"/>
      <c r="D948" s="240"/>
      <c r="E948" s="242"/>
      <c r="F948" s="242"/>
      <c r="G948" s="240"/>
      <c r="H948" s="240"/>
      <c r="I948" s="240"/>
      <c r="J948" s="240"/>
      <c r="K948" s="228"/>
      <c r="L948" s="210"/>
      <c r="M948" s="210"/>
      <c r="N948" s="210"/>
      <c r="O948" s="210"/>
      <c r="P948" s="210"/>
      <c r="Q948" s="210"/>
      <c r="R948" s="210"/>
      <c r="S948" s="210"/>
      <c r="T948" s="210"/>
      <c r="U948" s="210"/>
      <c r="V948" s="210"/>
      <c r="W948" s="210"/>
      <c r="X948" s="210"/>
      <c r="Y948" s="210"/>
      <c r="Z948" s="210"/>
    </row>
    <row r="949" spans="1:26" x14ac:dyDescent="0.25">
      <c r="A949" s="231"/>
      <c r="B949" s="231"/>
      <c r="C949" s="231"/>
      <c r="D949" s="231"/>
      <c r="E949" s="315"/>
      <c r="F949" s="315"/>
      <c r="G949" s="240"/>
      <c r="H949" s="240"/>
      <c r="I949" s="240"/>
      <c r="J949" s="240"/>
      <c r="K949" s="228"/>
      <c r="L949" s="210"/>
      <c r="M949" s="210"/>
      <c r="N949" s="210"/>
      <c r="O949" s="210"/>
      <c r="P949" s="210"/>
      <c r="Q949" s="210"/>
      <c r="R949" s="210"/>
      <c r="S949" s="210"/>
      <c r="T949" s="210"/>
      <c r="U949" s="210"/>
      <c r="V949" s="210"/>
      <c r="W949" s="210"/>
      <c r="X949" s="210"/>
      <c r="Y949" s="210"/>
      <c r="Z949" s="210"/>
    </row>
    <row r="950" spans="1:26" x14ac:dyDescent="0.25">
      <c r="A950" s="241"/>
      <c r="B950" s="241"/>
      <c r="C950" s="240"/>
      <c r="D950" s="240"/>
      <c r="E950" s="242"/>
      <c r="F950" s="242"/>
      <c r="G950" s="240"/>
      <c r="H950" s="240"/>
      <c r="I950" s="240"/>
      <c r="J950" s="240"/>
      <c r="K950" s="317"/>
      <c r="L950" s="210"/>
      <c r="M950" s="210"/>
      <c r="N950" s="304"/>
      <c r="O950" s="304"/>
      <c r="P950" s="304"/>
      <c r="Q950" s="210"/>
      <c r="R950" s="210"/>
      <c r="S950" s="210"/>
      <c r="T950" s="210"/>
      <c r="U950" s="210"/>
      <c r="V950" s="210"/>
      <c r="W950" s="210"/>
      <c r="X950" s="210"/>
      <c r="Y950" s="210"/>
      <c r="Z950" s="210"/>
    </row>
    <row r="951" spans="1:26" x14ac:dyDescent="0.25">
      <c r="A951" s="241"/>
      <c r="B951" s="241"/>
      <c r="C951" s="240"/>
      <c r="D951" s="240"/>
      <c r="E951" s="242"/>
      <c r="F951" s="242"/>
      <c r="G951" s="240"/>
      <c r="H951" s="240"/>
      <c r="I951" s="240"/>
      <c r="J951" s="240"/>
      <c r="K951" s="228"/>
      <c r="L951" s="210"/>
      <c r="M951" s="210"/>
      <c r="N951" s="210"/>
      <c r="O951" s="210"/>
      <c r="P951" s="210"/>
      <c r="Q951" s="210"/>
      <c r="R951" s="210"/>
      <c r="S951" s="210"/>
      <c r="T951" s="210"/>
      <c r="U951" s="210"/>
      <c r="V951" s="210"/>
      <c r="W951" s="210"/>
      <c r="X951" s="210"/>
      <c r="Y951" s="210"/>
      <c r="Z951" s="210"/>
    </row>
    <row r="952" spans="1:26" x14ac:dyDescent="0.25">
      <c r="A952" s="241"/>
      <c r="B952" s="241"/>
      <c r="C952" s="240"/>
      <c r="D952" s="240"/>
      <c r="E952" s="242"/>
      <c r="F952" s="242"/>
      <c r="G952" s="240"/>
      <c r="H952" s="240"/>
      <c r="I952" s="240"/>
      <c r="J952" s="240"/>
      <c r="K952" s="228"/>
      <c r="L952" s="210"/>
      <c r="M952" s="210"/>
      <c r="N952" s="210"/>
      <c r="O952" s="210"/>
      <c r="P952" s="210"/>
      <c r="Q952" s="210"/>
      <c r="R952" s="210"/>
      <c r="S952" s="210"/>
      <c r="T952" s="210"/>
      <c r="U952" s="210"/>
      <c r="V952" s="210"/>
      <c r="W952" s="210"/>
      <c r="X952" s="210"/>
      <c r="Y952" s="210"/>
      <c r="Z952" s="210"/>
    </row>
    <row r="953" spans="1:26" x14ac:dyDescent="0.25">
      <c r="A953" s="241"/>
      <c r="B953" s="241"/>
      <c r="C953" s="240"/>
      <c r="D953" s="240"/>
      <c r="E953" s="242"/>
      <c r="F953" s="242"/>
      <c r="G953" s="240"/>
      <c r="H953" s="240"/>
      <c r="I953" s="240"/>
      <c r="J953" s="240"/>
      <c r="K953" s="228"/>
      <c r="L953" s="210"/>
      <c r="M953" s="210"/>
      <c r="N953" s="210"/>
      <c r="O953" s="210"/>
      <c r="P953" s="210"/>
      <c r="Q953" s="210"/>
      <c r="R953" s="210"/>
      <c r="S953" s="210"/>
      <c r="T953" s="210"/>
      <c r="U953" s="210"/>
      <c r="V953" s="210"/>
      <c r="W953" s="210"/>
      <c r="X953" s="210"/>
      <c r="Y953" s="210"/>
      <c r="Z953" s="210"/>
    </row>
    <row r="954" spans="1:26" x14ac:dyDescent="0.25">
      <c r="A954" s="241"/>
      <c r="B954" s="243"/>
      <c r="C954" s="240"/>
      <c r="D954" s="240"/>
      <c r="E954" s="242"/>
      <c r="F954" s="242"/>
      <c r="G954" s="240"/>
      <c r="H954" s="240"/>
      <c r="I954" s="240"/>
      <c r="J954" s="240"/>
      <c r="K954" s="228"/>
      <c r="L954" s="210"/>
      <c r="M954" s="210"/>
      <c r="N954" s="210"/>
      <c r="O954" s="210"/>
      <c r="P954" s="210"/>
      <c r="Q954" s="210"/>
      <c r="R954" s="210"/>
      <c r="S954" s="210"/>
      <c r="T954" s="210"/>
      <c r="U954" s="210"/>
      <c r="V954" s="210"/>
      <c r="W954" s="210"/>
      <c r="X954" s="210"/>
      <c r="Y954" s="210"/>
      <c r="Z954" s="210"/>
    </row>
    <row r="955" spans="1:26" x14ac:dyDescent="0.25">
      <c r="A955" s="241"/>
      <c r="B955" s="311"/>
      <c r="C955" s="240"/>
      <c r="D955" s="240"/>
      <c r="E955" s="242"/>
      <c r="F955" s="242"/>
      <c r="G955" s="240"/>
      <c r="H955" s="240"/>
      <c r="I955" s="240"/>
      <c r="J955" s="240"/>
      <c r="K955" s="228"/>
      <c r="L955" s="210"/>
      <c r="M955" s="210"/>
      <c r="N955" s="210"/>
      <c r="O955" s="210"/>
      <c r="P955" s="210"/>
      <c r="Q955" s="210"/>
      <c r="R955" s="210"/>
      <c r="S955" s="210"/>
      <c r="T955" s="210"/>
      <c r="U955" s="210"/>
      <c r="V955" s="210"/>
      <c r="W955" s="210"/>
      <c r="X955" s="210"/>
      <c r="Y955" s="210"/>
      <c r="Z955" s="210"/>
    </row>
    <row r="956" spans="1:26" x14ac:dyDescent="0.25">
      <c r="A956" s="241"/>
      <c r="B956" s="241"/>
      <c r="C956" s="240"/>
      <c r="D956" s="240"/>
      <c r="E956" s="242"/>
      <c r="F956" s="242"/>
      <c r="G956" s="240"/>
      <c r="H956" s="240"/>
      <c r="I956" s="240"/>
      <c r="J956" s="240"/>
      <c r="K956" s="228"/>
      <c r="L956" s="210"/>
      <c r="M956" s="210"/>
      <c r="N956" s="210"/>
      <c r="O956" s="210"/>
      <c r="P956" s="210"/>
      <c r="Q956" s="210"/>
      <c r="R956" s="210"/>
      <c r="S956" s="210"/>
      <c r="T956" s="210"/>
      <c r="U956" s="210"/>
      <c r="V956" s="210"/>
      <c r="W956" s="210"/>
      <c r="X956" s="210"/>
      <c r="Y956" s="210"/>
      <c r="Z956" s="210"/>
    </row>
    <row r="957" spans="1:26" x14ac:dyDescent="0.25">
      <c r="A957" s="241"/>
      <c r="B957" s="240"/>
      <c r="C957" s="244"/>
      <c r="D957" s="240"/>
      <c r="E957" s="242"/>
      <c r="F957" s="242"/>
      <c r="G957" s="240"/>
      <c r="H957" s="240"/>
      <c r="I957" s="240"/>
      <c r="J957" s="240"/>
      <c r="K957" s="228"/>
      <c r="L957" s="210"/>
      <c r="M957" s="210"/>
      <c r="N957" s="210"/>
      <c r="O957" s="210"/>
      <c r="P957" s="210"/>
      <c r="Q957" s="210"/>
      <c r="R957" s="210"/>
      <c r="S957" s="210"/>
      <c r="T957" s="210"/>
      <c r="U957" s="210"/>
      <c r="V957" s="210"/>
      <c r="W957" s="210"/>
      <c r="X957" s="210"/>
      <c r="Y957" s="210"/>
      <c r="Z957" s="210"/>
    </row>
    <row r="958" spans="1:26" x14ac:dyDescent="0.25">
      <c r="A958" s="241"/>
      <c r="B958" s="241"/>
      <c r="C958" s="244"/>
      <c r="D958" s="240"/>
      <c r="E958" s="242"/>
      <c r="F958" s="242"/>
      <c r="G958" s="240"/>
      <c r="H958" s="240"/>
      <c r="I958" s="240"/>
      <c r="J958" s="240"/>
      <c r="K958" s="228"/>
      <c r="L958" s="210"/>
      <c r="M958" s="210"/>
      <c r="N958" s="210"/>
      <c r="O958" s="210"/>
      <c r="P958" s="210"/>
      <c r="Q958" s="210"/>
      <c r="R958" s="210"/>
      <c r="S958" s="210"/>
      <c r="T958" s="210"/>
      <c r="U958" s="210"/>
      <c r="V958" s="210"/>
      <c r="W958" s="210"/>
      <c r="X958" s="210"/>
      <c r="Y958" s="210"/>
      <c r="Z958" s="210"/>
    </row>
    <row r="959" spans="1:26" x14ac:dyDescent="0.25">
      <c r="A959" s="231"/>
      <c r="B959" s="231"/>
      <c r="C959" s="231"/>
      <c r="D959" s="231"/>
      <c r="E959" s="315"/>
      <c r="F959" s="315"/>
      <c r="G959" s="240"/>
      <c r="H959" s="240"/>
      <c r="I959" s="240"/>
      <c r="J959" s="240"/>
      <c r="K959" s="228"/>
      <c r="L959" s="210"/>
      <c r="M959" s="210"/>
      <c r="N959" s="210"/>
      <c r="O959" s="210"/>
      <c r="P959" s="210"/>
      <c r="Q959" s="210"/>
      <c r="R959" s="210"/>
      <c r="S959" s="210"/>
      <c r="T959" s="210"/>
      <c r="U959" s="210"/>
      <c r="V959" s="210"/>
      <c r="W959" s="210"/>
      <c r="X959" s="210"/>
      <c r="Y959" s="210"/>
      <c r="Z959" s="210"/>
    </row>
    <row r="960" spans="1:26" x14ac:dyDescent="0.25">
      <c r="A960" s="241"/>
      <c r="B960" s="241"/>
      <c r="C960" s="240"/>
      <c r="D960" s="240"/>
      <c r="E960" s="242"/>
      <c r="F960" s="242"/>
      <c r="G960" s="240"/>
      <c r="H960" s="240"/>
      <c r="I960" s="240"/>
      <c r="J960" s="240"/>
      <c r="K960" s="228"/>
      <c r="L960" s="210"/>
      <c r="M960" s="210"/>
      <c r="N960" s="304"/>
      <c r="O960" s="304"/>
      <c r="P960" s="304"/>
      <c r="Q960" s="210"/>
      <c r="R960" s="210"/>
      <c r="S960" s="210"/>
      <c r="T960" s="210"/>
      <c r="U960" s="210"/>
      <c r="V960" s="210"/>
      <c r="W960" s="210"/>
      <c r="X960" s="210"/>
      <c r="Y960" s="210"/>
      <c r="Z960" s="210"/>
    </row>
    <row r="961" spans="1:26" x14ac:dyDescent="0.25">
      <c r="A961" s="241"/>
      <c r="B961" s="241"/>
      <c r="C961" s="240"/>
      <c r="D961" s="240"/>
      <c r="E961" s="242"/>
      <c r="F961" s="242"/>
      <c r="G961" s="240"/>
      <c r="H961" s="240"/>
      <c r="I961" s="240"/>
      <c r="J961" s="240"/>
      <c r="K961" s="228"/>
      <c r="L961" s="210"/>
      <c r="M961" s="210"/>
      <c r="N961" s="210"/>
      <c r="O961" s="210"/>
      <c r="P961" s="210"/>
      <c r="Q961" s="210"/>
      <c r="R961" s="210"/>
      <c r="S961" s="210"/>
      <c r="T961" s="210"/>
      <c r="U961" s="210"/>
      <c r="V961" s="210"/>
      <c r="W961" s="210"/>
      <c r="X961" s="210"/>
      <c r="Y961" s="210"/>
      <c r="Z961" s="210"/>
    </row>
    <row r="962" spans="1:26" x14ac:dyDescent="0.25">
      <c r="A962" s="241"/>
      <c r="B962" s="241"/>
      <c r="C962" s="240"/>
      <c r="D962" s="240"/>
      <c r="E962" s="242"/>
      <c r="F962" s="242"/>
      <c r="G962" s="240"/>
      <c r="H962" s="240"/>
      <c r="I962" s="240"/>
      <c r="J962" s="240"/>
      <c r="K962" s="228"/>
      <c r="L962" s="210"/>
      <c r="M962" s="210"/>
      <c r="N962" s="210"/>
      <c r="O962" s="210"/>
      <c r="P962" s="210"/>
      <c r="Q962" s="210"/>
      <c r="R962" s="210"/>
      <c r="S962" s="210"/>
      <c r="T962" s="210"/>
      <c r="U962" s="210"/>
      <c r="V962" s="210"/>
      <c r="W962" s="210"/>
      <c r="X962" s="210"/>
      <c r="Y962" s="210"/>
      <c r="Z962" s="210"/>
    </row>
    <row r="963" spans="1:26" x14ac:dyDescent="0.25">
      <c r="A963" s="241"/>
      <c r="B963" s="241"/>
      <c r="C963" s="240"/>
      <c r="D963" s="240"/>
      <c r="E963" s="242"/>
      <c r="F963" s="242"/>
      <c r="G963" s="240"/>
      <c r="H963" s="240"/>
      <c r="I963" s="240"/>
      <c r="J963" s="240"/>
      <c r="K963" s="228"/>
      <c r="L963" s="210"/>
      <c r="M963" s="210"/>
      <c r="N963" s="210"/>
      <c r="O963" s="210"/>
      <c r="P963" s="210"/>
      <c r="Q963" s="210"/>
      <c r="R963" s="210"/>
      <c r="S963" s="210"/>
      <c r="T963" s="210"/>
      <c r="U963" s="210"/>
      <c r="V963" s="210"/>
      <c r="W963" s="210"/>
      <c r="X963" s="210"/>
      <c r="Y963" s="210"/>
      <c r="Z963" s="210"/>
    </row>
    <row r="964" spans="1:26" x14ac:dyDescent="0.25">
      <c r="A964" s="241"/>
      <c r="B964" s="243"/>
      <c r="C964" s="240"/>
      <c r="D964" s="240"/>
      <c r="E964" s="242"/>
      <c r="F964" s="242"/>
      <c r="G964" s="240"/>
      <c r="H964" s="240"/>
      <c r="I964" s="240"/>
      <c r="J964" s="240"/>
      <c r="K964" s="228"/>
      <c r="L964" s="210"/>
      <c r="M964" s="210"/>
      <c r="N964" s="210"/>
      <c r="O964" s="210"/>
      <c r="P964" s="210"/>
      <c r="Q964" s="210"/>
      <c r="R964" s="210"/>
      <c r="S964" s="210"/>
      <c r="T964" s="210"/>
      <c r="U964" s="210"/>
      <c r="V964" s="210"/>
      <c r="W964" s="210"/>
      <c r="X964" s="210"/>
      <c r="Y964" s="210"/>
      <c r="Z964" s="210"/>
    </row>
    <row r="965" spans="1:26" x14ac:dyDescent="0.25">
      <c r="A965" s="241"/>
      <c r="B965" s="311"/>
      <c r="C965" s="240"/>
      <c r="D965" s="240"/>
      <c r="E965" s="242"/>
      <c r="F965" s="242"/>
      <c r="G965" s="240"/>
      <c r="H965" s="240"/>
      <c r="I965" s="240"/>
      <c r="J965" s="240"/>
      <c r="K965" s="228"/>
      <c r="L965" s="210"/>
      <c r="M965" s="210"/>
      <c r="N965" s="210"/>
      <c r="O965" s="210"/>
      <c r="P965" s="210"/>
      <c r="Q965" s="210"/>
      <c r="R965" s="210"/>
      <c r="S965" s="210"/>
      <c r="T965" s="210"/>
      <c r="U965" s="210"/>
      <c r="V965" s="210"/>
      <c r="W965" s="210"/>
      <c r="X965" s="210"/>
      <c r="Y965" s="210"/>
      <c r="Z965" s="210"/>
    </row>
    <row r="966" spans="1:26" x14ac:dyDescent="0.25">
      <c r="A966" s="241"/>
      <c r="B966" s="241"/>
      <c r="C966" s="240"/>
      <c r="D966" s="240"/>
      <c r="E966" s="242"/>
      <c r="F966" s="242"/>
      <c r="G966" s="240"/>
      <c r="H966" s="240"/>
      <c r="I966" s="240"/>
      <c r="J966" s="240"/>
      <c r="K966" s="317"/>
      <c r="L966" s="210"/>
      <c r="M966" s="210"/>
      <c r="N966" s="210"/>
      <c r="O966" s="210"/>
      <c r="P966" s="210"/>
      <c r="Q966" s="210"/>
      <c r="R966" s="210"/>
      <c r="S966" s="210"/>
      <c r="T966" s="210"/>
      <c r="U966" s="210"/>
      <c r="V966" s="210"/>
      <c r="W966" s="210"/>
      <c r="X966" s="210"/>
      <c r="Y966" s="210"/>
      <c r="Z966" s="210"/>
    </row>
    <row r="967" spans="1:26" x14ac:dyDescent="0.25">
      <c r="A967" s="241"/>
      <c r="B967" s="240"/>
      <c r="C967" s="244"/>
      <c r="D967" s="240"/>
      <c r="E967" s="242"/>
      <c r="F967" s="242"/>
      <c r="G967" s="240"/>
      <c r="H967" s="240"/>
      <c r="I967" s="240"/>
      <c r="J967" s="240"/>
      <c r="K967" s="228"/>
      <c r="L967" s="210"/>
      <c r="M967" s="210"/>
      <c r="N967" s="210"/>
      <c r="O967" s="210"/>
      <c r="P967" s="210"/>
      <c r="Q967" s="210"/>
      <c r="R967" s="210"/>
      <c r="S967" s="210"/>
      <c r="T967" s="210"/>
      <c r="U967" s="210"/>
      <c r="V967" s="210"/>
      <c r="W967" s="210"/>
      <c r="X967" s="210"/>
      <c r="Y967" s="210"/>
      <c r="Z967" s="210"/>
    </row>
    <row r="968" spans="1:26" x14ac:dyDescent="0.25">
      <c r="A968" s="241"/>
      <c r="B968" s="241"/>
      <c r="C968" s="244"/>
      <c r="D968" s="240"/>
      <c r="E968" s="242"/>
      <c r="F968" s="242"/>
      <c r="G968" s="240"/>
      <c r="H968" s="240"/>
      <c r="I968" s="240"/>
      <c r="J968" s="240"/>
      <c r="K968" s="228"/>
      <c r="L968" s="210"/>
      <c r="M968" s="210"/>
      <c r="N968" s="210"/>
      <c r="O968" s="210"/>
      <c r="P968" s="210"/>
      <c r="Q968" s="210"/>
      <c r="R968" s="210"/>
      <c r="S968" s="210"/>
      <c r="T968" s="210"/>
      <c r="U968" s="210"/>
      <c r="V968" s="210"/>
      <c r="W968" s="210"/>
      <c r="X968" s="210"/>
      <c r="Y968" s="210"/>
      <c r="Z968" s="210"/>
    </row>
    <row r="969" spans="1:26" x14ac:dyDescent="0.25">
      <c r="A969" s="231"/>
      <c r="B969" s="231"/>
      <c r="C969" s="231"/>
      <c r="D969" s="231"/>
      <c r="E969" s="315"/>
      <c r="F969" s="315"/>
      <c r="G969" s="240"/>
      <c r="H969" s="240"/>
      <c r="I969" s="240"/>
      <c r="J969" s="240"/>
      <c r="K969" s="228"/>
      <c r="L969" s="210"/>
      <c r="M969" s="210"/>
      <c r="N969" s="210"/>
      <c r="O969" s="210"/>
      <c r="P969" s="210"/>
      <c r="Q969" s="210"/>
      <c r="R969" s="210"/>
      <c r="S969" s="210"/>
      <c r="T969" s="210"/>
      <c r="U969" s="210"/>
      <c r="V969" s="210"/>
      <c r="W969" s="210"/>
      <c r="X969" s="210"/>
      <c r="Y969" s="210"/>
      <c r="Z969" s="210"/>
    </row>
    <row r="970" spans="1:26" x14ac:dyDescent="0.25">
      <c r="A970" s="241"/>
      <c r="B970" s="241"/>
      <c r="C970" s="240"/>
      <c r="D970" s="240"/>
      <c r="E970" s="242"/>
      <c r="F970" s="242"/>
      <c r="G970" s="240"/>
      <c r="H970" s="240"/>
      <c r="I970" s="240"/>
      <c r="J970" s="240"/>
      <c r="K970" s="228"/>
      <c r="L970" s="210"/>
      <c r="M970" s="210"/>
      <c r="N970" s="304"/>
      <c r="O970" s="304"/>
      <c r="P970" s="304"/>
      <c r="Q970" s="210"/>
      <c r="R970" s="210"/>
      <c r="S970" s="210"/>
      <c r="T970" s="210"/>
      <c r="U970" s="210"/>
      <c r="V970" s="210"/>
      <c r="W970" s="210"/>
      <c r="X970" s="210"/>
      <c r="Y970" s="210"/>
      <c r="Z970" s="210"/>
    </row>
    <row r="971" spans="1:26" x14ac:dyDescent="0.25">
      <c r="A971" s="241"/>
      <c r="B971" s="241"/>
      <c r="C971" s="240"/>
      <c r="D971" s="240"/>
      <c r="E971" s="242"/>
      <c r="F971" s="242"/>
      <c r="G971" s="240"/>
      <c r="H971" s="240"/>
      <c r="I971" s="240"/>
      <c r="J971" s="240"/>
      <c r="K971" s="228"/>
      <c r="L971" s="210"/>
      <c r="M971" s="210"/>
      <c r="N971" s="210"/>
      <c r="O971" s="210"/>
      <c r="P971" s="210"/>
      <c r="Q971" s="210"/>
      <c r="R971" s="210"/>
      <c r="S971" s="210"/>
      <c r="T971" s="210"/>
      <c r="U971" s="210"/>
      <c r="V971" s="210"/>
      <c r="W971" s="210"/>
      <c r="X971" s="210"/>
      <c r="Y971" s="210"/>
      <c r="Z971" s="210"/>
    </row>
    <row r="972" spans="1:26" x14ac:dyDescent="0.25">
      <c r="A972" s="241"/>
      <c r="B972" s="241"/>
      <c r="C972" s="240"/>
      <c r="D972" s="240"/>
      <c r="E972" s="242"/>
      <c r="F972" s="242"/>
      <c r="G972" s="240"/>
      <c r="H972" s="240"/>
      <c r="I972" s="240"/>
      <c r="J972" s="240"/>
      <c r="K972" s="228"/>
      <c r="L972" s="210"/>
      <c r="M972" s="210"/>
      <c r="N972" s="210"/>
      <c r="O972" s="210"/>
      <c r="P972" s="210"/>
      <c r="Q972" s="210"/>
      <c r="R972" s="210"/>
      <c r="S972" s="210"/>
      <c r="T972" s="210"/>
      <c r="U972" s="210"/>
      <c r="V972" s="210"/>
      <c r="W972" s="210"/>
      <c r="X972" s="210"/>
      <c r="Y972" s="210"/>
      <c r="Z972" s="210"/>
    </row>
    <row r="973" spans="1:26" x14ac:dyDescent="0.25">
      <c r="A973" s="241"/>
      <c r="B973" s="241"/>
      <c r="C973" s="240"/>
      <c r="D973" s="240"/>
      <c r="E973" s="242"/>
      <c r="F973" s="242"/>
      <c r="G973" s="240"/>
      <c r="H973" s="240"/>
      <c r="I973" s="240"/>
      <c r="J973" s="240"/>
      <c r="K973" s="228"/>
      <c r="L973" s="210"/>
      <c r="M973" s="210"/>
      <c r="N973" s="210"/>
      <c r="O973" s="210"/>
      <c r="P973" s="210"/>
      <c r="Q973" s="210"/>
      <c r="R973" s="210"/>
      <c r="S973" s="210"/>
      <c r="T973" s="210"/>
      <c r="U973" s="210"/>
      <c r="V973" s="210"/>
      <c r="W973" s="210"/>
      <c r="X973" s="210"/>
      <c r="Y973" s="210"/>
      <c r="Z973" s="210"/>
    </row>
    <row r="974" spans="1:26" x14ac:dyDescent="0.25">
      <c r="A974" s="241"/>
      <c r="B974" s="243"/>
      <c r="C974" s="240"/>
      <c r="D974" s="240"/>
      <c r="E974" s="242"/>
      <c r="F974" s="242"/>
      <c r="G974" s="240"/>
      <c r="H974" s="240"/>
      <c r="I974" s="240"/>
      <c r="J974" s="240"/>
      <c r="K974" s="228"/>
      <c r="L974" s="210"/>
      <c r="M974" s="210"/>
      <c r="N974" s="210"/>
      <c r="O974" s="210"/>
      <c r="P974" s="210"/>
      <c r="Q974" s="210"/>
      <c r="R974" s="210"/>
      <c r="S974" s="210"/>
      <c r="T974" s="210"/>
      <c r="U974" s="210"/>
      <c r="V974" s="210"/>
      <c r="W974" s="210"/>
      <c r="X974" s="210"/>
      <c r="Y974" s="210"/>
      <c r="Z974" s="210"/>
    </row>
    <row r="975" spans="1:26" x14ac:dyDescent="0.25">
      <c r="A975" s="241"/>
      <c r="B975" s="311"/>
      <c r="C975" s="240"/>
      <c r="D975" s="240"/>
      <c r="E975" s="242"/>
      <c r="F975" s="242"/>
      <c r="G975" s="240"/>
      <c r="H975" s="240"/>
      <c r="I975" s="240"/>
      <c r="J975" s="240"/>
      <c r="K975" s="228"/>
      <c r="L975" s="210"/>
      <c r="M975" s="210"/>
      <c r="N975" s="210"/>
      <c r="O975" s="210"/>
      <c r="P975" s="210"/>
      <c r="Q975" s="210"/>
      <c r="R975" s="210"/>
      <c r="S975" s="210"/>
      <c r="T975" s="210"/>
      <c r="U975" s="210"/>
      <c r="V975" s="210"/>
      <c r="W975" s="210"/>
      <c r="X975" s="210"/>
      <c r="Y975" s="210"/>
      <c r="Z975" s="210"/>
    </row>
    <row r="976" spans="1:26" x14ac:dyDescent="0.25">
      <c r="A976" s="241"/>
      <c r="B976" s="241"/>
      <c r="C976" s="240"/>
      <c r="D976" s="240"/>
      <c r="E976" s="242"/>
      <c r="F976" s="242"/>
      <c r="G976" s="240"/>
      <c r="H976" s="240"/>
      <c r="I976" s="240"/>
      <c r="J976" s="240"/>
      <c r="K976" s="317"/>
      <c r="L976" s="210"/>
      <c r="M976" s="210"/>
      <c r="N976" s="210"/>
      <c r="O976" s="210"/>
      <c r="P976" s="210"/>
      <c r="Q976" s="210"/>
      <c r="R976" s="210"/>
      <c r="S976" s="210"/>
      <c r="T976" s="210"/>
      <c r="U976" s="210"/>
      <c r="V976" s="210"/>
      <c r="W976" s="210"/>
      <c r="X976" s="210"/>
      <c r="Y976" s="210"/>
      <c r="Z976" s="210"/>
    </row>
    <row r="977" spans="1:26" x14ac:dyDescent="0.25">
      <c r="A977" s="241"/>
      <c r="B977" s="240"/>
      <c r="C977" s="244"/>
      <c r="D977" s="240"/>
      <c r="E977" s="242"/>
      <c r="F977" s="242"/>
      <c r="G977" s="240"/>
      <c r="H977" s="240"/>
      <c r="I977" s="240"/>
      <c r="J977" s="240"/>
      <c r="K977" s="228"/>
      <c r="L977" s="210"/>
      <c r="M977" s="210"/>
      <c r="N977" s="210"/>
      <c r="O977" s="210"/>
      <c r="P977" s="210"/>
      <c r="Q977" s="210"/>
      <c r="R977" s="210"/>
      <c r="S977" s="210"/>
      <c r="T977" s="210"/>
      <c r="U977" s="210"/>
      <c r="V977" s="210"/>
      <c r="W977" s="210"/>
      <c r="X977" s="210"/>
      <c r="Y977" s="210"/>
      <c r="Z977" s="210"/>
    </row>
    <row r="978" spans="1:26" x14ac:dyDescent="0.25">
      <c r="A978" s="241"/>
      <c r="B978" s="241"/>
      <c r="C978" s="244"/>
      <c r="D978" s="240"/>
      <c r="E978" s="242"/>
      <c r="F978" s="242"/>
      <c r="G978" s="240"/>
      <c r="H978" s="240"/>
      <c r="I978" s="240"/>
      <c r="J978" s="240"/>
      <c r="K978" s="228"/>
      <c r="L978" s="210"/>
      <c r="M978" s="210"/>
      <c r="N978" s="210"/>
      <c r="O978" s="210"/>
      <c r="P978" s="210"/>
      <c r="Q978" s="210"/>
      <c r="R978" s="210"/>
      <c r="S978" s="210"/>
      <c r="T978" s="210"/>
      <c r="U978" s="210"/>
      <c r="V978" s="210"/>
      <c r="W978" s="210"/>
      <c r="X978" s="210"/>
      <c r="Y978" s="210"/>
      <c r="Z978" s="210"/>
    </row>
    <row r="979" spans="1:26" x14ac:dyDescent="0.25">
      <c r="A979" s="231"/>
      <c r="B979" s="231"/>
      <c r="C979" s="231"/>
      <c r="D979" s="231"/>
      <c r="E979" s="315"/>
      <c r="F979" s="315"/>
      <c r="G979" s="240"/>
      <c r="H979" s="240"/>
      <c r="I979" s="240"/>
      <c r="J979" s="240"/>
      <c r="K979" s="228"/>
      <c r="L979" s="210"/>
      <c r="M979" s="210"/>
      <c r="N979" s="210"/>
      <c r="O979" s="210"/>
      <c r="P979" s="210"/>
      <c r="Q979" s="210"/>
      <c r="R979" s="210"/>
      <c r="S979" s="210"/>
      <c r="T979" s="210"/>
      <c r="U979" s="210"/>
      <c r="V979" s="210"/>
      <c r="W979" s="210"/>
      <c r="X979" s="210"/>
      <c r="Y979" s="210"/>
      <c r="Z979" s="210"/>
    </row>
    <row r="980" spans="1:26" x14ac:dyDescent="0.25">
      <c r="A980" s="241"/>
      <c r="B980" s="241"/>
      <c r="C980" s="240"/>
      <c r="D980" s="240"/>
      <c r="E980" s="242"/>
      <c r="F980" s="242"/>
      <c r="G980" s="240"/>
      <c r="H980" s="240"/>
      <c r="I980" s="240"/>
      <c r="J980" s="240"/>
      <c r="K980" s="228"/>
      <c r="L980" s="210"/>
      <c r="M980" s="210"/>
      <c r="N980" s="304"/>
      <c r="O980" s="304"/>
      <c r="P980" s="304"/>
      <c r="Q980" s="210"/>
      <c r="R980" s="210"/>
      <c r="S980" s="210"/>
      <c r="T980" s="210"/>
      <c r="U980" s="210"/>
      <c r="V980" s="210"/>
      <c r="W980" s="210"/>
      <c r="X980" s="210"/>
      <c r="Y980" s="210"/>
      <c r="Z980" s="210"/>
    </row>
    <row r="981" spans="1:26" x14ac:dyDescent="0.25">
      <c r="A981" s="241"/>
      <c r="B981" s="241"/>
      <c r="C981" s="240"/>
      <c r="D981" s="240"/>
      <c r="E981" s="242"/>
      <c r="F981" s="242"/>
      <c r="G981" s="240"/>
      <c r="H981" s="240"/>
      <c r="I981" s="240"/>
      <c r="J981" s="240"/>
      <c r="K981" s="228"/>
      <c r="L981" s="210"/>
      <c r="M981" s="210"/>
      <c r="N981" s="210"/>
      <c r="O981" s="210"/>
      <c r="P981" s="210"/>
      <c r="Q981" s="210"/>
      <c r="R981" s="210"/>
      <c r="S981" s="210"/>
      <c r="T981" s="210"/>
      <c r="U981" s="210"/>
      <c r="V981" s="210"/>
      <c r="W981" s="210"/>
      <c r="X981" s="210"/>
      <c r="Y981" s="210"/>
      <c r="Z981" s="210"/>
    </row>
    <row r="982" spans="1:26" x14ac:dyDescent="0.25">
      <c r="A982" s="241"/>
      <c r="B982" s="241"/>
      <c r="C982" s="240"/>
      <c r="D982" s="240"/>
      <c r="E982" s="242"/>
      <c r="F982" s="242"/>
      <c r="G982" s="240"/>
      <c r="H982" s="240"/>
      <c r="I982" s="240"/>
      <c r="J982" s="240"/>
      <c r="K982" s="228"/>
      <c r="L982" s="210"/>
      <c r="M982" s="210"/>
      <c r="N982" s="210"/>
      <c r="O982" s="210"/>
      <c r="P982" s="210"/>
      <c r="Q982" s="210"/>
      <c r="R982" s="210"/>
      <c r="S982" s="210"/>
      <c r="T982" s="210"/>
      <c r="U982" s="210"/>
      <c r="V982" s="210"/>
      <c r="W982" s="210"/>
      <c r="X982" s="210"/>
      <c r="Y982" s="210"/>
      <c r="Z982" s="210"/>
    </row>
    <row r="983" spans="1:26" x14ac:dyDescent="0.25">
      <c r="A983" s="241"/>
      <c r="B983" s="241"/>
      <c r="C983" s="240"/>
      <c r="D983" s="240"/>
      <c r="E983" s="242"/>
      <c r="F983" s="242"/>
      <c r="G983" s="240"/>
      <c r="H983" s="240"/>
      <c r="I983" s="240"/>
      <c r="J983" s="240"/>
      <c r="K983" s="228"/>
      <c r="L983" s="210"/>
      <c r="M983" s="210"/>
      <c r="N983" s="210"/>
      <c r="O983" s="210"/>
      <c r="P983" s="210"/>
      <c r="Q983" s="210"/>
      <c r="R983" s="210"/>
      <c r="S983" s="210"/>
      <c r="T983" s="210"/>
      <c r="U983" s="210"/>
      <c r="V983" s="210"/>
      <c r="W983" s="210"/>
      <c r="X983" s="210"/>
      <c r="Y983" s="210"/>
      <c r="Z983" s="210"/>
    </row>
    <row r="984" spans="1:26" x14ac:dyDescent="0.25">
      <c r="A984" s="241"/>
      <c r="B984" s="243"/>
      <c r="C984" s="240"/>
      <c r="D984" s="240"/>
      <c r="E984" s="242"/>
      <c r="F984" s="242"/>
      <c r="G984" s="240"/>
      <c r="H984" s="240"/>
      <c r="I984" s="240"/>
      <c r="J984" s="240"/>
      <c r="K984" s="228"/>
      <c r="L984" s="210"/>
      <c r="M984" s="210"/>
      <c r="N984" s="210"/>
      <c r="O984" s="210"/>
      <c r="P984" s="210"/>
      <c r="Q984" s="210"/>
      <c r="R984" s="210"/>
      <c r="S984" s="210"/>
      <c r="T984" s="210"/>
      <c r="U984" s="210"/>
      <c r="V984" s="210"/>
      <c r="W984" s="210"/>
      <c r="X984" s="210"/>
      <c r="Y984" s="210"/>
      <c r="Z984" s="210"/>
    </row>
    <row r="985" spans="1:26" x14ac:dyDescent="0.25">
      <c r="A985" s="241"/>
      <c r="B985" s="311"/>
      <c r="C985" s="240"/>
      <c r="D985" s="240"/>
      <c r="E985" s="242"/>
      <c r="F985" s="242"/>
      <c r="G985" s="240"/>
      <c r="H985" s="240"/>
      <c r="I985" s="240"/>
      <c r="J985" s="240"/>
      <c r="K985" s="271"/>
      <c r="L985" s="210"/>
      <c r="M985" s="210"/>
      <c r="N985" s="210"/>
      <c r="O985" s="210"/>
      <c r="P985" s="210"/>
      <c r="Q985" s="210"/>
      <c r="R985" s="210"/>
      <c r="S985" s="210"/>
      <c r="T985" s="210"/>
      <c r="U985" s="210"/>
      <c r="V985" s="210"/>
      <c r="W985" s="210"/>
      <c r="X985" s="210"/>
      <c r="Y985" s="210"/>
      <c r="Z985" s="210"/>
    </row>
    <row r="986" spans="1:26" x14ac:dyDescent="0.25">
      <c r="A986" s="241"/>
      <c r="B986" s="241"/>
      <c r="C986" s="240"/>
      <c r="D986" s="240"/>
      <c r="E986" s="242"/>
      <c r="F986" s="242"/>
      <c r="G986" s="240"/>
      <c r="H986" s="240"/>
      <c r="I986" s="240"/>
      <c r="J986" s="240"/>
      <c r="K986" s="317"/>
      <c r="L986" s="210"/>
      <c r="M986" s="210"/>
      <c r="N986" s="210"/>
      <c r="O986" s="210"/>
      <c r="P986" s="210"/>
      <c r="Q986" s="210"/>
      <c r="R986" s="210"/>
      <c r="S986" s="210"/>
      <c r="T986" s="210"/>
      <c r="U986" s="210"/>
      <c r="V986" s="210"/>
      <c r="W986" s="210"/>
      <c r="X986" s="210"/>
      <c r="Y986" s="210"/>
      <c r="Z986" s="210"/>
    </row>
    <row r="987" spans="1:26" x14ac:dyDescent="0.25">
      <c r="A987" s="241"/>
      <c r="B987" s="240"/>
      <c r="C987" s="244"/>
      <c r="D987" s="240"/>
      <c r="E987" s="242"/>
      <c r="F987" s="242"/>
      <c r="G987" s="240"/>
      <c r="H987" s="240"/>
      <c r="I987" s="240"/>
      <c r="J987" s="240"/>
      <c r="K987" s="228"/>
      <c r="L987" s="210"/>
      <c r="M987" s="210"/>
      <c r="N987" s="210"/>
      <c r="O987" s="210"/>
      <c r="P987" s="210"/>
      <c r="Q987" s="210"/>
      <c r="R987" s="210"/>
      <c r="S987" s="210"/>
      <c r="T987" s="210"/>
      <c r="U987" s="210"/>
      <c r="V987" s="210"/>
      <c r="W987" s="210"/>
      <c r="X987" s="210"/>
      <c r="Y987" s="210"/>
      <c r="Z987" s="210"/>
    </row>
    <row r="988" spans="1:26" x14ac:dyDescent="0.25">
      <c r="A988" s="241"/>
      <c r="B988" s="241"/>
      <c r="C988" s="244"/>
      <c r="D988" s="240"/>
      <c r="E988" s="242"/>
      <c r="F988" s="242"/>
      <c r="G988" s="240"/>
      <c r="H988" s="240"/>
      <c r="I988" s="240"/>
      <c r="J988" s="240"/>
      <c r="K988" s="228"/>
      <c r="L988" s="210"/>
      <c r="M988" s="210"/>
      <c r="N988" s="210"/>
      <c r="O988" s="210"/>
      <c r="P988" s="210"/>
      <c r="Q988" s="210"/>
      <c r="R988" s="210"/>
      <c r="S988" s="210"/>
      <c r="T988" s="210"/>
      <c r="U988" s="210"/>
      <c r="V988" s="210"/>
      <c r="W988" s="210"/>
      <c r="X988" s="210"/>
      <c r="Y988" s="210"/>
      <c r="Z988" s="210"/>
    </row>
    <row r="989" spans="1:26" x14ac:dyDescent="0.25">
      <c r="A989" s="231"/>
      <c r="B989" s="231"/>
      <c r="C989" s="231"/>
      <c r="D989" s="231"/>
      <c r="E989" s="315"/>
      <c r="F989" s="315"/>
      <c r="G989" s="240"/>
      <c r="H989" s="240"/>
      <c r="I989" s="240"/>
      <c r="J989" s="240"/>
      <c r="K989" s="228"/>
      <c r="L989" s="210"/>
      <c r="M989" s="210"/>
      <c r="N989" s="210"/>
      <c r="O989" s="210"/>
      <c r="P989" s="210"/>
      <c r="Q989" s="210"/>
      <c r="R989" s="210"/>
      <c r="S989" s="210"/>
      <c r="T989" s="210"/>
      <c r="U989" s="210"/>
      <c r="V989" s="210"/>
      <c r="W989" s="210"/>
      <c r="X989" s="210"/>
      <c r="Y989" s="210"/>
      <c r="Z989" s="210"/>
    </row>
    <row r="990" spans="1:26" x14ac:dyDescent="0.25">
      <c r="A990" s="241"/>
      <c r="B990" s="241"/>
      <c r="C990" s="240"/>
      <c r="D990" s="240"/>
      <c r="E990" s="242"/>
      <c r="F990" s="242"/>
      <c r="G990" s="240"/>
      <c r="H990" s="240"/>
      <c r="I990" s="240"/>
      <c r="J990" s="240"/>
      <c r="K990" s="317"/>
      <c r="L990" s="210"/>
      <c r="M990" s="210"/>
      <c r="N990" s="303"/>
      <c r="O990" s="303"/>
      <c r="P990" s="303"/>
      <c r="Q990" s="210"/>
      <c r="R990" s="210"/>
      <c r="S990" s="210"/>
      <c r="T990" s="210"/>
      <c r="U990" s="210"/>
      <c r="V990" s="210"/>
      <c r="W990" s="210"/>
      <c r="X990" s="210"/>
      <c r="Y990" s="210"/>
      <c r="Z990" s="210"/>
    </row>
    <row r="991" spans="1:26" x14ac:dyDescent="0.25">
      <c r="A991" s="241"/>
      <c r="B991" s="241"/>
      <c r="C991" s="240"/>
      <c r="D991" s="240"/>
      <c r="E991" s="242"/>
      <c r="F991" s="242"/>
      <c r="G991" s="240"/>
      <c r="H991" s="240"/>
      <c r="I991" s="240"/>
      <c r="J991" s="240"/>
      <c r="K991" s="228"/>
      <c r="L991" s="210"/>
      <c r="M991" s="210"/>
      <c r="N991" s="210"/>
      <c r="O991" s="210"/>
      <c r="P991" s="210"/>
      <c r="Q991" s="210"/>
      <c r="R991" s="210"/>
      <c r="S991" s="210"/>
      <c r="T991" s="210"/>
      <c r="U991" s="210"/>
      <c r="V991" s="210"/>
      <c r="W991" s="210"/>
      <c r="X991" s="210"/>
      <c r="Y991" s="210"/>
      <c r="Z991" s="210"/>
    </row>
    <row r="992" spans="1:26" x14ac:dyDescent="0.25">
      <c r="A992" s="241"/>
      <c r="B992" s="241"/>
      <c r="C992" s="240"/>
      <c r="D992" s="240"/>
      <c r="E992" s="242"/>
      <c r="F992" s="242"/>
      <c r="G992" s="240"/>
      <c r="H992" s="240"/>
      <c r="I992" s="240"/>
      <c r="J992" s="240"/>
      <c r="K992" s="228"/>
      <c r="L992" s="210"/>
      <c r="M992" s="210"/>
      <c r="N992" s="210"/>
      <c r="O992" s="210"/>
      <c r="P992" s="210"/>
      <c r="Q992" s="210"/>
      <c r="R992" s="210"/>
      <c r="S992" s="210"/>
      <c r="T992" s="210"/>
      <c r="U992" s="210"/>
      <c r="V992" s="210"/>
      <c r="W992" s="210"/>
      <c r="X992" s="210"/>
      <c r="Y992" s="210"/>
      <c r="Z992" s="210"/>
    </row>
    <row r="993" spans="1:26" x14ac:dyDescent="0.25">
      <c r="A993" s="241"/>
      <c r="B993" s="241"/>
      <c r="C993" s="240"/>
      <c r="D993" s="240"/>
      <c r="E993" s="242"/>
      <c r="F993" s="242"/>
      <c r="G993" s="240"/>
      <c r="H993" s="240"/>
      <c r="I993" s="240"/>
      <c r="J993" s="240"/>
      <c r="K993" s="228"/>
      <c r="L993" s="210"/>
      <c r="M993" s="210"/>
      <c r="N993" s="210"/>
      <c r="O993" s="210"/>
      <c r="P993" s="210"/>
      <c r="Q993" s="210"/>
      <c r="R993" s="210"/>
      <c r="S993" s="210"/>
      <c r="T993" s="210"/>
      <c r="U993" s="210"/>
      <c r="V993" s="210"/>
      <c r="W993" s="210"/>
      <c r="X993" s="210"/>
      <c r="Y993" s="210"/>
      <c r="Z993" s="210"/>
    </row>
    <row r="994" spans="1:26" x14ac:dyDescent="0.25">
      <c r="A994" s="241"/>
      <c r="B994" s="243"/>
      <c r="C994" s="240"/>
      <c r="D994" s="240"/>
      <c r="E994" s="242"/>
      <c r="F994" s="242"/>
      <c r="G994" s="240"/>
      <c r="H994" s="240"/>
      <c r="I994" s="240"/>
      <c r="J994" s="240"/>
      <c r="K994" s="228"/>
      <c r="L994" s="210"/>
      <c r="M994" s="210"/>
      <c r="N994" s="210"/>
      <c r="O994" s="210"/>
      <c r="P994" s="210"/>
      <c r="Q994" s="210"/>
      <c r="R994" s="210"/>
      <c r="S994" s="210"/>
      <c r="T994" s="210"/>
      <c r="U994" s="210"/>
      <c r="V994" s="210"/>
      <c r="W994" s="210"/>
      <c r="X994" s="210"/>
      <c r="Y994" s="210"/>
      <c r="Z994" s="210"/>
    </row>
    <row r="995" spans="1:26" x14ac:dyDescent="0.25">
      <c r="A995" s="231"/>
      <c r="B995" s="231"/>
      <c r="C995" s="231"/>
      <c r="D995" s="231"/>
      <c r="E995" s="315"/>
      <c r="F995" s="315"/>
      <c r="G995" s="240"/>
      <c r="H995" s="240"/>
      <c r="I995" s="240"/>
      <c r="J995" s="240"/>
      <c r="K995" s="228"/>
      <c r="L995" s="210"/>
      <c r="M995" s="210"/>
      <c r="N995" s="210"/>
      <c r="O995" s="210"/>
      <c r="P995" s="210"/>
      <c r="Q995" s="210"/>
      <c r="R995" s="210"/>
      <c r="S995" s="210"/>
      <c r="T995" s="210"/>
      <c r="U995" s="210"/>
      <c r="V995" s="210"/>
      <c r="W995" s="210"/>
      <c r="X995" s="210"/>
      <c r="Y995" s="210"/>
      <c r="Z995" s="210"/>
    </row>
    <row r="996" spans="1:26" x14ac:dyDescent="0.25">
      <c r="A996" s="241"/>
      <c r="B996" s="241"/>
      <c r="C996" s="240"/>
      <c r="D996" s="240"/>
      <c r="E996" s="242"/>
      <c r="F996" s="242"/>
      <c r="G996" s="240"/>
      <c r="H996" s="240"/>
      <c r="I996" s="240"/>
      <c r="J996" s="240"/>
      <c r="K996" s="228"/>
      <c r="L996" s="210"/>
      <c r="M996" s="210"/>
      <c r="N996" s="303"/>
      <c r="O996" s="303"/>
      <c r="P996" s="303"/>
      <c r="Q996" s="210"/>
      <c r="R996" s="210"/>
      <c r="S996" s="210"/>
      <c r="T996" s="210"/>
      <c r="U996" s="210"/>
      <c r="V996" s="210"/>
      <c r="W996" s="210"/>
      <c r="X996" s="210"/>
      <c r="Y996" s="210"/>
      <c r="Z996" s="210"/>
    </row>
    <row r="997" spans="1:26" x14ac:dyDescent="0.25">
      <c r="A997" s="241"/>
      <c r="B997" s="241"/>
      <c r="C997" s="240"/>
      <c r="D997" s="240"/>
      <c r="E997" s="242"/>
      <c r="F997" s="242"/>
      <c r="G997" s="240"/>
      <c r="H997" s="240"/>
      <c r="I997" s="240"/>
      <c r="J997" s="240"/>
      <c r="K997" s="271"/>
      <c r="L997" s="210"/>
      <c r="M997" s="210"/>
      <c r="N997" s="210"/>
      <c r="O997" s="210"/>
      <c r="P997" s="210"/>
      <c r="Q997" s="210"/>
      <c r="R997" s="210"/>
      <c r="S997" s="210"/>
      <c r="T997" s="210"/>
      <c r="U997" s="210"/>
      <c r="V997" s="210"/>
      <c r="W997" s="210"/>
      <c r="X997" s="210"/>
      <c r="Y997" s="210"/>
      <c r="Z997" s="210"/>
    </row>
    <row r="998" spans="1:26" x14ac:dyDescent="0.25">
      <c r="A998" s="241"/>
      <c r="B998" s="241"/>
      <c r="C998" s="240"/>
      <c r="D998" s="240"/>
      <c r="E998" s="242"/>
      <c r="F998" s="242"/>
      <c r="G998" s="240"/>
      <c r="H998" s="240"/>
      <c r="I998" s="240"/>
      <c r="J998" s="240"/>
      <c r="K998" s="228"/>
      <c r="L998" s="210"/>
      <c r="M998" s="210"/>
      <c r="N998" s="210"/>
      <c r="O998" s="210"/>
      <c r="P998" s="210"/>
      <c r="Q998" s="210"/>
      <c r="R998" s="210"/>
      <c r="S998" s="210"/>
      <c r="T998" s="210"/>
      <c r="U998" s="210"/>
      <c r="V998" s="210"/>
      <c r="W998" s="210"/>
      <c r="X998" s="210"/>
      <c r="Y998" s="210"/>
      <c r="Z998" s="210"/>
    </row>
    <row r="999" spans="1:26" x14ac:dyDescent="0.25">
      <c r="A999" s="231"/>
      <c r="B999" s="231"/>
      <c r="C999" s="231"/>
      <c r="D999" s="231"/>
      <c r="E999" s="315"/>
      <c r="F999" s="315"/>
      <c r="G999" s="240"/>
      <c r="H999" s="240"/>
      <c r="I999" s="240"/>
      <c r="J999" s="240"/>
      <c r="K999" s="228"/>
      <c r="L999" s="210"/>
      <c r="M999" s="210"/>
      <c r="N999" s="210"/>
      <c r="O999" s="210"/>
      <c r="P999" s="210"/>
      <c r="Q999" s="210"/>
      <c r="R999" s="210"/>
      <c r="S999" s="210"/>
      <c r="T999" s="210"/>
      <c r="U999" s="210"/>
      <c r="V999" s="210"/>
      <c r="W999" s="210"/>
      <c r="X999" s="210"/>
      <c r="Y999" s="210"/>
      <c r="Z999" s="210"/>
    </row>
    <row r="1000" spans="1:26" x14ac:dyDescent="0.25">
      <c r="A1000" s="241"/>
      <c r="B1000" s="241"/>
      <c r="C1000" s="240"/>
      <c r="D1000" s="240"/>
      <c r="E1000" s="242"/>
      <c r="F1000" s="242"/>
      <c r="G1000" s="240"/>
      <c r="H1000" s="240"/>
      <c r="I1000" s="240"/>
      <c r="J1000" s="240"/>
      <c r="K1000" s="228"/>
      <c r="L1000" s="210"/>
      <c r="M1000" s="210"/>
      <c r="N1000" s="303"/>
      <c r="O1000" s="303"/>
      <c r="P1000" s="303"/>
      <c r="Q1000" s="210"/>
      <c r="R1000" s="210"/>
      <c r="S1000" s="210"/>
      <c r="T1000" s="210"/>
      <c r="U1000" s="210"/>
      <c r="V1000" s="210"/>
      <c r="W1000" s="210"/>
      <c r="X1000" s="210"/>
      <c r="Y1000" s="210"/>
      <c r="Z1000" s="210"/>
    </row>
    <row r="1001" spans="1:26" x14ac:dyDescent="0.25">
      <c r="A1001" s="241"/>
      <c r="B1001" s="241"/>
      <c r="C1001" s="240"/>
      <c r="D1001" s="240"/>
      <c r="E1001" s="242"/>
      <c r="F1001" s="242"/>
      <c r="G1001" s="240"/>
      <c r="H1001" s="240"/>
      <c r="I1001" s="240"/>
      <c r="J1001" s="240"/>
      <c r="K1001" s="228"/>
      <c r="L1001" s="210"/>
      <c r="M1001" s="210"/>
      <c r="N1001" s="210"/>
      <c r="O1001" s="210"/>
      <c r="P1001" s="210"/>
      <c r="Q1001" s="210"/>
      <c r="R1001" s="210"/>
      <c r="S1001" s="210"/>
      <c r="T1001" s="210"/>
      <c r="U1001" s="210"/>
      <c r="V1001" s="210"/>
      <c r="W1001" s="210"/>
      <c r="X1001" s="210"/>
      <c r="Y1001" s="210"/>
      <c r="Z1001" s="210"/>
    </row>
    <row r="1002" spans="1:26" x14ac:dyDescent="0.25">
      <c r="A1002" s="241"/>
      <c r="B1002" s="241"/>
      <c r="C1002" s="240"/>
      <c r="D1002" s="240"/>
      <c r="E1002" s="242"/>
      <c r="F1002" s="242"/>
      <c r="G1002" s="240"/>
      <c r="H1002" s="240"/>
      <c r="I1002" s="240"/>
      <c r="J1002" s="240"/>
      <c r="K1002" s="228"/>
      <c r="L1002" s="210"/>
      <c r="M1002" s="210"/>
      <c r="N1002" s="210"/>
      <c r="O1002" s="210"/>
      <c r="P1002" s="210"/>
      <c r="Q1002" s="210"/>
      <c r="R1002" s="210"/>
      <c r="S1002" s="210"/>
      <c r="T1002" s="210"/>
      <c r="U1002" s="210"/>
      <c r="V1002" s="210"/>
      <c r="W1002" s="210"/>
      <c r="X1002" s="210"/>
      <c r="Y1002" s="210"/>
      <c r="Z1002" s="210"/>
    </row>
    <row r="1003" spans="1:26" x14ac:dyDescent="0.25">
      <c r="A1003" s="241"/>
      <c r="B1003" s="241"/>
      <c r="C1003" s="240"/>
      <c r="D1003" s="240"/>
      <c r="E1003" s="242"/>
      <c r="F1003" s="242"/>
      <c r="G1003" s="240"/>
      <c r="H1003" s="240"/>
      <c r="I1003" s="240"/>
      <c r="J1003" s="240"/>
      <c r="K1003" s="228"/>
      <c r="L1003" s="210"/>
      <c r="M1003" s="210"/>
      <c r="N1003" s="210"/>
      <c r="O1003" s="210"/>
      <c r="P1003" s="210"/>
      <c r="Q1003" s="210"/>
      <c r="R1003" s="210"/>
      <c r="S1003" s="210"/>
      <c r="T1003" s="210"/>
      <c r="U1003" s="210"/>
      <c r="V1003" s="210"/>
      <c r="W1003" s="210"/>
      <c r="X1003" s="210"/>
      <c r="Y1003" s="210"/>
      <c r="Z1003" s="210"/>
    </row>
    <row r="1004" spans="1:26" x14ac:dyDescent="0.25">
      <c r="A1004" s="231"/>
      <c r="B1004" s="231"/>
      <c r="C1004" s="231"/>
      <c r="D1004" s="231"/>
      <c r="E1004" s="315"/>
      <c r="F1004" s="315"/>
      <c r="G1004" s="240"/>
      <c r="H1004" s="240"/>
      <c r="I1004" s="240"/>
      <c r="J1004" s="240"/>
      <c r="K1004" s="228"/>
      <c r="L1004" s="210"/>
      <c r="M1004" s="210"/>
      <c r="N1004" s="210"/>
      <c r="O1004" s="210"/>
      <c r="P1004" s="210"/>
      <c r="Q1004" s="210"/>
      <c r="R1004" s="210"/>
      <c r="S1004" s="210"/>
      <c r="T1004" s="210"/>
      <c r="U1004" s="210"/>
      <c r="V1004" s="210"/>
      <c r="W1004" s="210"/>
      <c r="X1004" s="210"/>
      <c r="Y1004" s="210"/>
      <c r="Z1004" s="210"/>
    </row>
    <row r="1005" spans="1:26" x14ac:dyDescent="0.25">
      <c r="A1005" s="241"/>
      <c r="B1005" s="241"/>
      <c r="C1005" s="240"/>
      <c r="D1005" s="240"/>
      <c r="E1005" s="242"/>
      <c r="F1005" s="242"/>
      <c r="G1005" s="240"/>
      <c r="H1005" s="240"/>
      <c r="I1005" s="240"/>
      <c r="J1005" s="240"/>
      <c r="K1005" s="228"/>
      <c r="L1005" s="210"/>
      <c r="M1005" s="210"/>
      <c r="N1005" s="303"/>
      <c r="O1005" s="303"/>
      <c r="P1005" s="303"/>
      <c r="Q1005" s="210"/>
      <c r="R1005" s="210"/>
      <c r="S1005" s="210"/>
      <c r="T1005" s="210"/>
      <c r="U1005" s="210"/>
      <c r="V1005" s="210"/>
      <c r="W1005" s="210"/>
      <c r="X1005" s="210"/>
      <c r="Y1005" s="210"/>
      <c r="Z1005" s="210"/>
    </row>
    <row r="1006" spans="1:26" x14ac:dyDescent="0.25">
      <c r="A1006" s="241"/>
      <c r="B1006" s="241"/>
      <c r="C1006" s="240"/>
      <c r="D1006" s="240"/>
      <c r="E1006" s="242"/>
      <c r="F1006" s="242"/>
      <c r="G1006" s="240"/>
      <c r="H1006" s="240"/>
      <c r="I1006" s="240"/>
      <c r="J1006" s="240"/>
      <c r="K1006" s="228"/>
      <c r="L1006" s="210"/>
      <c r="M1006" s="210"/>
      <c r="N1006" s="210"/>
      <c r="O1006" s="210"/>
      <c r="P1006" s="210"/>
      <c r="Q1006" s="210"/>
      <c r="R1006" s="210"/>
      <c r="S1006" s="210"/>
      <c r="T1006" s="210"/>
      <c r="U1006" s="210"/>
      <c r="V1006" s="210"/>
      <c r="W1006" s="210"/>
      <c r="X1006" s="210"/>
      <c r="Y1006" s="210"/>
      <c r="Z1006" s="210"/>
    </row>
    <row r="1007" spans="1:26" x14ac:dyDescent="0.25">
      <c r="A1007" s="241"/>
      <c r="B1007" s="241"/>
      <c r="C1007" s="240"/>
      <c r="D1007" s="240"/>
      <c r="E1007" s="242"/>
      <c r="F1007" s="242"/>
      <c r="G1007" s="240"/>
      <c r="H1007" s="240"/>
      <c r="I1007" s="240"/>
      <c r="J1007" s="240"/>
      <c r="K1007" s="317"/>
      <c r="L1007" s="210"/>
      <c r="M1007" s="210"/>
      <c r="N1007" s="210"/>
      <c r="O1007" s="210"/>
      <c r="P1007" s="210"/>
      <c r="Q1007" s="210"/>
      <c r="R1007" s="210"/>
      <c r="S1007" s="210"/>
      <c r="T1007" s="210"/>
      <c r="U1007" s="210"/>
      <c r="V1007" s="210"/>
      <c r="W1007" s="210"/>
      <c r="X1007" s="210"/>
      <c r="Y1007" s="210"/>
      <c r="Z1007" s="210"/>
    </row>
    <row r="1008" spans="1:26" x14ac:dyDescent="0.25">
      <c r="A1008" s="231"/>
      <c r="B1008" s="231"/>
      <c r="C1008" s="231"/>
      <c r="D1008" s="231"/>
      <c r="E1008" s="315"/>
      <c r="F1008" s="315"/>
      <c r="G1008" s="240"/>
      <c r="H1008" s="240"/>
      <c r="I1008" s="240"/>
      <c r="J1008" s="240"/>
      <c r="K1008" s="228"/>
      <c r="L1008" s="210"/>
      <c r="M1008" s="210"/>
      <c r="N1008" s="210"/>
      <c r="O1008" s="210"/>
      <c r="P1008" s="210"/>
      <c r="Q1008" s="210"/>
      <c r="R1008" s="210"/>
      <c r="S1008" s="210"/>
      <c r="T1008" s="210"/>
      <c r="U1008" s="210"/>
      <c r="V1008" s="210"/>
      <c r="W1008" s="210"/>
      <c r="X1008" s="210"/>
      <c r="Y1008" s="210"/>
      <c r="Z1008" s="210"/>
    </row>
    <row r="1009" spans="1:26" x14ac:dyDescent="0.25">
      <c r="A1009" s="241"/>
      <c r="B1009" s="241"/>
      <c r="C1009" s="240"/>
      <c r="D1009" s="240"/>
      <c r="E1009" s="242"/>
      <c r="F1009" s="242"/>
      <c r="G1009" s="240"/>
      <c r="H1009" s="240"/>
      <c r="I1009" s="240"/>
      <c r="J1009" s="240"/>
      <c r="K1009" s="228"/>
      <c r="L1009" s="210"/>
      <c r="M1009" s="210"/>
      <c r="N1009" s="303"/>
      <c r="O1009" s="303"/>
      <c r="P1009" s="303"/>
      <c r="Q1009" s="210"/>
      <c r="R1009" s="210"/>
      <c r="S1009" s="210"/>
      <c r="T1009" s="210"/>
      <c r="U1009" s="210"/>
      <c r="V1009" s="210"/>
      <c r="W1009" s="210"/>
      <c r="X1009" s="210"/>
      <c r="Y1009" s="210"/>
      <c r="Z1009" s="210"/>
    </row>
    <row r="1010" spans="1:26" x14ac:dyDescent="0.25">
      <c r="A1010" s="241"/>
      <c r="B1010" s="241"/>
      <c r="C1010" s="240"/>
      <c r="D1010" s="240"/>
      <c r="E1010" s="242"/>
      <c r="F1010" s="242"/>
      <c r="G1010" s="240"/>
      <c r="H1010" s="240"/>
      <c r="I1010" s="240"/>
      <c r="J1010" s="240"/>
      <c r="K1010" s="228"/>
      <c r="L1010" s="210"/>
      <c r="M1010" s="210"/>
      <c r="N1010" s="210"/>
      <c r="O1010" s="210"/>
      <c r="P1010" s="210"/>
      <c r="Q1010" s="210"/>
      <c r="R1010" s="210"/>
      <c r="S1010" s="210"/>
      <c r="T1010" s="210"/>
      <c r="U1010" s="210"/>
      <c r="V1010" s="210"/>
      <c r="W1010" s="210"/>
      <c r="X1010" s="210"/>
      <c r="Y1010" s="210"/>
      <c r="Z1010" s="210"/>
    </row>
    <row r="1011" spans="1:26" x14ac:dyDescent="0.25">
      <c r="A1011" s="241"/>
      <c r="B1011" s="241"/>
      <c r="C1011" s="240"/>
      <c r="D1011" s="240"/>
      <c r="E1011" s="242"/>
      <c r="F1011" s="242"/>
      <c r="G1011" s="240"/>
      <c r="H1011" s="240"/>
      <c r="I1011" s="240"/>
      <c r="J1011" s="240"/>
      <c r="K1011" s="228"/>
      <c r="L1011" s="210"/>
      <c r="M1011" s="210"/>
      <c r="N1011" s="210"/>
      <c r="O1011" s="210"/>
      <c r="P1011" s="210"/>
      <c r="Q1011" s="210"/>
      <c r="R1011" s="210"/>
      <c r="S1011" s="210"/>
      <c r="T1011" s="210"/>
      <c r="U1011" s="210"/>
      <c r="V1011" s="210"/>
      <c r="W1011" s="210"/>
      <c r="X1011" s="210"/>
      <c r="Y1011" s="210"/>
      <c r="Z1011" s="210"/>
    </row>
    <row r="1012" spans="1:26" x14ac:dyDescent="0.25">
      <c r="A1012" s="231"/>
      <c r="B1012" s="231"/>
      <c r="C1012" s="231"/>
      <c r="D1012" s="231"/>
      <c r="E1012" s="315"/>
      <c r="F1012" s="315"/>
      <c r="G1012" s="240"/>
      <c r="H1012" s="240"/>
      <c r="I1012" s="240"/>
      <c r="J1012" s="240"/>
      <c r="K1012" s="228"/>
      <c r="L1012" s="210"/>
      <c r="M1012" s="210"/>
      <c r="N1012" s="210"/>
      <c r="O1012" s="210"/>
      <c r="P1012" s="210"/>
      <c r="Q1012" s="210"/>
      <c r="R1012" s="210"/>
      <c r="S1012" s="210"/>
      <c r="T1012" s="210"/>
      <c r="U1012" s="210"/>
      <c r="V1012" s="210"/>
      <c r="W1012" s="210"/>
      <c r="X1012" s="210"/>
      <c r="Y1012" s="210"/>
      <c r="Z1012" s="210"/>
    </row>
    <row r="1013" spans="1:26" x14ac:dyDescent="0.25">
      <c r="A1013" s="241"/>
      <c r="B1013" s="286"/>
      <c r="C1013" s="240"/>
      <c r="D1013" s="240"/>
      <c r="E1013" s="242"/>
      <c r="F1013" s="242"/>
      <c r="G1013" s="240"/>
      <c r="H1013" s="240"/>
      <c r="I1013" s="240"/>
      <c r="J1013" s="240"/>
      <c r="K1013" s="228"/>
      <c r="L1013" s="210"/>
      <c r="M1013" s="210"/>
      <c r="N1013" s="303"/>
      <c r="O1013" s="303"/>
      <c r="P1013" s="303"/>
      <c r="Q1013" s="303"/>
      <c r="R1013" s="303"/>
      <c r="S1013" s="303"/>
      <c r="T1013" s="210"/>
      <c r="U1013" s="210"/>
      <c r="V1013" s="210"/>
      <c r="W1013" s="210"/>
      <c r="X1013" s="210"/>
      <c r="Y1013" s="210"/>
      <c r="Z1013" s="210"/>
    </row>
    <row r="1014" spans="1:26" x14ac:dyDescent="0.25">
      <c r="A1014" s="241"/>
      <c r="B1014" s="241"/>
      <c r="C1014" s="240"/>
      <c r="D1014" s="240"/>
      <c r="E1014" s="242"/>
      <c r="F1014" s="242"/>
      <c r="G1014" s="240"/>
      <c r="H1014" s="240"/>
      <c r="I1014" s="240"/>
      <c r="J1014" s="240"/>
      <c r="K1014" s="228"/>
      <c r="L1014" s="210"/>
      <c r="M1014" s="210"/>
      <c r="N1014" s="210"/>
      <c r="O1014" s="210"/>
      <c r="P1014" s="210"/>
      <c r="Q1014" s="210"/>
      <c r="R1014" s="210"/>
      <c r="S1014" s="210"/>
      <c r="T1014" s="210"/>
      <c r="U1014" s="210"/>
      <c r="V1014" s="210"/>
      <c r="W1014" s="210"/>
      <c r="X1014" s="210"/>
      <c r="Y1014" s="210"/>
      <c r="Z1014" s="210"/>
    </row>
    <row r="1015" spans="1:26" x14ac:dyDescent="0.25">
      <c r="A1015" s="241"/>
      <c r="B1015" s="241"/>
      <c r="C1015" s="240"/>
      <c r="D1015" s="240"/>
      <c r="E1015" s="242"/>
      <c r="F1015" s="242"/>
      <c r="G1015" s="240"/>
      <c r="H1015" s="240"/>
      <c r="I1015" s="240"/>
      <c r="J1015" s="240"/>
      <c r="K1015" s="228"/>
      <c r="L1015" s="210"/>
      <c r="M1015" s="210"/>
      <c r="N1015" s="210"/>
      <c r="O1015" s="210"/>
      <c r="P1015" s="210"/>
      <c r="Q1015" s="210"/>
      <c r="R1015" s="210"/>
      <c r="S1015" s="210"/>
      <c r="T1015" s="210"/>
      <c r="U1015" s="210"/>
      <c r="V1015" s="210"/>
      <c r="W1015" s="210"/>
      <c r="X1015" s="210"/>
      <c r="Y1015" s="210"/>
      <c r="Z1015" s="210"/>
    </row>
    <row r="1016" spans="1:26" x14ac:dyDescent="0.25">
      <c r="D1016" s="210"/>
      <c r="E1016" s="210"/>
      <c r="F1016" s="210"/>
      <c r="G1016" s="210"/>
      <c r="H1016" s="210"/>
      <c r="I1016" s="210"/>
      <c r="J1016" s="210"/>
      <c r="K1016" s="305"/>
      <c r="L1016" s="210"/>
      <c r="M1016" s="210"/>
      <c r="N1016" s="210"/>
      <c r="O1016" s="210"/>
      <c r="P1016" s="210"/>
      <c r="Q1016" s="210"/>
      <c r="R1016" s="210"/>
      <c r="S1016" s="210"/>
      <c r="T1016" s="210"/>
      <c r="U1016" s="210"/>
      <c r="V1016" s="210"/>
      <c r="W1016" s="210"/>
      <c r="X1016" s="210"/>
      <c r="Y1016" s="210"/>
      <c r="Z1016" s="210"/>
    </row>
    <row r="1017" spans="1:26" x14ac:dyDescent="0.25">
      <c r="D1017" s="210"/>
      <c r="E1017" s="210"/>
      <c r="F1017" s="210"/>
      <c r="G1017" s="210"/>
      <c r="H1017" s="210"/>
      <c r="I1017" s="210"/>
      <c r="J1017" s="210"/>
      <c r="K1017" s="305"/>
      <c r="L1017" s="210"/>
      <c r="M1017" s="210"/>
      <c r="N1017" s="210"/>
      <c r="O1017" s="210"/>
      <c r="P1017" s="210"/>
      <c r="Q1017" s="210"/>
      <c r="R1017" s="210"/>
      <c r="S1017" s="210"/>
      <c r="T1017" s="210"/>
      <c r="U1017" s="210"/>
      <c r="V1017" s="210"/>
      <c r="W1017" s="210"/>
      <c r="X1017" s="210"/>
      <c r="Y1017" s="210"/>
      <c r="Z1017" s="210"/>
    </row>
    <row r="1018" spans="1:26" x14ac:dyDescent="0.25">
      <c r="D1018" s="210"/>
      <c r="E1018" s="210"/>
      <c r="F1018" s="210"/>
      <c r="G1018" s="210"/>
      <c r="H1018" s="210"/>
      <c r="I1018" s="210"/>
      <c r="J1018" s="210"/>
      <c r="K1018" s="305"/>
      <c r="L1018" s="210"/>
      <c r="M1018" s="210"/>
      <c r="N1018" s="210"/>
      <c r="O1018" s="210"/>
      <c r="P1018" s="210"/>
      <c r="Q1018" s="210"/>
      <c r="R1018" s="210"/>
      <c r="S1018" s="210"/>
      <c r="T1018" s="210"/>
      <c r="U1018" s="210"/>
      <c r="V1018" s="210"/>
      <c r="W1018" s="210"/>
      <c r="X1018" s="210"/>
      <c r="Y1018" s="210"/>
      <c r="Z1018" s="210"/>
    </row>
    <row r="1019" spans="1:26" x14ac:dyDescent="0.25">
      <c r="D1019" s="210"/>
      <c r="E1019" s="210"/>
      <c r="F1019" s="210"/>
      <c r="G1019" s="210"/>
      <c r="H1019" s="210"/>
      <c r="I1019" s="210"/>
      <c r="J1019" s="210"/>
      <c r="K1019" s="305"/>
      <c r="L1019" s="210"/>
      <c r="M1019" s="210"/>
      <c r="N1019" s="210"/>
      <c r="O1019" s="210"/>
      <c r="P1019" s="210"/>
      <c r="Q1019" s="210"/>
      <c r="R1019" s="210"/>
      <c r="S1019" s="210"/>
      <c r="T1019" s="210"/>
      <c r="U1019" s="210"/>
      <c r="V1019" s="210"/>
      <c r="W1019" s="210"/>
      <c r="X1019" s="210"/>
      <c r="Y1019" s="210"/>
      <c r="Z1019" s="210"/>
    </row>
    <row r="1020" spans="1:26" x14ac:dyDescent="0.25">
      <c r="D1020" s="210"/>
      <c r="E1020" s="210"/>
      <c r="F1020" s="210"/>
      <c r="G1020" s="210"/>
      <c r="H1020" s="210"/>
      <c r="I1020" s="210"/>
      <c r="J1020" s="210"/>
      <c r="K1020" s="305"/>
      <c r="L1020" s="210"/>
      <c r="M1020" s="210"/>
      <c r="N1020" s="210"/>
      <c r="O1020" s="210"/>
      <c r="P1020" s="210"/>
      <c r="Q1020" s="210"/>
      <c r="R1020" s="210"/>
      <c r="S1020" s="210"/>
      <c r="T1020" s="210"/>
      <c r="U1020" s="210"/>
      <c r="V1020" s="210"/>
      <c r="W1020" s="210"/>
      <c r="X1020" s="210"/>
      <c r="Y1020" s="210"/>
      <c r="Z1020" s="210"/>
    </row>
    <row r="1021" spans="1:26" x14ac:dyDescent="0.25">
      <c r="D1021" s="210"/>
      <c r="E1021" s="210"/>
      <c r="F1021" s="210"/>
      <c r="G1021" s="210"/>
      <c r="H1021" s="210"/>
      <c r="I1021" s="210"/>
      <c r="J1021" s="210"/>
      <c r="K1021" s="305"/>
      <c r="L1021" s="210"/>
      <c r="M1021" s="210"/>
      <c r="N1021" s="210"/>
      <c r="O1021" s="210"/>
      <c r="P1021" s="210"/>
      <c r="Q1021" s="210"/>
      <c r="R1021" s="210"/>
      <c r="S1021" s="210"/>
      <c r="T1021" s="210"/>
      <c r="U1021" s="210"/>
      <c r="V1021" s="210"/>
      <c r="W1021" s="210"/>
      <c r="X1021" s="210"/>
      <c r="Y1021" s="210"/>
      <c r="Z1021" s="210"/>
    </row>
    <row r="1022" spans="1:26" x14ac:dyDescent="0.25">
      <c r="D1022" s="210"/>
      <c r="E1022" s="210"/>
      <c r="F1022" s="210"/>
      <c r="G1022" s="210"/>
      <c r="H1022" s="210"/>
      <c r="I1022" s="210"/>
      <c r="J1022" s="210"/>
      <c r="K1022" s="305"/>
      <c r="L1022" s="210"/>
      <c r="M1022" s="210"/>
      <c r="N1022" s="210"/>
      <c r="O1022" s="210"/>
      <c r="P1022" s="210"/>
      <c r="Q1022" s="210"/>
      <c r="R1022" s="210"/>
      <c r="S1022" s="210"/>
      <c r="T1022" s="210"/>
      <c r="U1022" s="210"/>
      <c r="V1022" s="210"/>
      <c r="W1022" s="210"/>
      <c r="X1022" s="210"/>
      <c r="Y1022" s="210"/>
      <c r="Z1022" s="210"/>
    </row>
    <row r="1023" spans="1:26" x14ac:dyDescent="0.25">
      <c r="D1023" s="210"/>
      <c r="E1023" s="210"/>
      <c r="F1023" s="210"/>
      <c r="G1023" s="210"/>
      <c r="H1023" s="210"/>
      <c r="I1023" s="210"/>
      <c r="J1023" s="210"/>
      <c r="K1023" s="305"/>
      <c r="L1023" s="210"/>
      <c r="M1023" s="210"/>
      <c r="N1023" s="210"/>
      <c r="O1023" s="210"/>
      <c r="P1023" s="210"/>
      <c r="Q1023" s="210"/>
      <c r="R1023" s="210"/>
      <c r="S1023" s="210"/>
      <c r="T1023" s="210"/>
      <c r="U1023" s="210"/>
      <c r="V1023" s="210"/>
      <c r="W1023" s="210"/>
      <c r="X1023" s="210"/>
      <c r="Y1023" s="210"/>
      <c r="Z1023" s="210"/>
    </row>
    <row r="1024" spans="1:26" x14ac:dyDescent="0.25">
      <c r="D1024" s="210"/>
      <c r="E1024" s="210"/>
      <c r="F1024" s="210"/>
      <c r="G1024" s="210"/>
      <c r="H1024" s="210"/>
      <c r="I1024" s="210"/>
      <c r="J1024" s="210"/>
      <c r="K1024" s="305"/>
      <c r="L1024" s="210"/>
      <c r="M1024" s="210"/>
      <c r="N1024" s="210"/>
      <c r="O1024" s="210"/>
      <c r="P1024" s="210"/>
      <c r="Q1024" s="210"/>
      <c r="R1024" s="210"/>
      <c r="S1024" s="210"/>
      <c r="T1024" s="210"/>
      <c r="U1024" s="210"/>
      <c r="V1024" s="210"/>
      <c r="W1024" s="210"/>
      <c r="X1024" s="210"/>
      <c r="Y1024" s="210"/>
      <c r="Z1024" s="210"/>
    </row>
    <row r="1025" spans="4:26" x14ac:dyDescent="0.25">
      <c r="D1025" s="210"/>
      <c r="E1025" s="210"/>
      <c r="F1025" s="210"/>
      <c r="G1025" s="210"/>
      <c r="H1025" s="210"/>
      <c r="I1025" s="210"/>
      <c r="J1025" s="210"/>
      <c r="K1025" s="305"/>
      <c r="L1025" s="210"/>
      <c r="M1025" s="210"/>
      <c r="N1025" s="210"/>
      <c r="O1025" s="210"/>
      <c r="P1025" s="210"/>
      <c r="Q1025" s="210"/>
      <c r="R1025" s="210"/>
      <c r="S1025" s="210"/>
      <c r="T1025" s="210"/>
      <c r="U1025" s="210"/>
      <c r="V1025" s="210"/>
      <c r="W1025" s="210"/>
      <c r="X1025" s="210"/>
      <c r="Y1025" s="210"/>
      <c r="Z1025" s="210"/>
    </row>
    <row r="1026" spans="4:26" x14ac:dyDescent="0.25">
      <c r="D1026" s="210"/>
      <c r="E1026" s="210"/>
      <c r="F1026" s="210"/>
      <c r="G1026" s="210"/>
      <c r="H1026" s="210"/>
      <c r="I1026" s="210"/>
      <c r="J1026" s="210"/>
      <c r="K1026" s="305"/>
      <c r="L1026" s="210"/>
      <c r="M1026" s="210"/>
      <c r="N1026" s="210"/>
      <c r="O1026" s="210"/>
      <c r="P1026" s="210"/>
      <c r="Q1026" s="210"/>
      <c r="R1026" s="210"/>
      <c r="S1026" s="210"/>
      <c r="T1026" s="210"/>
      <c r="U1026" s="210"/>
      <c r="V1026" s="210"/>
      <c r="W1026" s="210"/>
      <c r="X1026" s="210"/>
      <c r="Y1026" s="210"/>
      <c r="Z1026" s="210"/>
    </row>
    <row r="1027" spans="4:26" x14ac:dyDescent="0.25">
      <c r="D1027" s="210"/>
      <c r="E1027" s="210"/>
      <c r="F1027" s="210"/>
      <c r="G1027" s="210"/>
      <c r="H1027" s="210"/>
      <c r="I1027" s="210"/>
      <c r="J1027" s="210"/>
      <c r="K1027" s="305"/>
      <c r="L1027" s="210"/>
      <c r="M1027" s="210"/>
      <c r="N1027" s="210"/>
      <c r="O1027" s="210"/>
      <c r="P1027" s="210"/>
      <c r="Q1027" s="210"/>
      <c r="R1027" s="210"/>
      <c r="S1027" s="210"/>
      <c r="T1027" s="210"/>
      <c r="U1027" s="210"/>
      <c r="V1027" s="210"/>
      <c r="W1027" s="210"/>
      <c r="X1027" s="210"/>
      <c r="Y1027" s="210"/>
      <c r="Z1027" s="210"/>
    </row>
    <row r="1028" spans="4:26" x14ac:dyDescent="0.25">
      <c r="D1028" s="210"/>
      <c r="E1028" s="210"/>
      <c r="F1028" s="210"/>
      <c r="G1028" s="210"/>
      <c r="H1028" s="210"/>
      <c r="I1028" s="210"/>
      <c r="J1028" s="210"/>
      <c r="K1028" s="305"/>
      <c r="L1028" s="210"/>
      <c r="M1028" s="210"/>
      <c r="N1028" s="210"/>
      <c r="O1028" s="210"/>
      <c r="P1028" s="210"/>
      <c r="Q1028" s="210"/>
      <c r="R1028" s="210"/>
      <c r="S1028" s="210"/>
      <c r="T1028" s="210"/>
      <c r="U1028" s="210"/>
      <c r="V1028" s="210"/>
      <c r="W1028" s="210"/>
      <c r="X1028" s="210"/>
      <c r="Y1028" s="210"/>
      <c r="Z1028" s="210"/>
    </row>
    <row r="1029" spans="4:26" x14ac:dyDescent="0.25">
      <c r="D1029" s="210"/>
      <c r="E1029" s="210"/>
      <c r="F1029" s="210"/>
      <c r="G1029" s="210"/>
      <c r="H1029" s="210"/>
      <c r="I1029" s="210"/>
      <c r="J1029" s="210"/>
      <c r="K1029" s="305"/>
      <c r="L1029" s="210"/>
      <c r="M1029" s="210"/>
      <c r="N1029" s="210"/>
      <c r="O1029" s="210"/>
      <c r="P1029" s="210"/>
      <c r="Q1029" s="210"/>
      <c r="R1029" s="210"/>
      <c r="S1029" s="210"/>
      <c r="T1029" s="210"/>
      <c r="U1029" s="210"/>
      <c r="V1029" s="210"/>
      <c r="W1029" s="210"/>
      <c r="X1029" s="210"/>
      <c r="Y1029" s="210"/>
      <c r="Z1029" s="210"/>
    </row>
    <row r="1030" spans="4:26" x14ac:dyDescent="0.25">
      <c r="D1030" s="210"/>
      <c r="E1030" s="210"/>
      <c r="F1030" s="210"/>
      <c r="G1030" s="210"/>
      <c r="H1030" s="210"/>
      <c r="I1030" s="210"/>
      <c r="J1030" s="210"/>
      <c r="K1030" s="305"/>
      <c r="L1030" s="210"/>
      <c r="M1030" s="210"/>
      <c r="N1030" s="210"/>
      <c r="O1030" s="210"/>
      <c r="P1030" s="210"/>
      <c r="Q1030" s="210"/>
      <c r="R1030" s="210"/>
      <c r="S1030" s="210"/>
      <c r="T1030" s="210"/>
      <c r="U1030" s="210"/>
      <c r="V1030" s="210"/>
      <c r="W1030" s="210"/>
      <c r="X1030" s="210"/>
      <c r="Y1030" s="210"/>
      <c r="Z1030" s="210"/>
    </row>
    <row r="1031" spans="4:26" x14ac:dyDescent="0.25">
      <c r="D1031" s="210"/>
      <c r="E1031" s="210"/>
      <c r="F1031" s="210"/>
      <c r="G1031" s="210"/>
      <c r="H1031" s="210"/>
      <c r="I1031" s="210"/>
      <c r="J1031" s="210"/>
      <c r="K1031" s="305"/>
      <c r="L1031" s="210"/>
      <c r="M1031" s="210"/>
      <c r="N1031" s="210"/>
      <c r="O1031" s="210"/>
      <c r="P1031" s="210"/>
      <c r="Q1031" s="210"/>
      <c r="R1031" s="210"/>
      <c r="S1031" s="210"/>
      <c r="T1031" s="210"/>
      <c r="U1031" s="210"/>
      <c r="V1031" s="210"/>
      <c r="W1031" s="210"/>
      <c r="X1031" s="210"/>
      <c r="Y1031" s="210"/>
      <c r="Z1031" s="210"/>
    </row>
    <row r="1032" spans="4:26" x14ac:dyDescent="0.25">
      <c r="D1032" s="210"/>
      <c r="E1032" s="210"/>
      <c r="F1032" s="210"/>
      <c r="G1032" s="210"/>
      <c r="H1032" s="210"/>
      <c r="I1032" s="210"/>
      <c r="J1032" s="210"/>
      <c r="K1032" s="305"/>
      <c r="L1032" s="210"/>
      <c r="M1032" s="210"/>
      <c r="N1032" s="210"/>
      <c r="O1032" s="210"/>
      <c r="P1032" s="210"/>
      <c r="Q1032" s="210"/>
      <c r="R1032" s="210"/>
      <c r="S1032" s="210"/>
      <c r="T1032" s="210"/>
      <c r="U1032" s="210"/>
      <c r="V1032" s="210"/>
      <c r="W1032" s="210"/>
      <c r="X1032" s="210"/>
      <c r="Y1032" s="210"/>
      <c r="Z1032" s="210"/>
    </row>
    <row r="1033" spans="4:26" x14ac:dyDescent="0.25">
      <c r="D1033" s="210"/>
      <c r="E1033" s="210"/>
      <c r="F1033" s="210"/>
      <c r="G1033" s="210"/>
      <c r="H1033" s="210"/>
      <c r="I1033" s="210"/>
      <c r="J1033" s="210"/>
      <c r="K1033" s="305"/>
      <c r="L1033" s="210"/>
      <c r="M1033" s="210"/>
      <c r="N1033" s="210"/>
      <c r="O1033" s="210"/>
      <c r="P1033" s="210"/>
      <c r="Q1033" s="210"/>
      <c r="R1033" s="210"/>
      <c r="S1033" s="210"/>
      <c r="T1033" s="210"/>
      <c r="U1033" s="210"/>
      <c r="V1033" s="210"/>
      <c r="W1033" s="210"/>
      <c r="X1033" s="210"/>
      <c r="Y1033" s="210"/>
      <c r="Z1033" s="210"/>
    </row>
    <row r="1034" spans="4:26" x14ac:dyDescent="0.25">
      <c r="D1034" s="210"/>
      <c r="E1034" s="210"/>
      <c r="F1034" s="210"/>
      <c r="G1034" s="210"/>
      <c r="H1034" s="210"/>
      <c r="I1034" s="210"/>
      <c r="J1034" s="210"/>
      <c r="K1034" s="305"/>
      <c r="L1034" s="210"/>
      <c r="M1034" s="210"/>
      <c r="N1034" s="210"/>
      <c r="O1034" s="210"/>
      <c r="P1034" s="210"/>
      <c r="Q1034" s="210"/>
      <c r="R1034" s="210"/>
      <c r="S1034" s="210"/>
      <c r="T1034" s="210"/>
      <c r="U1034" s="210"/>
      <c r="V1034" s="210"/>
      <c r="W1034" s="210"/>
      <c r="X1034" s="210"/>
      <c r="Y1034" s="210"/>
      <c r="Z1034" s="210"/>
    </row>
    <row r="1035" spans="4:26" x14ac:dyDescent="0.25">
      <c r="D1035" s="210"/>
      <c r="E1035" s="210"/>
      <c r="F1035" s="210"/>
      <c r="G1035" s="210"/>
      <c r="H1035" s="210"/>
      <c r="I1035" s="210"/>
      <c r="J1035" s="210"/>
      <c r="K1035" s="305"/>
      <c r="L1035" s="210"/>
      <c r="M1035" s="210"/>
      <c r="N1035" s="210"/>
      <c r="O1035" s="210"/>
      <c r="P1035" s="210"/>
      <c r="Q1035" s="210"/>
      <c r="R1035" s="210"/>
      <c r="S1035" s="210"/>
      <c r="T1035" s="210"/>
      <c r="U1035" s="210"/>
      <c r="V1035" s="210"/>
      <c r="W1035" s="210"/>
      <c r="X1035" s="210"/>
      <c r="Y1035" s="210"/>
      <c r="Z1035" s="210"/>
    </row>
    <row r="1036" spans="4:26" x14ac:dyDescent="0.25">
      <c r="D1036" s="210"/>
      <c r="E1036" s="210"/>
      <c r="F1036" s="210"/>
      <c r="G1036" s="210"/>
      <c r="H1036" s="210"/>
      <c r="I1036" s="210"/>
      <c r="J1036" s="210"/>
      <c r="K1036" s="305"/>
      <c r="L1036" s="210"/>
      <c r="M1036" s="210"/>
      <c r="N1036" s="210"/>
      <c r="O1036" s="210"/>
      <c r="P1036" s="210"/>
      <c r="Q1036" s="210"/>
      <c r="R1036" s="210"/>
      <c r="S1036" s="210"/>
      <c r="T1036" s="210"/>
      <c r="U1036" s="210"/>
      <c r="V1036" s="210"/>
      <c r="W1036" s="210"/>
      <c r="X1036" s="210"/>
      <c r="Y1036" s="210"/>
      <c r="Z1036" s="210"/>
    </row>
    <row r="1037" spans="4:26" x14ac:dyDescent="0.25">
      <c r="D1037" s="210"/>
      <c r="E1037" s="210"/>
      <c r="F1037" s="210"/>
      <c r="G1037" s="210"/>
      <c r="H1037" s="210"/>
      <c r="I1037" s="210"/>
      <c r="J1037" s="210"/>
      <c r="K1037" s="305"/>
      <c r="L1037" s="210"/>
      <c r="M1037" s="210"/>
      <c r="N1037" s="210"/>
      <c r="O1037" s="210"/>
      <c r="P1037" s="210"/>
      <c r="Q1037" s="210"/>
      <c r="R1037" s="210"/>
      <c r="S1037" s="210"/>
      <c r="T1037" s="210"/>
      <c r="U1037" s="210"/>
      <c r="V1037" s="210"/>
      <c r="W1037" s="210"/>
      <c r="X1037" s="210"/>
      <c r="Y1037" s="210"/>
      <c r="Z1037" s="210"/>
    </row>
    <row r="1038" spans="4:26" x14ac:dyDescent="0.25">
      <c r="D1038" s="210"/>
      <c r="E1038" s="210"/>
      <c r="F1038" s="210"/>
      <c r="G1038" s="210"/>
      <c r="H1038" s="210"/>
      <c r="I1038" s="210"/>
      <c r="J1038" s="210"/>
      <c r="K1038" s="305"/>
      <c r="L1038" s="210"/>
      <c r="M1038" s="210"/>
      <c r="N1038" s="210"/>
      <c r="O1038" s="210"/>
      <c r="P1038" s="210"/>
      <c r="Q1038" s="210"/>
      <c r="R1038" s="210"/>
      <c r="S1038" s="210"/>
      <c r="T1038" s="210"/>
      <c r="U1038" s="210"/>
      <c r="V1038" s="210"/>
      <c r="W1038" s="210"/>
      <c r="X1038" s="210"/>
      <c r="Y1038" s="210"/>
      <c r="Z1038" s="210"/>
    </row>
    <row r="1039" spans="4:26" x14ac:dyDescent="0.25">
      <c r="D1039" s="210"/>
      <c r="E1039" s="210"/>
      <c r="F1039" s="210"/>
      <c r="G1039" s="210"/>
      <c r="H1039" s="210"/>
      <c r="I1039" s="210"/>
      <c r="J1039" s="210"/>
      <c r="K1039" s="305"/>
      <c r="L1039" s="210"/>
      <c r="M1039" s="210"/>
      <c r="N1039" s="210"/>
      <c r="O1039" s="210"/>
      <c r="P1039" s="210"/>
      <c r="Q1039" s="210"/>
      <c r="R1039" s="210"/>
      <c r="S1039" s="210"/>
      <c r="T1039" s="210"/>
      <c r="U1039" s="210"/>
      <c r="V1039" s="210"/>
      <c r="W1039" s="210"/>
      <c r="X1039" s="210"/>
      <c r="Y1039" s="210"/>
      <c r="Z1039" s="210"/>
    </row>
    <row r="1040" spans="4:26" x14ac:dyDescent="0.25">
      <c r="D1040" s="210"/>
      <c r="E1040" s="210"/>
      <c r="F1040" s="210"/>
      <c r="G1040" s="210"/>
      <c r="H1040" s="210"/>
      <c r="I1040" s="210"/>
      <c r="J1040" s="210"/>
      <c r="K1040" s="305"/>
      <c r="L1040" s="210"/>
      <c r="M1040" s="210"/>
      <c r="N1040" s="210"/>
      <c r="O1040" s="210"/>
      <c r="P1040" s="210"/>
      <c r="Q1040" s="210"/>
      <c r="R1040" s="210"/>
      <c r="S1040" s="210"/>
      <c r="T1040" s="210"/>
      <c r="U1040" s="210"/>
      <c r="V1040" s="210"/>
      <c r="W1040" s="210"/>
      <c r="X1040" s="210"/>
      <c r="Y1040" s="210"/>
      <c r="Z1040" s="210"/>
    </row>
    <row r="1041" spans="4:26" x14ac:dyDescent="0.25">
      <c r="D1041" s="210"/>
      <c r="E1041" s="210"/>
      <c r="F1041" s="210"/>
      <c r="G1041" s="210"/>
      <c r="H1041" s="210"/>
      <c r="I1041" s="210"/>
      <c r="J1041" s="210"/>
      <c r="K1041" s="305"/>
      <c r="L1041" s="210"/>
      <c r="M1041" s="210"/>
      <c r="N1041" s="210"/>
      <c r="O1041" s="210"/>
      <c r="P1041" s="210"/>
      <c r="Q1041" s="210"/>
      <c r="R1041" s="210"/>
      <c r="S1041" s="210"/>
      <c r="T1041" s="210"/>
      <c r="U1041" s="210"/>
      <c r="V1041" s="210"/>
      <c r="W1041" s="210"/>
      <c r="X1041" s="210"/>
      <c r="Y1041" s="210"/>
      <c r="Z1041" s="210"/>
    </row>
    <row r="1042" spans="4:26" x14ac:dyDescent="0.25">
      <c r="D1042" s="210"/>
      <c r="E1042" s="210"/>
      <c r="F1042" s="210"/>
      <c r="G1042" s="210"/>
      <c r="H1042" s="210"/>
      <c r="I1042" s="210"/>
      <c r="J1042" s="210"/>
      <c r="K1042" s="305"/>
      <c r="L1042" s="210"/>
      <c r="M1042" s="210"/>
      <c r="N1042" s="210"/>
      <c r="O1042" s="210"/>
      <c r="P1042" s="210"/>
      <c r="Q1042" s="210"/>
      <c r="R1042" s="210"/>
      <c r="S1042" s="210"/>
      <c r="T1042" s="210"/>
      <c r="U1042" s="210"/>
      <c r="V1042" s="210"/>
      <c r="W1042" s="210"/>
      <c r="X1042" s="210"/>
      <c r="Y1042" s="210"/>
      <c r="Z1042" s="210"/>
    </row>
    <row r="1043" spans="4:26" x14ac:dyDescent="0.25">
      <c r="D1043" s="210"/>
      <c r="E1043" s="210"/>
      <c r="F1043" s="210"/>
      <c r="G1043" s="210"/>
      <c r="H1043" s="210"/>
      <c r="I1043" s="210"/>
      <c r="J1043" s="210"/>
      <c r="K1043" s="305"/>
      <c r="L1043" s="210"/>
      <c r="M1043" s="210"/>
      <c r="N1043" s="210"/>
      <c r="O1043" s="210"/>
      <c r="P1043" s="210"/>
      <c r="Q1043" s="210"/>
      <c r="R1043" s="210"/>
      <c r="S1043" s="210"/>
      <c r="T1043" s="210"/>
      <c r="U1043" s="210"/>
      <c r="V1043" s="210"/>
      <c r="W1043" s="210"/>
      <c r="X1043" s="210"/>
      <c r="Y1043" s="210"/>
      <c r="Z1043" s="210"/>
    </row>
    <row r="1044" spans="4:26" x14ac:dyDescent="0.25">
      <c r="D1044" s="210"/>
      <c r="E1044" s="210"/>
      <c r="F1044" s="210"/>
      <c r="G1044" s="210"/>
      <c r="H1044" s="210"/>
      <c r="I1044" s="210"/>
      <c r="J1044" s="210"/>
      <c r="K1044" s="305"/>
      <c r="L1044" s="210"/>
      <c r="M1044" s="210"/>
      <c r="N1044" s="210"/>
      <c r="O1044" s="210"/>
      <c r="P1044" s="210"/>
      <c r="Q1044" s="210"/>
      <c r="R1044" s="210"/>
      <c r="S1044" s="210"/>
      <c r="T1044" s="210"/>
      <c r="U1044" s="210"/>
      <c r="V1044" s="210"/>
      <c r="W1044" s="210"/>
      <c r="X1044" s="210"/>
      <c r="Y1044" s="210"/>
      <c r="Z1044" s="210"/>
    </row>
    <row r="1045" spans="4:26" x14ac:dyDescent="0.25">
      <c r="D1045" s="210"/>
      <c r="E1045" s="210"/>
      <c r="F1045" s="210"/>
      <c r="G1045" s="210"/>
      <c r="H1045" s="210"/>
      <c r="I1045" s="210"/>
      <c r="J1045" s="210"/>
      <c r="K1045" s="305"/>
      <c r="L1045" s="210"/>
      <c r="M1045" s="210"/>
      <c r="N1045" s="210"/>
      <c r="O1045" s="210"/>
      <c r="P1045" s="210"/>
      <c r="Q1045" s="210"/>
      <c r="R1045" s="210"/>
      <c r="S1045" s="210"/>
      <c r="T1045" s="210"/>
      <c r="U1045" s="210"/>
      <c r="V1045" s="210"/>
      <c r="W1045" s="210"/>
      <c r="X1045" s="210"/>
      <c r="Y1045" s="210"/>
      <c r="Z1045" s="210"/>
    </row>
    <row r="1046" spans="4:26" x14ac:dyDescent="0.25">
      <c r="D1046" s="210"/>
      <c r="E1046" s="210"/>
      <c r="F1046" s="210"/>
      <c r="G1046" s="210"/>
      <c r="H1046" s="210"/>
      <c r="I1046" s="210"/>
      <c r="J1046" s="210"/>
      <c r="K1046" s="305"/>
      <c r="L1046" s="210"/>
      <c r="M1046" s="210"/>
      <c r="N1046" s="210"/>
      <c r="O1046" s="210"/>
      <c r="P1046" s="210"/>
      <c r="Q1046" s="210"/>
      <c r="R1046" s="210"/>
      <c r="S1046" s="210"/>
      <c r="T1046" s="210"/>
      <c r="U1046" s="210"/>
      <c r="V1046" s="210"/>
      <c r="W1046" s="210"/>
      <c r="X1046" s="210"/>
      <c r="Y1046" s="210"/>
      <c r="Z1046" s="210"/>
    </row>
    <row r="1047" spans="4:26" x14ac:dyDescent="0.25">
      <c r="D1047" s="210"/>
      <c r="E1047" s="210"/>
      <c r="F1047" s="210"/>
      <c r="G1047" s="210"/>
      <c r="H1047" s="210"/>
      <c r="I1047" s="210"/>
      <c r="J1047" s="210"/>
      <c r="K1047" s="305"/>
      <c r="L1047" s="210"/>
      <c r="M1047" s="210"/>
      <c r="N1047" s="210"/>
      <c r="O1047" s="210"/>
      <c r="P1047" s="210"/>
      <c r="Q1047" s="210"/>
      <c r="R1047" s="210"/>
      <c r="S1047" s="210"/>
      <c r="T1047" s="210"/>
      <c r="U1047" s="210"/>
      <c r="V1047" s="210"/>
      <c r="W1047" s="210"/>
      <c r="X1047" s="210"/>
      <c r="Y1047" s="210"/>
      <c r="Z1047" s="210"/>
    </row>
    <row r="1048" spans="4:26" x14ac:dyDescent="0.25">
      <c r="D1048" s="210"/>
      <c r="E1048" s="210"/>
      <c r="F1048" s="210"/>
      <c r="G1048" s="210"/>
      <c r="H1048" s="210"/>
      <c r="I1048" s="210"/>
      <c r="J1048" s="210"/>
      <c r="K1048" s="305"/>
      <c r="L1048" s="210"/>
      <c r="M1048" s="210"/>
      <c r="N1048" s="210"/>
      <c r="O1048" s="210"/>
      <c r="P1048" s="210"/>
      <c r="Q1048" s="210"/>
      <c r="R1048" s="210"/>
      <c r="S1048" s="210"/>
      <c r="T1048" s="210"/>
      <c r="U1048" s="210"/>
      <c r="V1048" s="210"/>
      <c r="W1048" s="210"/>
      <c r="X1048" s="210"/>
      <c r="Y1048" s="210"/>
      <c r="Z1048" s="210"/>
    </row>
    <row r="1049" spans="4:26" x14ac:dyDescent="0.25">
      <c r="D1049" s="210"/>
      <c r="E1049" s="210"/>
      <c r="F1049" s="210"/>
      <c r="G1049" s="210"/>
      <c r="H1049" s="210"/>
      <c r="I1049" s="210"/>
      <c r="J1049" s="210"/>
      <c r="K1049" s="305"/>
      <c r="L1049" s="210"/>
      <c r="M1049" s="210"/>
      <c r="N1049" s="210"/>
      <c r="O1049" s="210"/>
      <c r="P1049" s="210"/>
      <c r="Q1049" s="210"/>
      <c r="R1049" s="210"/>
      <c r="S1049" s="210"/>
      <c r="T1049" s="210"/>
      <c r="U1049" s="210"/>
      <c r="V1049" s="210"/>
      <c r="W1049" s="210"/>
      <c r="X1049" s="210"/>
      <c r="Y1049" s="210"/>
      <c r="Z1049" s="210"/>
    </row>
    <row r="1050" spans="4:26" x14ac:dyDescent="0.25">
      <c r="D1050" s="210"/>
      <c r="E1050" s="210"/>
      <c r="F1050" s="210"/>
      <c r="G1050" s="210"/>
      <c r="H1050" s="210"/>
      <c r="I1050" s="210"/>
      <c r="J1050" s="210"/>
      <c r="K1050" s="305"/>
      <c r="L1050" s="210"/>
      <c r="M1050" s="210"/>
      <c r="N1050" s="210"/>
      <c r="O1050" s="210"/>
      <c r="P1050" s="210"/>
      <c r="Q1050" s="210"/>
      <c r="R1050" s="210"/>
      <c r="S1050" s="210"/>
      <c r="T1050" s="210"/>
      <c r="U1050" s="210"/>
      <c r="V1050" s="210"/>
      <c r="W1050" s="210"/>
      <c r="X1050" s="210"/>
      <c r="Y1050" s="210"/>
      <c r="Z1050" s="210"/>
    </row>
    <row r="1051" spans="4:26" x14ac:dyDescent="0.25">
      <c r="D1051" s="210"/>
      <c r="E1051" s="210"/>
      <c r="F1051" s="210"/>
      <c r="G1051" s="210"/>
      <c r="H1051" s="210"/>
      <c r="I1051" s="210"/>
      <c r="J1051" s="210"/>
      <c r="K1051" s="305"/>
      <c r="L1051" s="210"/>
      <c r="M1051" s="210"/>
      <c r="N1051" s="210"/>
      <c r="O1051" s="210"/>
      <c r="P1051" s="210"/>
      <c r="Q1051" s="210"/>
      <c r="R1051" s="210"/>
      <c r="S1051" s="210"/>
      <c r="T1051" s="210"/>
      <c r="U1051" s="210"/>
      <c r="V1051" s="210"/>
      <c r="W1051" s="210"/>
      <c r="X1051" s="210"/>
      <c r="Y1051" s="210"/>
      <c r="Z1051" s="210"/>
    </row>
    <row r="1052" spans="4:26" x14ac:dyDescent="0.25">
      <c r="D1052" s="210"/>
      <c r="E1052" s="210"/>
      <c r="F1052" s="210"/>
      <c r="G1052" s="210"/>
      <c r="H1052" s="210"/>
      <c r="I1052" s="210"/>
      <c r="J1052" s="210"/>
      <c r="K1052" s="305"/>
      <c r="L1052" s="210"/>
      <c r="M1052" s="210"/>
      <c r="N1052" s="210"/>
      <c r="O1052" s="210"/>
      <c r="P1052" s="210"/>
      <c r="Q1052" s="210"/>
      <c r="R1052" s="210"/>
      <c r="S1052" s="210"/>
      <c r="T1052" s="210"/>
      <c r="U1052" s="210"/>
      <c r="V1052" s="210"/>
      <c r="W1052" s="210"/>
      <c r="X1052" s="210"/>
      <c r="Y1052" s="210"/>
      <c r="Z1052" s="210"/>
    </row>
    <row r="1053" spans="4:26" x14ac:dyDescent="0.25">
      <c r="D1053" s="210"/>
      <c r="E1053" s="210"/>
      <c r="F1053" s="210"/>
      <c r="G1053" s="210"/>
      <c r="H1053" s="210"/>
      <c r="I1053" s="210"/>
      <c r="J1053" s="210"/>
      <c r="K1053" s="305"/>
      <c r="L1053" s="210"/>
      <c r="M1053" s="210"/>
      <c r="N1053" s="210"/>
      <c r="O1053" s="210"/>
      <c r="P1053" s="210"/>
      <c r="Q1053" s="210"/>
      <c r="R1053" s="210"/>
      <c r="S1053" s="210"/>
      <c r="T1053" s="210"/>
      <c r="U1053" s="210"/>
      <c r="V1053" s="210"/>
      <c r="W1053" s="210"/>
      <c r="X1053" s="210"/>
      <c r="Y1053" s="210"/>
      <c r="Z1053" s="210"/>
    </row>
    <row r="1054" spans="4:26" x14ac:dyDescent="0.25">
      <c r="D1054" s="210"/>
      <c r="E1054" s="210"/>
      <c r="F1054" s="210"/>
      <c r="G1054" s="210"/>
      <c r="H1054" s="210"/>
      <c r="I1054" s="210"/>
      <c r="J1054" s="210"/>
      <c r="K1054" s="305"/>
      <c r="L1054" s="210"/>
      <c r="M1054" s="210"/>
      <c r="N1054" s="210"/>
      <c r="O1054" s="210"/>
      <c r="P1054" s="210"/>
      <c r="Q1054" s="210"/>
      <c r="R1054" s="210"/>
      <c r="S1054" s="210"/>
      <c r="T1054" s="210"/>
      <c r="U1054" s="210"/>
      <c r="V1054" s="210"/>
      <c r="W1054" s="210"/>
      <c r="X1054" s="210"/>
      <c r="Y1054" s="210"/>
      <c r="Z1054" s="210"/>
    </row>
    <row r="1055" spans="4:26" x14ac:dyDescent="0.25">
      <c r="D1055" s="210"/>
      <c r="E1055" s="210"/>
      <c r="F1055" s="210"/>
      <c r="G1055" s="210"/>
      <c r="H1055" s="210"/>
      <c r="I1055" s="210"/>
      <c r="J1055" s="210"/>
      <c r="K1055" s="305"/>
      <c r="L1055" s="210"/>
      <c r="M1055" s="210"/>
      <c r="N1055" s="210"/>
      <c r="O1055" s="210"/>
      <c r="P1055" s="210"/>
      <c r="Q1055" s="210"/>
      <c r="R1055" s="210"/>
      <c r="S1055" s="210"/>
      <c r="T1055" s="210"/>
      <c r="U1055" s="210"/>
      <c r="V1055" s="210"/>
      <c r="W1055" s="210"/>
      <c r="X1055" s="210"/>
      <c r="Y1055" s="210"/>
      <c r="Z1055" s="210"/>
    </row>
    <row r="1056" spans="4:26" x14ac:dyDescent="0.25">
      <c r="D1056" s="210"/>
      <c r="E1056" s="210"/>
      <c r="F1056" s="210"/>
      <c r="G1056" s="210"/>
      <c r="H1056" s="210"/>
      <c r="I1056" s="210"/>
      <c r="J1056" s="210"/>
      <c r="K1056" s="305"/>
      <c r="L1056" s="210"/>
      <c r="M1056" s="210"/>
      <c r="N1056" s="210"/>
      <c r="O1056" s="210"/>
      <c r="P1056" s="210"/>
      <c r="Q1056" s="210"/>
      <c r="R1056" s="210"/>
      <c r="S1056" s="210"/>
      <c r="T1056" s="210"/>
      <c r="U1056" s="210"/>
      <c r="V1056" s="210"/>
      <c r="W1056" s="210"/>
      <c r="X1056" s="210"/>
      <c r="Y1056" s="210"/>
      <c r="Z1056" s="210"/>
    </row>
    <row r="1057" spans="4:26" x14ac:dyDescent="0.25">
      <c r="D1057" s="210"/>
      <c r="E1057" s="210"/>
      <c r="F1057" s="210"/>
      <c r="G1057" s="210"/>
      <c r="H1057" s="210"/>
      <c r="I1057" s="210"/>
      <c r="J1057" s="210"/>
      <c r="K1057" s="305"/>
      <c r="L1057" s="210"/>
      <c r="M1057" s="210"/>
      <c r="N1057" s="210"/>
      <c r="O1057" s="210"/>
      <c r="P1057" s="210"/>
      <c r="Q1057" s="210"/>
      <c r="R1057" s="210"/>
      <c r="S1057" s="210"/>
      <c r="T1057" s="210"/>
      <c r="U1057" s="210"/>
      <c r="V1057" s="210"/>
      <c r="W1057" s="210"/>
      <c r="X1057" s="210"/>
      <c r="Y1057" s="210"/>
      <c r="Z1057" s="210"/>
    </row>
    <row r="1058" spans="4:26" x14ac:dyDescent="0.25">
      <c r="D1058" s="210"/>
      <c r="E1058" s="210"/>
      <c r="F1058" s="210"/>
      <c r="G1058" s="210"/>
      <c r="H1058" s="210"/>
      <c r="I1058" s="210"/>
      <c r="J1058" s="210"/>
      <c r="K1058" s="305"/>
      <c r="L1058" s="210"/>
      <c r="M1058" s="210"/>
      <c r="N1058" s="210"/>
      <c r="O1058" s="210"/>
      <c r="P1058" s="210"/>
      <c r="Q1058" s="210"/>
      <c r="R1058" s="210"/>
      <c r="S1058" s="210"/>
      <c r="T1058" s="210"/>
      <c r="U1058" s="210"/>
      <c r="V1058" s="210"/>
      <c r="W1058" s="210"/>
      <c r="X1058" s="210"/>
      <c r="Y1058" s="210"/>
      <c r="Z1058" s="210"/>
    </row>
    <row r="1059" spans="4:26" x14ac:dyDescent="0.25">
      <c r="D1059" s="210"/>
      <c r="E1059" s="210"/>
      <c r="F1059" s="210"/>
      <c r="G1059" s="210"/>
      <c r="H1059" s="210"/>
      <c r="I1059" s="210"/>
      <c r="J1059" s="210"/>
      <c r="K1059" s="305"/>
      <c r="L1059" s="210"/>
      <c r="M1059" s="210"/>
      <c r="N1059" s="210"/>
      <c r="O1059" s="210"/>
      <c r="P1059" s="210"/>
      <c r="Q1059" s="210"/>
      <c r="R1059" s="210"/>
      <c r="S1059" s="210"/>
      <c r="T1059" s="210"/>
      <c r="U1059" s="210"/>
      <c r="V1059" s="210"/>
      <c r="W1059" s="210"/>
      <c r="X1059" s="210"/>
      <c r="Y1059" s="210"/>
      <c r="Z1059" s="210"/>
    </row>
    <row r="1060" spans="4:26" x14ac:dyDescent="0.25">
      <c r="D1060" s="210"/>
      <c r="E1060" s="210"/>
      <c r="F1060" s="210"/>
      <c r="G1060" s="210"/>
      <c r="H1060" s="210"/>
      <c r="I1060" s="210"/>
      <c r="J1060" s="210"/>
      <c r="K1060" s="305"/>
      <c r="L1060" s="210"/>
      <c r="M1060" s="210"/>
      <c r="N1060" s="210"/>
      <c r="O1060" s="210"/>
      <c r="P1060" s="210"/>
      <c r="Q1060" s="210"/>
      <c r="R1060" s="210"/>
      <c r="S1060" s="210"/>
      <c r="T1060" s="210"/>
      <c r="U1060" s="210"/>
      <c r="V1060" s="210"/>
      <c r="W1060" s="210"/>
      <c r="X1060" s="210"/>
      <c r="Y1060" s="210"/>
      <c r="Z1060" s="210"/>
    </row>
    <row r="1061" spans="4:26" x14ac:dyDescent="0.25">
      <c r="D1061" s="210"/>
      <c r="E1061" s="210"/>
      <c r="F1061" s="210"/>
      <c r="G1061" s="210"/>
      <c r="H1061" s="210"/>
      <c r="I1061" s="210"/>
      <c r="J1061" s="210"/>
      <c r="K1061" s="305"/>
      <c r="L1061" s="210"/>
      <c r="M1061" s="210"/>
      <c r="N1061" s="210"/>
      <c r="O1061" s="210"/>
      <c r="P1061" s="210"/>
      <c r="Q1061" s="210"/>
      <c r="R1061" s="210"/>
      <c r="S1061" s="210"/>
      <c r="T1061" s="210"/>
      <c r="U1061" s="210"/>
      <c r="V1061" s="210"/>
      <c r="W1061" s="210"/>
      <c r="X1061" s="210"/>
      <c r="Y1061" s="210"/>
      <c r="Z1061" s="210"/>
    </row>
    <row r="1062" spans="4:26" x14ac:dyDescent="0.25">
      <c r="D1062" s="210"/>
      <c r="E1062" s="210"/>
      <c r="F1062" s="210"/>
      <c r="G1062" s="210"/>
      <c r="H1062" s="210"/>
      <c r="I1062" s="210"/>
      <c r="J1062" s="210"/>
      <c r="K1062" s="305"/>
      <c r="L1062" s="210"/>
      <c r="M1062" s="210"/>
      <c r="N1062" s="210"/>
      <c r="O1062" s="210"/>
      <c r="P1062" s="210"/>
      <c r="Q1062" s="210"/>
      <c r="R1062" s="210"/>
      <c r="S1062" s="210"/>
      <c r="T1062" s="210"/>
      <c r="U1062" s="210"/>
      <c r="V1062" s="210"/>
      <c r="W1062" s="210"/>
      <c r="X1062" s="210"/>
      <c r="Y1062" s="210"/>
      <c r="Z1062" s="210"/>
    </row>
    <row r="1063" spans="4:26" x14ac:dyDescent="0.25">
      <c r="D1063" s="210"/>
      <c r="E1063" s="210"/>
      <c r="F1063" s="210"/>
      <c r="G1063" s="210"/>
      <c r="H1063" s="210"/>
      <c r="I1063" s="210"/>
      <c r="J1063" s="210"/>
      <c r="K1063" s="305"/>
      <c r="L1063" s="210"/>
      <c r="M1063" s="210"/>
      <c r="N1063" s="210"/>
      <c r="O1063" s="210"/>
      <c r="P1063" s="210"/>
      <c r="Q1063" s="210"/>
      <c r="R1063" s="210"/>
      <c r="S1063" s="210"/>
      <c r="T1063" s="210"/>
      <c r="U1063" s="210"/>
      <c r="V1063" s="210"/>
      <c r="W1063" s="210"/>
      <c r="X1063" s="210"/>
      <c r="Y1063" s="210"/>
      <c r="Z1063" s="210"/>
    </row>
    <row r="1064" spans="4:26" x14ac:dyDescent="0.25">
      <c r="D1064" s="210"/>
      <c r="E1064" s="210"/>
      <c r="F1064" s="210"/>
      <c r="G1064" s="210"/>
      <c r="H1064" s="210"/>
      <c r="I1064" s="210"/>
      <c r="J1064" s="210"/>
      <c r="K1064" s="305"/>
      <c r="L1064" s="210"/>
      <c r="M1064" s="210"/>
      <c r="N1064" s="210"/>
      <c r="O1064" s="210"/>
      <c r="P1064" s="210"/>
      <c r="Q1064" s="210"/>
      <c r="R1064" s="210"/>
      <c r="S1064" s="210"/>
      <c r="T1064" s="210"/>
      <c r="U1064" s="210"/>
      <c r="V1064" s="210"/>
      <c r="W1064" s="210"/>
      <c r="X1064" s="210"/>
      <c r="Y1064" s="210"/>
      <c r="Z1064" s="210"/>
    </row>
    <row r="1065" spans="4:26" x14ac:dyDescent="0.25">
      <c r="D1065" s="210"/>
      <c r="E1065" s="210"/>
      <c r="F1065" s="210"/>
      <c r="G1065" s="210"/>
      <c r="H1065" s="210"/>
      <c r="I1065" s="210"/>
      <c r="J1065" s="210"/>
      <c r="K1065" s="305"/>
      <c r="L1065" s="210"/>
      <c r="M1065" s="210"/>
      <c r="N1065" s="210"/>
      <c r="O1065" s="210"/>
      <c r="P1065" s="210"/>
      <c r="Q1065" s="210"/>
      <c r="R1065" s="210"/>
      <c r="S1065" s="210"/>
      <c r="T1065" s="210"/>
      <c r="U1065" s="210"/>
      <c r="V1065" s="210"/>
      <c r="W1065" s="210"/>
      <c r="X1065" s="210"/>
      <c r="Y1065" s="210"/>
      <c r="Z1065" s="210"/>
    </row>
    <row r="1066" spans="4:26" x14ac:dyDescent="0.25">
      <c r="D1066" s="210"/>
      <c r="E1066" s="210"/>
      <c r="F1066" s="210"/>
      <c r="G1066" s="210"/>
      <c r="H1066" s="210"/>
      <c r="I1066" s="210"/>
      <c r="J1066" s="210"/>
      <c r="K1066" s="305"/>
      <c r="L1066" s="210"/>
      <c r="M1066" s="210"/>
      <c r="N1066" s="210"/>
      <c r="O1066" s="210"/>
      <c r="P1066" s="210"/>
      <c r="Q1066" s="210"/>
      <c r="R1066" s="210"/>
      <c r="S1066" s="210"/>
      <c r="T1066" s="210"/>
      <c r="U1066" s="210"/>
      <c r="V1066" s="210"/>
      <c r="W1066" s="210"/>
      <c r="X1066" s="210"/>
      <c r="Y1066" s="210"/>
      <c r="Z1066" s="210"/>
    </row>
    <row r="1067" spans="4:26" x14ac:dyDescent="0.25">
      <c r="D1067" s="210"/>
      <c r="E1067" s="210"/>
      <c r="F1067" s="210"/>
      <c r="G1067" s="210"/>
      <c r="H1067" s="210"/>
      <c r="I1067" s="210"/>
      <c r="J1067" s="210"/>
      <c r="K1067" s="305"/>
      <c r="L1067" s="210"/>
      <c r="M1067" s="210"/>
      <c r="N1067" s="210"/>
      <c r="O1067" s="210"/>
      <c r="P1067" s="210"/>
      <c r="Q1067" s="210"/>
      <c r="R1067" s="210"/>
      <c r="S1067" s="210"/>
      <c r="T1067" s="210"/>
      <c r="U1067" s="210"/>
      <c r="V1067" s="210"/>
      <c r="W1067" s="210"/>
      <c r="X1067" s="210"/>
      <c r="Y1067" s="210"/>
      <c r="Z1067" s="210"/>
    </row>
    <row r="1068" spans="4:26" x14ac:dyDescent="0.25">
      <c r="D1068" s="210"/>
      <c r="E1068" s="210"/>
      <c r="F1068" s="210"/>
      <c r="G1068" s="210"/>
      <c r="H1068" s="210"/>
      <c r="I1068" s="210"/>
      <c r="J1068" s="210"/>
      <c r="K1068" s="305"/>
      <c r="L1068" s="210"/>
      <c r="M1068" s="210"/>
      <c r="N1068" s="210"/>
      <c r="O1068" s="210"/>
      <c r="P1068" s="210"/>
      <c r="Q1068" s="210"/>
      <c r="R1068" s="210"/>
      <c r="S1068" s="210"/>
      <c r="T1068" s="210"/>
      <c r="U1068" s="210"/>
      <c r="V1068" s="210"/>
      <c r="W1068" s="210"/>
      <c r="X1068" s="210"/>
      <c r="Y1068" s="210"/>
      <c r="Z1068" s="210"/>
    </row>
    <row r="1069" spans="4:26" x14ac:dyDescent="0.25">
      <c r="D1069" s="210"/>
      <c r="E1069" s="210"/>
      <c r="F1069" s="210"/>
      <c r="G1069" s="210"/>
      <c r="H1069" s="210"/>
      <c r="I1069" s="210"/>
      <c r="J1069" s="210"/>
      <c r="K1069" s="305"/>
      <c r="L1069" s="210"/>
      <c r="M1069" s="210"/>
      <c r="N1069" s="210"/>
      <c r="O1069" s="210"/>
      <c r="P1069" s="210"/>
      <c r="Q1069" s="210"/>
      <c r="R1069" s="210"/>
      <c r="S1069" s="210"/>
      <c r="T1069" s="210"/>
      <c r="U1069" s="210"/>
      <c r="V1069" s="210"/>
      <c r="W1069" s="210"/>
      <c r="X1069" s="210"/>
      <c r="Y1069" s="210"/>
      <c r="Z1069" s="210"/>
    </row>
    <row r="1070" spans="4:26" x14ac:dyDescent="0.25">
      <c r="D1070" s="210"/>
      <c r="E1070" s="210"/>
      <c r="F1070" s="210"/>
      <c r="G1070" s="210"/>
      <c r="H1070" s="210"/>
      <c r="I1070" s="210"/>
      <c r="J1070" s="210"/>
      <c r="K1070" s="305"/>
      <c r="L1070" s="210"/>
      <c r="M1070" s="210"/>
      <c r="N1070" s="210"/>
      <c r="O1070" s="210"/>
      <c r="P1070" s="210"/>
      <c r="Q1070" s="210"/>
      <c r="R1070" s="210"/>
      <c r="S1070" s="210"/>
      <c r="T1070" s="210"/>
      <c r="U1070" s="210"/>
      <c r="V1070" s="210"/>
      <c r="W1070" s="210"/>
      <c r="X1070" s="210"/>
      <c r="Y1070" s="210"/>
      <c r="Z1070" s="210"/>
    </row>
    <row r="1071" spans="4:26" x14ac:dyDescent="0.25">
      <c r="D1071" s="210"/>
      <c r="E1071" s="210"/>
      <c r="F1071" s="210"/>
      <c r="G1071" s="210"/>
      <c r="H1071" s="210"/>
      <c r="I1071" s="210"/>
      <c r="J1071" s="210"/>
      <c r="K1071" s="305"/>
      <c r="L1071" s="210"/>
      <c r="M1071" s="210"/>
      <c r="N1071" s="210"/>
      <c r="O1071" s="210"/>
      <c r="P1071" s="210"/>
      <c r="Q1071" s="210"/>
      <c r="R1071" s="210"/>
      <c r="S1071" s="210"/>
      <c r="T1071" s="210"/>
      <c r="U1071" s="210"/>
      <c r="V1071" s="210"/>
      <c r="W1071" s="210"/>
      <c r="X1071" s="210"/>
      <c r="Y1071" s="210"/>
      <c r="Z1071" s="210"/>
    </row>
    <row r="1072" spans="4:26" x14ac:dyDescent="0.25">
      <c r="D1072" s="210"/>
      <c r="E1072" s="210"/>
      <c r="F1072" s="210"/>
      <c r="G1072" s="210"/>
      <c r="H1072" s="210"/>
      <c r="I1072" s="210"/>
      <c r="J1072" s="210"/>
      <c r="K1072" s="305"/>
      <c r="L1072" s="210"/>
      <c r="M1072" s="210"/>
      <c r="N1072" s="210"/>
      <c r="O1072" s="210"/>
      <c r="P1072" s="210"/>
      <c r="Q1072" s="210"/>
      <c r="R1072" s="210"/>
      <c r="S1072" s="210"/>
      <c r="T1072" s="210"/>
      <c r="U1072" s="210"/>
      <c r="V1072" s="210"/>
      <c r="W1072" s="210"/>
      <c r="X1072" s="210"/>
      <c r="Y1072" s="210"/>
      <c r="Z1072" s="210"/>
    </row>
    <row r="1073" spans="4:26" x14ac:dyDescent="0.25">
      <c r="D1073" s="210"/>
      <c r="E1073" s="210"/>
      <c r="F1073" s="210"/>
      <c r="G1073" s="210"/>
      <c r="H1073" s="210"/>
      <c r="I1073" s="210"/>
      <c r="J1073" s="210"/>
      <c r="K1073" s="305"/>
      <c r="L1073" s="210"/>
      <c r="M1073" s="210"/>
      <c r="N1073" s="210"/>
      <c r="O1073" s="210"/>
      <c r="P1073" s="210"/>
      <c r="Q1073" s="210"/>
      <c r="R1073" s="210"/>
      <c r="S1073" s="210"/>
      <c r="T1073" s="210"/>
      <c r="U1073" s="210"/>
      <c r="V1073" s="210"/>
      <c r="W1073" s="210"/>
      <c r="X1073" s="210"/>
      <c r="Y1073" s="210"/>
      <c r="Z1073" s="210"/>
    </row>
    <row r="1074" spans="4:26" x14ac:dyDescent="0.25">
      <c r="D1074" s="210"/>
      <c r="E1074" s="210"/>
      <c r="F1074" s="210"/>
      <c r="G1074" s="210"/>
      <c r="H1074" s="210"/>
      <c r="I1074" s="210"/>
      <c r="J1074" s="210"/>
      <c r="K1074" s="305"/>
      <c r="L1074" s="210"/>
      <c r="M1074" s="210"/>
      <c r="N1074" s="210"/>
      <c r="O1074" s="210"/>
      <c r="P1074" s="210"/>
      <c r="Q1074" s="210"/>
      <c r="R1074" s="210"/>
      <c r="S1074" s="210"/>
      <c r="T1074" s="210"/>
      <c r="U1074" s="210"/>
      <c r="V1074" s="210"/>
      <c r="W1074" s="210"/>
      <c r="X1074" s="210"/>
      <c r="Y1074" s="210"/>
      <c r="Z1074" s="210"/>
    </row>
    <row r="1075" spans="4:26" x14ac:dyDescent="0.25">
      <c r="D1075" s="210"/>
      <c r="E1075" s="210"/>
      <c r="F1075" s="210"/>
      <c r="G1075" s="210"/>
      <c r="H1075" s="210"/>
      <c r="I1075" s="210"/>
      <c r="J1075" s="210"/>
      <c r="K1075" s="305"/>
      <c r="L1075" s="210"/>
      <c r="M1075" s="210"/>
      <c r="N1075" s="210"/>
      <c r="O1075" s="210"/>
      <c r="P1075" s="210"/>
      <c r="Q1075" s="210"/>
      <c r="R1075" s="210"/>
      <c r="S1075" s="210"/>
      <c r="T1075" s="210"/>
      <c r="U1075" s="210"/>
      <c r="V1075" s="210"/>
      <c r="W1075" s="210"/>
      <c r="X1075" s="210"/>
      <c r="Y1075" s="210"/>
      <c r="Z1075" s="210"/>
    </row>
    <row r="1076" spans="4:26" x14ac:dyDescent="0.25">
      <c r="D1076" s="210"/>
      <c r="E1076" s="210"/>
      <c r="F1076" s="210"/>
      <c r="G1076" s="210"/>
      <c r="H1076" s="210"/>
      <c r="I1076" s="210"/>
      <c r="J1076" s="210"/>
      <c r="K1076" s="305"/>
      <c r="L1076" s="210"/>
      <c r="M1076" s="210"/>
      <c r="N1076" s="210"/>
      <c r="O1076" s="210"/>
      <c r="P1076" s="210"/>
      <c r="Q1076" s="210"/>
      <c r="R1076" s="210"/>
      <c r="S1076" s="210"/>
      <c r="T1076" s="210"/>
      <c r="U1076" s="210"/>
      <c r="V1076" s="210"/>
      <c r="W1076" s="210"/>
      <c r="X1076" s="210"/>
      <c r="Y1076" s="210"/>
      <c r="Z1076" s="210"/>
    </row>
    <row r="1077" spans="4:26" x14ac:dyDescent="0.25">
      <c r="D1077" s="210"/>
      <c r="E1077" s="210"/>
      <c r="F1077" s="210"/>
      <c r="G1077" s="210"/>
      <c r="H1077" s="210"/>
      <c r="I1077" s="210"/>
      <c r="J1077" s="210"/>
      <c r="K1077" s="305"/>
      <c r="L1077" s="210"/>
      <c r="M1077" s="210"/>
      <c r="N1077" s="210"/>
      <c r="O1077" s="210"/>
      <c r="P1077" s="210"/>
      <c r="Q1077" s="210"/>
      <c r="R1077" s="210"/>
      <c r="S1077" s="210"/>
      <c r="T1077" s="210"/>
      <c r="U1077" s="210"/>
      <c r="V1077" s="210"/>
      <c r="W1077" s="210"/>
      <c r="X1077" s="210"/>
      <c r="Y1077" s="210"/>
      <c r="Z1077" s="210"/>
    </row>
    <row r="1078" spans="4:26" x14ac:dyDescent="0.25">
      <c r="D1078" s="210"/>
      <c r="E1078" s="210"/>
      <c r="F1078" s="210"/>
      <c r="G1078" s="210"/>
      <c r="H1078" s="210"/>
      <c r="I1078" s="210"/>
      <c r="J1078" s="210"/>
      <c r="K1078" s="305"/>
      <c r="L1078" s="210"/>
      <c r="M1078" s="210"/>
      <c r="N1078" s="210"/>
      <c r="O1078" s="210"/>
      <c r="P1078" s="210"/>
      <c r="Q1078" s="210"/>
      <c r="R1078" s="210"/>
      <c r="S1078" s="210"/>
      <c r="T1078" s="210"/>
      <c r="U1078" s="210"/>
      <c r="V1078" s="210"/>
      <c r="W1078" s="210"/>
      <c r="X1078" s="210"/>
      <c r="Y1078" s="210"/>
      <c r="Z1078" s="210"/>
    </row>
    <row r="1079" spans="4:26" x14ac:dyDescent="0.25">
      <c r="D1079" s="210"/>
      <c r="E1079" s="210"/>
      <c r="F1079" s="210"/>
      <c r="G1079" s="210"/>
      <c r="H1079" s="210"/>
      <c r="I1079" s="210"/>
      <c r="J1079" s="210"/>
      <c r="K1079" s="305"/>
      <c r="L1079" s="210"/>
      <c r="M1079" s="210"/>
      <c r="N1079" s="210"/>
      <c r="O1079" s="210"/>
      <c r="P1079" s="210"/>
      <c r="Q1079" s="210"/>
      <c r="R1079" s="210"/>
      <c r="S1079" s="210"/>
      <c r="T1079" s="210"/>
      <c r="U1079" s="210"/>
      <c r="V1079" s="210"/>
      <c r="W1079" s="210"/>
      <c r="X1079" s="210"/>
      <c r="Y1079" s="210"/>
      <c r="Z1079" s="210"/>
    </row>
    <row r="1080" spans="4:26" x14ac:dyDescent="0.25">
      <c r="D1080" s="210"/>
      <c r="E1080" s="210"/>
      <c r="F1080" s="210"/>
      <c r="G1080" s="210"/>
      <c r="H1080" s="210"/>
      <c r="I1080" s="210"/>
      <c r="J1080" s="210"/>
      <c r="K1080" s="305"/>
      <c r="L1080" s="210"/>
      <c r="M1080" s="210"/>
      <c r="N1080" s="210"/>
      <c r="O1080" s="210"/>
      <c r="P1080" s="210"/>
      <c r="Q1080" s="210"/>
      <c r="R1080" s="210"/>
      <c r="S1080" s="210"/>
      <c r="T1080" s="210"/>
      <c r="U1080" s="210"/>
      <c r="V1080" s="210"/>
      <c r="W1080" s="210"/>
      <c r="X1080" s="210"/>
      <c r="Y1080" s="210"/>
      <c r="Z1080" s="210"/>
    </row>
    <row r="1081" spans="4:26" x14ac:dyDescent="0.25">
      <c r="D1081" s="210"/>
      <c r="E1081" s="210"/>
      <c r="F1081" s="210"/>
      <c r="G1081" s="210"/>
      <c r="H1081" s="210"/>
      <c r="I1081" s="210"/>
      <c r="J1081" s="210"/>
      <c r="K1081" s="305"/>
      <c r="L1081" s="210"/>
      <c r="M1081" s="210"/>
      <c r="N1081" s="210"/>
      <c r="O1081" s="210"/>
      <c r="P1081" s="210"/>
      <c r="Q1081" s="210"/>
      <c r="R1081" s="210"/>
      <c r="S1081" s="210"/>
      <c r="T1081" s="210"/>
      <c r="U1081" s="210"/>
      <c r="V1081" s="210"/>
      <c r="W1081" s="210"/>
      <c r="X1081" s="210"/>
      <c r="Y1081" s="210"/>
      <c r="Z1081" s="210"/>
    </row>
    <row r="1082" spans="4:26" x14ac:dyDescent="0.25">
      <c r="D1082" s="210"/>
      <c r="E1082" s="210"/>
      <c r="F1082" s="210"/>
      <c r="G1082" s="210"/>
      <c r="H1082" s="210"/>
      <c r="I1082" s="210"/>
      <c r="J1082" s="210"/>
      <c r="K1082" s="305"/>
      <c r="L1082" s="210"/>
      <c r="M1082" s="210"/>
      <c r="N1082" s="210"/>
      <c r="O1082" s="210"/>
      <c r="P1082" s="210"/>
      <c r="Q1082" s="210"/>
      <c r="R1082" s="210"/>
      <c r="S1082" s="210"/>
      <c r="T1082" s="210"/>
      <c r="U1082" s="210"/>
      <c r="V1082" s="210"/>
      <c r="W1082" s="210"/>
      <c r="X1082" s="210"/>
      <c r="Y1082" s="210"/>
      <c r="Z1082" s="210"/>
    </row>
    <row r="1083" spans="4:26" x14ac:dyDescent="0.25">
      <c r="D1083" s="210"/>
      <c r="E1083" s="210"/>
      <c r="F1083" s="210"/>
      <c r="G1083" s="210"/>
      <c r="H1083" s="210"/>
      <c r="I1083" s="210"/>
      <c r="J1083" s="210"/>
      <c r="K1083" s="305"/>
      <c r="L1083" s="210"/>
      <c r="M1083" s="210"/>
      <c r="N1083" s="210"/>
      <c r="O1083" s="210"/>
      <c r="P1083" s="210"/>
      <c r="Q1083" s="210"/>
      <c r="R1083" s="210"/>
      <c r="S1083" s="210"/>
      <c r="T1083" s="210"/>
      <c r="U1083" s="210"/>
      <c r="V1083" s="210"/>
      <c r="W1083" s="210"/>
      <c r="X1083" s="210"/>
      <c r="Y1083" s="210"/>
      <c r="Z1083" s="210"/>
    </row>
    <row r="1084" spans="4:26" x14ac:dyDescent="0.25">
      <c r="D1084" s="210"/>
      <c r="E1084" s="210"/>
      <c r="F1084" s="210"/>
      <c r="G1084" s="210"/>
      <c r="H1084" s="210"/>
      <c r="I1084" s="210"/>
      <c r="J1084" s="210"/>
      <c r="K1084" s="305"/>
      <c r="L1084" s="210"/>
      <c r="M1084" s="210"/>
      <c r="N1084" s="210"/>
      <c r="O1084" s="210"/>
      <c r="P1084" s="210"/>
      <c r="Q1084" s="210"/>
      <c r="R1084" s="210"/>
      <c r="S1084" s="210"/>
      <c r="T1084" s="210"/>
      <c r="U1084" s="210"/>
      <c r="V1084" s="210"/>
      <c r="W1084" s="210"/>
      <c r="X1084" s="210"/>
      <c r="Y1084" s="210"/>
      <c r="Z1084" s="210"/>
    </row>
    <row r="1085" spans="4:26" x14ac:dyDescent="0.25">
      <c r="D1085" s="210"/>
      <c r="E1085" s="210"/>
      <c r="F1085" s="210"/>
      <c r="G1085" s="210"/>
      <c r="H1085" s="210"/>
      <c r="I1085" s="210"/>
      <c r="J1085" s="210"/>
      <c r="K1085" s="305"/>
      <c r="L1085" s="210"/>
      <c r="M1085" s="210"/>
      <c r="N1085" s="210"/>
      <c r="O1085" s="210"/>
      <c r="P1085" s="210"/>
      <c r="Q1085" s="210"/>
      <c r="R1085" s="210"/>
      <c r="S1085" s="210"/>
      <c r="T1085" s="210"/>
      <c r="U1085" s="210"/>
      <c r="V1085" s="210"/>
      <c r="W1085" s="210"/>
      <c r="X1085" s="210"/>
      <c r="Y1085" s="210"/>
      <c r="Z1085" s="210"/>
    </row>
    <row r="1086" spans="4:26" x14ac:dyDescent="0.25">
      <c r="D1086" s="210"/>
      <c r="E1086" s="210"/>
      <c r="F1086" s="210"/>
      <c r="G1086" s="210"/>
      <c r="H1086" s="210"/>
      <c r="I1086" s="210"/>
      <c r="J1086" s="210"/>
      <c r="K1086" s="305"/>
      <c r="L1086" s="210"/>
      <c r="M1086" s="210"/>
      <c r="N1086" s="210"/>
      <c r="O1086" s="210"/>
      <c r="P1086" s="210"/>
      <c r="Q1086" s="210"/>
      <c r="R1086" s="210"/>
      <c r="S1086" s="210"/>
      <c r="T1086" s="210"/>
      <c r="U1086" s="210"/>
      <c r="V1086" s="210"/>
      <c r="W1086" s="210"/>
      <c r="X1086" s="210"/>
      <c r="Y1086" s="210"/>
      <c r="Z1086" s="210"/>
    </row>
    <row r="1087" spans="4:26" x14ac:dyDescent="0.25">
      <c r="D1087" s="210"/>
      <c r="E1087" s="210"/>
      <c r="F1087" s="210"/>
      <c r="G1087" s="210"/>
      <c r="H1087" s="210"/>
      <c r="I1087" s="210"/>
      <c r="J1087" s="210"/>
      <c r="K1087" s="305"/>
      <c r="L1087" s="210"/>
      <c r="M1087" s="210"/>
      <c r="N1087" s="210"/>
      <c r="O1087" s="210"/>
      <c r="P1087" s="210"/>
      <c r="Q1087" s="210"/>
      <c r="R1087" s="210"/>
      <c r="S1087" s="210"/>
      <c r="T1087" s="210"/>
      <c r="U1087" s="210"/>
      <c r="V1087" s="210"/>
      <c r="W1087" s="210"/>
      <c r="X1087" s="210"/>
      <c r="Y1087" s="210"/>
      <c r="Z1087" s="210"/>
    </row>
    <row r="1088" spans="4:26" x14ac:dyDescent="0.25">
      <c r="D1088" s="210"/>
      <c r="E1088" s="210"/>
      <c r="F1088" s="210"/>
      <c r="G1088" s="210"/>
      <c r="H1088" s="210"/>
      <c r="I1088" s="210"/>
      <c r="J1088" s="210"/>
      <c r="K1088" s="305"/>
      <c r="L1088" s="210"/>
      <c r="M1088" s="210"/>
      <c r="N1088" s="210"/>
      <c r="O1088" s="210"/>
      <c r="P1088" s="210"/>
      <c r="Q1088" s="210"/>
      <c r="R1088" s="210"/>
      <c r="S1088" s="210"/>
      <c r="T1088" s="210"/>
      <c r="U1088" s="210"/>
      <c r="V1088" s="210"/>
      <c r="W1088" s="210"/>
      <c r="X1088" s="210"/>
      <c r="Y1088" s="210"/>
      <c r="Z1088" s="210"/>
    </row>
    <row r="1089" spans="4:26" x14ac:dyDescent="0.25">
      <c r="D1089" s="210"/>
      <c r="E1089" s="210"/>
      <c r="F1089" s="210"/>
      <c r="G1089" s="210"/>
      <c r="H1089" s="210"/>
      <c r="I1089" s="210"/>
      <c r="J1089" s="210"/>
      <c r="K1089" s="305"/>
      <c r="L1089" s="210"/>
      <c r="M1089" s="210"/>
      <c r="N1089" s="210"/>
      <c r="O1089" s="210"/>
      <c r="P1089" s="210"/>
      <c r="Q1089" s="210"/>
      <c r="R1089" s="210"/>
      <c r="S1089" s="210"/>
      <c r="T1089" s="210"/>
      <c r="U1089" s="210"/>
      <c r="V1089" s="210"/>
      <c r="W1089" s="210"/>
      <c r="X1089" s="210"/>
      <c r="Y1089" s="210"/>
      <c r="Z1089" s="210"/>
    </row>
    <row r="1090" spans="4:26" x14ac:dyDescent="0.25">
      <c r="D1090" s="210"/>
      <c r="E1090" s="210"/>
      <c r="F1090" s="210"/>
      <c r="G1090" s="210"/>
      <c r="H1090" s="210"/>
      <c r="I1090" s="210"/>
      <c r="J1090" s="210"/>
      <c r="K1090" s="305"/>
      <c r="L1090" s="210"/>
      <c r="M1090" s="210"/>
      <c r="N1090" s="210"/>
      <c r="O1090" s="210"/>
      <c r="P1090" s="210"/>
      <c r="Q1090" s="210"/>
      <c r="R1090" s="210"/>
      <c r="S1090" s="210"/>
      <c r="T1090" s="210"/>
      <c r="U1090" s="210"/>
      <c r="V1090" s="210"/>
      <c r="W1090" s="210"/>
      <c r="X1090" s="210"/>
      <c r="Y1090" s="210"/>
      <c r="Z1090" s="210"/>
    </row>
    <row r="1091" spans="4:26" x14ac:dyDescent="0.25">
      <c r="D1091" s="210"/>
      <c r="E1091" s="210"/>
      <c r="F1091" s="210"/>
      <c r="G1091" s="210"/>
      <c r="H1091" s="210"/>
      <c r="I1091" s="210"/>
      <c r="J1091" s="210"/>
      <c r="K1091" s="305"/>
      <c r="L1091" s="210"/>
      <c r="M1091" s="210"/>
      <c r="N1091" s="210"/>
      <c r="O1091" s="210"/>
      <c r="P1091" s="210"/>
      <c r="Q1091" s="210"/>
      <c r="R1091" s="210"/>
      <c r="S1091" s="210"/>
      <c r="T1091" s="210"/>
      <c r="U1091" s="210"/>
      <c r="V1091" s="210"/>
      <c r="W1091" s="210"/>
      <c r="X1091" s="210"/>
      <c r="Y1091" s="210"/>
      <c r="Z1091" s="210"/>
    </row>
    <row r="1092" spans="4:26" x14ac:dyDescent="0.25">
      <c r="D1092" s="210"/>
      <c r="E1092" s="210"/>
      <c r="F1092" s="210"/>
      <c r="G1092" s="210"/>
      <c r="H1092" s="210"/>
      <c r="I1092" s="210"/>
      <c r="J1092" s="210"/>
      <c r="K1092" s="305"/>
      <c r="L1092" s="210"/>
      <c r="M1092" s="210"/>
      <c r="N1092" s="210"/>
      <c r="O1092" s="210"/>
      <c r="P1092" s="210"/>
      <c r="Q1092" s="210"/>
      <c r="R1092" s="210"/>
      <c r="S1092" s="210"/>
      <c r="T1092" s="210"/>
      <c r="U1092" s="210"/>
      <c r="V1092" s="210"/>
      <c r="W1092" s="210"/>
      <c r="X1092" s="210"/>
      <c r="Y1092" s="210"/>
      <c r="Z1092" s="210"/>
    </row>
    <row r="1093" spans="4:26" x14ac:dyDescent="0.25">
      <c r="D1093" s="210"/>
      <c r="E1093" s="210"/>
      <c r="F1093" s="210"/>
      <c r="G1093" s="210"/>
      <c r="H1093" s="210"/>
      <c r="I1093" s="210"/>
      <c r="J1093" s="210"/>
      <c r="K1093" s="305"/>
      <c r="L1093" s="210"/>
      <c r="M1093" s="210"/>
      <c r="N1093" s="210"/>
      <c r="O1093" s="210"/>
      <c r="P1093" s="210"/>
      <c r="Q1093" s="210"/>
      <c r="R1093" s="210"/>
      <c r="S1093" s="210"/>
      <c r="T1093" s="210"/>
      <c r="U1093" s="210"/>
      <c r="V1093" s="210"/>
      <c r="W1093" s="210"/>
      <c r="X1093" s="210"/>
      <c r="Y1093" s="210"/>
      <c r="Z1093" s="210"/>
    </row>
    <row r="1094" spans="4:26" x14ac:dyDescent="0.25">
      <c r="D1094" s="210"/>
      <c r="E1094" s="210"/>
      <c r="F1094" s="210"/>
      <c r="G1094" s="210"/>
      <c r="H1094" s="210"/>
      <c r="I1094" s="210"/>
      <c r="J1094" s="210"/>
      <c r="K1094" s="305"/>
      <c r="L1094" s="210"/>
      <c r="M1094" s="210"/>
      <c r="N1094" s="210"/>
      <c r="O1094" s="210"/>
      <c r="P1094" s="210"/>
      <c r="Q1094" s="210"/>
      <c r="R1094" s="210"/>
      <c r="S1094" s="210"/>
      <c r="T1094" s="210"/>
      <c r="U1094" s="210"/>
      <c r="V1094" s="210"/>
      <c r="W1094" s="210"/>
      <c r="X1094" s="210"/>
      <c r="Y1094" s="210"/>
      <c r="Z1094" s="210"/>
    </row>
    <row r="1095" spans="4:26" x14ac:dyDescent="0.25">
      <c r="D1095" s="210"/>
      <c r="E1095" s="210"/>
      <c r="F1095" s="210"/>
      <c r="G1095" s="210"/>
      <c r="H1095" s="210"/>
      <c r="I1095" s="210"/>
      <c r="J1095" s="210"/>
      <c r="K1095" s="305"/>
      <c r="L1095" s="210"/>
      <c r="M1095" s="210"/>
      <c r="N1095" s="210"/>
      <c r="O1095" s="210"/>
      <c r="P1095" s="210"/>
      <c r="Q1095" s="210"/>
      <c r="R1095" s="210"/>
      <c r="S1095" s="210"/>
      <c r="T1095" s="210"/>
      <c r="U1095" s="210"/>
      <c r="V1095" s="210"/>
      <c r="W1095" s="210"/>
      <c r="X1095" s="210"/>
      <c r="Y1095" s="210"/>
      <c r="Z1095" s="210"/>
    </row>
    <row r="1096" spans="4:26" x14ac:dyDescent="0.25">
      <c r="D1096" s="210"/>
      <c r="E1096" s="210"/>
      <c r="F1096" s="210"/>
      <c r="G1096" s="210"/>
      <c r="H1096" s="210"/>
      <c r="I1096" s="210"/>
      <c r="J1096" s="210"/>
      <c r="K1096" s="305"/>
      <c r="L1096" s="210"/>
      <c r="M1096" s="210"/>
      <c r="N1096" s="210"/>
      <c r="O1096" s="210"/>
      <c r="P1096" s="210"/>
      <c r="Q1096" s="210"/>
      <c r="R1096" s="210"/>
      <c r="S1096" s="210"/>
      <c r="T1096" s="210"/>
      <c r="U1096" s="210"/>
      <c r="V1096" s="210"/>
      <c r="W1096" s="210"/>
      <c r="X1096" s="210"/>
      <c r="Y1096" s="210"/>
      <c r="Z1096" s="210"/>
    </row>
    <row r="1097" spans="4:26" x14ac:dyDescent="0.25">
      <c r="D1097" s="210"/>
      <c r="E1097" s="210"/>
      <c r="F1097" s="210"/>
      <c r="G1097" s="210"/>
      <c r="H1097" s="210"/>
      <c r="I1097" s="210"/>
      <c r="J1097" s="210"/>
      <c r="K1097" s="305"/>
      <c r="L1097" s="210"/>
      <c r="M1097" s="210"/>
      <c r="N1097" s="210"/>
      <c r="O1097" s="210"/>
      <c r="P1097" s="210"/>
      <c r="Q1097" s="210"/>
      <c r="R1097" s="210"/>
      <c r="S1097" s="210"/>
      <c r="T1097" s="210"/>
      <c r="U1097" s="210"/>
      <c r="V1097" s="210"/>
      <c r="W1097" s="210"/>
      <c r="X1097" s="210"/>
      <c r="Y1097" s="210"/>
      <c r="Z1097" s="210"/>
    </row>
    <row r="1098" spans="4:26" x14ac:dyDescent="0.25">
      <c r="D1098" s="210"/>
      <c r="E1098" s="210"/>
      <c r="F1098" s="210"/>
      <c r="G1098" s="210"/>
      <c r="H1098" s="210"/>
      <c r="I1098" s="210"/>
      <c r="J1098" s="210"/>
      <c r="K1098" s="305"/>
      <c r="L1098" s="210"/>
      <c r="M1098" s="210"/>
      <c r="N1098" s="210"/>
      <c r="O1098" s="210"/>
      <c r="P1098" s="210"/>
      <c r="Q1098" s="210"/>
      <c r="R1098" s="210"/>
      <c r="S1098" s="210"/>
      <c r="T1098" s="210"/>
      <c r="U1098" s="210"/>
      <c r="V1098" s="210"/>
      <c r="W1098" s="210"/>
      <c r="X1098" s="210"/>
      <c r="Y1098" s="210"/>
      <c r="Z1098" s="210"/>
    </row>
    <row r="1099" spans="4:26" x14ac:dyDescent="0.25">
      <c r="D1099" s="210"/>
      <c r="E1099" s="210"/>
      <c r="F1099" s="210"/>
      <c r="G1099" s="210"/>
      <c r="H1099" s="210"/>
      <c r="I1099" s="210"/>
      <c r="J1099" s="210"/>
      <c r="K1099" s="305"/>
      <c r="L1099" s="210"/>
      <c r="M1099" s="210"/>
      <c r="N1099" s="210"/>
      <c r="O1099" s="210"/>
      <c r="P1099" s="210"/>
      <c r="Q1099" s="210"/>
      <c r="R1099" s="210"/>
      <c r="S1099" s="210"/>
      <c r="T1099" s="210"/>
      <c r="U1099" s="210"/>
      <c r="V1099" s="210"/>
      <c r="W1099" s="210"/>
      <c r="X1099" s="210"/>
      <c r="Y1099" s="210"/>
      <c r="Z1099" s="210"/>
    </row>
    <row r="1100" spans="4:26" x14ac:dyDescent="0.25">
      <c r="D1100" s="210"/>
      <c r="E1100" s="210"/>
      <c r="F1100" s="210"/>
      <c r="G1100" s="210"/>
      <c r="H1100" s="210"/>
      <c r="I1100" s="210"/>
      <c r="J1100" s="210"/>
      <c r="K1100" s="305"/>
      <c r="L1100" s="210"/>
      <c r="M1100" s="210"/>
      <c r="N1100" s="210"/>
      <c r="O1100" s="210"/>
      <c r="P1100" s="210"/>
      <c r="Q1100" s="210"/>
      <c r="R1100" s="210"/>
      <c r="S1100" s="210"/>
      <c r="T1100" s="210"/>
      <c r="U1100" s="210"/>
      <c r="V1100" s="210"/>
      <c r="W1100" s="210"/>
      <c r="X1100" s="210"/>
      <c r="Y1100" s="210"/>
      <c r="Z1100" s="210"/>
    </row>
    <row r="1101" spans="4:26" x14ac:dyDescent="0.25">
      <c r="D1101" s="210"/>
      <c r="E1101" s="210"/>
      <c r="F1101" s="210"/>
      <c r="G1101" s="210"/>
      <c r="H1101" s="210"/>
      <c r="I1101" s="210"/>
      <c r="J1101" s="210"/>
      <c r="K1101" s="305"/>
      <c r="L1101" s="210"/>
      <c r="M1101" s="210"/>
      <c r="N1101" s="210"/>
      <c r="O1101" s="210"/>
      <c r="P1101" s="210"/>
      <c r="Q1101" s="210"/>
      <c r="R1101" s="210"/>
      <c r="S1101" s="210"/>
      <c r="T1101" s="210"/>
      <c r="U1101" s="210"/>
      <c r="V1101" s="210"/>
      <c r="W1101" s="210"/>
      <c r="X1101" s="210"/>
      <c r="Y1101" s="210"/>
      <c r="Z1101" s="210"/>
    </row>
    <row r="1102" spans="4:26" x14ac:dyDescent="0.25">
      <c r="D1102" s="210"/>
      <c r="E1102" s="210"/>
      <c r="F1102" s="210"/>
      <c r="G1102" s="210"/>
      <c r="H1102" s="210"/>
      <c r="I1102" s="210"/>
      <c r="J1102" s="210"/>
      <c r="K1102" s="305"/>
      <c r="L1102" s="210"/>
      <c r="M1102" s="210"/>
      <c r="N1102" s="210"/>
      <c r="O1102" s="210"/>
      <c r="P1102" s="210"/>
      <c r="Q1102" s="210"/>
      <c r="R1102" s="210"/>
      <c r="S1102" s="210"/>
      <c r="T1102" s="210"/>
      <c r="U1102" s="210"/>
      <c r="V1102" s="210"/>
      <c r="W1102" s="210"/>
      <c r="X1102" s="210"/>
      <c r="Y1102" s="210"/>
      <c r="Z1102" s="210"/>
    </row>
    <row r="1103" spans="4:26" x14ac:dyDescent="0.25">
      <c r="D1103" s="210"/>
      <c r="E1103" s="210"/>
      <c r="F1103" s="210"/>
      <c r="G1103" s="210"/>
      <c r="H1103" s="210"/>
      <c r="I1103" s="210"/>
      <c r="J1103" s="210"/>
      <c r="K1103" s="305"/>
      <c r="L1103" s="210"/>
      <c r="M1103" s="210"/>
      <c r="N1103" s="210"/>
      <c r="O1103" s="210"/>
      <c r="P1103" s="210"/>
      <c r="Q1103" s="210"/>
      <c r="R1103" s="210"/>
      <c r="S1103" s="210"/>
      <c r="T1103" s="210"/>
      <c r="U1103" s="210"/>
      <c r="V1103" s="210"/>
      <c r="W1103" s="210"/>
      <c r="X1103" s="210"/>
      <c r="Y1103" s="210"/>
      <c r="Z1103" s="210"/>
    </row>
    <row r="1104" spans="4:26" x14ac:dyDescent="0.25">
      <c r="D1104" s="210"/>
      <c r="E1104" s="210"/>
      <c r="F1104" s="210"/>
      <c r="G1104" s="210"/>
      <c r="H1104" s="210"/>
      <c r="I1104" s="210"/>
      <c r="J1104" s="210"/>
      <c r="K1104" s="305"/>
      <c r="L1104" s="210"/>
      <c r="M1104" s="210"/>
      <c r="N1104" s="210"/>
      <c r="O1104" s="210"/>
      <c r="P1104" s="210"/>
      <c r="Q1104" s="210"/>
      <c r="R1104" s="210"/>
      <c r="S1104" s="210"/>
      <c r="T1104" s="210"/>
      <c r="U1104" s="210"/>
      <c r="V1104" s="210"/>
      <c r="W1104" s="210"/>
      <c r="X1104" s="210"/>
      <c r="Y1104" s="210"/>
      <c r="Z1104" s="210"/>
    </row>
    <row r="1105" spans="4:26" x14ac:dyDescent="0.25">
      <c r="D1105" s="210"/>
      <c r="E1105" s="210"/>
      <c r="F1105" s="210"/>
      <c r="G1105" s="210"/>
      <c r="H1105" s="210"/>
      <c r="I1105" s="210"/>
      <c r="J1105" s="210"/>
      <c r="K1105" s="305"/>
      <c r="L1105" s="210"/>
      <c r="M1105" s="210"/>
      <c r="N1105" s="210"/>
      <c r="O1105" s="210"/>
      <c r="P1105" s="210"/>
      <c r="Q1105" s="210"/>
      <c r="R1105" s="210"/>
      <c r="S1105" s="210"/>
      <c r="T1105" s="210"/>
      <c r="U1105" s="210"/>
      <c r="V1105" s="210"/>
      <c r="W1105" s="210"/>
      <c r="X1105" s="210"/>
      <c r="Y1105" s="210"/>
      <c r="Z1105" s="210"/>
    </row>
    <row r="1106" spans="4:26" x14ac:dyDescent="0.25">
      <c r="D1106" s="210"/>
      <c r="E1106" s="210"/>
      <c r="F1106" s="210"/>
      <c r="G1106" s="210"/>
      <c r="H1106" s="210"/>
      <c r="I1106" s="210"/>
      <c r="J1106" s="210"/>
      <c r="K1106" s="305"/>
      <c r="L1106" s="210"/>
      <c r="M1106" s="210"/>
      <c r="N1106" s="210"/>
      <c r="O1106" s="210"/>
      <c r="P1106" s="210"/>
      <c r="Q1106" s="210"/>
      <c r="R1106" s="210"/>
      <c r="S1106" s="210"/>
      <c r="T1106" s="210"/>
      <c r="U1106" s="210"/>
      <c r="V1106" s="210"/>
      <c r="W1106" s="210"/>
      <c r="X1106" s="210"/>
      <c r="Y1106" s="210"/>
      <c r="Z1106" s="210"/>
    </row>
    <row r="1107" spans="4:26" x14ac:dyDescent="0.25">
      <c r="D1107" s="210"/>
      <c r="E1107" s="210"/>
      <c r="F1107" s="210"/>
      <c r="G1107" s="210"/>
      <c r="H1107" s="210"/>
      <c r="I1107" s="210"/>
      <c r="J1107" s="210"/>
      <c r="K1107" s="305"/>
      <c r="L1107" s="210"/>
      <c r="M1107" s="210"/>
      <c r="N1107" s="210"/>
      <c r="O1107" s="210"/>
      <c r="P1107" s="210"/>
      <c r="Q1107" s="210"/>
      <c r="R1107" s="210"/>
      <c r="S1107" s="210"/>
      <c r="T1107" s="210"/>
      <c r="U1107" s="210"/>
      <c r="V1107" s="210"/>
      <c r="W1107" s="210"/>
      <c r="X1107" s="210"/>
      <c r="Y1107" s="210"/>
      <c r="Z1107" s="210"/>
    </row>
    <row r="1108" spans="4:26" x14ac:dyDescent="0.25">
      <c r="D1108" s="210"/>
      <c r="E1108" s="210"/>
      <c r="F1108" s="210"/>
      <c r="G1108" s="210"/>
      <c r="H1108" s="210"/>
      <c r="I1108" s="210"/>
      <c r="J1108" s="210"/>
      <c r="K1108" s="305"/>
      <c r="L1108" s="210"/>
      <c r="M1108" s="210"/>
      <c r="N1108" s="210"/>
      <c r="O1108" s="210"/>
      <c r="P1108" s="210"/>
      <c r="Q1108" s="210"/>
      <c r="R1108" s="210"/>
      <c r="S1108" s="210"/>
      <c r="T1108" s="210"/>
      <c r="U1108" s="210"/>
      <c r="V1108" s="210"/>
      <c r="W1108" s="210"/>
      <c r="X1108" s="210"/>
      <c r="Y1108" s="210"/>
      <c r="Z1108" s="210"/>
    </row>
    <row r="1109" spans="4:26" x14ac:dyDescent="0.25">
      <c r="D1109" s="210"/>
      <c r="E1109" s="210"/>
      <c r="F1109" s="210"/>
      <c r="G1109" s="210"/>
      <c r="H1109" s="210"/>
      <c r="I1109" s="210"/>
      <c r="J1109" s="210"/>
      <c r="K1109" s="305"/>
      <c r="L1109" s="210"/>
      <c r="M1109" s="210"/>
      <c r="N1109" s="210"/>
      <c r="O1109" s="210"/>
      <c r="P1109" s="210"/>
      <c r="Q1109" s="210"/>
      <c r="R1109" s="210"/>
      <c r="S1109" s="210"/>
      <c r="T1109" s="210"/>
      <c r="U1109" s="210"/>
      <c r="V1109" s="210"/>
      <c r="W1109" s="210"/>
      <c r="X1109" s="210"/>
      <c r="Y1109" s="210"/>
      <c r="Z1109" s="210"/>
    </row>
    <row r="1110" spans="4:26" x14ac:dyDescent="0.25">
      <c r="D1110" s="210"/>
      <c r="E1110" s="210"/>
      <c r="F1110" s="210"/>
      <c r="G1110" s="210"/>
      <c r="H1110" s="210"/>
      <c r="I1110" s="210"/>
      <c r="J1110" s="210"/>
      <c r="K1110" s="305"/>
      <c r="L1110" s="210"/>
      <c r="M1110" s="210"/>
      <c r="N1110" s="210"/>
      <c r="O1110" s="210"/>
      <c r="P1110" s="210"/>
      <c r="Q1110" s="210"/>
      <c r="R1110" s="210"/>
      <c r="S1110" s="210"/>
      <c r="T1110" s="210"/>
      <c r="U1110" s="210"/>
      <c r="V1110" s="210"/>
      <c r="W1110" s="210"/>
      <c r="X1110" s="210"/>
      <c r="Y1110" s="210"/>
      <c r="Z1110" s="210"/>
    </row>
    <row r="1111" spans="4:26" x14ac:dyDescent="0.25">
      <c r="D1111" s="210"/>
      <c r="E1111" s="210"/>
      <c r="F1111" s="210"/>
      <c r="G1111" s="210"/>
      <c r="H1111" s="210"/>
      <c r="I1111" s="210"/>
      <c r="J1111" s="210"/>
      <c r="K1111" s="305"/>
      <c r="L1111" s="210"/>
      <c r="M1111" s="210"/>
      <c r="N1111" s="210"/>
      <c r="O1111" s="210"/>
      <c r="P1111" s="210"/>
      <c r="Q1111" s="210"/>
      <c r="R1111" s="210"/>
      <c r="S1111" s="210"/>
      <c r="T1111" s="210"/>
      <c r="U1111" s="210"/>
      <c r="V1111" s="210"/>
      <c r="W1111" s="210"/>
      <c r="X1111" s="210"/>
      <c r="Y1111" s="210"/>
      <c r="Z1111" s="210"/>
    </row>
    <row r="1112" spans="4:26" x14ac:dyDescent="0.25">
      <c r="D1112" s="210"/>
      <c r="E1112" s="210"/>
      <c r="F1112" s="210"/>
      <c r="G1112" s="210"/>
      <c r="H1112" s="210"/>
      <c r="I1112" s="210"/>
      <c r="J1112" s="210"/>
      <c r="K1112" s="305"/>
      <c r="L1112" s="210"/>
      <c r="M1112" s="210"/>
      <c r="N1112" s="210"/>
      <c r="O1112" s="210"/>
      <c r="P1112" s="210"/>
      <c r="Q1112" s="210"/>
      <c r="R1112" s="210"/>
      <c r="S1112" s="210"/>
      <c r="T1112" s="210"/>
      <c r="U1112" s="210"/>
      <c r="V1112" s="210"/>
      <c r="W1112" s="210"/>
      <c r="X1112" s="210"/>
      <c r="Y1112" s="210"/>
      <c r="Z1112" s="210"/>
    </row>
    <row r="1113" spans="4:26" x14ac:dyDescent="0.25">
      <c r="D1113" s="210"/>
      <c r="E1113" s="210"/>
      <c r="F1113" s="210"/>
      <c r="G1113" s="210"/>
      <c r="H1113" s="210"/>
      <c r="I1113" s="210"/>
      <c r="J1113" s="210"/>
      <c r="K1113" s="305"/>
      <c r="L1113" s="210"/>
      <c r="M1113" s="210"/>
      <c r="N1113" s="210"/>
      <c r="O1113" s="210"/>
      <c r="P1113" s="210"/>
      <c r="Q1113" s="210"/>
      <c r="R1113" s="210"/>
      <c r="S1113" s="210"/>
      <c r="T1113" s="210"/>
      <c r="U1113" s="210"/>
      <c r="V1113" s="210"/>
      <c r="W1113" s="210"/>
      <c r="X1113" s="210"/>
      <c r="Y1113" s="210"/>
      <c r="Z1113" s="210"/>
    </row>
    <row r="1114" spans="4:26" x14ac:dyDescent="0.25">
      <c r="D1114" s="210"/>
      <c r="E1114" s="210"/>
      <c r="F1114" s="210"/>
      <c r="G1114" s="210"/>
      <c r="H1114" s="210"/>
      <c r="I1114" s="210"/>
      <c r="J1114" s="210"/>
      <c r="K1114" s="305"/>
      <c r="L1114" s="210"/>
      <c r="M1114" s="210"/>
      <c r="N1114" s="210"/>
      <c r="O1114" s="210"/>
      <c r="P1114" s="210"/>
      <c r="Q1114" s="210"/>
      <c r="R1114" s="210"/>
      <c r="S1114" s="210"/>
      <c r="T1114" s="210"/>
      <c r="U1114" s="210"/>
      <c r="V1114" s="210"/>
      <c r="W1114" s="210"/>
      <c r="X1114" s="210"/>
      <c r="Y1114" s="210"/>
      <c r="Z1114" s="210"/>
    </row>
    <row r="1115" spans="4:26" x14ac:dyDescent="0.25">
      <c r="D1115" s="210"/>
      <c r="E1115" s="210"/>
      <c r="F1115" s="210"/>
      <c r="G1115" s="210"/>
      <c r="H1115" s="210"/>
      <c r="I1115" s="210"/>
      <c r="J1115" s="210"/>
      <c r="K1115" s="305"/>
      <c r="L1115" s="210"/>
      <c r="M1115" s="210"/>
      <c r="N1115" s="210"/>
      <c r="O1115" s="210"/>
      <c r="P1115" s="210"/>
      <c r="Q1115" s="210"/>
      <c r="R1115" s="210"/>
      <c r="S1115" s="210"/>
      <c r="T1115" s="210"/>
      <c r="U1115" s="210"/>
      <c r="V1115" s="210"/>
      <c r="W1115" s="210"/>
      <c r="X1115" s="210"/>
      <c r="Y1115" s="210"/>
      <c r="Z1115" s="210"/>
    </row>
    <row r="1116" spans="4:26" x14ac:dyDescent="0.25">
      <c r="D1116" s="210"/>
      <c r="E1116" s="210"/>
      <c r="F1116" s="210"/>
      <c r="G1116" s="210"/>
      <c r="H1116" s="210"/>
      <c r="I1116" s="210"/>
      <c r="J1116" s="210"/>
      <c r="K1116" s="305"/>
      <c r="L1116" s="210"/>
      <c r="M1116" s="210"/>
      <c r="N1116" s="210"/>
      <c r="O1116" s="210"/>
      <c r="P1116" s="210"/>
      <c r="Q1116" s="210"/>
      <c r="R1116" s="210"/>
      <c r="S1116" s="210"/>
      <c r="T1116" s="210"/>
      <c r="U1116" s="210"/>
      <c r="V1116" s="210"/>
      <c r="W1116" s="210"/>
      <c r="X1116" s="210"/>
      <c r="Y1116" s="210"/>
      <c r="Z1116" s="210"/>
    </row>
    <row r="1117" spans="4:26" x14ac:dyDescent="0.25">
      <c r="D1117" s="210"/>
      <c r="E1117" s="210"/>
      <c r="F1117" s="210"/>
      <c r="G1117" s="210"/>
      <c r="H1117" s="210"/>
      <c r="I1117" s="210"/>
      <c r="J1117" s="210"/>
      <c r="K1117" s="305"/>
      <c r="L1117" s="210"/>
      <c r="M1117" s="210"/>
      <c r="N1117" s="210"/>
      <c r="O1117" s="210"/>
      <c r="P1117" s="210"/>
      <c r="Q1117" s="210"/>
      <c r="R1117" s="210"/>
      <c r="S1117" s="210"/>
      <c r="T1117" s="210"/>
      <c r="U1117" s="210"/>
      <c r="V1117" s="210"/>
      <c r="W1117" s="210"/>
      <c r="X1117" s="210"/>
      <c r="Y1117" s="210"/>
      <c r="Z1117" s="210"/>
    </row>
    <row r="1118" spans="4:26" x14ac:dyDescent="0.25">
      <c r="D1118" s="210"/>
      <c r="E1118" s="210"/>
      <c r="F1118" s="210"/>
      <c r="G1118" s="210"/>
      <c r="H1118" s="210"/>
      <c r="I1118" s="210"/>
      <c r="J1118" s="210"/>
      <c r="K1118" s="305"/>
      <c r="L1118" s="210"/>
      <c r="M1118" s="210"/>
      <c r="N1118" s="210"/>
      <c r="O1118" s="210"/>
      <c r="P1118" s="210"/>
      <c r="Q1118" s="210"/>
      <c r="R1118" s="210"/>
      <c r="S1118" s="210"/>
      <c r="T1118" s="210"/>
      <c r="U1118" s="210"/>
      <c r="V1118" s="210"/>
      <c r="W1118" s="210"/>
      <c r="X1118" s="210"/>
      <c r="Y1118" s="210"/>
      <c r="Z1118" s="210"/>
    </row>
    <row r="1119" spans="4:26" x14ac:dyDescent="0.25">
      <c r="D1119" s="210"/>
      <c r="E1119" s="210"/>
      <c r="F1119" s="210"/>
      <c r="G1119" s="210"/>
      <c r="H1119" s="210"/>
      <c r="I1119" s="210"/>
      <c r="J1119" s="210"/>
      <c r="K1119" s="305"/>
      <c r="L1119" s="210"/>
      <c r="M1119" s="210"/>
      <c r="N1119" s="210"/>
      <c r="O1119" s="210"/>
      <c r="P1119" s="210"/>
      <c r="Q1119" s="210"/>
      <c r="R1119" s="210"/>
      <c r="S1119" s="210"/>
      <c r="T1119" s="210"/>
      <c r="U1119" s="210"/>
      <c r="V1119" s="210"/>
      <c r="W1119" s="210"/>
      <c r="X1119" s="210"/>
      <c r="Y1119" s="210"/>
      <c r="Z1119" s="210"/>
    </row>
    <row r="1120" spans="4:26" x14ac:dyDescent="0.25">
      <c r="D1120" s="210"/>
      <c r="E1120" s="210"/>
      <c r="F1120" s="210"/>
      <c r="G1120" s="210"/>
      <c r="H1120" s="210"/>
      <c r="I1120" s="210"/>
      <c r="J1120" s="210"/>
      <c r="K1120" s="305"/>
      <c r="L1120" s="210"/>
      <c r="M1120" s="210"/>
      <c r="N1120" s="210"/>
      <c r="O1120" s="210"/>
      <c r="P1120" s="210"/>
      <c r="Q1120" s="210"/>
      <c r="R1120" s="210"/>
      <c r="S1120" s="210"/>
      <c r="T1120" s="210"/>
      <c r="U1120" s="210"/>
      <c r="V1120" s="210"/>
      <c r="W1120" s="210"/>
      <c r="X1120" s="210"/>
      <c r="Y1120" s="210"/>
      <c r="Z1120" s="210"/>
    </row>
    <row r="1121" spans="4:26" x14ac:dyDescent="0.25">
      <c r="D1121" s="210"/>
      <c r="E1121" s="210"/>
      <c r="F1121" s="210"/>
      <c r="G1121" s="210"/>
      <c r="H1121" s="210"/>
      <c r="I1121" s="210"/>
      <c r="J1121" s="210"/>
      <c r="K1121" s="305"/>
      <c r="L1121" s="210"/>
      <c r="M1121" s="210"/>
      <c r="N1121" s="210"/>
      <c r="O1121" s="210"/>
      <c r="P1121" s="210"/>
      <c r="Q1121" s="210"/>
      <c r="R1121" s="210"/>
      <c r="S1121" s="210"/>
      <c r="T1121" s="210"/>
      <c r="U1121" s="210"/>
      <c r="V1121" s="210"/>
      <c r="W1121" s="210"/>
      <c r="X1121" s="210"/>
      <c r="Y1121" s="210"/>
      <c r="Z1121" s="210"/>
    </row>
    <row r="1122" spans="4:26" x14ac:dyDescent="0.25">
      <c r="D1122" s="210"/>
      <c r="E1122" s="210"/>
      <c r="F1122" s="210"/>
      <c r="G1122" s="210"/>
      <c r="H1122" s="210"/>
      <c r="I1122" s="210"/>
      <c r="J1122" s="210"/>
      <c r="K1122" s="305"/>
      <c r="L1122" s="210"/>
      <c r="M1122" s="210"/>
      <c r="N1122" s="210"/>
      <c r="O1122" s="210"/>
      <c r="P1122" s="210"/>
      <c r="Q1122" s="210"/>
      <c r="R1122" s="210"/>
      <c r="S1122" s="210"/>
      <c r="T1122" s="210"/>
      <c r="U1122" s="210"/>
      <c r="V1122" s="210"/>
      <c r="W1122" s="210"/>
      <c r="X1122" s="210"/>
      <c r="Y1122" s="210"/>
      <c r="Z1122" s="210"/>
    </row>
    <row r="1123" spans="4:26" x14ac:dyDescent="0.25">
      <c r="D1123" s="210"/>
      <c r="E1123" s="210"/>
      <c r="F1123" s="210"/>
      <c r="G1123" s="210"/>
      <c r="H1123" s="210"/>
      <c r="I1123" s="210"/>
      <c r="J1123" s="210"/>
      <c r="K1123" s="305"/>
      <c r="L1123" s="210"/>
      <c r="M1123" s="210"/>
      <c r="N1123" s="210"/>
      <c r="O1123" s="210"/>
      <c r="P1123" s="210"/>
      <c r="Q1123" s="210"/>
      <c r="R1123" s="210"/>
      <c r="S1123" s="210"/>
      <c r="T1123" s="210"/>
      <c r="U1123" s="210"/>
      <c r="V1123" s="210"/>
      <c r="W1123" s="210"/>
      <c r="X1123" s="210"/>
      <c r="Y1123" s="210"/>
      <c r="Z1123" s="210"/>
    </row>
    <row r="1124" spans="4:26" x14ac:dyDescent="0.25">
      <c r="D1124" s="210"/>
      <c r="E1124" s="210"/>
      <c r="F1124" s="210"/>
      <c r="G1124" s="210"/>
      <c r="H1124" s="210"/>
      <c r="I1124" s="210"/>
      <c r="J1124" s="210"/>
      <c r="K1124" s="305"/>
      <c r="L1124" s="210"/>
      <c r="M1124" s="210"/>
      <c r="N1124" s="210"/>
      <c r="O1124" s="210"/>
      <c r="P1124" s="210"/>
      <c r="Q1124" s="210"/>
      <c r="R1124" s="210"/>
      <c r="S1124" s="210"/>
      <c r="T1124" s="210"/>
      <c r="U1124" s="210"/>
      <c r="V1124" s="210"/>
      <c r="W1124" s="210"/>
      <c r="X1124" s="210"/>
      <c r="Y1124" s="210"/>
      <c r="Z1124" s="210"/>
    </row>
    <row r="1125" spans="4:26" x14ac:dyDescent="0.25">
      <c r="D1125" s="210"/>
      <c r="E1125" s="210"/>
      <c r="F1125" s="210"/>
      <c r="G1125" s="210"/>
      <c r="H1125" s="210"/>
      <c r="I1125" s="210"/>
      <c r="J1125" s="210"/>
      <c r="K1125" s="305"/>
      <c r="L1125" s="210"/>
      <c r="M1125" s="210"/>
      <c r="N1125" s="210"/>
      <c r="O1125" s="210"/>
      <c r="P1125" s="210"/>
      <c r="Q1125" s="210"/>
      <c r="R1125" s="210"/>
      <c r="S1125" s="210"/>
      <c r="T1125" s="210"/>
      <c r="U1125" s="210"/>
      <c r="V1125" s="210"/>
      <c r="W1125" s="210"/>
      <c r="X1125" s="210"/>
      <c r="Y1125" s="210"/>
      <c r="Z1125" s="210"/>
    </row>
    <row r="1126" spans="4:26" x14ac:dyDescent="0.25">
      <c r="D1126" s="210"/>
      <c r="E1126" s="210"/>
      <c r="F1126" s="210"/>
      <c r="G1126" s="210"/>
      <c r="H1126" s="210"/>
      <c r="I1126" s="210"/>
      <c r="J1126" s="210"/>
      <c r="K1126" s="305"/>
      <c r="L1126" s="210"/>
      <c r="M1126" s="210"/>
      <c r="N1126" s="210"/>
      <c r="O1126" s="210"/>
      <c r="P1126" s="210"/>
      <c r="Q1126" s="210"/>
      <c r="R1126" s="210"/>
      <c r="S1126" s="210"/>
      <c r="T1126" s="210"/>
      <c r="U1126" s="210"/>
      <c r="V1126" s="210"/>
      <c r="W1126" s="210"/>
      <c r="X1126" s="210"/>
      <c r="Y1126" s="210"/>
      <c r="Z1126" s="210"/>
    </row>
    <row r="1127" spans="4:26" x14ac:dyDescent="0.25">
      <c r="D1127" s="210"/>
      <c r="E1127" s="210"/>
      <c r="F1127" s="210"/>
      <c r="G1127" s="210"/>
      <c r="H1127" s="210"/>
      <c r="I1127" s="210"/>
      <c r="J1127" s="210"/>
      <c r="K1127" s="305"/>
      <c r="L1127" s="210"/>
      <c r="M1127" s="210"/>
      <c r="N1127" s="210"/>
      <c r="O1127" s="210"/>
      <c r="P1127" s="210"/>
      <c r="Q1127" s="210"/>
      <c r="R1127" s="210"/>
      <c r="S1127" s="210"/>
      <c r="T1127" s="210"/>
      <c r="U1127" s="210"/>
      <c r="V1127" s="210"/>
      <c r="W1127" s="210"/>
      <c r="X1127" s="210"/>
      <c r="Y1127" s="210"/>
      <c r="Z1127" s="210"/>
    </row>
    <row r="1128" spans="4:26" x14ac:dyDescent="0.25">
      <c r="D1128" s="210"/>
      <c r="E1128" s="210"/>
      <c r="F1128" s="210"/>
      <c r="G1128" s="210"/>
      <c r="H1128" s="210"/>
      <c r="I1128" s="210"/>
      <c r="J1128" s="210"/>
      <c r="K1128" s="305"/>
      <c r="L1128" s="210"/>
      <c r="M1128" s="210"/>
      <c r="N1128" s="210"/>
      <c r="O1128" s="210"/>
      <c r="P1128" s="210"/>
      <c r="Q1128" s="210"/>
      <c r="R1128" s="210"/>
      <c r="S1128" s="210"/>
      <c r="T1128" s="210"/>
      <c r="U1128" s="210"/>
      <c r="V1128" s="210"/>
      <c r="W1128" s="210"/>
      <c r="X1128" s="210"/>
      <c r="Y1128" s="210"/>
      <c r="Z1128" s="210"/>
    </row>
    <row r="1129" spans="4:26" x14ac:dyDescent="0.25">
      <c r="D1129" s="210"/>
      <c r="E1129" s="210"/>
      <c r="F1129" s="210"/>
      <c r="G1129" s="210"/>
      <c r="H1129" s="210"/>
      <c r="I1129" s="210"/>
      <c r="J1129" s="210"/>
      <c r="K1129" s="305"/>
      <c r="L1129" s="210"/>
      <c r="M1129" s="210"/>
      <c r="N1129" s="210"/>
      <c r="O1129" s="210"/>
      <c r="P1129" s="210"/>
      <c r="Q1129" s="210"/>
      <c r="R1129" s="210"/>
      <c r="S1129" s="210"/>
      <c r="T1129" s="210"/>
      <c r="U1129" s="210"/>
      <c r="V1129" s="210"/>
      <c r="W1129" s="210"/>
      <c r="X1129" s="210"/>
      <c r="Y1129" s="210"/>
      <c r="Z1129" s="210"/>
    </row>
    <row r="1130" spans="4:26" x14ac:dyDescent="0.25">
      <c r="D1130" s="210"/>
      <c r="E1130" s="210"/>
      <c r="F1130" s="210"/>
      <c r="G1130" s="210"/>
      <c r="H1130" s="210"/>
      <c r="I1130" s="210"/>
      <c r="J1130" s="210"/>
      <c r="K1130" s="305"/>
      <c r="L1130" s="210"/>
      <c r="M1130" s="210"/>
      <c r="N1130" s="210"/>
      <c r="O1130" s="210"/>
      <c r="P1130" s="210"/>
      <c r="Q1130" s="210"/>
      <c r="R1130" s="210"/>
      <c r="S1130" s="210"/>
      <c r="T1130" s="210"/>
      <c r="U1130" s="210"/>
      <c r="V1130" s="210"/>
      <c r="W1130" s="210"/>
      <c r="X1130" s="210"/>
      <c r="Y1130" s="210"/>
      <c r="Z1130" s="210"/>
    </row>
    <row r="1131" spans="4:26" x14ac:dyDescent="0.25">
      <c r="D1131" s="210"/>
      <c r="E1131" s="210"/>
      <c r="F1131" s="210"/>
      <c r="G1131" s="210"/>
      <c r="H1131" s="210"/>
      <c r="I1131" s="210"/>
      <c r="J1131" s="210"/>
      <c r="K1131" s="305"/>
      <c r="L1131" s="210"/>
      <c r="M1131" s="210"/>
      <c r="N1131" s="210"/>
      <c r="O1131" s="210"/>
      <c r="P1131" s="210"/>
      <c r="Q1131" s="210"/>
      <c r="R1131" s="210"/>
      <c r="S1131" s="210"/>
      <c r="T1131" s="210"/>
      <c r="U1131" s="210"/>
      <c r="V1131" s="210"/>
      <c r="W1131" s="210"/>
      <c r="X1131" s="210"/>
      <c r="Y1131" s="210"/>
      <c r="Z1131" s="210"/>
    </row>
    <row r="1132" spans="4:26" x14ac:dyDescent="0.25">
      <c r="D1132" s="210"/>
      <c r="E1132" s="210"/>
      <c r="F1132" s="210"/>
      <c r="G1132" s="210"/>
      <c r="H1132" s="210"/>
      <c r="I1132" s="210"/>
      <c r="J1132" s="210"/>
      <c r="K1132" s="305"/>
      <c r="L1132" s="210"/>
      <c r="M1132" s="210"/>
      <c r="N1132" s="210"/>
      <c r="O1132" s="210"/>
      <c r="P1132" s="210"/>
      <c r="Q1132" s="210"/>
      <c r="R1132" s="210"/>
      <c r="S1132" s="210"/>
      <c r="T1132" s="210"/>
      <c r="U1132" s="210"/>
      <c r="V1132" s="210"/>
      <c r="W1132" s="210"/>
      <c r="X1132" s="210"/>
      <c r="Y1132" s="210"/>
      <c r="Z1132" s="210"/>
    </row>
    <row r="1133" spans="4:26" x14ac:dyDescent="0.25">
      <c r="D1133" s="210"/>
      <c r="E1133" s="210"/>
      <c r="F1133" s="210"/>
      <c r="G1133" s="210"/>
      <c r="H1133" s="210"/>
      <c r="I1133" s="210"/>
      <c r="J1133" s="210"/>
      <c r="K1133" s="305"/>
      <c r="L1133" s="210"/>
      <c r="M1133" s="210"/>
      <c r="N1133" s="210"/>
      <c r="O1133" s="210"/>
      <c r="P1133" s="210"/>
      <c r="Q1133" s="210"/>
      <c r="R1133" s="210"/>
      <c r="S1133" s="210"/>
      <c r="T1133" s="210"/>
      <c r="U1133" s="210"/>
      <c r="V1133" s="210"/>
      <c r="W1133" s="210"/>
      <c r="X1133" s="210"/>
      <c r="Y1133" s="210"/>
      <c r="Z1133" s="210"/>
    </row>
    <row r="1134" spans="4:26" x14ac:dyDescent="0.25">
      <c r="D1134" s="210"/>
      <c r="E1134" s="210"/>
      <c r="F1134" s="210"/>
      <c r="G1134" s="210"/>
      <c r="H1134" s="210"/>
      <c r="I1134" s="210"/>
      <c r="J1134" s="210"/>
      <c r="K1134" s="305"/>
      <c r="L1134" s="210"/>
      <c r="M1134" s="210"/>
      <c r="N1134" s="210"/>
      <c r="O1134" s="210"/>
      <c r="P1134" s="210"/>
      <c r="Q1134" s="210"/>
      <c r="R1134" s="210"/>
      <c r="S1134" s="210"/>
      <c r="T1134" s="210"/>
      <c r="U1134" s="210"/>
      <c r="V1134" s="210"/>
      <c r="W1134" s="210"/>
      <c r="X1134" s="210"/>
      <c r="Y1134" s="210"/>
      <c r="Z1134" s="210"/>
    </row>
    <row r="1135" spans="4:26" x14ac:dyDescent="0.25">
      <c r="D1135" s="210"/>
      <c r="E1135" s="210"/>
      <c r="F1135" s="210"/>
      <c r="G1135" s="210"/>
      <c r="H1135" s="210"/>
      <c r="I1135" s="210"/>
      <c r="J1135" s="210"/>
      <c r="K1135" s="305"/>
      <c r="L1135" s="210"/>
      <c r="M1135" s="210"/>
      <c r="N1135" s="210"/>
      <c r="O1135" s="210"/>
      <c r="P1135" s="210"/>
      <c r="Q1135" s="210"/>
      <c r="R1135" s="210"/>
      <c r="S1135" s="210"/>
      <c r="T1135" s="210"/>
      <c r="U1135" s="210"/>
      <c r="V1135" s="210"/>
      <c r="W1135" s="210"/>
      <c r="X1135" s="210"/>
      <c r="Y1135" s="210"/>
      <c r="Z1135" s="210"/>
    </row>
    <row r="1136" spans="4:26" x14ac:dyDescent="0.25">
      <c r="D1136" s="210"/>
      <c r="E1136" s="210"/>
      <c r="F1136" s="210"/>
      <c r="G1136" s="210"/>
      <c r="H1136" s="210"/>
      <c r="I1136" s="210"/>
      <c r="J1136" s="210"/>
      <c r="K1136" s="305"/>
      <c r="L1136" s="210"/>
      <c r="M1136" s="210"/>
      <c r="N1136" s="210"/>
      <c r="O1136" s="210"/>
      <c r="P1136" s="210"/>
      <c r="Q1136" s="210"/>
      <c r="R1136" s="210"/>
      <c r="S1136" s="210"/>
      <c r="T1136" s="210"/>
      <c r="U1136" s="210"/>
      <c r="V1136" s="210"/>
      <c r="W1136" s="210"/>
      <c r="X1136" s="210"/>
      <c r="Y1136" s="210"/>
      <c r="Z1136" s="210"/>
    </row>
    <row r="1137" spans="4:26" x14ac:dyDescent="0.25">
      <c r="D1137" s="210"/>
      <c r="E1137" s="210"/>
      <c r="F1137" s="210"/>
      <c r="G1137" s="210"/>
      <c r="H1137" s="210"/>
      <c r="I1137" s="210"/>
      <c r="J1137" s="210"/>
      <c r="K1137" s="305"/>
      <c r="L1137" s="210"/>
      <c r="M1137" s="210"/>
      <c r="N1137" s="210"/>
      <c r="O1137" s="210"/>
      <c r="P1137" s="210"/>
      <c r="Q1137" s="210"/>
      <c r="R1137" s="210"/>
      <c r="S1137" s="210"/>
      <c r="T1137" s="210"/>
      <c r="U1137" s="210"/>
      <c r="V1137" s="210"/>
      <c r="W1137" s="210"/>
      <c r="X1137" s="210"/>
      <c r="Y1137" s="210"/>
      <c r="Z1137" s="210"/>
    </row>
    <row r="1138" spans="4:26" x14ac:dyDescent="0.25">
      <c r="D1138" s="210"/>
      <c r="E1138" s="210"/>
      <c r="F1138" s="210"/>
      <c r="G1138" s="210"/>
      <c r="H1138" s="210"/>
      <c r="I1138" s="210"/>
      <c r="J1138" s="210"/>
      <c r="K1138" s="305"/>
      <c r="L1138" s="210"/>
      <c r="M1138" s="210"/>
      <c r="N1138" s="210"/>
      <c r="O1138" s="210"/>
      <c r="P1138" s="210"/>
      <c r="Q1138" s="210"/>
      <c r="R1138" s="210"/>
      <c r="S1138" s="210"/>
      <c r="T1138" s="210"/>
      <c r="U1138" s="210"/>
      <c r="V1138" s="210"/>
      <c r="W1138" s="210"/>
      <c r="X1138" s="210"/>
      <c r="Y1138" s="210"/>
      <c r="Z1138" s="210"/>
    </row>
    <row r="1139" spans="4:26" x14ac:dyDescent="0.25">
      <c r="D1139" s="210"/>
      <c r="E1139" s="210"/>
      <c r="F1139" s="210"/>
      <c r="G1139" s="210"/>
      <c r="H1139" s="210"/>
      <c r="I1139" s="210"/>
      <c r="J1139" s="210"/>
      <c r="K1139" s="305"/>
      <c r="L1139" s="210"/>
      <c r="M1139" s="210"/>
      <c r="N1139" s="210"/>
      <c r="O1139" s="210"/>
      <c r="P1139" s="210"/>
      <c r="Q1139" s="210"/>
      <c r="R1139" s="210"/>
      <c r="S1139" s="210"/>
      <c r="T1139" s="210"/>
      <c r="U1139" s="210"/>
      <c r="V1139" s="210"/>
      <c r="W1139" s="210"/>
      <c r="X1139" s="210"/>
      <c r="Y1139" s="210"/>
      <c r="Z1139" s="210"/>
    </row>
    <row r="1140" spans="4:26" x14ac:dyDescent="0.25">
      <c r="D1140" s="210"/>
      <c r="E1140" s="210"/>
      <c r="F1140" s="210"/>
      <c r="G1140" s="210"/>
      <c r="H1140" s="210"/>
      <c r="I1140" s="210"/>
      <c r="J1140" s="210"/>
      <c r="K1140" s="305"/>
      <c r="L1140" s="210"/>
      <c r="M1140" s="210"/>
      <c r="N1140" s="210"/>
      <c r="O1140" s="210"/>
      <c r="P1140" s="210"/>
      <c r="Q1140" s="210"/>
      <c r="R1140" s="210"/>
      <c r="S1140" s="210"/>
      <c r="T1140" s="210"/>
      <c r="U1140" s="210"/>
      <c r="V1140" s="210"/>
      <c r="W1140" s="210"/>
      <c r="X1140" s="210"/>
      <c r="Y1140" s="210"/>
      <c r="Z1140" s="210"/>
    </row>
    <row r="1141" spans="4:26" x14ac:dyDescent="0.25">
      <c r="D1141" s="210"/>
      <c r="E1141" s="210"/>
      <c r="F1141" s="210"/>
      <c r="G1141" s="210"/>
      <c r="H1141" s="210"/>
      <c r="I1141" s="210"/>
      <c r="J1141" s="210"/>
      <c r="K1141" s="305"/>
      <c r="L1141" s="210"/>
      <c r="M1141" s="210"/>
      <c r="N1141" s="210"/>
      <c r="O1141" s="210"/>
      <c r="P1141" s="210"/>
      <c r="Q1141" s="210"/>
      <c r="R1141" s="210"/>
      <c r="S1141" s="210"/>
      <c r="T1141" s="210"/>
      <c r="U1141" s="210"/>
      <c r="V1141" s="210"/>
      <c r="W1141" s="210"/>
      <c r="X1141" s="210"/>
      <c r="Y1141" s="210"/>
      <c r="Z1141" s="210"/>
    </row>
    <row r="1142" spans="4:26" x14ac:dyDescent="0.25">
      <c r="D1142" s="210"/>
      <c r="E1142" s="210"/>
      <c r="F1142" s="210"/>
      <c r="G1142" s="210"/>
      <c r="H1142" s="210"/>
      <c r="I1142" s="210"/>
      <c r="J1142" s="210"/>
      <c r="K1142" s="305"/>
      <c r="L1142" s="210"/>
      <c r="M1142" s="210"/>
      <c r="N1142" s="210"/>
      <c r="O1142" s="210"/>
      <c r="P1142" s="210"/>
      <c r="Q1142" s="210"/>
      <c r="R1142" s="210"/>
      <c r="S1142" s="210"/>
      <c r="T1142" s="210"/>
      <c r="U1142" s="210"/>
      <c r="V1142" s="210"/>
      <c r="W1142" s="210"/>
      <c r="X1142" s="210"/>
      <c r="Y1142" s="210"/>
      <c r="Z1142" s="210"/>
    </row>
    <row r="1143" spans="4:26" x14ac:dyDescent="0.25">
      <c r="D1143" s="210"/>
      <c r="E1143" s="210"/>
      <c r="F1143" s="210"/>
      <c r="G1143" s="210"/>
      <c r="H1143" s="210"/>
      <c r="I1143" s="210"/>
      <c r="J1143" s="210"/>
      <c r="K1143" s="305"/>
      <c r="L1143" s="210"/>
      <c r="M1143" s="210"/>
      <c r="N1143" s="210"/>
      <c r="O1143" s="210"/>
      <c r="P1143" s="210"/>
      <c r="Q1143" s="210"/>
      <c r="R1143" s="210"/>
      <c r="S1143" s="210"/>
      <c r="T1143" s="210"/>
      <c r="U1143" s="210"/>
      <c r="V1143" s="210"/>
      <c r="W1143" s="210"/>
      <c r="X1143" s="210"/>
      <c r="Y1143" s="210"/>
      <c r="Z1143" s="210"/>
    </row>
    <row r="1144" spans="4:26" x14ac:dyDescent="0.25">
      <c r="D1144" s="210"/>
      <c r="E1144" s="210"/>
      <c r="F1144" s="210"/>
      <c r="G1144" s="210"/>
      <c r="H1144" s="210"/>
      <c r="I1144" s="210"/>
      <c r="J1144" s="210"/>
      <c r="K1144" s="305"/>
      <c r="L1144" s="210"/>
      <c r="M1144" s="210"/>
      <c r="N1144" s="210"/>
      <c r="O1144" s="210"/>
      <c r="P1144" s="210"/>
      <c r="Q1144" s="210"/>
      <c r="R1144" s="210"/>
      <c r="S1144" s="210"/>
      <c r="T1144" s="210"/>
      <c r="U1144" s="210"/>
      <c r="V1144" s="210"/>
      <c r="W1144" s="210"/>
      <c r="X1144" s="210"/>
      <c r="Y1144" s="210"/>
      <c r="Z1144" s="210"/>
    </row>
    <row r="1145" spans="4:26" x14ac:dyDescent="0.25">
      <c r="D1145" s="210"/>
      <c r="E1145" s="210"/>
      <c r="F1145" s="210"/>
      <c r="G1145" s="210"/>
      <c r="H1145" s="210"/>
      <c r="I1145" s="210"/>
      <c r="J1145" s="210"/>
      <c r="K1145" s="305"/>
      <c r="L1145" s="210"/>
      <c r="M1145" s="210"/>
      <c r="N1145" s="210"/>
      <c r="O1145" s="210"/>
      <c r="P1145" s="210"/>
      <c r="Q1145" s="210"/>
      <c r="R1145" s="210"/>
      <c r="S1145" s="210"/>
      <c r="T1145" s="210"/>
      <c r="U1145" s="210"/>
      <c r="V1145" s="210"/>
      <c r="W1145" s="210"/>
      <c r="X1145" s="210"/>
      <c r="Y1145" s="210"/>
      <c r="Z1145" s="210"/>
    </row>
    <row r="1146" spans="4:26" x14ac:dyDescent="0.25">
      <c r="D1146" s="210"/>
      <c r="E1146" s="210"/>
      <c r="F1146" s="210"/>
      <c r="G1146" s="210"/>
      <c r="H1146" s="210"/>
      <c r="I1146" s="210"/>
      <c r="J1146" s="210"/>
      <c r="K1146" s="305"/>
      <c r="L1146" s="210"/>
      <c r="M1146" s="210"/>
      <c r="N1146" s="210"/>
      <c r="O1146" s="210"/>
      <c r="P1146" s="210"/>
      <c r="Q1146" s="210"/>
      <c r="R1146" s="210"/>
      <c r="S1146" s="210"/>
      <c r="T1146" s="210"/>
      <c r="U1146" s="210"/>
      <c r="V1146" s="210"/>
      <c r="W1146" s="210"/>
      <c r="X1146" s="210"/>
      <c r="Y1146" s="210"/>
      <c r="Z1146" s="210"/>
    </row>
    <row r="1147" spans="4:26" x14ac:dyDescent="0.25">
      <c r="D1147" s="210"/>
      <c r="E1147" s="210"/>
      <c r="F1147" s="210"/>
      <c r="G1147" s="210"/>
      <c r="H1147" s="210"/>
      <c r="I1147" s="210"/>
      <c r="J1147" s="210"/>
      <c r="K1147" s="305"/>
      <c r="L1147" s="210"/>
      <c r="M1147" s="210"/>
      <c r="N1147" s="210"/>
      <c r="O1147" s="210"/>
      <c r="P1147" s="210"/>
      <c r="Q1147" s="210"/>
      <c r="R1147" s="210"/>
      <c r="S1147" s="210"/>
      <c r="T1147" s="210"/>
      <c r="U1147" s="210"/>
      <c r="V1147" s="210"/>
      <c r="W1147" s="210"/>
      <c r="X1147" s="210"/>
      <c r="Y1147" s="210"/>
      <c r="Z1147" s="210"/>
    </row>
    <row r="1148" spans="4:26" x14ac:dyDescent="0.25">
      <c r="D1148" s="210"/>
      <c r="E1148" s="210"/>
      <c r="F1148" s="210"/>
      <c r="G1148" s="210"/>
      <c r="H1148" s="210"/>
      <c r="I1148" s="210"/>
      <c r="J1148" s="210"/>
      <c r="K1148" s="305"/>
      <c r="L1148" s="210"/>
      <c r="M1148" s="210"/>
      <c r="N1148" s="210"/>
      <c r="O1148" s="210"/>
      <c r="P1148" s="210"/>
      <c r="Q1148" s="210"/>
      <c r="R1148" s="210"/>
      <c r="S1148" s="210"/>
      <c r="T1148" s="210"/>
      <c r="U1148" s="210"/>
      <c r="V1148" s="210"/>
      <c r="W1148" s="210"/>
      <c r="X1148" s="210"/>
      <c r="Y1148" s="210"/>
      <c r="Z1148" s="210"/>
    </row>
    <row r="1149" spans="4:26" x14ac:dyDescent="0.25">
      <c r="D1149" s="210"/>
      <c r="E1149" s="210"/>
      <c r="F1149" s="210"/>
      <c r="G1149" s="210"/>
      <c r="H1149" s="210"/>
      <c r="I1149" s="210"/>
      <c r="J1149" s="210"/>
      <c r="K1149" s="305"/>
      <c r="L1149" s="210"/>
      <c r="M1149" s="210"/>
      <c r="N1149" s="210"/>
      <c r="O1149" s="210"/>
      <c r="P1149" s="210"/>
      <c r="Q1149" s="210"/>
      <c r="R1149" s="210"/>
      <c r="S1149" s="210"/>
      <c r="T1149" s="210"/>
      <c r="U1149" s="210"/>
      <c r="V1149" s="210"/>
      <c r="W1149" s="210"/>
      <c r="X1149" s="210"/>
      <c r="Y1149" s="210"/>
      <c r="Z1149" s="210"/>
    </row>
    <row r="1150" spans="4:26" x14ac:dyDescent="0.25">
      <c r="D1150" s="210"/>
      <c r="E1150" s="210"/>
      <c r="F1150" s="210"/>
      <c r="G1150" s="210"/>
      <c r="H1150" s="210"/>
      <c r="I1150" s="210"/>
      <c r="J1150" s="210"/>
      <c r="K1150" s="305"/>
      <c r="L1150" s="210"/>
      <c r="M1150" s="210"/>
      <c r="N1150" s="210"/>
      <c r="O1150" s="210"/>
      <c r="P1150" s="210"/>
      <c r="Q1150" s="210"/>
      <c r="R1150" s="210"/>
      <c r="S1150" s="210"/>
      <c r="T1150" s="210"/>
      <c r="U1150" s="210"/>
      <c r="V1150" s="210"/>
      <c r="W1150" s="210"/>
      <c r="X1150" s="210"/>
      <c r="Y1150" s="210"/>
      <c r="Z1150" s="210"/>
    </row>
    <row r="1151" spans="4:26" x14ac:dyDescent="0.25">
      <c r="D1151" s="210"/>
      <c r="E1151" s="210"/>
      <c r="F1151" s="210"/>
      <c r="G1151" s="210"/>
      <c r="H1151" s="210"/>
      <c r="I1151" s="210"/>
      <c r="J1151" s="210"/>
      <c r="K1151" s="305"/>
      <c r="L1151" s="210"/>
      <c r="M1151" s="210"/>
      <c r="N1151" s="210"/>
      <c r="O1151" s="210"/>
      <c r="P1151" s="210"/>
      <c r="Q1151" s="210"/>
      <c r="R1151" s="210"/>
      <c r="S1151" s="210"/>
      <c r="T1151" s="210"/>
      <c r="U1151" s="210"/>
      <c r="V1151" s="210"/>
      <c r="W1151" s="210"/>
      <c r="X1151" s="210"/>
      <c r="Y1151" s="210"/>
      <c r="Z1151" s="210"/>
    </row>
    <row r="1152" spans="4:26" x14ac:dyDescent="0.25">
      <c r="D1152" s="210"/>
      <c r="E1152" s="210"/>
      <c r="F1152" s="210"/>
      <c r="G1152" s="210"/>
      <c r="H1152" s="210"/>
      <c r="I1152" s="210"/>
      <c r="J1152" s="210"/>
      <c r="K1152" s="305"/>
      <c r="L1152" s="210"/>
      <c r="M1152" s="210"/>
      <c r="N1152" s="210"/>
      <c r="O1152" s="210"/>
      <c r="P1152" s="210"/>
      <c r="Q1152" s="210"/>
      <c r="R1152" s="210"/>
      <c r="S1152" s="210"/>
      <c r="T1152" s="210"/>
      <c r="U1152" s="210"/>
      <c r="V1152" s="210"/>
      <c r="W1152" s="210"/>
      <c r="X1152" s="210"/>
      <c r="Y1152" s="210"/>
      <c r="Z1152" s="210"/>
    </row>
    <row r="1153" spans="4:26" x14ac:dyDescent="0.25">
      <c r="D1153" s="210"/>
      <c r="E1153" s="210"/>
      <c r="F1153" s="210"/>
      <c r="G1153" s="210"/>
      <c r="H1153" s="210"/>
      <c r="I1153" s="210"/>
      <c r="J1153" s="210"/>
      <c r="K1153" s="305"/>
      <c r="L1153" s="210"/>
      <c r="M1153" s="210"/>
      <c r="N1153" s="210"/>
      <c r="O1153" s="210"/>
      <c r="P1153" s="210"/>
      <c r="Q1153" s="210"/>
      <c r="R1153" s="210"/>
      <c r="S1153" s="210"/>
      <c r="T1153" s="210"/>
      <c r="U1153" s="210"/>
      <c r="V1153" s="210"/>
      <c r="W1153" s="210"/>
      <c r="X1153" s="210"/>
      <c r="Y1153" s="210"/>
      <c r="Z1153" s="210"/>
    </row>
    <row r="1154" spans="4:26" x14ac:dyDescent="0.25">
      <c r="D1154" s="210"/>
      <c r="E1154" s="210"/>
      <c r="F1154" s="210"/>
      <c r="G1154" s="210"/>
      <c r="H1154" s="210"/>
      <c r="I1154" s="210"/>
      <c r="J1154" s="210"/>
      <c r="K1154" s="305"/>
      <c r="L1154" s="210"/>
      <c r="M1154" s="210"/>
      <c r="N1154" s="210"/>
      <c r="O1154" s="210"/>
      <c r="P1154" s="210"/>
      <c r="Q1154" s="210"/>
      <c r="R1154" s="210"/>
      <c r="S1154" s="210"/>
      <c r="T1154" s="210"/>
      <c r="U1154" s="210"/>
      <c r="V1154" s="210"/>
      <c r="W1154" s="210"/>
      <c r="X1154" s="210"/>
      <c r="Y1154" s="210"/>
      <c r="Z1154" s="210"/>
    </row>
    <row r="1155" spans="4:26" x14ac:dyDescent="0.25">
      <c r="D1155" s="210"/>
      <c r="E1155" s="210"/>
      <c r="F1155" s="210"/>
      <c r="G1155" s="210"/>
      <c r="H1155" s="210"/>
      <c r="I1155" s="210"/>
      <c r="J1155" s="210"/>
      <c r="K1155" s="305"/>
      <c r="L1155" s="210"/>
      <c r="M1155" s="210"/>
      <c r="N1155" s="210"/>
      <c r="O1155" s="210"/>
      <c r="P1155" s="210"/>
      <c r="Q1155" s="210"/>
      <c r="R1155" s="210"/>
      <c r="S1155" s="210"/>
      <c r="T1155" s="210"/>
      <c r="U1155" s="210"/>
      <c r="V1155" s="210"/>
      <c r="W1155" s="210"/>
      <c r="X1155" s="210"/>
      <c r="Y1155" s="210"/>
      <c r="Z1155" s="210"/>
    </row>
    <row r="1156" spans="4:26" x14ac:dyDescent="0.25">
      <c r="D1156" s="210"/>
      <c r="E1156" s="210"/>
      <c r="F1156" s="210"/>
      <c r="G1156" s="210"/>
      <c r="H1156" s="210"/>
      <c r="I1156" s="210"/>
      <c r="J1156" s="210"/>
      <c r="K1156" s="305"/>
      <c r="L1156" s="210"/>
      <c r="M1156" s="210"/>
      <c r="N1156" s="210"/>
      <c r="O1156" s="210"/>
      <c r="P1156" s="210"/>
      <c r="Q1156" s="210"/>
      <c r="R1156" s="210"/>
      <c r="S1156" s="210"/>
      <c r="T1156" s="210"/>
      <c r="U1156" s="210"/>
      <c r="V1156" s="210"/>
      <c r="W1156" s="210"/>
      <c r="X1156" s="210"/>
      <c r="Y1156" s="210"/>
      <c r="Z1156" s="210"/>
    </row>
    <row r="1157" spans="4:26" x14ac:dyDescent="0.25">
      <c r="D1157" s="210"/>
      <c r="E1157" s="210"/>
      <c r="F1157" s="210"/>
      <c r="G1157" s="210"/>
      <c r="H1157" s="210"/>
      <c r="I1157" s="210"/>
      <c r="J1157" s="210"/>
      <c r="K1157" s="305"/>
      <c r="L1157" s="210"/>
      <c r="M1157" s="210"/>
      <c r="N1157" s="210"/>
      <c r="O1157" s="210"/>
      <c r="P1157" s="210"/>
      <c r="Q1157" s="210"/>
      <c r="R1157" s="210"/>
      <c r="S1157" s="210"/>
      <c r="T1157" s="210"/>
      <c r="U1157" s="210"/>
      <c r="V1157" s="210"/>
      <c r="W1157" s="210"/>
      <c r="X1157" s="210"/>
      <c r="Y1157" s="210"/>
      <c r="Z1157" s="210"/>
    </row>
    <row r="1158" spans="4:26" x14ac:dyDescent="0.25">
      <c r="D1158" s="210"/>
      <c r="E1158" s="210"/>
      <c r="F1158" s="210"/>
      <c r="G1158" s="210"/>
      <c r="H1158" s="210"/>
      <c r="I1158" s="210"/>
      <c r="J1158" s="210"/>
      <c r="K1158" s="305"/>
      <c r="L1158" s="210"/>
      <c r="M1158" s="210"/>
      <c r="N1158" s="210"/>
      <c r="O1158" s="210"/>
      <c r="P1158" s="210"/>
      <c r="Q1158" s="210"/>
      <c r="R1158" s="210"/>
      <c r="S1158" s="210"/>
      <c r="T1158" s="210"/>
      <c r="U1158" s="210"/>
      <c r="V1158" s="210"/>
      <c r="W1158" s="210"/>
      <c r="X1158" s="210"/>
      <c r="Y1158" s="210"/>
      <c r="Z1158" s="210"/>
    </row>
    <row r="1159" spans="4:26" x14ac:dyDescent="0.25">
      <c r="D1159" s="210"/>
      <c r="E1159" s="210"/>
      <c r="F1159" s="210"/>
      <c r="G1159" s="210"/>
      <c r="H1159" s="210"/>
      <c r="I1159" s="210"/>
      <c r="J1159" s="210"/>
      <c r="K1159" s="305"/>
      <c r="L1159" s="210"/>
      <c r="M1159" s="210"/>
      <c r="N1159" s="210"/>
      <c r="O1159" s="210"/>
      <c r="P1159" s="210"/>
      <c r="Q1159" s="210"/>
      <c r="R1159" s="210"/>
      <c r="S1159" s="210"/>
      <c r="T1159" s="210"/>
      <c r="U1159" s="210"/>
      <c r="V1159" s="210"/>
      <c r="W1159" s="210"/>
      <c r="X1159" s="210"/>
      <c r="Y1159" s="210"/>
      <c r="Z1159" s="210"/>
    </row>
    <row r="1160" spans="4:26" x14ac:dyDescent="0.25">
      <c r="D1160" s="210"/>
      <c r="E1160" s="210"/>
      <c r="F1160" s="210"/>
      <c r="G1160" s="210"/>
      <c r="H1160" s="210"/>
      <c r="I1160" s="210"/>
      <c r="J1160" s="210"/>
      <c r="K1160" s="305"/>
      <c r="L1160" s="210"/>
      <c r="M1160" s="210"/>
      <c r="N1160" s="210"/>
      <c r="O1160" s="210"/>
      <c r="P1160" s="210"/>
      <c r="Q1160" s="210"/>
      <c r="R1160" s="210"/>
      <c r="S1160" s="210"/>
      <c r="T1160" s="210"/>
      <c r="U1160" s="210"/>
      <c r="V1160" s="210"/>
      <c r="W1160" s="210"/>
      <c r="X1160" s="210"/>
      <c r="Y1160" s="210"/>
      <c r="Z1160" s="210"/>
    </row>
    <row r="1161" spans="4:26" x14ac:dyDescent="0.25">
      <c r="D1161" s="210"/>
      <c r="E1161" s="210"/>
      <c r="F1161" s="210"/>
      <c r="G1161" s="210"/>
      <c r="H1161" s="210"/>
      <c r="I1161" s="210"/>
      <c r="J1161" s="210"/>
      <c r="K1161" s="305"/>
      <c r="L1161" s="210"/>
      <c r="M1161" s="210"/>
      <c r="N1161" s="210"/>
      <c r="O1161" s="210"/>
      <c r="P1161" s="210"/>
      <c r="Q1161" s="210"/>
      <c r="R1161" s="210"/>
      <c r="S1161" s="210"/>
      <c r="T1161" s="210"/>
      <c r="U1161" s="210"/>
      <c r="V1161" s="210"/>
      <c r="W1161" s="210"/>
      <c r="X1161" s="210"/>
      <c r="Y1161" s="210"/>
      <c r="Z1161" s="210"/>
    </row>
    <row r="1162" spans="4:26" x14ac:dyDescent="0.25">
      <c r="D1162" s="210"/>
      <c r="E1162" s="210"/>
      <c r="F1162" s="210"/>
      <c r="G1162" s="210"/>
      <c r="H1162" s="210"/>
      <c r="I1162" s="210"/>
      <c r="J1162" s="210"/>
      <c r="K1162" s="305"/>
      <c r="L1162" s="210"/>
      <c r="M1162" s="210"/>
      <c r="N1162" s="210"/>
      <c r="O1162" s="210"/>
      <c r="P1162" s="210"/>
      <c r="Q1162" s="210"/>
      <c r="R1162" s="210"/>
      <c r="S1162" s="210"/>
      <c r="T1162" s="210"/>
      <c r="U1162" s="210"/>
      <c r="V1162" s="210"/>
      <c r="W1162" s="210"/>
      <c r="X1162" s="210"/>
      <c r="Y1162" s="210"/>
      <c r="Z1162" s="210"/>
    </row>
    <row r="1163" spans="4:26" x14ac:dyDescent="0.25">
      <c r="D1163" s="210"/>
      <c r="E1163" s="210"/>
      <c r="F1163" s="210"/>
      <c r="G1163" s="210"/>
      <c r="H1163" s="210"/>
      <c r="I1163" s="210"/>
      <c r="J1163" s="210"/>
      <c r="K1163" s="305"/>
      <c r="L1163" s="210"/>
      <c r="M1163" s="210"/>
      <c r="N1163" s="210"/>
      <c r="O1163" s="210"/>
      <c r="P1163" s="210"/>
      <c r="Q1163" s="210"/>
      <c r="R1163" s="210"/>
      <c r="S1163" s="210"/>
      <c r="T1163" s="210"/>
      <c r="U1163" s="210"/>
      <c r="V1163" s="210"/>
      <c r="W1163" s="210"/>
      <c r="X1163" s="210"/>
      <c r="Y1163" s="210"/>
      <c r="Z1163" s="210"/>
    </row>
    <row r="1164" spans="4:26" x14ac:dyDescent="0.25">
      <c r="D1164" s="210"/>
      <c r="E1164" s="210"/>
      <c r="F1164" s="210"/>
      <c r="G1164" s="210"/>
      <c r="H1164" s="210"/>
      <c r="I1164" s="210"/>
      <c r="J1164" s="210"/>
      <c r="K1164" s="305"/>
      <c r="L1164" s="210"/>
      <c r="M1164" s="210"/>
      <c r="N1164" s="210"/>
      <c r="O1164" s="210"/>
      <c r="P1164" s="210"/>
      <c r="Q1164" s="210"/>
      <c r="R1164" s="210"/>
      <c r="S1164" s="210"/>
      <c r="T1164" s="210"/>
      <c r="U1164" s="210"/>
      <c r="V1164" s="210"/>
      <c r="W1164" s="210"/>
      <c r="X1164" s="210"/>
      <c r="Y1164" s="210"/>
      <c r="Z1164" s="210"/>
    </row>
    <row r="1165" spans="4:26" x14ac:dyDescent="0.25">
      <c r="D1165" s="210"/>
      <c r="E1165" s="210"/>
      <c r="F1165" s="210"/>
      <c r="G1165" s="210"/>
      <c r="H1165" s="210"/>
      <c r="I1165" s="210"/>
      <c r="J1165" s="210"/>
      <c r="K1165" s="305"/>
      <c r="L1165" s="210"/>
      <c r="M1165" s="210"/>
      <c r="N1165" s="210"/>
      <c r="O1165" s="210"/>
      <c r="P1165" s="210"/>
      <c r="Q1165" s="210"/>
      <c r="R1165" s="210"/>
      <c r="S1165" s="210"/>
      <c r="T1165" s="210"/>
      <c r="U1165" s="210"/>
      <c r="V1165" s="210"/>
      <c r="W1165" s="210"/>
      <c r="X1165" s="210"/>
      <c r="Y1165" s="210"/>
      <c r="Z1165" s="210"/>
    </row>
    <row r="1166" spans="4:26" x14ac:dyDescent="0.25">
      <c r="D1166" s="210"/>
      <c r="E1166" s="210"/>
      <c r="F1166" s="210"/>
      <c r="G1166" s="210"/>
      <c r="H1166" s="210"/>
      <c r="I1166" s="210"/>
      <c r="J1166" s="210"/>
      <c r="K1166" s="305"/>
      <c r="L1166" s="210"/>
      <c r="M1166" s="210"/>
      <c r="N1166" s="210"/>
      <c r="O1166" s="210"/>
      <c r="P1166" s="210"/>
      <c r="Q1166" s="210"/>
      <c r="R1166" s="210"/>
      <c r="S1166" s="210"/>
      <c r="T1166" s="210"/>
      <c r="U1166" s="210"/>
      <c r="V1166" s="210"/>
      <c r="W1166" s="210"/>
      <c r="X1166" s="210"/>
      <c r="Y1166" s="210"/>
      <c r="Z1166" s="210"/>
    </row>
    <row r="1167" spans="4:26" x14ac:dyDescent="0.25">
      <c r="D1167" s="210"/>
      <c r="E1167" s="210"/>
      <c r="F1167" s="210"/>
      <c r="G1167" s="210"/>
      <c r="H1167" s="210"/>
      <c r="I1167" s="210"/>
      <c r="J1167" s="210"/>
      <c r="K1167" s="305"/>
      <c r="L1167" s="210"/>
      <c r="M1167" s="210"/>
      <c r="N1167" s="210"/>
      <c r="O1167" s="210"/>
      <c r="P1167" s="210"/>
      <c r="Q1167" s="210"/>
      <c r="R1167" s="210"/>
      <c r="S1167" s="210"/>
      <c r="T1167" s="210"/>
      <c r="U1167" s="210"/>
      <c r="V1167" s="210"/>
      <c r="W1167" s="210"/>
      <c r="X1167" s="210"/>
      <c r="Y1167" s="210"/>
      <c r="Z1167" s="210"/>
    </row>
    <row r="1168" spans="4:26" x14ac:dyDescent="0.25">
      <c r="D1168" s="210"/>
      <c r="E1168" s="210"/>
      <c r="F1168" s="210"/>
      <c r="G1168" s="210"/>
      <c r="H1168" s="210"/>
      <c r="I1168" s="210"/>
      <c r="J1168" s="210"/>
      <c r="K1168" s="305"/>
      <c r="L1168" s="210"/>
      <c r="M1168" s="210"/>
      <c r="N1168" s="210"/>
      <c r="O1168" s="210"/>
      <c r="P1168" s="210"/>
      <c r="Q1168" s="210"/>
      <c r="R1168" s="210"/>
      <c r="S1168" s="210"/>
      <c r="T1168" s="210"/>
      <c r="U1168" s="210"/>
      <c r="V1168" s="210"/>
      <c r="W1168" s="210"/>
      <c r="X1168" s="210"/>
      <c r="Y1168" s="210"/>
      <c r="Z1168" s="210"/>
    </row>
    <row r="1169" spans="4:26" x14ac:dyDescent="0.25">
      <c r="D1169" s="210"/>
      <c r="E1169" s="210"/>
      <c r="F1169" s="210"/>
      <c r="G1169" s="210"/>
      <c r="H1169" s="210"/>
      <c r="I1169" s="210"/>
      <c r="J1169" s="210"/>
      <c r="K1169" s="305"/>
      <c r="L1169" s="210"/>
      <c r="M1169" s="210"/>
      <c r="N1169" s="210"/>
      <c r="O1169" s="210"/>
      <c r="P1169" s="210"/>
      <c r="Q1169" s="210"/>
      <c r="R1169" s="210"/>
      <c r="S1169" s="210"/>
      <c r="T1169" s="210"/>
      <c r="U1169" s="210"/>
      <c r="V1169" s="210"/>
      <c r="W1169" s="210"/>
      <c r="X1169" s="210"/>
      <c r="Y1169" s="210"/>
      <c r="Z1169" s="210"/>
    </row>
    <row r="1170" spans="4:26" x14ac:dyDescent="0.25">
      <c r="D1170" s="210"/>
      <c r="E1170" s="210"/>
      <c r="F1170" s="210"/>
      <c r="G1170" s="210"/>
      <c r="H1170" s="210"/>
      <c r="I1170" s="210"/>
      <c r="J1170" s="210"/>
      <c r="K1170" s="305"/>
      <c r="L1170" s="210"/>
      <c r="M1170" s="210"/>
      <c r="N1170" s="210"/>
      <c r="O1170" s="210"/>
      <c r="P1170" s="210"/>
      <c r="Q1170" s="210"/>
      <c r="R1170" s="210"/>
      <c r="S1170" s="210"/>
      <c r="T1170" s="210"/>
      <c r="U1170" s="210"/>
      <c r="V1170" s="210"/>
      <c r="W1170" s="210"/>
      <c r="X1170" s="210"/>
      <c r="Y1170" s="210"/>
      <c r="Z1170" s="210"/>
    </row>
    <row r="1171" spans="4:26" x14ac:dyDescent="0.25">
      <c r="D1171" s="210"/>
      <c r="E1171" s="210"/>
      <c r="F1171" s="210"/>
      <c r="G1171" s="210"/>
      <c r="H1171" s="210"/>
      <c r="I1171" s="210"/>
      <c r="J1171" s="210"/>
      <c r="K1171" s="305"/>
      <c r="L1171" s="210"/>
      <c r="M1171" s="210"/>
      <c r="N1171" s="210"/>
      <c r="O1171" s="210"/>
      <c r="P1171" s="210"/>
      <c r="Q1171" s="210"/>
      <c r="R1171" s="210"/>
      <c r="S1171" s="210"/>
      <c r="T1171" s="210"/>
      <c r="U1171" s="210"/>
      <c r="V1171" s="210"/>
      <c r="W1171" s="210"/>
      <c r="X1171" s="210"/>
      <c r="Y1171" s="210"/>
      <c r="Z1171" s="210"/>
    </row>
    <row r="1172" spans="4:26" x14ac:dyDescent="0.25">
      <c r="D1172" s="210"/>
      <c r="E1172" s="210"/>
      <c r="F1172" s="210"/>
      <c r="G1172" s="210"/>
      <c r="H1172" s="210"/>
      <c r="I1172" s="210"/>
      <c r="J1172" s="210"/>
      <c r="K1172" s="305"/>
      <c r="L1172" s="210"/>
      <c r="M1172" s="210"/>
      <c r="N1172" s="210"/>
      <c r="O1172" s="210"/>
      <c r="P1172" s="210"/>
      <c r="Q1172" s="210"/>
      <c r="R1172" s="210"/>
      <c r="S1172" s="210"/>
      <c r="T1172" s="210"/>
      <c r="U1172" s="210"/>
      <c r="V1172" s="210"/>
      <c r="W1172" s="210"/>
      <c r="X1172" s="210"/>
      <c r="Y1172" s="210"/>
      <c r="Z1172" s="210"/>
    </row>
    <row r="1173" spans="4:26" x14ac:dyDescent="0.25">
      <c r="D1173" s="210"/>
      <c r="E1173" s="210"/>
      <c r="F1173" s="210"/>
      <c r="G1173" s="210"/>
      <c r="H1173" s="210"/>
      <c r="I1173" s="210"/>
      <c r="J1173" s="210"/>
      <c r="K1173" s="305"/>
      <c r="L1173" s="210"/>
      <c r="M1173" s="210"/>
      <c r="N1173" s="210"/>
      <c r="O1173" s="210"/>
      <c r="P1173" s="210"/>
      <c r="Q1173" s="210"/>
      <c r="R1173" s="210"/>
      <c r="S1173" s="210"/>
      <c r="T1173" s="210"/>
      <c r="U1173" s="210"/>
      <c r="V1173" s="210"/>
      <c r="W1173" s="210"/>
      <c r="X1173" s="210"/>
      <c r="Y1173" s="210"/>
      <c r="Z1173" s="210"/>
    </row>
    <row r="1174" spans="4:26" x14ac:dyDescent="0.25">
      <c r="D1174" s="210"/>
      <c r="E1174" s="210"/>
      <c r="F1174" s="210"/>
      <c r="G1174" s="210"/>
      <c r="H1174" s="210"/>
      <c r="I1174" s="210"/>
      <c r="J1174" s="210"/>
      <c r="K1174" s="305"/>
      <c r="L1174" s="210"/>
      <c r="M1174" s="210"/>
      <c r="N1174" s="210"/>
      <c r="O1174" s="210"/>
      <c r="P1174" s="210"/>
      <c r="Q1174" s="210"/>
      <c r="R1174" s="210"/>
      <c r="S1174" s="210"/>
      <c r="T1174" s="210"/>
      <c r="U1174" s="210"/>
      <c r="V1174" s="210"/>
      <c r="W1174" s="210"/>
      <c r="X1174" s="210"/>
      <c r="Y1174" s="210"/>
      <c r="Z1174" s="210"/>
    </row>
    <row r="1175" spans="4:26" x14ac:dyDescent="0.25">
      <c r="D1175" s="210"/>
      <c r="E1175" s="210"/>
      <c r="F1175" s="210"/>
      <c r="G1175" s="210"/>
      <c r="H1175" s="210"/>
      <c r="I1175" s="210"/>
      <c r="J1175" s="210"/>
      <c r="K1175" s="305"/>
      <c r="L1175" s="210"/>
      <c r="M1175" s="210"/>
      <c r="N1175" s="210"/>
      <c r="O1175" s="210"/>
      <c r="P1175" s="210"/>
      <c r="Q1175" s="210"/>
      <c r="R1175" s="210"/>
      <c r="S1175" s="210"/>
      <c r="T1175" s="210"/>
      <c r="U1175" s="210"/>
      <c r="V1175" s="210"/>
      <c r="W1175" s="210"/>
      <c r="X1175" s="210"/>
      <c r="Y1175" s="210"/>
      <c r="Z1175" s="210"/>
    </row>
    <row r="1176" spans="4:26" x14ac:dyDescent="0.25">
      <c r="D1176" s="210"/>
      <c r="E1176" s="210"/>
      <c r="F1176" s="210"/>
      <c r="G1176" s="210"/>
      <c r="H1176" s="210"/>
      <c r="I1176" s="210"/>
      <c r="J1176" s="210"/>
      <c r="K1176" s="305"/>
      <c r="L1176" s="210"/>
      <c r="M1176" s="210"/>
      <c r="N1176" s="210"/>
      <c r="O1176" s="210"/>
      <c r="P1176" s="210"/>
      <c r="Q1176" s="210"/>
      <c r="R1176" s="210"/>
      <c r="S1176" s="210"/>
      <c r="T1176" s="210"/>
      <c r="U1176" s="210"/>
      <c r="V1176" s="210"/>
      <c r="W1176" s="210"/>
      <c r="X1176" s="210"/>
      <c r="Y1176" s="210"/>
      <c r="Z1176" s="210"/>
    </row>
    <row r="1177" spans="4:26" x14ac:dyDescent="0.25">
      <c r="D1177" s="210"/>
      <c r="E1177" s="210"/>
      <c r="F1177" s="210"/>
      <c r="G1177" s="210"/>
      <c r="H1177" s="210"/>
      <c r="I1177" s="210"/>
      <c r="J1177" s="210"/>
      <c r="K1177" s="305"/>
      <c r="L1177" s="210"/>
      <c r="M1177" s="210"/>
      <c r="N1177" s="210"/>
      <c r="O1177" s="210"/>
      <c r="P1177" s="210"/>
      <c r="Q1177" s="210"/>
      <c r="R1177" s="210"/>
      <c r="S1177" s="210"/>
      <c r="T1177" s="210"/>
      <c r="U1177" s="210"/>
      <c r="V1177" s="210"/>
      <c r="W1177" s="210"/>
      <c r="X1177" s="210"/>
      <c r="Y1177" s="210"/>
      <c r="Z1177" s="210"/>
    </row>
    <row r="1178" spans="4:26" x14ac:dyDescent="0.25">
      <c r="D1178" s="210"/>
      <c r="E1178" s="210"/>
      <c r="F1178" s="210"/>
      <c r="G1178" s="210"/>
      <c r="H1178" s="210"/>
      <c r="I1178" s="210"/>
      <c r="J1178" s="210"/>
      <c r="K1178" s="305"/>
      <c r="L1178" s="210"/>
      <c r="M1178" s="210"/>
      <c r="N1178" s="210"/>
      <c r="O1178" s="210"/>
      <c r="P1178" s="210"/>
      <c r="Q1178" s="210"/>
      <c r="R1178" s="210"/>
      <c r="S1178" s="210"/>
      <c r="T1178" s="210"/>
      <c r="U1178" s="210"/>
      <c r="V1178" s="210"/>
      <c r="W1178" s="210"/>
      <c r="X1178" s="210"/>
      <c r="Y1178" s="210"/>
      <c r="Z1178" s="210"/>
    </row>
    <row r="1179" spans="4:26" x14ac:dyDescent="0.25">
      <c r="D1179" s="210"/>
      <c r="E1179" s="210"/>
      <c r="F1179" s="210"/>
      <c r="G1179" s="210"/>
      <c r="H1179" s="210"/>
      <c r="I1179" s="210"/>
      <c r="J1179" s="210"/>
      <c r="K1179" s="305"/>
      <c r="L1179" s="210"/>
      <c r="M1179" s="210"/>
      <c r="N1179" s="210"/>
      <c r="O1179" s="210"/>
      <c r="P1179" s="210"/>
      <c r="Q1179" s="210"/>
      <c r="R1179" s="210"/>
      <c r="S1179" s="210"/>
      <c r="T1179" s="210"/>
      <c r="U1179" s="210"/>
      <c r="V1179" s="210"/>
      <c r="W1179" s="210"/>
      <c r="X1179" s="210"/>
      <c r="Y1179" s="210"/>
      <c r="Z1179" s="210"/>
    </row>
    <row r="1180" spans="4:26" x14ac:dyDescent="0.25">
      <c r="D1180" s="210"/>
      <c r="E1180" s="210"/>
      <c r="F1180" s="210"/>
      <c r="G1180" s="210"/>
      <c r="H1180" s="210"/>
      <c r="I1180" s="210"/>
      <c r="J1180" s="210"/>
      <c r="K1180" s="305"/>
      <c r="L1180" s="210"/>
      <c r="M1180" s="210"/>
      <c r="N1180" s="210"/>
      <c r="O1180" s="210"/>
      <c r="P1180" s="210"/>
      <c r="Q1180" s="210"/>
      <c r="R1180" s="210"/>
      <c r="S1180" s="210"/>
      <c r="T1180" s="210"/>
      <c r="U1180" s="210"/>
      <c r="V1180" s="210"/>
      <c r="W1180" s="210"/>
      <c r="X1180" s="210"/>
      <c r="Y1180" s="210"/>
      <c r="Z1180" s="210"/>
    </row>
    <row r="1181" spans="4:26" x14ac:dyDescent="0.25">
      <c r="D1181" s="210"/>
      <c r="E1181" s="210"/>
      <c r="F1181" s="210"/>
      <c r="G1181" s="210"/>
      <c r="H1181" s="210"/>
      <c r="I1181" s="210"/>
      <c r="J1181" s="210"/>
      <c r="K1181" s="305"/>
      <c r="L1181" s="210"/>
      <c r="M1181" s="210"/>
      <c r="N1181" s="210"/>
      <c r="O1181" s="210"/>
      <c r="P1181" s="210"/>
      <c r="Q1181" s="210"/>
      <c r="R1181" s="210"/>
      <c r="S1181" s="210"/>
      <c r="T1181" s="210"/>
      <c r="U1181" s="210"/>
      <c r="V1181" s="210"/>
      <c r="W1181" s="210"/>
      <c r="X1181" s="210"/>
      <c r="Y1181" s="210"/>
      <c r="Z1181" s="210"/>
    </row>
    <row r="1182" spans="4:26" x14ac:dyDescent="0.25">
      <c r="D1182" s="210"/>
      <c r="E1182" s="210"/>
      <c r="F1182" s="210"/>
      <c r="G1182" s="210"/>
      <c r="H1182" s="210"/>
      <c r="I1182" s="210"/>
      <c r="J1182" s="210"/>
      <c r="K1182" s="305"/>
      <c r="L1182" s="210"/>
      <c r="M1182" s="210"/>
      <c r="N1182" s="210"/>
      <c r="O1182" s="210"/>
      <c r="P1182" s="210"/>
      <c r="Q1182" s="210"/>
      <c r="R1182" s="210"/>
      <c r="S1182" s="210"/>
      <c r="T1182" s="210"/>
      <c r="U1182" s="210"/>
      <c r="V1182" s="210"/>
      <c r="W1182" s="210"/>
      <c r="X1182" s="210"/>
      <c r="Y1182" s="210"/>
      <c r="Z1182" s="210"/>
    </row>
    <row r="1183" spans="4:26" x14ac:dyDescent="0.25">
      <c r="D1183" s="210"/>
      <c r="E1183" s="210"/>
      <c r="F1183" s="210"/>
      <c r="G1183" s="210"/>
      <c r="H1183" s="210"/>
      <c r="I1183" s="210"/>
      <c r="J1183" s="210"/>
      <c r="K1183" s="305"/>
      <c r="L1183" s="210"/>
      <c r="M1183" s="210"/>
      <c r="N1183" s="210"/>
      <c r="O1183" s="210"/>
      <c r="P1183" s="210"/>
      <c r="Q1183" s="210"/>
      <c r="R1183" s="210"/>
      <c r="S1183" s="210"/>
      <c r="T1183" s="210"/>
      <c r="U1183" s="210"/>
      <c r="V1183" s="210"/>
      <c r="W1183" s="210"/>
      <c r="X1183" s="210"/>
      <c r="Y1183" s="210"/>
      <c r="Z1183" s="210"/>
    </row>
    <row r="1184" spans="4:26" x14ac:dyDescent="0.25">
      <c r="D1184" s="210"/>
      <c r="E1184" s="210"/>
      <c r="F1184" s="210"/>
      <c r="G1184" s="210"/>
      <c r="H1184" s="210"/>
      <c r="I1184" s="210"/>
      <c r="J1184" s="210"/>
      <c r="K1184" s="305"/>
      <c r="L1184" s="210"/>
      <c r="M1184" s="210"/>
      <c r="N1184" s="210"/>
      <c r="O1184" s="210"/>
      <c r="P1184" s="210"/>
      <c r="Q1184" s="210"/>
      <c r="R1184" s="210"/>
      <c r="S1184" s="210"/>
      <c r="T1184" s="210"/>
      <c r="U1184" s="210"/>
      <c r="V1184" s="210"/>
      <c r="W1184" s="210"/>
      <c r="X1184" s="210"/>
      <c r="Y1184" s="210"/>
      <c r="Z1184" s="210"/>
    </row>
    <row r="1185" spans="4:26" x14ac:dyDescent="0.25">
      <c r="D1185" s="210"/>
      <c r="E1185" s="210"/>
      <c r="F1185" s="210"/>
      <c r="G1185" s="210"/>
      <c r="H1185" s="210"/>
      <c r="I1185" s="210"/>
      <c r="J1185" s="210"/>
      <c r="K1185" s="305"/>
      <c r="L1185" s="210"/>
      <c r="M1185" s="210"/>
      <c r="N1185" s="210"/>
      <c r="O1185" s="210"/>
      <c r="P1185" s="210"/>
      <c r="Q1185" s="210"/>
      <c r="R1185" s="210"/>
      <c r="S1185" s="210"/>
      <c r="T1185" s="210"/>
      <c r="U1185" s="210"/>
      <c r="V1185" s="210"/>
      <c r="W1185" s="210"/>
      <c r="X1185" s="210"/>
      <c r="Y1185" s="210"/>
      <c r="Z1185" s="210"/>
    </row>
    <row r="1186" spans="4:26" x14ac:dyDescent="0.25">
      <c r="D1186" s="210"/>
      <c r="E1186" s="210"/>
      <c r="F1186" s="210"/>
      <c r="G1186" s="210"/>
      <c r="H1186" s="210"/>
      <c r="I1186" s="210"/>
      <c r="J1186" s="210"/>
      <c r="K1186" s="305"/>
      <c r="L1186" s="210"/>
      <c r="M1186" s="210"/>
      <c r="N1186" s="210"/>
      <c r="O1186" s="210"/>
      <c r="P1186" s="210"/>
      <c r="Q1186" s="210"/>
      <c r="R1186" s="210"/>
      <c r="S1186" s="210"/>
      <c r="T1186" s="210"/>
      <c r="U1186" s="210"/>
      <c r="V1186" s="210"/>
      <c r="W1186" s="210"/>
      <c r="X1186" s="210"/>
      <c r="Y1186" s="210"/>
      <c r="Z1186" s="210"/>
    </row>
    <row r="1187" spans="4:26" x14ac:dyDescent="0.25">
      <c r="D1187" s="210"/>
      <c r="E1187" s="210"/>
      <c r="F1187" s="210"/>
      <c r="G1187" s="210"/>
      <c r="H1187" s="210"/>
      <c r="I1187" s="210"/>
      <c r="J1187" s="210"/>
      <c r="K1187" s="305"/>
      <c r="L1187" s="210"/>
      <c r="M1187" s="210"/>
      <c r="N1187" s="210"/>
      <c r="O1187" s="210"/>
      <c r="P1187" s="210"/>
      <c r="Q1187" s="210"/>
      <c r="R1187" s="210"/>
      <c r="S1187" s="210"/>
      <c r="T1187" s="210"/>
      <c r="U1187" s="210"/>
      <c r="V1187" s="210"/>
      <c r="W1187" s="210"/>
      <c r="X1187" s="210"/>
      <c r="Y1187" s="210"/>
      <c r="Z1187" s="210"/>
    </row>
    <row r="1188" spans="4:26" x14ac:dyDescent="0.25">
      <c r="D1188" s="210"/>
      <c r="E1188" s="210"/>
      <c r="F1188" s="210"/>
      <c r="G1188" s="210"/>
      <c r="H1188" s="210"/>
      <c r="I1188" s="210"/>
      <c r="J1188" s="210"/>
      <c r="K1188" s="305"/>
      <c r="L1188" s="210"/>
      <c r="M1188" s="210"/>
      <c r="N1188" s="210"/>
      <c r="O1188" s="210"/>
      <c r="P1188" s="210"/>
      <c r="Q1188" s="210"/>
      <c r="R1188" s="210"/>
      <c r="S1188" s="210"/>
      <c r="T1188" s="210"/>
      <c r="U1188" s="210"/>
      <c r="V1188" s="210"/>
      <c r="W1188" s="210"/>
      <c r="X1188" s="210"/>
      <c r="Y1188" s="210"/>
      <c r="Z1188" s="210"/>
    </row>
    <row r="1189" spans="4:26" x14ac:dyDescent="0.25">
      <c r="D1189" s="210"/>
      <c r="E1189" s="210"/>
      <c r="F1189" s="210"/>
      <c r="G1189" s="210"/>
      <c r="H1189" s="210"/>
      <c r="I1189" s="210"/>
      <c r="J1189" s="210"/>
      <c r="K1189" s="305"/>
      <c r="L1189" s="210"/>
      <c r="M1189" s="210"/>
      <c r="N1189" s="210"/>
      <c r="O1189" s="210"/>
      <c r="P1189" s="210"/>
      <c r="Q1189" s="210"/>
      <c r="R1189" s="210"/>
      <c r="S1189" s="210"/>
      <c r="T1189" s="210"/>
      <c r="U1189" s="210"/>
      <c r="V1189" s="210"/>
      <c r="W1189" s="210"/>
      <c r="X1189" s="210"/>
      <c r="Y1189" s="210"/>
      <c r="Z1189" s="210"/>
    </row>
    <row r="1190" spans="4:26" x14ac:dyDescent="0.25">
      <c r="D1190" s="210"/>
      <c r="E1190" s="210"/>
      <c r="F1190" s="210"/>
      <c r="G1190" s="210"/>
      <c r="H1190" s="210"/>
      <c r="I1190" s="210"/>
      <c r="J1190" s="210"/>
      <c r="K1190" s="305"/>
      <c r="L1190" s="210"/>
      <c r="M1190" s="210"/>
      <c r="N1190" s="210"/>
      <c r="O1190" s="210"/>
      <c r="P1190" s="210"/>
      <c r="Q1190" s="210"/>
      <c r="R1190" s="210"/>
      <c r="S1190" s="210"/>
      <c r="T1190" s="210"/>
      <c r="U1190" s="210"/>
      <c r="V1190" s="210"/>
      <c r="W1190" s="210"/>
      <c r="X1190" s="210"/>
      <c r="Y1190" s="210"/>
      <c r="Z1190" s="210"/>
    </row>
    <row r="1191" spans="4:26" x14ac:dyDescent="0.25">
      <c r="D1191" s="210"/>
      <c r="E1191" s="210"/>
      <c r="F1191" s="210"/>
      <c r="G1191" s="210"/>
      <c r="H1191" s="210"/>
      <c r="I1191" s="210"/>
      <c r="J1191" s="210"/>
      <c r="K1191" s="305"/>
      <c r="L1191" s="210"/>
      <c r="M1191" s="210"/>
      <c r="N1191" s="210"/>
      <c r="O1191" s="210"/>
      <c r="P1191" s="210"/>
      <c r="Q1191" s="210"/>
      <c r="R1191" s="210"/>
      <c r="S1191" s="210"/>
      <c r="T1191" s="210"/>
      <c r="U1191" s="210"/>
      <c r="V1191" s="210"/>
      <c r="W1191" s="210"/>
      <c r="X1191" s="210"/>
      <c r="Y1191" s="210"/>
      <c r="Z1191" s="210"/>
    </row>
    <row r="1192" spans="4:26" x14ac:dyDescent="0.25">
      <c r="D1192" s="210"/>
      <c r="E1192" s="210"/>
      <c r="F1192" s="210"/>
      <c r="G1192" s="210"/>
      <c r="H1192" s="210"/>
      <c r="I1192" s="210"/>
      <c r="J1192" s="210"/>
      <c r="K1192" s="305"/>
      <c r="L1192" s="210"/>
      <c r="M1192" s="210"/>
      <c r="N1192" s="210"/>
      <c r="O1192" s="210"/>
      <c r="P1192" s="210"/>
      <c r="Q1192" s="210"/>
      <c r="R1192" s="210"/>
      <c r="S1192" s="210"/>
      <c r="T1192" s="210"/>
      <c r="U1192" s="210"/>
      <c r="V1192" s="210"/>
      <c r="W1192" s="210"/>
      <c r="X1192" s="210"/>
      <c r="Y1192" s="210"/>
      <c r="Z1192" s="210"/>
    </row>
    <row r="1193" spans="4:26" x14ac:dyDescent="0.25">
      <c r="D1193" s="210"/>
      <c r="E1193" s="210"/>
      <c r="F1193" s="210"/>
      <c r="G1193" s="210"/>
      <c r="H1193" s="210"/>
      <c r="I1193" s="210"/>
      <c r="J1193" s="210"/>
      <c r="K1193" s="305"/>
      <c r="L1193" s="210"/>
      <c r="M1193" s="210"/>
      <c r="N1193" s="210"/>
      <c r="O1193" s="210"/>
      <c r="P1193" s="210"/>
      <c r="Q1193" s="210"/>
      <c r="R1193" s="210"/>
      <c r="S1193" s="210"/>
      <c r="T1193" s="210"/>
      <c r="U1193" s="210"/>
      <c r="V1193" s="210"/>
      <c r="W1193" s="210"/>
      <c r="X1193" s="210"/>
      <c r="Y1193" s="210"/>
      <c r="Z1193" s="210"/>
    </row>
    <row r="1194" spans="4:26" x14ac:dyDescent="0.25">
      <c r="D1194" s="210"/>
      <c r="E1194" s="210"/>
      <c r="F1194" s="210"/>
      <c r="G1194" s="210"/>
      <c r="H1194" s="210"/>
      <c r="I1194" s="210"/>
      <c r="J1194" s="210"/>
      <c r="K1194" s="305"/>
      <c r="L1194" s="210"/>
      <c r="M1194" s="210"/>
      <c r="N1194" s="210"/>
      <c r="O1194" s="210"/>
      <c r="P1194" s="210"/>
      <c r="Q1194" s="210"/>
      <c r="R1194" s="210"/>
      <c r="S1194" s="210"/>
      <c r="T1194" s="210"/>
      <c r="U1194" s="210"/>
      <c r="V1194" s="210"/>
      <c r="W1194" s="210"/>
      <c r="X1194" s="210"/>
      <c r="Y1194" s="210"/>
      <c r="Z1194" s="210"/>
    </row>
    <row r="1195" spans="4:26" x14ac:dyDescent="0.25">
      <c r="D1195" s="210"/>
      <c r="E1195" s="210"/>
      <c r="F1195" s="210"/>
      <c r="G1195" s="210"/>
      <c r="H1195" s="210"/>
      <c r="I1195" s="210"/>
      <c r="J1195" s="210"/>
      <c r="K1195" s="305"/>
      <c r="L1195" s="210"/>
      <c r="M1195" s="210"/>
      <c r="N1195" s="210"/>
      <c r="O1195" s="210"/>
      <c r="P1195" s="210"/>
      <c r="Q1195" s="210"/>
      <c r="R1195" s="210"/>
      <c r="S1195" s="210"/>
      <c r="T1195" s="210"/>
      <c r="U1195" s="210"/>
      <c r="V1195" s="210"/>
      <c r="W1195" s="210"/>
      <c r="X1195" s="210"/>
      <c r="Y1195" s="210"/>
      <c r="Z1195" s="210"/>
    </row>
    <row r="1196" spans="4:26" x14ac:dyDescent="0.25">
      <c r="D1196" s="210"/>
      <c r="E1196" s="210"/>
      <c r="F1196" s="210"/>
      <c r="G1196" s="210"/>
      <c r="H1196" s="210"/>
      <c r="I1196" s="210"/>
      <c r="J1196" s="210"/>
      <c r="K1196" s="305"/>
      <c r="L1196" s="210"/>
      <c r="M1196" s="210"/>
      <c r="N1196" s="210"/>
      <c r="O1196" s="210"/>
      <c r="P1196" s="210"/>
      <c r="Q1196" s="210"/>
      <c r="R1196" s="210"/>
      <c r="S1196" s="210"/>
      <c r="T1196" s="210"/>
      <c r="U1196" s="210"/>
      <c r="V1196" s="210"/>
      <c r="W1196" s="210"/>
      <c r="X1196" s="210"/>
      <c r="Y1196" s="210"/>
      <c r="Z1196" s="210"/>
    </row>
    <row r="1197" spans="4:26" x14ac:dyDescent="0.25">
      <c r="D1197" s="210"/>
      <c r="E1197" s="210"/>
      <c r="F1197" s="210"/>
      <c r="G1197" s="210"/>
      <c r="H1197" s="210"/>
      <c r="I1197" s="210"/>
      <c r="J1197" s="210"/>
      <c r="K1197" s="305"/>
      <c r="L1197" s="210"/>
      <c r="M1197" s="210"/>
      <c r="N1197" s="210"/>
      <c r="O1197" s="210"/>
      <c r="P1197" s="210"/>
      <c r="Q1197" s="210"/>
      <c r="R1197" s="210"/>
      <c r="S1197" s="210"/>
      <c r="T1197" s="210"/>
      <c r="U1197" s="210"/>
      <c r="V1197" s="210"/>
      <c r="W1197" s="210"/>
      <c r="X1197" s="210"/>
      <c r="Y1197" s="210"/>
      <c r="Z1197" s="210"/>
    </row>
    <row r="1198" spans="4:26" x14ac:dyDescent="0.25">
      <c r="D1198" s="210"/>
      <c r="E1198" s="210"/>
      <c r="F1198" s="210"/>
      <c r="G1198" s="210"/>
      <c r="H1198" s="210"/>
      <c r="I1198" s="210"/>
      <c r="J1198" s="210"/>
      <c r="K1198" s="305"/>
      <c r="L1198" s="210"/>
      <c r="M1198" s="210"/>
      <c r="N1198" s="210"/>
      <c r="O1198" s="210"/>
      <c r="P1198" s="210"/>
      <c r="Q1198" s="210"/>
      <c r="R1198" s="210"/>
      <c r="S1198" s="210"/>
      <c r="T1198" s="210"/>
      <c r="U1198" s="210"/>
      <c r="V1198" s="210"/>
      <c r="W1198" s="210"/>
      <c r="X1198" s="210"/>
      <c r="Y1198" s="210"/>
      <c r="Z1198" s="210"/>
    </row>
    <row r="1199" spans="4:26" x14ac:dyDescent="0.25">
      <c r="D1199" s="210"/>
      <c r="E1199" s="210"/>
      <c r="F1199" s="210"/>
      <c r="G1199" s="210"/>
      <c r="H1199" s="210"/>
      <c r="I1199" s="210"/>
      <c r="J1199" s="210"/>
      <c r="K1199" s="305"/>
      <c r="L1199" s="210"/>
      <c r="M1199" s="210"/>
      <c r="N1199" s="210"/>
      <c r="O1199" s="210"/>
      <c r="P1199" s="210"/>
      <c r="Q1199" s="210"/>
      <c r="R1199" s="210"/>
      <c r="S1199" s="210"/>
      <c r="T1199" s="210"/>
      <c r="U1199" s="210"/>
      <c r="V1199" s="210"/>
      <c r="W1199" s="210"/>
      <c r="X1199" s="210"/>
      <c r="Y1199" s="210"/>
      <c r="Z1199" s="210"/>
    </row>
    <row r="1200" spans="4:26" x14ac:dyDescent="0.25">
      <c r="D1200" s="210"/>
      <c r="E1200" s="210"/>
      <c r="F1200" s="210"/>
      <c r="G1200" s="210"/>
      <c r="H1200" s="210"/>
      <c r="I1200" s="210"/>
      <c r="J1200" s="210"/>
      <c r="K1200" s="305"/>
      <c r="L1200" s="210"/>
      <c r="M1200" s="210"/>
      <c r="N1200" s="210"/>
      <c r="O1200" s="210"/>
      <c r="P1200" s="210"/>
      <c r="Q1200" s="210"/>
      <c r="R1200" s="210"/>
      <c r="S1200" s="210"/>
      <c r="T1200" s="210"/>
      <c r="U1200" s="210"/>
      <c r="V1200" s="210"/>
      <c r="W1200" s="210"/>
      <c r="X1200" s="210"/>
      <c r="Y1200" s="210"/>
      <c r="Z1200" s="210"/>
    </row>
    <row r="1201" spans="4:26" x14ac:dyDescent="0.25">
      <c r="D1201" s="210"/>
      <c r="E1201" s="210"/>
      <c r="F1201" s="210"/>
      <c r="G1201" s="210"/>
      <c r="H1201" s="210"/>
      <c r="I1201" s="210"/>
      <c r="J1201" s="210"/>
      <c r="K1201" s="305"/>
      <c r="L1201" s="210"/>
      <c r="M1201" s="210"/>
      <c r="N1201" s="210"/>
      <c r="O1201" s="210"/>
      <c r="P1201" s="210"/>
      <c r="Q1201" s="210"/>
      <c r="R1201" s="210"/>
      <c r="S1201" s="210"/>
      <c r="T1201" s="210"/>
      <c r="U1201" s="210"/>
      <c r="V1201" s="210"/>
      <c r="W1201" s="210"/>
      <c r="X1201" s="210"/>
      <c r="Y1201" s="210"/>
      <c r="Z1201" s="210"/>
    </row>
    <row r="1202" spans="4:26" x14ac:dyDescent="0.25">
      <c r="D1202" s="210"/>
      <c r="E1202" s="210"/>
      <c r="F1202" s="210"/>
      <c r="G1202" s="210"/>
      <c r="H1202" s="210"/>
      <c r="I1202" s="210"/>
      <c r="J1202" s="210"/>
      <c r="K1202" s="305"/>
      <c r="L1202" s="210"/>
      <c r="M1202" s="210"/>
      <c r="N1202" s="210"/>
      <c r="O1202" s="210"/>
      <c r="P1202" s="210"/>
      <c r="Q1202" s="210"/>
      <c r="R1202" s="210"/>
      <c r="S1202" s="210"/>
      <c r="T1202" s="210"/>
      <c r="U1202" s="210"/>
      <c r="V1202" s="210"/>
      <c r="W1202" s="210"/>
      <c r="X1202" s="210"/>
      <c r="Y1202" s="210"/>
      <c r="Z1202" s="210"/>
    </row>
    <row r="1203" spans="4:26" x14ac:dyDescent="0.25">
      <c r="D1203" s="210"/>
      <c r="E1203" s="210"/>
      <c r="F1203" s="210"/>
      <c r="G1203" s="210"/>
      <c r="H1203" s="210"/>
      <c r="I1203" s="210"/>
      <c r="J1203" s="210"/>
      <c r="K1203" s="305"/>
      <c r="L1203" s="210"/>
      <c r="M1203" s="210"/>
      <c r="N1203" s="210"/>
      <c r="O1203" s="210"/>
      <c r="P1203" s="210"/>
      <c r="Q1203" s="210"/>
      <c r="R1203" s="210"/>
      <c r="S1203" s="210"/>
      <c r="T1203" s="210"/>
      <c r="U1203" s="210"/>
      <c r="V1203" s="210"/>
      <c r="W1203" s="210"/>
      <c r="X1203" s="210"/>
      <c r="Y1203" s="210"/>
      <c r="Z1203" s="210"/>
    </row>
    <row r="1204" spans="4:26" x14ac:dyDescent="0.25">
      <c r="D1204" s="210"/>
      <c r="E1204" s="210"/>
      <c r="F1204" s="210"/>
      <c r="G1204" s="210"/>
      <c r="H1204" s="210"/>
      <c r="I1204" s="210"/>
      <c r="J1204" s="210"/>
      <c r="K1204" s="305"/>
      <c r="L1204" s="210"/>
      <c r="M1204" s="210"/>
      <c r="N1204" s="210"/>
      <c r="O1204" s="210"/>
      <c r="P1204" s="210"/>
      <c r="Q1204" s="210"/>
      <c r="R1204" s="210"/>
      <c r="S1204" s="210"/>
      <c r="T1204" s="210"/>
      <c r="U1204" s="210"/>
      <c r="V1204" s="210"/>
      <c r="W1204" s="210"/>
      <c r="X1204" s="210"/>
      <c r="Y1204" s="210"/>
      <c r="Z1204" s="210"/>
    </row>
    <row r="1205" spans="4:26" x14ac:dyDescent="0.25">
      <c r="D1205" s="210"/>
      <c r="E1205" s="210"/>
      <c r="F1205" s="210"/>
      <c r="G1205" s="210"/>
      <c r="H1205" s="210"/>
      <c r="I1205" s="210"/>
      <c r="J1205" s="210"/>
      <c r="K1205" s="305"/>
      <c r="L1205" s="210"/>
      <c r="M1205" s="210"/>
      <c r="N1205" s="210"/>
      <c r="O1205" s="210"/>
      <c r="P1205" s="210"/>
      <c r="Q1205" s="210"/>
      <c r="R1205" s="210"/>
      <c r="S1205" s="210"/>
      <c r="T1205" s="210"/>
      <c r="U1205" s="210"/>
      <c r="V1205" s="210"/>
      <c r="W1205" s="210"/>
      <c r="X1205" s="210"/>
      <c r="Y1205" s="210"/>
      <c r="Z1205" s="210"/>
    </row>
    <row r="1206" spans="4:26" x14ac:dyDescent="0.25">
      <c r="D1206" s="210"/>
      <c r="E1206" s="210"/>
      <c r="F1206" s="210"/>
      <c r="G1206" s="210"/>
      <c r="H1206" s="210"/>
      <c r="I1206" s="210"/>
      <c r="J1206" s="210"/>
      <c r="K1206" s="305"/>
      <c r="L1206" s="210"/>
      <c r="M1206" s="210"/>
      <c r="N1206" s="210"/>
      <c r="O1206" s="210"/>
      <c r="P1206" s="210"/>
      <c r="Q1206" s="210"/>
      <c r="R1206" s="210"/>
      <c r="S1206" s="210"/>
      <c r="T1206" s="210"/>
      <c r="U1206" s="210"/>
      <c r="V1206" s="210"/>
      <c r="W1206" s="210"/>
      <c r="X1206" s="210"/>
      <c r="Y1206" s="210"/>
      <c r="Z1206" s="210"/>
    </row>
    <row r="1207" spans="4:26" x14ac:dyDescent="0.25">
      <c r="D1207" s="210"/>
      <c r="E1207" s="210"/>
      <c r="F1207" s="210"/>
      <c r="G1207" s="210"/>
      <c r="H1207" s="210"/>
      <c r="I1207" s="210"/>
      <c r="J1207" s="210"/>
      <c r="K1207" s="305"/>
      <c r="L1207" s="210"/>
      <c r="M1207" s="210"/>
      <c r="N1207" s="210"/>
      <c r="O1207" s="210"/>
      <c r="P1207" s="210"/>
      <c r="Q1207" s="210"/>
      <c r="R1207" s="210"/>
      <c r="S1207" s="210"/>
      <c r="T1207" s="210"/>
      <c r="U1207" s="210"/>
      <c r="V1207" s="210"/>
      <c r="W1207" s="210"/>
      <c r="X1207" s="210"/>
      <c r="Y1207" s="210"/>
      <c r="Z1207" s="210"/>
    </row>
    <row r="1208" spans="4:26" x14ac:dyDescent="0.25">
      <c r="D1208" s="210"/>
      <c r="E1208" s="210"/>
      <c r="F1208" s="210"/>
      <c r="G1208" s="210"/>
      <c r="H1208" s="210"/>
      <c r="I1208" s="210"/>
      <c r="J1208" s="210"/>
      <c r="K1208" s="305"/>
      <c r="L1208" s="210"/>
      <c r="M1208" s="210"/>
      <c r="N1208" s="210"/>
      <c r="O1208" s="210"/>
      <c r="P1208" s="210"/>
      <c r="Q1208" s="210"/>
      <c r="R1208" s="210"/>
      <c r="S1208" s="210"/>
      <c r="T1208" s="210"/>
      <c r="U1208" s="210"/>
      <c r="V1208" s="210"/>
      <c r="W1208" s="210"/>
      <c r="X1208" s="210"/>
      <c r="Y1208" s="210"/>
      <c r="Z1208" s="210"/>
    </row>
    <row r="1209" spans="4:26" x14ac:dyDescent="0.25">
      <c r="D1209" s="210"/>
      <c r="E1209" s="210"/>
      <c r="F1209" s="210"/>
      <c r="G1209" s="210"/>
      <c r="H1209" s="210"/>
      <c r="I1209" s="210"/>
      <c r="J1209" s="210"/>
      <c r="K1209" s="305"/>
      <c r="L1209" s="210"/>
      <c r="M1209" s="210"/>
      <c r="N1209" s="210"/>
      <c r="O1209" s="210"/>
      <c r="P1209" s="210"/>
      <c r="Q1209" s="210"/>
      <c r="R1209" s="210"/>
      <c r="S1209" s="210"/>
      <c r="T1209" s="210"/>
      <c r="U1209" s="210"/>
      <c r="V1209" s="210"/>
      <c r="W1209" s="210"/>
      <c r="X1209" s="210"/>
      <c r="Y1209" s="210"/>
      <c r="Z1209" s="210"/>
    </row>
    <row r="1210" spans="4:26" x14ac:dyDescent="0.25">
      <c r="D1210" s="210"/>
      <c r="E1210" s="210"/>
      <c r="F1210" s="210"/>
      <c r="G1210" s="210"/>
      <c r="H1210" s="210"/>
      <c r="I1210" s="210"/>
      <c r="J1210" s="210"/>
      <c r="K1210" s="305"/>
      <c r="L1210" s="210"/>
      <c r="M1210" s="210"/>
      <c r="N1210" s="210"/>
      <c r="O1210" s="210"/>
      <c r="P1210" s="210"/>
      <c r="Q1210" s="210"/>
      <c r="R1210" s="210"/>
      <c r="S1210" s="210"/>
      <c r="T1210" s="210"/>
      <c r="U1210" s="210"/>
      <c r="V1210" s="210"/>
      <c r="W1210" s="210"/>
      <c r="X1210" s="210"/>
      <c r="Y1210" s="210"/>
      <c r="Z1210" s="210"/>
    </row>
    <row r="1211" spans="4:26" x14ac:dyDescent="0.25">
      <c r="D1211" s="210"/>
      <c r="E1211" s="210"/>
      <c r="F1211" s="210"/>
      <c r="G1211" s="210"/>
      <c r="H1211" s="210"/>
      <c r="I1211" s="210"/>
      <c r="J1211" s="210"/>
      <c r="K1211" s="305"/>
      <c r="L1211" s="210"/>
      <c r="M1211" s="210"/>
      <c r="N1211" s="210"/>
      <c r="O1211" s="210"/>
      <c r="P1211" s="210"/>
      <c r="Q1211" s="210"/>
      <c r="R1211" s="210"/>
      <c r="S1211" s="210"/>
      <c r="T1211" s="210"/>
      <c r="U1211" s="210"/>
      <c r="V1211" s="210"/>
      <c r="W1211" s="210"/>
      <c r="X1211" s="210"/>
      <c r="Y1211" s="210"/>
      <c r="Z1211" s="210"/>
    </row>
    <row r="1212" spans="4:26" x14ac:dyDescent="0.25">
      <c r="D1212" s="210"/>
      <c r="E1212" s="210"/>
      <c r="F1212" s="210"/>
      <c r="G1212" s="210"/>
      <c r="H1212" s="210"/>
      <c r="I1212" s="210"/>
      <c r="J1212" s="210"/>
      <c r="K1212" s="305"/>
      <c r="L1212" s="210"/>
      <c r="M1212" s="210"/>
      <c r="N1212" s="210"/>
      <c r="O1212" s="210"/>
      <c r="P1212" s="210"/>
      <c r="Q1212" s="210"/>
      <c r="R1212" s="210"/>
      <c r="S1212" s="210"/>
      <c r="T1212" s="210"/>
      <c r="U1212" s="210"/>
      <c r="V1212" s="210"/>
      <c r="W1212" s="210"/>
      <c r="X1212" s="210"/>
      <c r="Y1212" s="210"/>
      <c r="Z1212" s="210"/>
    </row>
    <row r="1213" spans="4:26" x14ac:dyDescent="0.25">
      <c r="D1213" s="210"/>
      <c r="E1213" s="210"/>
      <c r="F1213" s="210"/>
      <c r="G1213" s="210"/>
      <c r="H1213" s="210"/>
      <c r="I1213" s="210"/>
      <c r="J1213" s="210"/>
      <c r="K1213" s="305"/>
      <c r="L1213" s="210"/>
      <c r="M1213" s="210"/>
      <c r="N1213" s="210"/>
      <c r="O1213" s="210"/>
      <c r="P1213" s="210"/>
      <c r="Q1213" s="210"/>
      <c r="R1213" s="210"/>
      <c r="S1213" s="210"/>
      <c r="T1213" s="210"/>
      <c r="U1213" s="210"/>
      <c r="V1213" s="210"/>
      <c r="W1213" s="210"/>
      <c r="X1213" s="210"/>
      <c r="Y1213" s="210"/>
      <c r="Z1213" s="210"/>
    </row>
    <row r="1214" spans="4:26" x14ac:dyDescent="0.25">
      <c r="D1214" s="210"/>
      <c r="E1214" s="210"/>
      <c r="F1214" s="210"/>
      <c r="G1214" s="210"/>
      <c r="H1214" s="210"/>
      <c r="I1214" s="210"/>
      <c r="J1214" s="210"/>
      <c r="K1214" s="305"/>
      <c r="L1214" s="210"/>
      <c r="M1214" s="210"/>
      <c r="N1214" s="210"/>
      <c r="O1214" s="210"/>
      <c r="P1214" s="210"/>
      <c r="Q1214" s="210"/>
      <c r="R1214" s="210"/>
      <c r="S1214" s="210"/>
      <c r="T1214" s="210"/>
      <c r="U1214" s="210"/>
      <c r="V1214" s="210"/>
      <c r="W1214" s="210"/>
      <c r="X1214" s="210"/>
      <c r="Y1214" s="210"/>
      <c r="Z1214" s="210"/>
    </row>
    <row r="1215" spans="4:26" x14ac:dyDescent="0.25">
      <c r="D1215" s="210"/>
      <c r="E1215" s="210"/>
      <c r="F1215" s="210"/>
      <c r="G1215" s="210"/>
      <c r="H1215" s="210"/>
      <c r="I1215" s="210"/>
      <c r="J1215" s="210"/>
      <c r="K1215" s="305"/>
      <c r="L1215" s="210"/>
      <c r="M1215" s="210"/>
      <c r="N1215" s="210"/>
      <c r="O1215" s="210"/>
      <c r="P1215" s="210"/>
      <c r="Q1215" s="210"/>
      <c r="R1215" s="210"/>
      <c r="S1215" s="210"/>
      <c r="T1215" s="210"/>
      <c r="U1215" s="210"/>
      <c r="V1215" s="210"/>
      <c r="W1215" s="210"/>
      <c r="X1215" s="210"/>
      <c r="Y1215" s="210"/>
      <c r="Z1215" s="210"/>
    </row>
    <row r="1216" spans="4:26" x14ac:dyDescent="0.25">
      <c r="D1216" s="210"/>
      <c r="E1216" s="210"/>
      <c r="F1216" s="210"/>
      <c r="G1216" s="210"/>
      <c r="H1216" s="210"/>
      <c r="I1216" s="210"/>
      <c r="J1216" s="210"/>
      <c r="K1216" s="305"/>
      <c r="L1216" s="210"/>
      <c r="M1216" s="210"/>
      <c r="N1216" s="210"/>
      <c r="O1216" s="210"/>
      <c r="P1216" s="210"/>
      <c r="Q1216" s="210"/>
      <c r="R1216" s="210"/>
      <c r="S1216" s="210"/>
      <c r="T1216" s="210"/>
      <c r="U1216" s="210"/>
      <c r="V1216" s="210"/>
      <c r="W1216" s="210"/>
      <c r="X1216" s="210"/>
      <c r="Y1216" s="210"/>
      <c r="Z1216" s="210"/>
    </row>
    <row r="1217" spans="4:26" x14ac:dyDescent="0.25">
      <c r="D1217" s="210"/>
      <c r="E1217" s="210"/>
      <c r="F1217" s="210"/>
      <c r="G1217" s="210"/>
      <c r="H1217" s="210"/>
      <c r="I1217" s="210"/>
      <c r="J1217" s="210"/>
      <c r="K1217" s="305"/>
      <c r="L1217" s="210"/>
      <c r="M1217" s="210"/>
      <c r="N1217" s="210"/>
      <c r="O1217" s="210"/>
      <c r="P1217" s="210"/>
      <c r="Q1217" s="210"/>
      <c r="R1217" s="210"/>
      <c r="S1217" s="210"/>
      <c r="T1217" s="210"/>
      <c r="U1217" s="210"/>
      <c r="V1217" s="210"/>
      <c r="W1217" s="210"/>
      <c r="X1217" s="210"/>
      <c r="Y1217" s="210"/>
      <c r="Z1217" s="210"/>
    </row>
    <row r="1218" spans="4:26" x14ac:dyDescent="0.25">
      <c r="D1218" s="210"/>
      <c r="E1218" s="210"/>
      <c r="F1218" s="210"/>
      <c r="G1218" s="210"/>
      <c r="H1218" s="210"/>
      <c r="I1218" s="210"/>
      <c r="J1218" s="210"/>
      <c r="K1218" s="305"/>
      <c r="L1218" s="210"/>
      <c r="M1218" s="210"/>
      <c r="N1218" s="210"/>
      <c r="O1218" s="210"/>
      <c r="P1218" s="210"/>
      <c r="Q1218" s="210"/>
      <c r="R1218" s="210"/>
      <c r="S1218" s="210"/>
      <c r="T1218" s="210"/>
      <c r="U1218" s="210"/>
      <c r="V1218" s="210"/>
      <c r="W1218" s="210"/>
      <c r="X1218" s="210"/>
      <c r="Y1218" s="210"/>
      <c r="Z1218" s="210"/>
    </row>
    <row r="1219" spans="4:26" x14ac:dyDescent="0.25">
      <c r="D1219" s="210"/>
      <c r="E1219" s="210"/>
      <c r="F1219" s="210"/>
      <c r="G1219" s="210"/>
      <c r="H1219" s="210"/>
      <c r="I1219" s="210"/>
      <c r="J1219" s="210"/>
      <c r="K1219" s="305"/>
      <c r="L1219" s="210"/>
      <c r="M1219" s="210"/>
      <c r="N1219" s="210"/>
      <c r="O1219" s="210"/>
      <c r="P1219" s="210"/>
      <c r="Q1219" s="210"/>
      <c r="R1219" s="210"/>
      <c r="S1219" s="210"/>
      <c r="T1219" s="210"/>
      <c r="U1219" s="210"/>
      <c r="V1219" s="210"/>
      <c r="W1219" s="210"/>
      <c r="X1219" s="210"/>
      <c r="Y1219" s="210"/>
      <c r="Z1219" s="210"/>
    </row>
    <row r="1220" spans="4:26" x14ac:dyDescent="0.25">
      <c r="D1220" s="210"/>
      <c r="E1220" s="210"/>
      <c r="F1220" s="210"/>
      <c r="G1220" s="210"/>
      <c r="H1220" s="210"/>
      <c r="I1220" s="210"/>
      <c r="J1220" s="210"/>
      <c r="K1220" s="305"/>
      <c r="L1220" s="210"/>
      <c r="M1220" s="210"/>
      <c r="N1220" s="210"/>
      <c r="O1220" s="210"/>
      <c r="P1220" s="210"/>
      <c r="Q1220" s="210"/>
      <c r="R1220" s="210"/>
      <c r="S1220" s="210"/>
      <c r="T1220" s="210"/>
      <c r="U1220" s="210"/>
      <c r="V1220" s="210"/>
      <c r="W1220" s="210"/>
      <c r="X1220" s="210"/>
      <c r="Y1220" s="210"/>
      <c r="Z1220" s="210"/>
    </row>
    <row r="1221" spans="4:26" x14ac:dyDescent="0.25">
      <c r="D1221" s="210"/>
      <c r="E1221" s="210"/>
      <c r="F1221" s="210"/>
      <c r="G1221" s="210"/>
      <c r="H1221" s="210"/>
      <c r="I1221" s="210"/>
      <c r="J1221" s="210"/>
      <c r="K1221" s="305"/>
      <c r="L1221" s="210"/>
      <c r="M1221" s="210"/>
      <c r="N1221" s="210"/>
      <c r="O1221" s="210"/>
      <c r="P1221" s="210"/>
      <c r="Q1221" s="210"/>
      <c r="R1221" s="210"/>
      <c r="S1221" s="210"/>
      <c r="T1221" s="210"/>
      <c r="U1221" s="210"/>
      <c r="V1221" s="210"/>
      <c r="W1221" s="210"/>
      <c r="X1221" s="210"/>
      <c r="Y1221" s="210"/>
      <c r="Z1221" s="210"/>
    </row>
    <row r="1222" spans="4:26" x14ac:dyDescent="0.25">
      <c r="D1222" s="210"/>
      <c r="E1222" s="210"/>
      <c r="F1222" s="210"/>
      <c r="G1222" s="210"/>
      <c r="H1222" s="210"/>
      <c r="I1222" s="210"/>
      <c r="J1222" s="210"/>
      <c r="K1222" s="305"/>
      <c r="L1222" s="210"/>
      <c r="M1222" s="210"/>
      <c r="N1222" s="210"/>
      <c r="O1222" s="210"/>
      <c r="P1222" s="210"/>
      <c r="Q1222" s="210"/>
      <c r="R1222" s="210"/>
      <c r="S1222" s="210"/>
      <c r="T1222" s="210"/>
      <c r="U1222" s="210"/>
      <c r="V1222" s="210"/>
      <c r="W1222" s="210"/>
      <c r="X1222" s="210"/>
      <c r="Y1222" s="210"/>
      <c r="Z1222" s="210"/>
    </row>
    <row r="1223" spans="4:26" x14ac:dyDescent="0.25">
      <c r="D1223" s="210"/>
      <c r="E1223" s="210"/>
      <c r="F1223" s="210"/>
      <c r="G1223" s="210"/>
      <c r="H1223" s="210"/>
      <c r="I1223" s="210"/>
      <c r="J1223" s="210"/>
      <c r="K1223" s="305"/>
      <c r="L1223" s="210"/>
      <c r="M1223" s="210"/>
      <c r="N1223" s="210"/>
      <c r="O1223" s="210"/>
      <c r="P1223" s="210"/>
      <c r="Q1223" s="210"/>
      <c r="R1223" s="210"/>
      <c r="S1223" s="210"/>
      <c r="T1223" s="210"/>
      <c r="U1223" s="210"/>
      <c r="V1223" s="210"/>
      <c r="W1223" s="210"/>
      <c r="X1223" s="210"/>
      <c r="Y1223" s="210"/>
      <c r="Z1223" s="210"/>
    </row>
    <row r="1224" spans="4:26" x14ac:dyDescent="0.25">
      <c r="D1224" s="210"/>
      <c r="E1224" s="210"/>
      <c r="F1224" s="210"/>
      <c r="G1224" s="210"/>
      <c r="H1224" s="210"/>
      <c r="I1224" s="210"/>
      <c r="J1224" s="210"/>
      <c r="K1224" s="305"/>
      <c r="L1224" s="210"/>
      <c r="M1224" s="210"/>
      <c r="N1224" s="210"/>
      <c r="O1224" s="210"/>
      <c r="P1224" s="210"/>
      <c r="Q1224" s="210"/>
      <c r="R1224" s="210"/>
      <c r="S1224" s="210"/>
      <c r="T1224" s="210"/>
      <c r="U1224" s="210"/>
      <c r="V1224" s="210"/>
      <c r="W1224" s="210"/>
      <c r="X1224" s="210"/>
      <c r="Y1224" s="210"/>
      <c r="Z1224" s="210"/>
    </row>
    <row r="1225" spans="4:26" x14ac:dyDescent="0.25">
      <c r="D1225" s="210"/>
      <c r="E1225" s="210"/>
      <c r="F1225" s="210"/>
      <c r="G1225" s="210"/>
      <c r="H1225" s="210"/>
      <c r="I1225" s="210"/>
      <c r="J1225" s="210"/>
      <c r="K1225" s="305"/>
      <c r="L1225" s="210"/>
      <c r="M1225" s="210"/>
      <c r="N1225" s="210"/>
      <c r="O1225" s="210"/>
      <c r="P1225" s="210"/>
      <c r="Q1225" s="210"/>
      <c r="R1225" s="210"/>
      <c r="S1225" s="210"/>
      <c r="T1225" s="210"/>
      <c r="U1225" s="210"/>
      <c r="V1225" s="210"/>
      <c r="W1225" s="210"/>
      <c r="X1225" s="210"/>
      <c r="Y1225" s="210"/>
      <c r="Z1225" s="210"/>
    </row>
    <row r="1226" spans="4:26" x14ac:dyDescent="0.25">
      <c r="D1226" s="210"/>
      <c r="E1226" s="210"/>
      <c r="F1226" s="210"/>
      <c r="G1226" s="210"/>
      <c r="H1226" s="210"/>
      <c r="I1226" s="210"/>
      <c r="J1226" s="210"/>
      <c r="K1226" s="305"/>
      <c r="L1226" s="210"/>
      <c r="M1226" s="210"/>
      <c r="N1226" s="210"/>
      <c r="O1226" s="210"/>
      <c r="P1226" s="210"/>
      <c r="Q1226" s="210"/>
      <c r="R1226" s="210"/>
      <c r="S1226" s="210"/>
      <c r="T1226" s="210"/>
      <c r="U1226" s="210"/>
      <c r="V1226" s="210"/>
      <c r="W1226" s="210"/>
      <c r="X1226" s="210"/>
      <c r="Y1226" s="210"/>
      <c r="Z1226" s="210"/>
    </row>
    <row r="1227" spans="4:26" x14ac:dyDescent="0.25">
      <c r="D1227" s="210"/>
      <c r="E1227" s="210"/>
      <c r="F1227" s="210"/>
      <c r="G1227" s="210"/>
      <c r="H1227" s="210"/>
      <c r="I1227" s="210"/>
      <c r="J1227" s="210"/>
      <c r="K1227" s="305"/>
      <c r="L1227" s="210"/>
      <c r="M1227" s="210"/>
      <c r="N1227" s="210"/>
      <c r="O1227" s="210"/>
      <c r="P1227" s="210"/>
      <c r="Q1227" s="210"/>
      <c r="R1227" s="210"/>
      <c r="S1227" s="210"/>
      <c r="T1227" s="210"/>
      <c r="U1227" s="210"/>
      <c r="V1227" s="210"/>
      <c r="W1227" s="210"/>
      <c r="X1227" s="210"/>
      <c r="Y1227" s="210"/>
      <c r="Z1227" s="210"/>
    </row>
    <row r="1228" spans="4:26" x14ac:dyDescent="0.25">
      <c r="D1228" s="210"/>
      <c r="E1228" s="210"/>
      <c r="F1228" s="210"/>
      <c r="G1228" s="210"/>
      <c r="H1228" s="210"/>
      <c r="I1228" s="210"/>
      <c r="J1228" s="210"/>
      <c r="K1228" s="305"/>
      <c r="L1228" s="210"/>
      <c r="M1228" s="210"/>
      <c r="N1228" s="210"/>
      <c r="O1228" s="210"/>
      <c r="P1228" s="210"/>
      <c r="Q1228" s="210"/>
      <c r="R1228" s="210"/>
      <c r="S1228" s="210"/>
      <c r="T1228" s="210"/>
      <c r="U1228" s="210"/>
      <c r="V1228" s="210"/>
      <c r="W1228" s="210"/>
      <c r="X1228" s="210"/>
      <c r="Y1228" s="210"/>
      <c r="Z1228" s="210"/>
    </row>
    <row r="1229" spans="4:26" x14ac:dyDescent="0.25">
      <c r="D1229" s="210"/>
      <c r="E1229" s="210"/>
      <c r="F1229" s="210"/>
      <c r="G1229" s="210"/>
      <c r="H1229" s="210"/>
      <c r="I1229" s="210"/>
      <c r="J1229" s="210"/>
      <c r="K1229" s="305"/>
      <c r="L1229" s="210"/>
      <c r="M1229" s="210"/>
      <c r="N1229" s="210"/>
      <c r="O1229" s="210"/>
      <c r="P1229" s="210"/>
      <c r="Q1229" s="210"/>
      <c r="R1229" s="210"/>
      <c r="S1229" s="210"/>
      <c r="T1229" s="210"/>
      <c r="U1229" s="210"/>
      <c r="V1229" s="210"/>
      <c r="W1229" s="210"/>
      <c r="X1229" s="210"/>
      <c r="Y1229" s="210"/>
      <c r="Z1229" s="210"/>
    </row>
    <row r="1230" spans="4:26" x14ac:dyDescent="0.25">
      <c r="D1230" s="210"/>
      <c r="E1230" s="210"/>
      <c r="F1230" s="210"/>
      <c r="G1230" s="210"/>
      <c r="H1230" s="210"/>
      <c r="I1230" s="210"/>
      <c r="J1230" s="210"/>
      <c r="K1230" s="305"/>
      <c r="L1230" s="210"/>
      <c r="M1230" s="210"/>
      <c r="N1230" s="210"/>
      <c r="O1230" s="210"/>
      <c r="P1230" s="210"/>
      <c r="Q1230" s="210"/>
      <c r="R1230" s="210"/>
      <c r="S1230" s="210"/>
      <c r="T1230" s="210"/>
      <c r="U1230" s="210"/>
      <c r="V1230" s="210"/>
      <c r="W1230" s="210"/>
      <c r="X1230" s="210"/>
      <c r="Y1230" s="210"/>
      <c r="Z1230" s="210"/>
    </row>
    <row r="1231" spans="4:26" x14ac:dyDescent="0.25">
      <c r="D1231" s="210"/>
      <c r="E1231" s="210"/>
      <c r="F1231" s="210"/>
      <c r="G1231" s="210"/>
      <c r="H1231" s="210"/>
      <c r="I1231" s="210"/>
      <c r="J1231" s="210"/>
      <c r="K1231" s="305"/>
      <c r="L1231" s="210"/>
      <c r="M1231" s="210"/>
      <c r="N1231" s="210"/>
      <c r="O1231" s="210"/>
      <c r="P1231" s="210"/>
      <c r="Q1231" s="210"/>
      <c r="R1231" s="210"/>
      <c r="S1231" s="210"/>
      <c r="T1231" s="210"/>
      <c r="U1231" s="210"/>
      <c r="V1231" s="210"/>
      <c r="W1231" s="210"/>
      <c r="X1231" s="210"/>
      <c r="Y1231" s="210"/>
      <c r="Z1231" s="210"/>
    </row>
    <row r="1232" spans="4:26" x14ac:dyDescent="0.25">
      <c r="D1232" s="210"/>
      <c r="E1232" s="210"/>
      <c r="F1232" s="210"/>
      <c r="G1232" s="210"/>
      <c r="H1232" s="210"/>
      <c r="I1232" s="210"/>
      <c r="J1232" s="210"/>
      <c r="K1232" s="305"/>
      <c r="L1232" s="210"/>
      <c r="M1232" s="210"/>
      <c r="N1232" s="210"/>
      <c r="O1232" s="210"/>
      <c r="P1232" s="210"/>
      <c r="Q1232" s="210"/>
      <c r="R1232" s="210"/>
      <c r="S1232" s="210"/>
      <c r="T1232" s="210"/>
      <c r="U1232" s="210"/>
      <c r="V1232" s="210"/>
      <c r="W1232" s="210"/>
      <c r="X1232" s="210"/>
      <c r="Y1232" s="210"/>
      <c r="Z1232" s="210"/>
    </row>
    <row r="1233" spans="4:26" x14ac:dyDescent="0.25">
      <c r="D1233" s="210"/>
      <c r="E1233" s="210"/>
      <c r="F1233" s="210"/>
      <c r="G1233" s="210"/>
      <c r="H1233" s="210"/>
      <c r="I1233" s="210"/>
      <c r="J1233" s="210"/>
      <c r="K1233" s="305"/>
      <c r="L1233" s="210"/>
      <c r="M1233" s="210"/>
      <c r="N1233" s="210"/>
      <c r="O1233" s="210"/>
      <c r="P1233" s="210"/>
      <c r="Q1233" s="210"/>
      <c r="R1233" s="210"/>
      <c r="S1233" s="210"/>
      <c r="T1233" s="210"/>
      <c r="U1233" s="210"/>
      <c r="V1233" s="210"/>
      <c r="W1233" s="210"/>
      <c r="X1233" s="210"/>
      <c r="Y1233" s="210"/>
      <c r="Z1233" s="210"/>
    </row>
    <row r="1234" spans="4:26" x14ac:dyDescent="0.25">
      <c r="D1234" s="210"/>
      <c r="E1234" s="210"/>
      <c r="F1234" s="210"/>
      <c r="G1234" s="210"/>
      <c r="H1234" s="210"/>
      <c r="I1234" s="210"/>
      <c r="J1234" s="210"/>
      <c r="K1234" s="305"/>
      <c r="L1234" s="210"/>
      <c r="M1234" s="210"/>
      <c r="N1234" s="210"/>
      <c r="O1234" s="210"/>
      <c r="P1234" s="210"/>
      <c r="Q1234" s="210"/>
      <c r="R1234" s="210"/>
      <c r="S1234" s="210"/>
      <c r="T1234" s="210"/>
      <c r="U1234" s="210"/>
      <c r="V1234" s="210"/>
      <c r="W1234" s="210"/>
      <c r="X1234" s="210"/>
      <c r="Y1234" s="210"/>
      <c r="Z1234" s="210"/>
    </row>
    <row r="1235" spans="4:26" x14ac:dyDescent="0.25">
      <c r="D1235" s="210"/>
      <c r="E1235" s="210"/>
      <c r="F1235" s="210"/>
      <c r="G1235" s="210"/>
      <c r="H1235" s="210"/>
      <c r="I1235" s="210"/>
      <c r="J1235" s="210"/>
      <c r="K1235" s="305"/>
      <c r="L1235" s="210"/>
      <c r="M1235" s="210"/>
      <c r="N1235" s="210"/>
      <c r="O1235" s="210"/>
      <c r="P1235" s="210"/>
      <c r="Q1235" s="210"/>
      <c r="R1235" s="210"/>
      <c r="S1235" s="210"/>
      <c r="T1235" s="210"/>
      <c r="U1235" s="210"/>
      <c r="V1235" s="210"/>
      <c r="W1235" s="210"/>
      <c r="X1235" s="210"/>
      <c r="Y1235" s="210"/>
      <c r="Z1235" s="210"/>
    </row>
    <row r="1236" spans="4:26" x14ac:dyDescent="0.25">
      <c r="D1236" s="210"/>
      <c r="E1236" s="210"/>
      <c r="F1236" s="210"/>
      <c r="G1236" s="210"/>
      <c r="H1236" s="210"/>
      <c r="I1236" s="210"/>
      <c r="J1236" s="210"/>
      <c r="K1236" s="305"/>
      <c r="L1236" s="210"/>
      <c r="M1236" s="210"/>
      <c r="N1236" s="210"/>
      <c r="O1236" s="210"/>
      <c r="P1236" s="210"/>
      <c r="Q1236" s="210"/>
      <c r="R1236" s="210"/>
      <c r="S1236" s="210"/>
      <c r="T1236" s="210"/>
      <c r="U1236" s="210"/>
      <c r="V1236" s="210"/>
      <c r="W1236" s="210"/>
      <c r="X1236" s="210"/>
      <c r="Y1236" s="210"/>
      <c r="Z1236" s="210"/>
    </row>
    <row r="1237" spans="4:26" x14ac:dyDescent="0.25">
      <c r="D1237" s="210"/>
      <c r="E1237" s="210"/>
      <c r="F1237" s="210"/>
      <c r="G1237" s="210"/>
      <c r="H1237" s="210"/>
      <c r="I1237" s="210"/>
      <c r="J1237" s="210"/>
      <c r="K1237" s="305"/>
      <c r="L1237" s="210"/>
      <c r="M1237" s="210"/>
      <c r="N1237" s="210"/>
      <c r="O1237" s="210"/>
      <c r="P1237" s="210"/>
      <c r="Q1237" s="210"/>
      <c r="R1237" s="210"/>
      <c r="S1237" s="210"/>
      <c r="T1237" s="210"/>
      <c r="U1237" s="210"/>
      <c r="V1237" s="210"/>
      <c r="W1237" s="210"/>
      <c r="X1237" s="210"/>
      <c r="Y1237" s="210"/>
      <c r="Z1237" s="210"/>
    </row>
    <row r="1238" spans="4:26" x14ac:dyDescent="0.25">
      <c r="D1238" s="210"/>
      <c r="E1238" s="210"/>
      <c r="F1238" s="210"/>
      <c r="G1238" s="210"/>
      <c r="H1238" s="210"/>
      <c r="I1238" s="210"/>
      <c r="J1238" s="210"/>
      <c r="K1238" s="305"/>
      <c r="L1238" s="210"/>
      <c r="M1238" s="210"/>
      <c r="N1238" s="210"/>
      <c r="O1238" s="210"/>
      <c r="P1238" s="210"/>
      <c r="Q1238" s="210"/>
      <c r="R1238" s="210"/>
      <c r="S1238" s="210"/>
      <c r="T1238" s="210"/>
      <c r="U1238" s="210"/>
      <c r="V1238" s="210"/>
      <c r="W1238" s="210"/>
      <c r="X1238" s="210"/>
      <c r="Y1238" s="210"/>
      <c r="Z1238" s="210"/>
    </row>
    <row r="1239" spans="4:26" x14ac:dyDescent="0.25">
      <c r="D1239" s="210"/>
      <c r="E1239" s="210"/>
      <c r="F1239" s="210"/>
      <c r="G1239" s="210"/>
      <c r="H1239" s="210"/>
      <c r="I1239" s="210"/>
      <c r="J1239" s="210"/>
      <c r="K1239" s="305"/>
      <c r="L1239" s="210"/>
      <c r="M1239" s="210"/>
      <c r="N1239" s="210"/>
      <c r="O1239" s="210"/>
      <c r="P1239" s="210"/>
      <c r="Q1239" s="210"/>
      <c r="R1239" s="210"/>
      <c r="S1239" s="210"/>
      <c r="T1239" s="210"/>
      <c r="U1239" s="210"/>
      <c r="V1239" s="210"/>
      <c r="W1239" s="210"/>
      <c r="X1239" s="210"/>
      <c r="Y1239" s="210"/>
      <c r="Z1239" s="210"/>
    </row>
    <row r="1240" spans="4:26" x14ac:dyDescent="0.25">
      <c r="D1240" s="210"/>
      <c r="E1240" s="210"/>
      <c r="F1240" s="210"/>
      <c r="G1240" s="210"/>
      <c r="H1240" s="210"/>
      <c r="I1240" s="210"/>
      <c r="J1240" s="210"/>
      <c r="K1240" s="305"/>
      <c r="L1240" s="210"/>
      <c r="M1240" s="210"/>
      <c r="N1240" s="210"/>
      <c r="O1240" s="210"/>
      <c r="P1240" s="210"/>
      <c r="Q1240" s="210"/>
      <c r="R1240" s="210"/>
      <c r="S1240" s="210"/>
      <c r="T1240" s="210"/>
      <c r="U1240" s="210"/>
      <c r="V1240" s="210"/>
      <c r="W1240" s="210"/>
      <c r="X1240" s="210"/>
      <c r="Y1240" s="210"/>
      <c r="Z1240" s="210"/>
    </row>
    <row r="1241" spans="4:26" x14ac:dyDescent="0.25">
      <c r="D1241" s="210"/>
      <c r="E1241" s="210"/>
      <c r="F1241" s="210"/>
      <c r="G1241" s="210"/>
      <c r="H1241" s="210"/>
      <c r="I1241" s="210"/>
      <c r="J1241" s="210"/>
      <c r="K1241" s="305"/>
      <c r="L1241" s="210"/>
      <c r="M1241" s="210"/>
      <c r="N1241" s="210"/>
      <c r="O1241" s="210"/>
      <c r="P1241" s="210"/>
      <c r="Q1241" s="210"/>
      <c r="R1241" s="210"/>
      <c r="S1241" s="210"/>
      <c r="T1241" s="210"/>
      <c r="U1241" s="210"/>
      <c r="V1241" s="210"/>
      <c r="W1241" s="210"/>
      <c r="X1241" s="210"/>
      <c r="Y1241" s="210"/>
      <c r="Z1241" s="210"/>
    </row>
    <row r="1242" spans="4:26" x14ac:dyDescent="0.25">
      <c r="D1242" s="210"/>
      <c r="E1242" s="210"/>
      <c r="F1242" s="210"/>
      <c r="G1242" s="210"/>
      <c r="H1242" s="210"/>
      <c r="I1242" s="210"/>
      <c r="J1242" s="210"/>
      <c r="K1242" s="305"/>
      <c r="L1242" s="210"/>
      <c r="M1242" s="210"/>
      <c r="N1242" s="210"/>
      <c r="O1242" s="210"/>
      <c r="P1242" s="210"/>
      <c r="Q1242" s="210"/>
      <c r="R1242" s="210"/>
      <c r="S1242" s="210"/>
      <c r="T1242" s="210"/>
      <c r="U1242" s="210"/>
      <c r="V1242" s="210"/>
      <c r="W1242" s="210"/>
      <c r="X1242" s="210"/>
      <c r="Y1242" s="210"/>
      <c r="Z1242" s="210"/>
    </row>
    <row r="1243" spans="4:26" x14ac:dyDescent="0.25">
      <c r="D1243" s="210"/>
      <c r="E1243" s="210"/>
      <c r="F1243" s="210"/>
      <c r="G1243" s="210"/>
      <c r="H1243" s="210"/>
      <c r="I1243" s="210"/>
      <c r="J1243" s="210"/>
      <c r="K1243" s="305"/>
      <c r="L1243" s="210"/>
      <c r="M1243" s="210"/>
      <c r="N1243" s="210"/>
      <c r="O1243" s="210"/>
      <c r="P1243" s="210"/>
      <c r="Q1243" s="210"/>
      <c r="R1243" s="210"/>
      <c r="S1243" s="210"/>
      <c r="T1243" s="210"/>
      <c r="U1243" s="210"/>
      <c r="V1243" s="210"/>
      <c r="W1243" s="210"/>
      <c r="X1243" s="210"/>
      <c r="Y1243" s="210"/>
      <c r="Z1243" s="210"/>
    </row>
    <row r="1244" spans="4:26" x14ac:dyDescent="0.25">
      <c r="D1244" s="210"/>
      <c r="E1244" s="210"/>
      <c r="F1244" s="210"/>
      <c r="G1244" s="210"/>
      <c r="H1244" s="210"/>
      <c r="I1244" s="210"/>
      <c r="J1244" s="210"/>
      <c r="K1244" s="305"/>
      <c r="L1244" s="210"/>
      <c r="M1244" s="210"/>
      <c r="N1244" s="210"/>
      <c r="O1244" s="210"/>
      <c r="P1244" s="210"/>
      <c r="Q1244" s="210"/>
      <c r="R1244" s="210"/>
      <c r="S1244" s="210"/>
      <c r="T1244" s="210"/>
      <c r="U1244" s="210"/>
      <c r="V1244" s="210"/>
      <c r="W1244" s="210"/>
      <c r="X1244" s="210"/>
      <c r="Y1244" s="210"/>
      <c r="Z1244" s="210"/>
    </row>
    <row r="1245" spans="4:26" x14ac:dyDescent="0.25">
      <c r="D1245" s="210"/>
      <c r="E1245" s="210"/>
      <c r="F1245" s="210"/>
      <c r="G1245" s="210"/>
      <c r="H1245" s="210"/>
      <c r="I1245" s="210"/>
      <c r="J1245" s="210"/>
      <c r="K1245" s="305"/>
      <c r="L1245" s="210"/>
      <c r="M1245" s="210"/>
      <c r="N1245" s="210"/>
      <c r="O1245" s="210"/>
      <c r="P1245" s="210"/>
      <c r="Q1245" s="210"/>
      <c r="R1245" s="210"/>
      <c r="S1245" s="210"/>
      <c r="T1245" s="210"/>
      <c r="U1245" s="210"/>
      <c r="V1245" s="210"/>
      <c r="W1245" s="210"/>
      <c r="X1245" s="210"/>
      <c r="Y1245" s="210"/>
      <c r="Z1245" s="210"/>
    </row>
    <row r="1246" spans="4:26" x14ac:dyDescent="0.25">
      <c r="D1246" s="210"/>
      <c r="E1246" s="210"/>
      <c r="F1246" s="210"/>
      <c r="G1246" s="210"/>
      <c r="H1246" s="210"/>
      <c r="I1246" s="210"/>
      <c r="J1246" s="210"/>
      <c r="K1246" s="305"/>
      <c r="L1246" s="210"/>
      <c r="M1246" s="210"/>
      <c r="N1246" s="210"/>
      <c r="O1246" s="210"/>
      <c r="P1246" s="210"/>
      <c r="Q1246" s="210"/>
      <c r="R1246" s="210"/>
      <c r="S1246" s="210"/>
      <c r="T1246" s="210"/>
      <c r="U1246" s="210"/>
      <c r="V1246" s="210"/>
      <c r="W1246" s="210"/>
      <c r="X1246" s="210"/>
      <c r="Y1246" s="210"/>
      <c r="Z1246" s="210"/>
    </row>
    <row r="1247" spans="4:26" x14ac:dyDescent="0.25">
      <c r="D1247" s="210"/>
      <c r="E1247" s="210"/>
      <c r="F1247" s="210"/>
      <c r="G1247" s="210"/>
      <c r="H1247" s="210"/>
      <c r="I1247" s="210"/>
      <c r="J1247" s="210"/>
      <c r="K1247" s="305"/>
      <c r="L1247" s="210"/>
      <c r="M1247" s="210"/>
      <c r="N1247" s="210"/>
      <c r="O1247" s="210"/>
      <c r="P1247" s="210"/>
      <c r="Q1247" s="210"/>
      <c r="R1247" s="210"/>
      <c r="S1247" s="210"/>
      <c r="T1247" s="210"/>
      <c r="U1247" s="210"/>
      <c r="V1247" s="210"/>
      <c r="W1247" s="210"/>
      <c r="X1247" s="210"/>
      <c r="Y1247" s="210"/>
      <c r="Z1247" s="210"/>
    </row>
    <row r="1248" spans="4:26" x14ac:dyDescent="0.25">
      <c r="D1248" s="210"/>
      <c r="E1248" s="210"/>
      <c r="F1248" s="210"/>
      <c r="G1248" s="210"/>
      <c r="H1248" s="210"/>
      <c r="I1248" s="210"/>
      <c r="J1248" s="210"/>
      <c r="K1248" s="305"/>
      <c r="L1248" s="210"/>
      <c r="M1248" s="210"/>
      <c r="N1248" s="210"/>
      <c r="O1248" s="210"/>
      <c r="P1248" s="210"/>
      <c r="Q1248" s="210"/>
      <c r="R1248" s="210"/>
      <c r="S1248" s="210"/>
      <c r="T1248" s="210"/>
      <c r="U1248" s="210"/>
      <c r="V1248" s="210"/>
      <c r="W1248" s="210"/>
      <c r="X1248" s="210"/>
      <c r="Y1248" s="210"/>
      <c r="Z1248" s="210"/>
    </row>
    <row r="1249" spans="4:26" x14ac:dyDescent="0.25">
      <c r="D1249" s="210"/>
      <c r="E1249" s="210"/>
      <c r="F1249" s="210"/>
      <c r="G1249" s="210"/>
      <c r="H1249" s="210"/>
      <c r="I1249" s="210"/>
      <c r="J1249" s="210"/>
      <c r="K1249" s="305"/>
      <c r="L1249" s="210"/>
      <c r="M1249" s="210"/>
      <c r="N1249" s="210"/>
      <c r="O1249" s="210"/>
      <c r="P1249" s="210"/>
      <c r="Q1249" s="210"/>
      <c r="R1249" s="210"/>
      <c r="S1249" s="210"/>
      <c r="T1249" s="210"/>
      <c r="U1249" s="210"/>
      <c r="V1249" s="210"/>
      <c r="W1249" s="210"/>
      <c r="X1249" s="210"/>
      <c r="Y1249" s="210"/>
      <c r="Z1249" s="210"/>
    </row>
    <row r="1250" spans="4:26" x14ac:dyDescent="0.25">
      <c r="D1250" s="210"/>
      <c r="E1250" s="210"/>
      <c r="F1250" s="210"/>
      <c r="G1250" s="210"/>
      <c r="H1250" s="210"/>
      <c r="I1250" s="210"/>
      <c r="J1250" s="210"/>
      <c r="K1250" s="305"/>
      <c r="L1250" s="210"/>
      <c r="M1250" s="210"/>
      <c r="N1250" s="210"/>
      <c r="O1250" s="210"/>
      <c r="P1250" s="210"/>
      <c r="Q1250" s="210"/>
      <c r="R1250" s="210"/>
      <c r="S1250" s="210"/>
      <c r="T1250" s="210"/>
      <c r="U1250" s="210"/>
      <c r="V1250" s="210"/>
      <c r="W1250" s="210"/>
      <c r="X1250" s="210"/>
      <c r="Y1250" s="210"/>
      <c r="Z1250" s="210"/>
    </row>
    <row r="1251" spans="4:26" x14ac:dyDescent="0.25">
      <c r="D1251" s="210"/>
      <c r="E1251" s="210"/>
      <c r="F1251" s="210"/>
      <c r="G1251" s="210"/>
      <c r="H1251" s="210"/>
      <c r="I1251" s="210"/>
      <c r="J1251" s="210"/>
      <c r="K1251" s="305"/>
      <c r="L1251" s="210"/>
      <c r="M1251" s="210"/>
      <c r="N1251" s="210"/>
      <c r="O1251" s="210"/>
      <c r="P1251" s="210"/>
      <c r="Q1251" s="210"/>
      <c r="R1251" s="210"/>
      <c r="S1251" s="210"/>
      <c r="T1251" s="210"/>
      <c r="U1251" s="210"/>
      <c r="V1251" s="210"/>
      <c r="W1251" s="210"/>
      <c r="X1251" s="210"/>
      <c r="Y1251" s="210"/>
      <c r="Z1251" s="210"/>
    </row>
    <row r="1252" spans="4:26" x14ac:dyDescent="0.25">
      <c r="D1252" s="210"/>
      <c r="E1252" s="210"/>
      <c r="F1252" s="210"/>
      <c r="G1252" s="210"/>
      <c r="H1252" s="210"/>
      <c r="I1252" s="210"/>
      <c r="J1252" s="210"/>
      <c r="K1252" s="305"/>
      <c r="L1252" s="210"/>
      <c r="M1252" s="210"/>
      <c r="N1252" s="210"/>
      <c r="O1252" s="210"/>
      <c r="P1252" s="210"/>
      <c r="Q1252" s="210"/>
      <c r="R1252" s="210"/>
      <c r="S1252" s="210"/>
      <c r="T1252" s="210"/>
      <c r="U1252" s="210"/>
      <c r="V1252" s="210"/>
      <c r="W1252" s="210"/>
      <c r="X1252" s="210"/>
      <c r="Y1252" s="210"/>
      <c r="Z1252" s="210"/>
    </row>
    <row r="1253" spans="4:26" x14ac:dyDescent="0.25">
      <c r="D1253" s="210"/>
      <c r="E1253" s="210"/>
      <c r="F1253" s="210"/>
      <c r="G1253" s="210"/>
      <c r="H1253" s="210"/>
      <c r="I1253" s="210"/>
      <c r="J1253" s="210"/>
      <c r="K1253" s="305"/>
      <c r="L1253" s="210"/>
      <c r="M1253" s="210"/>
      <c r="N1253" s="210"/>
      <c r="O1253" s="210"/>
      <c r="P1253" s="210"/>
      <c r="Q1253" s="210"/>
      <c r="R1253" s="210"/>
      <c r="S1253" s="210"/>
      <c r="T1253" s="210"/>
      <c r="U1253" s="210"/>
      <c r="V1253" s="210"/>
      <c r="W1253" s="210"/>
      <c r="X1253" s="210"/>
      <c r="Y1253" s="210"/>
      <c r="Z1253" s="210"/>
    </row>
    <row r="1254" spans="4:26" x14ac:dyDescent="0.25">
      <c r="D1254" s="210"/>
      <c r="E1254" s="210"/>
      <c r="F1254" s="210"/>
      <c r="G1254" s="210"/>
      <c r="H1254" s="210"/>
      <c r="I1254" s="210"/>
      <c r="J1254" s="210"/>
      <c r="K1254" s="305"/>
      <c r="L1254" s="210"/>
      <c r="M1254" s="210"/>
      <c r="N1254" s="210"/>
      <c r="O1254" s="210"/>
      <c r="P1254" s="210"/>
      <c r="Q1254" s="210"/>
      <c r="R1254" s="210"/>
      <c r="S1254" s="210"/>
      <c r="T1254" s="210"/>
      <c r="U1254" s="210"/>
      <c r="V1254" s="210"/>
      <c r="W1254" s="210"/>
      <c r="X1254" s="210"/>
      <c r="Y1254" s="210"/>
      <c r="Z1254" s="210"/>
    </row>
    <row r="1255" spans="4:26" x14ac:dyDescent="0.25">
      <c r="D1255" s="210"/>
      <c r="E1255" s="210"/>
      <c r="F1255" s="210"/>
      <c r="G1255" s="210"/>
      <c r="H1255" s="210"/>
      <c r="I1255" s="210"/>
      <c r="J1255" s="210"/>
      <c r="K1255" s="305"/>
      <c r="L1255" s="210"/>
      <c r="M1255" s="210"/>
      <c r="N1255" s="210"/>
      <c r="O1255" s="210"/>
      <c r="P1255" s="210"/>
      <c r="Q1255" s="210"/>
      <c r="R1255" s="210"/>
      <c r="S1255" s="210"/>
      <c r="T1255" s="210"/>
      <c r="U1255" s="210"/>
      <c r="V1255" s="210"/>
      <c r="W1255" s="210"/>
      <c r="X1255" s="210"/>
      <c r="Y1255" s="210"/>
      <c r="Z1255" s="210"/>
    </row>
    <row r="1256" spans="4:26" x14ac:dyDescent="0.25">
      <c r="D1256" s="210"/>
      <c r="E1256" s="210"/>
      <c r="F1256" s="210"/>
      <c r="G1256" s="210"/>
      <c r="H1256" s="210"/>
      <c r="I1256" s="210"/>
      <c r="J1256" s="210"/>
      <c r="K1256" s="305"/>
      <c r="L1256" s="210"/>
      <c r="M1256" s="210"/>
      <c r="N1256" s="210"/>
      <c r="O1256" s="210"/>
      <c r="P1256" s="210"/>
      <c r="Q1256" s="210"/>
      <c r="R1256" s="210"/>
      <c r="S1256" s="210"/>
      <c r="T1256" s="210"/>
      <c r="U1256" s="210"/>
      <c r="V1256" s="210"/>
      <c r="W1256" s="210"/>
      <c r="X1256" s="210"/>
      <c r="Y1256" s="210"/>
      <c r="Z1256" s="210"/>
    </row>
    <row r="1257" spans="4:26" x14ac:dyDescent="0.25">
      <c r="D1257" s="210"/>
      <c r="E1257" s="210"/>
      <c r="F1257" s="210"/>
      <c r="G1257" s="210"/>
      <c r="H1257" s="210"/>
      <c r="I1257" s="210"/>
      <c r="J1257" s="210"/>
      <c r="K1257" s="305"/>
      <c r="L1257" s="210"/>
      <c r="M1257" s="210"/>
      <c r="N1257" s="210"/>
      <c r="O1257" s="210"/>
      <c r="P1257" s="210"/>
      <c r="Q1257" s="210"/>
      <c r="R1257" s="210"/>
      <c r="S1257" s="210"/>
      <c r="T1257" s="210"/>
      <c r="U1257" s="210"/>
      <c r="V1257" s="210"/>
      <c r="W1257" s="210"/>
      <c r="X1257" s="210"/>
      <c r="Y1257" s="210"/>
      <c r="Z1257" s="210"/>
    </row>
    <row r="1258" spans="4:26" x14ac:dyDescent="0.25">
      <c r="D1258" s="210"/>
      <c r="E1258" s="210"/>
      <c r="F1258" s="210"/>
      <c r="G1258" s="210"/>
      <c r="H1258" s="210"/>
      <c r="I1258" s="210"/>
      <c r="J1258" s="210"/>
      <c r="K1258" s="305"/>
      <c r="L1258" s="210"/>
      <c r="M1258" s="210"/>
      <c r="N1258" s="210"/>
      <c r="O1258" s="210"/>
      <c r="P1258" s="210"/>
      <c r="Q1258" s="210"/>
      <c r="R1258" s="210"/>
      <c r="S1258" s="210"/>
      <c r="T1258" s="210"/>
      <c r="U1258" s="210"/>
      <c r="V1258" s="210"/>
      <c r="W1258" s="210"/>
      <c r="X1258" s="210"/>
      <c r="Y1258" s="210"/>
      <c r="Z1258" s="210"/>
    </row>
    <row r="1259" spans="4:26" x14ac:dyDescent="0.25">
      <c r="D1259" s="210"/>
      <c r="E1259" s="210"/>
      <c r="F1259" s="210"/>
      <c r="G1259" s="210"/>
      <c r="H1259" s="210"/>
      <c r="I1259" s="210"/>
      <c r="J1259" s="210"/>
      <c r="K1259" s="305"/>
      <c r="L1259" s="210"/>
      <c r="M1259" s="210"/>
      <c r="N1259" s="210"/>
      <c r="O1259" s="210"/>
      <c r="P1259" s="210"/>
      <c r="Q1259" s="210"/>
      <c r="R1259" s="210"/>
      <c r="S1259" s="210"/>
      <c r="T1259" s="210"/>
      <c r="U1259" s="210"/>
      <c r="V1259" s="210"/>
      <c r="W1259" s="210"/>
      <c r="X1259" s="210"/>
      <c r="Y1259" s="210"/>
      <c r="Z1259" s="210"/>
    </row>
    <row r="1260" spans="4:26" x14ac:dyDescent="0.25">
      <c r="D1260" s="210"/>
      <c r="E1260" s="210"/>
      <c r="F1260" s="210"/>
      <c r="G1260" s="210"/>
      <c r="H1260" s="210"/>
      <c r="I1260" s="210"/>
      <c r="J1260" s="210"/>
      <c r="K1260" s="305"/>
      <c r="L1260" s="210"/>
      <c r="M1260" s="210"/>
      <c r="N1260" s="210"/>
      <c r="O1260" s="210"/>
      <c r="P1260" s="210"/>
      <c r="Q1260" s="210"/>
      <c r="R1260" s="210"/>
      <c r="S1260" s="210"/>
      <c r="T1260" s="210"/>
      <c r="U1260" s="210"/>
      <c r="V1260" s="210"/>
      <c r="W1260" s="210"/>
      <c r="X1260" s="210"/>
      <c r="Y1260" s="210"/>
      <c r="Z1260" s="210"/>
    </row>
    <row r="1261" spans="4:26" x14ac:dyDescent="0.25">
      <c r="D1261" s="210"/>
      <c r="E1261" s="210"/>
      <c r="F1261" s="210"/>
      <c r="G1261" s="210"/>
      <c r="H1261" s="210"/>
      <c r="I1261" s="210"/>
      <c r="J1261" s="210"/>
      <c r="K1261" s="305"/>
      <c r="L1261" s="210"/>
      <c r="M1261" s="210"/>
      <c r="N1261" s="210"/>
      <c r="O1261" s="210"/>
      <c r="P1261" s="210"/>
      <c r="Q1261" s="210"/>
      <c r="R1261" s="210"/>
      <c r="S1261" s="210"/>
      <c r="T1261" s="210"/>
      <c r="U1261" s="210"/>
      <c r="V1261" s="210"/>
      <c r="W1261" s="210"/>
      <c r="X1261" s="210"/>
      <c r="Y1261" s="210"/>
      <c r="Z1261" s="210"/>
    </row>
    <row r="1262" spans="4:26" x14ac:dyDescent="0.25">
      <c r="D1262" s="210"/>
      <c r="E1262" s="210"/>
      <c r="F1262" s="210"/>
      <c r="G1262" s="210"/>
      <c r="H1262" s="210"/>
      <c r="I1262" s="210"/>
      <c r="J1262" s="210"/>
      <c r="K1262" s="305"/>
      <c r="L1262" s="210"/>
      <c r="M1262" s="210"/>
      <c r="N1262" s="210"/>
      <c r="O1262" s="210"/>
      <c r="P1262" s="210"/>
      <c r="Q1262" s="210"/>
      <c r="R1262" s="210"/>
      <c r="S1262" s="210"/>
      <c r="T1262" s="210"/>
      <c r="U1262" s="210"/>
      <c r="V1262" s="210"/>
      <c r="W1262" s="210"/>
      <c r="X1262" s="210"/>
      <c r="Y1262" s="210"/>
      <c r="Z1262" s="210"/>
    </row>
    <row r="1263" spans="4:26" x14ac:dyDescent="0.25">
      <c r="D1263" s="210"/>
      <c r="E1263" s="210"/>
      <c r="F1263" s="210"/>
      <c r="G1263" s="210"/>
      <c r="H1263" s="210"/>
      <c r="I1263" s="210"/>
      <c r="J1263" s="210"/>
      <c r="K1263" s="305"/>
      <c r="L1263" s="210"/>
      <c r="M1263" s="210"/>
      <c r="N1263" s="210"/>
      <c r="O1263" s="210"/>
      <c r="P1263" s="210"/>
      <c r="Q1263" s="210"/>
      <c r="R1263" s="210"/>
      <c r="S1263" s="210"/>
      <c r="T1263" s="210"/>
      <c r="U1263" s="210"/>
      <c r="V1263" s="210"/>
      <c r="W1263" s="210"/>
      <c r="X1263" s="210"/>
      <c r="Y1263" s="210"/>
      <c r="Z1263" s="210"/>
    </row>
    <row r="1264" spans="4:26" x14ac:dyDescent="0.25">
      <c r="D1264" s="210"/>
      <c r="E1264" s="210"/>
      <c r="F1264" s="210"/>
      <c r="G1264" s="210"/>
      <c r="H1264" s="210"/>
      <c r="I1264" s="210"/>
      <c r="J1264" s="210"/>
      <c r="K1264" s="305"/>
      <c r="L1264" s="210"/>
      <c r="M1264" s="210"/>
      <c r="N1264" s="210"/>
      <c r="O1264" s="210"/>
      <c r="P1264" s="210"/>
      <c r="Q1264" s="210"/>
      <c r="R1264" s="210"/>
      <c r="S1264" s="210"/>
      <c r="T1264" s="210"/>
      <c r="U1264" s="210"/>
      <c r="V1264" s="210"/>
      <c r="W1264" s="210"/>
      <c r="X1264" s="210"/>
      <c r="Y1264" s="210"/>
      <c r="Z1264" s="210"/>
    </row>
    <row r="1265" spans="4:26" x14ac:dyDescent="0.25">
      <c r="D1265" s="210"/>
      <c r="E1265" s="210"/>
      <c r="F1265" s="210"/>
      <c r="G1265" s="210"/>
      <c r="H1265" s="210"/>
      <c r="I1265" s="210"/>
      <c r="J1265" s="210"/>
      <c r="K1265" s="305"/>
      <c r="L1265" s="210"/>
      <c r="M1265" s="210"/>
      <c r="N1265" s="210"/>
      <c r="O1265" s="210"/>
      <c r="P1265" s="210"/>
      <c r="Q1265" s="210"/>
      <c r="R1265" s="210"/>
      <c r="S1265" s="210"/>
      <c r="T1265" s="210"/>
      <c r="U1265" s="210"/>
      <c r="V1265" s="210"/>
      <c r="W1265" s="210"/>
      <c r="X1265" s="210"/>
      <c r="Y1265" s="210"/>
      <c r="Z1265" s="210"/>
    </row>
    <row r="1266" spans="4:26" x14ac:dyDescent="0.25">
      <c r="D1266" s="210"/>
      <c r="E1266" s="210"/>
      <c r="F1266" s="210"/>
      <c r="G1266" s="210"/>
      <c r="H1266" s="210"/>
      <c r="I1266" s="210"/>
      <c r="J1266" s="210"/>
      <c r="K1266" s="305"/>
      <c r="L1266" s="210"/>
      <c r="M1266" s="210"/>
      <c r="N1266" s="210"/>
      <c r="O1266" s="210"/>
      <c r="P1266" s="210"/>
      <c r="Q1266" s="210"/>
      <c r="R1266" s="210"/>
      <c r="S1266" s="210"/>
      <c r="T1266" s="210"/>
      <c r="U1266" s="210"/>
      <c r="V1266" s="210"/>
      <c r="W1266" s="210"/>
      <c r="X1266" s="210"/>
      <c r="Y1266" s="210"/>
      <c r="Z1266" s="210"/>
    </row>
    <row r="1267" spans="4:26" x14ac:dyDescent="0.25">
      <c r="D1267" s="210"/>
      <c r="E1267" s="210"/>
      <c r="F1267" s="210"/>
      <c r="G1267" s="210"/>
      <c r="H1267" s="210"/>
      <c r="I1267" s="210"/>
      <c r="J1267" s="210"/>
      <c r="K1267" s="305"/>
      <c r="L1267" s="210"/>
      <c r="M1267" s="210"/>
      <c r="N1267" s="210"/>
      <c r="O1267" s="210"/>
      <c r="P1267" s="210"/>
      <c r="Q1267" s="210"/>
      <c r="R1267" s="210"/>
      <c r="S1267" s="210"/>
      <c r="T1267" s="210"/>
      <c r="U1267" s="210"/>
      <c r="V1267" s="210"/>
      <c r="W1267" s="210"/>
      <c r="X1267" s="210"/>
      <c r="Y1267" s="210"/>
      <c r="Z1267" s="210"/>
    </row>
    <row r="1268" spans="4:26" x14ac:dyDescent="0.25">
      <c r="D1268" s="210"/>
      <c r="E1268" s="210"/>
      <c r="F1268" s="210"/>
      <c r="G1268" s="210"/>
      <c r="H1268" s="210"/>
      <c r="I1268" s="210"/>
      <c r="J1268" s="210"/>
      <c r="K1268" s="305"/>
      <c r="L1268" s="210"/>
      <c r="M1268" s="210"/>
      <c r="N1268" s="210"/>
      <c r="O1268" s="210"/>
      <c r="P1268" s="210"/>
      <c r="Q1268" s="210"/>
      <c r="R1268" s="210"/>
      <c r="S1268" s="210"/>
      <c r="T1268" s="210"/>
      <c r="U1268" s="210"/>
      <c r="V1268" s="210"/>
      <c r="W1268" s="210"/>
      <c r="X1268" s="210"/>
      <c r="Y1268" s="210"/>
      <c r="Z1268" s="210"/>
    </row>
    <row r="1269" spans="4:26" x14ac:dyDescent="0.25">
      <c r="D1269" s="210"/>
      <c r="E1269" s="210"/>
      <c r="F1269" s="210"/>
      <c r="G1269" s="210"/>
      <c r="H1269" s="210"/>
      <c r="I1269" s="210"/>
      <c r="J1269" s="210"/>
      <c r="K1269" s="305"/>
      <c r="L1269" s="210"/>
      <c r="M1269" s="210"/>
      <c r="N1269" s="210"/>
      <c r="O1269" s="210"/>
      <c r="P1269" s="210"/>
      <c r="Q1269" s="210"/>
      <c r="R1269" s="210"/>
      <c r="S1269" s="210"/>
      <c r="T1269" s="210"/>
      <c r="U1269" s="210"/>
      <c r="V1269" s="210"/>
      <c r="W1269" s="210"/>
      <c r="X1269" s="210"/>
      <c r="Y1269" s="210"/>
      <c r="Z1269" s="210"/>
    </row>
    <row r="1270" spans="4:26" x14ac:dyDescent="0.25">
      <c r="D1270" s="210"/>
      <c r="E1270" s="210"/>
      <c r="F1270" s="210"/>
      <c r="G1270" s="210"/>
      <c r="H1270" s="210"/>
      <c r="I1270" s="210"/>
      <c r="J1270" s="210"/>
      <c r="K1270" s="305"/>
      <c r="L1270" s="210"/>
      <c r="M1270" s="210"/>
      <c r="N1270" s="210"/>
      <c r="O1270" s="210"/>
      <c r="P1270" s="210"/>
      <c r="Q1270" s="210"/>
      <c r="R1270" s="210"/>
      <c r="S1270" s="210"/>
      <c r="T1270" s="210"/>
      <c r="U1270" s="210"/>
      <c r="V1270" s="210"/>
      <c r="W1270" s="210"/>
      <c r="X1270" s="210"/>
      <c r="Y1270" s="210"/>
      <c r="Z1270" s="210"/>
    </row>
    <row r="1271" spans="4:26" x14ac:dyDescent="0.25">
      <c r="D1271" s="210"/>
      <c r="E1271" s="210"/>
      <c r="F1271" s="210"/>
      <c r="G1271" s="210"/>
      <c r="H1271" s="210"/>
      <c r="I1271" s="210"/>
      <c r="J1271" s="210"/>
      <c r="K1271" s="305"/>
      <c r="L1271" s="210"/>
      <c r="M1271" s="210"/>
      <c r="N1271" s="210"/>
      <c r="O1271" s="210"/>
      <c r="P1271" s="210"/>
      <c r="Q1271" s="210"/>
      <c r="R1271" s="210"/>
      <c r="S1271" s="210"/>
      <c r="T1271" s="210"/>
      <c r="U1271" s="210"/>
      <c r="V1271" s="210"/>
      <c r="W1271" s="210"/>
      <c r="X1271" s="210"/>
      <c r="Y1271" s="210"/>
      <c r="Z1271" s="210"/>
    </row>
    <row r="1272" spans="4:26" x14ac:dyDescent="0.25">
      <c r="D1272" s="210"/>
      <c r="E1272" s="210"/>
      <c r="F1272" s="210"/>
      <c r="G1272" s="210"/>
      <c r="H1272" s="210"/>
      <c r="I1272" s="210"/>
      <c r="J1272" s="210"/>
      <c r="K1272" s="305"/>
      <c r="L1272" s="210"/>
      <c r="M1272" s="210"/>
      <c r="N1272" s="210"/>
      <c r="O1272" s="210"/>
      <c r="P1272" s="210"/>
      <c r="Q1272" s="210"/>
      <c r="R1272" s="210"/>
      <c r="S1272" s="210"/>
      <c r="T1272" s="210"/>
      <c r="U1272" s="210"/>
      <c r="V1272" s="210"/>
      <c r="W1272" s="210"/>
      <c r="X1272" s="210"/>
      <c r="Y1272" s="210"/>
      <c r="Z1272" s="210"/>
    </row>
    <row r="1273" spans="4:26" x14ac:dyDescent="0.25">
      <c r="D1273" s="210"/>
      <c r="E1273" s="210"/>
      <c r="F1273" s="210"/>
      <c r="G1273" s="210"/>
      <c r="H1273" s="210"/>
      <c r="I1273" s="210"/>
      <c r="J1273" s="210"/>
      <c r="K1273" s="305"/>
      <c r="L1273" s="210"/>
      <c r="M1273" s="210"/>
      <c r="N1273" s="210"/>
      <c r="O1273" s="210"/>
      <c r="P1273" s="210"/>
      <c r="Q1273" s="210"/>
      <c r="R1273" s="210"/>
      <c r="S1273" s="210"/>
      <c r="T1273" s="210"/>
      <c r="U1273" s="210"/>
      <c r="V1273" s="210"/>
      <c r="W1273" s="210"/>
      <c r="X1273" s="210"/>
      <c r="Y1273" s="210"/>
      <c r="Z1273" s="210"/>
    </row>
    <row r="1274" spans="4:26" x14ac:dyDescent="0.25">
      <c r="D1274" s="210"/>
      <c r="E1274" s="210"/>
      <c r="F1274" s="210"/>
      <c r="G1274" s="210"/>
      <c r="H1274" s="210"/>
      <c r="I1274" s="210"/>
      <c r="J1274" s="210"/>
      <c r="K1274" s="305"/>
      <c r="L1274" s="210"/>
      <c r="M1274" s="210"/>
      <c r="N1274" s="210"/>
      <c r="O1274" s="210"/>
      <c r="P1274" s="210"/>
      <c r="Q1274" s="210"/>
      <c r="R1274" s="210"/>
      <c r="S1274" s="210"/>
      <c r="T1274" s="210"/>
      <c r="U1274" s="210"/>
      <c r="V1274" s="210"/>
      <c r="W1274" s="210"/>
      <c r="X1274" s="210"/>
      <c r="Y1274" s="210"/>
      <c r="Z1274" s="210"/>
    </row>
    <row r="1275" spans="4:26" x14ac:dyDescent="0.25">
      <c r="D1275" s="210"/>
      <c r="E1275" s="210"/>
      <c r="F1275" s="210"/>
      <c r="G1275" s="210"/>
      <c r="H1275" s="210"/>
      <c r="I1275" s="210"/>
      <c r="J1275" s="210"/>
      <c r="K1275" s="305"/>
      <c r="L1275" s="210"/>
      <c r="M1275" s="210"/>
      <c r="N1275" s="210"/>
      <c r="O1275" s="210"/>
      <c r="P1275" s="210"/>
      <c r="Q1275" s="210"/>
      <c r="R1275" s="210"/>
      <c r="S1275" s="210"/>
      <c r="T1275" s="210"/>
      <c r="U1275" s="210"/>
      <c r="V1275" s="210"/>
      <c r="W1275" s="210"/>
      <c r="X1275" s="210"/>
      <c r="Y1275" s="210"/>
      <c r="Z1275" s="210"/>
    </row>
    <row r="1276" spans="4:26" x14ac:dyDescent="0.25">
      <c r="D1276" s="210"/>
      <c r="E1276" s="210"/>
      <c r="F1276" s="210"/>
      <c r="G1276" s="210"/>
      <c r="H1276" s="210"/>
      <c r="I1276" s="210"/>
      <c r="J1276" s="210"/>
      <c r="K1276" s="305"/>
      <c r="L1276" s="210"/>
      <c r="M1276" s="210"/>
      <c r="N1276" s="210"/>
      <c r="O1276" s="210"/>
      <c r="P1276" s="210"/>
      <c r="Q1276" s="210"/>
      <c r="R1276" s="210"/>
      <c r="S1276" s="210"/>
      <c r="T1276" s="210"/>
      <c r="U1276" s="210"/>
      <c r="V1276" s="210"/>
      <c r="W1276" s="210"/>
      <c r="X1276" s="210"/>
      <c r="Y1276" s="210"/>
      <c r="Z1276" s="210"/>
    </row>
    <row r="1277" spans="4:26" x14ac:dyDescent="0.25">
      <c r="D1277" s="210"/>
      <c r="E1277" s="210"/>
      <c r="F1277" s="210"/>
      <c r="G1277" s="210"/>
      <c r="H1277" s="210"/>
      <c r="I1277" s="210"/>
      <c r="J1277" s="210"/>
      <c r="K1277" s="305"/>
      <c r="L1277" s="210"/>
      <c r="M1277" s="210"/>
      <c r="N1277" s="210"/>
      <c r="O1277" s="210"/>
      <c r="P1277" s="210"/>
      <c r="Q1277" s="210"/>
      <c r="R1277" s="210"/>
      <c r="S1277" s="210"/>
      <c r="T1277" s="210"/>
      <c r="U1277" s="210"/>
      <c r="V1277" s="210"/>
      <c r="W1277" s="210"/>
      <c r="X1277" s="210"/>
      <c r="Y1277" s="210"/>
      <c r="Z1277" s="210"/>
    </row>
    <row r="1278" spans="4:26" x14ac:dyDescent="0.25">
      <c r="D1278" s="210"/>
      <c r="E1278" s="210"/>
      <c r="F1278" s="210"/>
      <c r="G1278" s="210"/>
      <c r="H1278" s="210"/>
      <c r="I1278" s="210"/>
      <c r="J1278" s="210"/>
      <c r="K1278" s="305"/>
      <c r="L1278" s="210"/>
      <c r="M1278" s="210"/>
      <c r="N1278" s="210"/>
      <c r="O1278" s="210"/>
      <c r="P1278" s="210"/>
      <c r="Q1278" s="210"/>
      <c r="R1278" s="210"/>
      <c r="S1278" s="210"/>
      <c r="T1278" s="210"/>
      <c r="U1278" s="210"/>
      <c r="V1278" s="210"/>
      <c r="W1278" s="210"/>
      <c r="X1278" s="210"/>
      <c r="Y1278" s="210"/>
      <c r="Z1278" s="210"/>
    </row>
    <row r="1279" spans="4:26" x14ac:dyDescent="0.25">
      <c r="D1279" s="210"/>
      <c r="E1279" s="210"/>
      <c r="F1279" s="210"/>
      <c r="G1279" s="210"/>
      <c r="H1279" s="210"/>
      <c r="I1279" s="210"/>
      <c r="J1279" s="210"/>
      <c r="K1279" s="305"/>
      <c r="L1279" s="210"/>
      <c r="M1279" s="210"/>
      <c r="N1279" s="210"/>
      <c r="O1279" s="210"/>
      <c r="P1279" s="210"/>
      <c r="Q1279" s="210"/>
      <c r="R1279" s="210"/>
      <c r="S1279" s="210"/>
      <c r="T1279" s="210"/>
      <c r="U1279" s="210"/>
      <c r="V1279" s="210"/>
      <c r="W1279" s="210"/>
      <c r="X1279" s="210"/>
      <c r="Y1279" s="210"/>
      <c r="Z1279" s="210"/>
    </row>
    <row r="1280" spans="4:26" x14ac:dyDescent="0.25">
      <c r="D1280" s="210"/>
      <c r="E1280" s="210"/>
      <c r="F1280" s="210"/>
      <c r="G1280" s="210"/>
      <c r="H1280" s="210"/>
      <c r="I1280" s="210"/>
      <c r="J1280" s="210"/>
      <c r="K1280" s="305"/>
      <c r="L1280" s="210"/>
      <c r="M1280" s="210"/>
      <c r="N1280" s="210"/>
      <c r="O1280" s="210"/>
      <c r="P1280" s="210"/>
      <c r="Q1280" s="210"/>
      <c r="R1280" s="210"/>
      <c r="S1280" s="210"/>
      <c r="T1280" s="210"/>
      <c r="U1280" s="210"/>
      <c r="V1280" s="210"/>
      <c r="W1280" s="210"/>
      <c r="X1280" s="210"/>
      <c r="Y1280" s="210"/>
      <c r="Z1280" s="210"/>
    </row>
    <row r="1281" spans="4:26" x14ac:dyDescent="0.25">
      <c r="D1281" s="210"/>
      <c r="E1281" s="210"/>
      <c r="F1281" s="210"/>
      <c r="G1281" s="210"/>
      <c r="H1281" s="210"/>
      <c r="I1281" s="210"/>
      <c r="J1281" s="210"/>
      <c r="K1281" s="305"/>
      <c r="L1281" s="210"/>
      <c r="M1281" s="210"/>
      <c r="N1281" s="210"/>
      <c r="O1281" s="210"/>
      <c r="P1281" s="210"/>
      <c r="Q1281" s="210"/>
      <c r="R1281" s="210"/>
      <c r="S1281" s="210"/>
      <c r="T1281" s="210"/>
      <c r="U1281" s="210"/>
      <c r="V1281" s="210"/>
      <c r="W1281" s="210"/>
      <c r="X1281" s="210"/>
      <c r="Y1281" s="210"/>
      <c r="Z1281" s="210"/>
    </row>
    <row r="1282" spans="4:26" x14ac:dyDescent="0.25">
      <c r="D1282" s="210"/>
      <c r="E1282" s="210"/>
      <c r="F1282" s="210"/>
      <c r="G1282" s="210"/>
      <c r="H1282" s="210"/>
      <c r="I1282" s="210"/>
      <c r="J1282" s="210"/>
      <c r="K1282" s="305"/>
      <c r="L1282" s="210"/>
      <c r="M1282" s="210"/>
      <c r="N1282" s="210"/>
      <c r="O1282" s="210"/>
      <c r="P1282" s="210"/>
      <c r="Q1282" s="210"/>
      <c r="R1282" s="210"/>
      <c r="S1282" s="210"/>
      <c r="T1282" s="210"/>
      <c r="U1282" s="210"/>
      <c r="V1282" s="210"/>
      <c r="W1282" s="210"/>
      <c r="X1282" s="210"/>
      <c r="Y1282" s="210"/>
      <c r="Z1282" s="210"/>
    </row>
    <row r="1283" spans="4:26" x14ac:dyDescent="0.25">
      <c r="D1283" s="210"/>
      <c r="E1283" s="210"/>
      <c r="F1283" s="210"/>
      <c r="G1283" s="210"/>
      <c r="H1283" s="210"/>
      <c r="I1283" s="210"/>
      <c r="J1283" s="210"/>
      <c r="K1283" s="305"/>
      <c r="L1283" s="210"/>
      <c r="M1283" s="210"/>
      <c r="N1283" s="210"/>
      <c r="O1283" s="210"/>
      <c r="P1283" s="210"/>
      <c r="Q1283" s="210"/>
      <c r="R1283" s="210"/>
      <c r="S1283" s="210"/>
      <c r="T1283" s="210"/>
      <c r="U1283" s="210"/>
      <c r="V1283" s="210"/>
      <c r="W1283" s="210"/>
      <c r="X1283" s="210"/>
      <c r="Y1283" s="210"/>
      <c r="Z1283" s="210"/>
    </row>
    <row r="1284" spans="4:26" x14ac:dyDescent="0.25">
      <c r="D1284" s="210"/>
      <c r="E1284" s="210"/>
      <c r="F1284" s="210"/>
      <c r="G1284" s="210"/>
      <c r="H1284" s="210"/>
      <c r="I1284" s="210"/>
      <c r="J1284" s="210"/>
      <c r="K1284" s="305"/>
      <c r="L1284" s="210"/>
      <c r="M1284" s="210"/>
      <c r="N1284" s="210"/>
      <c r="O1284" s="210"/>
      <c r="P1284" s="210"/>
      <c r="Q1284" s="210"/>
      <c r="R1284" s="210"/>
      <c r="S1284" s="210"/>
      <c r="T1284" s="210"/>
      <c r="U1284" s="210"/>
      <c r="V1284" s="210"/>
      <c r="W1284" s="210"/>
      <c r="X1284" s="210"/>
      <c r="Y1284" s="210"/>
      <c r="Z1284" s="210"/>
    </row>
    <row r="1285" spans="4:26" x14ac:dyDescent="0.25">
      <c r="D1285" s="210"/>
      <c r="E1285" s="210"/>
      <c r="F1285" s="210"/>
      <c r="G1285" s="210"/>
      <c r="H1285" s="210"/>
      <c r="I1285" s="210"/>
      <c r="J1285" s="210"/>
      <c r="K1285" s="305"/>
      <c r="L1285" s="210"/>
      <c r="M1285" s="210"/>
      <c r="N1285" s="210"/>
      <c r="O1285" s="210"/>
      <c r="P1285" s="210"/>
      <c r="Q1285" s="210"/>
      <c r="R1285" s="210"/>
      <c r="S1285" s="210"/>
      <c r="T1285" s="210"/>
      <c r="U1285" s="210"/>
      <c r="V1285" s="210"/>
      <c r="W1285" s="210"/>
      <c r="X1285" s="210"/>
      <c r="Y1285" s="210"/>
      <c r="Z1285" s="210"/>
    </row>
    <row r="1286" spans="4:26" x14ac:dyDescent="0.25">
      <c r="D1286" s="210"/>
      <c r="E1286" s="210"/>
      <c r="F1286" s="210"/>
      <c r="G1286" s="210"/>
      <c r="H1286" s="210"/>
      <c r="I1286" s="210"/>
      <c r="J1286" s="210"/>
      <c r="K1286" s="305"/>
      <c r="L1286" s="210"/>
      <c r="M1286" s="210"/>
      <c r="N1286" s="210"/>
      <c r="O1286" s="210"/>
      <c r="P1286" s="210"/>
      <c r="Q1286" s="210"/>
      <c r="R1286" s="210"/>
      <c r="S1286" s="210"/>
      <c r="T1286" s="210"/>
      <c r="U1286" s="210"/>
      <c r="V1286" s="210"/>
      <c r="W1286" s="210"/>
      <c r="X1286" s="210"/>
      <c r="Y1286" s="210"/>
      <c r="Z1286" s="210"/>
    </row>
    <row r="1287" spans="4:26" x14ac:dyDescent="0.25">
      <c r="D1287" s="210"/>
      <c r="E1287" s="210"/>
      <c r="F1287" s="210"/>
      <c r="G1287" s="210"/>
      <c r="H1287" s="210"/>
      <c r="I1287" s="210"/>
      <c r="J1287" s="210"/>
      <c r="K1287" s="305"/>
      <c r="L1287" s="210"/>
      <c r="M1287" s="210"/>
      <c r="N1287" s="210"/>
      <c r="O1287" s="210"/>
      <c r="P1287" s="210"/>
      <c r="Q1287" s="210"/>
      <c r="R1287" s="210"/>
      <c r="S1287" s="210"/>
      <c r="T1287" s="210"/>
      <c r="U1287" s="210"/>
      <c r="V1287" s="210"/>
      <c r="W1287" s="210"/>
      <c r="X1287" s="210"/>
      <c r="Y1287" s="210"/>
      <c r="Z1287" s="210"/>
    </row>
    <row r="1288" spans="4:26" x14ac:dyDescent="0.25">
      <c r="D1288" s="210"/>
      <c r="E1288" s="210"/>
      <c r="F1288" s="210"/>
      <c r="G1288" s="210"/>
      <c r="H1288" s="210"/>
      <c r="I1288" s="210"/>
      <c r="J1288" s="210"/>
      <c r="K1288" s="305"/>
      <c r="L1288" s="210"/>
      <c r="M1288" s="210"/>
      <c r="N1288" s="210"/>
      <c r="O1288" s="210"/>
      <c r="P1288" s="210"/>
      <c r="Q1288" s="210"/>
      <c r="R1288" s="210"/>
      <c r="S1288" s="210"/>
      <c r="T1288" s="210"/>
      <c r="U1288" s="210"/>
      <c r="V1288" s="210"/>
      <c r="W1288" s="210"/>
      <c r="X1288" s="210"/>
      <c r="Y1288" s="210"/>
      <c r="Z1288" s="210"/>
    </row>
    <row r="1289" spans="4:26" x14ac:dyDescent="0.25">
      <c r="D1289" s="210"/>
      <c r="E1289" s="210"/>
      <c r="F1289" s="210"/>
      <c r="G1289" s="210"/>
      <c r="H1289" s="210"/>
      <c r="I1289" s="210"/>
      <c r="J1289" s="210"/>
      <c r="K1289" s="305"/>
      <c r="L1289" s="210"/>
      <c r="M1289" s="210"/>
      <c r="N1289" s="210"/>
      <c r="O1289" s="210"/>
      <c r="P1289" s="210"/>
      <c r="Q1289" s="210"/>
      <c r="R1289" s="210"/>
      <c r="S1289" s="210"/>
      <c r="T1289" s="210"/>
      <c r="U1289" s="210"/>
      <c r="V1289" s="210"/>
      <c r="W1289" s="210"/>
      <c r="X1289" s="210"/>
      <c r="Y1289" s="210"/>
      <c r="Z1289" s="210"/>
    </row>
    <row r="1290" spans="4:26" x14ac:dyDescent="0.25">
      <c r="D1290" s="210"/>
      <c r="E1290" s="210"/>
      <c r="F1290" s="210"/>
      <c r="G1290" s="210"/>
      <c r="H1290" s="210"/>
      <c r="I1290" s="210"/>
      <c r="J1290" s="210"/>
      <c r="K1290" s="305"/>
      <c r="L1290" s="210"/>
      <c r="M1290" s="210"/>
      <c r="N1290" s="210"/>
      <c r="O1290" s="210"/>
      <c r="P1290" s="210"/>
      <c r="Q1290" s="210"/>
      <c r="R1290" s="210"/>
      <c r="S1290" s="210"/>
      <c r="T1290" s="210"/>
      <c r="U1290" s="210"/>
      <c r="V1290" s="210"/>
      <c r="W1290" s="210"/>
      <c r="X1290" s="210"/>
      <c r="Y1290" s="210"/>
      <c r="Z1290" s="210"/>
    </row>
    <row r="1291" spans="4:26" x14ac:dyDescent="0.25">
      <c r="D1291" s="210"/>
      <c r="E1291" s="210"/>
      <c r="F1291" s="210"/>
      <c r="G1291" s="210"/>
      <c r="H1291" s="210"/>
      <c r="I1291" s="210"/>
      <c r="J1291" s="210"/>
      <c r="K1291" s="305"/>
      <c r="L1291" s="210"/>
      <c r="M1291" s="210"/>
      <c r="N1291" s="210"/>
      <c r="O1291" s="210"/>
      <c r="P1291" s="210"/>
      <c r="Q1291" s="210"/>
      <c r="R1291" s="210"/>
      <c r="S1291" s="210"/>
      <c r="T1291" s="210"/>
      <c r="U1291" s="210"/>
      <c r="V1291" s="210"/>
      <c r="W1291" s="210"/>
      <c r="X1291" s="210"/>
      <c r="Y1291" s="210"/>
      <c r="Z1291" s="210"/>
    </row>
    <row r="1292" spans="4:26" x14ac:dyDescent="0.25">
      <c r="D1292" s="210"/>
      <c r="E1292" s="210"/>
      <c r="F1292" s="210"/>
      <c r="G1292" s="210"/>
      <c r="H1292" s="210"/>
      <c r="I1292" s="210"/>
      <c r="J1292" s="210"/>
      <c r="K1292" s="305"/>
      <c r="L1292" s="210"/>
      <c r="M1292" s="210"/>
      <c r="N1292" s="210"/>
      <c r="O1292" s="210"/>
      <c r="P1292" s="210"/>
      <c r="Q1292" s="210"/>
      <c r="R1292" s="210"/>
      <c r="S1292" s="210"/>
      <c r="T1292" s="210"/>
      <c r="U1292" s="210"/>
      <c r="V1292" s="210"/>
      <c r="W1292" s="210"/>
      <c r="X1292" s="210"/>
      <c r="Y1292" s="210"/>
      <c r="Z1292" s="210"/>
    </row>
    <row r="1293" spans="4:26" x14ac:dyDescent="0.25">
      <c r="D1293" s="210"/>
      <c r="E1293" s="210"/>
      <c r="F1293" s="210"/>
      <c r="G1293" s="210"/>
      <c r="H1293" s="210"/>
      <c r="I1293" s="210"/>
      <c r="J1293" s="210"/>
      <c r="K1293" s="305"/>
      <c r="L1293" s="210"/>
      <c r="M1293" s="210"/>
      <c r="N1293" s="210"/>
      <c r="O1293" s="210"/>
      <c r="P1293" s="210"/>
      <c r="Q1293" s="210"/>
      <c r="R1293" s="210"/>
      <c r="S1293" s="210"/>
      <c r="T1293" s="210"/>
      <c r="U1293" s="210"/>
      <c r="V1293" s="210"/>
      <c r="W1293" s="210"/>
      <c r="X1293" s="210"/>
      <c r="Y1293" s="210"/>
      <c r="Z1293" s="210"/>
    </row>
    <row r="1294" spans="4:26" x14ac:dyDescent="0.25">
      <c r="D1294" s="210"/>
      <c r="E1294" s="210"/>
      <c r="F1294" s="210"/>
      <c r="G1294" s="210"/>
      <c r="H1294" s="210"/>
      <c r="I1294" s="210"/>
      <c r="J1294" s="210"/>
      <c r="K1294" s="305"/>
      <c r="L1294" s="210"/>
      <c r="M1294" s="210"/>
      <c r="N1294" s="210"/>
      <c r="O1294" s="210"/>
      <c r="P1294" s="210"/>
      <c r="Q1294" s="210"/>
      <c r="R1294" s="210"/>
      <c r="S1294" s="210"/>
      <c r="T1294" s="210"/>
      <c r="U1294" s="210"/>
      <c r="V1294" s="210"/>
      <c r="W1294" s="210"/>
      <c r="X1294" s="210"/>
      <c r="Y1294" s="210"/>
      <c r="Z1294" s="210"/>
    </row>
    <row r="1295" spans="4:26" x14ac:dyDescent="0.25">
      <c r="D1295" s="210"/>
      <c r="E1295" s="210"/>
      <c r="F1295" s="210"/>
      <c r="G1295" s="210"/>
      <c r="H1295" s="210"/>
      <c r="I1295" s="210"/>
      <c r="J1295" s="210"/>
      <c r="K1295" s="305"/>
      <c r="L1295" s="210"/>
      <c r="M1295" s="210"/>
      <c r="N1295" s="210"/>
      <c r="O1295" s="210"/>
      <c r="P1295" s="210"/>
      <c r="Q1295" s="210"/>
      <c r="R1295" s="210"/>
      <c r="S1295" s="210"/>
      <c r="T1295" s="210"/>
      <c r="U1295" s="210"/>
      <c r="V1295" s="210"/>
      <c r="W1295" s="210"/>
      <c r="X1295" s="210"/>
      <c r="Y1295" s="210"/>
      <c r="Z1295" s="210"/>
    </row>
    <row r="1296" spans="4:26" x14ac:dyDescent="0.25">
      <c r="D1296" s="210"/>
      <c r="E1296" s="210"/>
      <c r="F1296" s="210"/>
      <c r="G1296" s="210"/>
      <c r="H1296" s="210"/>
      <c r="I1296" s="210"/>
      <c r="J1296" s="210"/>
      <c r="K1296" s="305"/>
      <c r="L1296" s="210"/>
      <c r="M1296" s="210"/>
      <c r="N1296" s="210"/>
      <c r="O1296" s="210"/>
      <c r="P1296" s="210"/>
      <c r="Q1296" s="210"/>
      <c r="R1296" s="210"/>
      <c r="S1296" s="210"/>
      <c r="T1296" s="210"/>
      <c r="U1296" s="210"/>
      <c r="V1296" s="210"/>
      <c r="W1296" s="210"/>
      <c r="X1296" s="210"/>
      <c r="Y1296" s="210"/>
      <c r="Z1296" s="210"/>
    </row>
    <row r="1297" spans="4:26" x14ac:dyDescent="0.25">
      <c r="D1297" s="210"/>
      <c r="E1297" s="210"/>
      <c r="F1297" s="210"/>
      <c r="G1297" s="210"/>
      <c r="H1297" s="210"/>
      <c r="I1297" s="210"/>
      <c r="J1297" s="210"/>
      <c r="K1297" s="305"/>
      <c r="L1297" s="210"/>
      <c r="M1297" s="210"/>
      <c r="N1297" s="210"/>
      <c r="O1297" s="210"/>
      <c r="P1297" s="210"/>
      <c r="Q1297" s="210"/>
      <c r="R1297" s="210"/>
      <c r="S1297" s="210"/>
      <c r="T1297" s="210"/>
      <c r="U1297" s="210"/>
      <c r="V1297" s="210"/>
      <c r="W1297" s="210"/>
      <c r="X1297" s="210"/>
      <c r="Y1297" s="210"/>
      <c r="Z1297" s="210"/>
    </row>
    <row r="1298" spans="4:26" x14ac:dyDescent="0.25">
      <c r="D1298" s="210"/>
      <c r="E1298" s="210"/>
      <c r="F1298" s="210"/>
      <c r="G1298" s="210"/>
      <c r="H1298" s="210"/>
      <c r="I1298" s="210"/>
      <c r="J1298" s="210"/>
      <c r="K1298" s="305"/>
      <c r="L1298" s="210"/>
      <c r="M1298" s="210"/>
      <c r="N1298" s="210"/>
      <c r="O1298" s="210"/>
      <c r="P1298" s="210"/>
      <c r="Q1298" s="210"/>
      <c r="R1298" s="210"/>
      <c r="S1298" s="210"/>
      <c r="T1298" s="210"/>
      <c r="U1298" s="210"/>
      <c r="V1298" s="210"/>
      <c r="W1298" s="210"/>
      <c r="X1298" s="210"/>
      <c r="Y1298" s="210"/>
      <c r="Z1298" s="210"/>
    </row>
    <row r="1299" spans="4:26" x14ac:dyDescent="0.25">
      <c r="D1299" s="210"/>
      <c r="E1299" s="210"/>
      <c r="F1299" s="210"/>
      <c r="G1299" s="210"/>
      <c r="H1299" s="210"/>
      <c r="I1299" s="210"/>
      <c r="J1299" s="210"/>
      <c r="K1299" s="305"/>
      <c r="L1299" s="210"/>
      <c r="M1299" s="210"/>
      <c r="N1299" s="210"/>
      <c r="O1299" s="210"/>
      <c r="P1299" s="210"/>
      <c r="Q1299" s="210"/>
      <c r="R1299" s="210"/>
      <c r="S1299" s="210"/>
      <c r="T1299" s="210"/>
      <c r="U1299" s="210"/>
      <c r="V1299" s="210"/>
      <c r="W1299" s="210"/>
      <c r="X1299" s="210"/>
      <c r="Y1299" s="210"/>
      <c r="Z1299" s="210"/>
    </row>
    <row r="1300" spans="4:26" x14ac:dyDescent="0.25">
      <c r="D1300" s="210"/>
      <c r="E1300" s="210"/>
      <c r="F1300" s="210"/>
      <c r="G1300" s="210"/>
      <c r="H1300" s="210"/>
      <c r="I1300" s="210"/>
      <c r="J1300" s="210"/>
      <c r="K1300" s="305"/>
      <c r="L1300" s="210"/>
      <c r="M1300" s="210"/>
      <c r="N1300" s="210"/>
      <c r="O1300" s="210"/>
      <c r="P1300" s="210"/>
      <c r="Q1300" s="210"/>
      <c r="R1300" s="210"/>
      <c r="S1300" s="210"/>
      <c r="T1300" s="210"/>
      <c r="U1300" s="210"/>
      <c r="V1300" s="210"/>
      <c r="W1300" s="210"/>
      <c r="X1300" s="210"/>
      <c r="Y1300" s="210"/>
      <c r="Z1300" s="210"/>
    </row>
    <row r="1301" spans="4:26" x14ac:dyDescent="0.25">
      <c r="D1301" s="210"/>
      <c r="E1301" s="210"/>
      <c r="F1301" s="210"/>
      <c r="G1301" s="210"/>
      <c r="H1301" s="210"/>
      <c r="I1301" s="210"/>
      <c r="J1301" s="210"/>
      <c r="K1301" s="305"/>
      <c r="L1301" s="210"/>
      <c r="M1301" s="210"/>
      <c r="N1301" s="210"/>
      <c r="O1301" s="210"/>
      <c r="P1301" s="210"/>
      <c r="Q1301" s="210"/>
      <c r="R1301" s="210"/>
      <c r="S1301" s="210"/>
      <c r="T1301" s="210"/>
      <c r="U1301" s="210"/>
      <c r="V1301" s="210"/>
      <c r="W1301" s="210"/>
      <c r="X1301" s="210"/>
      <c r="Y1301" s="210"/>
      <c r="Z1301" s="210"/>
    </row>
    <row r="1302" spans="4:26" x14ac:dyDescent="0.25">
      <c r="D1302" s="210"/>
      <c r="E1302" s="210"/>
      <c r="F1302" s="210"/>
      <c r="G1302" s="210"/>
      <c r="H1302" s="210"/>
      <c r="I1302" s="210"/>
      <c r="J1302" s="210"/>
      <c r="K1302" s="305"/>
      <c r="L1302" s="210"/>
      <c r="M1302" s="210"/>
      <c r="N1302" s="210"/>
      <c r="O1302" s="210"/>
      <c r="P1302" s="210"/>
      <c r="Q1302" s="210"/>
      <c r="R1302" s="210"/>
      <c r="S1302" s="210"/>
      <c r="T1302" s="210"/>
      <c r="U1302" s="210"/>
      <c r="V1302" s="210"/>
      <c r="W1302" s="210"/>
      <c r="X1302" s="210"/>
      <c r="Y1302" s="210"/>
      <c r="Z1302" s="210"/>
    </row>
    <row r="1303" spans="4:26" x14ac:dyDescent="0.25">
      <c r="D1303" s="210"/>
      <c r="E1303" s="210"/>
      <c r="F1303" s="210"/>
      <c r="G1303" s="210"/>
      <c r="H1303" s="210"/>
      <c r="I1303" s="210"/>
      <c r="J1303" s="210"/>
      <c r="K1303" s="305"/>
      <c r="L1303" s="210"/>
      <c r="M1303" s="210"/>
      <c r="N1303" s="210"/>
      <c r="O1303" s="210"/>
      <c r="P1303" s="210"/>
      <c r="Q1303" s="210"/>
      <c r="R1303" s="210"/>
      <c r="S1303" s="210"/>
      <c r="T1303" s="210"/>
      <c r="U1303" s="210"/>
      <c r="V1303" s="210"/>
      <c r="W1303" s="210"/>
      <c r="X1303" s="210"/>
      <c r="Y1303" s="210"/>
      <c r="Z1303" s="210"/>
    </row>
    <row r="1304" spans="4:26" x14ac:dyDescent="0.25">
      <c r="D1304" s="210"/>
      <c r="E1304" s="210"/>
      <c r="F1304" s="210"/>
      <c r="G1304" s="210"/>
      <c r="H1304" s="210"/>
      <c r="I1304" s="210"/>
      <c r="J1304" s="210"/>
      <c r="K1304" s="305"/>
      <c r="L1304" s="210"/>
      <c r="M1304" s="210"/>
      <c r="N1304" s="210"/>
      <c r="O1304" s="210"/>
      <c r="P1304" s="210"/>
      <c r="Q1304" s="210"/>
      <c r="R1304" s="210"/>
      <c r="S1304" s="210"/>
      <c r="T1304" s="210"/>
      <c r="U1304" s="210"/>
      <c r="V1304" s="210"/>
      <c r="W1304" s="210"/>
      <c r="X1304" s="210"/>
      <c r="Y1304" s="210"/>
      <c r="Z1304" s="210"/>
    </row>
    <row r="1305" spans="4:26" x14ac:dyDescent="0.25">
      <c r="D1305" s="210"/>
      <c r="E1305" s="210"/>
      <c r="F1305" s="210"/>
      <c r="G1305" s="210"/>
      <c r="H1305" s="210"/>
      <c r="I1305" s="210"/>
      <c r="J1305" s="210"/>
      <c r="K1305" s="305"/>
      <c r="L1305" s="210"/>
      <c r="M1305" s="210"/>
      <c r="N1305" s="210"/>
      <c r="O1305" s="210"/>
      <c r="P1305" s="210"/>
      <c r="Q1305" s="210"/>
      <c r="R1305" s="210"/>
      <c r="S1305" s="210"/>
      <c r="T1305" s="210"/>
      <c r="U1305" s="210"/>
      <c r="V1305" s="210"/>
      <c r="W1305" s="210"/>
      <c r="X1305" s="210"/>
      <c r="Y1305" s="210"/>
      <c r="Z1305" s="210"/>
    </row>
    <row r="1306" spans="4:26" x14ac:dyDescent="0.25">
      <c r="D1306" s="210"/>
      <c r="E1306" s="210"/>
      <c r="F1306" s="210"/>
      <c r="G1306" s="210"/>
      <c r="H1306" s="210"/>
      <c r="I1306" s="210"/>
      <c r="J1306" s="210"/>
      <c r="K1306" s="305"/>
      <c r="L1306" s="210"/>
      <c r="M1306" s="210"/>
      <c r="N1306" s="210"/>
      <c r="O1306" s="210"/>
      <c r="P1306" s="210"/>
      <c r="Q1306" s="210"/>
      <c r="R1306" s="210"/>
      <c r="S1306" s="210"/>
      <c r="T1306" s="210"/>
      <c r="U1306" s="210"/>
      <c r="V1306" s="210"/>
      <c r="W1306" s="210"/>
      <c r="X1306" s="210"/>
      <c r="Y1306" s="210"/>
      <c r="Z1306" s="210"/>
    </row>
    <row r="1307" spans="4:26" x14ac:dyDescent="0.25">
      <c r="D1307" s="210"/>
      <c r="E1307" s="210"/>
      <c r="F1307" s="210"/>
      <c r="G1307" s="210"/>
      <c r="H1307" s="210"/>
      <c r="I1307" s="210"/>
      <c r="J1307" s="210"/>
      <c r="K1307" s="305"/>
      <c r="L1307" s="210"/>
      <c r="M1307" s="210"/>
      <c r="N1307" s="210"/>
      <c r="O1307" s="210"/>
      <c r="P1307" s="210"/>
      <c r="Q1307" s="210"/>
      <c r="R1307" s="210"/>
      <c r="S1307" s="210"/>
      <c r="T1307" s="210"/>
      <c r="U1307" s="210"/>
      <c r="V1307" s="210"/>
      <c r="W1307" s="210"/>
      <c r="X1307" s="210"/>
      <c r="Y1307" s="210"/>
      <c r="Z1307" s="210"/>
    </row>
    <row r="1308" spans="4:26" x14ac:dyDescent="0.25">
      <c r="D1308" s="210"/>
      <c r="E1308" s="210"/>
      <c r="F1308" s="210"/>
      <c r="G1308" s="210"/>
      <c r="H1308" s="210"/>
      <c r="I1308" s="210"/>
      <c r="J1308" s="210"/>
      <c r="K1308" s="305"/>
      <c r="L1308" s="210"/>
      <c r="M1308" s="210"/>
      <c r="N1308" s="210"/>
      <c r="O1308" s="210"/>
      <c r="P1308" s="210"/>
      <c r="Q1308" s="210"/>
      <c r="R1308" s="210"/>
      <c r="S1308" s="210"/>
      <c r="T1308" s="210"/>
      <c r="U1308" s="210"/>
      <c r="V1308" s="210"/>
      <c r="W1308" s="210"/>
      <c r="X1308" s="210"/>
      <c r="Y1308" s="210"/>
      <c r="Z1308" s="210"/>
    </row>
    <row r="1309" spans="4:26" x14ac:dyDescent="0.25">
      <c r="D1309" s="210"/>
      <c r="E1309" s="210"/>
      <c r="F1309" s="210"/>
      <c r="G1309" s="210"/>
      <c r="H1309" s="210"/>
      <c r="I1309" s="210"/>
      <c r="J1309" s="210"/>
      <c r="K1309" s="305"/>
      <c r="L1309" s="210"/>
      <c r="M1309" s="210"/>
      <c r="N1309" s="210"/>
      <c r="O1309" s="210"/>
      <c r="P1309" s="210"/>
      <c r="Q1309" s="210"/>
      <c r="R1309" s="210"/>
      <c r="S1309" s="210"/>
      <c r="T1309" s="210"/>
      <c r="U1309" s="210"/>
      <c r="V1309" s="210"/>
      <c r="W1309" s="210"/>
      <c r="X1309" s="210"/>
      <c r="Y1309" s="210"/>
      <c r="Z1309" s="210"/>
    </row>
    <row r="1310" spans="4:26" x14ac:dyDescent="0.25">
      <c r="D1310" s="210"/>
      <c r="E1310" s="210"/>
      <c r="F1310" s="210"/>
      <c r="G1310" s="210"/>
      <c r="H1310" s="210"/>
      <c r="I1310" s="210"/>
      <c r="J1310" s="210"/>
      <c r="K1310" s="305"/>
      <c r="L1310" s="210"/>
      <c r="M1310" s="210"/>
      <c r="N1310" s="210"/>
      <c r="O1310" s="210"/>
      <c r="P1310" s="210"/>
      <c r="Q1310" s="210"/>
      <c r="R1310" s="210"/>
      <c r="S1310" s="210"/>
      <c r="T1310" s="210"/>
      <c r="U1310" s="210"/>
      <c r="V1310" s="210"/>
      <c r="W1310" s="210"/>
      <c r="X1310" s="210"/>
      <c r="Y1310" s="210"/>
      <c r="Z1310" s="210"/>
    </row>
    <row r="1311" spans="4:26" x14ac:dyDescent="0.25">
      <c r="D1311" s="210"/>
      <c r="E1311" s="210"/>
      <c r="F1311" s="210"/>
      <c r="G1311" s="210"/>
      <c r="H1311" s="210"/>
      <c r="I1311" s="210"/>
      <c r="J1311" s="210"/>
      <c r="K1311" s="305"/>
      <c r="L1311" s="210"/>
      <c r="M1311" s="210"/>
      <c r="N1311" s="210"/>
      <c r="O1311" s="210"/>
      <c r="P1311" s="210"/>
      <c r="Q1311" s="210"/>
      <c r="R1311" s="210"/>
      <c r="S1311" s="210"/>
      <c r="T1311" s="210"/>
      <c r="U1311" s="210"/>
      <c r="V1311" s="210"/>
      <c r="W1311" s="210"/>
      <c r="X1311" s="210"/>
      <c r="Y1311" s="210"/>
      <c r="Z1311" s="210"/>
    </row>
    <row r="1312" spans="4:26" x14ac:dyDescent="0.25">
      <c r="D1312" s="210"/>
      <c r="E1312" s="210"/>
      <c r="F1312" s="210"/>
      <c r="G1312" s="210"/>
      <c r="H1312" s="210"/>
      <c r="I1312" s="210"/>
      <c r="J1312" s="210"/>
      <c r="K1312" s="305"/>
      <c r="L1312" s="210"/>
      <c r="M1312" s="210"/>
      <c r="N1312" s="210"/>
      <c r="O1312" s="210"/>
      <c r="P1312" s="210"/>
      <c r="Q1312" s="210"/>
      <c r="R1312" s="210"/>
      <c r="S1312" s="210"/>
      <c r="T1312" s="210"/>
      <c r="U1312" s="210"/>
      <c r="V1312" s="210"/>
      <c r="W1312" s="210"/>
      <c r="X1312" s="210"/>
      <c r="Y1312" s="210"/>
      <c r="Z1312" s="210"/>
    </row>
    <row r="1313" spans="4:26" x14ac:dyDescent="0.25">
      <c r="D1313" s="210"/>
      <c r="E1313" s="210"/>
      <c r="F1313" s="210"/>
      <c r="G1313" s="210"/>
      <c r="H1313" s="210"/>
      <c r="I1313" s="210"/>
      <c r="J1313" s="210"/>
      <c r="K1313" s="305"/>
      <c r="L1313" s="210"/>
      <c r="M1313" s="210"/>
      <c r="N1313" s="210"/>
      <c r="O1313" s="210"/>
      <c r="P1313" s="210"/>
      <c r="Q1313" s="210"/>
      <c r="R1313" s="210"/>
      <c r="S1313" s="210"/>
      <c r="T1313" s="210"/>
      <c r="U1313" s="210"/>
      <c r="V1313" s="210"/>
      <c r="W1313" s="210"/>
      <c r="X1313" s="210"/>
      <c r="Y1313" s="210"/>
      <c r="Z1313" s="210"/>
    </row>
    <row r="1314" spans="4:26" x14ac:dyDescent="0.25">
      <c r="D1314" s="210"/>
      <c r="E1314" s="210"/>
      <c r="F1314" s="210"/>
      <c r="G1314" s="210"/>
      <c r="H1314" s="210"/>
      <c r="I1314" s="210"/>
      <c r="J1314" s="210"/>
      <c r="K1314" s="305"/>
      <c r="L1314" s="210"/>
      <c r="M1314" s="210"/>
      <c r="N1314" s="210"/>
      <c r="O1314" s="210"/>
      <c r="P1314" s="210"/>
      <c r="Q1314" s="210"/>
      <c r="R1314" s="210"/>
      <c r="S1314" s="210"/>
      <c r="T1314" s="210"/>
      <c r="U1314" s="210"/>
      <c r="V1314" s="210"/>
      <c r="W1314" s="210"/>
      <c r="X1314" s="210"/>
      <c r="Y1314" s="210"/>
      <c r="Z1314" s="210"/>
    </row>
    <row r="1315" spans="4:26" x14ac:dyDescent="0.25">
      <c r="D1315" s="210"/>
      <c r="E1315" s="210"/>
      <c r="F1315" s="210"/>
      <c r="G1315" s="210"/>
      <c r="H1315" s="210"/>
      <c r="I1315" s="210"/>
      <c r="J1315" s="210"/>
      <c r="K1315" s="305"/>
      <c r="L1315" s="210"/>
      <c r="M1315" s="210"/>
      <c r="N1315" s="210"/>
      <c r="O1315" s="210"/>
      <c r="P1315" s="210"/>
      <c r="Q1315" s="210"/>
      <c r="R1315" s="210"/>
      <c r="S1315" s="210"/>
      <c r="T1315" s="210"/>
      <c r="U1315" s="210"/>
      <c r="V1315" s="210"/>
      <c r="W1315" s="210"/>
      <c r="X1315" s="210"/>
      <c r="Y1315" s="210"/>
      <c r="Z1315" s="210"/>
    </row>
    <row r="1316" spans="4:26" x14ac:dyDescent="0.25">
      <c r="D1316" s="210"/>
      <c r="E1316" s="210"/>
      <c r="F1316" s="210"/>
      <c r="G1316" s="210"/>
      <c r="H1316" s="210"/>
      <c r="I1316" s="210"/>
      <c r="J1316" s="210"/>
      <c r="K1316" s="305"/>
      <c r="L1316" s="210"/>
      <c r="M1316" s="210"/>
      <c r="N1316" s="210"/>
      <c r="O1316" s="210"/>
      <c r="P1316" s="210"/>
      <c r="Q1316" s="210"/>
      <c r="R1316" s="210"/>
      <c r="S1316" s="210"/>
      <c r="T1316" s="210"/>
      <c r="U1316" s="210"/>
      <c r="V1316" s="210"/>
      <c r="W1316" s="210"/>
      <c r="X1316" s="210"/>
      <c r="Y1316" s="210"/>
      <c r="Z1316" s="210"/>
    </row>
    <row r="1317" spans="4:26" x14ac:dyDescent="0.25">
      <c r="D1317" s="210"/>
      <c r="E1317" s="210"/>
      <c r="F1317" s="210"/>
      <c r="G1317" s="210"/>
      <c r="H1317" s="210"/>
      <c r="I1317" s="210"/>
      <c r="J1317" s="210"/>
      <c r="K1317" s="305"/>
      <c r="L1317" s="210"/>
      <c r="M1317" s="210"/>
      <c r="N1317" s="210"/>
      <c r="O1317" s="210"/>
      <c r="P1317" s="210"/>
      <c r="Q1317" s="210"/>
      <c r="R1317" s="210"/>
      <c r="S1317" s="210"/>
      <c r="T1317" s="210"/>
      <c r="U1317" s="210"/>
      <c r="V1317" s="210"/>
      <c r="W1317" s="210"/>
      <c r="X1317" s="210"/>
      <c r="Y1317" s="210"/>
      <c r="Z1317" s="210"/>
    </row>
    <row r="1318" spans="4:26" x14ac:dyDescent="0.25">
      <c r="D1318" s="210"/>
      <c r="E1318" s="210"/>
      <c r="F1318" s="210"/>
      <c r="G1318" s="210"/>
      <c r="H1318" s="210"/>
      <c r="I1318" s="210"/>
      <c r="J1318" s="210"/>
      <c r="K1318" s="305"/>
      <c r="L1318" s="210"/>
      <c r="M1318" s="210"/>
      <c r="N1318" s="210"/>
      <c r="O1318" s="210"/>
      <c r="P1318" s="210"/>
      <c r="Q1318" s="210"/>
      <c r="R1318" s="210"/>
      <c r="S1318" s="210"/>
      <c r="T1318" s="210"/>
      <c r="U1318" s="210"/>
      <c r="V1318" s="210"/>
      <c r="W1318" s="210"/>
      <c r="X1318" s="210"/>
      <c r="Y1318" s="210"/>
      <c r="Z1318" s="210"/>
    </row>
    <row r="1319" spans="4:26" x14ac:dyDescent="0.25">
      <c r="D1319" s="210"/>
      <c r="E1319" s="210"/>
      <c r="F1319" s="210"/>
      <c r="G1319" s="210"/>
      <c r="H1319" s="210"/>
      <c r="I1319" s="210"/>
      <c r="J1319" s="210"/>
      <c r="K1319" s="305"/>
      <c r="L1319" s="210"/>
      <c r="M1319" s="210"/>
      <c r="N1319" s="210"/>
      <c r="O1319" s="210"/>
      <c r="P1319" s="210"/>
      <c r="Q1319" s="210"/>
      <c r="R1319" s="210"/>
      <c r="S1319" s="210"/>
      <c r="T1319" s="210"/>
      <c r="U1319" s="210"/>
      <c r="V1319" s="210"/>
      <c r="W1319" s="210"/>
      <c r="X1319" s="210"/>
      <c r="Y1319" s="210"/>
      <c r="Z1319" s="210"/>
    </row>
    <row r="1320" spans="4:26" x14ac:dyDescent="0.25">
      <c r="D1320" s="210"/>
      <c r="E1320" s="210"/>
      <c r="F1320" s="210"/>
      <c r="G1320" s="210"/>
      <c r="H1320" s="210"/>
      <c r="I1320" s="210"/>
      <c r="J1320" s="210"/>
      <c r="K1320" s="305"/>
      <c r="L1320" s="210"/>
      <c r="M1320" s="210"/>
      <c r="N1320" s="210"/>
      <c r="O1320" s="210"/>
      <c r="P1320" s="210"/>
      <c r="Q1320" s="210"/>
      <c r="R1320" s="210"/>
      <c r="S1320" s="210"/>
      <c r="T1320" s="210"/>
      <c r="U1320" s="210"/>
      <c r="V1320" s="210"/>
      <c r="W1320" s="210"/>
      <c r="X1320" s="210"/>
      <c r="Y1320" s="210"/>
      <c r="Z1320" s="210"/>
    </row>
    <row r="1321" spans="4:26" x14ac:dyDescent="0.25">
      <c r="D1321" s="210"/>
      <c r="E1321" s="210"/>
      <c r="F1321" s="210"/>
      <c r="G1321" s="210"/>
      <c r="H1321" s="210"/>
      <c r="I1321" s="210"/>
      <c r="J1321" s="210"/>
      <c r="K1321" s="305"/>
      <c r="L1321" s="210"/>
      <c r="M1321" s="210"/>
      <c r="N1321" s="210"/>
      <c r="O1321" s="210"/>
      <c r="P1321" s="210"/>
      <c r="Q1321" s="210"/>
      <c r="R1321" s="210"/>
      <c r="S1321" s="210"/>
      <c r="T1321" s="210"/>
      <c r="U1321" s="210"/>
      <c r="V1321" s="210"/>
      <c r="W1321" s="210"/>
      <c r="X1321" s="210"/>
      <c r="Y1321" s="210"/>
      <c r="Z1321" s="210"/>
    </row>
    <row r="1322" spans="4:26" x14ac:dyDescent="0.25">
      <c r="D1322" s="210"/>
      <c r="E1322" s="210"/>
      <c r="F1322" s="210"/>
      <c r="G1322" s="210"/>
      <c r="H1322" s="210"/>
      <c r="I1322" s="210"/>
      <c r="J1322" s="210"/>
      <c r="K1322" s="305"/>
      <c r="L1322" s="210"/>
      <c r="M1322" s="210"/>
      <c r="N1322" s="210"/>
      <c r="O1322" s="210"/>
      <c r="P1322" s="210"/>
      <c r="Q1322" s="210"/>
      <c r="R1322" s="210"/>
      <c r="S1322" s="210"/>
      <c r="T1322" s="210"/>
      <c r="U1322" s="210"/>
      <c r="V1322" s="210"/>
      <c r="W1322" s="210"/>
      <c r="X1322" s="210"/>
      <c r="Y1322" s="210"/>
      <c r="Z1322" s="210"/>
    </row>
    <row r="1323" spans="4:26" x14ac:dyDescent="0.25">
      <c r="D1323" s="210"/>
      <c r="E1323" s="210"/>
      <c r="F1323" s="210"/>
      <c r="G1323" s="210"/>
      <c r="H1323" s="210"/>
      <c r="I1323" s="210"/>
      <c r="J1323" s="210"/>
      <c r="K1323" s="305"/>
      <c r="L1323" s="210"/>
      <c r="M1323" s="210"/>
      <c r="N1323" s="210"/>
      <c r="O1323" s="210"/>
      <c r="P1323" s="210"/>
      <c r="Q1323" s="210"/>
      <c r="R1323" s="210"/>
      <c r="S1323" s="210"/>
      <c r="T1323" s="210"/>
      <c r="U1323" s="210"/>
      <c r="V1323" s="210"/>
      <c r="W1323" s="210"/>
      <c r="X1323" s="210"/>
      <c r="Y1323" s="210"/>
      <c r="Z1323" s="210"/>
    </row>
    <row r="1324" spans="4:26" x14ac:dyDescent="0.25">
      <c r="D1324" s="210"/>
      <c r="E1324" s="210"/>
      <c r="F1324" s="210"/>
      <c r="G1324" s="210"/>
      <c r="H1324" s="210"/>
      <c r="I1324" s="210"/>
      <c r="J1324" s="210"/>
      <c r="K1324" s="305"/>
      <c r="L1324" s="210"/>
      <c r="M1324" s="210"/>
      <c r="N1324" s="210"/>
      <c r="O1324" s="210"/>
      <c r="P1324" s="210"/>
      <c r="Q1324" s="210"/>
      <c r="R1324" s="210"/>
      <c r="S1324" s="210"/>
      <c r="T1324" s="210"/>
      <c r="U1324" s="210"/>
      <c r="V1324" s="210"/>
      <c r="W1324" s="210"/>
      <c r="X1324" s="210"/>
      <c r="Y1324" s="210"/>
      <c r="Z1324" s="210"/>
    </row>
    <row r="1325" spans="4:26" x14ac:dyDescent="0.25">
      <c r="D1325" s="210"/>
      <c r="E1325" s="210"/>
      <c r="F1325" s="210"/>
      <c r="G1325" s="210"/>
      <c r="H1325" s="210"/>
      <c r="I1325" s="210"/>
      <c r="J1325" s="210"/>
      <c r="K1325" s="305"/>
      <c r="L1325" s="210"/>
      <c r="M1325" s="210"/>
      <c r="N1325" s="210"/>
      <c r="O1325" s="210"/>
      <c r="P1325" s="210"/>
      <c r="Q1325" s="210"/>
      <c r="R1325" s="210"/>
      <c r="S1325" s="210"/>
      <c r="T1325" s="210"/>
      <c r="U1325" s="210"/>
      <c r="V1325" s="210"/>
      <c r="W1325" s="210"/>
      <c r="X1325" s="210"/>
      <c r="Y1325" s="210"/>
      <c r="Z1325" s="210"/>
    </row>
    <row r="1326" spans="4:26" x14ac:dyDescent="0.25">
      <c r="D1326" s="210"/>
      <c r="E1326" s="210"/>
      <c r="F1326" s="210"/>
      <c r="G1326" s="210"/>
      <c r="H1326" s="210"/>
      <c r="I1326" s="210"/>
      <c r="J1326" s="210"/>
      <c r="K1326" s="305"/>
      <c r="L1326" s="210"/>
      <c r="M1326" s="210"/>
      <c r="N1326" s="210"/>
      <c r="O1326" s="210"/>
      <c r="P1326" s="210"/>
      <c r="Q1326" s="210"/>
      <c r="R1326" s="210"/>
      <c r="S1326" s="210"/>
      <c r="T1326" s="210"/>
      <c r="U1326" s="210"/>
      <c r="V1326" s="210"/>
      <c r="W1326" s="210"/>
      <c r="X1326" s="210"/>
      <c r="Y1326" s="210"/>
      <c r="Z1326" s="210"/>
    </row>
    <row r="1327" spans="4:26" x14ac:dyDescent="0.25">
      <c r="D1327" s="210"/>
      <c r="E1327" s="210"/>
      <c r="F1327" s="210"/>
      <c r="G1327" s="210"/>
      <c r="H1327" s="210"/>
      <c r="I1327" s="210"/>
      <c r="J1327" s="210"/>
      <c r="K1327" s="305"/>
      <c r="L1327" s="210"/>
      <c r="M1327" s="210"/>
      <c r="N1327" s="210"/>
      <c r="O1327" s="210"/>
      <c r="P1327" s="210"/>
      <c r="Q1327" s="210"/>
      <c r="R1327" s="210"/>
      <c r="S1327" s="210"/>
      <c r="T1327" s="210"/>
      <c r="U1327" s="210"/>
      <c r="V1327" s="210"/>
      <c r="W1327" s="210"/>
      <c r="X1327" s="210"/>
      <c r="Y1327" s="210"/>
      <c r="Z1327" s="210"/>
    </row>
    <row r="1328" spans="4:26" x14ac:dyDescent="0.25">
      <c r="D1328" s="210"/>
      <c r="E1328" s="210"/>
      <c r="F1328" s="210"/>
      <c r="G1328" s="210"/>
      <c r="H1328" s="210"/>
      <c r="I1328" s="210"/>
      <c r="J1328" s="210"/>
      <c r="K1328" s="305"/>
      <c r="L1328" s="210"/>
      <c r="M1328" s="210"/>
      <c r="N1328" s="210"/>
      <c r="O1328" s="210"/>
      <c r="P1328" s="210"/>
      <c r="Q1328" s="210"/>
      <c r="R1328" s="210"/>
      <c r="S1328" s="210"/>
      <c r="T1328" s="210"/>
      <c r="U1328" s="210"/>
      <c r="V1328" s="210"/>
      <c r="W1328" s="210"/>
      <c r="X1328" s="210"/>
      <c r="Y1328" s="210"/>
      <c r="Z1328" s="210"/>
    </row>
    <row r="1329" spans="4:26" x14ac:dyDescent="0.25">
      <c r="D1329" s="210"/>
      <c r="E1329" s="210"/>
      <c r="F1329" s="210"/>
      <c r="G1329" s="210"/>
      <c r="H1329" s="210"/>
      <c r="I1329" s="210"/>
      <c r="J1329" s="210"/>
      <c r="K1329" s="305"/>
      <c r="L1329" s="210"/>
      <c r="M1329" s="210"/>
      <c r="N1329" s="210"/>
      <c r="O1329" s="210"/>
      <c r="P1329" s="210"/>
      <c r="Q1329" s="210"/>
      <c r="R1329" s="210"/>
      <c r="S1329" s="210"/>
      <c r="T1329" s="210"/>
      <c r="U1329" s="210"/>
      <c r="V1329" s="210"/>
      <c r="W1329" s="210"/>
      <c r="X1329" s="210"/>
      <c r="Y1329" s="210"/>
      <c r="Z1329" s="210"/>
    </row>
    <row r="1330" spans="4:26" x14ac:dyDescent="0.25">
      <c r="D1330" s="210"/>
      <c r="E1330" s="210"/>
      <c r="F1330" s="210"/>
      <c r="G1330" s="210"/>
      <c r="H1330" s="210"/>
      <c r="I1330" s="210"/>
      <c r="J1330" s="210"/>
      <c r="K1330" s="305"/>
      <c r="L1330" s="210"/>
      <c r="M1330" s="210"/>
      <c r="N1330" s="210"/>
      <c r="O1330" s="210"/>
      <c r="P1330" s="210"/>
      <c r="Q1330" s="210"/>
      <c r="R1330" s="210"/>
      <c r="S1330" s="210"/>
      <c r="T1330" s="210"/>
      <c r="U1330" s="210"/>
      <c r="V1330" s="210"/>
      <c r="W1330" s="210"/>
      <c r="X1330" s="210"/>
      <c r="Y1330" s="210"/>
      <c r="Z1330" s="210"/>
    </row>
    <row r="1331" spans="4:26" x14ac:dyDescent="0.25">
      <c r="D1331" s="210"/>
      <c r="E1331" s="210"/>
      <c r="F1331" s="210"/>
      <c r="G1331" s="210"/>
      <c r="H1331" s="210"/>
      <c r="I1331" s="210"/>
      <c r="J1331" s="210"/>
      <c r="K1331" s="305"/>
      <c r="L1331" s="210"/>
      <c r="M1331" s="210"/>
      <c r="N1331" s="210"/>
      <c r="O1331" s="210"/>
      <c r="P1331" s="210"/>
      <c r="Q1331" s="210"/>
      <c r="R1331" s="210"/>
      <c r="S1331" s="210"/>
      <c r="T1331" s="210"/>
      <c r="U1331" s="210"/>
      <c r="V1331" s="210"/>
      <c r="W1331" s="210"/>
      <c r="X1331" s="210"/>
      <c r="Y1331" s="210"/>
      <c r="Z1331" s="210"/>
    </row>
    <row r="1332" spans="4:26" x14ac:dyDescent="0.25">
      <c r="D1332" s="210"/>
      <c r="E1332" s="210"/>
      <c r="F1332" s="210"/>
      <c r="G1332" s="210"/>
      <c r="H1332" s="210"/>
      <c r="I1332" s="210"/>
      <c r="J1332" s="210"/>
      <c r="K1332" s="305"/>
      <c r="L1332" s="210"/>
      <c r="M1332" s="210"/>
      <c r="N1332" s="210"/>
      <c r="O1332" s="210"/>
      <c r="P1332" s="210"/>
      <c r="Q1332" s="210"/>
      <c r="R1332" s="210"/>
      <c r="S1332" s="210"/>
      <c r="T1332" s="210"/>
      <c r="U1332" s="210"/>
      <c r="V1332" s="210"/>
      <c r="W1332" s="210"/>
      <c r="X1332" s="210"/>
      <c r="Y1332" s="210"/>
      <c r="Z1332" s="210"/>
    </row>
    <row r="1333" spans="4:26" x14ac:dyDescent="0.25">
      <c r="D1333" s="210"/>
      <c r="E1333" s="210"/>
      <c r="F1333" s="210"/>
      <c r="G1333" s="210"/>
      <c r="H1333" s="210"/>
      <c r="I1333" s="210"/>
      <c r="J1333" s="210"/>
      <c r="K1333" s="305"/>
      <c r="L1333" s="210"/>
      <c r="M1333" s="210"/>
      <c r="N1333" s="210"/>
      <c r="O1333" s="210"/>
      <c r="P1333" s="210"/>
      <c r="Q1333" s="210"/>
      <c r="R1333" s="210"/>
      <c r="S1333" s="210"/>
      <c r="T1333" s="210"/>
      <c r="U1333" s="210"/>
      <c r="V1333" s="210"/>
      <c r="W1333" s="210"/>
      <c r="X1333" s="210"/>
      <c r="Y1333" s="210"/>
      <c r="Z1333" s="210"/>
    </row>
    <row r="1334" spans="4:26" x14ac:dyDescent="0.25">
      <c r="D1334" s="210"/>
      <c r="E1334" s="210"/>
      <c r="F1334" s="210"/>
      <c r="G1334" s="210"/>
      <c r="H1334" s="210"/>
      <c r="I1334" s="210"/>
      <c r="J1334" s="210"/>
      <c r="K1334" s="305"/>
      <c r="L1334" s="210"/>
      <c r="M1334" s="210"/>
      <c r="N1334" s="210"/>
      <c r="O1334" s="210"/>
      <c r="P1334" s="210"/>
      <c r="Q1334" s="210"/>
      <c r="R1334" s="210"/>
      <c r="S1334" s="210"/>
      <c r="T1334" s="210"/>
      <c r="U1334" s="210"/>
      <c r="V1334" s="210"/>
      <c r="W1334" s="210"/>
      <c r="X1334" s="210"/>
      <c r="Y1334" s="210"/>
      <c r="Z1334" s="210"/>
    </row>
    <row r="1335" spans="4:26" x14ac:dyDescent="0.25">
      <c r="D1335" s="210"/>
      <c r="E1335" s="210"/>
      <c r="F1335" s="210"/>
      <c r="G1335" s="210"/>
      <c r="H1335" s="210"/>
      <c r="I1335" s="210"/>
      <c r="J1335" s="210"/>
      <c r="K1335" s="305"/>
      <c r="L1335" s="210"/>
      <c r="M1335" s="210"/>
      <c r="N1335" s="210"/>
      <c r="O1335" s="210"/>
      <c r="P1335" s="210"/>
      <c r="Q1335" s="210"/>
      <c r="R1335" s="210"/>
      <c r="S1335" s="210"/>
      <c r="T1335" s="210"/>
      <c r="U1335" s="210"/>
      <c r="V1335" s="210"/>
      <c r="W1335" s="210"/>
      <c r="X1335" s="210"/>
      <c r="Y1335" s="210"/>
      <c r="Z1335" s="210"/>
    </row>
    <row r="1336" spans="4:26" x14ac:dyDescent="0.25">
      <c r="D1336" s="210"/>
      <c r="E1336" s="210"/>
      <c r="F1336" s="210"/>
      <c r="G1336" s="210"/>
      <c r="H1336" s="210"/>
      <c r="I1336" s="210"/>
      <c r="J1336" s="210"/>
      <c r="K1336" s="305"/>
      <c r="L1336" s="210"/>
      <c r="M1336" s="210"/>
      <c r="N1336" s="210"/>
      <c r="O1336" s="210"/>
      <c r="P1336" s="210"/>
      <c r="Q1336" s="210"/>
      <c r="R1336" s="210"/>
      <c r="S1336" s="210"/>
      <c r="T1336" s="210"/>
      <c r="U1336" s="210"/>
      <c r="V1336" s="210"/>
      <c r="W1336" s="210"/>
      <c r="X1336" s="210"/>
      <c r="Y1336" s="210"/>
      <c r="Z1336" s="210"/>
    </row>
    <row r="1337" spans="4:26" x14ac:dyDescent="0.25">
      <c r="D1337" s="210"/>
      <c r="E1337" s="210"/>
      <c r="F1337" s="210"/>
      <c r="G1337" s="210"/>
      <c r="H1337" s="210"/>
      <c r="I1337" s="210"/>
      <c r="J1337" s="210"/>
      <c r="K1337" s="305"/>
      <c r="L1337" s="210"/>
      <c r="M1337" s="210"/>
      <c r="N1337" s="210"/>
      <c r="O1337" s="210"/>
      <c r="P1337" s="210"/>
      <c r="Q1337" s="210"/>
      <c r="R1337" s="210"/>
      <c r="S1337" s="210"/>
      <c r="T1337" s="210"/>
      <c r="U1337" s="210"/>
      <c r="V1337" s="210"/>
      <c r="W1337" s="210"/>
      <c r="X1337" s="210"/>
      <c r="Y1337" s="210"/>
      <c r="Z1337" s="210"/>
    </row>
    <row r="1338" spans="4:26" x14ac:dyDescent="0.25">
      <c r="D1338" s="210"/>
      <c r="E1338" s="210"/>
      <c r="F1338" s="210"/>
      <c r="G1338" s="210"/>
      <c r="H1338" s="210"/>
      <c r="I1338" s="210"/>
      <c r="J1338" s="210"/>
      <c r="K1338" s="305"/>
      <c r="L1338" s="210"/>
      <c r="M1338" s="210"/>
      <c r="N1338" s="210"/>
      <c r="O1338" s="210"/>
      <c r="P1338" s="210"/>
      <c r="Q1338" s="210"/>
      <c r="R1338" s="210"/>
      <c r="S1338" s="210"/>
      <c r="T1338" s="210"/>
      <c r="U1338" s="210"/>
      <c r="V1338" s="210"/>
      <c r="W1338" s="210"/>
      <c r="X1338" s="210"/>
      <c r="Y1338" s="210"/>
      <c r="Z1338" s="210"/>
    </row>
    <row r="1339" spans="4:26" x14ac:dyDescent="0.25">
      <c r="D1339" s="210"/>
      <c r="E1339" s="210"/>
      <c r="F1339" s="210"/>
      <c r="G1339" s="210"/>
      <c r="H1339" s="210"/>
      <c r="I1339" s="210"/>
      <c r="J1339" s="210"/>
      <c r="K1339" s="305"/>
      <c r="L1339" s="210"/>
      <c r="M1339" s="210"/>
      <c r="N1339" s="210"/>
      <c r="O1339" s="210"/>
      <c r="P1339" s="210"/>
      <c r="Q1339" s="210"/>
      <c r="R1339" s="210"/>
      <c r="S1339" s="210"/>
      <c r="T1339" s="210"/>
      <c r="U1339" s="210"/>
      <c r="V1339" s="210"/>
      <c r="W1339" s="210"/>
      <c r="X1339" s="210"/>
      <c r="Y1339" s="210"/>
      <c r="Z1339" s="210"/>
    </row>
    <row r="1340" spans="4:26" x14ac:dyDescent="0.25">
      <c r="D1340" s="210"/>
      <c r="E1340" s="210"/>
      <c r="F1340" s="210"/>
      <c r="G1340" s="210"/>
      <c r="H1340" s="210"/>
      <c r="I1340" s="210"/>
      <c r="J1340" s="210"/>
      <c r="K1340" s="305"/>
      <c r="L1340" s="210"/>
      <c r="M1340" s="210"/>
      <c r="N1340" s="210"/>
      <c r="O1340" s="210"/>
      <c r="P1340" s="210"/>
      <c r="Q1340" s="210"/>
      <c r="R1340" s="210"/>
      <c r="S1340" s="210"/>
      <c r="T1340" s="210"/>
      <c r="U1340" s="210"/>
      <c r="V1340" s="210"/>
      <c r="W1340" s="210"/>
      <c r="X1340" s="210"/>
      <c r="Y1340" s="210"/>
      <c r="Z1340" s="210"/>
    </row>
    <row r="1341" spans="4:26" x14ac:dyDescent="0.25">
      <c r="D1341" s="210"/>
      <c r="E1341" s="210"/>
      <c r="F1341" s="210"/>
      <c r="G1341" s="210"/>
      <c r="H1341" s="210"/>
      <c r="I1341" s="210"/>
      <c r="J1341" s="210"/>
      <c r="K1341" s="305"/>
      <c r="L1341" s="210"/>
      <c r="M1341" s="210"/>
      <c r="N1341" s="210"/>
      <c r="O1341" s="210"/>
      <c r="P1341" s="210"/>
      <c r="Q1341" s="210"/>
      <c r="R1341" s="210"/>
      <c r="S1341" s="210"/>
      <c r="T1341" s="210"/>
      <c r="U1341" s="210"/>
      <c r="V1341" s="210"/>
      <c r="W1341" s="210"/>
      <c r="X1341" s="210"/>
      <c r="Y1341" s="210"/>
      <c r="Z1341" s="210"/>
    </row>
    <row r="1342" spans="4:26" x14ac:dyDescent="0.25">
      <c r="D1342" s="210"/>
      <c r="E1342" s="210"/>
      <c r="F1342" s="210"/>
      <c r="G1342" s="210"/>
      <c r="H1342" s="210"/>
      <c r="I1342" s="210"/>
      <c r="J1342" s="210"/>
      <c r="K1342" s="305"/>
      <c r="L1342" s="210"/>
      <c r="M1342" s="210"/>
      <c r="N1342" s="210"/>
      <c r="O1342" s="210"/>
      <c r="P1342" s="210"/>
      <c r="Q1342" s="210"/>
      <c r="R1342" s="210"/>
      <c r="S1342" s="210"/>
      <c r="T1342" s="210"/>
      <c r="U1342" s="210"/>
      <c r="V1342" s="210"/>
      <c r="W1342" s="210"/>
      <c r="X1342" s="210"/>
      <c r="Y1342" s="210"/>
      <c r="Z1342" s="210"/>
    </row>
    <row r="1343" spans="4:26" x14ac:dyDescent="0.25">
      <c r="D1343" s="210"/>
      <c r="E1343" s="210"/>
      <c r="F1343" s="210"/>
      <c r="G1343" s="210"/>
      <c r="H1343" s="210"/>
      <c r="I1343" s="210"/>
      <c r="J1343" s="210"/>
      <c r="K1343" s="305"/>
      <c r="L1343" s="210"/>
      <c r="M1343" s="210"/>
      <c r="N1343" s="210"/>
      <c r="O1343" s="210"/>
      <c r="P1343" s="210"/>
      <c r="Q1343" s="210"/>
      <c r="R1343" s="210"/>
      <c r="S1343" s="210"/>
      <c r="T1343" s="210"/>
      <c r="U1343" s="210"/>
      <c r="V1343" s="210"/>
      <c r="W1343" s="210"/>
      <c r="X1343" s="210"/>
      <c r="Y1343" s="210"/>
      <c r="Z1343" s="210"/>
    </row>
    <row r="1344" spans="4:26" x14ac:dyDescent="0.25">
      <c r="D1344" s="210"/>
      <c r="E1344" s="210"/>
      <c r="F1344" s="210"/>
      <c r="G1344" s="210"/>
      <c r="H1344" s="210"/>
      <c r="I1344" s="210"/>
      <c r="J1344" s="210"/>
      <c r="K1344" s="305"/>
      <c r="L1344" s="210"/>
      <c r="M1344" s="210"/>
      <c r="N1344" s="210"/>
      <c r="O1344" s="210"/>
      <c r="P1344" s="210"/>
      <c r="Q1344" s="210"/>
      <c r="R1344" s="210"/>
      <c r="S1344" s="210"/>
      <c r="T1344" s="210"/>
      <c r="U1344" s="210"/>
      <c r="V1344" s="210"/>
      <c r="W1344" s="210"/>
      <c r="X1344" s="210"/>
      <c r="Y1344" s="210"/>
      <c r="Z1344" s="210"/>
    </row>
    <row r="1345" spans="4:26" x14ac:dyDescent="0.25">
      <c r="D1345" s="210"/>
      <c r="E1345" s="210"/>
      <c r="F1345" s="210"/>
      <c r="G1345" s="210"/>
      <c r="H1345" s="210"/>
      <c r="I1345" s="210"/>
      <c r="J1345" s="210"/>
      <c r="K1345" s="305"/>
      <c r="L1345" s="210"/>
      <c r="M1345" s="210"/>
      <c r="N1345" s="210"/>
      <c r="O1345" s="210"/>
      <c r="P1345" s="210"/>
      <c r="Q1345" s="210"/>
      <c r="R1345" s="210"/>
      <c r="S1345" s="210"/>
      <c r="T1345" s="210"/>
      <c r="U1345" s="210"/>
      <c r="V1345" s="210"/>
      <c r="W1345" s="210"/>
      <c r="X1345" s="210"/>
      <c r="Y1345" s="210"/>
      <c r="Z1345" s="210"/>
    </row>
    <row r="1346" spans="4:26" x14ac:dyDescent="0.25">
      <c r="D1346" s="210"/>
      <c r="E1346" s="210"/>
      <c r="F1346" s="210"/>
      <c r="G1346" s="210"/>
      <c r="H1346" s="210"/>
      <c r="I1346" s="210"/>
      <c r="J1346" s="210"/>
      <c r="K1346" s="305"/>
      <c r="L1346" s="210"/>
      <c r="M1346" s="210"/>
      <c r="N1346" s="210"/>
      <c r="O1346" s="210"/>
      <c r="P1346" s="210"/>
      <c r="Q1346" s="210"/>
      <c r="R1346" s="210"/>
      <c r="S1346" s="210"/>
      <c r="T1346" s="210"/>
      <c r="U1346" s="210"/>
      <c r="V1346" s="210"/>
      <c r="W1346" s="210"/>
      <c r="X1346" s="210"/>
      <c r="Y1346" s="210"/>
      <c r="Z1346" s="210"/>
    </row>
    <row r="1347" spans="4:26" x14ac:dyDescent="0.25">
      <c r="D1347" s="210"/>
      <c r="E1347" s="210"/>
      <c r="F1347" s="210"/>
      <c r="G1347" s="210"/>
      <c r="H1347" s="210"/>
      <c r="I1347" s="210"/>
      <c r="J1347" s="210"/>
      <c r="K1347" s="305"/>
      <c r="L1347" s="210"/>
      <c r="M1347" s="210"/>
      <c r="N1347" s="210"/>
      <c r="O1347" s="210"/>
      <c r="P1347" s="210"/>
      <c r="Q1347" s="210"/>
      <c r="R1347" s="210"/>
      <c r="S1347" s="210"/>
      <c r="T1347" s="210"/>
      <c r="U1347" s="210"/>
      <c r="V1347" s="210"/>
      <c r="W1347" s="210"/>
      <c r="X1347" s="210"/>
      <c r="Y1347" s="210"/>
      <c r="Z1347" s="210"/>
    </row>
    <row r="1348" spans="4:26" x14ac:dyDescent="0.25">
      <c r="D1348" s="210"/>
      <c r="E1348" s="210"/>
      <c r="F1348" s="210"/>
      <c r="G1348" s="210"/>
      <c r="H1348" s="210"/>
      <c r="I1348" s="210"/>
      <c r="J1348" s="210"/>
      <c r="K1348" s="305"/>
      <c r="L1348" s="210"/>
      <c r="M1348" s="210"/>
      <c r="N1348" s="210"/>
      <c r="O1348" s="210"/>
      <c r="P1348" s="210"/>
      <c r="Q1348" s="210"/>
      <c r="R1348" s="210"/>
      <c r="S1348" s="210"/>
      <c r="T1348" s="210"/>
      <c r="U1348" s="210"/>
      <c r="V1348" s="210"/>
      <c r="W1348" s="210"/>
      <c r="X1348" s="210"/>
      <c r="Y1348" s="210"/>
      <c r="Z1348" s="210"/>
    </row>
    <row r="1349" spans="4:26" x14ac:dyDescent="0.25">
      <c r="D1349" s="210"/>
      <c r="E1349" s="210"/>
      <c r="F1349" s="210"/>
      <c r="G1349" s="210"/>
      <c r="H1349" s="210"/>
      <c r="I1349" s="210"/>
      <c r="J1349" s="210"/>
      <c r="K1349" s="305"/>
      <c r="L1349" s="210"/>
      <c r="M1349" s="210"/>
      <c r="N1349" s="210"/>
      <c r="O1349" s="210"/>
      <c r="P1349" s="210"/>
      <c r="Q1349" s="210"/>
      <c r="R1349" s="210"/>
      <c r="S1349" s="210"/>
      <c r="T1349" s="210"/>
      <c r="U1349" s="210"/>
      <c r="V1349" s="210"/>
      <c r="W1349" s="210"/>
      <c r="X1349" s="210"/>
      <c r="Y1349" s="210"/>
      <c r="Z1349" s="210"/>
    </row>
    <row r="1350" spans="4:26" x14ac:dyDescent="0.25">
      <c r="D1350" s="210"/>
      <c r="E1350" s="210"/>
      <c r="F1350" s="210"/>
      <c r="G1350" s="210"/>
      <c r="H1350" s="210"/>
      <c r="I1350" s="210"/>
      <c r="J1350" s="210"/>
      <c r="K1350" s="305"/>
      <c r="L1350" s="210"/>
      <c r="M1350" s="210"/>
      <c r="N1350" s="210"/>
      <c r="O1350" s="210"/>
      <c r="P1350" s="210"/>
      <c r="Q1350" s="210"/>
      <c r="R1350" s="210"/>
      <c r="S1350" s="210"/>
      <c r="T1350" s="210"/>
      <c r="U1350" s="210"/>
      <c r="V1350" s="210"/>
      <c r="W1350" s="210"/>
      <c r="X1350" s="210"/>
      <c r="Y1350" s="210"/>
      <c r="Z1350" s="210"/>
    </row>
    <row r="1351" spans="4:26" x14ac:dyDescent="0.25">
      <c r="D1351" s="210"/>
      <c r="E1351" s="210"/>
      <c r="F1351" s="210"/>
      <c r="G1351" s="210"/>
      <c r="H1351" s="210"/>
      <c r="I1351" s="210"/>
      <c r="J1351" s="210"/>
      <c r="K1351" s="305"/>
      <c r="L1351" s="210"/>
      <c r="M1351" s="210"/>
      <c r="N1351" s="210"/>
      <c r="O1351" s="210"/>
      <c r="P1351" s="210"/>
      <c r="Q1351" s="210"/>
      <c r="R1351" s="210"/>
      <c r="S1351" s="210"/>
      <c r="T1351" s="210"/>
      <c r="U1351" s="210"/>
      <c r="V1351" s="210"/>
      <c r="W1351" s="210"/>
      <c r="X1351" s="210"/>
      <c r="Y1351" s="210"/>
      <c r="Z1351" s="210"/>
    </row>
    <row r="1352" spans="4:26" x14ac:dyDescent="0.25">
      <c r="D1352" s="210"/>
      <c r="E1352" s="210"/>
      <c r="F1352" s="210"/>
      <c r="G1352" s="210"/>
      <c r="H1352" s="210"/>
      <c r="I1352" s="210"/>
      <c r="J1352" s="210"/>
      <c r="K1352" s="305"/>
      <c r="L1352" s="210"/>
      <c r="M1352" s="210"/>
      <c r="N1352" s="210"/>
      <c r="O1352" s="210"/>
      <c r="P1352" s="210"/>
      <c r="Q1352" s="210"/>
      <c r="R1352" s="210"/>
      <c r="S1352" s="210"/>
      <c r="T1352" s="210"/>
      <c r="U1352" s="210"/>
      <c r="V1352" s="210"/>
      <c r="W1352" s="210"/>
      <c r="X1352" s="210"/>
      <c r="Y1352" s="210"/>
      <c r="Z1352" s="210"/>
    </row>
    <row r="1353" spans="4:26" x14ac:dyDescent="0.25">
      <c r="D1353" s="210"/>
      <c r="E1353" s="210"/>
      <c r="F1353" s="210"/>
      <c r="G1353" s="210"/>
      <c r="H1353" s="210"/>
      <c r="I1353" s="210"/>
      <c r="J1353" s="210"/>
      <c r="K1353" s="305"/>
      <c r="L1353" s="210"/>
      <c r="M1353" s="210"/>
      <c r="N1353" s="210"/>
      <c r="O1353" s="210"/>
      <c r="P1353" s="210"/>
      <c r="Q1353" s="210"/>
      <c r="R1353" s="210"/>
      <c r="S1353" s="210"/>
      <c r="T1353" s="210"/>
      <c r="U1353" s="210"/>
      <c r="V1353" s="210"/>
      <c r="W1353" s="210"/>
      <c r="X1353" s="210"/>
      <c r="Y1353" s="210"/>
      <c r="Z1353" s="210"/>
    </row>
    <row r="1354" spans="4:26" x14ac:dyDescent="0.25">
      <c r="D1354" s="210"/>
      <c r="E1354" s="210"/>
      <c r="F1354" s="210"/>
      <c r="G1354" s="210"/>
      <c r="H1354" s="210"/>
      <c r="I1354" s="210"/>
      <c r="J1354" s="210"/>
      <c r="K1354" s="305"/>
      <c r="L1354" s="210"/>
      <c r="M1354" s="210"/>
      <c r="N1354" s="210"/>
      <c r="O1354" s="210"/>
      <c r="P1354" s="210"/>
      <c r="Q1354" s="210"/>
      <c r="R1354" s="210"/>
      <c r="S1354" s="210"/>
      <c r="T1354" s="210"/>
      <c r="U1354" s="210"/>
      <c r="V1354" s="210"/>
      <c r="W1354" s="210"/>
      <c r="X1354" s="210"/>
      <c r="Y1354" s="210"/>
      <c r="Z1354" s="210"/>
    </row>
    <row r="1355" spans="4:26" x14ac:dyDescent="0.25">
      <c r="D1355" s="210"/>
      <c r="E1355" s="210"/>
      <c r="F1355" s="210"/>
      <c r="G1355" s="210"/>
      <c r="H1355" s="210"/>
      <c r="I1355" s="210"/>
      <c r="J1355" s="210"/>
      <c r="K1355" s="305"/>
      <c r="L1355" s="210"/>
      <c r="M1355" s="210"/>
      <c r="N1355" s="210"/>
      <c r="O1355" s="210"/>
      <c r="P1355" s="210"/>
      <c r="Q1355" s="210"/>
      <c r="R1355" s="210"/>
      <c r="S1355" s="210"/>
      <c r="T1355" s="210"/>
      <c r="U1355" s="210"/>
      <c r="V1355" s="210"/>
      <c r="W1355" s="210"/>
      <c r="X1355" s="210"/>
      <c r="Y1355" s="210"/>
      <c r="Z1355" s="210"/>
    </row>
    <row r="1356" spans="4:26" x14ac:dyDescent="0.25">
      <c r="D1356" s="210"/>
      <c r="E1356" s="210"/>
      <c r="F1356" s="210"/>
      <c r="G1356" s="210"/>
      <c r="H1356" s="210"/>
      <c r="I1356" s="210"/>
      <c r="J1356" s="210"/>
      <c r="K1356" s="305"/>
      <c r="L1356" s="210"/>
      <c r="M1356" s="210"/>
      <c r="N1356" s="210"/>
      <c r="O1356" s="210"/>
      <c r="P1356" s="210"/>
      <c r="Q1356" s="210"/>
      <c r="R1356" s="210"/>
      <c r="S1356" s="210"/>
      <c r="T1356" s="210"/>
      <c r="U1356" s="210"/>
      <c r="V1356" s="210"/>
      <c r="W1356" s="210"/>
      <c r="X1356" s="210"/>
      <c r="Y1356" s="210"/>
      <c r="Z1356" s="210"/>
    </row>
    <row r="1357" spans="4:26" x14ac:dyDescent="0.25">
      <c r="D1357" s="210"/>
      <c r="E1357" s="210"/>
      <c r="F1357" s="210"/>
      <c r="G1357" s="210"/>
      <c r="H1357" s="210"/>
      <c r="I1357" s="210"/>
      <c r="J1357" s="210"/>
      <c r="K1357" s="305"/>
      <c r="L1357" s="210"/>
      <c r="M1357" s="210"/>
      <c r="N1357" s="210"/>
      <c r="O1357" s="210"/>
      <c r="P1357" s="210"/>
      <c r="Q1357" s="210"/>
      <c r="R1357" s="210"/>
      <c r="S1357" s="210"/>
      <c r="T1357" s="210"/>
      <c r="U1357" s="210"/>
      <c r="V1357" s="210"/>
      <c r="W1357" s="210"/>
      <c r="X1357" s="210"/>
      <c r="Y1357" s="210"/>
      <c r="Z1357" s="210"/>
    </row>
    <row r="1358" spans="4:26" x14ac:dyDescent="0.25">
      <c r="D1358" s="210"/>
      <c r="E1358" s="210"/>
      <c r="F1358" s="210"/>
      <c r="G1358" s="210"/>
      <c r="H1358" s="210"/>
      <c r="I1358" s="210"/>
      <c r="J1358" s="210"/>
      <c r="K1358" s="305"/>
      <c r="L1358" s="210"/>
      <c r="M1358" s="210"/>
      <c r="N1358" s="210"/>
      <c r="O1358" s="210"/>
      <c r="P1358" s="210"/>
      <c r="Q1358" s="210"/>
      <c r="R1358" s="210"/>
      <c r="S1358" s="210"/>
      <c r="T1358" s="210"/>
      <c r="U1358" s="210"/>
      <c r="V1358" s="210"/>
      <c r="W1358" s="210"/>
      <c r="X1358" s="210"/>
      <c r="Y1358" s="210"/>
      <c r="Z1358" s="210"/>
    </row>
    <row r="1359" spans="4:26" x14ac:dyDescent="0.25">
      <c r="D1359" s="210"/>
      <c r="E1359" s="210"/>
      <c r="F1359" s="210"/>
      <c r="G1359" s="210"/>
      <c r="H1359" s="210"/>
      <c r="I1359" s="210"/>
      <c r="J1359" s="210"/>
      <c r="K1359" s="305"/>
      <c r="L1359" s="210"/>
      <c r="M1359" s="210"/>
      <c r="N1359" s="210"/>
      <c r="O1359" s="210"/>
      <c r="P1359" s="210"/>
      <c r="Q1359" s="210"/>
      <c r="R1359" s="210"/>
      <c r="S1359" s="210"/>
      <c r="T1359" s="210"/>
      <c r="U1359" s="210"/>
      <c r="V1359" s="210"/>
      <c r="W1359" s="210"/>
      <c r="X1359" s="210"/>
      <c r="Y1359" s="210"/>
      <c r="Z1359" s="210"/>
    </row>
    <row r="1360" spans="4:26" x14ac:dyDescent="0.25">
      <c r="D1360" s="210"/>
      <c r="E1360" s="210"/>
      <c r="F1360" s="210"/>
      <c r="G1360" s="210"/>
      <c r="H1360" s="210"/>
      <c r="I1360" s="210"/>
      <c r="J1360" s="210"/>
      <c r="K1360" s="305"/>
      <c r="L1360" s="210"/>
      <c r="M1360" s="210"/>
      <c r="N1360" s="210"/>
      <c r="O1360" s="210"/>
      <c r="P1360" s="210"/>
      <c r="Q1360" s="210"/>
      <c r="R1360" s="210"/>
      <c r="S1360" s="210"/>
      <c r="T1360" s="210"/>
      <c r="U1360" s="210"/>
      <c r="V1360" s="210"/>
      <c r="W1360" s="210"/>
      <c r="X1360" s="210"/>
      <c r="Y1360" s="210"/>
      <c r="Z1360" s="210"/>
    </row>
    <row r="1361" spans="4:26" x14ac:dyDescent="0.25">
      <c r="D1361" s="210"/>
      <c r="E1361" s="210"/>
      <c r="F1361" s="210"/>
      <c r="G1361" s="210"/>
      <c r="H1361" s="210"/>
      <c r="I1361" s="210"/>
      <c r="J1361" s="210"/>
      <c r="K1361" s="305"/>
      <c r="L1361" s="210"/>
      <c r="M1361" s="210"/>
      <c r="N1361" s="210"/>
      <c r="O1361" s="210"/>
      <c r="P1361" s="210"/>
      <c r="Q1361" s="210"/>
      <c r="R1361" s="210"/>
      <c r="S1361" s="210"/>
      <c r="T1361" s="210"/>
      <c r="U1361" s="210"/>
      <c r="V1361" s="210"/>
      <c r="W1361" s="210"/>
      <c r="X1361" s="210"/>
      <c r="Y1361" s="210"/>
      <c r="Z1361" s="210"/>
    </row>
    <row r="1362" spans="4:26" x14ac:dyDescent="0.25">
      <c r="D1362" s="210"/>
      <c r="E1362" s="210"/>
      <c r="F1362" s="210"/>
      <c r="G1362" s="210"/>
      <c r="H1362" s="210"/>
      <c r="I1362" s="210"/>
      <c r="J1362" s="210"/>
      <c r="K1362" s="305"/>
      <c r="L1362" s="210"/>
      <c r="M1362" s="210"/>
      <c r="N1362" s="210"/>
      <c r="O1362" s="210"/>
      <c r="P1362" s="210"/>
      <c r="Q1362" s="210"/>
      <c r="R1362" s="210"/>
      <c r="S1362" s="210"/>
      <c r="T1362" s="210"/>
      <c r="U1362" s="210"/>
      <c r="V1362" s="210"/>
      <c r="W1362" s="210"/>
      <c r="X1362" s="210"/>
      <c r="Y1362" s="210"/>
      <c r="Z1362" s="210"/>
    </row>
    <row r="1363" spans="4:26" x14ac:dyDescent="0.25">
      <c r="D1363" s="210"/>
      <c r="E1363" s="210"/>
      <c r="F1363" s="210"/>
      <c r="G1363" s="210"/>
      <c r="H1363" s="210"/>
      <c r="I1363" s="210"/>
      <c r="J1363" s="210"/>
      <c r="K1363" s="305"/>
      <c r="L1363" s="210"/>
      <c r="M1363" s="210"/>
      <c r="N1363" s="210"/>
      <c r="O1363" s="210"/>
      <c r="P1363" s="210"/>
      <c r="Q1363" s="210"/>
      <c r="R1363" s="210"/>
      <c r="S1363" s="210"/>
      <c r="T1363" s="210"/>
      <c r="U1363" s="210"/>
      <c r="V1363" s="210"/>
      <c r="W1363" s="210"/>
      <c r="X1363" s="210"/>
      <c r="Y1363" s="210"/>
      <c r="Z1363" s="210"/>
    </row>
    <row r="1364" spans="4:26" x14ac:dyDescent="0.25">
      <c r="D1364" s="210"/>
      <c r="E1364" s="210"/>
      <c r="F1364" s="210"/>
      <c r="G1364" s="210"/>
      <c r="H1364" s="210"/>
      <c r="I1364" s="210"/>
      <c r="J1364" s="210"/>
      <c r="K1364" s="305"/>
      <c r="L1364" s="210"/>
      <c r="M1364" s="210"/>
      <c r="N1364" s="210"/>
      <c r="O1364" s="210"/>
      <c r="P1364" s="210"/>
      <c r="Q1364" s="210"/>
      <c r="R1364" s="210"/>
      <c r="S1364" s="210"/>
      <c r="T1364" s="210"/>
      <c r="U1364" s="210"/>
      <c r="V1364" s="210"/>
      <c r="W1364" s="210"/>
      <c r="X1364" s="210"/>
      <c r="Y1364" s="210"/>
      <c r="Z1364" s="210"/>
    </row>
    <row r="1365" spans="4:26" x14ac:dyDescent="0.25">
      <c r="D1365" s="210"/>
      <c r="E1365" s="210"/>
      <c r="F1365" s="210"/>
      <c r="G1365" s="210"/>
      <c r="H1365" s="210"/>
      <c r="I1365" s="210"/>
      <c r="J1365" s="210"/>
      <c r="K1365" s="305"/>
      <c r="L1365" s="210"/>
      <c r="M1365" s="210"/>
      <c r="N1365" s="210"/>
      <c r="O1365" s="210"/>
      <c r="P1365" s="210"/>
      <c r="Q1365" s="210"/>
      <c r="R1365" s="210"/>
      <c r="S1365" s="210"/>
      <c r="T1365" s="210"/>
      <c r="U1365" s="210"/>
      <c r="V1365" s="210"/>
      <c r="W1365" s="210"/>
      <c r="X1365" s="210"/>
      <c r="Y1365" s="210"/>
      <c r="Z1365" s="210"/>
    </row>
    <row r="1366" spans="4:26" x14ac:dyDescent="0.25">
      <c r="D1366" s="210"/>
      <c r="E1366" s="210"/>
      <c r="F1366" s="210"/>
      <c r="G1366" s="210"/>
      <c r="H1366" s="210"/>
      <c r="I1366" s="210"/>
      <c r="J1366" s="210"/>
      <c r="K1366" s="305"/>
      <c r="L1366" s="210"/>
      <c r="M1366" s="210"/>
      <c r="N1366" s="210"/>
      <c r="O1366" s="210"/>
      <c r="P1366" s="210"/>
      <c r="Q1366" s="210"/>
      <c r="R1366" s="210"/>
      <c r="S1366" s="210"/>
      <c r="T1366" s="210"/>
      <c r="U1366" s="210"/>
      <c r="V1366" s="210"/>
      <c r="W1366" s="210"/>
      <c r="X1366" s="210"/>
      <c r="Y1366" s="210"/>
      <c r="Z1366" s="210"/>
    </row>
    <row r="1367" spans="4:26" x14ac:dyDescent="0.25">
      <c r="D1367" s="210"/>
      <c r="E1367" s="210"/>
      <c r="F1367" s="210"/>
      <c r="G1367" s="210"/>
      <c r="H1367" s="210"/>
      <c r="I1367" s="210"/>
      <c r="J1367" s="210"/>
      <c r="K1367" s="305"/>
      <c r="L1367" s="210"/>
      <c r="M1367" s="210"/>
      <c r="N1367" s="210"/>
      <c r="O1367" s="210"/>
      <c r="P1367" s="210"/>
      <c r="Q1367" s="210"/>
      <c r="R1367" s="210"/>
      <c r="S1367" s="210"/>
      <c r="T1367" s="210"/>
      <c r="U1367" s="210"/>
      <c r="V1367" s="210"/>
      <c r="W1367" s="210"/>
      <c r="X1367" s="210"/>
      <c r="Y1367" s="210"/>
      <c r="Z1367" s="210"/>
    </row>
    <row r="1368" spans="4:26" x14ac:dyDescent="0.25">
      <c r="D1368" s="210"/>
      <c r="E1368" s="210"/>
      <c r="F1368" s="210"/>
      <c r="G1368" s="210"/>
      <c r="H1368" s="210"/>
      <c r="I1368" s="210"/>
      <c r="J1368" s="210"/>
      <c r="K1368" s="305"/>
      <c r="L1368" s="210"/>
      <c r="M1368" s="210"/>
      <c r="N1368" s="210"/>
      <c r="O1368" s="210"/>
      <c r="P1368" s="210"/>
      <c r="Q1368" s="210"/>
      <c r="R1368" s="210"/>
      <c r="S1368" s="210"/>
      <c r="T1368" s="210"/>
      <c r="U1368" s="210"/>
      <c r="V1368" s="210"/>
      <c r="W1368" s="210"/>
      <c r="X1368" s="210"/>
      <c r="Y1368" s="210"/>
      <c r="Z1368" s="210"/>
    </row>
    <row r="1369" spans="4:26" x14ac:dyDescent="0.25">
      <c r="D1369" s="210"/>
      <c r="E1369" s="210"/>
      <c r="F1369" s="210"/>
      <c r="G1369" s="210"/>
      <c r="H1369" s="210"/>
      <c r="I1369" s="210"/>
      <c r="J1369" s="210"/>
      <c r="K1369" s="305"/>
      <c r="L1369" s="210"/>
      <c r="M1369" s="210"/>
      <c r="N1369" s="210"/>
      <c r="O1369" s="210"/>
      <c r="P1369" s="210"/>
      <c r="Q1369" s="210"/>
      <c r="R1369" s="210"/>
      <c r="S1369" s="210"/>
      <c r="T1369" s="210"/>
      <c r="U1369" s="210"/>
      <c r="V1369" s="210"/>
      <c r="W1369" s="210"/>
      <c r="X1369" s="210"/>
      <c r="Y1369" s="210"/>
      <c r="Z1369" s="210"/>
    </row>
    <row r="1370" spans="4:26" x14ac:dyDescent="0.25">
      <c r="D1370" s="210"/>
      <c r="E1370" s="210"/>
      <c r="F1370" s="210"/>
      <c r="G1370" s="210"/>
      <c r="H1370" s="210"/>
      <c r="I1370" s="210"/>
      <c r="J1370" s="210"/>
      <c r="K1370" s="305"/>
      <c r="L1370" s="210"/>
      <c r="M1370" s="210"/>
      <c r="N1370" s="210"/>
      <c r="O1370" s="210"/>
      <c r="P1370" s="210"/>
      <c r="Q1370" s="210"/>
      <c r="R1370" s="210"/>
      <c r="S1370" s="210"/>
      <c r="T1370" s="210"/>
      <c r="U1370" s="210"/>
      <c r="V1370" s="210"/>
      <c r="W1370" s="210"/>
      <c r="X1370" s="210"/>
      <c r="Y1370" s="210"/>
      <c r="Z1370" s="210"/>
    </row>
    <row r="1371" spans="4:26" x14ac:dyDescent="0.25">
      <c r="D1371" s="210"/>
      <c r="E1371" s="210"/>
      <c r="F1371" s="210"/>
      <c r="G1371" s="210"/>
      <c r="H1371" s="210"/>
      <c r="I1371" s="210"/>
      <c r="J1371" s="210"/>
      <c r="K1371" s="305"/>
      <c r="L1371" s="210"/>
      <c r="M1371" s="210"/>
      <c r="N1371" s="210"/>
      <c r="O1371" s="210"/>
      <c r="P1371" s="210"/>
      <c r="Q1371" s="210"/>
      <c r="R1371" s="210"/>
      <c r="S1371" s="210"/>
      <c r="T1371" s="210"/>
      <c r="U1371" s="210"/>
      <c r="V1371" s="210"/>
      <c r="W1371" s="210"/>
      <c r="X1371" s="210"/>
      <c r="Y1371" s="210"/>
      <c r="Z1371" s="210"/>
    </row>
    <row r="1372" spans="4:26" x14ac:dyDescent="0.25">
      <c r="D1372" s="210"/>
      <c r="E1372" s="210"/>
      <c r="F1372" s="210"/>
      <c r="G1372" s="210"/>
      <c r="H1372" s="210"/>
      <c r="I1372" s="210"/>
      <c r="J1372" s="210"/>
      <c r="K1372" s="305"/>
      <c r="L1372" s="210"/>
      <c r="M1372" s="210"/>
      <c r="N1372" s="210"/>
      <c r="O1372" s="210"/>
      <c r="P1372" s="210"/>
      <c r="Q1372" s="210"/>
      <c r="R1372" s="210"/>
      <c r="S1372" s="210"/>
      <c r="T1372" s="210"/>
      <c r="U1372" s="210"/>
      <c r="V1372" s="210"/>
      <c r="W1372" s="210"/>
      <c r="X1372" s="210"/>
      <c r="Y1372" s="210"/>
      <c r="Z1372" s="210"/>
    </row>
    <row r="1373" spans="4:26" x14ac:dyDescent="0.25">
      <c r="D1373" s="210"/>
      <c r="E1373" s="210"/>
      <c r="F1373" s="210"/>
      <c r="G1373" s="210"/>
      <c r="H1373" s="210"/>
      <c r="I1373" s="210"/>
      <c r="J1373" s="210"/>
      <c r="K1373" s="305"/>
      <c r="L1373" s="210"/>
      <c r="M1373" s="210"/>
      <c r="N1373" s="210"/>
      <c r="O1373" s="210"/>
      <c r="P1373" s="210"/>
      <c r="Q1373" s="210"/>
      <c r="R1373" s="210"/>
      <c r="S1373" s="210"/>
      <c r="T1373" s="210"/>
      <c r="U1373" s="210"/>
      <c r="V1373" s="210"/>
      <c r="W1373" s="210"/>
      <c r="X1373" s="210"/>
      <c r="Y1373" s="210"/>
      <c r="Z1373" s="210"/>
    </row>
    <row r="1374" spans="4:26" x14ac:dyDescent="0.25">
      <c r="D1374" s="210"/>
      <c r="E1374" s="210"/>
      <c r="F1374" s="210"/>
      <c r="G1374" s="210"/>
      <c r="H1374" s="210"/>
      <c r="I1374" s="210"/>
      <c r="J1374" s="210"/>
      <c r="K1374" s="305"/>
      <c r="L1374" s="210"/>
      <c r="M1374" s="210"/>
      <c r="N1374" s="210"/>
      <c r="O1374" s="210"/>
      <c r="P1374" s="210"/>
      <c r="Q1374" s="210"/>
      <c r="R1374" s="210"/>
      <c r="S1374" s="210"/>
      <c r="T1374" s="210"/>
      <c r="U1374" s="210"/>
      <c r="V1374" s="210"/>
      <c r="W1374" s="210"/>
      <c r="X1374" s="210"/>
      <c r="Y1374" s="210"/>
      <c r="Z1374" s="210"/>
    </row>
    <row r="1375" spans="4:26" x14ac:dyDescent="0.25">
      <c r="D1375" s="210"/>
      <c r="E1375" s="210"/>
      <c r="F1375" s="210"/>
      <c r="G1375" s="210"/>
      <c r="H1375" s="210"/>
      <c r="I1375" s="210"/>
      <c r="J1375" s="210"/>
      <c r="K1375" s="305"/>
      <c r="L1375" s="210"/>
      <c r="M1375" s="210"/>
      <c r="N1375" s="210"/>
      <c r="O1375" s="210"/>
      <c r="P1375" s="210"/>
      <c r="Q1375" s="210"/>
      <c r="R1375" s="210"/>
      <c r="S1375" s="210"/>
      <c r="T1375" s="210"/>
      <c r="U1375" s="210"/>
      <c r="V1375" s="210"/>
      <c r="W1375" s="210"/>
      <c r="X1375" s="210"/>
      <c r="Y1375" s="210"/>
      <c r="Z1375" s="210"/>
    </row>
    <row r="1376" spans="4:26" x14ac:dyDescent="0.25">
      <c r="D1376" s="210"/>
      <c r="E1376" s="210"/>
      <c r="F1376" s="210"/>
      <c r="G1376" s="210"/>
      <c r="H1376" s="210"/>
      <c r="I1376" s="210"/>
      <c r="J1376" s="210"/>
      <c r="K1376" s="305"/>
      <c r="L1376" s="210"/>
      <c r="M1376" s="210"/>
      <c r="N1376" s="210"/>
      <c r="O1376" s="210"/>
      <c r="P1376" s="210"/>
      <c r="Q1376" s="210"/>
      <c r="R1376" s="210"/>
      <c r="S1376" s="210"/>
      <c r="T1376" s="210"/>
      <c r="U1376" s="210"/>
      <c r="V1376" s="210"/>
      <c r="W1376" s="210"/>
      <c r="X1376" s="210"/>
      <c r="Y1376" s="210"/>
      <c r="Z1376" s="210"/>
    </row>
    <row r="1377" spans="4:26" x14ac:dyDescent="0.25">
      <c r="D1377" s="210"/>
      <c r="E1377" s="210"/>
      <c r="F1377" s="210"/>
      <c r="G1377" s="210"/>
      <c r="H1377" s="210"/>
      <c r="I1377" s="210"/>
      <c r="J1377" s="210"/>
      <c r="K1377" s="305"/>
      <c r="L1377" s="210"/>
      <c r="M1377" s="210"/>
      <c r="N1377" s="210"/>
      <c r="O1377" s="210"/>
      <c r="P1377" s="210"/>
      <c r="Q1377" s="210"/>
      <c r="R1377" s="210"/>
      <c r="S1377" s="210"/>
      <c r="T1377" s="210"/>
      <c r="U1377" s="210"/>
      <c r="V1377" s="210"/>
      <c r="W1377" s="210"/>
      <c r="X1377" s="210"/>
      <c r="Y1377" s="210"/>
      <c r="Z1377" s="210"/>
    </row>
    <row r="1378" spans="4:26" x14ac:dyDescent="0.25">
      <c r="D1378" s="210"/>
      <c r="E1378" s="210"/>
      <c r="F1378" s="210"/>
      <c r="G1378" s="210"/>
      <c r="H1378" s="210"/>
      <c r="I1378" s="210"/>
      <c r="J1378" s="210"/>
      <c r="K1378" s="305"/>
      <c r="L1378" s="210"/>
      <c r="M1378" s="210"/>
      <c r="N1378" s="210"/>
      <c r="O1378" s="210"/>
      <c r="P1378" s="210"/>
      <c r="Q1378" s="210"/>
      <c r="R1378" s="210"/>
      <c r="S1378" s="210"/>
      <c r="T1378" s="210"/>
      <c r="U1378" s="210"/>
      <c r="V1378" s="210"/>
      <c r="W1378" s="210"/>
      <c r="X1378" s="210"/>
      <c r="Y1378" s="210"/>
      <c r="Z1378" s="210"/>
    </row>
    <row r="1379" spans="4:26" x14ac:dyDescent="0.25">
      <c r="D1379" s="210"/>
      <c r="E1379" s="210"/>
      <c r="F1379" s="210"/>
      <c r="G1379" s="210"/>
      <c r="H1379" s="210"/>
      <c r="I1379" s="210"/>
      <c r="J1379" s="210"/>
      <c r="K1379" s="305"/>
      <c r="L1379" s="210"/>
      <c r="M1379" s="210"/>
      <c r="N1379" s="210"/>
      <c r="O1379" s="210"/>
      <c r="P1379" s="210"/>
      <c r="Q1379" s="210"/>
      <c r="R1379" s="210"/>
      <c r="S1379" s="210"/>
      <c r="T1379" s="210"/>
      <c r="U1379" s="210"/>
      <c r="V1379" s="210"/>
      <c r="W1379" s="210"/>
      <c r="X1379" s="210"/>
      <c r="Y1379" s="210"/>
      <c r="Z1379" s="210"/>
    </row>
    <row r="1380" spans="4:26" x14ac:dyDescent="0.25">
      <c r="D1380" s="210"/>
      <c r="E1380" s="210"/>
      <c r="F1380" s="210"/>
      <c r="G1380" s="210"/>
      <c r="H1380" s="210"/>
      <c r="I1380" s="210"/>
      <c r="J1380" s="210"/>
      <c r="K1380" s="305"/>
      <c r="L1380" s="210"/>
      <c r="M1380" s="210"/>
      <c r="N1380" s="210"/>
      <c r="O1380" s="210"/>
      <c r="P1380" s="210"/>
      <c r="Q1380" s="210"/>
      <c r="R1380" s="210"/>
      <c r="S1380" s="210"/>
      <c r="T1380" s="210"/>
      <c r="U1380" s="210"/>
      <c r="V1380" s="210"/>
      <c r="W1380" s="210"/>
      <c r="X1380" s="210"/>
      <c r="Y1380" s="210"/>
      <c r="Z1380" s="210"/>
    </row>
    <row r="1381" spans="4:26" x14ac:dyDescent="0.25">
      <c r="D1381" s="210"/>
      <c r="E1381" s="210"/>
      <c r="F1381" s="210"/>
      <c r="G1381" s="210"/>
      <c r="H1381" s="210"/>
      <c r="I1381" s="210"/>
      <c r="J1381" s="210"/>
      <c r="K1381" s="305"/>
      <c r="L1381" s="210"/>
      <c r="M1381" s="210"/>
      <c r="N1381" s="210"/>
      <c r="O1381" s="210"/>
      <c r="P1381" s="210"/>
      <c r="Q1381" s="210"/>
      <c r="R1381" s="210"/>
      <c r="S1381" s="210"/>
      <c r="T1381" s="210"/>
      <c r="U1381" s="210"/>
      <c r="V1381" s="210"/>
      <c r="W1381" s="210"/>
      <c r="X1381" s="210"/>
      <c r="Y1381" s="210"/>
      <c r="Z1381" s="210"/>
    </row>
    <row r="1382" spans="4:26" x14ac:dyDescent="0.25">
      <c r="D1382" s="210"/>
      <c r="E1382" s="210"/>
      <c r="F1382" s="210"/>
      <c r="G1382" s="210"/>
      <c r="H1382" s="210"/>
      <c r="I1382" s="210"/>
      <c r="J1382" s="210"/>
      <c r="K1382" s="305"/>
      <c r="L1382" s="210"/>
      <c r="M1382" s="210"/>
      <c r="N1382" s="210"/>
      <c r="O1382" s="210"/>
      <c r="P1382" s="210"/>
      <c r="Q1382" s="210"/>
      <c r="R1382" s="210"/>
      <c r="S1382" s="210"/>
      <c r="T1382" s="210"/>
      <c r="U1382" s="210"/>
      <c r="V1382" s="210"/>
      <c r="W1382" s="210"/>
      <c r="X1382" s="210"/>
      <c r="Y1382" s="210"/>
      <c r="Z1382" s="210"/>
    </row>
    <row r="1383" spans="4:26" x14ac:dyDescent="0.25">
      <c r="D1383" s="210"/>
      <c r="E1383" s="210"/>
      <c r="F1383" s="210"/>
      <c r="G1383" s="210"/>
      <c r="H1383" s="210"/>
      <c r="I1383" s="210"/>
      <c r="J1383" s="210"/>
      <c r="K1383" s="305"/>
      <c r="L1383" s="210"/>
      <c r="M1383" s="210"/>
      <c r="N1383" s="210"/>
      <c r="O1383" s="210"/>
      <c r="P1383" s="210"/>
      <c r="Q1383" s="210"/>
      <c r="R1383" s="210"/>
      <c r="S1383" s="210"/>
      <c r="T1383" s="210"/>
      <c r="U1383" s="210"/>
      <c r="V1383" s="210"/>
      <c r="W1383" s="210"/>
      <c r="X1383" s="210"/>
      <c r="Y1383" s="210"/>
      <c r="Z1383" s="210"/>
    </row>
    <row r="1384" spans="4:26" x14ac:dyDescent="0.25">
      <c r="D1384" s="210"/>
      <c r="E1384" s="210"/>
      <c r="F1384" s="210"/>
      <c r="G1384" s="210"/>
      <c r="H1384" s="210"/>
      <c r="I1384" s="210"/>
      <c r="J1384" s="210"/>
      <c r="K1384" s="305"/>
      <c r="L1384" s="210"/>
      <c r="M1384" s="210"/>
      <c r="N1384" s="210"/>
      <c r="O1384" s="210"/>
      <c r="P1384" s="210"/>
      <c r="Q1384" s="210"/>
      <c r="R1384" s="210"/>
      <c r="S1384" s="210"/>
      <c r="T1384" s="210"/>
      <c r="U1384" s="210"/>
      <c r="V1384" s="210"/>
      <c r="W1384" s="210"/>
      <c r="X1384" s="210"/>
      <c r="Y1384" s="210"/>
      <c r="Z1384" s="210"/>
    </row>
    <row r="1385" spans="4:26" x14ac:dyDescent="0.25">
      <c r="D1385" s="210"/>
      <c r="E1385" s="210"/>
      <c r="F1385" s="210"/>
      <c r="G1385" s="210"/>
      <c r="H1385" s="210"/>
      <c r="I1385" s="210"/>
      <c r="J1385" s="210"/>
      <c r="K1385" s="305"/>
      <c r="L1385" s="210"/>
      <c r="M1385" s="210"/>
      <c r="N1385" s="210"/>
      <c r="O1385" s="210"/>
      <c r="P1385" s="210"/>
      <c r="Q1385" s="210"/>
      <c r="R1385" s="210"/>
      <c r="S1385" s="210"/>
      <c r="T1385" s="210"/>
      <c r="U1385" s="210"/>
      <c r="V1385" s="210"/>
      <c r="W1385" s="210"/>
      <c r="X1385" s="210"/>
      <c r="Y1385" s="210"/>
      <c r="Z1385" s="210"/>
    </row>
    <row r="1386" spans="4:26" x14ac:dyDescent="0.25">
      <c r="D1386" s="210"/>
      <c r="E1386" s="210"/>
      <c r="F1386" s="210"/>
      <c r="G1386" s="210"/>
      <c r="H1386" s="210"/>
      <c r="I1386" s="210"/>
      <c r="J1386" s="210"/>
      <c r="K1386" s="305"/>
      <c r="L1386" s="210"/>
      <c r="M1386" s="210"/>
      <c r="N1386" s="210"/>
      <c r="O1386" s="210"/>
      <c r="P1386" s="210"/>
      <c r="Q1386" s="210"/>
      <c r="R1386" s="210"/>
      <c r="S1386" s="210"/>
      <c r="T1386" s="210"/>
      <c r="U1386" s="210"/>
      <c r="V1386" s="210"/>
      <c r="W1386" s="210"/>
      <c r="X1386" s="210"/>
      <c r="Y1386" s="210"/>
      <c r="Z1386" s="210"/>
    </row>
    <row r="1387" spans="4:26" x14ac:dyDescent="0.25">
      <c r="D1387" s="210"/>
      <c r="E1387" s="210"/>
      <c r="F1387" s="210"/>
      <c r="G1387" s="210"/>
      <c r="H1387" s="210"/>
      <c r="I1387" s="210"/>
      <c r="J1387" s="210"/>
      <c r="K1387" s="305"/>
      <c r="L1387" s="210"/>
      <c r="M1387" s="210"/>
      <c r="N1387" s="210"/>
      <c r="O1387" s="210"/>
      <c r="P1387" s="210"/>
      <c r="Q1387" s="210"/>
      <c r="R1387" s="210"/>
      <c r="S1387" s="210"/>
      <c r="T1387" s="210"/>
      <c r="U1387" s="210"/>
      <c r="V1387" s="210"/>
      <c r="W1387" s="210"/>
      <c r="X1387" s="210"/>
      <c r="Y1387" s="210"/>
      <c r="Z1387" s="210"/>
    </row>
    <row r="1388" spans="4:26" x14ac:dyDescent="0.25">
      <c r="D1388" s="210"/>
      <c r="E1388" s="210"/>
      <c r="F1388" s="210"/>
      <c r="G1388" s="210"/>
      <c r="H1388" s="210"/>
      <c r="I1388" s="210"/>
      <c r="J1388" s="210"/>
      <c r="K1388" s="305"/>
      <c r="L1388" s="210"/>
      <c r="M1388" s="210"/>
      <c r="N1388" s="210"/>
      <c r="O1388" s="210"/>
      <c r="P1388" s="210"/>
      <c r="Q1388" s="210"/>
      <c r="R1388" s="210"/>
      <c r="S1388" s="210"/>
      <c r="T1388" s="210"/>
      <c r="U1388" s="210"/>
      <c r="V1388" s="210"/>
      <c r="W1388" s="210"/>
      <c r="X1388" s="210"/>
      <c r="Y1388" s="210"/>
      <c r="Z1388" s="210"/>
    </row>
    <row r="1389" spans="4:26" x14ac:dyDescent="0.25">
      <c r="D1389" s="210"/>
      <c r="E1389" s="210"/>
      <c r="F1389" s="210"/>
      <c r="G1389" s="210"/>
      <c r="H1389" s="210"/>
      <c r="I1389" s="210"/>
      <c r="J1389" s="210"/>
      <c r="K1389" s="305"/>
      <c r="L1389" s="210"/>
      <c r="M1389" s="210"/>
      <c r="N1389" s="210"/>
      <c r="O1389" s="210"/>
      <c r="P1389" s="210"/>
      <c r="Q1389" s="210"/>
      <c r="R1389" s="210"/>
      <c r="S1389" s="210"/>
      <c r="T1389" s="210"/>
      <c r="U1389" s="210"/>
      <c r="V1389" s="210"/>
      <c r="W1389" s="210"/>
      <c r="X1389" s="210"/>
      <c r="Y1389" s="210"/>
      <c r="Z1389" s="210"/>
    </row>
    <row r="1390" spans="4:26" x14ac:dyDescent="0.25">
      <c r="D1390" s="210"/>
      <c r="E1390" s="210"/>
      <c r="F1390" s="210"/>
      <c r="G1390" s="210"/>
      <c r="H1390" s="210"/>
      <c r="I1390" s="210"/>
      <c r="J1390" s="210"/>
      <c r="K1390" s="305"/>
      <c r="L1390" s="210"/>
      <c r="M1390" s="210"/>
      <c r="N1390" s="210"/>
      <c r="O1390" s="210"/>
      <c r="P1390" s="210"/>
      <c r="Q1390" s="210"/>
      <c r="R1390" s="210"/>
      <c r="S1390" s="210"/>
      <c r="T1390" s="210"/>
      <c r="U1390" s="210"/>
      <c r="V1390" s="210"/>
      <c r="W1390" s="210"/>
      <c r="X1390" s="210"/>
      <c r="Y1390" s="210"/>
      <c r="Z1390" s="210"/>
    </row>
    <row r="1391" spans="4:26" x14ac:dyDescent="0.25">
      <c r="D1391" s="210"/>
      <c r="E1391" s="210"/>
      <c r="F1391" s="210"/>
      <c r="G1391" s="210"/>
      <c r="H1391" s="210"/>
      <c r="I1391" s="210"/>
      <c r="J1391" s="210"/>
      <c r="K1391" s="305"/>
      <c r="L1391" s="210"/>
      <c r="M1391" s="210"/>
      <c r="N1391" s="210"/>
      <c r="O1391" s="210"/>
      <c r="P1391" s="210"/>
      <c r="Q1391" s="210"/>
      <c r="R1391" s="210"/>
      <c r="S1391" s="210"/>
      <c r="T1391" s="210"/>
      <c r="U1391" s="210"/>
      <c r="V1391" s="210"/>
      <c r="W1391" s="210"/>
      <c r="X1391" s="210"/>
      <c r="Y1391" s="210"/>
      <c r="Z1391" s="210"/>
    </row>
    <row r="1392" spans="4:26" x14ac:dyDescent="0.25">
      <c r="D1392" s="210"/>
      <c r="E1392" s="210"/>
      <c r="F1392" s="210"/>
      <c r="G1392" s="210"/>
      <c r="H1392" s="210"/>
      <c r="I1392" s="210"/>
      <c r="J1392" s="210"/>
      <c r="K1392" s="305"/>
      <c r="L1392" s="210"/>
      <c r="M1392" s="210"/>
      <c r="N1392" s="210"/>
      <c r="O1392" s="210"/>
      <c r="P1392" s="210"/>
      <c r="Q1392" s="210"/>
      <c r="R1392" s="210"/>
      <c r="S1392" s="210"/>
      <c r="T1392" s="210"/>
      <c r="U1392" s="210"/>
      <c r="V1392" s="210"/>
      <c r="W1392" s="210"/>
      <c r="X1392" s="210"/>
      <c r="Y1392" s="210"/>
      <c r="Z1392" s="210"/>
    </row>
    <row r="1393" spans="4:26" x14ac:dyDescent="0.25">
      <c r="D1393" s="210"/>
      <c r="E1393" s="210"/>
      <c r="F1393" s="210"/>
      <c r="G1393" s="210"/>
      <c r="H1393" s="210"/>
      <c r="I1393" s="210"/>
      <c r="J1393" s="210"/>
      <c r="K1393" s="305"/>
      <c r="L1393" s="210"/>
      <c r="M1393" s="210"/>
      <c r="N1393" s="210"/>
      <c r="O1393" s="210"/>
      <c r="P1393" s="210"/>
      <c r="Q1393" s="210"/>
      <c r="R1393" s="210"/>
      <c r="S1393" s="210"/>
      <c r="T1393" s="210"/>
      <c r="U1393" s="210"/>
      <c r="V1393" s="210"/>
      <c r="W1393" s="210"/>
      <c r="X1393" s="210"/>
      <c r="Y1393" s="210"/>
      <c r="Z1393" s="210"/>
    </row>
    <row r="1394" spans="4:26" x14ac:dyDescent="0.25">
      <c r="D1394" s="210"/>
      <c r="E1394" s="210"/>
      <c r="F1394" s="210"/>
      <c r="G1394" s="210"/>
      <c r="H1394" s="210"/>
      <c r="I1394" s="210"/>
      <c r="J1394" s="210"/>
      <c r="K1394" s="305"/>
      <c r="L1394" s="210"/>
      <c r="M1394" s="210"/>
      <c r="N1394" s="210"/>
      <c r="O1394" s="210"/>
      <c r="P1394" s="210"/>
      <c r="Q1394" s="210"/>
      <c r="R1394" s="210"/>
      <c r="S1394" s="210"/>
      <c r="T1394" s="210"/>
      <c r="U1394" s="210"/>
      <c r="V1394" s="210"/>
      <c r="W1394" s="210"/>
      <c r="X1394" s="210"/>
      <c r="Y1394" s="210"/>
      <c r="Z1394" s="210"/>
    </row>
    <row r="1395" spans="4:26" x14ac:dyDescent="0.25">
      <c r="D1395" s="210"/>
      <c r="E1395" s="210"/>
      <c r="F1395" s="210"/>
      <c r="G1395" s="210"/>
      <c r="H1395" s="210"/>
      <c r="I1395" s="210"/>
      <c r="J1395" s="210"/>
      <c r="K1395" s="305"/>
      <c r="L1395" s="210"/>
      <c r="M1395" s="210"/>
      <c r="N1395" s="210"/>
      <c r="O1395" s="210"/>
      <c r="P1395" s="210"/>
      <c r="Q1395" s="210"/>
      <c r="R1395" s="210"/>
      <c r="S1395" s="210"/>
      <c r="T1395" s="210"/>
      <c r="U1395" s="210"/>
      <c r="V1395" s="210"/>
      <c r="W1395" s="210"/>
      <c r="X1395" s="210"/>
      <c r="Y1395" s="210"/>
      <c r="Z1395" s="210"/>
    </row>
    <row r="1396" spans="4:26" x14ac:dyDescent="0.25">
      <c r="D1396" s="210"/>
      <c r="E1396" s="210"/>
      <c r="F1396" s="210"/>
      <c r="G1396" s="210"/>
      <c r="H1396" s="210"/>
      <c r="I1396" s="210"/>
      <c r="J1396" s="210"/>
      <c r="K1396" s="305"/>
      <c r="L1396" s="210"/>
      <c r="M1396" s="210"/>
      <c r="N1396" s="210"/>
      <c r="O1396" s="210"/>
      <c r="P1396" s="210"/>
      <c r="Q1396" s="210"/>
      <c r="R1396" s="210"/>
      <c r="S1396" s="210"/>
      <c r="T1396" s="210"/>
      <c r="U1396" s="210"/>
      <c r="V1396" s="210"/>
      <c r="W1396" s="210"/>
      <c r="X1396" s="210"/>
      <c r="Y1396" s="210"/>
      <c r="Z1396" s="210"/>
    </row>
    <row r="1397" spans="4:26" x14ac:dyDescent="0.25">
      <c r="D1397" s="210"/>
      <c r="E1397" s="210"/>
      <c r="F1397" s="210"/>
      <c r="G1397" s="210"/>
      <c r="H1397" s="210"/>
      <c r="I1397" s="210"/>
      <c r="J1397" s="210"/>
      <c r="K1397" s="305"/>
      <c r="L1397" s="210"/>
      <c r="M1397" s="210"/>
      <c r="N1397" s="210"/>
      <c r="O1397" s="210"/>
      <c r="P1397" s="210"/>
      <c r="Q1397" s="210"/>
      <c r="R1397" s="210"/>
      <c r="S1397" s="210"/>
      <c r="T1397" s="210"/>
      <c r="U1397" s="210"/>
      <c r="V1397" s="210"/>
      <c r="W1397" s="210"/>
      <c r="X1397" s="210"/>
      <c r="Y1397" s="210"/>
      <c r="Z1397" s="210"/>
    </row>
    <row r="1398" spans="4:26" x14ac:dyDescent="0.25">
      <c r="D1398" s="210"/>
      <c r="E1398" s="210"/>
      <c r="F1398" s="210"/>
      <c r="G1398" s="210"/>
      <c r="H1398" s="210"/>
      <c r="I1398" s="210"/>
      <c r="J1398" s="210"/>
      <c r="K1398" s="305"/>
      <c r="L1398" s="210"/>
      <c r="M1398" s="210"/>
      <c r="N1398" s="210"/>
      <c r="O1398" s="210"/>
      <c r="P1398" s="210"/>
      <c r="Q1398" s="210"/>
      <c r="R1398" s="210"/>
      <c r="S1398" s="210"/>
      <c r="T1398" s="210"/>
      <c r="U1398" s="210"/>
      <c r="V1398" s="210"/>
      <c r="W1398" s="210"/>
      <c r="X1398" s="210"/>
      <c r="Y1398" s="210"/>
      <c r="Z1398" s="210"/>
    </row>
    <row r="1399" spans="4:26" x14ac:dyDescent="0.25">
      <c r="D1399" s="210"/>
      <c r="E1399" s="210"/>
      <c r="F1399" s="210"/>
      <c r="G1399" s="210"/>
      <c r="H1399" s="210"/>
      <c r="I1399" s="210"/>
      <c r="J1399" s="210"/>
      <c r="K1399" s="305"/>
      <c r="L1399" s="210"/>
      <c r="M1399" s="210"/>
      <c r="N1399" s="210"/>
      <c r="O1399" s="210"/>
      <c r="P1399" s="210"/>
      <c r="Q1399" s="210"/>
      <c r="R1399" s="210"/>
      <c r="S1399" s="210"/>
      <c r="T1399" s="210"/>
      <c r="U1399" s="210"/>
      <c r="V1399" s="210"/>
      <c r="W1399" s="210"/>
      <c r="X1399" s="210"/>
      <c r="Y1399" s="210"/>
      <c r="Z1399" s="210"/>
    </row>
    <row r="1400" spans="4:26" x14ac:dyDescent="0.25">
      <c r="D1400" s="210"/>
      <c r="E1400" s="210"/>
      <c r="F1400" s="210"/>
      <c r="G1400" s="210"/>
      <c r="H1400" s="210"/>
      <c r="I1400" s="210"/>
      <c r="J1400" s="210"/>
      <c r="K1400" s="305"/>
      <c r="L1400" s="210"/>
      <c r="M1400" s="210"/>
      <c r="N1400" s="210"/>
      <c r="O1400" s="210"/>
      <c r="P1400" s="210"/>
      <c r="Q1400" s="210"/>
      <c r="R1400" s="210"/>
      <c r="S1400" s="210"/>
      <c r="T1400" s="210"/>
      <c r="U1400" s="210"/>
      <c r="V1400" s="210"/>
      <c r="W1400" s="210"/>
      <c r="X1400" s="210"/>
      <c r="Y1400" s="210"/>
      <c r="Z1400" s="210"/>
    </row>
    <row r="1401" spans="4:26" x14ac:dyDescent="0.25">
      <c r="D1401" s="210"/>
      <c r="E1401" s="210"/>
      <c r="F1401" s="210"/>
      <c r="G1401" s="210"/>
      <c r="H1401" s="210"/>
      <c r="I1401" s="210"/>
      <c r="J1401" s="210"/>
      <c r="K1401" s="305"/>
      <c r="L1401" s="210"/>
      <c r="M1401" s="210"/>
      <c r="N1401" s="210"/>
      <c r="O1401" s="210"/>
      <c r="P1401" s="210"/>
      <c r="Q1401" s="210"/>
      <c r="R1401" s="210"/>
      <c r="S1401" s="210"/>
      <c r="T1401" s="210"/>
      <c r="U1401" s="210"/>
      <c r="V1401" s="210"/>
      <c r="W1401" s="210"/>
      <c r="X1401" s="210"/>
      <c r="Y1401" s="210"/>
      <c r="Z1401" s="210"/>
    </row>
    <row r="1402" spans="4:26" x14ac:dyDescent="0.25">
      <c r="D1402" s="210"/>
      <c r="E1402" s="210"/>
      <c r="F1402" s="210"/>
      <c r="G1402" s="210"/>
      <c r="H1402" s="210"/>
      <c r="I1402" s="210"/>
      <c r="J1402" s="210"/>
      <c r="K1402" s="305"/>
      <c r="L1402" s="210"/>
      <c r="M1402" s="210"/>
      <c r="N1402" s="210"/>
      <c r="O1402" s="210"/>
      <c r="P1402" s="210"/>
      <c r="Q1402" s="210"/>
      <c r="R1402" s="210"/>
      <c r="S1402" s="210"/>
      <c r="T1402" s="210"/>
      <c r="U1402" s="210"/>
      <c r="V1402" s="210"/>
      <c r="W1402" s="210"/>
      <c r="X1402" s="210"/>
      <c r="Y1402" s="210"/>
      <c r="Z1402" s="210"/>
    </row>
    <row r="1403" spans="4:26" x14ac:dyDescent="0.25">
      <c r="D1403" s="210"/>
      <c r="E1403" s="210"/>
      <c r="F1403" s="210"/>
      <c r="G1403" s="210"/>
      <c r="H1403" s="210"/>
      <c r="I1403" s="210"/>
      <c r="J1403" s="210"/>
      <c r="K1403" s="305"/>
      <c r="L1403" s="210"/>
      <c r="M1403" s="210"/>
      <c r="N1403" s="210"/>
      <c r="O1403" s="210"/>
      <c r="P1403" s="210"/>
      <c r="Q1403" s="210"/>
      <c r="R1403" s="210"/>
      <c r="S1403" s="210"/>
      <c r="T1403" s="210"/>
      <c r="U1403" s="210"/>
      <c r="V1403" s="210"/>
      <c r="W1403" s="210"/>
      <c r="X1403" s="210"/>
      <c r="Y1403" s="210"/>
      <c r="Z1403" s="210"/>
    </row>
    <row r="1404" spans="4:26" x14ac:dyDescent="0.25">
      <c r="D1404" s="210"/>
      <c r="E1404" s="210"/>
      <c r="F1404" s="210"/>
      <c r="G1404" s="210"/>
      <c r="H1404" s="210"/>
      <c r="I1404" s="210"/>
      <c r="J1404" s="210"/>
      <c r="K1404" s="305"/>
      <c r="L1404" s="210"/>
      <c r="M1404" s="210"/>
      <c r="N1404" s="210"/>
      <c r="O1404" s="210"/>
      <c r="P1404" s="210"/>
      <c r="Q1404" s="210"/>
      <c r="R1404" s="210"/>
      <c r="S1404" s="210"/>
      <c r="T1404" s="210"/>
      <c r="U1404" s="210"/>
      <c r="V1404" s="210"/>
      <c r="W1404" s="210"/>
      <c r="X1404" s="210"/>
      <c r="Y1404" s="210"/>
      <c r="Z1404" s="210"/>
    </row>
    <row r="1405" spans="4:26" x14ac:dyDescent="0.25">
      <c r="D1405" s="210"/>
      <c r="E1405" s="210"/>
      <c r="F1405" s="210"/>
      <c r="G1405" s="210"/>
      <c r="H1405" s="210"/>
      <c r="I1405" s="210"/>
      <c r="J1405" s="210"/>
      <c r="K1405" s="305"/>
      <c r="L1405" s="210"/>
      <c r="M1405" s="210"/>
      <c r="N1405" s="210"/>
      <c r="O1405" s="210"/>
      <c r="P1405" s="210"/>
      <c r="Q1405" s="210"/>
      <c r="R1405" s="210"/>
      <c r="S1405" s="210"/>
      <c r="T1405" s="210"/>
      <c r="U1405" s="210"/>
      <c r="V1405" s="210"/>
      <c r="W1405" s="210"/>
      <c r="X1405" s="210"/>
      <c r="Y1405" s="210"/>
      <c r="Z1405" s="210"/>
    </row>
    <row r="1406" spans="4:26" x14ac:dyDescent="0.25">
      <c r="D1406" s="210"/>
      <c r="E1406" s="210"/>
      <c r="F1406" s="210"/>
      <c r="G1406" s="210"/>
      <c r="H1406" s="210"/>
      <c r="I1406" s="210"/>
      <c r="J1406" s="210"/>
      <c r="K1406" s="305"/>
      <c r="L1406" s="210"/>
      <c r="M1406" s="210"/>
      <c r="N1406" s="210"/>
      <c r="O1406" s="210"/>
      <c r="P1406" s="210"/>
      <c r="Q1406" s="210"/>
      <c r="R1406" s="210"/>
      <c r="S1406" s="210"/>
      <c r="T1406" s="210"/>
      <c r="U1406" s="210"/>
      <c r="V1406" s="210"/>
      <c r="W1406" s="210"/>
      <c r="X1406" s="210"/>
      <c r="Y1406" s="210"/>
      <c r="Z1406" s="210"/>
    </row>
    <row r="1407" spans="4:26" x14ac:dyDescent="0.25">
      <c r="D1407" s="210"/>
      <c r="E1407" s="210"/>
      <c r="F1407" s="210"/>
      <c r="G1407" s="210"/>
      <c r="H1407" s="210"/>
      <c r="I1407" s="210"/>
      <c r="J1407" s="210"/>
      <c r="K1407" s="305"/>
      <c r="L1407" s="210"/>
      <c r="M1407" s="210"/>
      <c r="N1407" s="210"/>
      <c r="O1407" s="210"/>
      <c r="P1407" s="210"/>
      <c r="Q1407" s="210"/>
      <c r="R1407" s="210"/>
      <c r="S1407" s="210"/>
      <c r="T1407" s="210"/>
      <c r="U1407" s="210"/>
      <c r="V1407" s="210"/>
      <c r="W1407" s="210"/>
      <c r="X1407" s="210"/>
      <c r="Y1407" s="210"/>
      <c r="Z1407" s="210"/>
    </row>
    <row r="1408" spans="4:26" x14ac:dyDescent="0.25">
      <c r="D1408" s="210"/>
      <c r="E1408" s="210"/>
      <c r="F1408" s="210"/>
      <c r="G1408" s="210"/>
      <c r="H1408" s="210"/>
      <c r="I1408" s="210"/>
      <c r="J1408" s="210"/>
      <c r="K1408" s="305"/>
      <c r="L1408" s="210"/>
      <c r="M1408" s="210"/>
      <c r="N1408" s="210"/>
      <c r="O1408" s="210"/>
      <c r="P1408" s="210"/>
      <c r="Q1408" s="210"/>
      <c r="R1408" s="210"/>
      <c r="S1408" s="210"/>
      <c r="T1408" s="210"/>
      <c r="U1408" s="210"/>
      <c r="V1408" s="210"/>
      <c r="W1408" s="210"/>
      <c r="X1408" s="210"/>
      <c r="Y1408" s="210"/>
      <c r="Z1408" s="210"/>
    </row>
    <row r="1409" spans="4:26" x14ac:dyDescent="0.25">
      <c r="D1409" s="210"/>
      <c r="E1409" s="210"/>
      <c r="F1409" s="210"/>
      <c r="G1409" s="210"/>
      <c r="H1409" s="210"/>
      <c r="I1409" s="210"/>
      <c r="J1409" s="210"/>
      <c r="K1409" s="305"/>
      <c r="L1409" s="210"/>
      <c r="M1409" s="210"/>
      <c r="N1409" s="210"/>
      <c r="O1409" s="210"/>
      <c r="P1409" s="210"/>
      <c r="Q1409" s="210"/>
      <c r="R1409" s="210"/>
      <c r="S1409" s="210"/>
      <c r="T1409" s="210"/>
      <c r="U1409" s="210"/>
      <c r="V1409" s="210"/>
      <c r="W1409" s="210"/>
      <c r="X1409" s="210"/>
      <c r="Y1409" s="210"/>
      <c r="Z1409" s="210"/>
    </row>
    <row r="1410" spans="4:26" x14ac:dyDescent="0.25">
      <c r="D1410" s="210"/>
      <c r="E1410" s="210"/>
      <c r="F1410" s="210"/>
      <c r="G1410" s="210"/>
      <c r="H1410" s="210"/>
      <c r="I1410" s="210"/>
      <c r="J1410" s="210"/>
      <c r="K1410" s="305"/>
      <c r="L1410" s="210"/>
      <c r="M1410" s="210"/>
      <c r="N1410" s="210"/>
      <c r="O1410" s="210"/>
      <c r="P1410" s="210"/>
      <c r="Q1410" s="210"/>
      <c r="R1410" s="210"/>
      <c r="S1410" s="210"/>
      <c r="T1410" s="210"/>
      <c r="U1410" s="210"/>
      <c r="V1410" s="210"/>
      <c r="W1410" s="210"/>
      <c r="X1410" s="210"/>
      <c r="Y1410" s="210"/>
      <c r="Z1410" s="210"/>
    </row>
    <row r="1411" spans="4:26" x14ac:dyDescent="0.25">
      <c r="D1411" s="210"/>
      <c r="E1411" s="210"/>
      <c r="F1411" s="210"/>
      <c r="G1411" s="210"/>
      <c r="H1411" s="210"/>
      <c r="I1411" s="210"/>
      <c r="J1411" s="210"/>
      <c r="K1411" s="305"/>
      <c r="L1411" s="210"/>
      <c r="M1411" s="210"/>
      <c r="N1411" s="210"/>
      <c r="O1411" s="210"/>
      <c r="P1411" s="210"/>
      <c r="Q1411" s="210"/>
      <c r="R1411" s="210"/>
      <c r="S1411" s="210"/>
      <c r="T1411" s="210"/>
      <c r="U1411" s="210"/>
      <c r="V1411" s="210"/>
      <c r="W1411" s="210"/>
      <c r="X1411" s="210"/>
      <c r="Y1411" s="210"/>
      <c r="Z1411" s="210"/>
    </row>
    <row r="1412" spans="4:26" x14ac:dyDescent="0.25">
      <c r="D1412" s="210"/>
      <c r="E1412" s="210"/>
      <c r="F1412" s="210"/>
      <c r="G1412" s="210"/>
      <c r="H1412" s="210"/>
      <c r="I1412" s="210"/>
      <c r="J1412" s="210"/>
      <c r="K1412" s="305"/>
      <c r="L1412" s="210"/>
      <c r="M1412" s="210"/>
      <c r="N1412" s="210"/>
      <c r="O1412" s="210"/>
      <c r="P1412" s="210"/>
      <c r="Q1412" s="210"/>
      <c r="R1412" s="210"/>
      <c r="S1412" s="210"/>
      <c r="T1412" s="210"/>
      <c r="U1412" s="210"/>
      <c r="V1412" s="210"/>
      <c r="W1412" s="210"/>
      <c r="X1412" s="210"/>
      <c r="Y1412" s="210"/>
      <c r="Z1412" s="210"/>
    </row>
    <row r="1413" spans="4:26" x14ac:dyDescent="0.25">
      <c r="D1413" s="210"/>
      <c r="E1413" s="210"/>
      <c r="F1413" s="210"/>
      <c r="G1413" s="210"/>
      <c r="H1413" s="210"/>
      <c r="I1413" s="210"/>
      <c r="J1413" s="210"/>
      <c r="K1413" s="305"/>
      <c r="L1413" s="210"/>
      <c r="M1413" s="210"/>
      <c r="N1413" s="210"/>
      <c r="O1413" s="210"/>
      <c r="P1413" s="210"/>
      <c r="Q1413" s="210"/>
      <c r="R1413" s="210"/>
      <c r="S1413" s="210"/>
      <c r="T1413" s="210"/>
      <c r="U1413" s="210"/>
      <c r="V1413" s="210"/>
      <c r="W1413" s="210"/>
      <c r="X1413" s="210"/>
      <c r="Y1413" s="210"/>
      <c r="Z1413" s="210"/>
    </row>
    <row r="1414" spans="4:26" x14ac:dyDescent="0.25">
      <c r="D1414" s="210"/>
      <c r="E1414" s="210"/>
      <c r="F1414" s="210"/>
      <c r="G1414" s="210"/>
      <c r="H1414" s="210"/>
      <c r="I1414" s="210"/>
      <c r="J1414" s="210"/>
      <c r="K1414" s="305"/>
      <c r="L1414" s="210"/>
      <c r="M1414" s="210"/>
      <c r="N1414" s="210"/>
      <c r="O1414" s="210"/>
      <c r="P1414" s="210"/>
      <c r="Q1414" s="210"/>
      <c r="R1414" s="210"/>
      <c r="S1414" s="210"/>
      <c r="T1414" s="210"/>
      <c r="U1414" s="210"/>
      <c r="V1414" s="210"/>
      <c r="W1414" s="210"/>
      <c r="X1414" s="210"/>
      <c r="Y1414" s="210"/>
      <c r="Z1414" s="210"/>
    </row>
    <row r="1415" spans="4:26" x14ac:dyDescent="0.25">
      <c r="D1415" s="210"/>
      <c r="E1415" s="210"/>
      <c r="F1415" s="210"/>
      <c r="G1415" s="210"/>
      <c r="H1415" s="210"/>
      <c r="I1415" s="210"/>
      <c r="J1415" s="210"/>
      <c r="K1415" s="305"/>
      <c r="L1415" s="210"/>
      <c r="M1415" s="210"/>
      <c r="N1415" s="210"/>
      <c r="O1415" s="210"/>
      <c r="P1415" s="210"/>
      <c r="Q1415" s="210"/>
      <c r="R1415" s="210"/>
      <c r="S1415" s="210"/>
      <c r="T1415" s="210"/>
      <c r="U1415" s="210"/>
      <c r="V1415" s="210"/>
      <c r="W1415" s="210"/>
      <c r="X1415" s="210"/>
      <c r="Y1415" s="210"/>
      <c r="Z1415" s="210"/>
    </row>
    <row r="1416" spans="4:26" x14ac:dyDescent="0.25">
      <c r="D1416" s="210"/>
      <c r="E1416" s="210"/>
      <c r="F1416" s="210"/>
      <c r="G1416" s="210"/>
      <c r="H1416" s="210"/>
      <c r="I1416" s="210"/>
      <c r="J1416" s="210"/>
      <c r="K1416" s="305"/>
      <c r="L1416" s="210"/>
      <c r="M1416" s="210"/>
      <c r="N1416" s="210"/>
      <c r="O1416" s="210"/>
      <c r="P1416" s="210"/>
      <c r="Q1416" s="210"/>
      <c r="R1416" s="210"/>
      <c r="S1416" s="210"/>
      <c r="T1416" s="210"/>
      <c r="U1416" s="210"/>
      <c r="V1416" s="210"/>
      <c r="W1416" s="210"/>
      <c r="X1416" s="210"/>
      <c r="Y1416" s="210"/>
      <c r="Z1416" s="210"/>
    </row>
    <row r="1417" spans="4:26" x14ac:dyDescent="0.25">
      <c r="D1417" s="210"/>
      <c r="E1417" s="210"/>
      <c r="F1417" s="210"/>
      <c r="G1417" s="210"/>
      <c r="H1417" s="210"/>
      <c r="I1417" s="210"/>
      <c r="J1417" s="210"/>
      <c r="K1417" s="305"/>
      <c r="L1417" s="210"/>
      <c r="M1417" s="210"/>
      <c r="N1417" s="210"/>
      <c r="O1417" s="210"/>
      <c r="P1417" s="210"/>
      <c r="Q1417" s="210"/>
      <c r="R1417" s="210"/>
      <c r="S1417" s="210"/>
      <c r="T1417" s="210"/>
      <c r="U1417" s="210"/>
      <c r="V1417" s="210"/>
      <c r="W1417" s="210"/>
      <c r="X1417" s="210"/>
      <c r="Y1417" s="210"/>
      <c r="Z1417" s="210"/>
    </row>
    <row r="1418" spans="4:26" x14ac:dyDescent="0.25">
      <c r="D1418" s="210"/>
      <c r="E1418" s="210"/>
      <c r="F1418" s="210"/>
      <c r="G1418" s="210"/>
      <c r="H1418" s="210"/>
      <c r="I1418" s="210"/>
      <c r="J1418" s="210"/>
      <c r="K1418" s="305"/>
      <c r="L1418" s="210"/>
      <c r="M1418" s="210"/>
      <c r="N1418" s="210"/>
      <c r="O1418" s="210"/>
      <c r="P1418" s="210"/>
      <c r="Q1418" s="210"/>
      <c r="R1418" s="210"/>
      <c r="S1418" s="210"/>
      <c r="T1418" s="210"/>
      <c r="U1418" s="210"/>
      <c r="V1418" s="210"/>
      <c r="W1418" s="210"/>
      <c r="X1418" s="210"/>
      <c r="Y1418" s="210"/>
      <c r="Z1418" s="210"/>
    </row>
    <row r="1419" spans="4:26" x14ac:dyDescent="0.25">
      <c r="D1419" s="210"/>
      <c r="E1419" s="210"/>
      <c r="F1419" s="210"/>
      <c r="G1419" s="210"/>
      <c r="H1419" s="210"/>
      <c r="I1419" s="210"/>
      <c r="J1419" s="210"/>
      <c r="K1419" s="305"/>
      <c r="L1419" s="210"/>
      <c r="M1419" s="210"/>
      <c r="N1419" s="210"/>
      <c r="O1419" s="210"/>
      <c r="P1419" s="210"/>
      <c r="Q1419" s="210"/>
      <c r="R1419" s="210"/>
      <c r="S1419" s="210"/>
      <c r="T1419" s="210"/>
      <c r="U1419" s="210"/>
      <c r="V1419" s="210"/>
      <c r="W1419" s="210"/>
      <c r="X1419" s="210"/>
      <c r="Y1419" s="210"/>
      <c r="Z1419" s="210"/>
    </row>
    <row r="1420" spans="4:26" x14ac:dyDescent="0.25">
      <c r="D1420" s="210"/>
      <c r="E1420" s="210"/>
      <c r="F1420" s="210"/>
      <c r="G1420" s="210"/>
      <c r="H1420" s="210"/>
      <c r="I1420" s="210"/>
      <c r="J1420" s="210"/>
      <c r="K1420" s="305"/>
      <c r="L1420" s="210"/>
      <c r="M1420" s="210"/>
      <c r="N1420" s="210"/>
      <c r="O1420" s="210"/>
      <c r="P1420" s="210"/>
      <c r="Q1420" s="210"/>
      <c r="R1420" s="210"/>
      <c r="S1420" s="210"/>
      <c r="T1420" s="210"/>
      <c r="U1420" s="210"/>
      <c r="V1420" s="210"/>
      <c r="W1420" s="210"/>
      <c r="X1420" s="210"/>
      <c r="Y1420" s="210"/>
      <c r="Z1420" s="210"/>
    </row>
    <row r="1421" spans="4:26" x14ac:dyDescent="0.25">
      <c r="D1421" s="210"/>
      <c r="E1421" s="210"/>
      <c r="F1421" s="210"/>
      <c r="G1421" s="210"/>
      <c r="H1421" s="210"/>
      <c r="I1421" s="210"/>
      <c r="J1421" s="210"/>
      <c r="K1421" s="305"/>
      <c r="L1421" s="210"/>
      <c r="M1421" s="210"/>
      <c r="N1421" s="210"/>
      <c r="O1421" s="210"/>
      <c r="P1421" s="210"/>
      <c r="Q1421" s="210"/>
      <c r="R1421" s="210"/>
      <c r="S1421" s="210"/>
      <c r="T1421" s="210"/>
      <c r="U1421" s="210"/>
      <c r="V1421" s="210"/>
      <c r="W1421" s="210"/>
      <c r="X1421" s="210"/>
      <c r="Y1421" s="210"/>
      <c r="Z1421" s="210"/>
    </row>
    <row r="1422" spans="4:26" x14ac:dyDescent="0.25">
      <c r="D1422" s="210"/>
      <c r="E1422" s="210"/>
      <c r="F1422" s="210"/>
      <c r="G1422" s="210"/>
      <c r="H1422" s="210"/>
      <c r="I1422" s="210"/>
      <c r="J1422" s="210"/>
      <c r="K1422" s="305"/>
      <c r="L1422" s="210"/>
      <c r="M1422" s="210"/>
      <c r="N1422" s="210"/>
      <c r="O1422" s="210"/>
      <c r="P1422" s="210"/>
      <c r="Q1422" s="210"/>
      <c r="R1422" s="210"/>
      <c r="S1422" s="210"/>
      <c r="T1422" s="210"/>
      <c r="U1422" s="210"/>
      <c r="V1422" s="210"/>
      <c r="W1422" s="210"/>
      <c r="X1422" s="210"/>
      <c r="Y1422" s="210"/>
      <c r="Z1422" s="210"/>
    </row>
    <row r="1423" spans="4:26" x14ac:dyDescent="0.25">
      <c r="D1423" s="210"/>
      <c r="E1423" s="210"/>
      <c r="F1423" s="210"/>
      <c r="G1423" s="210"/>
      <c r="H1423" s="210"/>
      <c r="I1423" s="210"/>
      <c r="J1423" s="210"/>
      <c r="K1423" s="305"/>
      <c r="L1423" s="210"/>
      <c r="M1423" s="210"/>
      <c r="N1423" s="210"/>
      <c r="O1423" s="210"/>
      <c r="P1423" s="210"/>
      <c r="Q1423" s="210"/>
      <c r="R1423" s="210"/>
      <c r="S1423" s="210"/>
      <c r="T1423" s="210"/>
      <c r="U1423" s="210"/>
      <c r="V1423" s="210"/>
      <c r="W1423" s="210"/>
      <c r="X1423" s="210"/>
      <c r="Y1423" s="210"/>
      <c r="Z1423" s="210"/>
    </row>
    <row r="1424" spans="4:26" x14ac:dyDescent="0.25">
      <c r="D1424" s="210"/>
      <c r="E1424" s="210"/>
      <c r="F1424" s="210"/>
      <c r="G1424" s="210"/>
      <c r="H1424" s="210"/>
      <c r="I1424" s="210"/>
      <c r="J1424" s="210"/>
      <c r="K1424" s="305"/>
      <c r="L1424" s="210"/>
      <c r="M1424" s="210"/>
      <c r="N1424" s="210"/>
      <c r="O1424" s="210"/>
      <c r="P1424" s="210"/>
      <c r="Q1424" s="210"/>
      <c r="R1424" s="210"/>
      <c r="S1424" s="210"/>
      <c r="T1424" s="210"/>
      <c r="U1424" s="210"/>
      <c r="V1424" s="210"/>
      <c r="W1424" s="210"/>
      <c r="X1424" s="210"/>
      <c r="Y1424" s="210"/>
      <c r="Z1424" s="210"/>
    </row>
    <row r="1425" spans="4:26" x14ac:dyDescent="0.25">
      <c r="D1425" s="210"/>
      <c r="E1425" s="210"/>
      <c r="F1425" s="210"/>
      <c r="G1425" s="210"/>
      <c r="H1425" s="210"/>
      <c r="I1425" s="210"/>
      <c r="J1425" s="210"/>
      <c r="K1425" s="305"/>
      <c r="L1425" s="210"/>
      <c r="M1425" s="210"/>
      <c r="N1425" s="210"/>
      <c r="O1425" s="210"/>
      <c r="P1425" s="210"/>
      <c r="Q1425" s="210"/>
      <c r="R1425" s="210"/>
      <c r="S1425" s="210"/>
      <c r="T1425" s="210"/>
      <c r="U1425" s="210"/>
      <c r="V1425" s="210"/>
      <c r="W1425" s="210"/>
      <c r="X1425" s="210"/>
      <c r="Y1425" s="210"/>
      <c r="Z1425" s="210"/>
    </row>
    <row r="1426" spans="4:26" x14ac:dyDescent="0.25">
      <c r="D1426" s="210"/>
      <c r="E1426" s="210"/>
      <c r="F1426" s="210"/>
      <c r="G1426" s="210"/>
      <c r="H1426" s="210"/>
      <c r="I1426" s="210"/>
      <c r="J1426" s="210"/>
      <c r="K1426" s="305"/>
      <c r="L1426" s="210"/>
      <c r="M1426" s="210"/>
      <c r="N1426" s="210"/>
      <c r="O1426" s="210"/>
      <c r="P1426" s="210"/>
      <c r="Q1426" s="210"/>
      <c r="R1426" s="210"/>
      <c r="S1426" s="210"/>
      <c r="T1426" s="210"/>
      <c r="U1426" s="210"/>
      <c r="V1426" s="210"/>
      <c r="W1426" s="210"/>
      <c r="X1426" s="210"/>
      <c r="Y1426" s="210"/>
      <c r="Z1426" s="210"/>
    </row>
    <row r="1427" spans="4:26" x14ac:dyDescent="0.25">
      <c r="D1427" s="210"/>
      <c r="E1427" s="210"/>
      <c r="F1427" s="210"/>
      <c r="G1427" s="210"/>
      <c r="H1427" s="210"/>
      <c r="I1427" s="210"/>
      <c r="J1427" s="210"/>
      <c r="K1427" s="305"/>
      <c r="L1427" s="210"/>
      <c r="M1427" s="210"/>
      <c r="N1427" s="210"/>
      <c r="O1427" s="210"/>
      <c r="P1427" s="210"/>
      <c r="Q1427" s="210"/>
      <c r="R1427" s="210"/>
      <c r="S1427" s="210"/>
      <c r="T1427" s="210"/>
      <c r="U1427" s="210"/>
      <c r="V1427" s="210"/>
      <c r="W1427" s="210"/>
      <c r="X1427" s="210"/>
      <c r="Y1427" s="210"/>
      <c r="Z1427" s="210"/>
    </row>
    <row r="1428" spans="4:26" x14ac:dyDescent="0.25">
      <c r="D1428" s="210"/>
      <c r="E1428" s="210"/>
      <c r="F1428" s="210"/>
      <c r="G1428" s="210"/>
      <c r="H1428" s="210"/>
      <c r="I1428" s="210"/>
      <c r="J1428" s="210"/>
      <c r="K1428" s="305"/>
      <c r="L1428" s="210"/>
      <c r="M1428" s="210"/>
      <c r="N1428" s="210"/>
      <c r="O1428" s="210"/>
      <c r="P1428" s="210"/>
      <c r="Q1428" s="210"/>
      <c r="R1428" s="210"/>
      <c r="S1428" s="210"/>
      <c r="T1428" s="210"/>
      <c r="U1428" s="210"/>
      <c r="V1428" s="210"/>
      <c r="W1428" s="210"/>
      <c r="X1428" s="210"/>
      <c r="Y1428" s="210"/>
      <c r="Z1428" s="210"/>
    </row>
    <row r="1429" spans="4:26" x14ac:dyDescent="0.25">
      <c r="D1429" s="210"/>
      <c r="E1429" s="210"/>
      <c r="F1429" s="210"/>
      <c r="G1429" s="210"/>
      <c r="H1429" s="210"/>
      <c r="I1429" s="210"/>
      <c r="J1429" s="210"/>
      <c r="K1429" s="305"/>
      <c r="L1429" s="210"/>
      <c r="M1429" s="210"/>
      <c r="N1429" s="210"/>
      <c r="O1429" s="210"/>
      <c r="P1429" s="210"/>
      <c r="Q1429" s="210"/>
      <c r="R1429" s="210"/>
      <c r="S1429" s="210"/>
      <c r="T1429" s="210"/>
      <c r="U1429" s="210"/>
      <c r="V1429" s="210"/>
      <c r="W1429" s="210"/>
      <c r="X1429" s="210"/>
      <c r="Y1429" s="210"/>
      <c r="Z1429" s="210"/>
    </row>
    <row r="1430" spans="4:26" x14ac:dyDescent="0.25">
      <c r="D1430" s="210"/>
      <c r="E1430" s="210"/>
      <c r="F1430" s="210"/>
      <c r="G1430" s="210"/>
      <c r="H1430" s="210"/>
      <c r="I1430" s="210"/>
      <c r="J1430" s="210"/>
      <c r="K1430" s="305"/>
      <c r="L1430" s="210"/>
      <c r="M1430" s="210"/>
      <c r="N1430" s="210"/>
      <c r="O1430" s="210"/>
      <c r="P1430" s="210"/>
      <c r="Q1430" s="210"/>
      <c r="R1430" s="210"/>
      <c r="S1430" s="210"/>
      <c r="T1430" s="210"/>
      <c r="U1430" s="210"/>
      <c r="V1430" s="210"/>
      <c r="W1430" s="210"/>
      <c r="X1430" s="210"/>
      <c r="Y1430" s="210"/>
      <c r="Z1430" s="210"/>
    </row>
    <row r="1431" spans="4:26" x14ac:dyDescent="0.25">
      <c r="D1431" s="210"/>
      <c r="E1431" s="210"/>
      <c r="F1431" s="210"/>
      <c r="G1431" s="210"/>
      <c r="H1431" s="210"/>
      <c r="I1431" s="210"/>
      <c r="J1431" s="210"/>
      <c r="K1431" s="305"/>
      <c r="L1431" s="210"/>
      <c r="M1431" s="210"/>
      <c r="N1431" s="210"/>
      <c r="O1431" s="210"/>
      <c r="P1431" s="210"/>
      <c r="Q1431" s="210"/>
      <c r="R1431" s="210"/>
      <c r="S1431" s="210"/>
      <c r="T1431" s="210"/>
      <c r="U1431" s="210"/>
      <c r="V1431" s="210"/>
      <c r="W1431" s="210"/>
      <c r="X1431" s="210"/>
      <c r="Y1431" s="210"/>
      <c r="Z1431" s="210"/>
    </row>
    <row r="1432" spans="4:26" x14ac:dyDescent="0.25">
      <c r="D1432" s="210"/>
      <c r="E1432" s="210"/>
      <c r="F1432" s="210"/>
      <c r="G1432" s="210"/>
      <c r="H1432" s="210"/>
      <c r="I1432" s="210"/>
      <c r="J1432" s="210"/>
      <c r="K1432" s="305"/>
      <c r="L1432" s="210"/>
      <c r="M1432" s="210"/>
      <c r="N1432" s="210"/>
      <c r="O1432" s="210"/>
      <c r="P1432" s="210"/>
      <c r="Q1432" s="210"/>
      <c r="R1432" s="210"/>
      <c r="S1432" s="210"/>
      <c r="T1432" s="210"/>
      <c r="U1432" s="210"/>
      <c r="V1432" s="210"/>
      <c r="W1432" s="210"/>
      <c r="X1432" s="210"/>
      <c r="Y1432" s="210"/>
      <c r="Z1432" s="210"/>
    </row>
    <row r="1433" spans="4:26" x14ac:dyDescent="0.25">
      <c r="D1433" s="210"/>
      <c r="E1433" s="210"/>
      <c r="F1433" s="210"/>
      <c r="G1433" s="210"/>
      <c r="H1433" s="210"/>
      <c r="I1433" s="210"/>
      <c r="J1433" s="210"/>
      <c r="K1433" s="305"/>
      <c r="L1433" s="210"/>
      <c r="M1433" s="210"/>
      <c r="N1433" s="210"/>
      <c r="O1433" s="210"/>
      <c r="P1433" s="210"/>
      <c r="Q1433" s="210"/>
      <c r="R1433" s="210"/>
      <c r="S1433" s="210"/>
      <c r="T1433" s="210"/>
      <c r="U1433" s="210"/>
      <c r="V1433" s="210"/>
      <c r="W1433" s="210"/>
      <c r="X1433" s="210"/>
      <c r="Y1433" s="210"/>
      <c r="Z1433" s="210"/>
    </row>
    <row r="1434" spans="4:26" x14ac:dyDescent="0.25">
      <c r="D1434" s="210"/>
      <c r="E1434" s="210"/>
      <c r="F1434" s="210"/>
      <c r="G1434" s="210"/>
      <c r="H1434" s="210"/>
      <c r="I1434" s="210"/>
      <c r="J1434" s="210"/>
      <c r="K1434" s="305"/>
      <c r="L1434" s="210"/>
      <c r="M1434" s="210"/>
      <c r="N1434" s="210"/>
      <c r="O1434" s="210"/>
      <c r="P1434" s="210"/>
      <c r="Q1434" s="210"/>
      <c r="R1434" s="210"/>
      <c r="S1434" s="210"/>
      <c r="T1434" s="210"/>
      <c r="U1434" s="210"/>
      <c r="V1434" s="210"/>
      <c r="W1434" s="210"/>
      <c r="X1434" s="210"/>
      <c r="Y1434" s="210"/>
      <c r="Z1434" s="210"/>
    </row>
    <row r="1435" spans="4:26" x14ac:dyDescent="0.25">
      <c r="D1435" s="210"/>
      <c r="E1435" s="210"/>
      <c r="F1435" s="210"/>
      <c r="G1435" s="210"/>
      <c r="H1435" s="210"/>
      <c r="I1435" s="210"/>
      <c r="J1435" s="210"/>
      <c r="K1435" s="305"/>
      <c r="L1435" s="210"/>
      <c r="M1435" s="210"/>
      <c r="N1435" s="210"/>
      <c r="O1435" s="210"/>
      <c r="P1435" s="210"/>
      <c r="Q1435" s="210"/>
      <c r="R1435" s="210"/>
      <c r="S1435" s="210"/>
      <c r="T1435" s="210"/>
      <c r="U1435" s="210"/>
      <c r="V1435" s="210"/>
      <c r="W1435" s="210"/>
      <c r="X1435" s="210"/>
      <c r="Y1435" s="210"/>
      <c r="Z1435" s="210"/>
    </row>
    <row r="1436" spans="4:26" x14ac:dyDescent="0.25">
      <c r="D1436" s="210"/>
      <c r="E1436" s="210"/>
      <c r="F1436" s="210"/>
      <c r="G1436" s="210"/>
      <c r="H1436" s="210"/>
      <c r="I1436" s="210"/>
      <c r="J1436" s="210"/>
      <c r="K1436" s="305"/>
      <c r="L1436" s="210"/>
      <c r="M1436" s="210"/>
      <c r="N1436" s="210"/>
      <c r="O1436" s="210"/>
      <c r="P1436" s="210"/>
      <c r="Q1436" s="210"/>
      <c r="R1436" s="210"/>
      <c r="S1436" s="210"/>
      <c r="T1436" s="210"/>
      <c r="U1436" s="210"/>
      <c r="V1436" s="210"/>
      <c r="W1436" s="210"/>
      <c r="X1436" s="210"/>
      <c r="Y1436" s="210"/>
      <c r="Z1436" s="210"/>
    </row>
    <row r="1437" spans="4:26" x14ac:dyDescent="0.25">
      <c r="D1437" s="210"/>
      <c r="E1437" s="210"/>
      <c r="F1437" s="210"/>
      <c r="G1437" s="210"/>
      <c r="H1437" s="210"/>
      <c r="I1437" s="210"/>
      <c r="J1437" s="210"/>
      <c r="K1437" s="305"/>
      <c r="L1437" s="210"/>
      <c r="M1437" s="210"/>
      <c r="N1437" s="210"/>
      <c r="O1437" s="210"/>
      <c r="P1437" s="210"/>
      <c r="Q1437" s="210"/>
      <c r="R1437" s="210"/>
      <c r="S1437" s="210"/>
      <c r="T1437" s="210"/>
      <c r="U1437" s="210"/>
      <c r="V1437" s="210"/>
      <c r="W1437" s="210"/>
      <c r="X1437" s="210"/>
      <c r="Y1437" s="210"/>
      <c r="Z1437" s="210"/>
    </row>
    <row r="1438" spans="4:26" x14ac:dyDescent="0.25">
      <c r="D1438" s="210"/>
      <c r="E1438" s="210"/>
      <c r="F1438" s="210"/>
      <c r="G1438" s="210"/>
      <c r="H1438" s="210"/>
      <c r="I1438" s="210"/>
      <c r="J1438" s="210"/>
      <c r="K1438" s="305"/>
      <c r="L1438" s="210"/>
      <c r="M1438" s="210"/>
      <c r="N1438" s="210"/>
      <c r="O1438" s="210"/>
      <c r="P1438" s="210"/>
      <c r="Q1438" s="210"/>
      <c r="R1438" s="210"/>
      <c r="S1438" s="210"/>
      <c r="T1438" s="210"/>
      <c r="U1438" s="210"/>
      <c r="V1438" s="210"/>
      <c r="W1438" s="210"/>
      <c r="X1438" s="210"/>
      <c r="Y1438" s="210"/>
      <c r="Z1438" s="210"/>
    </row>
    <row r="1439" spans="4:26" x14ac:dyDescent="0.25">
      <c r="D1439" s="210"/>
      <c r="E1439" s="210"/>
      <c r="F1439" s="210"/>
      <c r="G1439" s="210"/>
      <c r="H1439" s="210"/>
      <c r="I1439" s="210"/>
      <c r="J1439" s="210"/>
      <c r="K1439" s="305"/>
      <c r="L1439" s="210"/>
      <c r="M1439" s="210"/>
      <c r="N1439" s="210"/>
      <c r="O1439" s="210"/>
      <c r="P1439" s="210"/>
      <c r="Q1439" s="210"/>
      <c r="R1439" s="210"/>
      <c r="S1439" s="210"/>
      <c r="T1439" s="210"/>
      <c r="U1439" s="210"/>
      <c r="V1439" s="210"/>
      <c r="W1439" s="210"/>
      <c r="X1439" s="210"/>
      <c r="Y1439" s="210"/>
      <c r="Z1439" s="210"/>
    </row>
    <row r="1440" spans="4:26" x14ac:dyDescent="0.25">
      <c r="D1440" s="210"/>
      <c r="E1440" s="210"/>
      <c r="F1440" s="210"/>
      <c r="G1440" s="210"/>
      <c r="H1440" s="210"/>
      <c r="I1440" s="210"/>
      <c r="J1440" s="210"/>
      <c r="K1440" s="305"/>
      <c r="L1440" s="210"/>
      <c r="M1440" s="210"/>
      <c r="N1440" s="210"/>
      <c r="O1440" s="210"/>
      <c r="P1440" s="210"/>
      <c r="Q1440" s="210"/>
      <c r="R1440" s="210"/>
      <c r="S1440" s="210"/>
      <c r="T1440" s="210"/>
      <c r="U1440" s="210"/>
      <c r="V1440" s="210"/>
      <c r="W1440" s="210"/>
      <c r="X1440" s="210"/>
      <c r="Y1440" s="210"/>
      <c r="Z1440" s="210"/>
    </row>
    <row r="1441" spans="4:26" x14ac:dyDescent="0.25">
      <c r="D1441" s="210"/>
      <c r="E1441" s="210"/>
      <c r="F1441" s="210"/>
      <c r="G1441" s="210"/>
      <c r="H1441" s="210"/>
      <c r="I1441" s="210"/>
      <c r="J1441" s="210"/>
      <c r="K1441" s="305"/>
      <c r="L1441" s="210"/>
      <c r="M1441" s="210"/>
      <c r="N1441" s="210"/>
      <c r="O1441" s="210"/>
      <c r="P1441" s="210"/>
      <c r="Q1441" s="210"/>
      <c r="R1441" s="210"/>
      <c r="S1441" s="210"/>
      <c r="T1441" s="210"/>
      <c r="U1441" s="210"/>
      <c r="V1441" s="210"/>
      <c r="W1441" s="210"/>
      <c r="X1441" s="210"/>
      <c r="Y1441" s="210"/>
      <c r="Z1441" s="210"/>
    </row>
    <row r="1442" spans="4:26" x14ac:dyDescent="0.25">
      <c r="D1442" s="210"/>
      <c r="E1442" s="210"/>
      <c r="F1442" s="210"/>
      <c r="G1442" s="210"/>
      <c r="H1442" s="210"/>
      <c r="I1442" s="210"/>
      <c r="J1442" s="210"/>
      <c r="K1442" s="305"/>
      <c r="L1442" s="210"/>
      <c r="M1442" s="210"/>
      <c r="N1442" s="210"/>
      <c r="O1442" s="210"/>
      <c r="P1442" s="210"/>
      <c r="Q1442" s="210"/>
      <c r="R1442" s="210"/>
      <c r="S1442" s="210"/>
      <c r="T1442" s="210"/>
      <c r="U1442" s="210"/>
      <c r="V1442" s="210"/>
      <c r="W1442" s="210"/>
      <c r="X1442" s="210"/>
      <c r="Y1442" s="210"/>
      <c r="Z1442" s="210"/>
    </row>
    <row r="1443" spans="4:26" x14ac:dyDescent="0.25">
      <c r="D1443" s="210"/>
      <c r="E1443" s="210"/>
      <c r="F1443" s="210"/>
      <c r="G1443" s="210"/>
      <c r="H1443" s="210"/>
      <c r="I1443" s="210"/>
      <c r="J1443" s="210"/>
      <c r="K1443" s="305"/>
      <c r="L1443" s="210"/>
      <c r="M1443" s="210"/>
      <c r="N1443" s="210"/>
      <c r="O1443" s="210"/>
      <c r="P1443" s="210"/>
      <c r="Q1443" s="210"/>
      <c r="R1443" s="210"/>
      <c r="S1443" s="210"/>
      <c r="T1443" s="210"/>
      <c r="U1443" s="210"/>
      <c r="V1443" s="210"/>
      <c r="W1443" s="210"/>
      <c r="X1443" s="210"/>
      <c r="Y1443" s="210"/>
      <c r="Z1443" s="210"/>
    </row>
    <row r="1444" spans="4:26" x14ac:dyDescent="0.25">
      <c r="D1444" s="210"/>
      <c r="E1444" s="210"/>
      <c r="F1444" s="210"/>
      <c r="G1444" s="210"/>
      <c r="H1444" s="210"/>
      <c r="I1444" s="210"/>
      <c r="J1444" s="210"/>
      <c r="K1444" s="305"/>
      <c r="L1444" s="210"/>
      <c r="M1444" s="210"/>
      <c r="N1444" s="210"/>
      <c r="O1444" s="210"/>
      <c r="P1444" s="210"/>
      <c r="Q1444" s="210"/>
      <c r="R1444" s="210"/>
      <c r="S1444" s="210"/>
      <c r="T1444" s="210"/>
      <c r="U1444" s="210"/>
      <c r="V1444" s="210"/>
      <c r="W1444" s="210"/>
      <c r="X1444" s="210"/>
      <c r="Y1444" s="210"/>
      <c r="Z1444" s="210"/>
    </row>
    <row r="1445" spans="4:26" x14ac:dyDescent="0.25">
      <c r="D1445" s="210"/>
      <c r="E1445" s="210"/>
      <c r="F1445" s="210"/>
      <c r="G1445" s="210"/>
      <c r="H1445" s="210"/>
      <c r="I1445" s="210"/>
      <c r="J1445" s="210"/>
      <c r="K1445" s="305"/>
      <c r="L1445" s="210"/>
      <c r="M1445" s="210"/>
      <c r="N1445" s="210"/>
      <c r="O1445" s="210"/>
      <c r="P1445" s="210"/>
      <c r="Q1445" s="210"/>
      <c r="R1445" s="210"/>
      <c r="S1445" s="210"/>
      <c r="T1445" s="210"/>
      <c r="U1445" s="210"/>
      <c r="V1445" s="210"/>
      <c r="W1445" s="210"/>
      <c r="X1445" s="210"/>
      <c r="Y1445" s="210"/>
      <c r="Z1445" s="210"/>
    </row>
    <row r="1446" spans="4:26" x14ac:dyDescent="0.25">
      <c r="D1446" s="210"/>
      <c r="E1446" s="210"/>
      <c r="F1446" s="210"/>
      <c r="G1446" s="210"/>
      <c r="H1446" s="210"/>
      <c r="I1446" s="210"/>
      <c r="J1446" s="210"/>
      <c r="K1446" s="305"/>
      <c r="L1446" s="210"/>
      <c r="M1446" s="210"/>
      <c r="N1446" s="210"/>
      <c r="O1446" s="210"/>
      <c r="P1446" s="210"/>
      <c r="Q1446" s="210"/>
      <c r="R1446" s="210"/>
      <c r="S1446" s="210"/>
      <c r="T1446" s="210"/>
      <c r="U1446" s="210"/>
      <c r="V1446" s="210"/>
      <c r="W1446" s="210"/>
      <c r="X1446" s="210"/>
      <c r="Y1446" s="210"/>
      <c r="Z1446" s="210"/>
    </row>
    <row r="1447" spans="4:26" x14ac:dyDescent="0.25">
      <c r="D1447" s="210"/>
      <c r="E1447" s="210"/>
      <c r="F1447" s="210"/>
      <c r="G1447" s="210"/>
      <c r="H1447" s="210"/>
      <c r="I1447" s="210"/>
      <c r="J1447" s="210"/>
      <c r="K1447" s="305"/>
      <c r="L1447" s="210"/>
      <c r="M1447" s="210"/>
      <c r="N1447" s="210"/>
      <c r="O1447" s="210"/>
      <c r="P1447" s="210"/>
      <c r="Q1447" s="210"/>
      <c r="R1447" s="210"/>
      <c r="S1447" s="210"/>
      <c r="T1447" s="210"/>
      <c r="U1447" s="210"/>
      <c r="V1447" s="210"/>
      <c r="W1447" s="210"/>
      <c r="X1447" s="210"/>
      <c r="Y1447" s="210"/>
      <c r="Z1447" s="210"/>
    </row>
    <row r="1448" spans="4:26" x14ac:dyDescent="0.25">
      <c r="D1448" s="210"/>
      <c r="E1448" s="210"/>
      <c r="F1448" s="210"/>
      <c r="G1448" s="210"/>
      <c r="H1448" s="210"/>
      <c r="I1448" s="210"/>
      <c r="J1448" s="210"/>
      <c r="K1448" s="305"/>
      <c r="L1448" s="210"/>
      <c r="M1448" s="210"/>
      <c r="N1448" s="210"/>
      <c r="O1448" s="210"/>
      <c r="P1448" s="210"/>
      <c r="Q1448" s="210"/>
      <c r="R1448" s="210"/>
      <c r="S1448" s="210"/>
      <c r="T1448" s="210"/>
      <c r="U1448" s="210"/>
      <c r="V1448" s="210"/>
      <c r="W1448" s="210"/>
      <c r="X1448" s="210"/>
      <c r="Y1448" s="210"/>
      <c r="Z1448" s="210"/>
    </row>
    <row r="1449" spans="4:26" x14ac:dyDescent="0.25">
      <c r="D1449" s="210"/>
      <c r="E1449" s="210"/>
      <c r="F1449" s="210"/>
      <c r="G1449" s="210"/>
      <c r="H1449" s="210"/>
      <c r="I1449" s="210"/>
      <c r="J1449" s="210"/>
      <c r="K1449" s="305"/>
      <c r="L1449" s="210"/>
      <c r="M1449" s="210"/>
      <c r="N1449" s="210"/>
      <c r="O1449" s="210"/>
      <c r="P1449" s="210"/>
      <c r="Q1449" s="210"/>
      <c r="R1449" s="210"/>
      <c r="S1449" s="210"/>
      <c r="T1449" s="210"/>
      <c r="U1449" s="210"/>
      <c r="V1449" s="210"/>
      <c r="W1449" s="210"/>
      <c r="X1449" s="210"/>
      <c r="Y1449" s="210"/>
      <c r="Z1449" s="210"/>
    </row>
    <row r="1450" spans="4:26" x14ac:dyDescent="0.25">
      <c r="D1450" s="210"/>
      <c r="E1450" s="210"/>
      <c r="F1450" s="210"/>
      <c r="G1450" s="210"/>
      <c r="H1450" s="210"/>
      <c r="I1450" s="210"/>
      <c r="J1450" s="210"/>
      <c r="K1450" s="305"/>
      <c r="L1450" s="210"/>
      <c r="M1450" s="210"/>
      <c r="N1450" s="210"/>
      <c r="O1450" s="210"/>
      <c r="P1450" s="210"/>
      <c r="Q1450" s="210"/>
      <c r="R1450" s="210"/>
      <c r="S1450" s="210"/>
      <c r="T1450" s="210"/>
      <c r="U1450" s="210"/>
      <c r="V1450" s="210"/>
      <c r="W1450" s="210"/>
      <c r="X1450" s="210"/>
      <c r="Y1450" s="210"/>
      <c r="Z1450" s="210"/>
    </row>
    <row r="1451" spans="4:26" x14ac:dyDescent="0.25">
      <c r="D1451" s="210"/>
      <c r="E1451" s="210"/>
      <c r="F1451" s="210"/>
      <c r="G1451" s="210"/>
      <c r="H1451" s="210"/>
      <c r="I1451" s="210"/>
      <c r="J1451" s="210"/>
      <c r="K1451" s="305"/>
      <c r="L1451" s="210"/>
      <c r="M1451" s="210"/>
      <c r="N1451" s="210"/>
      <c r="O1451" s="210"/>
      <c r="P1451" s="210"/>
      <c r="Q1451" s="210"/>
      <c r="R1451" s="210"/>
      <c r="S1451" s="210"/>
      <c r="T1451" s="210"/>
      <c r="U1451" s="210"/>
      <c r="V1451" s="210"/>
      <c r="W1451" s="210"/>
      <c r="X1451" s="210"/>
      <c r="Y1451" s="210"/>
      <c r="Z1451" s="210"/>
    </row>
    <row r="1452" spans="4:26" x14ac:dyDescent="0.25">
      <c r="D1452" s="210"/>
      <c r="E1452" s="210"/>
      <c r="F1452" s="210"/>
      <c r="G1452" s="210"/>
      <c r="H1452" s="210"/>
      <c r="I1452" s="210"/>
      <c r="J1452" s="210"/>
      <c r="K1452" s="305"/>
      <c r="L1452" s="210"/>
      <c r="M1452" s="210"/>
      <c r="N1452" s="210"/>
      <c r="O1452" s="210"/>
      <c r="P1452" s="210"/>
      <c r="Q1452" s="210"/>
      <c r="R1452" s="210"/>
      <c r="S1452" s="210"/>
      <c r="T1452" s="210"/>
      <c r="U1452" s="210"/>
      <c r="V1452" s="210"/>
      <c r="W1452" s="210"/>
      <c r="X1452" s="210"/>
      <c r="Y1452" s="210"/>
      <c r="Z1452" s="210"/>
    </row>
    <row r="1453" spans="4:26" x14ac:dyDescent="0.25">
      <c r="D1453" s="210"/>
      <c r="E1453" s="210"/>
      <c r="F1453" s="210"/>
      <c r="G1453" s="210"/>
      <c r="H1453" s="210"/>
      <c r="I1453" s="210"/>
      <c r="J1453" s="210"/>
      <c r="K1453" s="305"/>
      <c r="L1453" s="210"/>
      <c r="M1453" s="210"/>
      <c r="N1453" s="210"/>
      <c r="O1453" s="210"/>
      <c r="P1453" s="210"/>
      <c r="Q1453" s="210"/>
      <c r="R1453" s="210"/>
      <c r="S1453" s="210"/>
      <c r="T1453" s="210"/>
      <c r="U1453" s="210"/>
      <c r="V1453" s="210"/>
      <c r="W1453" s="210"/>
      <c r="X1453" s="210"/>
      <c r="Y1453" s="210"/>
      <c r="Z1453" s="210"/>
    </row>
    <row r="1454" spans="4:26" x14ac:dyDescent="0.25">
      <c r="D1454" s="210"/>
      <c r="E1454" s="210"/>
      <c r="F1454" s="210"/>
      <c r="G1454" s="210"/>
      <c r="H1454" s="210"/>
      <c r="I1454" s="210"/>
      <c r="J1454" s="210"/>
      <c r="K1454" s="305"/>
      <c r="L1454" s="210"/>
      <c r="M1454" s="210"/>
      <c r="N1454" s="210"/>
      <c r="O1454" s="210"/>
      <c r="P1454" s="210"/>
      <c r="Q1454" s="210"/>
      <c r="R1454" s="210"/>
      <c r="S1454" s="210"/>
      <c r="T1454" s="210"/>
      <c r="U1454" s="210"/>
      <c r="V1454" s="210"/>
      <c r="W1454" s="210"/>
      <c r="X1454" s="210"/>
      <c r="Y1454" s="210"/>
      <c r="Z1454" s="210"/>
    </row>
    <row r="1455" spans="4:26" x14ac:dyDescent="0.25">
      <c r="D1455" s="210"/>
      <c r="E1455" s="210"/>
      <c r="F1455" s="210"/>
      <c r="G1455" s="210"/>
      <c r="H1455" s="210"/>
      <c r="I1455" s="210"/>
      <c r="J1455" s="210"/>
      <c r="K1455" s="305"/>
      <c r="L1455" s="210"/>
      <c r="M1455" s="210"/>
      <c r="N1455" s="210"/>
      <c r="O1455" s="210"/>
      <c r="P1455" s="210"/>
      <c r="Q1455" s="210"/>
      <c r="R1455" s="210"/>
      <c r="S1455" s="210"/>
      <c r="T1455" s="210"/>
      <c r="U1455" s="210"/>
      <c r="V1455" s="210"/>
      <c r="W1455" s="210"/>
      <c r="X1455" s="210"/>
      <c r="Y1455" s="210"/>
      <c r="Z1455" s="210"/>
    </row>
    <row r="1456" spans="4:26" x14ac:dyDescent="0.25">
      <c r="D1456" s="210"/>
      <c r="E1456" s="210"/>
      <c r="F1456" s="210"/>
      <c r="G1456" s="210"/>
      <c r="H1456" s="210"/>
      <c r="I1456" s="210"/>
      <c r="J1456" s="210"/>
      <c r="K1456" s="305"/>
      <c r="L1456" s="210"/>
      <c r="M1456" s="210"/>
      <c r="N1456" s="210"/>
      <c r="O1456" s="210"/>
      <c r="P1456" s="210"/>
      <c r="Q1456" s="210"/>
      <c r="R1456" s="210"/>
      <c r="S1456" s="210"/>
      <c r="T1456" s="210"/>
      <c r="U1456" s="210"/>
      <c r="V1456" s="210"/>
      <c r="W1456" s="210"/>
      <c r="X1456" s="210"/>
      <c r="Y1456" s="210"/>
      <c r="Z1456" s="210"/>
    </row>
    <row r="1457" spans="4:26" x14ac:dyDescent="0.25">
      <c r="D1457" s="210"/>
      <c r="E1457" s="210"/>
      <c r="F1457" s="210"/>
      <c r="G1457" s="210"/>
      <c r="H1457" s="210"/>
      <c r="I1457" s="210"/>
      <c r="J1457" s="210"/>
      <c r="K1457" s="305"/>
      <c r="L1457" s="210"/>
      <c r="M1457" s="210"/>
      <c r="N1457" s="210"/>
      <c r="O1457" s="210"/>
      <c r="P1457" s="210"/>
      <c r="Q1457" s="210"/>
      <c r="R1457" s="210"/>
      <c r="S1457" s="210"/>
      <c r="T1457" s="210"/>
      <c r="U1457" s="210"/>
      <c r="V1457" s="210"/>
      <c r="W1457" s="210"/>
      <c r="X1457" s="210"/>
      <c r="Y1457" s="210"/>
      <c r="Z1457" s="210"/>
    </row>
    <row r="1458" spans="4:26" x14ac:dyDescent="0.25">
      <c r="D1458" s="210"/>
      <c r="E1458" s="210"/>
      <c r="F1458" s="210"/>
      <c r="G1458" s="210"/>
      <c r="H1458" s="210"/>
      <c r="I1458" s="210"/>
      <c r="J1458" s="210"/>
      <c r="K1458" s="305"/>
      <c r="L1458" s="210"/>
      <c r="M1458" s="210"/>
      <c r="N1458" s="210"/>
      <c r="O1458" s="210"/>
      <c r="P1458" s="210"/>
      <c r="Q1458" s="210"/>
      <c r="R1458" s="210"/>
      <c r="S1458" s="210"/>
      <c r="T1458" s="210"/>
      <c r="U1458" s="210"/>
      <c r="V1458" s="210"/>
      <c r="W1458" s="210"/>
      <c r="X1458" s="210"/>
      <c r="Y1458" s="210"/>
      <c r="Z1458" s="210"/>
    </row>
    <row r="1459" spans="4:26" x14ac:dyDescent="0.25">
      <c r="D1459" s="210"/>
      <c r="E1459" s="210"/>
      <c r="F1459" s="210"/>
      <c r="G1459" s="210"/>
      <c r="H1459" s="210"/>
      <c r="I1459" s="210"/>
      <c r="J1459" s="210"/>
      <c r="K1459" s="305"/>
      <c r="L1459" s="210"/>
      <c r="M1459" s="210"/>
      <c r="N1459" s="210"/>
      <c r="O1459" s="210"/>
      <c r="P1459" s="210"/>
      <c r="Q1459" s="210"/>
      <c r="R1459" s="210"/>
      <c r="S1459" s="210"/>
      <c r="T1459" s="210"/>
      <c r="U1459" s="210"/>
      <c r="V1459" s="210"/>
      <c r="W1459" s="210"/>
      <c r="X1459" s="210"/>
      <c r="Y1459" s="210"/>
      <c r="Z1459" s="210"/>
    </row>
    <row r="1460" spans="4:26" x14ac:dyDescent="0.25">
      <c r="D1460" s="210"/>
      <c r="E1460" s="210"/>
      <c r="F1460" s="210"/>
      <c r="G1460" s="210"/>
      <c r="H1460" s="210"/>
      <c r="I1460" s="210"/>
      <c r="J1460" s="210"/>
      <c r="K1460" s="305"/>
      <c r="L1460" s="210"/>
      <c r="M1460" s="210"/>
      <c r="N1460" s="210"/>
      <c r="O1460" s="210"/>
      <c r="P1460" s="210"/>
      <c r="Q1460" s="210"/>
      <c r="R1460" s="210"/>
      <c r="S1460" s="210"/>
      <c r="T1460" s="210"/>
      <c r="U1460" s="210"/>
      <c r="V1460" s="210"/>
      <c r="W1460" s="210"/>
      <c r="X1460" s="210"/>
      <c r="Y1460" s="210"/>
      <c r="Z1460" s="210"/>
    </row>
    <row r="1461" spans="4:26" x14ac:dyDescent="0.25">
      <c r="D1461" s="210"/>
      <c r="E1461" s="210"/>
      <c r="F1461" s="210"/>
      <c r="G1461" s="210"/>
      <c r="H1461" s="210"/>
      <c r="I1461" s="210"/>
      <c r="J1461" s="210"/>
      <c r="K1461" s="305"/>
      <c r="L1461" s="210"/>
      <c r="M1461" s="210"/>
      <c r="N1461" s="210"/>
      <c r="O1461" s="210"/>
      <c r="P1461" s="210"/>
      <c r="Q1461" s="210"/>
      <c r="R1461" s="210"/>
      <c r="S1461" s="210"/>
      <c r="T1461" s="210"/>
      <c r="U1461" s="210"/>
      <c r="V1461" s="210"/>
      <c r="W1461" s="210"/>
      <c r="X1461" s="210"/>
      <c r="Y1461" s="210"/>
      <c r="Z1461" s="210"/>
    </row>
    <row r="1462" spans="4:26" x14ac:dyDescent="0.25">
      <c r="D1462" s="210"/>
      <c r="E1462" s="210"/>
      <c r="F1462" s="210"/>
      <c r="G1462" s="210"/>
      <c r="H1462" s="210"/>
      <c r="I1462" s="210"/>
      <c r="J1462" s="210"/>
      <c r="K1462" s="305"/>
      <c r="L1462" s="210"/>
      <c r="M1462" s="210"/>
      <c r="N1462" s="210"/>
      <c r="O1462" s="210"/>
      <c r="P1462" s="210"/>
      <c r="Q1462" s="210"/>
      <c r="R1462" s="210"/>
      <c r="S1462" s="210"/>
      <c r="T1462" s="210"/>
      <c r="U1462" s="210"/>
      <c r="V1462" s="210"/>
      <c r="W1462" s="210"/>
      <c r="X1462" s="210"/>
      <c r="Y1462" s="210"/>
      <c r="Z1462" s="210"/>
    </row>
    <row r="1463" spans="4:26" x14ac:dyDescent="0.25">
      <c r="D1463" s="210"/>
      <c r="E1463" s="210"/>
      <c r="F1463" s="210"/>
      <c r="G1463" s="210"/>
      <c r="H1463" s="210"/>
      <c r="I1463" s="210"/>
      <c r="J1463" s="210"/>
      <c r="K1463" s="305"/>
      <c r="L1463" s="210"/>
      <c r="M1463" s="210"/>
      <c r="N1463" s="210"/>
      <c r="O1463" s="210"/>
      <c r="P1463" s="210"/>
      <c r="Q1463" s="210"/>
      <c r="R1463" s="210"/>
      <c r="S1463" s="210"/>
      <c r="T1463" s="210"/>
      <c r="U1463" s="210"/>
      <c r="V1463" s="210"/>
      <c r="W1463" s="210"/>
      <c r="X1463" s="210"/>
      <c r="Y1463" s="210"/>
      <c r="Z1463" s="210"/>
    </row>
    <row r="1464" spans="4:26" x14ac:dyDescent="0.25">
      <c r="D1464" s="210"/>
      <c r="E1464" s="210"/>
      <c r="F1464" s="210"/>
      <c r="G1464" s="210"/>
      <c r="H1464" s="210"/>
      <c r="I1464" s="210"/>
      <c r="J1464" s="210"/>
      <c r="K1464" s="305"/>
      <c r="L1464" s="210"/>
      <c r="M1464" s="210"/>
      <c r="N1464" s="210"/>
      <c r="O1464" s="210"/>
      <c r="P1464" s="210"/>
      <c r="Q1464" s="210"/>
      <c r="R1464" s="210"/>
      <c r="S1464" s="210"/>
      <c r="T1464" s="210"/>
      <c r="U1464" s="210"/>
      <c r="V1464" s="210"/>
      <c r="W1464" s="210"/>
      <c r="X1464" s="210"/>
      <c r="Y1464" s="210"/>
      <c r="Z1464" s="210"/>
    </row>
    <row r="1465" spans="4:26" x14ac:dyDescent="0.25">
      <c r="D1465" s="210"/>
      <c r="E1465" s="210"/>
      <c r="F1465" s="210"/>
      <c r="G1465" s="210"/>
      <c r="H1465" s="210"/>
      <c r="I1465" s="210"/>
      <c r="J1465" s="210"/>
      <c r="K1465" s="305"/>
      <c r="L1465" s="210"/>
      <c r="M1465" s="210"/>
      <c r="N1465" s="210"/>
      <c r="O1465" s="210"/>
      <c r="P1465" s="210"/>
      <c r="Q1465" s="210"/>
      <c r="R1465" s="210"/>
      <c r="S1465" s="210"/>
      <c r="T1465" s="210"/>
      <c r="U1465" s="210"/>
      <c r="V1465" s="210"/>
      <c r="W1465" s="210"/>
      <c r="X1465" s="210"/>
      <c r="Y1465" s="210"/>
      <c r="Z1465" s="210"/>
    </row>
    <row r="1466" spans="4:26" x14ac:dyDescent="0.25">
      <c r="D1466" s="210"/>
      <c r="E1466" s="210"/>
      <c r="F1466" s="210"/>
      <c r="G1466" s="210"/>
      <c r="H1466" s="210"/>
      <c r="I1466" s="210"/>
      <c r="J1466" s="210"/>
      <c r="K1466" s="305"/>
      <c r="L1466" s="210"/>
      <c r="M1466" s="210"/>
      <c r="N1466" s="210"/>
      <c r="O1466" s="210"/>
      <c r="P1466" s="210"/>
      <c r="Q1466" s="210"/>
      <c r="R1466" s="210"/>
      <c r="S1466" s="210"/>
      <c r="T1466" s="210"/>
      <c r="U1466" s="210"/>
      <c r="V1466" s="210"/>
      <c r="W1466" s="210"/>
      <c r="X1466" s="210"/>
      <c r="Y1466" s="210"/>
      <c r="Z1466" s="210"/>
    </row>
    <row r="1467" spans="4:26" x14ac:dyDescent="0.25">
      <c r="D1467" s="210"/>
      <c r="E1467" s="210"/>
      <c r="F1467" s="210"/>
      <c r="G1467" s="210"/>
      <c r="H1467" s="210"/>
      <c r="I1467" s="210"/>
      <c r="J1467" s="210"/>
      <c r="K1467" s="305"/>
      <c r="L1467" s="210"/>
      <c r="M1467" s="210"/>
      <c r="N1467" s="210"/>
      <c r="O1467" s="210"/>
      <c r="P1467" s="210"/>
      <c r="Q1467" s="210"/>
      <c r="R1467" s="210"/>
      <c r="S1467" s="210"/>
      <c r="T1467" s="210"/>
      <c r="U1467" s="210"/>
      <c r="V1467" s="210"/>
      <c r="W1467" s="210"/>
      <c r="X1467" s="210"/>
      <c r="Y1467" s="210"/>
      <c r="Z1467" s="210"/>
    </row>
    <row r="1468" spans="4:26" x14ac:dyDescent="0.25">
      <c r="D1468" s="210"/>
      <c r="E1468" s="210"/>
      <c r="F1468" s="210"/>
      <c r="G1468" s="210"/>
      <c r="H1468" s="210"/>
      <c r="I1468" s="210"/>
      <c r="J1468" s="210"/>
      <c r="K1468" s="305"/>
      <c r="L1468" s="210"/>
      <c r="M1468" s="210"/>
      <c r="N1468" s="210"/>
      <c r="O1468" s="210"/>
      <c r="P1468" s="210"/>
      <c r="Q1468" s="210"/>
      <c r="R1468" s="210"/>
      <c r="S1468" s="210"/>
      <c r="T1468" s="210"/>
      <c r="U1468" s="210"/>
      <c r="V1468" s="210"/>
      <c r="W1468" s="210"/>
      <c r="X1468" s="210"/>
      <c r="Y1468" s="210"/>
      <c r="Z1468" s="210"/>
    </row>
    <row r="1469" spans="4:26" x14ac:dyDescent="0.25">
      <c r="D1469" s="210"/>
      <c r="E1469" s="210"/>
      <c r="F1469" s="210"/>
      <c r="G1469" s="210"/>
      <c r="H1469" s="210"/>
      <c r="I1469" s="210"/>
      <c r="J1469" s="210"/>
      <c r="K1469" s="305"/>
      <c r="L1469" s="210"/>
      <c r="M1469" s="210"/>
      <c r="N1469" s="210"/>
      <c r="O1469" s="210"/>
      <c r="P1469" s="210"/>
      <c r="Q1469" s="210"/>
      <c r="R1469" s="210"/>
      <c r="S1469" s="210"/>
      <c r="T1469" s="210"/>
      <c r="U1469" s="210"/>
      <c r="V1469" s="210"/>
      <c r="W1469" s="210"/>
      <c r="X1469" s="210"/>
      <c r="Y1469" s="210"/>
      <c r="Z1469" s="210"/>
    </row>
    <row r="1470" spans="4:26" x14ac:dyDescent="0.25">
      <c r="D1470" s="210"/>
      <c r="E1470" s="210"/>
      <c r="F1470" s="210"/>
      <c r="G1470" s="210"/>
      <c r="H1470" s="210"/>
      <c r="I1470" s="210"/>
      <c r="J1470" s="210"/>
      <c r="K1470" s="305"/>
      <c r="L1470" s="210"/>
      <c r="M1470" s="210"/>
      <c r="N1470" s="210"/>
      <c r="O1470" s="210"/>
      <c r="P1470" s="210"/>
      <c r="Q1470" s="210"/>
      <c r="R1470" s="210"/>
      <c r="S1470" s="210"/>
      <c r="T1470" s="210"/>
      <c r="U1470" s="210"/>
      <c r="V1470" s="210"/>
      <c r="W1470" s="210"/>
      <c r="X1470" s="210"/>
      <c r="Y1470" s="210"/>
      <c r="Z1470" s="210"/>
    </row>
    <row r="1471" spans="4:26" x14ac:dyDescent="0.25">
      <c r="D1471" s="210"/>
      <c r="E1471" s="210"/>
      <c r="F1471" s="210"/>
      <c r="G1471" s="210"/>
      <c r="H1471" s="210"/>
      <c r="I1471" s="210"/>
      <c r="J1471" s="210"/>
      <c r="K1471" s="305"/>
      <c r="L1471" s="210"/>
      <c r="M1471" s="210"/>
      <c r="N1471" s="210"/>
      <c r="O1471" s="210"/>
      <c r="P1471" s="210"/>
      <c r="Q1471" s="210"/>
      <c r="R1471" s="210"/>
      <c r="S1471" s="210"/>
      <c r="T1471" s="210"/>
      <c r="U1471" s="210"/>
      <c r="V1471" s="210"/>
      <c r="W1471" s="210"/>
      <c r="X1471" s="210"/>
      <c r="Y1471" s="210"/>
      <c r="Z1471" s="210"/>
    </row>
    <row r="1472" spans="4:26" x14ac:dyDescent="0.25">
      <c r="D1472" s="210"/>
      <c r="E1472" s="210"/>
      <c r="F1472" s="210"/>
      <c r="G1472" s="210"/>
      <c r="H1472" s="210"/>
      <c r="I1472" s="210"/>
      <c r="J1472" s="210"/>
      <c r="K1472" s="305"/>
      <c r="L1472" s="210"/>
      <c r="M1472" s="210"/>
      <c r="N1472" s="210"/>
      <c r="O1472" s="210"/>
      <c r="P1472" s="210"/>
      <c r="Q1472" s="210"/>
      <c r="R1472" s="210"/>
      <c r="S1472" s="210"/>
      <c r="T1472" s="210"/>
      <c r="U1472" s="210"/>
      <c r="V1472" s="210"/>
      <c r="W1472" s="210"/>
      <c r="X1472" s="210"/>
      <c r="Y1472" s="210"/>
      <c r="Z1472" s="210"/>
    </row>
    <row r="1473" spans="4:26" x14ac:dyDescent="0.25">
      <c r="D1473" s="210"/>
      <c r="E1473" s="210"/>
      <c r="F1473" s="210"/>
      <c r="G1473" s="210"/>
      <c r="H1473" s="210"/>
      <c r="I1473" s="210"/>
      <c r="J1473" s="210"/>
      <c r="K1473" s="305"/>
      <c r="L1473" s="210"/>
      <c r="M1473" s="210"/>
      <c r="N1473" s="210"/>
      <c r="O1473" s="210"/>
      <c r="P1473" s="210"/>
      <c r="Q1473" s="210"/>
      <c r="R1473" s="210"/>
      <c r="S1473" s="210"/>
      <c r="T1473" s="210"/>
      <c r="U1473" s="210"/>
      <c r="V1473" s="210"/>
      <c r="W1473" s="210"/>
      <c r="X1473" s="210"/>
      <c r="Y1473" s="210"/>
      <c r="Z1473" s="210"/>
    </row>
    <row r="1474" spans="4:26" x14ac:dyDescent="0.25">
      <c r="D1474" s="210"/>
      <c r="E1474" s="210"/>
      <c r="F1474" s="210"/>
      <c r="G1474" s="210"/>
      <c r="H1474" s="210"/>
      <c r="I1474" s="210"/>
      <c r="J1474" s="210"/>
      <c r="K1474" s="305"/>
      <c r="L1474" s="210"/>
      <c r="M1474" s="210"/>
      <c r="N1474" s="210"/>
      <c r="O1474" s="210"/>
      <c r="P1474" s="210"/>
      <c r="Q1474" s="210"/>
      <c r="R1474" s="210"/>
      <c r="S1474" s="210"/>
      <c r="T1474" s="210"/>
      <c r="U1474" s="210"/>
      <c r="V1474" s="210"/>
      <c r="W1474" s="210"/>
      <c r="X1474" s="210"/>
      <c r="Y1474" s="210"/>
      <c r="Z1474" s="210"/>
    </row>
    <row r="1475" spans="4:26" x14ac:dyDescent="0.25">
      <c r="D1475" s="210"/>
      <c r="E1475" s="210"/>
      <c r="F1475" s="210"/>
      <c r="G1475" s="210"/>
      <c r="H1475" s="210"/>
      <c r="I1475" s="210"/>
      <c r="J1475" s="210"/>
      <c r="K1475" s="305"/>
      <c r="L1475" s="210"/>
      <c r="M1475" s="210"/>
      <c r="N1475" s="210"/>
      <c r="O1475" s="210"/>
      <c r="P1475" s="210"/>
      <c r="Q1475" s="210"/>
      <c r="R1475" s="210"/>
      <c r="S1475" s="210"/>
      <c r="T1475" s="210"/>
      <c r="U1475" s="210"/>
      <c r="V1475" s="210"/>
      <c r="W1475" s="210"/>
      <c r="X1475" s="210"/>
      <c r="Y1475" s="210"/>
      <c r="Z1475" s="210"/>
    </row>
    <row r="1476" spans="4:26" x14ac:dyDescent="0.25">
      <c r="D1476" s="210"/>
      <c r="E1476" s="210"/>
      <c r="F1476" s="210"/>
      <c r="G1476" s="210"/>
      <c r="H1476" s="210"/>
      <c r="I1476" s="210"/>
      <c r="J1476" s="210"/>
      <c r="K1476" s="305"/>
      <c r="L1476" s="210"/>
      <c r="M1476" s="210"/>
      <c r="N1476" s="210"/>
      <c r="O1476" s="210"/>
      <c r="P1476" s="210"/>
      <c r="Q1476" s="210"/>
      <c r="R1476" s="210"/>
      <c r="S1476" s="210"/>
      <c r="T1476" s="210"/>
      <c r="U1476" s="210"/>
      <c r="V1476" s="210"/>
      <c r="W1476" s="210"/>
      <c r="X1476" s="210"/>
      <c r="Y1476" s="210"/>
      <c r="Z1476" s="210"/>
    </row>
    <row r="1477" spans="4:26" x14ac:dyDescent="0.25">
      <c r="D1477" s="210"/>
      <c r="E1477" s="210"/>
      <c r="F1477" s="210"/>
      <c r="G1477" s="210"/>
      <c r="H1477" s="210"/>
      <c r="I1477" s="210"/>
      <c r="J1477" s="210"/>
      <c r="K1477" s="305"/>
      <c r="L1477" s="210"/>
      <c r="M1477" s="210"/>
      <c r="N1477" s="210"/>
      <c r="O1477" s="210"/>
      <c r="P1477" s="210"/>
      <c r="Q1477" s="210"/>
      <c r="R1477" s="210"/>
      <c r="S1477" s="210"/>
      <c r="T1477" s="210"/>
      <c r="U1477" s="210"/>
      <c r="V1477" s="210"/>
      <c r="W1477" s="210"/>
      <c r="X1477" s="210"/>
      <c r="Y1477" s="210"/>
      <c r="Z1477" s="210"/>
    </row>
    <row r="1478" spans="4:26" x14ac:dyDescent="0.25">
      <c r="D1478" s="210"/>
      <c r="E1478" s="210"/>
      <c r="F1478" s="210"/>
      <c r="G1478" s="210"/>
      <c r="H1478" s="210"/>
      <c r="I1478" s="210"/>
      <c r="J1478" s="210"/>
      <c r="K1478" s="305"/>
      <c r="L1478" s="210"/>
      <c r="M1478" s="210"/>
      <c r="N1478" s="210"/>
      <c r="O1478" s="210"/>
      <c r="P1478" s="210"/>
      <c r="Q1478" s="210"/>
      <c r="R1478" s="210"/>
      <c r="S1478" s="210"/>
      <c r="T1478" s="210"/>
      <c r="U1478" s="210"/>
      <c r="V1478" s="210"/>
      <c r="W1478" s="210"/>
      <c r="X1478" s="210"/>
      <c r="Y1478" s="210"/>
      <c r="Z1478" s="210"/>
    </row>
    <row r="1479" spans="4:26" x14ac:dyDescent="0.25">
      <c r="D1479" s="210"/>
      <c r="E1479" s="210"/>
      <c r="F1479" s="210"/>
      <c r="G1479" s="210"/>
      <c r="H1479" s="210"/>
      <c r="I1479" s="210"/>
      <c r="J1479" s="210"/>
      <c r="K1479" s="305"/>
      <c r="L1479" s="210"/>
      <c r="M1479" s="210"/>
      <c r="N1479" s="210"/>
      <c r="O1479" s="210"/>
      <c r="P1479" s="210"/>
      <c r="Q1479" s="210"/>
      <c r="R1479" s="210"/>
      <c r="S1479" s="210"/>
      <c r="T1479" s="210"/>
      <c r="U1479" s="210"/>
      <c r="V1479" s="210"/>
      <c r="W1479" s="210"/>
      <c r="X1479" s="210"/>
      <c r="Y1479" s="210"/>
      <c r="Z1479" s="210"/>
    </row>
    <row r="1480" spans="4:26" x14ac:dyDescent="0.25">
      <c r="D1480" s="210"/>
      <c r="E1480" s="210"/>
      <c r="F1480" s="210"/>
      <c r="G1480" s="210"/>
      <c r="H1480" s="210"/>
      <c r="I1480" s="210"/>
      <c r="J1480" s="210"/>
      <c r="K1480" s="305"/>
      <c r="L1480" s="210"/>
      <c r="M1480" s="210"/>
      <c r="N1480" s="210"/>
      <c r="O1480" s="210"/>
      <c r="P1480" s="210"/>
      <c r="Q1480" s="210"/>
      <c r="R1480" s="210"/>
      <c r="S1480" s="210"/>
      <c r="T1480" s="210"/>
      <c r="U1480" s="210"/>
      <c r="V1480" s="210"/>
      <c r="W1480" s="210"/>
      <c r="X1480" s="210"/>
      <c r="Y1480" s="210"/>
      <c r="Z1480" s="210"/>
    </row>
    <row r="1481" spans="4:26" x14ac:dyDescent="0.25">
      <c r="D1481" s="210"/>
      <c r="E1481" s="210"/>
      <c r="F1481" s="210"/>
      <c r="G1481" s="210"/>
      <c r="H1481" s="210"/>
      <c r="I1481" s="210"/>
      <c r="J1481" s="210"/>
      <c r="K1481" s="305"/>
      <c r="L1481" s="210"/>
      <c r="M1481" s="210"/>
      <c r="N1481" s="210"/>
      <c r="O1481" s="210"/>
      <c r="P1481" s="210"/>
      <c r="Q1481" s="210"/>
      <c r="R1481" s="210"/>
      <c r="S1481" s="210"/>
      <c r="T1481" s="210"/>
      <c r="U1481" s="210"/>
      <c r="V1481" s="210"/>
      <c r="W1481" s="210"/>
      <c r="X1481" s="210"/>
      <c r="Y1481" s="210"/>
      <c r="Z1481" s="210"/>
    </row>
    <row r="1482" spans="4:26" x14ac:dyDescent="0.25">
      <c r="D1482" s="210"/>
      <c r="E1482" s="210"/>
      <c r="F1482" s="210"/>
      <c r="G1482" s="210"/>
      <c r="H1482" s="210"/>
      <c r="I1482" s="210"/>
      <c r="J1482" s="210"/>
      <c r="K1482" s="305"/>
      <c r="L1482" s="210"/>
      <c r="M1482" s="210"/>
      <c r="N1482" s="210"/>
      <c r="O1482" s="210"/>
      <c r="P1482" s="210"/>
      <c r="Q1482" s="210"/>
      <c r="R1482" s="210"/>
      <c r="S1482" s="210"/>
      <c r="T1482" s="210"/>
      <c r="U1482" s="210"/>
      <c r="V1482" s="210"/>
      <c r="W1482" s="210"/>
      <c r="X1482" s="210"/>
      <c r="Y1482" s="210"/>
      <c r="Z1482" s="210"/>
    </row>
    <row r="1483" spans="4:26" x14ac:dyDescent="0.25">
      <c r="D1483" s="210"/>
      <c r="E1483" s="210"/>
      <c r="F1483" s="210"/>
      <c r="G1483" s="210"/>
      <c r="H1483" s="210"/>
      <c r="I1483" s="210"/>
      <c r="J1483" s="210"/>
      <c r="K1483" s="305"/>
      <c r="L1483" s="210"/>
      <c r="M1483" s="210"/>
      <c r="N1483" s="210"/>
      <c r="O1483" s="210"/>
      <c r="P1483" s="210"/>
      <c r="Q1483" s="210"/>
      <c r="R1483" s="210"/>
      <c r="S1483" s="210"/>
      <c r="T1483" s="210"/>
      <c r="U1483" s="210"/>
      <c r="V1483" s="210"/>
      <c r="W1483" s="210"/>
      <c r="X1483" s="210"/>
      <c r="Y1483" s="210"/>
      <c r="Z1483" s="210"/>
    </row>
    <row r="1484" spans="4:26" x14ac:dyDescent="0.25">
      <c r="D1484" s="210"/>
      <c r="E1484" s="210"/>
      <c r="F1484" s="210"/>
      <c r="G1484" s="210"/>
      <c r="H1484" s="210"/>
      <c r="I1484" s="210"/>
      <c r="J1484" s="210"/>
      <c r="K1484" s="305"/>
      <c r="L1484" s="210"/>
      <c r="M1484" s="210"/>
      <c r="N1484" s="210"/>
      <c r="O1484" s="210"/>
      <c r="P1484" s="210"/>
      <c r="Q1484" s="210"/>
      <c r="R1484" s="210"/>
      <c r="S1484" s="210"/>
      <c r="T1484" s="210"/>
      <c r="U1484" s="210"/>
      <c r="V1484" s="210"/>
      <c r="W1484" s="210"/>
      <c r="X1484" s="210"/>
      <c r="Y1484" s="210"/>
      <c r="Z1484" s="210"/>
    </row>
    <row r="1485" spans="4:26" x14ac:dyDescent="0.25">
      <c r="D1485" s="210"/>
      <c r="E1485" s="210"/>
      <c r="F1485" s="210"/>
      <c r="G1485" s="210"/>
      <c r="H1485" s="210"/>
      <c r="I1485" s="210"/>
      <c r="J1485" s="210"/>
      <c r="K1485" s="305"/>
      <c r="L1485" s="210"/>
      <c r="M1485" s="210"/>
      <c r="N1485" s="210"/>
      <c r="O1485" s="210"/>
      <c r="P1485" s="210"/>
      <c r="Q1485" s="210"/>
      <c r="R1485" s="210"/>
      <c r="S1485" s="210"/>
      <c r="T1485" s="210"/>
      <c r="U1485" s="210"/>
      <c r="V1485" s="210"/>
      <c r="W1485" s="210"/>
      <c r="X1485" s="210"/>
      <c r="Y1485" s="210"/>
      <c r="Z1485" s="210"/>
    </row>
    <row r="1486" spans="4:26" x14ac:dyDescent="0.25">
      <c r="D1486" s="210"/>
      <c r="E1486" s="210"/>
      <c r="F1486" s="210"/>
      <c r="G1486" s="210"/>
      <c r="H1486" s="210"/>
      <c r="I1486" s="210"/>
      <c r="J1486" s="210"/>
      <c r="K1486" s="305"/>
      <c r="L1486" s="210"/>
      <c r="M1486" s="210"/>
      <c r="N1486" s="210"/>
      <c r="O1486" s="210"/>
      <c r="P1486" s="210"/>
      <c r="Q1486" s="210"/>
      <c r="R1486" s="210"/>
      <c r="S1486" s="210"/>
      <c r="T1486" s="210"/>
      <c r="U1486" s="210"/>
      <c r="V1486" s="210"/>
      <c r="W1486" s="210"/>
      <c r="X1486" s="210"/>
      <c r="Y1486" s="210"/>
      <c r="Z1486" s="210"/>
    </row>
    <row r="1487" spans="4:26" x14ac:dyDescent="0.25">
      <c r="D1487" s="210"/>
      <c r="E1487" s="210"/>
      <c r="F1487" s="210"/>
      <c r="G1487" s="210"/>
      <c r="H1487" s="210"/>
      <c r="I1487" s="210"/>
      <c r="J1487" s="210"/>
      <c r="K1487" s="305"/>
      <c r="L1487" s="210"/>
      <c r="M1487" s="210"/>
      <c r="N1487" s="210"/>
      <c r="O1487" s="210"/>
      <c r="P1487" s="210"/>
      <c r="Q1487" s="210"/>
      <c r="R1487" s="210"/>
      <c r="S1487" s="210"/>
      <c r="T1487" s="210"/>
      <c r="U1487" s="210"/>
      <c r="V1487" s="210"/>
      <c r="W1487" s="210"/>
      <c r="X1487" s="210"/>
      <c r="Y1487" s="210"/>
      <c r="Z1487" s="210"/>
    </row>
    <row r="1488" spans="4:26" x14ac:dyDescent="0.25">
      <c r="D1488" s="210"/>
      <c r="E1488" s="210"/>
      <c r="F1488" s="210"/>
      <c r="G1488" s="210"/>
      <c r="H1488" s="210"/>
      <c r="I1488" s="210"/>
      <c r="J1488" s="210"/>
      <c r="K1488" s="305"/>
      <c r="L1488" s="210"/>
      <c r="M1488" s="210"/>
      <c r="N1488" s="210"/>
      <c r="O1488" s="210"/>
      <c r="P1488" s="210"/>
      <c r="Q1488" s="210"/>
      <c r="R1488" s="210"/>
      <c r="S1488" s="210"/>
      <c r="T1488" s="210"/>
      <c r="U1488" s="210"/>
      <c r="V1488" s="210"/>
      <c r="W1488" s="210"/>
      <c r="X1488" s="210"/>
      <c r="Y1488" s="210"/>
      <c r="Z1488" s="210"/>
    </row>
    <row r="1489" spans="4:26" x14ac:dyDescent="0.25">
      <c r="D1489" s="210"/>
      <c r="E1489" s="210"/>
      <c r="F1489" s="210"/>
      <c r="G1489" s="210"/>
      <c r="H1489" s="210"/>
      <c r="I1489" s="210"/>
      <c r="J1489" s="210"/>
      <c r="K1489" s="305"/>
      <c r="L1489" s="210"/>
      <c r="M1489" s="210"/>
      <c r="N1489" s="210"/>
      <c r="O1489" s="210"/>
      <c r="P1489" s="210"/>
      <c r="Q1489" s="210"/>
      <c r="R1489" s="210"/>
      <c r="S1489" s="210"/>
      <c r="T1489" s="210"/>
      <c r="U1489" s="210"/>
      <c r="V1489" s="210"/>
      <c r="W1489" s="210"/>
      <c r="X1489" s="210"/>
      <c r="Y1489" s="210"/>
      <c r="Z1489" s="210"/>
    </row>
    <row r="1490" spans="4:26" x14ac:dyDescent="0.25">
      <c r="D1490" s="210"/>
      <c r="E1490" s="210"/>
      <c r="F1490" s="210"/>
      <c r="G1490" s="210"/>
      <c r="H1490" s="210"/>
      <c r="I1490" s="210"/>
      <c r="J1490" s="210"/>
      <c r="K1490" s="305"/>
      <c r="L1490" s="210"/>
      <c r="M1490" s="210"/>
      <c r="N1490" s="210"/>
      <c r="O1490" s="210"/>
      <c r="P1490" s="210"/>
      <c r="Q1490" s="210"/>
      <c r="R1490" s="210"/>
      <c r="S1490" s="210"/>
      <c r="T1490" s="210"/>
      <c r="U1490" s="210"/>
      <c r="V1490" s="210"/>
      <c r="W1490" s="210"/>
      <c r="X1490" s="210"/>
      <c r="Y1490" s="210"/>
      <c r="Z1490" s="210"/>
    </row>
    <row r="1491" spans="4:26" x14ac:dyDescent="0.25">
      <c r="D1491" s="210"/>
      <c r="E1491" s="210"/>
      <c r="F1491" s="210"/>
      <c r="G1491" s="210"/>
      <c r="H1491" s="210"/>
      <c r="I1491" s="210"/>
      <c r="J1491" s="210"/>
      <c r="K1491" s="305"/>
      <c r="L1491" s="210"/>
      <c r="M1491" s="210"/>
      <c r="N1491" s="210"/>
      <c r="O1491" s="210"/>
      <c r="P1491" s="210"/>
      <c r="Q1491" s="210"/>
      <c r="R1491" s="210"/>
      <c r="S1491" s="210"/>
      <c r="T1491" s="210"/>
      <c r="U1491" s="210"/>
      <c r="V1491" s="210"/>
      <c r="W1491" s="210"/>
      <c r="X1491" s="210"/>
      <c r="Y1491" s="210"/>
      <c r="Z1491" s="210"/>
    </row>
    <row r="1492" spans="4:26" x14ac:dyDescent="0.25">
      <c r="D1492" s="210"/>
      <c r="E1492" s="210"/>
      <c r="F1492" s="210"/>
      <c r="G1492" s="210"/>
      <c r="H1492" s="210"/>
      <c r="I1492" s="210"/>
      <c r="J1492" s="210"/>
      <c r="K1492" s="305"/>
      <c r="L1492" s="210"/>
      <c r="M1492" s="210"/>
      <c r="N1492" s="210"/>
      <c r="O1492" s="210"/>
      <c r="P1492" s="210"/>
      <c r="Q1492" s="210"/>
      <c r="R1492" s="210"/>
      <c r="S1492" s="210"/>
      <c r="T1492" s="210"/>
      <c r="U1492" s="210"/>
      <c r="V1492" s="210"/>
      <c r="W1492" s="210"/>
      <c r="X1492" s="210"/>
      <c r="Y1492" s="210"/>
      <c r="Z1492" s="210"/>
    </row>
    <row r="1493" spans="4:26" x14ac:dyDescent="0.25">
      <c r="D1493" s="210"/>
      <c r="E1493" s="210"/>
      <c r="F1493" s="210"/>
      <c r="G1493" s="210"/>
      <c r="H1493" s="210"/>
      <c r="I1493" s="210"/>
      <c r="J1493" s="210"/>
      <c r="K1493" s="305"/>
      <c r="L1493" s="210"/>
      <c r="M1493" s="210"/>
      <c r="N1493" s="210"/>
      <c r="O1493" s="210"/>
      <c r="P1493" s="210"/>
      <c r="Q1493" s="210"/>
      <c r="R1493" s="210"/>
      <c r="S1493" s="210"/>
      <c r="T1493" s="210"/>
      <c r="U1493" s="210"/>
      <c r="V1493" s="210"/>
      <c r="W1493" s="210"/>
      <c r="X1493" s="210"/>
      <c r="Y1493" s="210"/>
      <c r="Z1493" s="210"/>
    </row>
    <row r="1494" spans="4:26" x14ac:dyDescent="0.25">
      <c r="D1494" s="210"/>
      <c r="E1494" s="210"/>
      <c r="F1494" s="210"/>
      <c r="G1494" s="210"/>
      <c r="H1494" s="210"/>
      <c r="I1494" s="210"/>
      <c r="J1494" s="210"/>
      <c r="K1494" s="305"/>
      <c r="L1494" s="210"/>
      <c r="M1494" s="210"/>
      <c r="N1494" s="210"/>
      <c r="O1494" s="210"/>
      <c r="P1494" s="210"/>
      <c r="Q1494" s="210"/>
      <c r="R1494" s="210"/>
      <c r="S1494" s="210"/>
      <c r="T1494" s="210"/>
      <c r="U1494" s="210"/>
      <c r="V1494" s="210"/>
      <c r="W1494" s="210"/>
      <c r="X1494" s="210"/>
      <c r="Y1494" s="210"/>
      <c r="Z1494" s="210"/>
    </row>
    <row r="1495" spans="4:26" x14ac:dyDescent="0.25">
      <c r="D1495" s="210"/>
      <c r="E1495" s="210"/>
      <c r="F1495" s="210"/>
      <c r="G1495" s="210"/>
      <c r="H1495" s="210"/>
      <c r="I1495" s="210"/>
      <c r="J1495" s="210"/>
      <c r="K1495" s="305"/>
      <c r="L1495" s="210"/>
      <c r="M1495" s="210"/>
      <c r="N1495" s="210"/>
      <c r="O1495" s="210"/>
      <c r="P1495" s="210"/>
      <c r="Q1495" s="210"/>
      <c r="R1495" s="210"/>
      <c r="S1495" s="210"/>
      <c r="T1495" s="210"/>
      <c r="U1495" s="210"/>
      <c r="V1495" s="210"/>
      <c r="W1495" s="210"/>
      <c r="X1495" s="210"/>
      <c r="Y1495" s="210"/>
      <c r="Z1495" s="210"/>
    </row>
    <row r="1496" spans="4:26" x14ac:dyDescent="0.25">
      <c r="D1496" s="210"/>
      <c r="E1496" s="210"/>
      <c r="F1496" s="210"/>
      <c r="G1496" s="210"/>
      <c r="H1496" s="210"/>
      <c r="I1496" s="210"/>
      <c r="J1496" s="210"/>
      <c r="K1496" s="305"/>
      <c r="L1496" s="210"/>
      <c r="M1496" s="210"/>
      <c r="N1496" s="210"/>
      <c r="O1496" s="210"/>
      <c r="P1496" s="210"/>
      <c r="Q1496" s="210"/>
      <c r="R1496" s="210"/>
      <c r="S1496" s="210"/>
      <c r="T1496" s="210"/>
      <c r="U1496" s="210"/>
      <c r="V1496" s="210"/>
      <c r="W1496" s="210"/>
      <c r="X1496" s="210"/>
      <c r="Y1496" s="210"/>
      <c r="Z1496" s="210"/>
    </row>
    <row r="1497" spans="4:26" x14ac:dyDescent="0.25">
      <c r="D1497" s="210"/>
      <c r="E1497" s="210"/>
      <c r="F1497" s="210"/>
      <c r="G1497" s="210"/>
      <c r="H1497" s="210"/>
      <c r="I1497" s="210"/>
      <c r="J1497" s="210"/>
      <c r="K1497" s="305"/>
      <c r="L1497" s="210"/>
      <c r="M1497" s="210"/>
      <c r="N1497" s="210"/>
      <c r="O1497" s="210"/>
      <c r="P1497" s="210"/>
      <c r="Q1497" s="210"/>
      <c r="R1497" s="210"/>
      <c r="S1497" s="210"/>
      <c r="T1497" s="210"/>
      <c r="U1497" s="210"/>
      <c r="V1497" s="210"/>
      <c r="W1497" s="210"/>
      <c r="X1497" s="210"/>
      <c r="Y1497" s="210"/>
      <c r="Z1497" s="210"/>
    </row>
    <row r="1498" spans="4:26" x14ac:dyDescent="0.25">
      <c r="D1498" s="210"/>
      <c r="E1498" s="210"/>
      <c r="F1498" s="210"/>
      <c r="G1498" s="210"/>
      <c r="H1498" s="210"/>
      <c r="I1498" s="210"/>
      <c r="J1498" s="210"/>
      <c r="K1498" s="305"/>
      <c r="L1498" s="210"/>
      <c r="M1498" s="210"/>
      <c r="N1498" s="210"/>
      <c r="O1498" s="210"/>
      <c r="P1498" s="210"/>
      <c r="Q1498" s="210"/>
      <c r="R1498" s="210"/>
      <c r="S1498" s="210"/>
      <c r="T1498" s="210"/>
      <c r="U1498" s="210"/>
      <c r="V1498" s="210"/>
      <c r="W1498" s="210"/>
      <c r="X1498" s="210"/>
      <c r="Y1498" s="210"/>
      <c r="Z1498" s="210"/>
    </row>
    <row r="1499" spans="4:26" x14ac:dyDescent="0.25">
      <c r="D1499" s="210"/>
      <c r="E1499" s="210"/>
      <c r="F1499" s="210"/>
      <c r="G1499" s="210"/>
      <c r="H1499" s="210"/>
      <c r="I1499" s="210"/>
      <c r="J1499" s="210"/>
      <c r="K1499" s="305"/>
      <c r="L1499" s="210"/>
      <c r="M1499" s="210"/>
      <c r="N1499" s="210"/>
      <c r="O1499" s="210"/>
      <c r="P1499" s="210"/>
      <c r="Q1499" s="210"/>
      <c r="R1499" s="210"/>
      <c r="S1499" s="210"/>
      <c r="T1499" s="210"/>
      <c r="U1499" s="210"/>
      <c r="V1499" s="210"/>
      <c r="W1499" s="210"/>
      <c r="X1499" s="210"/>
      <c r="Y1499" s="210"/>
      <c r="Z1499" s="210"/>
    </row>
    <row r="1500" spans="4:26" x14ac:dyDescent="0.25">
      <c r="D1500" s="210"/>
      <c r="E1500" s="210"/>
      <c r="F1500" s="210"/>
      <c r="G1500" s="210"/>
      <c r="H1500" s="210"/>
      <c r="I1500" s="210"/>
      <c r="J1500" s="210"/>
      <c r="K1500" s="305"/>
      <c r="L1500" s="210"/>
      <c r="M1500" s="210"/>
      <c r="N1500" s="210"/>
      <c r="O1500" s="210"/>
      <c r="P1500" s="210"/>
      <c r="Q1500" s="210"/>
      <c r="R1500" s="210"/>
      <c r="S1500" s="210"/>
      <c r="T1500" s="210"/>
      <c r="U1500" s="210"/>
      <c r="V1500" s="210"/>
      <c r="W1500" s="210"/>
      <c r="X1500" s="210"/>
      <c r="Y1500" s="210"/>
      <c r="Z1500" s="210"/>
    </row>
    <row r="1501" spans="4:26" x14ac:dyDescent="0.25">
      <c r="D1501" s="210"/>
      <c r="E1501" s="210"/>
      <c r="F1501" s="210"/>
      <c r="G1501" s="210"/>
      <c r="H1501" s="210"/>
      <c r="I1501" s="210"/>
      <c r="J1501" s="210"/>
      <c r="K1501" s="305"/>
      <c r="L1501" s="210"/>
      <c r="M1501" s="210"/>
      <c r="N1501" s="210"/>
      <c r="O1501" s="210"/>
      <c r="P1501" s="210"/>
      <c r="Q1501" s="210"/>
      <c r="R1501" s="210"/>
      <c r="S1501" s="210"/>
      <c r="T1501" s="210"/>
      <c r="U1501" s="210"/>
      <c r="V1501" s="210"/>
      <c r="W1501" s="210"/>
      <c r="X1501" s="210"/>
      <c r="Y1501" s="210"/>
      <c r="Z1501" s="210"/>
    </row>
    <row r="1502" spans="4:26" x14ac:dyDescent="0.25">
      <c r="D1502" s="210"/>
      <c r="E1502" s="210"/>
      <c r="F1502" s="210"/>
      <c r="G1502" s="210"/>
      <c r="H1502" s="210"/>
      <c r="I1502" s="210"/>
      <c r="J1502" s="210"/>
      <c r="K1502" s="305"/>
      <c r="L1502" s="210"/>
      <c r="M1502" s="210"/>
      <c r="N1502" s="210"/>
      <c r="O1502" s="210"/>
      <c r="P1502" s="210"/>
      <c r="Q1502" s="210"/>
      <c r="R1502" s="210"/>
      <c r="S1502" s="210"/>
      <c r="T1502" s="210"/>
      <c r="U1502" s="210"/>
      <c r="V1502" s="210"/>
      <c r="W1502" s="210"/>
      <c r="X1502" s="210"/>
      <c r="Y1502" s="210"/>
      <c r="Z1502" s="210"/>
    </row>
    <row r="1503" spans="4:26" x14ac:dyDescent="0.25">
      <c r="D1503" s="210"/>
      <c r="E1503" s="210"/>
      <c r="F1503" s="210"/>
      <c r="G1503" s="210"/>
      <c r="H1503" s="210"/>
      <c r="I1503" s="210"/>
      <c r="J1503" s="210"/>
      <c r="K1503" s="305"/>
      <c r="L1503" s="210"/>
      <c r="M1503" s="210"/>
      <c r="N1503" s="210"/>
      <c r="O1503" s="210"/>
      <c r="P1503" s="210"/>
      <c r="Q1503" s="210"/>
      <c r="R1503" s="210"/>
      <c r="S1503" s="210"/>
      <c r="T1503" s="210"/>
      <c r="U1503" s="210"/>
      <c r="V1503" s="210"/>
      <c r="W1503" s="210"/>
      <c r="X1503" s="210"/>
      <c r="Y1503" s="210"/>
      <c r="Z1503" s="210"/>
    </row>
    <row r="1504" spans="4:26" x14ac:dyDescent="0.25">
      <c r="D1504" s="210"/>
      <c r="E1504" s="210"/>
      <c r="F1504" s="210"/>
      <c r="G1504" s="210"/>
      <c r="H1504" s="210"/>
      <c r="I1504" s="210"/>
      <c r="J1504" s="210"/>
      <c r="K1504" s="305"/>
      <c r="L1504" s="210"/>
      <c r="M1504" s="210"/>
      <c r="N1504" s="210"/>
      <c r="O1504" s="210"/>
      <c r="P1504" s="210"/>
      <c r="Q1504" s="210"/>
      <c r="R1504" s="210"/>
      <c r="S1504" s="210"/>
      <c r="T1504" s="210"/>
      <c r="U1504" s="210"/>
      <c r="V1504" s="210"/>
      <c r="W1504" s="210"/>
      <c r="X1504" s="210"/>
      <c r="Y1504" s="210"/>
      <c r="Z1504" s="210"/>
    </row>
    <row r="1505" spans="4:26" x14ac:dyDescent="0.25">
      <c r="D1505" s="210"/>
      <c r="E1505" s="210"/>
      <c r="F1505" s="210"/>
      <c r="G1505" s="210"/>
      <c r="H1505" s="210"/>
      <c r="I1505" s="210"/>
      <c r="J1505" s="210"/>
      <c r="K1505" s="305"/>
      <c r="L1505" s="210"/>
      <c r="M1505" s="210"/>
      <c r="N1505" s="210"/>
      <c r="O1505" s="210"/>
      <c r="P1505" s="210"/>
      <c r="Q1505" s="210"/>
      <c r="R1505" s="210"/>
      <c r="S1505" s="210"/>
      <c r="T1505" s="210"/>
      <c r="U1505" s="210"/>
      <c r="V1505" s="210"/>
      <c r="W1505" s="210"/>
      <c r="X1505" s="210"/>
      <c r="Y1505" s="210"/>
      <c r="Z1505" s="210"/>
    </row>
    <row r="1506" spans="4:26" x14ac:dyDescent="0.25">
      <c r="D1506" s="210"/>
      <c r="E1506" s="210"/>
      <c r="F1506" s="210"/>
      <c r="G1506" s="210"/>
      <c r="H1506" s="210"/>
      <c r="I1506" s="210"/>
      <c r="J1506" s="210"/>
      <c r="K1506" s="305"/>
      <c r="L1506" s="210"/>
      <c r="M1506" s="210"/>
      <c r="N1506" s="210"/>
      <c r="O1506" s="210"/>
      <c r="P1506" s="210"/>
      <c r="Q1506" s="210"/>
      <c r="R1506" s="210"/>
      <c r="S1506" s="210"/>
      <c r="T1506" s="210"/>
      <c r="U1506" s="210"/>
      <c r="V1506" s="210"/>
      <c r="W1506" s="210"/>
      <c r="X1506" s="210"/>
      <c r="Y1506" s="210"/>
      <c r="Z1506" s="210"/>
    </row>
    <row r="1507" spans="4:26" x14ac:dyDescent="0.25">
      <c r="D1507" s="210"/>
      <c r="E1507" s="210"/>
      <c r="F1507" s="210"/>
      <c r="G1507" s="210"/>
      <c r="H1507" s="210"/>
      <c r="I1507" s="210"/>
      <c r="J1507" s="210"/>
      <c r="K1507" s="305"/>
      <c r="L1507" s="210"/>
      <c r="M1507" s="210"/>
      <c r="N1507" s="210"/>
      <c r="O1507" s="210"/>
      <c r="P1507" s="210"/>
      <c r="Q1507" s="210"/>
      <c r="R1507" s="210"/>
      <c r="S1507" s="210"/>
      <c r="T1507" s="210"/>
      <c r="U1507" s="210"/>
      <c r="V1507" s="210"/>
      <c r="W1507" s="210"/>
      <c r="X1507" s="210"/>
      <c r="Y1507" s="210"/>
      <c r="Z1507" s="210"/>
    </row>
    <row r="1508" spans="4:26" x14ac:dyDescent="0.25">
      <c r="D1508" s="210"/>
      <c r="E1508" s="210"/>
      <c r="F1508" s="210"/>
      <c r="G1508" s="210"/>
      <c r="H1508" s="210"/>
      <c r="I1508" s="210"/>
      <c r="J1508" s="210"/>
      <c r="K1508" s="305"/>
      <c r="L1508" s="210"/>
      <c r="M1508" s="210"/>
      <c r="N1508" s="210"/>
      <c r="O1508" s="210"/>
      <c r="P1508" s="210"/>
      <c r="Q1508" s="210"/>
      <c r="R1508" s="210"/>
      <c r="S1508" s="210"/>
      <c r="T1508" s="210"/>
      <c r="U1508" s="210"/>
      <c r="V1508" s="210"/>
      <c r="W1508" s="210"/>
      <c r="X1508" s="210"/>
      <c r="Y1508" s="210"/>
      <c r="Z1508" s="210"/>
    </row>
    <row r="1509" spans="4:26" x14ac:dyDescent="0.25">
      <c r="D1509" s="210"/>
      <c r="E1509" s="210"/>
      <c r="F1509" s="210"/>
      <c r="G1509" s="210"/>
      <c r="H1509" s="210"/>
      <c r="I1509" s="210"/>
      <c r="J1509" s="210"/>
      <c r="K1509" s="305"/>
      <c r="L1509" s="210"/>
      <c r="M1509" s="210"/>
      <c r="N1509" s="210"/>
      <c r="O1509" s="210"/>
      <c r="P1509" s="210"/>
      <c r="Q1509" s="210"/>
      <c r="R1509" s="210"/>
      <c r="S1509" s="210"/>
      <c r="T1509" s="210"/>
      <c r="U1509" s="210"/>
      <c r="V1509" s="210"/>
      <c r="W1509" s="210"/>
      <c r="X1509" s="210"/>
      <c r="Y1509" s="210"/>
      <c r="Z1509" s="210"/>
    </row>
    <row r="1510" spans="4:26" x14ac:dyDescent="0.25">
      <c r="D1510" s="210"/>
      <c r="E1510" s="210"/>
      <c r="F1510" s="210"/>
      <c r="G1510" s="210"/>
      <c r="H1510" s="210"/>
      <c r="I1510" s="210"/>
      <c r="J1510" s="210"/>
      <c r="K1510" s="305"/>
      <c r="L1510" s="210"/>
      <c r="M1510" s="210"/>
      <c r="N1510" s="210"/>
      <c r="O1510" s="210"/>
      <c r="P1510" s="210"/>
      <c r="Q1510" s="210"/>
      <c r="R1510" s="210"/>
      <c r="S1510" s="210"/>
      <c r="T1510" s="210"/>
      <c r="U1510" s="210"/>
      <c r="V1510" s="210"/>
      <c r="W1510" s="210"/>
      <c r="X1510" s="210"/>
      <c r="Y1510" s="210"/>
      <c r="Z1510" s="210"/>
    </row>
    <row r="1511" spans="4:26" x14ac:dyDescent="0.25">
      <c r="D1511" s="210"/>
      <c r="E1511" s="210"/>
      <c r="F1511" s="210"/>
      <c r="G1511" s="210"/>
      <c r="H1511" s="210"/>
      <c r="I1511" s="210"/>
      <c r="J1511" s="210"/>
      <c r="K1511" s="305"/>
      <c r="L1511" s="210"/>
      <c r="M1511" s="210"/>
      <c r="N1511" s="210"/>
      <c r="O1511" s="210"/>
      <c r="P1511" s="210"/>
      <c r="Q1511" s="210"/>
      <c r="R1511" s="210"/>
      <c r="S1511" s="210"/>
      <c r="T1511" s="210"/>
      <c r="U1511" s="210"/>
      <c r="V1511" s="210"/>
      <c r="W1511" s="210"/>
      <c r="X1511" s="210"/>
      <c r="Y1511" s="210"/>
      <c r="Z1511" s="210"/>
    </row>
    <row r="1512" spans="4:26" x14ac:dyDescent="0.25">
      <c r="D1512" s="210"/>
      <c r="E1512" s="210"/>
      <c r="F1512" s="210"/>
      <c r="G1512" s="210"/>
      <c r="H1512" s="210"/>
      <c r="I1512" s="210"/>
      <c r="J1512" s="210"/>
      <c r="K1512" s="305"/>
      <c r="L1512" s="210"/>
      <c r="M1512" s="210"/>
      <c r="N1512" s="210"/>
      <c r="O1512" s="210"/>
      <c r="P1512" s="210"/>
      <c r="Q1512" s="210"/>
      <c r="R1512" s="210"/>
      <c r="S1512" s="210"/>
      <c r="T1512" s="210"/>
      <c r="U1512" s="210"/>
      <c r="V1512" s="210"/>
      <c r="W1512" s="210"/>
      <c r="X1512" s="210"/>
      <c r="Y1512" s="210"/>
      <c r="Z1512" s="210"/>
    </row>
    <row r="1513" spans="4:26" x14ac:dyDescent="0.25">
      <c r="D1513" s="210"/>
      <c r="E1513" s="210"/>
      <c r="F1513" s="210"/>
      <c r="G1513" s="210"/>
      <c r="H1513" s="210"/>
      <c r="I1513" s="210"/>
      <c r="J1513" s="210"/>
      <c r="K1513" s="305"/>
      <c r="L1513" s="210"/>
      <c r="M1513" s="210"/>
      <c r="N1513" s="210"/>
      <c r="O1513" s="210"/>
      <c r="P1513" s="210"/>
      <c r="Q1513" s="210"/>
      <c r="R1513" s="210"/>
      <c r="S1513" s="210"/>
      <c r="T1513" s="210"/>
      <c r="U1513" s="210"/>
      <c r="V1513" s="210"/>
      <c r="W1513" s="210"/>
      <c r="X1513" s="210"/>
      <c r="Y1513" s="210"/>
      <c r="Z1513" s="210"/>
    </row>
    <row r="1514" spans="4:26" x14ac:dyDescent="0.25">
      <c r="D1514" s="210"/>
      <c r="E1514" s="210"/>
      <c r="F1514" s="210"/>
      <c r="G1514" s="210"/>
      <c r="H1514" s="210"/>
      <c r="I1514" s="210"/>
      <c r="J1514" s="210"/>
      <c r="K1514" s="305"/>
      <c r="L1514" s="210"/>
      <c r="M1514" s="210"/>
      <c r="N1514" s="210"/>
      <c r="O1514" s="210"/>
      <c r="P1514" s="210"/>
      <c r="Q1514" s="210"/>
      <c r="R1514" s="210"/>
      <c r="S1514" s="210"/>
      <c r="T1514" s="210"/>
      <c r="U1514" s="210"/>
      <c r="V1514" s="210"/>
      <c r="W1514" s="210"/>
      <c r="X1514" s="210"/>
      <c r="Y1514" s="210"/>
      <c r="Z1514" s="210"/>
    </row>
    <row r="1515" spans="4:26" x14ac:dyDescent="0.25">
      <c r="D1515" s="210"/>
      <c r="E1515" s="210"/>
      <c r="F1515" s="210"/>
      <c r="G1515" s="210"/>
      <c r="H1515" s="210"/>
      <c r="I1515" s="210"/>
      <c r="J1515" s="210"/>
      <c r="K1515" s="305"/>
      <c r="L1515" s="210"/>
      <c r="M1515" s="210"/>
      <c r="N1515" s="210"/>
      <c r="O1515" s="210"/>
      <c r="P1515" s="210"/>
      <c r="Q1515" s="210"/>
      <c r="R1515" s="210"/>
      <c r="S1515" s="210"/>
      <c r="T1515" s="210"/>
      <c r="U1515" s="210"/>
      <c r="V1515" s="210"/>
      <c r="W1515" s="210"/>
      <c r="X1515" s="210"/>
      <c r="Y1515" s="210"/>
      <c r="Z1515" s="210"/>
    </row>
    <row r="1516" spans="4:26" x14ac:dyDescent="0.25">
      <c r="D1516" s="210"/>
      <c r="E1516" s="210"/>
      <c r="F1516" s="210"/>
      <c r="G1516" s="210"/>
      <c r="H1516" s="210"/>
      <c r="I1516" s="210"/>
      <c r="J1516" s="210"/>
      <c r="K1516" s="305"/>
      <c r="L1516" s="210"/>
      <c r="M1516" s="210"/>
      <c r="N1516" s="210"/>
      <c r="O1516" s="210"/>
      <c r="P1516" s="210"/>
      <c r="Q1516" s="210"/>
      <c r="R1516" s="210"/>
      <c r="S1516" s="210"/>
      <c r="T1516" s="210"/>
      <c r="U1516" s="210"/>
      <c r="V1516" s="210"/>
      <c r="W1516" s="210"/>
      <c r="X1516" s="210"/>
      <c r="Y1516" s="210"/>
      <c r="Z1516" s="210"/>
    </row>
    <row r="1517" spans="4:26" x14ac:dyDescent="0.25">
      <c r="D1517" s="210"/>
      <c r="E1517" s="210"/>
      <c r="F1517" s="210"/>
      <c r="G1517" s="210"/>
      <c r="H1517" s="210"/>
      <c r="I1517" s="210"/>
      <c r="J1517" s="210"/>
      <c r="K1517" s="305"/>
      <c r="L1517" s="210"/>
      <c r="M1517" s="210"/>
      <c r="N1517" s="210"/>
      <c r="O1517" s="210"/>
      <c r="P1517" s="210"/>
      <c r="Q1517" s="210"/>
      <c r="R1517" s="210"/>
      <c r="S1517" s="210"/>
      <c r="T1517" s="210"/>
      <c r="U1517" s="210"/>
      <c r="V1517" s="210"/>
      <c r="W1517" s="210"/>
      <c r="X1517" s="210"/>
      <c r="Y1517" s="210"/>
      <c r="Z1517" s="210"/>
    </row>
    <row r="1518" spans="4:26" x14ac:dyDescent="0.25">
      <c r="D1518" s="210"/>
      <c r="E1518" s="210"/>
      <c r="F1518" s="210"/>
      <c r="G1518" s="210"/>
      <c r="H1518" s="210"/>
      <c r="I1518" s="210"/>
      <c r="J1518" s="210"/>
      <c r="K1518" s="305"/>
      <c r="L1518" s="210"/>
      <c r="M1518" s="210"/>
      <c r="N1518" s="210"/>
      <c r="O1518" s="210"/>
      <c r="P1518" s="210"/>
      <c r="Q1518" s="210"/>
      <c r="R1518" s="210"/>
      <c r="S1518" s="210"/>
      <c r="T1518" s="210"/>
      <c r="U1518" s="210"/>
      <c r="V1518" s="210"/>
      <c r="W1518" s="210"/>
      <c r="X1518" s="210"/>
      <c r="Y1518" s="210"/>
      <c r="Z1518" s="210"/>
    </row>
    <row r="1519" spans="4:26" x14ac:dyDescent="0.25">
      <c r="D1519" s="210"/>
      <c r="E1519" s="210"/>
      <c r="F1519" s="210"/>
      <c r="G1519" s="210"/>
      <c r="H1519" s="210"/>
      <c r="I1519" s="210"/>
      <c r="J1519" s="210"/>
      <c r="K1519" s="305"/>
      <c r="L1519" s="210"/>
      <c r="M1519" s="210"/>
      <c r="N1519" s="210"/>
      <c r="O1519" s="210"/>
      <c r="P1519" s="210"/>
      <c r="Q1519" s="210"/>
      <c r="R1519" s="210"/>
      <c r="S1519" s="210"/>
      <c r="T1519" s="210"/>
      <c r="U1519" s="210"/>
      <c r="V1519" s="210"/>
      <c r="W1519" s="210"/>
      <c r="X1519" s="210"/>
      <c r="Y1519" s="210"/>
      <c r="Z1519" s="210"/>
    </row>
    <row r="1520" spans="4:26" x14ac:dyDescent="0.25">
      <c r="D1520" s="210"/>
      <c r="E1520" s="210"/>
      <c r="F1520" s="210"/>
      <c r="G1520" s="210"/>
      <c r="H1520" s="210"/>
      <c r="I1520" s="210"/>
      <c r="J1520" s="210"/>
      <c r="K1520" s="305"/>
      <c r="L1520" s="210"/>
      <c r="M1520" s="210"/>
      <c r="N1520" s="210"/>
      <c r="O1520" s="210"/>
      <c r="P1520" s="210"/>
      <c r="Q1520" s="210"/>
      <c r="R1520" s="210"/>
      <c r="S1520" s="210"/>
      <c r="T1520" s="210"/>
      <c r="U1520" s="210"/>
      <c r="V1520" s="210"/>
      <c r="W1520" s="210"/>
      <c r="X1520" s="210"/>
      <c r="Y1520" s="210"/>
      <c r="Z1520" s="210"/>
    </row>
    <row r="1521" spans="4:26" x14ac:dyDescent="0.25">
      <c r="D1521" s="210"/>
      <c r="E1521" s="210"/>
      <c r="F1521" s="210"/>
      <c r="G1521" s="210"/>
      <c r="H1521" s="210"/>
      <c r="I1521" s="210"/>
      <c r="J1521" s="210"/>
      <c r="K1521" s="305"/>
      <c r="L1521" s="210"/>
      <c r="M1521" s="210"/>
      <c r="N1521" s="210"/>
      <c r="O1521" s="210"/>
      <c r="P1521" s="210"/>
      <c r="Q1521" s="210"/>
      <c r="R1521" s="210"/>
      <c r="S1521" s="210"/>
      <c r="T1521" s="210"/>
      <c r="U1521" s="210"/>
      <c r="V1521" s="210"/>
      <c r="W1521" s="210"/>
      <c r="X1521" s="210"/>
      <c r="Y1521" s="210"/>
      <c r="Z1521" s="210"/>
    </row>
    <row r="1522" spans="4:26" x14ac:dyDescent="0.25">
      <c r="D1522" s="210"/>
      <c r="E1522" s="210"/>
      <c r="F1522" s="210"/>
      <c r="G1522" s="210"/>
      <c r="H1522" s="210"/>
      <c r="I1522" s="210"/>
      <c r="J1522" s="210"/>
      <c r="K1522" s="305"/>
      <c r="L1522" s="210"/>
      <c r="M1522" s="210"/>
      <c r="N1522" s="210"/>
      <c r="O1522" s="210"/>
      <c r="P1522" s="210"/>
      <c r="Q1522" s="210"/>
      <c r="R1522" s="210"/>
      <c r="S1522" s="210"/>
      <c r="T1522" s="210"/>
      <c r="U1522" s="210"/>
      <c r="V1522" s="210"/>
      <c r="W1522" s="210"/>
      <c r="X1522" s="210"/>
      <c r="Y1522" s="210"/>
      <c r="Z1522" s="210"/>
    </row>
    <row r="1523" spans="4:26" x14ac:dyDescent="0.25">
      <c r="D1523" s="210"/>
      <c r="E1523" s="210"/>
      <c r="F1523" s="210"/>
      <c r="G1523" s="210"/>
      <c r="H1523" s="210"/>
      <c r="I1523" s="210"/>
      <c r="J1523" s="210"/>
      <c r="K1523" s="305"/>
      <c r="L1523" s="210"/>
      <c r="M1523" s="210"/>
      <c r="N1523" s="210"/>
      <c r="O1523" s="210"/>
      <c r="P1523" s="210"/>
      <c r="Q1523" s="210"/>
      <c r="R1523" s="210"/>
      <c r="S1523" s="210"/>
      <c r="T1523" s="210"/>
      <c r="U1523" s="210"/>
      <c r="V1523" s="210"/>
      <c r="W1523" s="210"/>
      <c r="X1523" s="210"/>
      <c r="Y1523" s="210"/>
      <c r="Z1523" s="210"/>
    </row>
    <row r="1524" spans="4:26" x14ac:dyDescent="0.25">
      <c r="D1524" s="210"/>
      <c r="E1524" s="210"/>
      <c r="F1524" s="210"/>
      <c r="G1524" s="210"/>
      <c r="H1524" s="210"/>
      <c r="I1524" s="210"/>
      <c r="J1524" s="210"/>
      <c r="K1524" s="305"/>
      <c r="L1524" s="210"/>
      <c r="M1524" s="210"/>
      <c r="N1524" s="210"/>
      <c r="O1524" s="210"/>
      <c r="P1524" s="210"/>
      <c r="Q1524" s="210"/>
      <c r="R1524" s="210"/>
      <c r="S1524" s="210"/>
      <c r="T1524" s="210"/>
      <c r="U1524" s="210"/>
      <c r="V1524" s="210"/>
      <c r="W1524" s="210"/>
      <c r="X1524" s="210"/>
      <c r="Y1524" s="210"/>
      <c r="Z1524" s="210"/>
    </row>
    <row r="1525" spans="4:26" x14ac:dyDescent="0.25">
      <c r="D1525" s="210"/>
      <c r="E1525" s="210"/>
      <c r="F1525" s="210"/>
      <c r="G1525" s="210"/>
      <c r="H1525" s="210"/>
      <c r="I1525" s="210"/>
      <c r="J1525" s="210"/>
      <c r="K1525" s="305"/>
      <c r="L1525" s="210"/>
      <c r="M1525" s="210"/>
      <c r="N1525" s="210"/>
      <c r="O1525" s="210"/>
      <c r="P1525" s="210"/>
      <c r="Q1525" s="210"/>
      <c r="R1525" s="210"/>
      <c r="S1525" s="210"/>
      <c r="T1525" s="210"/>
      <c r="U1525" s="210"/>
      <c r="V1525" s="210"/>
      <c r="W1525" s="210"/>
      <c r="X1525" s="210"/>
      <c r="Y1525" s="210"/>
      <c r="Z1525" s="210"/>
    </row>
    <row r="1526" spans="4:26" x14ac:dyDescent="0.25">
      <c r="D1526" s="210"/>
      <c r="E1526" s="210"/>
      <c r="F1526" s="210"/>
      <c r="G1526" s="210"/>
      <c r="H1526" s="210"/>
      <c r="I1526" s="210"/>
      <c r="J1526" s="210"/>
      <c r="K1526" s="305"/>
      <c r="L1526" s="210"/>
      <c r="M1526" s="210"/>
      <c r="N1526" s="210"/>
      <c r="O1526" s="210"/>
      <c r="P1526" s="210"/>
      <c r="Q1526" s="210"/>
      <c r="R1526" s="210"/>
      <c r="S1526" s="210"/>
      <c r="T1526" s="210"/>
      <c r="U1526" s="210"/>
      <c r="V1526" s="210"/>
      <c r="W1526" s="210"/>
      <c r="X1526" s="210"/>
      <c r="Y1526" s="210"/>
      <c r="Z1526" s="210"/>
    </row>
    <row r="1527" spans="4:26" x14ac:dyDescent="0.25">
      <c r="D1527" s="210"/>
      <c r="E1527" s="210"/>
      <c r="F1527" s="210"/>
      <c r="G1527" s="210"/>
      <c r="H1527" s="210"/>
      <c r="I1527" s="210"/>
      <c r="J1527" s="210"/>
      <c r="K1527" s="305"/>
      <c r="L1527" s="210"/>
      <c r="M1527" s="210"/>
      <c r="N1527" s="210"/>
      <c r="O1527" s="210"/>
      <c r="P1527" s="210"/>
      <c r="Q1527" s="210"/>
      <c r="R1527" s="210"/>
      <c r="S1527" s="210"/>
      <c r="T1527" s="210"/>
      <c r="U1527" s="210"/>
      <c r="V1527" s="210"/>
      <c r="W1527" s="210"/>
      <c r="X1527" s="210"/>
      <c r="Y1527" s="210"/>
      <c r="Z1527" s="210"/>
    </row>
    <row r="1528" spans="4:26" x14ac:dyDescent="0.25">
      <c r="D1528" s="210"/>
      <c r="E1528" s="210"/>
      <c r="F1528" s="210"/>
      <c r="G1528" s="210"/>
      <c r="H1528" s="210"/>
      <c r="I1528" s="210"/>
      <c r="J1528" s="210"/>
      <c r="K1528" s="305"/>
      <c r="L1528" s="210"/>
      <c r="M1528" s="210"/>
      <c r="N1528" s="210"/>
      <c r="O1528" s="210"/>
      <c r="P1528" s="210"/>
      <c r="Q1528" s="210"/>
      <c r="R1528" s="210"/>
      <c r="S1528" s="210"/>
      <c r="T1528" s="210"/>
      <c r="U1528" s="210"/>
      <c r="V1528" s="210"/>
      <c r="W1528" s="210"/>
      <c r="X1528" s="210"/>
      <c r="Y1528" s="210"/>
      <c r="Z1528" s="210"/>
    </row>
    <row r="1529" spans="4:26" x14ac:dyDescent="0.25">
      <c r="D1529" s="210"/>
      <c r="E1529" s="210"/>
      <c r="F1529" s="210"/>
      <c r="G1529" s="210"/>
      <c r="H1529" s="210"/>
      <c r="I1529" s="210"/>
      <c r="J1529" s="210"/>
      <c r="K1529" s="305"/>
      <c r="L1529" s="210"/>
      <c r="M1529" s="210"/>
      <c r="N1529" s="210"/>
      <c r="O1529" s="210"/>
      <c r="P1529" s="210"/>
      <c r="Q1529" s="210"/>
      <c r="R1529" s="210"/>
      <c r="S1529" s="210"/>
      <c r="T1529" s="210"/>
      <c r="U1529" s="210"/>
      <c r="V1529" s="210"/>
      <c r="W1529" s="210"/>
      <c r="X1529" s="210"/>
      <c r="Y1529" s="210"/>
      <c r="Z1529" s="210"/>
    </row>
    <row r="1530" spans="4:26" x14ac:dyDescent="0.25">
      <c r="D1530" s="210"/>
      <c r="E1530" s="210"/>
      <c r="F1530" s="210"/>
      <c r="G1530" s="210"/>
      <c r="H1530" s="210"/>
      <c r="I1530" s="210"/>
      <c r="J1530" s="210"/>
      <c r="K1530" s="305"/>
      <c r="L1530" s="210"/>
      <c r="M1530" s="210"/>
      <c r="N1530" s="210"/>
      <c r="O1530" s="210"/>
      <c r="P1530" s="210"/>
      <c r="Q1530" s="210"/>
      <c r="R1530" s="210"/>
      <c r="S1530" s="210"/>
      <c r="T1530" s="210"/>
      <c r="U1530" s="210"/>
      <c r="V1530" s="210"/>
      <c r="W1530" s="210"/>
      <c r="X1530" s="210"/>
      <c r="Y1530" s="210"/>
      <c r="Z1530" s="210"/>
    </row>
    <row r="1531" spans="4:26" x14ac:dyDescent="0.25">
      <c r="D1531" s="210"/>
      <c r="E1531" s="210"/>
      <c r="F1531" s="210"/>
      <c r="G1531" s="210"/>
      <c r="H1531" s="210"/>
      <c r="I1531" s="210"/>
      <c r="J1531" s="210"/>
      <c r="K1531" s="305"/>
      <c r="L1531" s="210"/>
      <c r="M1531" s="210"/>
      <c r="N1531" s="210"/>
      <c r="O1531" s="210"/>
      <c r="P1531" s="210"/>
      <c r="Q1531" s="210"/>
      <c r="R1531" s="210"/>
      <c r="S1531" s="210"/>
      <c r="T1531" s="210"/>
      <c r="U1531" s="210"/>
      <c r="V1531" s="210"/>
      <c r="W1531" s="210"/>
      <c r="X1531" s="210"/>
      <c r="Y1531" s="210"/>
      <c r="Z1531" s="210"/>
    </row>
    <row r="1532" spans="4:26" x14ac:dyDescent="0.25">
      <c r="D1532" s="210"/>
      <c r="E1532" s="210"/>
      <c r="F1532" s="210"/>
      <c r="G1532" s="210"/>
      <c r="H1532" s="210"/>
      <c r="I1532" s="210"/>
      <c r="J1532" s="210"/>
      <c r="K1532" s="305"/>
      <c r="L1532" s="210"/>
      <c r="M1532" s="210"/>
      <c r="N1532" s="210"/>
      <c r="O1532" s="210"/>
      <c r="P1532" s="210"/>
      <c r="Q1532" s="210"/>
      <c r="R1532" s="210"/>
      <c r="S1532" s="210"/>
      <c r="T1532" s="210"/>
      <c r="U1532" s="210"/>
      <c r="V1532" s="210"/>
      <c r="W1532" s="210"/>
      <c r="X1532" s="210"/>
      <c r="Y1532" s="210"/>
      <c r="Z1532" s="210"/>
    </row>
    <row r="1533" spans="4:26" x14ac:dyDescent="0.25">
      <c r="D1533" s="210"/>
      <c r="E1533" s="210"/>
      <c r="F1533" s="210"/>
      <c r="G1533" s="210"/>
      <c r="H1533" s="210"/>
      <c r="I1533" s="210"/>
      <c r="J1533" s="210"/>
      <c r="K1533" s="305"/>
      <c r="L1533" s="210"/>
      <c r="M1533" s="210"/>
      <c r="N1533" s="210"/>
      <c r="O1533" s="210"/>
      <c r="P1533" s="210"/>
      <c r="Q1533" s="210"/>
      <c r="R1533" s="210"/>
      <c r="S1533" s="210"/>
      <c r="T1533" s="210"/>
      <c r="U1533" s="210"/>
      <c r="V1533" s="210"/>
      <c r="W1533" s="210"/>
      <c r="X1533" s="210"/>
      <c r="Y1533" s="210"/>
      <c r="Z1533" s="210"/>
    </row>
    <row r="1534" spans="4:26" x14ac:dyDescent="0.25">
      <c r="D1534" s="210"/>
      <c r="E1534" s="210"/>
      <c r="F1534" s="210"/>
      <c r="G1534" s="210"/>
      <c r="H1534" s="210"/>
      <c r="I1534" s="210"/>
      <c r="J1534" s="210"/>
      <c r="K1534" s="305"/>
      <c r="L1534" s="210"/>
      <c r="M1534" s="210"/>
      <c r="N1534" s="210"/>
      <c r="O1534" s="210"/>
      <c r="P1534" s="210"/>
      <c r="Q1534" s="210"/>
      <c r="R1534" s="210"/>
      <c r="S1534" s="210"/>
      <c r="T1534" s="210"/>
      <c r="U1534" s="210"/>
      <c r="V1534" s="210"/>
      <c r="W1534" s="210"/>
      <c r="X1534" s="210"/>
      <c r="Y1534" s="210"/>
      <c r="Z1534" s="210"/>
    </row>
    <row r="1535" spans="4:26" x14ac:dyDescent="0.25">
      <c r="D1535" s="210"/>
      <c r="E1535" s="210"/>
      <c r="F1535" s="210"/>
      <c r="G1535" s="210"/>
      <c r="H1535" s="210"/>
      <c r="I1535" s="210"/>
      <c r="J1535" s="210"/>
      <c r="K1535" s="305"/>
      <c r="L1535" s="210"/>
      <c r="M1535" s="210"/>
      <c r="N1535" s="210"/>
      <c r="O1535" s="210"/>
      <c r="P1535" s="210"/>
      <c r="Q1535" s="210"/>
      <c r="R1535" s="210"/>
      <c r="S1535" s="210"/>
      <c r="T1535" s="210"/>
      <c r="U1535" s="210"/>
      <c r="V1535" s="210"/>
      <c r="W1535" s="210"/>
      <c r="X1535" s="210"/>
      <c r="Y1535" s="210"/>
      <c r="Z1535" s="210"/>
    </row>
    <row r="1536" spans="4:26" x14ac:dyDescent="0.25">
      <c r="D1536" s="210"/>
      <c r="E1536" s="210"/>
      <c r="F1536" s="210"/>
      <c r="G1536" s="210"/>
      <c r="H1536" s="210"/>
      <c r="I1536" s="210"/>
      <c r="J1536" s="210"/>
      <c r="K1536" s="305"/>
      <c r="L1536" s="210"/>
      <c r="M1536" s="210"/>
      <c r="N1536" s="210"/>
      <c r="O1536" s="210"/>
      <c r="P1536" s="210"/>
      <c r="Q1536" s="210"/>
      <c r="R1536" s="210"/>
      <c r="S1536" s="210"/>
      <c r="T1536" s="210"/>
      <c r="U1536" s="210"/>
      <c r="V1536" s="210"/>
      <c r="W1536" s="210"/>
      <c r="X1536" s="210"/>
      <c r="Y1536" s="210"/>
      <c r="Z1536" s="210"/>
    </row>
    <row r="1537" spans="4:26" x14ac:dyDescent="0.25">
      <c r="D1537" s="210"/>
      <c r="E1537" s="210"/>
      <c r="F1537" s="210"/>
      <c r="G1537" s="210"/>
      <c r="H1537" s="210"/>
      <c r="I1537" s="210"/>
      <c r="J1537" s="210"/>
      <c r="K1537" s="305"/>
      <c r="L1537" s="210"/>
      <c r="M1537" s="210"/>
      <c r="N1537" s="210"/>
      <c r="O1537" s="210"/>
      <c r="P1537" s="210"/>
      <c r="Q1537" s="210"/>
      <c r="R1537" s="210"/>
      <c r="S1537" s="210"/>
      <c r="T1537" s="210"/>
      <c r="U1537" s="210"/>
      <c r="V1537" s="210"/>
      <c r="W1537" s="210"/>
      <c r="X1537" s="210"/>
      <c r="Y1537" s="210"/>
      <c r="Z1537" s="210"/>
    </row>
    <row r="1538" spans="4:26" x14ac:dyDescent="0.25">
      <c r="D1538" s="210"/>
      <c r="E1538" s="210"/>
      <c r="F1538" s="210"/>
      <c r="G1538" s="210"/>
      <c r="H1538" s="210"/>
      <c r="I1538" s="210"/>
      <c r="J1538" s="210"/>
      <c r="K1538" s="305"/>
      <c r="L1538" s="210"/>
      <c r="M1538" s="210"/>
      <c r="N1538" s="210"/>
      <c r="O1538" s="210"/>
      <c r="P1538" s="210"/>
      <c r="Q1538" s="210"/>
      <c r="R1538" s="210"/>
      <c r="S1538" s="210"/>
      <c r="T1538" s="210"/>
      <c r="U1538" s="210"/>
      <c r="V1538" s="210"/>
      <c r="W1538" s="210"/>
      <c r="X1538" s="210"/>
      <c r="Y1538" s="210"/>
      <c r="Z1538" s="210"/>
    </row>
    <row r="1539" spans="4:26" x14ac:dyDescent="0.25">
      <c r="D1539" s="210"/>
      <c r="E1539" s="210"/>
      <c r="F1539" s="210"/>
      <c r="G1539" s="210"/>
      <c r="H1539" s="210"/>
      <c r="I1539" s="210"/>
      <c r="J1539" s="210"/>
      <c r="K1539" s="305"/>
      <c r="L1539" s="210"/>
      <c r="M1539" s="210"/>
      <c r="N1539" s="210"/>
      <c r="O1539" s="210"/>
      <c r="P1539" s="210"/>
      <c r="Q1539" s="210"/>
      <c r="R1539" s="210"/>
      <c r="S1539" s="210"/>
      <c r="T1539" s="210"/>
      <c r="U1539" s="210"/>
      <c r="V1539" s="210"/>
      <c r="W1539" s="210"/>
      <c r="X1539" s="210"/>
      <c r="Y1539" s="210"/>
      <c r="Z1539" s="210"/>
    </row>
    <row r="1540" spans="4:26" x14ac:dyDescent="0.25">
      <c r="D1540" s="210"/>
      <c r="E1540" s="210"/>
      <c r="F1540" s="210"/>
      <c r="G1540" s="210"/>
      <c r="H1540" s="210"/>
      <c r="I1540" s="210"/>
      <c r="J1540" s="210"/>
      <c r="K1540" s="305"/>
      <c r="L1540" s="210"/>
      <c r="M1540" s="210"/>
      <c r="N1540" s="210"/>
      <c r="O1540" s="210"/>
      <c r="P1540" s="210"/>
      <c r="Q1540" s="210"/>
      <c r="R1540" s="210"/>
      <c r="S1540" s="210"/>
      <c r="T1540" s="210"/>
      <c r="U1540" s="210"/>
      <c r="V1540" s="210"/>
      <c r="W1540" s="210"/>
      <c r="X1540" s="210"/>
      <c r="Y1540" s="210"/>
      <c r="Z1540" s="210"/>
    </row>
    <row r="1541" spans="4:26" x14ac:dyDescent="0.25">
      <c r="D1541" s="210"/>
      <c r="E1541" s="210"/>
      <c r="F1541" s="210"/>
      <c r="G1541" s="210"/>
      <c r="H1541" s="210"/>
      <c r="I1541" s="210"/>
      <c r="J1541" s="210"/>
      <c r="K1541" s="305"/>
      <c r="L1541" s="210"/>
      <c r="M1541" s="210"/>
      <c r="N1541" s="210"/>
      <c r="O1541" s="210"/>
      <c r="P1541" s="210"/>
      <c r="Q1541" s="210"/>
      <c r="R1541" s="210"/>
      <c r="S1541" s="210"/>
      <c r="T1541" s="210"/>
      <c r="U1541" s="210"/>
      <c r="V1541" s="210"/>
      <c r="W1541" s="210"/>
      <c r="X1541" s="210"/>
      <c r="Y1541" s="210"/>
      <c r="Z1541" s="210"/>
    </row>
    <row r="1542" spans="4:26" x14ac:dyDescent="0.25">
      <c r="D1542" s="210"/>
      <c r="E1542" s="210"/>
      <c r="F1542" s="210"/>
      <c r="G1542" s="210"/>
      <c r="H1542" s="210"/>
      <c r="I1542" s="210"/>
      <c r="J1542" s="210"/>
      <c r="K1542" s="305"/>
      <c r="L1542" s="210"/>
      <c r="M1542" s="210"/>
      <c r="N1542" s="210"/>
      <c r="O1542" s="210"/>
      <c r="P1542" s="210"/>
      <c r="Q1542" s="210"/>
      <c r="R1542" s="210"/>
      <c r="S1542" s="210"/>
      <c r="T1542" s="210"/>
      <c r="U1542" s="210"/>
      <c r="V1542" s="210"/>
      <c r="W1542" s="210"/>
      <c r="X1542" s="210"/>
      <c r="Y1542" s="210"/>
      <c r="Z1542" s="210"/>
    </row>
    <row r="1543" spans="4:26" x14ac:dyDescent="0.25">
      <c r="D1543" s="210"/>
      <c r="E1543" s="210"/>
      <c r="F1543" s="210"/>
      <c r="G1543" s="210"/>
      <c r="H1543" s="210"/>
      <c r="I1543" s="210"/>
      <c r="J1543" s="210"/>
      <c r="K1543" s="305"/>
      <c r="L1543" s="210"/>
      <c r="M1543" s="210"/>
      <c r="N1543" s="210"/>
      <c r="O1543" s="210"/>
      <c r="P1543" s="210"/>
      <c r="Q1543" s="210"/>
      <c r="R1543" s="210"/>
      <c r="S1543" s="210"/>
      <c r="T1543" s="210"/>
      <c r="U1543" s="210"/>
      <c r="V1543" s="210"/>
      <c r="W1543" s="210"/>
      <c r="X1543" s="210"/>
      <c r="Y1543" s="210"/>
      <c r="Z1543" s="210"/>
    </row>
    <row r="1544" spans="4:26" x14ac:dyDescent="0.25">
      <c r="D1544" s="210"/>
      <c r="E1544" s="210"/>
      <c r="F1544" s="210"/>
      <c r="G1544" s="210"/>
      <c r="H1544" s="210"/>
      <c r="I1544" s="210"/>
      <c r="J1544" s="210"/>
      <c r="K1544" s="305"/>
      <c r="L1544" s="210"/>
      <c r="M1544" s="210"/>
      <c r="N1544" s="210"/>
      <c r="O1544" s="210"/>
      <c r="P1544" s="210"/>
      <c r="Q1544" s="210"/>
      <c r="R1544" s="210"/>
      <c r="S1544" s="210"/>
      <c r="T1544" s="210"/>
      <c r="U1544" s="210"/>
      <c r="V1544" s="210"/>
      <c r="W1544" s="210"/>
      <c r="X1544" s="210"/>
      <c r="Y1544" s="210"/>
      <c r="Z1544" s="210"/>
    </row>
    <row r="1545" spans="4:26" x14ac:dyDescent="0.25">
      <c r="D1545" s="210"/>
      <c r="E1545" s="210"/>
      <c r="F1545" s="210"/>
      <c r="G1545" s="210"/>
      <c r="H1545" s="210"/>
      <c r="I1545" s="210"/>
      <c r="J1545" s="210"/>
      <c r="K1545" s="305"/>
      <c r="L1545" s="210"/>
      <c r="M1545" s="210"/>
      <c r="N1545" s="210"/>
      <c r="O1545" s="210"/>
      <c r="P1545" s="210"/>
      <c r="Q1545" s="210"/>
      <c r="R1545" s="210"/>
      <c r="S1545" s="210"/>
      <c r="T1545" s="210"/>
      <c r="U1545" s="210"/>
      <c r="V1545" s="210"/>
      <c r="W1545" s="210"/>
      <c r="X1545" s="210"/>
      <c r="Y1545" s="210"/>
      <c r="Z1545" s="210"/>
    </row>
    <row r="1546" spans="4:26" x14ac:dyDescent="0.25">
      <c r="D1546" s="210"/>
      <c r="E1546" s="210"/>
      <c r="F1546" s="210"/>
      <c r="G1546" s="210"/>
      <c r="H1546" s="210"/>
      <c r="I1546" s="210"/>
      <c r="J1546" s="210"/>
      <c r="K1546" s="305"/>
      <c r="L1546" s="210"/>
      <c r="M1546" s="210"/>
      <c r="N1546" s="210"/>
      <c r="O1546" s="210"/>
      <c r="P1546" s="210"/>
      <c r="Q1546" s="210"/>
      <c r="R1546" s="210"/>
      <c r="S1546" s="210"/>
      <c r="T1546" s="210"/>
      <c r="U1546" s="210"/>
      <c r="V1546" s="210"/>
      <c r="W1546" s="210"/>
      <c r="X1546" s="210"/>
      <c r="Y1546" s="210"/>
      <c r="Z1546" s="210"/>
    </row>
    <row r="1547" spans="4:26" x14ac:dyDescent="0.25">
      <c r="D1547" s="210"/>
      <c r="E1547" s="210"/>
      <c r="F1547" s="210"/>
      <c r="G1547" s="210"/>
      <c r="H1547" s="210"/>
      <c r="I1547" s="210"/>
      <c r="J1547" s="210"/>
      <c r="K1547" s="305"/>
      <c r="L1547" s="210"/>
      <c r="M1547" s="210"/>
      <c r="N1547" s="210"/>
      <c r="O1547" s="210"/>
      <c r="P1547" s="210"/>
      <c r="Q1547" s="210"/>
      <c r="R1547" s="210"/>
      <c r="S1547" s="210"/>
      <c r="T1547" s="210"/>
      <c r="U1547" s="210"/>
      <c r="V1547" s="210"/>
      <c r="W1547" s="210"/>
      <c r="X1547" s="210"/>
      <c r="Y1547" s="210"/>
      <c r="Z1547" s="210"/>
    </row>
    <row r="1548" spans="4:26" x14ac:dyDescent="0.25">
      <c r="D1548" s="210"/>
      <c r="E1548" s="210"/>
      <c r="F1548" s="210"/>
      <c r="G1548" s="210"/>
      <c r="H1548" s="210"/>
      <c r="I1548" s="210"/>
      <c r="J1548" s="210"/>
      <c r="K1548" s="305"/>
      <c r="L1548" s="210"/>
      <c r="M1548" s="210"/>
      <c r="N1548" s="210"/>
      <c r="O1548" s="210"/>
      <c r="P1548" s="210"/>
      <c r="Q1548" s="210"/>
      <c r="R1548" s="210"/>
      <c r="S1548" s="210"/>
      <c r="T1548" s="210"/>
      <c r="U1548" s="210"/>
      <c r="V1548" s="210"/>
      <c r="W1548" s="210"/>
      <c r="X1548" s="210"/>
      <c r="Y1548" s="210"/>
      <c r="Z1548" s="210"/>
    </row>
    <row r="1549" spans="4:26" x14ac:dyDescent="0.25">
      <c r="D1549" s="210"/>
      <c r="E1549" s="210"/>
      <c r="F1549" s="210"/>
      <c r="G1549" s="210"/>
      <c r="H1549" s="210"/>
      <c r="I1549" s="210"/>
      <c r="J1549" s="210"/>
      <c r="K1549" s="305"/>
      <c r="L1549" s="210"/>
      <c r="M1549" s="210"/>
      <c r="N1549" s="210"/>
      <c r="O1549" s="210"/>
      <c r="P1549" s="210"/>
      <c r="Q1549" s="210"/>
      <c r="R1549" s="210"/>
      <c r="S1549" s="210"/>
      <c r="T1549" s="210"/>
      <c r="U1549" s="210"/>
      <c r="V1549" s="210"/>
      <c r="W1549" s="210"/>
      <c r="X1549" s="210"/>
      <c r="Y1549" s="210"/>
      <c r="Z1549" s="210"/>
    </row>
    <row r="1550" spans="4:26" x14ac:dyDescent="0.25">
      <c r="D1550" s="210"/>
      <c r="E1550" s="210"/>
      <c r="F1550" s="210"/>
      <c r="G1550" s="210"/>
      <c r="H1550" s="210"/>
      <c r="I1550" s="210"/>
      <c r="J1550" s="210"/>
      <c r="K1550" s="305"/>
      <c r="L1550" s="210"/>
      <c r="M1550" s="210"/>
      <c r="N1550" s="210"/>
      <c r="O1550" s="210"/>
      <c r="P1550" s="210"/>
      <c r="Q1550" s="210"/>
      <c r="R1550" s="210"/>
      <c r="S1550" s="210"/>
      <c r="T1550" s="210"/>
      <c r="U1550" s="210"/>
      <c r="V1550" s="210"/>
      <c r="W1550" s="210"/>
      <c r="X1550" s="210"/>
      <c r="Y1550" s="210"/>
      <c r="Z1550" s="210"/>
    </row>
    <row r="1551" spans="4:26" x14ac:dyDescent="0.25">
      <c r="D1551" s="210"/>
      <c r="E1551" s="210"/>
      <c r="F1551" s="210"/>
      <c r="G1551" s="210"/>
      <c r="H1551" s="210"/>
      <c r="I1551" s="210"/>
      <c r="J1551" s="210"/>
      <c r="K1551" s="305"/>
      <c r="L1551" s="210"/>
      <c r="M1551" s="210"/>
      <c r="N1551" s="210"/>
      <c r="O1551" s="210"/>
      <c r="P1551" s="210"/>
      <c r="Q1551" s="210"/>
      <c r="R1551" s="210"/>
      <c r="S1551" s="210"/>
      <c r="T1551" s="210"/>
      <c r="U1551" s="210"/>
      <c r="V1551" s="210"/>
      <c r="W1551" s="210"/>
      <c r="X1551" s="210"/>
      <c r="Y1551" s="210"/>
      <c r="Z1551" s="210"/>
    </row>
    <row r="1552" spans="4:26" x14ac:dyDescent="0.25">
      <c r="D1552" s="210"/>
      <c r="E1552" s="210"/>
      <c r="F1552" s="210"/>
      <c r="G1552" s="210"/>
      <c r="H1552" s="210"/>
      <c r="I1552" s="210"/>
      <c r="J1552" s="210"/>
      <c r="K1552" s="305"/>
      <c r="L1552" s="210"/>
      <c r="M1552" s="210"/>
      <c r="N1552" s="210"/>
      <c r="O1552" s="210"/>
      <c r="P1552" s="210"/>
      <c r="Q1552" s="210"/>
      <c r="R1552" s="210"/>
      <c r="S1552" s="210"/>
      <c r="T1552" s="210"/>
      <c r="U1552" s="210"/>
      <c r="V1552" s="210"/>
      <c r="W1552" s="210"/>
      <c r="X1552" s="210"/>
      <c r="Y1552" s="210"/>
      <c r="Z1552" s="210"/>
    </row>
    <row r="1553" spans="4:26" x14ac:dyDescent="0.25">
      <c r="D1553" s="210"/>
      <c r="E1553" s="210"/>
      <c r="F1553" s="210"/>
      <c r="G1553" s="210"/>
      <c r="H1553" s="210"/>
      <c r="I1553" s="210"/>
      <c r="J1553" s="210"/>
      <c r="K1553" s="305"/>
      <c r="L1553" s="210"/>
      <c r="M1553" s="210"/>
      <c r="N1553" s="210"/>
      <c r="O1553" s="210"/>
      <c r="P1553" s="210"/>
      <c r="Q1553" s="210"/>
      <c r="R1553" s="210"/>
      <c r="S1553" s="210"/>
      <c r="T1553" s="210"/>
      <c r="U1553" s="210"/>
      <c r="V1553" s="210"/>
      <c r="W1553" s="210"/>
      <c r="X1553" s="210"/>
      <c r="Y1553" s="210"/>
      <c r="Z1553" s="210"/>
    </row>
    <row r="1554" spans="4:26" x14ac:dyDescent="0.25">
      <c r="D1554" s="210"/>
      <c r="E1554" s="210"/>
      <c r="F1554" s="210"/>
      <c r="G1554" s="210"/>
      <c r="H1554" s="210"/>
      <c r="I1554" s="210"/>
      <c r="J1554" s="210"/>
      <c r="K1554" s="305"/>
      <c r="L1554" s="210"/>
      <c r="M1554" s="210"/>
      <c r="N1554" s="210"/>
      <c r="O1554" s="210"/>
      <c r="P1554" s="210"/>
      <c r="Q1554" s="210"/>
      <c r="R1554" s="210"/>
      <c r="S1554" s="210"/>
      <c r="T1554" s="210"/>
      <c r="U1554" s="210"/>
      <c r="V1554" s="210"/>
      <c r="W1554" s="210"/>
      <c r="X1554" s="210"/>
      <c r="Y1554" s="210"/>
      <c r="Z1554" s="210"/>
    </row>
    <row r="1555" spans="4:26" x14ac:dyDescent="0.25">
      <c r="D1555" s="210"/>
      <c r="E1555" s="210"/>
      <c r="F1555" s="210"/>
      <c r="G1555" s="210"/>
      <c r="H1555" s="210"/>
      <c r="I1555" s="210"/>
      <c r="J1555" s="210"/>
      <c r="K1555" s="305"/>
      <c r="L1555" s="210"/>
      <c r="M1555" s="210"/>
      <c r="N1555" s="210"/>
      <c r="O1555" s="210"/>
      <c r="P1555" s="210"/>
      <c r="Q1555" s="210"/>
      <c r="R1555" s="210"/>
      <c r="S1555" s="210"/>
      <c r="T1555" s="210"/>
      <c r="U1555" s="210"/>
      <c r="V1555" s="210"/>
      <c r="W1555" s="210"/>
      <c r="X1555" s="210"/>
      <c r="Y1555" s="210"/>
      <c r="Z1555" s="210"/>
    </row>
    <row r="1556" spans="4:26" x14ac:dyDescent="0.25">
      <c r="D1556" s="210"/>
      <c r="E1556" s="210"/>
      <c r="F1556" s="210"/>
      <c r="G1556" s="210"/>
      <c r="H1556" s="210"/>
      <c r="I1556" s="210"/>
      <c r="J1556" s="210"/>
      <c r="K1556" s="305"/>
      <c r="L1556" s="210"/>
      <c r="M1556" s="210"/>
      <c r="N1556" s="210"/>
      <c r="O1556" s="210"/>
      <c r="P1556" s="210"/>
      <c r="Q1556" s="210"/>
      <c r="R1556" s="210"/>
      <c r="S1556" s="210"/>
      <c r="T1556" s="210"/>
      <c r="U1556" s="210"/>
      <c r="V1556" s="210"/>
      <c r="W1556" s="210"/>
      <c r="X1556" s="210"/>
      <c r="Y1556" s="210"/>
      <c r="Z1556" s="210"/>
    </row>
    <row r="1557" spans="4:26" x14ac:dyDescent="0.25">
      <c r="D1557" s="210"/>
      <c r="E1557" s="210"/>
      <c r="F1557" s="210"/>
      <c r="G1557" s="210"/>
      <c r="H1557" s="210"/>
      <c r="I1557" s="210"/>
      <c r="J1557" s="210"/>
      <c r="K1557" s="305"/>
      <c r="L1557" s="210"/>
      <c r="M1557" s="210"/>
      <c r="N1557" s="210"/>
      <c r="O1557" s="210"/>
      <c r="P1557" s="210"/>
      <c r="Q1557" s="210"/>
      <c r="R1557" s="210"/>
      <c r="S1557" s="210"/>
      <c r="T1557" s="210"/>
      <c r="U1557" s="210"/>
      <c r="V1557" s="210"/>
      <c r="W1557" s="210"/>
      <c r="X1557" s="210"/>
      <c r="Y1557" s="210"/>
      <c r="Z1557" s="210"/>
    </row>
    <row r="1558" spans="4:26" x14ac:dyDescent="0.25">
      <c r="D1558" s="210"/>
      <c r="E1558" s="210"/>
      <c r="F1558" s="210"/>
      <c r="G1558" s="210"/>
      <c r="H1558" s="210"/>
      <c r="I1558" s="210"/>
      <c r="J1558" s="210"/>
      <c r="K1558" s="305"/>
      <c r="L1558" s="210"/>
      <c r="M1558" s="210"/>
      <c r="N1558" s="210"/>
      <c r="O1558" s="210"/>
      <c r="P1558" s="210"/>
      <c r="Q1558" s="210"/>
      <c r="R1558" s="210"/>
      <c r="S1558" s="210"/>
      <c r="T1558" s="210"/>
      <c r="U1558" s="210"/>
      <c r="V1558" s="210"/>
      <c r="W1558" s="210"/>
      <c r="X1558" s="210"/>
      <c r="Y1558" s="210"/>
      <c r="Z1558" s="210"/>
    </row>
    <row r="1559" spans="4:26" x14ac:dyDescent="0.25">
      <c r="D1559" s="210"/>
      <c r="E1559" s="210"/>
      <c r="F1559" s="210"/>
      <c r="G1559" s="210"/>
      <c r="H1559" s="210"/>
      <c r="I1559" s="210"/>
      <c r="J1559" s="210"/>
      <c r="K1559" s="305"/>
      <c r="L1559" s="210"/>
      <c r="M1559" s="210"/>
      <c r="N1559" s="210"/>
      <c r="O1559" s="210"/>
      <c r="P1559" s="210"/>
      <c r="Q1559" s="210"/>
      <c r="R1559" s="210"/>
      <c r="S1559" s="210"/>
      <c r="T1559" s="210"/>
      <c r="U1559" s="210"/>
      <c r="V1559" s="210"/>
      <c r="W1559" s="210"/>
      <c r="X1559" s="210"/>
      <c r="Y1559" s="210"/>
      <c r="Z1559" s="210"/>
    </row>
    <row r="1560" spans="4:26" x14ac:dyDescent="0.25">
      <c r="D1560" s="210"/>
      <c r="E1560" s="210"/>
      <c r="F1560" s="210"/>
      <c r="G1560" s="210"/>
      <c r="H1560" s="210"/>
      <c r="I1560" s="210"/>
      <c r="J1560" s="210"/>
      <c r="K1560" s="305"/>
      <c r="L1560" s="210"/>
      <c r="M1560" s="210"/>
      <c r="N1560" s="210"/>
      <c r="O1560" s="210"/>
      <c r="P1560" s="210"/>
      <c r="Q1560" s="210"/>
      <c r="R1560" s="210"/>
      <c r="S1560" s="210"/>
      <c r="T1560" s="210"/>
      <c r="U1560" s="210"/>
      <c r="V1560" s="210"/>
      <c r="W1560" s="210"/>
      <c r="X1560" s="210"/>
      <c r="Y1560" s="210"/>
      <c r="Z1560" s="210"/>
    </row>
    <row r="1561" spans="4:26" x14ac:dyDescent="0.25">
      <c r="D1561" s="210"/>
      <c r="E1561" s="210"/>
      <c r="F1561" s="210"/>
      <c r="G1561" s="210"/>
      <c r="H1561" s="210"/>
      <c r="I1561" s="210"/>
      <c r="J1561" s="210"/>
      <c r="K1561" s="305"/>
      <c r="L1561" s="210"/>
      <c r="M1561" s="210"/>
      <c r="N1561" s="210"/>
      <c r="O1561" s="210"/>
      <c r="P1561" s="210"/>
      <c r="Q1561" s="210"/>
      <c r="R1561" s="210"/>
      <c r="S1561" s="210"/>
      <c r="T1561" s="210"/>
      <c r="U1561" s="210"/>
      <c r="V1561" s="210"/>
      <c r="W1561" s="210"/>
      <c r="X1561" s="210"/>
      <c r="Y1561" s="210"/>
      <c r="Z1561" s="210"/>
    </row>
    <row r="1562" spans="4:26" x14ac:dyDescent="0.25">
      <c r="D1562" s="210"/>
      <c r="E1562" s="210"/>
      <c r="F1562" s="210"/>
      <c r="G1562" s="210"/>
      <c r="H1562" s="210"/>
      <c r="I1562" s="210"/>
      <c r="J1562" s="210"/>
      <c r="K1562" s="305"/>
      <c r="L1562" s="210"/>
      <c r="M1562" s="210"/>
      <c r="N1562" s="210"/>
      <c r="O1562" s="210"/>
      <c r="P1562" s="210"/>
      <c r="Q1562" s="210"/>
      <c r="R1562" s="210"/>
      <c r="S1562" s="210"/>
      <c r="T1562" s="210"/>
      <c r="U1562" s="210"/>
      <c r="V1562" s="210"/>
      <c r="W1562" s="210"/>
      <c r="X1562" s="210"/>
      <c r="Y1562" s="210"/>
      <c r="Z1562" s="210"/>
    </row>
    <row r="1563" spans="4:26" x14ac:dyDescent="0.25">
      <c r="D1563" s="210"/>
      <c r="E1563" s="210"/>
      <c r="F1563" s="210"/>
      <c r="G1563" s="210"/>
      <c r="H1563" s="210"/>
      <c r="I1563" s="210"/>
      <c r="J1563" s="210"/>
      <c r="K1563" s="305"/>
      <c r="L1563" s="210"/>
      <c r="M1563" s="210"/>
      <c r="N1563" s="210"/>
      <c r="O1563" s="210"/>
      <c r="P1563" s="210"/>
      <c r="Q1563" s="210"/>
      <c r="R1563" s="210"/>
      <c r="S1563" s="210"/>
      <c r="T1563" s="210"/>
      <c r="U1563" s="210"/>
      <c r="V1563" s="210"/>
      <c r="W1563" s="210"/>
      <c r="X1563" s="210"/>
      <c r="Y1563" s="210"/>
      <c r="Z1563" s="210"/>
    </row>
    <row r="1564" spans="4:26" x14ac:dyDescent="0.25">
      <c r="D1564" s="210"/>
      <c r="E1564" s="210"/>
      <c r="F1564" s="210"/>
      <c r="G1564" s="210"/>
      <c r="H1564" s="210"/>
      <c r="I1564" s="210"/>
      <c r="J1564" s="210"/>
      <c r="K1564" s="305"/>
      <c r="L1564" s="210"/>
      <c r="M1564" s="210"/>
      <c r="N1564" s="210"/>
      <c r="O1564" s="210"/>
      <c r="P1564" s="210"/>
      <c r="Q1564" s="210"/>
      <c r="R1564" s="210"/>
      <c r="S1564" s="210"/>
      <c r="T1564" s="210"/>
      <c r="U1564" s="210"/>
      <c r="V1564" s="210"/>
      <c r="W1564" s="210"/>
      <c r="X1564" s="210"/>
      <c r="Y1564" s="210"/>
      <c r="Z1564" s="210"/>
    </row>
    <row r="1565" spans="4:26" x14ac:dyDescent="0.25">
      <c r="D1565" s="210"/>
      <c r="E1565" s="210"/>
      <c r="F1565" s="210"/>
      <c r="G1565" s="210"/>
      <c r="H1565" s="210"/>
      <c r="I1565" s="210"/>
      <c r="J1565" s="210"/>
      <c r="K1565" s="305"/>
      <c r="L1565" s="210"/>
      <c r="M1565" s="210"/>
      <c r="N1565" s="210"/>
      <c r="O1565" s="210"/>
      <c r="P1565" s="210"/>
      <c r="Q1565" s="210"/>
      <c r="R1565" s="210"/>
      <c r="S1565" s="210"/>
      <c r="T1565" s="210"/>
      <c r="U1565" s="210"/>
      <c r="V1565" s="210"/>
      <c r="W1565" s="210"/>
      <c r="X1565" s="210"/>
      <c r="Y1565" s="210"/>
      <c r="Z1565" s="210"/>
    </row>
    <row r="1566" spans="4:26" x14ac:dyDescent="0.25">
      <c r="D1566" s="210"/>
      <c r="E1566" s="210"/>
      <c r="F1566" s="210"/>
      <c r="G1566" s="210"/>
      <c r="H1566" s="210"/>
      <c r="I1566" s="210"/>
      <c r="J1566" s="210"/>
      <c r="K1566" s="305"/>
      <c r="L1566" s="210"/>
      <c r="M1566" s="210"/>
      <c r="N1566" s="210"/>
      <c r="O1566" s="210"/>
      <c r="P1566" s="210"/>
      <c r="Q1566" s="210"/>
      <c r="R1566" s="210"/>
      <c r="S1566" s="210"/>
      <c r="T1566" s="210"/>
      <c r="U1566" s="210"/>
      <c r="V1566" s="210"/>
      <c r="W1566" s="210"/>
      <c r="X1566" s="210"/>
      <c r="Y1566" s="210"/>
      <c r="Z1566" s="210"/>
    </row>
    <row r="1567" spans="4:26" x14ac:dyDescent="0.25">
      <c r="D1567" s="210"/>
      <c r="E1567" s="210"/>
      <c r="F1567" s="210"/>
      <c r="G1567" s="210"/>
      <c r="H1567" s="210"/>
      <c r="I1567" s="210"/>
      <c r="J1567" s="210"/>
      <c r="K1567" s="305"/>
      <c r="L1567" s="210"/>
      <c r="M1567" s="210"/>
      <c r="N1567" s="210"/>
      <c r="O1567" s="210"/>
      <c r="P1567" s="210"/>
      <c r="Q1567" s="210"/>
      <c r="R1567" s="210"/>
      <c r="S1567" s="210"/>
      <c r="T1567" s="210"/>
      <c r="U1567" s="210"/>
      <c r="V1567" s="210"/>
      <c r="W1567" s="210"/>
      <c r="X1567" s="210"/>
      <c r="Y1567" s="210"/>
      <c r="Z1567" s="210"/>
    </row>
    <row r="1568" spans="4:26" x14ac:dyDescent="0.25">
      <c r="D1568" s="210"/>
      <c r="E1568" s="210"/>
      <c r="F1568" s="210"/>
      <c r="G1568" s="210"/>
      <c r="H1568" s="210"/>
      <c r="I1568" s="210"/>
      <c r="J1568" s="210"/>
      <c r="K1568" s="305"/>
      <c r="L1568" s="210"/>
      <c r="M1568" s="210"/>
      <c r="N1568" s="210"/>
      <c r="O1568" s="210"/>
      <c r="P1568" s="210"/>
      <c r="Q1568" s="210"/>
      <c r="R1568" s="210"/>
      <c r="S1568" s="210"/>
      <c r="T1568" s="210"/>
      <c r="U1568" s="210"/>
      <c r="V1568" s="210"/>
      <c r="W1568" s="210"/>
      <c r="X1568" s="210"/>
      <c r="Y1568" s="210"/>
      <c r="Z1568" s="210"/>
    </row>
    <row r="1569" spans="4:26" x14ac:dyDescent="0.25">
      <c r="D1569" s="210"/>
      <c r="E1569" s="210"/>
      <c r="F1569" s="210"/>
      <c r="G1569" s="210"/>
      <c r="H1569" s="210"/>
      <c r="I1569" s="210"/>
      <c r="J1569" s="210"/>
      <c r="K1569" s="305"/>
      <c r="L1569" s="210"/>
      <c r="M1569" s="210"/>
      <c r="N1569" s="210"/>
      <c r="O1569" s="210"/>
      <c r="P1569" s="210"/>
      <c r="Q1569" s="210"/>
      <c r="R1569" s="210"/>
      <c r="S1569" s="210"/>
      <c r="T1569" s="210"/>
      <c r="U1569" s="210"/>
      <c r="V1569" s="210"/>
      <c r="W1569" s="210"/>
      <c r="X1569" s="210"/>
      <c r="Y1569" s="210"/>
      <c r="Z1569" s="210"/>
    </row>
    <row r="1570" spans="4:26" x14ac:dyDescent="0.25">
      <c r="D1570" s="210"/>
      <c r="E1570" s="210"/>
      <c r="F1570" s="210"/>
      <c r="G1570" s="210"/>
      <c r="H1570" s="210"/>
      <c r="I1570" s="210"/>
      <c r="J1570" s="210"/>
      <c r="K1570" s="305"/>
      <c r="L1570" s="210"/>
      <c r="M1570" s="210"/>
      <c r="N1570" s="210"/>
      <c r="O1570" s="210"/>
      <c r="P1570" s="210"/>
      <c r="Q1570" s="210"/>
      <c r="R1570" s="210"/>
      <c r="S1570" s="210"/>
      <c r="T1570" s="210"/>
      <c r="U1570" s="210"/>
      <c r="V1570" s="210"/>
      <c r="W1570" s="210"/>
      <c r="X1570" s="210"/>
      <c r="Y1570" s="210"/>
      <c r="Z1570" s="210"/>
    </row>
    <row r="1571" spans="4:26" x14ac:dyDescent="0.25">
      <c r="D1571" s="210"/>
      <c r="E1571" s="210"/>
      <c r="F1571" s="210"/>
      <c r="G1571" s="210"/>
      <c r="H1571" s="210"/>
      <c r="I1571" s="210"/>
      <c r="J1571" s="210"/>
      <c r="K1571" s="305"/>
      <c r="L1571" s="210"/>
      <c r="M1571" s="210"/>
      <c r="N1571" s="210"/>
      <c r="O1571" s="210"/>
      <c r="P1571" s="210"/>
      <c r="Q1571" s="210"/>
      <c r="R1571" s="210"/>
      <c r="S1571" s="210"/>
      <c r="T1571" s="210"/>
      <c r="U1571" s="210"/>
      <c r="V1571" s="210"/>
      <c r="W1571" s="210"/>
      <c r="X1571" s="210"/>
      <c r="Y1571" s="210"/>
      <c r="Z1571" s="210"/>
    </row>
    <row r="1572" spans="4:26" x14ac:dyDescent="0.25">
      <c r="D1572" s="210"/>
      <c r="E1572" s="210"/>
      <c r="F1572" s="210"/>
      <c r="G1572" s="210"/>
      <c r="H1572" s="210"/>
      <c r="I1572" s="210"/>
      <c r="J1572" s="210"/>
      <c r="K1572" s="305"/>
      <c r="L1572" s="210"/>
      <c r="M1572" s="210"/>
      <c r="N1572" s="210"/>
      <c r="O1572" s="210"/>
      <c r="P1572" s="210"/>
      <c r="Q1572" s="210"/>
      <c r="R1572" s="210"/>
      <c r="S1572" s="210"/>
      <c r="T1572" s="210"/>
      <c r="U1572" s="210"/>
      <c r="V1572" s="210"/>
      <c r="W1572" s="210"/>
      <c r="X1572" s="210"/>
      <c r="Y1572" s="210"/>
      <c r="Z1572" s="210"/>
    </row>
    <row r="1573" spans="4:26" x14ac:dyDescent="0.25">
      <c r="D1573" s="210"/>
      <c r="E1573" s="210"/>
      <c r="F1573" s="210"/>
      <c r="G1573" s="210"/>
      <c r="H1573" s="210"/>
      <c r="I1573" s="210"/>
      <c r="J1573" s="210"/>
      <c r="K1573" s="305"/>
      <c r="L1573" s="210"/>
      <c r="M1573" s="210"/>
      <c r="N1573" s="210"/>
      <c r="O1573" s="210"/>
      <c r="P1573" s="210"/>
      <c r="Q1573" s="210"/>
      <c r="R1573" s="210"/>
      <c r="S1573" s="210"/>
      <c r="T1573" s="210"/>
      <c r="U1573" s="210"/>
      <c r="V1573" s="210"/>
      <c r="W1573" s="210"/>
      <c r="X1573" s="210"/>
      <c r="Y1573" s="210"/>
      <c r="Z1573" s="210"/>
    </row>
    <row r="1574" spans="4:26" x14ac:dyDescent="0.25">
      <c r="D1574" s="210"/>
      <c r="E1574" s="210"/>
      <c r="F1574" s="210"/>
      <c r="G1574" s="210"/>
      <c r="H1574" s="210"/>
      <c r="I1574" s="210"/>
      <c r="J1574" s="210"/>
      <c r="K1574" s="305"/>
      <c r="L1574" s="210"/>
      <c r="M1574" s="210"/>
      <c r="N1574" s="210"/>
      <c r="O1574" s="210"/>
      <c r="P1574" s="210"/>
      <c r="Q1574" s="210"/>
      <c r="R1574" s="210"/>
      <c r="S1574" s="210"/>
      <c r="T1574" s="210"/>
      <c r="U1574" s="210"/>
      <c r="V1574" s="210"/>
      <c r="W1574" s="210"/>
      <c r="X1574" s="210"/>
      <c r="Y1574" s="210"/>
      <c r="Z1574" s="210"/>
    </row>
    <row r="1575" spans="4:26" x14ac:dyDescent="0.25">
      <c r="D1575" s="210"/>
      <c r="E1575" s="210"/>
      <c r="F1575" s="210"/>
      <c r="G1575" s="210"/>
      <c r="H1575" s="210"/>
      <c r="I1575" s="210"/>
      <c r="J1575" s="210"/>
      <c r="K1575" s="305"/>
      <c r="L1575" s="210"/>
      <c r="M1575" s="210"/>
      <c r="N1575" s="210"/>
      <c r="O1575" s="210"/>
      <c r="P1575" s="210"/>
      <c r="Q1575" s="210"/>
      <c r="R1575" s="210"/>
      <c r="S1575" s="210"/>
      <c r="T1575" s="210"/>
      <c r="U1575" s="210"/>
      <c r="V1575" s="210"/>
      <c r="W1575" s="210"/>
      <c r="X1575" s="210"/>
      <c r="Y1575" s="210"/>
      <c r="Z1575" s="210"/>
    </row>
    <row r="1576" spans="4:26" x14ac:dyDescent="0.25">
      <c r="D1576" s="210"/>
      <c r="E1576" s="210"/>
      <c r="F1576" s="210"/>
      <c r="G1576" s="210"/>
      <c r="H1576" s="210"/>
      <c r="I1576" s="210"/>
      <c r="J1576" s="210"/>
      <c r="K1576" s="305"/>
      <c r="L1576" s="210"/>
      <c r="M1576" s="210"/>
      <c r="N1576" s="210"/>
      <c r="O1576" s="210"/>
      <c r="P1576" s="210"/>
      <c r="Q1576" s="210"/>
      <c r="R1576" s="210"/>
      <c r="S1576" s="210"/>
      <c r="T1576" s="210"/>
      <c r="U1576" s="210"/>
      <c r="V1576" s="210"/>
      <c r="W1576" s="210"/>
      <c r="X1576" s="210"/>
      <c r="Y1576" s="210"/>
      <c r="Z1576" s="210"/>
    </row>
    <row r="1577" spans="4:26" x14ac:dyDescent="0.25">
      <c r="D1577" s="210"/>
      <c r="E1577" s="210"/>
      <c r="F1577" s="210"/>
      <c r="G1577" s="210"/>
      <c r="H1577" s="210"/>
      <c r="I1577" s="210"/>
      <c r="J1577" s="210"/>
      <c r="K1577" s="305"/>
      <c r="L1577" s="210"/>
      <c r="M1577" s="210"/>
      <c r="N1577" s="210"/>
      <c r="O1577" s="210"/>
      <c r="P1577" s="210"/>
      <c r="Q1577" s="210"/>
      <c r="R1577" s="210"/>
      <c r="S1577" s="210"/>
      <c r="T1577" s="210"/>
      <c r="U1577" s="210"/>
      <c r="V1577" s="210"/>
      <c r="W1577" s="210"/>
      <c r="X1577" s="210"/>
      <c r="Y1577" s="210"/>
      <c r="Z1577" s="210"/>
    </row>
    <row r="1578" spans="4:26" x14ac:dyDescent="0.25">
      <c r="D1578" s="210"/>
      <c r="E1578" s="210"/>
      <c r="F1578" s="210"/>
      <c r="G1578" s="210"/>
      <c r="H1578" s="210"/>
      <c r="I1578" s="210"/>
      <c r="J1578" s="210"/>
      <c r="K1578" s="305"/>
      <c r="L1578" s="210"/>
      <c r="M1578" s="210"/>
      <c r="N1578" s="210"/>
      <c r="O1578" s="210"/>
      <c r="P1578" s="210"/>
      <c r="Q1578" s="210"/>
      <c r="R1578" s="210"/>
      <c r="S1578" s="210"/>
      <c r="T1578" s="210"/>
      <c r="U1578" s="210"/>
      <c r="V1578" s="210"/>
      <c r="W1578" s="210"/>
      <c r="X1578" s="210"/>
      <c r="Y1578" s="210"/>
      <c r="Z1578" s="210"/>
    </row>
    <row r="1579" spans="4:26" x14ac:dyDescent="0.25">
      <c r="D1579" s="210"/>
      <c r="E1579" s="210"/>
      <c r="F1579" s="210"/>
      <c r="G1579" s="210"/>
      <c r="H1579" s="210"/>
      <c r="I1579" s="210"/>
      <c r="J1579" s="210"/>
      <c r="K1579" s="305"/>
      <c r="L1579" s="210"/>
      <c r="M1579" s="210"/>
      <c r="N1579" s="210"/>
      <c r="O1579" s="210"/>
      <c r="P1579" s="210"/>
      <c r="Q1579" s="210"/>
      <c r="R1579" s="210"/>
      <c r="S1579" s="210"/>
      <c r="T1579" s="210"/>
      <c r="U1579" s="210"/>
      <c r="V1579" s="210"/>
      <c r="W1579" s="210"/>
      <c r="X1579" s="210"/>
      <c r="Y1579" s="210"/>
      <c r="Z1579" s="210"/>
    </row>
    <row r="1580" spans="4:26" x14ac:dyDescent="0.25">
      <c r="D1580" s="210"/>
      <c r="E1580" s="210"/>
      <c r="F1580" s="210"/>
      <c r="G1580" s="210"/>
      <c r="H1580" s="210"/>
      <c r="I1580" s="210"/>
      <c r="J1580" s="210"/>
      <c r="K1580" s="305"/>
      <c r="L1580" s="210"/>
      <c r="M1580" s="210"/>
      <c r="N1580" s="210"/>
      <c r="O1580" s="210"/>
      <c r="P1580" s="210"/>
      <c r="Q1580" s="210"/>
      <c r="R1580" s="210"/>
      <c r="S1580" s="210"/>
      <c r="T1580" s="210"/>
      <c r="U1580" s="210"/>
      <c r="V1580" s="210"/>
      <c r="W1580" s="210"/>
      <c r="X1580" s="210"/>
      <c r="Y1580" s="210"/>
      <c r="Z1580" s="210"/>
    </row>
    <row r="1581" spans="4:26" x14ac:dyDescent="0.25">
      <c r="D1581" s="210"/>
      <c r="E1581" s="210"/>
      <c r="F1581" s="210"/>
      <c r="G1581" s="210"/>
      <c r="H1581" s="210"/>
      <c r="I1581" s="210"/>
      <c r="J1581" s="210"/>
      <c r="K1581" s="305"/>
      <c r="L1581" s="210"/>
      <c r="M1581" s="210"/>
      <c r="N1581" s="210"/>
      <c r="O1581" s="210"/>
      <c r="P1581" s="210"/>
      <c r="Q1581" s="210"/>
      <c r="R1581" s="210"/>
      <c r="S1581" s="210"/>
      <c r="T1581" s="210"/>
      <c r="U1581" s="210"/>
      <c r="V1581" s="210"/>
      <c r="W1581" s="210"/>
      <c r="X1581" s="210"/>
      <c r="Y1581" s="210"/>
      <c r="Z1581" s="210"/>
    </row>
    <row r="1582" spans="4:26" x14ac:dyDescent="0.25">
      <c r="D1582" s="210"/>
      <c r="E1582" s="210"/>
      <c r="F1582" s="210"/>
      <c r="G1582" s="210"/>
      <c r="H1582" s="210"/>
      <c r="I1582" s="210"/>
      <c r="J1582" s="210"/>
      <c r="K1582" s="305"/>
      <c r="L1582" s="210"/>
      <c r="M1582" s="210"/>
      <c r="N1582" s="210"/>
      <c r="O1582" s="210"/>
      <c r="P1582" s="210"/>
      <c r="Q1582" s="210"/>
      <c r="R1582" s="210"/>
      <c r="S1582" s="210"/>
      <c r="T1582" s="210"/>
      <c r="U1582" s="210"/>
      <c r="V1582" s="210"/>
      <c r="W1582" s="210"/>
      <c r="X1582" s="210"/>
      <c r="Y1582" s="210"/>
      <c r="Z1582" s="210"/>
    </row>
    <row r="1583" spans="4:26" x14ac:dyDescent="0.25">
      <c r="D1583" s="210"/>
      <c r="E1583" s="210"/>
      <c r="F1583" s="210"/>
      <c r="G1583" s="210"/>
      <c r="H1583" s="210"/>
      <c r="I1583" s="210"/>
      <c r="J1583" s="210"/>
      <c r="K1583" s="305"/>
      <c r="L1583" s="210"/>
      <c r="M1583" s="210"/>
      <c r="N1583" s="210"/>
      <c r="O1583" s="210"/>
      <c r="P1583" s="210"/>
      <c r="Q1583" s="210"/>
      <c r="R1583" s="210"/>
      <c r="S1583" s="210"/>
      <c r="T1583" s="210"/>
      <c r="U1583" s="210"/>
      <c r="V1583" s="210"/>
      <c r="W1583" s="210"/>
      <c r="X1583" s="210"/>
      <c r="Y1583" s="210"/>
      <c r="Z1583" s="210"/>
    </row>
    <row r="1584" spans="4:26" x14ac:dyDescent="0.25">
      <c r="D1584" s="210"/>
      <c r="E1584" s="210"/>
      <c r="F1584" s="210"/>
      <c r="G1584" s="210"/>
      <c r="H1584" s="210"/>
      <c r="I1584" s="210"/>
      <c r="J1584" s="210"/>
      <c r="K1584" s="305"/>
      <c r="L1584" s="210"/>
      <c r="M1584" s="210"/>
      <c r="N1584" s="210"/>
      <c r="O1584" s="210"/>
      <c r="P1584" s="210"/>
      <c r="Q1584" s="210"/>
      <c r="R1584" s="210"/>
      <c r="S1584" s="210"/>
      <c r="T1584" s="210"/>
      <c r="U1584" s="210"/>
      <c r="V1584" s="210"/>
      <c r="W1584" s="210"/>
      <c r="X1584" s="210"/>
      <c r="Y1584" s="210"/>
      <c r="Z1584" s="210"/>
    </row>
    <row r="1585" spans="4:26" x14ac:dyDescent="0.25">
      <c r="D1585" s="210"/>
      <c r="E1585" s="210"/>
      <c r="F1585" s="210"/>
      <c r="G1585" s="210"/>
      <c r="H1585" s="210"/>
      <c r="I1585" s="210"/>
      <c r="J1585" s="210"/>
      <c r="K1585" s="305"/>
      <c r="L1585" s="210"/>
      <c r="M1585" s="210"/>
      <c r="N1585" s="210"/>
      <c r="O1585" s="210"/>
      <c r="P1585" s="210"/>
      <c r="Q1585" s="210"/>
      <c r="R1585" s="210"/>
      <c r="S1585" s="210"/>
      <c r="T1585" s="210"/>
      <c r="U1585" s="210"/>
      <c r="V1585" s="210"/>
      <c r="W1585" s="210"/>
      <c r="X1585" s="210"/>
      <c r="Y1585" s="210"/>
      <c r="Z1585" s="210"/>
    </row>
    <row r="1586" spans="4:26" x14ac:dyDescent="0.25">
      <c r="D1586" s="210"/>
      <c r="E1586" s="210"/>
      <c r="F1586" s="210"/>
      <c r="G1586" s="210"/>
      <c r="H1586" s="210"/>
      <c r="I1586" s="210"/>
      <c r="J1586" s="210"/>
      <c r="K1586" s="305"/>
      <c r="L1586" s="210"/>
      <c r="M1586" s="210"/>
      <c r="N1586" s="210"/>
      <c r="O1586" s="210"/>
      <c r="P1586" s="210"/>
      <c r="Q1586" s="210"/>
      <c r="R1586" s="210"/>
      <c r="S1586" s="210"/>
      <c r="T1586" s="210"/>
      <c r="U1586" s="210"/>
      <c r="V1586" s="210"/>
      <c r="W1586" s="210"/>
      <c r="X1586" s="210"/>
      <c r="Y1586" s="210"/>
      <c r="Z1586" s="210"/>
    </row>
    <row r="1587" spans="4:26" x14ac:dyDescent="0.25">
      <c r="D1587" s="210"/>
      <c r="E1587" s="210"/>
      <c r="F1587" s="210"/>
      <c r="G1587" s="210"/>
      <c r="H1587" s="210"/>
      <c r="I1587" s="210"/>
      <c r="J1587" s="210"/>
      <c r="K1587" s="305"/>
      <c r="L1587" s="210"/>
      <c r="M1587" s="210"/>
      <c r="N1587" s="210"/>
      <c r="O1587" s="210"/>
      <c r="P1587" s="210"/>
      <c r="Q1587" s="210"/>
      <c r="R1587" s="210"/>
      <c r="S1587" s="210"/>
      <c r="T1587" s="210"/>
      <c r="U1587" s="210"/>
      <c r="V1587" s="210"/>
      <c r="W1587" s="210"/>
      <c r="X1587" s="210"/>
      <c r="Y1587" s="210"/>
      <c r="Z1587" s="210"/>
    </row>
    <row r="1588" spans="4:26" x14ac:dyDescent="0.25">
      <c r="D1588" s="210"/>
      <c r="E1588" s="210"/>
      <c r="F1588" s="210"/>
      <c r="G1588" s="210"/>
      <c r="H1588" s="210"/>
      <c r="I1588" s="210"/>
      <c r="J1588" s="210"/>
      <c r="K1588" s="305"/>
      <c r="L1588" s="210"/>
      <c r="M1588" s="210"/>
      <c r="N1588" s="210"/>
      <c r="O1588" s="210"/>
      <c r="P1588" s="210"/>
      <c r="Q1588" s="210"/>
      <c r="R1588" s="210"/>
      <c r="S1588" s="210"/>
      <c r="T1588" s="210"/>
      <c r="U1588" s="210"/>
      <c r="V1588" s="210"/>
      <c r="W1588" s="210"/>
      <c r="X1588" s="210"/>
      <c r="Y1588" s="210"/>
      <c r="Z1588" s="210"/>
    </row>
    <row r="1589" spans="4:26" x14ac:dyDescent="0.25">
      <c r="D1589" s="210"/>
      <c r="E1589" s="210"/>
      <c r="F1589" s="210"/>
      <c r="G1589" s="210"/>
      <c r="H1589" s="210"/>
      <c r="I1589" s="210"/>
      <c r="J1589" s="210"/>
      <c r="K1589" s="305"/>
      <c r="L1589" s="210"/>
      <c r="M1589" s="210"/>
      <c r="N1589" s="210"/>
      <c r="O1589" s="210"/>
      <c r="P1589" s="210"/>
      <c r="Q1589" s="210"/>
      <c r="R1589" s="210"/>
      <c r="S1589" s="210"/>
      <c r="T1589" s="210"/>
      <c r="U1589" s="210"/>
      <c r="V1589" s="210"/>
      <c r="W1589" s="210"/>
      <c r="X1589" s="210"/>
      <c r="Y1589" s="210"/>
      <c r="Z1589" s="210"/>
    </row>
    <row r="1590" spans="4:26" x14ac:dyDescent="0.25">
      <c r="D1590" s="210"/>
      <c r="E1590" s="210"/>
      <c r="F1590" s="210"/>
      <c r="G1590" s="210"/>
      <c r="H1590" s="210"/>
      <c r="I1590" s="210"/>
      <c r="J1590" s="210"/>
      <c r="K1590" s="305"/>
      <c r="L1590" s="210"/>
      <c r="M1590" s="210"/>
      <c r="N1590" s="210"/>
      <c r="O1590" s="210"/>
      <c r="P1590" s="210"/>
      <c r="Q1590" s="210"/>
      <c r="R1590" s="210"/>
      <c r="S1590" s="210"/>
      <c r="T1590" s="210"/>
      <c r="U1590" s="210"/>
      <c r="V1590" s="210"/>
      <c r="W1590" s="210"/>
      <c r="X1590" s="210"/>
      <c r="Y1590" s="210"/>
      <c r="Z1590" s="210"/>
    </row>
    <row r="1591" spans="4:26" x14ac:dyDescent="0.25">
      <c r="D1591" s="210"/>
      <c r="E1591" s="210"/>
      <c r="F1591" s="210"/>
      <c r="G1591" s="210"/>
      <c r="H1591" s="210"/>
      <c r="I1591" s="210"/>
      <c r="J1591" s="210"/>
      <c r="K1591" s="305"/>
      <c r="L1591" s="210"/>
      <c r="M1591" s="210"/>
      <c r="N1591" s="210"/>
      <c r="O1591" s="210"/>
      <c r="P1591" s="210"/>
      <c r="Q1591" s="210"/>
      <c r="R1591" s="210"/>
      <c r="S1591" s="210"/>
      <c r="T1591" s="210"/>
      <c r="U1591" s="210"/>
      <c r="V1591" s="210"/>
      <c r="W1591" s="210"/>
      <c r="X1591" s="210"/>
      <c r="Y1591" s="210"/>
      <c r="Z1591" s="210"/>
    </row>
    <row r="1592" spans="4:26" x14ac:dyDescent="0.25">
      <c r="D1592" s="210"/>
      <c r="E1592" s="210"/>
      <c r="F1592" s="210"/>
      <c r="G1592" s="210"/>
      <c r="H1592" s="210"/>
      <c r="I1592" s="210"/>
      <c r="J1592" s="210"/>
      <c r="K1592" s="305"/>
      <c r="L1592" s="210"/>
      <c r="M1592" s="210"/>
      <c r="N1592" s="210"/>
      <c r="O1592" s="210"/>
      <c r="P1592" s="210"/>
      <c r="Q1592" s="210"/>
      <c r="R1592" s="210"/>
      <c r="S1592" s="210"/>
      <c r="T1592" s="210"/>
      <c r="U1592" s="210"/>
      <c r="V1592" s="210"/>
      <c r="W1592" s="210"/>
      <c r="X1592" s="210"/>
      <c r="Y1592" s="210"/>
      <c r="Z1592" s="210"/>
    </row>
    <row r="1593" spans="4:26" x14ac:dyDescent="0.25">
      <c r="D1593" s="210"/>
      <c r="E1593" s="210"/>
      <c r="F1593" s="210"/>
      <c r="G1593" s="210"/>
      <c r="H1593" s="210"/>
      <c r="I1593" s="210"/>
      <c r="J1593" s="210"/>
      <c r="K1593" s="305"/>
      <c r="L1593" s="210"/>
      <c r="M1593" s="210"/>
      <c r="N1593" s="210"/>
      <c r="O1593" s="210"/>
      <c r="P1593" s="210"/>
      <c r="Q1593" s="210"/>
      <c r="R1593" s="210"/>
      <c r="S1593" s="210"/>
      <c r="T1593" s="210"/>
      <c r="U1593" s="210"/>
      <c r="V1593" s="210"/>
      <c r="W1593" s="210"/>
      <c r="X1593" s="210"/>
      <c r="Y1593" s="210"/>
      <c r="Z1593" s="210"/>
    </row>
    <row r="1594" spans="4:26" x14ac:dyDescent="0.25">
      <c r="D1594" s="210"/>
      <c r="E1594" s="210"/>
      <c r="F1594" s="210"/>
      <c r="G1594" s="210"/>
      <c r="H1594" s="210"/>
      <c r="I1594" s="210"/>
      <c r="J1594" s="210"/>
      <c r="K1594" s="305"/>
      <c r="L1594" s="210"/>
      <c r="M1594" s="210"/>
      <c r="N1594" s="210"/>
      <c r="O1594" s="210"/>
      <c r="P1594" s="210"/>
      <c r="Q1594" s="210"/>
      <c r="R1594" s="210"/>
      <c r="S1594" s="210"/>
      <c r="T1594" s="210"/>
      <c r="U1594" s="210"/>
      <c r="V1594" s="210"/>
      <c r="W1594" s="210"/>
      <c r="X1594" s="210"/>
      <c r="Y1594" s="210"/>
      <c r="Z1594" s="210"/>
    </row>
    <row r="1595" spans="4:26" x14ac:dyDescent="0.25">
      <c r="D1595" s="210"/>
      <c r="E1595" s="210"/>
      <c r="F1595" s="210"/>
      <c r="G1595" s="210"/>
      <c r="H1595" s="210"/>
      <c r="I1595" s="210"/>
      <c r="J1595" s="210"/>
      <c r="K1595" s="305"/>
      <c r="L1595" s="210"/>
      <c r="M1595" s="210"/>
      <c r="N1595" s="210"/>
      <c r="O1595" s="210"/>
      <c r="P1595" s="210"/>
      <c r="Q1595" s="210"/>
      <c r="R1595" s="210"/>
      <c r="S1595" s="210"/>
      <c r="T1595" s="210"/>
      <c r="U1595" s="210"/>
      <c r="V1595" s="210"/>
      <c r="W1595" s="210"/>
      <c r="X1595" s="210"/>
      <c r="Y1595" s="210"/>
      <c r="Z1595" s="210"/>
    </row>
    <row r="1596" spans="4:26" x14ac:dyDescent="0.25">
      <c r="D1596" s="210"/>
      <c r="E1596" s="210"/>
      <c r="F1596" s="210"/>
      <c r="G1596" s="210"/>
      <c r="H1596" s="210"/>
      <c r="I1596" s="210"/>
      <c r="J1596" s="210"/>
      <c r="K1596" s="305"/>
      <c r="L1596" s="210"/>
      <c r="M1596" s="210"/>
      <c r="N1596" s="210"/>
      <c r="O1596" s="210"/>
      <c r="P1596" s="210"/>
      <c r="Q1596" s="210"/>
      <c r="R1596" s="210"/>
      <c r="S1596" s="210"/>
      <c r="T1596" s="210"/>
      <c r="U1596" s="210"/>
      <c r="V1596" s="210"/>
      <c r="W1596" s="210"/>
      <c r="X1596" s="210"/>
      <c r="Y1596" s="210"/>
      <c r="Z1596" s="210"/>
    </row>
    <row r="1597" spans="4:26" x14ac:dyDescent="0.25">
      <c r="D1597" s="210"/>
      <c r="E1597" s="210"/>
      <c r="F1597" s="210"/>
      <c r="G1597" s="210"/>
      <c r="H1597" s="210"/>
      <c r="I1597" s="210"/>
      <c r="J1597" s="210"/>
      <c r="K1597" s="305"/>
      <c r="L1597" s="210"/>
      <c r="M1597" s="210"/>
      <c r="N1597" s="210"/>
      <c r="O1597" s="210"/>
      <c r="P1597" s="210"/>
      <c r="Q1597" s="210"/>
      <c r="R1597" s="210"/>
      <c r="S1597" s="210"/>
      <c r="T1597" s="210"/>
      <c r="U1597" s="210"/>
      <c r="V1597" s="210"/>
      <c r="W1597" s="210"/>
      <c r="X1597" s="210"/>
      <c r="Y1597" s="210"/>
      <c r="Z1597" s="210"/>
    </row>
    <row r="1598" spans="4:26" x14ac:dyDescent="0.25">
      <c r="D1598" s="210"/>
      <c r="E1598" s="210"/>
      <c r="F1598" s="210"/>
      <c r="G1598" s="210"/>
      <c r="H1598" s="210"/>
      <c r="I1598" s="210"/>
      <c r="J1598" s="210"/>
      <c r="K1598" s="305"/>
      <c r="L1598" s="210"/>
      <c r="M1598" s="210"/>
      <c r="N1598" s="210"/>
      <c r="O1598" s="210"/>
      <c r="P1598" s="210"/>
      <c r="Q1598" s="210"/>
      <c r="R1598" s="210"/>
      <c r="S1598" s="210"/>
      <c r="T1598" s="210"/>
      <c r="U1598" s="210"/>
      <c r="V1598" s="210"/>
      <c r="W1598" s="210"/>
      <c r="X1598" s="210"/>
      <c r="Y1598" s="210"/>
      <c r="Z1598" s="210"/>
    </row>
    <row r="1599" spans="4:26" x14ac:dyDescent="0.25">
      <c r="D1599" s="210"/>
      <c r="E1599" s="210"/>
      <c r="F1599" s="210"/>
      <c r="G1599" s="210"/>
      <c r="H1599" s="210"/>
      <c r="I1599" s="210"/>
      <c r="J1599" s="210"/>
      <c r="K1599" s="305"/>
      <c r="L1599" s="210"/>
      <c r="M1599" s="210"/>
      <c r="N1599" s="210"/>
      <c r="O1599" s="210"/>
      <c r="P1599" s="210"/>
      <c r="Q1599" s="210"/>
      <c r="R1599" s="210"/>
      <c r="S1599" s="210"/>
      <c r="T1599" s="210"/>
      <c r="U1599" s="210"/>
      <c r="V1599" s="210"/>
      <c r="W1599" s="210"/>
      <c r="X1599" s="210"/>
      <c r="Y1599" s="210"/>
      <c r="Z1599" s="210"/>
    </row>
    <row r="1600" spans="4:26" x14ac:dyDescent="0.25">
      <c r="D1600" s="210"/>
      <c r="E1600" s="210"/>
      <c r="F1600" s="210"/>
      <c r="G1600" s="210"/>
      <c r="H1600" s="210"/>
      <c r="I1600" s="210"/>
      <c r="J1600" s="210"/>
      <c r="K1600" s="305"/>
      <c r="L1600" s="210"/>
      <c r="M1600" s="210"/>
      <c r="N1600" s="210"/>
      <c r="O1600" s="210"/>
      <c r="P1600" s="210"/>
      <c r="Q1600" s="210"/>
      <c r="R1600" s="210"/>
      <c r="S1600" s="210"/>
      <c r="T1600" s="210"/>
      <c r="U1600" s="210"/>
      <c r="V1600" s="210"/>
      <c r="W1600" s="210"/>
      <c r="X1600" s="210"/>
      <c r="Y1600" s="210"/>
      <c r="Z1600" s="210"/>
    </row>
    <row r="1601" spans="4:26" x14ac:dyDescent="0.25">
      <c r="D1601" s="210"/>
      <c r="E1601" s="210"/>
      <c r="F1601" s="210"/>
      <c r="G1601" s="210"/>
      <c r="H1601" s="210"/>
      <c r="I1601" s="210"/>
      <c r="J1601" s="210"/>
      <c r="K1601" s="305"/>
      <c r="L1601" s="210"/>
      <c r="M1601" s="210"/>
      <c r="N1601" s="210"/>
      <c r="O1601" s="210"/>
      <c r="P1601" s="210"/>
      <c r="Q1601" s="210"/>
      <c r="R1601" s="210"/>
      <c r="S1601" s="210"/>
      <c r="T1601" s="210"/>
      <c r="U1601" s="210"/>
      <c r="V1601" s="210"/>
      <c r="W1601" s="210"/>
      <c r="X1601" s="210"/>
      <c r="Y1601" s="210"/>
      <c r="Z1601" s="210"/>
    </row>
    <row r="1602" spans="4:26" x14ac:dyDescent="0.25">
      <c r="D1602" s="210"/>
      <c r="E1602" s="210"/>
      <c r="F1602" s="210"/>
      <c r="G1602" s="210"/>
      <c r="H1602" s="210"/>
      <c r="I1602" s="210"/>
      <c r="J1602" s="210"/>
      <c r="K1602" s="305"/>
      <c r="L1602" s="210"/>
      <c r="M1602" s="210"/>
      <c r="N1602" s="210"/>
      <c r="O1602" s="210"/>
      <c r="P1602" s="210"/>
      <c r="Q1602" s="210"/>
      <c r="R1602" s="210"/>
      <c r="S1602" s="210"/>
      <c r="T1602" s="210"/>
      <c r="U1602" s="210"/>
      <c r="V1602" s="210"/>
      <c r="W1602" s="210"/>
      <c r="X1602" s="210"/>
      <c r="Y1602" s="210"/>
      <c r="Z1602" s="210"/>
    </row>
    <row r="1603" spans="4:26" x14ac:dyDescent="0.25">
      <c r="D1603" s="210"/>
      <c r="E1603" s="210"/>
      <c r="F1603" s="210"/>
      <c r="G1603" s="210"/>
      <c r="H1603" s="210"/>
      <c r="I1603" s="210"/>
      <c r="J1603" s="210"/>
      <c r="K1603" s="305"/>
      <c r="L1603" s="210"/>
      <c r="M1603" s="210"/>
      <c r="N1603" s="210"/>
      <c r="O1603" s="210"/>
      <c r="P1603" s="210"/>
      <c r="Q1603" s="210"/>
      <c r="R1603" s="210"/>
      <c r="S1603" s="210"/>
      <c r="T1603" s="210"/>
      <c r="U1603" s="210"/>
      <c r="V1603" s="210"/>
      <c r="W1603" s="210"/>
      <c r="X1603" s="210"/>
      <c r="Y1603" s="210"/>
      <c r="Z1603" s="210"/>
    </row>
    <row r="1604" spans="4:26" x14ac:dyDescent="0.25">
      <c r="D1604" s="210"/>
      <c r="E1604" s="210"/>
      <c r="F1604" s="210"/>
      <c r="G1604" s="210"/>
      <c r="H1604" s="210"/>
      <c r="I1604" s="210"/>
      <c r="J1604" s="210"/>
      <c r="K1604" s="305"/>
      <c r="L1604" s="210"/>
      <c r="M1604" s="210"/>
      <c r="N1604" s="210"/>
      <c r="O1604" s="210"/>
      <c r="P1604" s="210"/>
      <c r="Q1604" s="210"/>
      <c r="R1604" s="210"/>
      <c r="S1604" s="210"/>
      <c r="T1604" s="210"/>
      <c r="U1604" s="210"/>
      <c r="V1604" s="210"/>
      <c r="W1604" s="210"/>
      <c r="X1604" s="210"/>
      <c r="Y1604" s="210"/>
      <c r="Z1604" s="210"/>
    </row>
  </sheetData>
  <mergeCells count="1">
    <mergeCell ref="A2:C2"/>
  </mergeCells>
  <conditionalFormatting sqref="E742:F742 E746:F746 E751:F751 E755:F755 E511:I520 E544:I553 E555:I564 E566:I575 E764:F773 E830:F839 E841:F850 E852:F861 E775:F784 E786:F795 E797:F806 E808:F817 E819:F828 E727:I734 E737:I741 E752:I754 E863:F871 E873:F881 E883:F891 E522:I531 E533:I542 E610:I618 E620:I628 E630:I638 E588:I597 E599:I608 E577:I586 E493:F493 E498:F498 E502:F502 J464:J472 E489:F489 E258:J267 E291:J300 E269:J278 E280:J289 E302:J311 E313:J322 E324:J333 E335:J344 E346:J355 E357:J365 E367:J375 E377:J385 F435:J441 J442 E484:J488 J444:J452 E481:J481 E387:F424 E426:F433 G387:J433 E499:J501 E490:J492 E503:J509 E756:I762 E1012:I1015 E640:I725 E726:F726 E735:F736 G735:I735 E743:I745 F454:J462 G434:I434 G463:I472 F474:J480 F482:J482 F442:I453 F463:F473 F483 E435:E480 E482:E483 E893:F1011 E494:J497 E747:I750 E5:E14 E16:E25 E27:E36 E38:E47 E49:E58 E60:E69 E71:E80 E82:E91 E93:E102 E124:E132 E104:E112 E114:E122 E201:E209 E237:E239 E231:E235 E221:E229 E211:E219 E134:E142 E144:E152 E154:E162 E164:E171 E173:E180 E182:E189 E191:E199 D4:E4 E241:Y244 E246:Y248 E250:Y252 E254:Y256">
    <cfRule type="cellIs" dxfId="1722" priority="21" operator="equal">
      <formula>"fail"</formula>
    </cfRule>
  </conditionalFormatting>
  <conditionalFormatting sqref="E742:F742 E755:F755 E511:I520 E544:I553 E555:I564 E566:I575 E764:F773 E830:F839 E841:F850 E852:F861 E775:F784 E786:F795 E797:F806 E808:F817 E819:F828 E727:I734 E737:I741 E752:I754 E863:F871 E873:F881 E883:F891 E522:I531 E533:I542 E610:I618 E620:I628 E630:I638 E588:I597 E599:I608 E577:I586 E502:F502 J464:J472 E489:F489 E258:J267 E291:J300 E269:J278 E280:J289 E302:J311 E313:J322 E324:J333 E335:J344 E346:J355 E357:J365 E367:J375 E377:J385 F435:J441 J442 E484:J488 J444:J452 E481:J481 E387:F424 E426:F433 G387:J433 E499:J501 E490:J492 E503:J509 E756:I762 E1012:I1015 E640:I725 E726:F726 E735:F736 G735:I735 E743:I745 F454:J462 G434:I434 G463:I472 F474:J480 F482:J482 F442:I453 F463:F473 F483 E435:E480 E482:E483 E893:F1011 E493:F498 G494:J497 G747:I750 E746:F751 E5:E14 E16:E25 E27:E36 E38:E47 E49:E58 E60:E69 E71:E80 E82:E91 E93:E102 E124:E132 E104:E112 E114:E122 E201:E209 E237:E239 E231:E235 E221:E229 E211:E219 E134:E142 E144:E152 E154:E162 E164:E171 E173:E180 E182:E189 E191:E199 D4:E4 E241:Y244 E246:Y248 E250:Y252 E254:Y256">
    <cfRule type="cellIs" dxfId="1721" priority="18" operator="equal">
      <formula>"n/a"</formula>
    </cfRule>
    <cfRule type="cellIs" dxfId="1720" priority="19" operator="equal">
      <formula>"pass"</formula>
    </cfRule>
    <cfRule type="cellIs" dxfId="1719" priority="20" operator="equal">
      <formula>"fail"</formula>
    </cfRule>
  </conditionalFormatting>
  <conditionalFormatting sqref="E5:E14 E16:E25 E27:E36 E38:E47 E49:E58 E60:E69 E71:E80 E82:E91 E93:E102 E124:E132 E104:E112 E114:E122 E201:E209 E237:E239 E231:E235 E221:E229 E211:E219 E134:E142 E144:E152 E154:E162 E164:E171 E173:E180 E182:E189 E191:E199 E241:Y244 E246:Y248 E250:Y252 E254:Y256">
    <cfRule type="cellIs" dxfId="1718" priority="12" operator="equal">
      <formula>"n/s"</formula>
    </cfRule>
    <cfRule type="cellIs" dxfId="1717" priority="13" operator="equal">
      <formula>"n/a"</formula>
    </cfRule>
    <cfRule type="cellIs" dxfId="1716" priority="14" operator="equal">
      <formula>"warn"</formula>
    </cfRule>
    <cfRule type="cellIs" priority="15" operator="equal">
      <formula>"warn"</formula>
    </cfRule>
    <cfRule type="cellIs" dxfId="1715" priority="16" operator="equal">
      <formula>"fail"</formula>
    </cfRule>
    <cfRule type="cellIs" dxfId="1714" priority="17" operator="equal">
      <formula>"pass"</formula>
    </cfRule>
  </conditionalFormatting>
  <conditionalFormatting sqref="E258:F424 E426:F433 E1012:I1015 E470:J509 E435:F469 G258:J469 E764:F1011 E511:I762 E254:L256">
    <cfRule type="cellIs" dxfId="1713" priority="7" operator="equal">
      <formula>"n/s"</formula>
    </cfRule>
    <cfRule type="cellIs" dxfId="1712" priority="8" operator="equal">
      <formula>"n/a"</formula>
    </cfRule>
    <cfRule type="cellIs" dxfId="1711" priority="9" operator="equal">
      <formula>"warn"</formula>
    </cfRule>
    <cfRule type="cellIs" dxfId="1710" priority="10" operator="equal">
      <formula>"fail"</formula>
    </cfRule>
    <cfRule type="cellIs" dxfId="1709" priority="11" operator="equal">
      <formula>"pass"</formula>
    </cfRule>
  </conditionalFormatting>
  <conditionalFormatting sqref="D4:Z4">
    <cfRule type="cellIs" dxfId="1708" priority="6" operator="equal">
      <formula>"n/a"</formula>
    </cfRule>
  </conditionalFormatting>
  <conditionalFormatting sqref="E124:E132 E5:E112 E114:E122 E246:E248 E241:E244 E237:E239 E231:E235 E221:E229 E134:E142 E144:E152 E154:E162 E164:E171 E173:E180 E182:E189 E191:E219 E250:Y252 E254:Y256 F5:Y249 F253:Y253">
    <cfRule type="cellIs" dxfId="1707" priority="1" operator="equal">
      <formula>"black"</formula>
    </cfRule>
    <cfRule type="cellIs" dxfId="1706" priority="2" operator="equal">
      <formula>"n/s"</formula>
    </cfRule>
    <cfRule type="cellIs" dxfId="1705" priority="3" operator="equal">
      <formula>"n/a"</formula>
    </cfRule>
    <cfRule type="cellIs" dxfId="1704" priority="4" operator="equal">
      <formula>"fail"</formula>
    </cfRule>
    <cfRule type="cellIs" dxfId="1703" priority="5" operator="equal">
      <formula>"pass"</formula>
    </cfRule>
  </conditionalFormatting>
  <dataValidations count="4">
    <dataValidation type="list" allowBlank="1" showInputMessage="1" showErrorMessage="1" sqref="E114:E122 E191:E199 E182:E189 E173:E180 E164:E171 E154:E162 E144:E152 E134:E142 E221:E229 E237:E239 E241:Y244 F249:Y249 E250:Y252 E246:Y248 E231:E235 E201:E209 E211:E219 E5:E112 E124:E132 E254:Y256 F245:Y245 F253:Y253 F5:Y240">
      <formula1>$AL$27:$AL$31</formula1>
    </dataValidation>
    <dataValidation type="list" allowBlank="1" showInputMessage="1" showErrorMessage="1" sqref="E510:I510 E763:F763 E257:J257">
      <formula1>$G$1:$G$3</formula1>
    </dataValidation>
    <dataValidation type="list" allowBlank="1" showInputMessage="1" showErrorMessage="1" sqref="F764:F989 E759:F759 F995:F1011 E760:I762 E426:F433 E258:F424 E727:E734 E1012:F1015 E435:F509 F727:I735 G258:J509 E717:I725 E707:I715 E764:E1011">
      <formula1>$AL$5:$AL$9</formula1>
    </dataValidation>
    <dataValidation type="list" allowBlank="1" showInputMessage="1" showErrorMessage="1" sqref="F990:F994 E511:I706 F736:I758 E716:I716 E726:I726 E735:E758">
      <formula1>$AL$5:$AL$10</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AD125"/>
  <sheetViews>
    <sheetView topLeftCell="A58" zoomScale="65" zoomScaleNormal="65" workbookViewId="0">
      <selection activeCell="A8" sqref="A8"/>
    </sheetView>
  </sheetViews>
  <sheetFormatPr defaultRowHeight="15" outlineLevelCol="1" x14ac:dyDescent="0.25"/>
  <cols>
    <col min="1" max="1" width="13.7109375" style="138" bestFit="1" customWidth="1"/>
    <col min="2" max="2" width="78.140625" style="138" bestFit="1" customWidth="1"/>
    <col min="3" max="3" width="118.7109375" style="138" bestFit="1" customWidth="1"/>
    <col min="4" max="4" width="6" style="138" customWidth="1"/>
    <col min="5" max="5" width="5.85546875" style="138" bestFit="1" customWidth="1"/>
    <col min="6" max="6" width="7.140625" style="13" bestFit="1" customWidth="1"/>
    <col min="7" max="7" width="7.140625" style="138" customWidth="1"/>
    <col min="8" max="8" width="7.140625" style="138" hidden="1" customWidth="1"/>
    <col min="9" max="9" width="60.42578125" style="138" customWidth="1"/>
    <col min="10" max="12" width="9.140625" style="138"/>
    <col min="13" max="19" width="9.140625" style="138" hidden="1" customWidth="1" outlineLevel="1"/>
    <col min="20" max="20" width="9.140625" style="138" collapsed="1"/>
    <col min="21" max="16384" width="9.140625" style="138"/>
  </cols>
  <sheetData>
    <row r="1" spans="1:30" ht="18.75" x14ac:dyDescent="0.3">
      <c r="A1" s="140"/>
      <c r="B1" s="140"/>
      <c r="C1" s="140"/>
      <c r="G1" s="29"/>
      <c r="H1" s="102" t="s">
        <v>45</v>
      </c>
    </row>
    <row r="2" spans="1:30" ht="23.25" x14ac:dyDescent="0.35">
      <c r="A2" s="629" t="s">
        <v>146</v>
      </c>
      <c r="B2" s="629"/>
      <c r="C2" s="629"/>
      <c r="G2" s="29"/>
      <c r="H2" s="102" t="s">
        <v>46</v>
      </c>
      <c r="AD2" s="138" t="s">
        <v>45</v>
      </c>
    </row>
    <row r="3" spans="1:30" ht="18.75" customHeight="1" x14ac:dyDescent="0.25">
      <c r="A3" s="630">
        <f ca="1">TODAY()</f>
        <v>40730</v>
      </c>
      <c r="B3" s="630"/>
      <c r="C3" s="630"/>
      <c r="G3" s="29"/>
      <c r="H3" s="102" t="s">
        <v>47</v>
      </c>
      <c r="AD3" s="138" t="s">
        <v>46</v>
      </c>
    </row>
    <row r="4" spans="1:30" x14ac:dyDescent="0.25">
      <c r="AD4" s="138" t="s">
        <v>47</v>
      </c>
    </row>
    <row r="5" spans="1:30" ht="21" x14ac:dyDescent="0.35">
      <c r="A5" s="103"/>
      <c r="B5" s="103"/>
      <c r="C5" s="103"/>
      <c r="D5" s="103"/>
      <c r="E5" s="103"/>
      <c r="F5" s="185"/>
      <c r="AD5" s="138" t="s">
        <v>1468</v>
      </c>
    </row>
    <row r="6" spans="1:30" ht="21" x14ac:dyDescent="0.35">
      <c r="A6" s="608" t="s">
        <v>1314</v>
      </c>
      <c r="B6" s="608"/>
      <c r="C6" s="608"/>
      <c r="D6" s="103"/>
      <c r="E6" s="103"/>
      <c r="F6" s="185"/>
      <c r="AD6" s="138" t="s">
        <v>1625</v>
      </c>
    </row>
    <row r="7" spans="1:30" ht="21" x14ac:dyDescent="0.35">
      <c r="A7" s="103"/>
      <c r="B7" s="103"/>
      <c r="C7" s="103"/>
      <c r="D7" s="103"/>
      <c r="E7" s="103"/>
      <c r="F7" s="185"/>
    </row>
    <row r="8" spans="1:30" ht="57" customHeight="1" x14ac:dyDescent="0.25">
      <c r="A8" s="112" t="s">
        <v>147</v>
      </c>
      <c r="B8" s="112" t="s">
        <v>148</v>
      </c>
      <c r="C8" s="112" t="s">
        <v>149</v>
      </c>
      <c r="D8" s="109" t="s">
        <v>249</v>
      </c>
      <c r="E8" s="109" t="s">
        <v>329</v>
      </c>
      <c r="F8" s="109" t="s">
        <v>327</v>
      </c>
      <c r="G8" s="109" t="s">
        <v>323</v>
      </c>
      <c r="H8" s="109" t="s">
        <v>1323</v>
      </c>
      <c r="I8" s="182" t="s">
        <v>958</v>
      </c>
      <c r="J8" s="130" t="s">
        <v>544</v>
      </c>
    </row>
    <row r="9" spans="1:30" x14ac:dyDescent="0.25">
      <c r="A9" s="125" t="s">
        <v>1088</v>
      </c>
      <c r="B9" s="125" t="s">
        <v>1089</v>
      </c>
      <c r="C9" s="127" t="s">
        <v>1080</v>
      </c>
      <c r="D9" s="143"/>
      <c r="E9" s="184"/>
      <c r="F9" s="184"/>
      <c r="G9" s="318"/>
      <c r="H9" s="318"/>
      <c r="I9" s="186"/>
      <c r="J9" s="130" t="s">
        <v>544</v>
      </c>
      <c r="M9" s="180" t="str">
        <f>IF(OR(E9="fail",E10="fail",E11="fail",E12="fail",E13="fail",E14="fail",E15="fail",E16="fail"),"fail",IF(AND(E9="pass",E10="pass",E11="pass",E12="pass",E13="pass",E14="pass",E15="pass",E16="pass"),"pass",IF(AND(E9="",E10="",E11="",E12="",E13="",E14="",E15="",E16=""),"n/a",IF(OR(E9="n/a",E10="n/a",E11="n/a",E12="n/a",E13="n/a",E14="n/a",E15="n/a",E16="n/a"),"n/a"))))</f>
        <v>n/a</v>
      </c>
    </row>
    <row r="10" spans="1:30" x14ac:dyDescent="0.25">
      <c r="A10" s="125"/>
      <c r="B10" s="126"/>
      <c r="C10" s="127" t="s">
        <v>1081</v>
      </c>
      <c r="D10" s="143"/>
      <c r="E10" s="184"/>
      <c r="F10" s="184"/>
      <c r="G10" s="318"/>
      <c r="H10" s="318"/>
      <c r="I10" s="186"/>
      <c r="J10" s="130" t="s">
        <v>544</v>
      </c>
    </row>
    <row r="11" spans="1:30" x14ac:dyDescent="0.25">
      <c r="A11" s="125"/>
      <c r="B11" s="126"/>
      <c r="C11" s="126" t="s">
        <v>1082</v>
      </c>
      <c r="D11" s="143"/>
      <c r="E11" s="184"/>
      <c r="F11" s="184"/>
      <c r="G11" s="318"/>
      <c r="H11" s="318"/>
      <c r="I11" s="186"/>
      <c r="J11" s="130" t="s">
        <v>544</v>
      </c>
    </row>
    <row r="12" spans="1:30" x14ac:dyDescent="0.25">
      <c r="A12" s="125"/>
      <c r="B12" s="126"/>
      <c r="C12" s="127" t="s">
        <v>1087</v>
      </c>
      <c r="D12" s="143"/>
      <c r="E12" s="184"/>
      <c r="F12" s="184"/>
      <c r="G12" s="318"/>
      <c r="H12" s="318"/>
      <c r="I12" s="186"/>
      <c r="J12" s="130"/>
    </row>
    <row r="13" spans="1:30" x14ac:dyDescent="0.25">
      <c r="A13" s="125"/>
      <c r="B13" s="126"/>
      <c r="C13" s="126" t="s">
        <v>1083</v>
      </c>
      <c r="D13" s="143"/>
      <c r="E13" s="184"/>
      <c r="F13" s="184"/>
      <c r="G13" s="318"/>
      <c r="H13" s="318"/>
      <c r="I13" s="186"/>
      <c r="J13" s="130"/>
    </row>
    <row r="14" spans="1:30" x14ac:dyDescent="0.25">
      <c r="A14" s="125"/>
      <c r="B14" s="126"/>
      <c r="C14" s="126" t="s">
        <v>1084</v>
      </c>
      <c r="D14" s="143"/>
      <c r="E14" s="184"/>
      <c r="F14" s="184"/>
      <c r="G14" s="318"/>
      <c r="H14" s="318"/>
      <c r="I14" s="186"/>
      <c r="J14" s="130"/>
    </row>
    <row r="15" spans="1:30" x14ac:dyDescent="0.25">
      <c r="A15" s="125"/>
      <c r="B15" s="126"/>
      <c r="C15" s="126" t="s">
        <v>1085</v>
      </c>
      <c r="D15" s="143"/>
      <c r="E15" s="184"/>
      <c r="F15" s="184"/>
      <c r="G15" s="318"/>
      <c r="H15" s="318"/>
      <c r="I15" s="186"/>
      <c r="J15" s="130" t="s">
        <v>544</v>
      </c>
    </row>
    <row r="16" spans="1:30" x14ac:dyDescent="0.25">
      <c r="A16" s="125"/>
      <c r="B16" s="126"/>
      <c r="C16" s="126" t="s">
        <v>1086</v>
      </c>
      <c r="D16" s="143"/>
      <c r="E16" s="184"/>
      <c r="F16" s="184"/>
      <c r="G16" s="318"/>
      <c r="H16" s="318"/>
      <c r="I16" s="186"/>
      <c r="J16" s="130" t="s">
        <v>544</v>
      </c>
    </row>
    <row r="17" spans="1:13" x14ac:dyDescent="0.25">
      <c r="A17" s="222"/>
      <c r="B17" s="104"/>
      <c r="C17" s="104"/>
      <c r="D17" s="104"/>
      <c r="E17" s="230"/>
      <c r="F17" s="230"/>
      <c r="G17" s="230"/>
      <c r="H17" s="230"/>
      <c r="I17" s="187"/>
      <c r="J17" s="130" t="s">
        <v>544</v>
      </c>
    </row>
    <row r="18" spans="1:13" x14ac:dyDescent="0.25">
      <c r="A18" s="125" t="s">
        <v>1090</v>
      </c>
      <c r="B18" s="125" t="s">
        <v>1091</v>
      </c>
      <c r="C18" s="126" t="s">
        <v>1092</v>
      </c>
      <c r="D18" s="143"/>
      <c r="E18" s="184"/>
      <c r="F18" s="184"/>
      <c r="G18" s="184"/>
      <c r="H18" s="184"/>
      <c r="I18" s="186"/>
      <c r="J18" s="130" t="s">
        <v>544</v>
      </c>
      <c r="M18" s="170" t="str">
        <f>IF(OR(E18="fail",E19="fail",E20="fail",E22="fail",E23="fail"),"fail",IF(AND(E18="pass",E19="pass",E20="pass",E22="pass",E23="pass"),"pass",IF(AND(E18="",E19="",E20="",E22="",E23=""),"n/a",IF(OR(E18="n/a",E19="n/a",E20="n/a",E22="n/a",E23="n/a"),"n/a"))))</f>
        <v>n/a</v>
      </c>
    </row>
    <row r="19" spans="1:13" ht="30" x14ac:dyDescent="0.25">
      <c r="A19" s="125"/>
      <c r="B19" s="125"/>
      <c r="C19" s="127" t="s">
        <v>1097</v>
      </c>
      <c r="D19" s="143"/>
      <c r="E19" s="184"/>
      <c r="F19" s="184"/>
      <c r="G19" s="184"/>
      <c r="H19" s="184"/>
      <c r="I19" s="186"/>
      <c r="J19" s="130" t="s">
        <v>544</v>
      </c>
    </row>
    <row r="20" spans="1:13" x14ac:dyDescent="0.25">
      <c r="A20" s="125"/>
      <c r="B20" s="126"/>
      <c r="C20" s="127" t="s">
        <v>1093</v>
      </c>
      <c r="D20" s="143"/>
      <c r="E20" s="184"/>
      <c r="F20" s="184"/>
      <c r="G20" s="184"/>
      <c r="H20" s="184"/>
      <c r="I20" s="186"/>
      <c r="J20" s="130" t="s">
        <v>544</v>
      </c>
    </row>
    <row r="21" spans="1:13" x14ac:dyDescent="0.25">
      <c r="A21" s="125"/>
      <c r="B21" s="126"/>
      <c r="C21" s="126" t="s">
        <v>1094</v>
      </c>
      <c r="D21" s="143"/>
      <c r="E21" s="184"/>
      <c r="F21" s="184"/>
      <c r="G21" s="184"/>
      <c r="H21" s="184"/>
      <c r="I21" s="186"/>
      <c r="J21" s="130"/>
    </row>
    <row r="22" spans="1:13" x14ac:dyDescent="0.25">
      <c r="A22" s="125"/>
      <c r="B22" s="126"/>
      <c r="C22" s="126" t="s">
        <v>1095</v>
      </c>
      <c r="D22" s="143"/>
      <c r="E22" s="184"/>
      <c r="F22" s="184"/>
      <c r="G22" s="184"/>
      <c r="H22" s="184"/>
      <c r="I22" s="186"/>
      <c r="J22" s="130" t="s">
        <v>544</v>
      </c>
    </row>
    <row r="23" spans="1:13" x14ac:dyDescent="0.25">
      <c r="A23" s="125"/>
      <c r="B23" s="126"/>
      <c r="C23" s="126" t="s">
        <v>1096</v>
      </c>
      <c r="D23" s="143"/>
      <c r="E23" s="184"/>
      <c r="F23" s="184"/>
      <c r="G23" s="184"/>
      <c r="H23" s="184"/>
      <c r="I23" s="186"/>
      <c r="J23" s="130" t="s">
        <v>544</v>
      </c>
    </row>
    <row r="24" spans="1:13" x14ac:dyDescent="0.25">
      <c r="A24" s="222"/>
      <c r="B24" s="104"/>
      <c r="C24" s="104"/>
      <c r="D24" s="104"/>
      <c r="E24" s="230"/>
      <c r="F24" s="230"/>
      <c r="G24" s="230"/>
      <c r="H24" s="230"/>
      <c r="I24" s="187"/>
    </row>
    <row r="25" spans="1:13" x14ac:dyDescent="0.25">
      <c r="A25" s="125" t="s">
        <v>1098</v>
      </c>
      <c r="B25" s="125" t="s">
        <v>1100</v>
      </c>
      <c r="C25" s="127" t="s">
        <v>1101</v>
      </c>
      <c r="D25" s="143"/>
      <c r="E25" s="184"/>
      <c r="F25" s="184"/>
      <c r="G25" s="184"/>
      <c r="H25" s="184"/>
      <c r="I25" s="186"/>
      <c r="M25" s="180" t="str">
        <f>IF(OR(E25="fail",E26="fail",E27="fail",E28="fail",E29="fail",E30="fail",E31="fail",E32="fail"),"fail",IF(AND(E25="pass",E26="pass",E27="pass",E28="pass",E29="pass",E30="pass",E31="pass",E32="pass"),"pass",IF(AND(E25="",E26="",E27="",E28="",E29="",E30="",E31="",E32=""),"n/a",IF(OR(E25="n/a",E26="n/a",E27="n/a",E28="n/a",E29="n/a",E30="n/a",E31="n/a",E32="n/a"),"n/a"))))</f>
        <v>n/a</v>
      </c>
    </row>
    <row r="26" spans="1:13" x14ac:dyDescent="0.25">
      <c r="A26" s="125"/>
      <c r="B26" s="126"/>
      <c r="C26" s="127" t="s">
        <v>1081</v>
      </c>
      <c r="D26" s="143"/>
      <c r="E26" s="184"/>
      <c r="F26" s="184"/>
      <c r="G26" s="184"/>
      <c r="H26" s="184"/>
      <c r="I26" s="186"/>
    </row>
    <row r="27" spans="1:13" x14ac:dyDescent="0.25">
      <c r="A27" s="125"/>
      <c r="B27" s="126"/>
      <c r="C27" s="126" t="s">
        <v>1102</v>
      </c>
      <c r="D27" s="143"/>
      <c r="E27" s="184"/>
      <c r="F27" s="184"/>
      <c r="G27" s="184"/>
      <c r="H27" s="184"/>
      <c r="I27" s="186"/>
    </row>
    <row r="28" spans="1:13" x14ac:dyDescent="0.25">
      <c r="A28" s="125"/>
      <c r="B28" s="126"/>
      <c r="C28" s="127" t="s">
        <v>1087</v>
      </c>
      <c r="D28" s="143"/>
      <c r="E28" s="184"/>
      <c r="F28" s="184"/>
      <c r="G28" s="184"/>
      <c r="H28" s="184"/>
      <c r="I28" s="186"/>
    </row>
    <row r="29" spans="1:13" x14ac:dyDescent="0.25">
      <c r="A29" s="125"/>
      <c r="B29" s="126"/>
      <c r="C29" s="126" t="s">
        <v>1083</v>
      </c>
      <c r="D29" s="143"/>
      <c r="E29" s="184"/>
      <c r="F29" s="184"/>
      <c r="G29" s="184"/>
      <c r="H29" s="184"/>
      <c r="I29" s="186"/>
    </row>
    <row r="30" spans="1:13" x14ac:dyDescent="0.25">
      <c r="A30" s="125"/>
      <c r="B30" s="126"/>
      <c r="C30" s="126" t="s">
        <v>1103</v>
      </c>
      <c r="D30" s="143"/>
      <c r="E30" s="184"/>
      <c r="F30" s="184"/>
      <c r="G30" s="184"/>
      <c r="H30" s="184"/>
      <c r="I30" s="186"/>
    </row>
    <row r="31" spans="1:13" x14ac:dyDescent="0.25">
      <c r="A31" s="125"/>
      <c r="B31" s="126"/>
      <c r="C31" s="126" t="s">
        <v>1085</v>
      </c>
      <c r="D31" s="143"/>
      <c r="E31" s="184"/>
      <c r="F31" s="184"/>
      <c r="G31" s="184"/>
      <c r="H31" s="184"/>
      <c r="I31" s="186"/>
    </row>
    <row r="32" spans="1:13" x14ac:dyDescent="0.25">
      <c r="A32" s="125"/>
      <c r="B32" s="126"/>
      <c r="C32" s="126" t="s">
        <v>1104</v>
      </c>
      <c r="D32" s="143"/>
      <c r="E32" s="184"/>
      <c r="F32" s="184"/>
      <c r="G32" s="184"/>
      <c r="H32" s="184"/>
      <c r="I32" s="186"/>
    </row>
    <row r="33" spans="1:13" x14ac:dyDescent="0.25">
      <c r="A33" s="222"/>
      <c r="B33" s="104"/>
      <c r="C33" s="104"/>
      <c r="D33" s="104"/>
      <c r="E33" s="230"/>
      <c r="F33" s="230"/>
      <c r="G33" s="230"/>
      <c r="H33" s="230"/>
      <c r="I33" s="187"/>
    </row>
    <row r="34" spans="1:13" x14ac:dyDescent="0.25">
      <c r="A34" s="125" t="s">
        <v>1099</v>
      </c>
      <c r="B34" s="125" t="s">
        <v>1108</v>
      </c>
      <c r="C34" s="126" t="s">
        <v>1105</v>
      </c>
      <c r="D34" s="143"/>
      <c r="E34" s="202"/>
      <c r="F34" s="202"/>
      <c r="G34" s="202"/>
      <c r="H34" s="202"/>
      <c r="I34" s="186"/>
      <c r="M34" s="170" t="str">
        <f>IF(OR(E34="fail",E35="fail",E36="fail",E38="fail",E39="fail"),"fail",IF(AND(E34="pass",E35="pass",E36="pass",E38="pass",E39="pass"),"pass",IF(AND(E34="",E35="",E36="",E38="",E39=""),"n/a",IF(OR(E34="n/a",E35="n/a",E36="n/a",E38="n/a",E39="n/a"),"n/a"))))</f>
        <v>n/a</v>
      </c>
    </row>
    <row r="35" spans="1:13" ht="30" x14ac:dyDescent="0.25">
      <c r="A35" s="125"/>
      <c r="B35" s="125"/>
      <c r="C35" s="127" t="s">
        <v>1107</v>
      </c>
      <c r="D35" s="143"/>
      <c r="E35" s="202"/>
      <c r="F35" s="202"/>
      <c r="G35" s="202"/>
      <c r="H35" s="202"/>
      <c r="I35" s="186"/>
    </row>
    <row r="36" spans="1:13" x14ac:dyDescent="0.25">
      <c r="A36" s="125"/>
      <c r="B36" s="126"/>
      <c r="C36" s="126" t="s">
        <v>1093</v>
      </c>
      <c r="D36" s="143"/>
      <c r="E36" s="202"/>
      <c r="F36" s="202"/>
      <c r="G36" s="202"/>
      <c r="H36" s="202"/>
      <c r="I36" s="186"/>
    </row>
    <row r="37" spans="1:13" x14ac:dyDescent="0.25">
      <c r="A37" s="125"/>
      <c r="B37" s="126"/>
      <c r="C37" s="126" t="s">
        <v>1094</v>
      </c>
      <c r="D37" s="143"/>
      <c r="E37" s="202"/>
      <c r="F37" s="202"/>
      <c r="G37" s="202"/>
      <c r="H37" s="202"/>
      <c r="I37" s="186"/>
    </row>
    <row r="38" spans="1:13" x14ac:dyDescent="0.25">
      <c r="A38" s="125"/>
      <c r="B38" s="126"/>
      <c r="C38" s="126" t="s">
        <v>1095</v>
      </c>
      <c r="D38" s="143"/>
      <c r="E38" s="184"/>
      <c r="F38" s="184"/>
      <c r="G38" s="184"/>
      <c r="H38" s="184"/>
      <c r="I38" s="186"/>
    </row>
    <row r="39" spans="1:13" x14ac:dyDescent="0.25">
      <c r="A39" s="125"/>
      <c r="B39" s="126"/>
      <c r="C39" s="126" t="s">
        <v>1106</v>
      </c>
      <c r="D39" s="143"/>
      <c r="E39" s="202"/>
      <c r="F39" s="202"/>
      <c r="G39" s="202"/>
      <c r="H39" s="202"/>
      <c r="I39" s="186"/>
    </row>
    <row r="40" spans="1:13" x14ac:dyDescent="0.25">
      <c r="A40" s="222"/>
      <c r="B40" s="104"/>
      <c r="C40" s="104"/>
      <c r="D40" s="104"/>
      <c r="E40" s="230"/>
      <c r="F40" s="230"/>
      <c r="G40" s="230"/>
      <c r="H40" s="230"/>
      <c r="I40" s="187"/>
    </row>
    <row r="41" spans="1:13" x14ac:dyDescent="0.25">
      <c r="A41" s="125" t="s">
        <v>1158</v>
      </c>
      <c r="B41" s="125" t="s">
        <v>1157</v>
      </c>
      <c r="C41" s="126" t="s">
        <v>1109</v>
      </c>
      <c r="D41" s="126"/>
      <c r="E41" s="204"/>
      <c r="F41" s="204"/>
      <c r="G41" s="204"/>
      <c r="H41" s="204"/>
      <c r="I41" s="184"/>
      <c r="M41" s="170" t="str">
        <f>IF(OR(E41="fail",E42="fail",E43="fail",E45="fail",E46="fail"),"fail",IF(AND(E41="pass",E42="pass",E43="pass",E45="pass",E46="pass"),"pass",IF(AND(E41="",E42="",E43="",E45="",E46=""),"n/a",IF(OR(E41="n/a",E42="n/a",E43="n/a",E45="n/a",E46="n/a"),"n/a"))))</f>
        <v>n/a</v>
      </c>
    </row>
    <row r="42" spans="1:13" x14ac:dyDescent="0.25">
      <c r="A42" s="125"/>
      <c r="B42" s="126"/>
      <c r="C42" s="126" t="s">
        <v>1110</v>
      </c>
      <c r="D42" s="126"/>
      <c r="E42" s="204"/>
      <c r="F42" s="204"/>
      <c r="G42" s="204"/>
      <c r="H42" s="204"/>
      <c r="I42" s="184"/>
    </row>
    <row r="43" spans="1:13" x14ac:dyDescent="0.25">
      <c r="A43" s="125"/>
      <c r="B43" s="126"/>
      <c r="C43" s="126" t="s">
        <v>1111</v>
      </c>
      <c r="D43" s="126"/>
      <c r="E43" s="204"/>
      <c r="F43" s="204"/>
      <c r="G43" s="204"/>
      <c r="H43" s="204"/>
      <c r="I43" s="184"/>
    </row>
    <row r="44" spans="1:13" x14ac:dyDescent="0.25">
      <c r="A44" s="125"/>
      <c r="B44" s="126"/>
      <c r="C44" s="126" t="s">
        <v>1112</v>
      </c>
      <c r="D44" s="126"/>
      <c r="E44" s="204"/>
      <c r="F44" s="204"/>
      <c r="G44" s="204"/>
      <c r="H44" s="204"/>
      <c r="I44" s="184"/>
    </row>
    <row r="45" spans="1:13" x14ac:dyDescent="0.25">
      <c r="A45" s="125"/>
      <c r="B45" s="126"/>
      <c r="C45" s="126" t="s">
        <v>1113</v>
      </c>
      <c r="D45" s="126"/>
      <c r="E45" s="204"/>
      <c r="F45" s="204"/>
      <c r="G45" s="204"/>
      <c r="H45" s="204"/>
      <c r="I45" s="184"/>
    </row>
    <row r="46" spans="1:13" ht="30" x14ac:dyDescent="0.25">
      <c r="A46" s="125"/>
      <c r="B46" s="126"/>
      <c r="C46" s="127" t="s">
        <v>1174</v>
      </c>
      <c r="D46" s="126"/>
      <c r="E46" s="204"/>
      <c r="F46" s="204"/>
      <c r="G46" s="204"/>
      <c r="H46" s="204"/>
      <c r="I46" s="184"/>
    </row>
    <row r="47" spans="1:13" x14ac:dyDescent="0.25">
      <c r="A47" s="125"/>
      <c r="B47" s="126"/>
      <c r="C47" s="126" t="s">
        <v>1114</v>
      </c>
      <c r="D47" s="203"/>
      <c r="E47" s="204"/>
      <c r="F47" s="204"/>
      <c r="G47" s="204"/>
      <c r="H47" s="204"/>
      <c r="I47" s="186"/>
    </row>
    <row r="48" spans="1:13" x14ac:dyDescent="0.25">
      <c r="A48" s="222"/>
      <c r="B48" s="104"/>
      <c r="C48" s="104"/>
      <c r="D48" s="104"/>
      <c r="E48" s="230"/>
      <c r="F48" s="230"/>
      <c r="G48" s="230"/>
      <c r="H48" s="230"/>
      <c r="I48" s="187"/>
    </row>
    <row r="49" spans="1:13" x14ac:dyDescent="0.25">
      <c r="A49" s="125" t="s">
        <v>1159</v>
      </c>
      <c r="B49" s="125" t="s">
        <v>1167</v>
      </c>
      <c r="C49" s="126" t="s">
        <v>1115</v>
      </c>
      <c r="D49" s="126"/>
      <c r="E49" s="204"/>
      <c r="F49" s="204"/>
      <c r="G49" s="204"/>
      <c r="H49" s="204"/>
      <c r="I49" s="184"/>
      <c r="M49" s="170" t="str">
        <f>IF(OR(E49="fail",E50="fail",E51="fail",E53="fail",E54="fail",E55="fail"),"fail",IF(AND(E49="pass",E50="pass",E51="pass",E53="pass",E54="pass",E55="pass"),"pass",IF(AND(E49="",E50="",E51="",E53="",E54="",E55=""),"n/a",IF(OR(E49="n/a",E50="n/a",E51="n/a",E53="n/a",E54="n/a",E55="n/a"),"n/a"))))</f>
        <v>n/a</v>
      </c>
    </row>
    <row r="50" spans="1:13" x14ac:dyDescent="0.25">
      <c r="A50" s="125"/>
      <c r="B50" s="126"/>
      <c r="C50" s="126" t="s">
        <v>1116</v>
      </c>
      <c r="D50" s="126"/>
      <c r="E50" s="204"/>
      <c r="F50" s="204"/>
      <c r="G50" s="204"/>
      <c r="H50" s="204"/>
      <c r="I50" s="184"/>
    </row>
    <row r="51" spans="1:13" x14ac:dyDescent="0.25">
      <c r="A51" s="125"/>
      <c r="B51" s="126"/>
      <c r="C51" s="126" t="s">
        <v>1180</v>
      </c>
      <c r="D51" s="126"/>
      <c r="E51" s="204"/>
      <c r="F51" s="204"/>
      <c r="G51" s="204"/>
      <c r="H51" s="204"/>
      <c r="I51" s="184"/>
    </row>
    <row r="52" spans="1:13" x14ac:dyDescent="0.25">
      <c r="A52" s="125"/>
      <c r="B52" s="126"/>
      <c r="C52" s="126" t="s">
        <v>1181</v>
      </c>
      <c r="D52" s="126"/>
      <c r="E52" s="204"/>
      <c r="F52" s="204"/>
      <c r="G52" s="204"/>
      <c r="H52" s="204"/>
      <c r="I52" s="184"/>
    </row>
    <row r="53" spans="1:13" x14ac:dyDescent="0.25">
      <c r="A53" s="125"/>
      <c r="B53" s="126"/>
      <c r="C53" s="126" t="s">
        <v>1182</v>
      </c>
      <c r="D53" s="126"/>
      <c r="E53" s="204"/>
      <c r="F53" s="204"/>
      <c r="G53" s="204"/>
      <c r="H53" s="204"/>
      <c r="I53" s="184"/>
    </row>
    <row r="54" spans="1:13" x14ac:dyDescent="0.25">
      <c r="A54" s="125"/>
      <c r="B54" s="126"/>
      <c r="C54" s="126" t="s">
        <v>1183</v>
      </c>
      <c r="D54" s="126"/>
      <c r="E54" s="204"/>
      <c r="F54" s="204"/>
      <c r="G54" s="204"/>
      <c r="H54" s="204"/>
      <c r="I54" s="184"/>
    </row>
    <row r="55" spans="1:13" x14ac:dyDescent="0.25">
      <c r="A55" s="125"/>
      <c r="B55" s="126"/>
      <c r="C55" s="126" t="s">
        <v>1184</v>
      </c>
      <c r="D55" s="126"/>
      <c r="E55" s="204"/>
      <c r="F55" s="204"/>
      <c r="G55" s="204"/>
      <c r="H55" s="204"/>
      <c r="I55" s="184"/>
    </row>
    <row r="56" spans="1:13" x14ac:dyDescent="0.25">
      <c r="A56" s="222"/>
      <c r="B56" s="104"/>
      <c r="C56" s="104"/>
      <c r="D56" s="104"/>
      <c r="E56" s="230"/>
      <c r="F56" s="230"/>
      <c r="G56" s="230"/>
      <c r="H56" s="230"/>
      <c r="I56" s="187"/>
    </row>
    <row r="57" spans="1:13" x14ac:dyDescent="0.25">
      <c r="A57" s="125" t="s">
        <v>1160</v>
      </c>
      <c r="B57" s="125" t="s">
        <v>1168</v>
      </c>
      <c r="C57" s="126" t="s">
        <v>1117</v>
      </c>
      <c r="D57" s="126"/>
      <c r="E57" s="202"/>
      <c r="F57" s="202"/>
      <c r="G57" s="202"/>
      <c r="H57" s="202"/>
      <c r="I57" s="186"/>
      <c r="M57" s="170" t="str">
        <f>IF(OR(E57="fail",E58="fail",E59="fail"),"fail",IF(AND(E57="pass",E58="pass",E59="pass"),"pass",IF(AND(E57="",E58="",E59=""),"n/a",IF(OR(E57="n/a",E58="n/a",E59="n/a"),"n/a"))))</f>
        <v>n/a</v>
      </c>
    </row>
    <row r="58" spans="1:13" x14ac:dyDescent="0.25">
      <c r="A58" s="125"/>
      <c r="B58" s="126"/>
      <c r="C58" s="126" t="s">
        <v>1118</v>
      </c>
      <c r="D58" s="126"/>
      <c r="E58" s="202"/>
      <c r="F58" s="202"/>
      <c r="G58" s="202"/>
      <c r="H58" s="202"/>
      <c r="I58" s="186"/>
    </row>
    <row r="59" spans="1:13" ht="30" x14ac:dyDescent="0.25">
      <c r="A59" s="125"/>
      <c r="B59" s="126"/>
      <c r="C59" s="127" t="s">
        <v>1175</v>
      </c>
      <c r="D59" s="126"/>
      <c r="E59" s="202"/>
      <c r="F59" s="202"/>
      <c r="G59" s="202"/>
      <c r="H59" s="202"/>
      <c r="I59" s="184"/>
    </row>
    <row r="60" spans="1:13" x14ac:dyDescent="0.25">
      <c r="A60" s="125"/>
      <c r="B60" s="126"/>
      <c r="C60" s="127" t="s">
        <v>1119</v>
      </c>
      <c r="D60" s="203"/>
      <c r="E60" s="202"/>
      <c r="F60" s="202"/>
      <c r="G60" s="202"/>
      <c r="H60" s="202"/>
      <c r="I60" s="186"/>
    </row>
    <row r="61" spans="1:13" x14ac:dyDescent="0.25">
      <c r="A61" s="222"/>
      <c r="B61" s="104"/>
      <c r="C61" s="104"/>
      <c r="D61" s="104"/>
      <c r="E61" s="230"/>
      <c r="F61" s="230"/>
      <c r="G61" s="230"/>
      <c r="H61" s="230"/>
      <c r="I61" s="187"/>
    </row>
    <row r="62" spans="1:13" x14ac:dyDescent="0.25">
      <c r="A62" s="125" t="s">
        <v>1161</v>
      </c>
      <c r="B62" s="280" t="s">
        <v>1169</v>
      </c>
      <c r="C62" s="126" t="s">
        <v>1117</v>
      </c>
      <c r="D62" s="126"/>
      <c r="E62" s="202"/>
      <c r="F62" s="202"/>
      <c r="G62" s="202"/>
      <c r="H62" s="202"/>
      <c r="I62" s="184"/>
      <c r="M62" s="170" t="str">
        <f>IF(OR(E62="fail",E63="fail",E64="fail",E65="fail"),"fail",IF(AND(E62="pass",E63="pass",E64="pass",E65="pass"),"pass",IF(AND(E62="",E63="",E64="",E65=""),"n/a",IF(OR(E62="n/a",E63="n/a",E64="n/a",E65="n/a"),"n/a"))))</f>
        <v>n/a</v>
      </c>
    </row>
    <row r="63" spans="1:13" x14ac:dyDescent="0.25">
      <c r="A63" s="125"/>
      <c r="B63" s="126"/>
      <c r="C63" s="126" t="s">
        <v>1120</v>
      </c>
      <c r="D63" s="126"/>
      <c r="E63" s="202"/>
      <c r="F63" s="202"/>
      <c r="G63" s="202"/>
      <c r="H63" s="202"/>
      <c r="I63" s="184"/>
    </row>
    <row r="64" spans="1:13" x14ac:dyDescent="0.25">
      <c r="A64" s="125"/>
      <c r="B64" s="126"/>
      <c r="C64" s="126" t="s">
        <v>1121</v>
      </c>
      <c r="D64" s="126"/>
      <c r="E64" s="202"/>
      <c r="F64" s="202"/>
      <c r="G64" s="202"/>
      <c r="H64" s="202"/>
      <c r="I64" s="184"/>
    </row>
    <row r="65" spans="1:13" x14ac:dyDescent="0.25">
      <c r="A65" s="125"/>
      <c r="B65" s="126"/>
      <c r="C65" s="126" t="s">
        <v>1122</v>
      </c>
      <c r="D65" s="126"/>
      <c r="E65" s="202"/>
      <c r="F65" s="202"/>
      <c r="G65" s="202"/>
      <c r="H65" s="202"/>
      <c r="I65" s="184"/>
    </row>
    <row r="66" spans="1:13" x14ac:dyDescent="0.25">
      <c r="A66" s="222"/>
      <c r="B66" s="104"/>
      <c r="C66" s="104"/>
      <c r="D66" s="104"/>
      <c r="E66" s="230"/>
      <c r="F66" s="230"/>
      <c r="G66" s="230"/>
      <c r="H66" s="230"/>
      <c r="I66" s="187"/>
    </row>
    <row r="67" spans="1:13" x14ac:dyDescent="0.25">
      <c r="A67" s="125" t="s">
        <v>1162</v>
      </c>
      <c r="B67" s="125" t="s">
        <v>1170</v>
      </c>
      <c r="C67" s="126" t="s">
        <v>1708</v>
      </c>
      <c r="D67" s="126"/>
      <c r="E67" s="204"/>
      <c r="F67" s="204"/>
      <c r="G67" s="204"/>
      <c r="H67" s="204"/>
      <c r="I67" s="184"/>
      <c r="M67" s="180" t="str">
        <f>IF(OR(E67="fail",E68="fail",E69="fail",E70="fail",E71="fail",E72="fail",E73="fail",E74="fail"),"fail",IF(AND(E67="pass",E68="pass",E69="pass",E70="pass",E71="pass",E72="pass",E73="pass",E74="pass"),"pass",IF(AND(E67="",E68="",E69="",E70="",E71="",E72="",E73="",E74=""),"n/a",IF(OR(E67="n/a",E68="n/a",E69="n/a",E70="n/a",E71="n/a",E72="n/a",E73="n/a",E74="n/a"),"n/a"))))</f>
        <v>n/a</v>
      </c>
    </row>
    <row r="68" spans="1:13" x14ac:dyDescent="0.25">
      <c r="A68" s="125"/>
      <c r="B68" s="126"/>
      <c r="C68" s="126" t="s">
        <v>1123</v>
      </c>
      <c r="D68" s="126"/>
      <c r="E68" s="204"/>
      <c r="F68" s="204"/>
      <c r="G68" s="204"/>
      <c r="H68" s="204"/>
      <c r="I68" s="184"/>
    </row>
    <row r="69" spans="1:13" x14ac:dyDescent="0.25">
      <c r="A69" s="125"/>
      <c r="B69" s="126"/>
      <c r="C69" s="126" t="s">
        <v>1124</v>
      </c>
      <c r="D69" s="126"/>
      <c r="E69" s="204"/>
      <c r="F69" s="204"/>
      <c r="G69" s="204"/>
      <c r="H69" s="204"/>
      <c r="I69" s="184"/>
    </row>
    <row r="70" spans="1:13" x14ac:dyDescent="0.25">
      <c r="A70" s="125"/>
      <c r="B70" s="126"/>
      <c r="C70" s="126" t="s">
        <v>1125</v>
      </c>
      <c r="D70" s="126"/>
      <c r="E70" s="204"/>
      <c r="F70" s="204"/>
      <c r="G70" s="204"/>
      <c r="H70" s="204"/>
      <c r="I70" s="184"/>
    </row>
    <row r="71" spans="1:13" x14ac:dyDescent="0.25">
      <c r="A71" s="125"/>
      <c r="B71" s="126"/>
      <c r="C71" s="126" t="s">
        <v>1126</v>
      </c>
      <c r="D71" s="126"/>
      <c r="E71" s="204"/>
      <c r="F71" s="204"/>
      <c r="G71" s="204"/>
      <c r="H71" s="204"/>
      <c r="I71" s="184"/>
    </row>
    <row r="72" spans="1:13" x14ac:dyDescent="0.25">
      <c r="A72" s="125"/>
      <c r="B72" s="126"/>
      <c r="C72" s="126" t="s">
        <v>1127</v>
      </c>
      <c r="D72" s="126"/>
      <c r="E72" s="204"/>
      <c r="F72" s="204"/>
      <c r="G72" s="204"/>
      <c r="H72" s="204"/>
      <c r="I72" s="184"/>
    </row>
    <row r="73" spans="1:13" x14ac:dyDescent="0.25">
      <c r="A73" s="125"/>
      <c r="B73" s="126"/>
      <c r="C73" s="126" t="s">
        <v>1128</v>
      </c>
      <c r="D73" s="126"/>
      <c r="E73" s="204"/>
      <c r="F73" s="204"/>
      <c r="G73" s="204"/>
      <c r="H73" s="204"/>
      <c r="I73" s="184"/>
    </row>
    <row r="74" spans="1:13" x14ac:dyDescent="0.25">
      <c r="A74" s="125"/>
      <c r="B74" s="126"/>
      <c r="C74" s="126" t="s">
        <v>1129</v>
      </c>
      <c r="D74" s="126"/>
      <c r="E74" s="204"/>
      <c r="F74" s="204"/>
      <c r="G74" s="204"/>
      <c r="H74" s="204"/>
      <c r="I74" s="184"/>
    </row>
    <row r="75" spans="1:13" x14ac:dyDescent="0.25">
      <c r="A75" s="222"/>
      <c r="B75" s="104"/>
      <c r="C75" s="104"/>
      <c r="D75" s="104"/>
      <c r="E75" s="230"/>
      <c r="F75" s="230"/>
      <c r="G75" s="230"/>
      <c r="H75" s="230"/>
      <c r="I75" s="187"/>
    </row>
    <row r="76" spans="1:13" x14ac:dyDescent="0.25">
      <c r="A76" s="125" t="s">
        <v>1163</v>
      </c>
      <c r="B76" s="125" t="s">
        <v>1171</v>
      </c>
      <c r="C76" s="126" t="s">
        <v>1130</v>
      </c>
      <c r="D76" s="126"/>
      <c r="E76" s="202"/>
      <c r="F76" s="202"/>
      <c r="G76" s="202"/>
      <c r="H76" s="202"/>
      <c r="I76" s="186"/>
      <c r="M76" s="180" t="str">
        <f>IF(OR(E76="fail",E77="fail",E78="fail",E79="fail",E80="fail",E81="fail",E82="fail",E83="fail",E84="fail"),"fail",IF(AND(E76="pass",E77="pass",E78="pass",E79="pass",E80="pass",E81="pass",E82="pass",E83="pass",E84="pass"),"pass",IF(AND(E76="",E77="",E78="",E79="",E80="",E81="",E82="",E83="",E84=""),"n/a",IF(OR(E76="n/a",E77="n/a",E78="n/a",E79="n/a",E80="n/a",E81="n/a",E82="n/a",E83="n/a",E84="n/a"),"n/a"))))</f>
        <v>n/a</v>
      </c>
    </row>
    <row r="77" spans="1:13" x14ac:dyDescent="0.25">
      <c r="A77" s="125"/>
      <c r="B77" s="126"/>
      <c r="C77" s="126" t="s">
        <v>1709</v>
      </c>
      <c r="D77" s="126"/>
      <c r="E77" s="202"/>
      <c r="F77" s="202"/>
      <c r="G77" s="202"/>
      <c r="H77" s="202"/>
      <c r="I77" s="186"/>
    </row>
    <row r="78" spans="1:13" x14ac:dyDescent="0.25">
      <c r="A78" s="125"/>
      <c r="B78" s="126"/>
      <c r="C78" s="126" t="s">
        <v>1131</v>
      </c>
      <c r="D78" s="126"/>
      <c r="E78" s="202"/>
      <c r="F78" s="202"/>
      <c r="G78" s="202"/>
      <c r="H78" s="202"/>
      <c r="I78" s="184"/>
    </row>
    <row r="79" spans="1:13" x14ac:dyDescent="0.25">
      <c r="A79" s="125"/>
      <c r="B79" s="126"/>
      <c r="C79" s="126" t="s">
        <v>1132</v>
      </c>
      <c r="D79" s="126"/>
      <c r="E79" s="202"/>
      <c r="F79" s="202"/>
      <c r="G79" s="202"/>
      <c r="H79" s="202"/>
      <c r="I79" s="184"/>
    </row>
    <row r="80" spans="1:13" x14ac:dyDescent="0.25">
      <c r="A80" s="125"/>
      <c r="B80" s="126"/>
      <c r="C80" s="126" t="s">
        <v>1125</v>
      </c>
      <c r="D80" s="126"/>
      <c r="E80" s="202"/>
      <c r="F80" s="202"/>
      <c r="G80" s="202"/>
      <c r="H80" s="202"/>
      <c r="I80" s="184"/>
    </row>
    <row r="81" spans="1:13" x14ac:dyDescent="0.25">
      <c r="A81" s="125"/>
      <c r="B81" s="126"/>
      <c r="C81" s="126" t="s">
        <v>1133</v>
      </c>
      <c r="D81" s="126"/>
      <c r="E81" s="202"/>
      <c r="F81" s="202"/>
      <c r="G81" s="202"/>
      <c r="H81" s="202"/>
      <c r="I81" s="184"/>
    </row>
    <row r="82" spans="1:13" x14ac:dyDescent="0.25">
      <c r="A82" s="125"/>
      <c r="B82" s="126"/>
      <c r="C82" s="126" t="s">
        <v>1127</v>
      </c>
      <c r="D82" s="126"/>
      <c r="E82" s="202"/>
      <c r="F82" s="202"/>
      <c r="G82" s="202"/>
      <c r="H82" s="202"/>
      <c r="I82" s="184"/>
    </row>
    <row r="83" spans="1:13" x14ac:dyDescent="0.25">
      <c r="A83" s="125"/>
      <c r="B83" s="126"/>
      <c r="C83" s="126" t="s">
        <v>1134</v>
      </c>
      <c r="D83" s="126"/>
      <c r="E83" s="202"/>
      <c r="F83" s="202"/>
      <c r="G83" s="202"/>
      <c r="H83" s="202"/>
      <c r="I83" s="184"/>
    </row>
    <row r="84" spans="1:13" x14ac:dyDescent="0.25">
      <c r="A84" s="125"/>
      <c r="B84" s="126"/>
      <c r="C84" s="126" t="s">
        <v>1135</v>
      </c>
      <c r="D84" s="126"/>
      <c r="E84" s="202"/>
      <c r="F84" s="202"/>
      <c r="G84" s="202"/>
      <c r="H84" s="202"/>
      <c r="I84" s="184"/>
    </row>
    <row r="85" spans="1:13" x14ac:dyDescent="0.25">
      <c r="A85" s="222"/>
      <c r="B85" s="104"/>
      <c r="C85" s="104"/>
      <c r="D85" s="104"/>
      <c r="E85" s="230"/>
      <c r="F85" s="230"/>
      <c r="G85" s="230"/>
      <c r="H85" s="230"/>
      <c r="I85" s="187"/>
    </row>
    <row r="86" spans="1:13" x14ac:dyDescent="0.25">
      <c r="A86" s="125" t="s">
        <v>1164</v>
      </c>
      <c r="B86" s="125" t="s">
        <v>1710</v>
      </c>
      <c r="C86" s="126" t="s">
        <v>1711</v>
      </c>
      <c r="D86" s="126"/>
      <c r="E86" s="204"/>
      <c r="F86" s="204"/>
      <c r="G86" s="204"/>
      <c r="H86" s="204"/>
      <c r="I86" s="184"/>
      <c r="M86" s="180" t="str">
        <f>IF(OR(E86="fail",E87="fail",E88="fail",E89="fail",E90="fail",E91="fail",E92="fail",E93="fail",E94="fail"),"fail",IF(AND(E86="pass",E87="pass",E88="pass",E89="pass",E90="pass",E91="pass",E92="pass",E93="pass",E94="pass"),"pass",IF(AND(E86="",E87="",E88="",E89="",E90="",E91="",E92="",E93="",E94=""),"n/a",IF(OR(E86="n/a",E87="n/a",E88="n/a",E89="n/a",E90="n/a",E91="n/a",E92="n/a",E93="n/a",E94="n/a"),"n/a"))))</f>
        <v>n/a</v>
      </c>
    </row>
    <row r="87" spans="1:13" x14ac:dyDescent="0.25">
      <c r="A87" s="125"/>
      <c r="B87" s="126"/>
      <c r="C87" s="126" t="s">
        <v>1123</v>
      </c>
      <c r="D87" s="126"/>
      <c r="E87" s="204"/>
      <c r="F87" s="204"/>
      <c r="G87" s="204"/>
      <c r="H87" s="204"/>
      <c r="I87" s="184"/>
    </row>
    <row r="88" spans="1:13" ht="30" x14ac:dyDescent="0.25">
      <c r="A88" s="125"/>
      <c r="B88" s="126"/>
      <c r="C88" s="127" t="s">
        <v>1176</v>
      </c>
      <c r="D88" s="126"/>
      <c r="E88" s="204"/>
      <c r="F88" s="204"/>
      <c r="G88" s="204"/>
      <c r="H88" s="204"/>
      <c r="I88" s="184"/>
    </row>
    <row r="89" spans="1:13" x14ac:dyDescent="0.25">
      <c r="A89" s="125"/>
      <c r="B89" s="126"/>
      <c r="C89" s="126" t="s">
        <v>1136</v>
      </c>
      <c r="D89" s="126"/>
      <c r="E89" s="204"/>
      <c r="F89" s="204"/>
      <c r="G89" s="204"/>
      <c r="H89" s="204"/>
      <c r="I89" s="184"/>
    </row>
    <row r="90" spans="1:13" x14ac:dyDescent="0.25">
      <c r="A90" s="125"/>
      <c r="B90" s="126"/>
      <c r="C90" s="126" t="s">
        <v>1137</v>
      </c>
      <c r="D90" s="126"/>
      <c r="E90" s="204"/>
      <c r="F90" s="204"/>
      <c r="G90" s="204"/>
      <c r="H90" s="204"/>
      <c r="I90" s="184"/>
    </row>
    <row r="91" spans="1:13" x14ac:dyDescent="0.25">
      <c r="A91" s="125"/>
      <c r="B91" s="126"/>
      <c r="C91" s="126" t="s">
        <v>1138</v>
      </c>
      <c r="D91" s="126"/>
      <c r="E91" s="204"/>
      <c r="F91" s="204"/>
      <c r="G91" s="204"/>
      <c r="H91" s="204"/>
      <c r="I91" s="184"/>
    </row>
    <row r="92" spans="1:13" x14ac:dyDescent="0.25">
      <c r="A92" s="125"/>
      <c r="B92" s="126"/>
      <c r="C92" s="126" t="s">
        <v>1139</v>
      </c>
      <c r="D92" s="126"/>
      <c r="E92" s="204"/>
      <c r="F92" s="204"/>
      <c r="G92" s="204"/>
      <c r="H92" s="204"/>
      <c r="I92" s="184"/>
    </row>
    <row r="93" spans="1:13" x14ac:dyDescent="0.25">
      <c r="A93" s="125"/>
      <c r="B93" s="126"/>
      <c r="C93" s="126" t="s">
        <v>1140</v>
      </c>
      <c r="D93" s="126"/>
      <c r="E93" s="204"/>
      <c r="F93" s="204"/>
      <c r="G93" s="204"/>
      <c r="H93" s="204"/>
      <c r="I93" s="184"/>
    </row>
    <row r="94" spans="1:13" x14ac:dyDescent="0.25">
      <c r="A94" s="125"/>
      <c r="B94" s="126"/>
      <c r="C94" s="126" t="s">
        <v>1141</v>
      </c>
      <c r="D94" s="126"/>
      <c r="E94" s="204"/>
      <c r="F94" s="204"/>
      <c r="G94" s="204"/>
      <c r="H94" s="204"/>
      <c r="I94" s="184"/>
    </row>
    <row r="95" spans="1:13" x14ac:dyDescent="0.25">
      <c r="A95" s="222"/>
      <c r="B95" s="104"/>
      <c r="C95" s="104"/>
      <c r="D95" s="104"/>
      <c r="E95" s="230"/>
      <c r="F95" s="230"/>
      <c r="G95" s="230"/>
      <c r="H95" s="230"/>
      <c r="I95" s="187"/>
    </row>
    <row r="96" spans="1:13" x14ac:dyDescent="0.25">
      <c r="A96" s="125" t="s">
        <v>1165</v>
      </c>
      <c r="B96" s="125" t="s">
        <v>1172</v>
      </c>
      <c r="C96" s="126" t="s">
        <v>1130</v>
      </c>
      <c r="D96" s="126"/>
      <c r="E96" s="202"/>
      <c r="F96" s="202"/>
      <c r="G96" s="202"/>
      <c r="H96" s="202"/>
      <c r="I96" s="186"/>
      <c r="M96" s="180" t="str">
        <f>IF(OR(E96="fail",E97="fail",E98="fail",E99="fail",E100="fail",E101="fail",E102="fail",E103="fail",E104="fail",E105="fail"),"fail",IF(AND(E96="pass",E97="pass",E98="pass",E99="pass",E100="pass",E101="pass",E102="pass",E103="pass",E104="pass",E105="pass",),"pass",IF(AND(E96="",E97="",E98="",E99="",E100="",E101="",E102="",E103="",E104="",E105=""),"n/a",IF(OR(E96="n/a",E97="n/a",E98="n/a",E99="n/a",E100="n/a",E101="n/a",E102="n/a",E103="n/a",E104="n/a",E105="n/a"),"n/a"))))</f>
        <v>n/a</v>
      </c>
    </row>
    <row r="97" spans="1:13" x14ac:dyDescent="0.25">
      <c r="A97" s="125"/>
      <c r="B97" s="126"/>
      <c r="C97" s="126" t="s">
        <v>1142</v>
      </c>
      <c r="D97" s="126"/>
      <c r="E97" s="202"/>
      <c r="F97" s="202"/>
      <c r="G97" s="202"/>
      <c r="H97" s="202"/>
      <c r="I97" s="186"/>
    </row>
    <row r="98" spans="1:13" x14ac:dyDescent="0.25">
      <c r="A98" s="125"/>
      <c r="B98" s="126"/>
      <c r="C98" s="126" t="s">
        <v>1143</v>
      </c>
      <c r="D98" s="126"/>
      <c r="E98" s="202"/>
      <c r="F98" s="202"/>
      <c r="G98" s="202"/>
      <c r="H98" s="202"/>
      <c r="I98" s="184"/>
    </row>
    <row r="99" spans="1:13" x14ac:dyDescent="0.25">
      <c r="A99" s="125"/>
      <c r="B99" s="126"/>
      <c r="C99" s="126" t="s">
        <v>1144</v>
      </c>
      <c r="D99" s="126"/>
      <c r="E99" s="202"/>
      <c r="F99" s="202"/>
      <c r="G99" s="202"/>
      <c r="H99" s="202"/>
      <c r="I99" s="184"/>
    </row>
    <row r="100" spans="1:13" x14ac:dyDescent="0.25">
      <c r="A100" s="125"/>
      <c r="B100" s="126"/>
      <c r="C100" s="126" t="s">
        <v>1145</v>
      </c>
      <c r="D100" s="126"/>
      <c r="E100" s="202"/>
      <c r="F100" s="202"/>
      <c r="G100" s="202"/>
      <c r="H100" s="202"/>
      <c r="I100" s="184"/>
    </row>
    <row r="101" spans="1:13" x14ac:dyDescent="0.25">
      <c r="A101" s="125"/>
      <c r="B101" s="126"/>
      <c r="C101" s="126" t="s">
        <v>1146</v>
      </c>
      <c r="D101" s="126"/>
      <c r="E101" s="202"/>
      <c r="F101" s="202"/>
      <c r="G101" s="202"/>
      <c r="H101" s="202"/>
      <c r="I101" s="184"/>
    </row>
    <row r="102" spans="1:13" x14ac:dyDescent="0.25">
      <c r="A102" s="125"/>
      <c r="B102" s="126"/>
      <c r="C102" s="126" t="s">
        <v>1147</v>
      </c>
      <c r="D102" s="126"/>
      <c r="E102" s="202"/>
      <c r="F102" s="202"/>
      <c r="G102" s="202"/>
      <c r="H102" s="202"/>
      <c r="I102" s="184"/>
    </row>
    <row r="103" spans="1:13" x14ac:dyDescent="0.25">
      <c r="A103" s="125"/>
      <c r="B103" s="126"/>
      <c r="C103" s="126" t="s">
        <v>1139</v>
      </c>
      <c r="D103" s="126"/>
      <c r="E103" s="202"/>
      <c r="F103" s="202"/>
      <c r="G103" s="202"/>
      <c r="H103" s="202"/>
      <c r="I103" s="184"/>
    </row>
    <row r="104" spans="1:13" x14ac:dyDescent="0.25">
      <c r="A104" s="125"/>
      <c r="B104" s="126"/>
      <c r="C104" s="126" t="s">
        <v>1148</v>
      </c>
      <c r="D104" s="126"/>
      <c r="E104" s="202"/>
      <c r="F104" s="202"/>
      <c r="G104" s="202"/>
      <c r="H104" s="202"/>
      <c r="I104" s="184"/>
    </row>
    <row r="105" spans="1:13" x14ac:dyDescent="0.25">
      <c r="A105" s="125"/>
      <c r="B105" s="126"/>
      <c r="C105" s="126" t="s">
        <v>1141</v>
      </c>
      <c r="D105" s="126"/>
      <c r="E105" s="202"/>
      <c r="F105" s="202"/>
      <c r="G105" s="202"/>
      <c r="H105" s="202"/>
      <c r="I105" s="184"/>
    </row>
    <row r="106" spans="1:13" x14ac:dyDescent="0.25">
      <c r="A106" s="222"/>
      <c r="B106" s="104"/>
      <c r="C106" s="104"/>
      <c r="D106" s="104"/>
      <c r="E106" s="230"/>
      <c r="F106" s="230"/>
      <c r="G106" s="230"/>
      <c r="H106" s="230"/>
      <c r="I106" s="187"/>
    </row>
    <row r="107" spans="1:13" ht="30" x14ac:dyDescent="0.25">
      <c r="A107" s="125" t="s">
        <v>1166</v>
      </c>
      <c r="B107" s="125" t="s">
        <v>1173</v>
      </c>
      <c r="C107" s="127" t="s">
        <v>1177</v>
      </c>
      <c r="D107" s="126"/>
      <c r="E107" s="204"/>
      <c r="F107" s="204"/>
      <c r="G107" s="204"/>
      <c r="H107" s="204"/>
      <c r="I107" s="184"/>
      <c r="M107" s="180" t="str">
        <f>IF(OR(E107="fail",E108="fail",E109="fail",E110="fail",E111="fail",E112="fail",E113="fail",E114="fail",E115="fail",E116="fail"),"fail",IF(AND(E107="pass",E108="pass",E109="pass",E110="pass",E111="pass",E112="pass",E113="pass",E114="pass",E115="pass",E116="pass",),"pass",IF(AND(E107="",E108="",E109="",E110="",E111="",E112="",E113="",E114="",E115="",E116=""),"n/a",IF(OR(E107="n/a",E108="n/a",E109="n/a",E110="n/a",E111="n/a",E112="n/a",E113="n/a",E114="n/a",E115="n/a",E116="n/a"),"n/a"))))</f>
        <v>n/a</v>
      </c>
    </row>
    <row r="108" spans="1:13" x14ac:dyDescent="0.25">
      <c r="A108" s="125"/>
      <c r="B108" s="126"/>
      <c r="C108" s="126" t="s">
        <v>1149</v>
      </c>
      <c r="D108" s="126"/>
      <c r="E108" s="204"/>
      <c r="F108" s="204"/>
      <c r="G108" s="204"/>
      <c r="H108" s="204"/>
      <c r="I108" s="184"/>
    </row>
    <row r="109" spans="1:13" x14ac:dyDescent="0.25">
      <c r="A109" s="125"/>
      <c r="B109" s="126"/>
      <c r="C109" s="126" t="s">
        <v>1150</v>
      </c>
      <c r="D109" s="126"/>
      <c r="E109" s="204"/>
      <c r="F109" s="204"/>
      <c r="G109" s="204"/>
      <c r="H109" s="204"/>
      <c r="I109" s="184"/>
    </row>
    <row r="110" spans="1:13" x14ac:dyDescent="0.25">
      <c r="A110" s="125"/>
      <c r="B110" s="126"/>
      <c r="C110" s="126" t="s">
        <v>1151</v>
      </c>
      <c r="D110" s="126"/>
      <c r="E110" s="204"/>
      <c r="F110" s="204"/>
      <c r="G110" s="204"/>
      <c r="H110" s="204"/>
      <c r="I110" s="184"/>
    </row>
    <row r="111" spans="1:13" x14ac:dyDescent="0.25">
      <c r="A111" s="125"/>
      <c r="B111" s="126"/>
      <c r="C111" s="126" t="s">
        <v>1152</v>
      </c>
      <c r="D111" s="126"/>
      <c r="E111" s="204"/>
      <c r="F111" s="204"/>
      <c r="G111" s="204"/>
      <c r="H111" s="204"/>
      <c r="I111" s="184"/>
    </row>
    <row r="112" spans="1:13" x14ac:dyDescent="0.25">
      <c r="A112" s="125"/>
      <c r="B112" s="126"/>
      <c r="C112" s="126" t="s">
        <v>1153</v>
      </c>
      <c r="D112" s="126"/>
      <c r="E112" s="204"/>
      <c r="F112" s="204"/>
      <c r="G112" s="204"/>
      <c r="H112" s="204"/>
      <c r="I112" s="184"/>
    </row>
    <row r="113" spans="1:9" x14ac:dyDescent="0.25">
      <c r="A113" s="125"/>
      <c r="B113" s="126"/>
      <c r="C113" s="126" t="s">
        <v>1154</v>
      </c>
      <c r="D113" s="126"/>
      <c r="E113" s="204"/>
      <c r="F113" s="204"/>
      <c r="G113" s="204"/>
      <c r="H113" s="204"/>
      <c r="I113" s="184"/>
    </row>
    <row r="114" spans="1:9" x14ac:dyDescent="0.25">
      <c r="A114" s="125"/>
      <c r="B114" s="126"/>
      <c r="C114" s="126" t="s">
        <v>1155</v>
      </c>
      <c r="D114" s="126"/>
      <c r="E114" s="204"/>
      <c r="F114" s="204"/>
      <c r="G114" s="204"/>
      <c r="H114" s="204"/>
      <c r="I114" s="184"/>
    </row>
    <row r="115" spans="1:9" ht="30" x14ac:dyDescent="0.25">
      <c r="A115" s="125"/>
      <c r="B115" s="126"/>
      <c r="C115" s="127" t="s">
        <v>1179</v>
      </c>
      <c r="D115" s="126"/>
      <c r="E115" s="204"/>
      <c r="F115" s="204"/>
      <c r="G115" s="204"/>
      <c r="H115" s="204"/>
      <c r="I115" s="184"/>
    </row>
    <row r="116" spans="1:9" x14ac:dyDescent="0.25">
      <c r="A116" s="125"/>
      <c r="B116" s="126"/>
      <c r="C116" s="126" t="s">
        <v>1156</v>
      </c>
      <c r="D116" s="126"/>
      <c r="E116" s="204"/>
      <c r="F116" s="204"/>
      <c r="G116" s="204"/>
      <c r="H116" s="204"/>
      <c r="I116" s="184"/>
    </row>
    <row r="117" spans="1:9" x14ac:dyDescent="0.25">
      <c r="A117" s="222"/>
      <c r="B117" s="104"/>
      <c r="C117" s="104" t="s">
        <v>1178</v>
      </c>
      <c r="D117" s="104"/>
      <c r="E117" s="230"/>
      <c r="F117" s="230"/>
      <c r="G117" s="230"/>
      <c r="H117" s="230"/>
      <c r="I117" s="187"/>
    </row>
    <row r="118" spans="1:9" x14ac:dyDescent="0.25">
      <c r="A118" s="125" t="s">
        <v>1712</v>
      </c>
      <c r="B118" s="125" t="s">
        <v>1713</v>
      </c>
      <c r="C118" s="127" t="s">
        <v>1080</v>
      </c>
      <c r="D118" s="126"/>
      <c r="E118" s="204"/>
      <c r="F118" s="204"/>
      <c r="G118" s="204"/>
      <c r="H118" s="204"/>
      <c r="I118" s="184"/>
    </row>
    <row r="119" spans="1:9" x14ac:dyDescent="0.25">
      <c r="A119" s="125"/>
      <c r="B119" s="126"/>
      <c r="C119" s="127" t="s">
        <v>1081</v>
      </c>
      <c r="D119" s="126"/>
      <c r="E119" s="204"/>
      <c r="F119" s="204"/>
      <c r="G119" s="204"/>
      <c r="H119" s="204"/>
      <c r="I119" s="184"/>
    </row>
    <row r="120" spans="1:9" x14ac:dyDescent="0.25">
      <c r="A120" s="125"/>
      <c r="B120" s="126"/>
      <c r="C120" s="126" t="s">
        <v>1714</v>
      </c>
      <c r="D120" s="126"/>
      <c r="E120" s="204"/>
      <c r="F120" s="204"/>
      <c r="G120" s="204"/>
      <c r="H120" s="204"/>
      <c r="I120" s="184"/>
    </row>
    <row r="121" spans="1:9" x14ac:dyDescent="0.25">
      <c r="A121" s="125"/>
      <c r="B121" s="126"/>
      <c r="C121" s="127" t="s">
        <v>1715</v>
      </c>
      <c r="D121" s="126"/>
      <c r="E121" s="204"/>
      <c r="F121" s="204"/>
      <c r="G121" s="204"/>
      <c r="H121" s="204"/>
      <c r="I121" s="184"/>
    </row>
    <row r="122" spans="1:9" x14ac:dyDescent="0.25">
      <c r="A122" s="125"/>
      <c r="B122" s="126"/>
      <c r="C122" s="126" t="s">
        <v>1083</v>
      </c>
      <c r="D122" s="126"/>
      <c r="E122" s="204"/>
      <c r="F122" s="204"/>
      <c r="G122" s="204"/>
      <c r="H122" s="204"/>
      <c r="I122" s="184"/>
    </row>
    <row r="123" spans="1:9" x14ac:dyDescent="0.25">
      <c r="A123" s="125"/>
      <c r="B123" s="126"/>
      <c r="C123" s="126" t="s">
        <v>1716</v>
      </c>
      <c r="D123" s="126"/>
      <c r="E123" s="204"/>
      <c r="F123" s="204"/>
      <c r="G123" s="204"/>
      <c r="H123" s="204"/>
      <c r="I123" s="184"/>
    </row>
    <row r="124" spans="1:9" x14ac:dyDescent="0.25">
      <c r="A124" s="125"/>
      <c r="B124" s="126"/>
      <c r="C124" s="126" t="s">
        <v>1717</v>
      </c>
      <c r="D124" s="126"/>
      <c r="E124" s="204"/>
      <c r="F124" s="204"/>
      <c r="G124" s="204"/>
      <c r="H124" s="204"/>
      <c r="I124" s="184"/>
    </row>
    <row r="125" spans="1:9" x14ac:dyDescent="0.25">
      <c r="A125" s="125"/>
      <c r="B125" s="126"/>
      <c r="C125" s="126" t="s">
        <v>1718</v>
      </c>
      <c r="D125" s="126"/>
      <c r="E125" s="204"/>
      <c r="F125" s="204"/>
      <c r="G125" s="204"/>
      <c r="H125" s="204"/>
      <c r="I125" s="184"/>
    </row>
  </sheetData>
  <mergeCells count="3">
    <mergeCell ref="A2:C2"/>
    <mergeCell ref="A3:C3"/>
    <mergeCell ref="A6:C6"/>
  </mergeCells>
  <conditionalFormatting sqref="G17:J17 F9 G8:J9 F18:J23 F34:F39 F10:J16 I25:I32 F25:F32 G25:G31 I34:I39 G38 I57:I58 I76:I77 I96:I97">
    <cfRule type="cellIs" dxfId="1702" priority="20" operator="equal">
      <formula>"fail"</formula>
    </cfRule>
  </conditionalFormatting>
  <conditionalFormatting sqref="G17:J17 F9 G8:J9 F18:J23 F34:F39 F10:J16 I25:I32 F25:F32 G25:G31 I34:I39 G38 I57:I58 I76:I77 I96:I97">
    <cfRule type="cellIs" dxfId="1701" priority="17" operator="equal">
      <formula>"n/a"</formula>
    </cfRule>
    <cfRule type="cellIs" dxfId="1700" priority="18" operator="equal">
      <formula>"pass"</formula>
    </cfRule>
    <cfRule type="cellIs" dxfId="1699" priority="19" operator="equal">
      <formula>"fail"</formula>
    </cfRule>
  </conditionalFormatting>
  <conditionalFormatting sqref="E9:H116 E118:H125">
    <cfRule type="cellIs" dxfId="1698" priority="14" operator="equal">
      <formula>"n/a"</formula>
    </cfRule>
    <cfRule type="cellIs" dxfId="1697" priority="15" operator="equal">
      <formula>"fail"</formula>
    </cfRule>
    <cfRule type="cellIs" dxfId="1696" priority="16" operator="equal">
      <formula>"pass"</formula>
    </cfRule>
  </conditionalFormatting>
  <conditionalFormatting sqref="E9:H116 E118:H125">
    <cfRule type="cellIs" dxfId="1695" priority="6" operator="equal">
      <formula>"n/s"</formula>
    </cfRule>
    <cfRule type="cellIs" dxfId="1694" priority="7" operator="equal">
      <formula>"warn"</formula>
    </cfRule>
    <cfRule type="cellIs" dxfId="1693" priority="8" operator="equal">
      <formula>"n/a"</formula>
    </cfRule>
    <cfRule type="cellIs" priority="9" operator="equal">
      <formula>"n/a"</formula>
    </cfRule>
    <cfRule type="cellIs" dxfId="1692" priority="10" operator="equal">
      <formula>"warn"</formula>
    </cfRule>
    <cfRule type="cellIs" dxfId="1691" priority="11" operator="equal">
      <formula>"n/a"</formula>
    </cfRule>
    <cfRule type="cellIs" dxfId="1690" priority="12" operator="equal">
      <formula>"fail"</formula>
    </cfRule>
    <cfRule type="cellIs" dxfId="1689" priority="13" operator="equal">
      <formula>"pass"</formula>
    </cfRule>
  </conditionalFormatting>
  <conditionalFormatting sqref="E9:H125">
    <cfRule type="cellIs" dxfId="1688" priority="1" operator="equal">
      <formula>"black"</formula>
    </cfRule>
    <cfRule type="cellIs" dxfId="1687" priority="2" operator="equal">
      <formula>"n/s"</formula>
    </cfRule>
    <cfRule type="cellIs" dxfId="1686" priority="3" operator="equal">
      <formula>"n/a"</formula>
    </cfRule>
    <cfRule type="cellIs" dxfId="1685" priority="4" operator="equal">
      <formula>"fail"</formula>
    </cfRule>
    <cfRule type="cellIs" dxfId="1684" priority="5" operator="equal">
      <formula>"pass"</formula>
    </cfRule>
  </conditionalFormatting>
  <dataValidations count="1">
    <dataValidation type="list" allowBlank="1" showInputMessage="1" showErrorMessage="1" sqref="E9:H125">
      <formula1>$AD$2:$AD$6</formula1>
    </dataValidation>
  </dataValidations>
  <pageMargins left="0.7" right="0.7" top="0.75" bottom="0.75" header="0.3" footer="0.3"/>
  <pageSetup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AD125"/>
  <sheetViews>
    <sheetView zoomScale="65" zoomScaleNormal="65" workbookViewId="0">
      <selection activeCell="A6" sqref="A6:C6"/>
    </sheetView>
  </sheetViews>
  <sheetFormatPr defaultRowHeight="15" outlineLevelCol="1" x14ac:dyDescent="0.25"/>
  <cols>
    <col min="1" max="1" width="13.7109375" style="138" bestFit="1" customWidth="1"/>
    <col min="2" max="2" width="78.140625" style="138" bestFit="1" customWidth="1"/>
    <col min="3" max="3" width="118.7109375" style="138" bestFit="1" customWidth="1"/>
    <col min="4" max="4" width="6" style="138" customWidth="1"/>
    <col min="5" max="5" width="5.85546875" style="138" bestFit="1" customWidth="1"/>
    <col min="6" max="6" width="7.140625" style="13" bestFit="1" customWidth="1"/>
    <col min="7" max="8" width="7.140625" style="138" hidden="1" customWidth="1"/>
    <col min="9" max="9" width="60.42578125" style="138" customWidth="1"/>
    <col min="10" max="12" width="9.140625" style="138"/>
    <col min="13" max="19" width="9.140625" style="138" hidden="1" customWidth="1" outlineLevel="1"/>
    <col min="20" max="20" width="9.140625" style="138" collapsed="1"/>
    <col min="21" max="16384" width="9.140625" style="138"/>
  </cols>
  <sheetData>
    <row r="1" spans="1:30" ht="18.75" x14ac:dyDescent="0.3">
      <c r="A1" s="140"/>
      <c r="B1" s="140"/>
      <c r="C1" s="140"/>
      <c r="G1" s="29"/>
      <c r="H1" s="102" t="s">
        <v>45</v>
      </c>
    </row>
    <row r="2" spans="1:30" ht="23.25" x14ac:dyDescent="0.35">
      <c r="A2" s="629" t="s">
        <v>146</v>
      </c>
      <c r="B2" s="629"/>
      <c r="C2" s="629"/>
      <c r="G2" s="29"/>
      <c r="H2" s="102" t="s">
        <v>46</v>
      </c>
      <c r="AD2" s="138" t="s">
        <v>45</v>
      </c>
    </row>
    <row r="3" spans="1:30" ht="18.75" customHeight="1" x14ac:dyDescent="0.25">
      <c r="A3" s="630">
        <f ca="1">TODAY()</f>
        <v>40730</v>
      </c>
      <c r="B3" s="630"/>
      <c r="C3" s="630"/>
      <c r="G3" s="29"/>
      <c r="H3" s="102" t="s">
        <v>47</v>
      </c>
      <c r="AD3" s="138" t="s">
        <v>46</v>
      </c>
    </row>
    <row r="4" spans="1:30" x14ac:dyDescent="0.25">
      <c r="AD4" s="138" t="s">
        <v>47</v>
      </c>
    </row>
    <row r="5" spans="1:30" ht="21" x14ac:dyDescent="0.35">
      <c r="A5" s="103"/>
      <c r="B5" s="103"/>
      <c r="C5" s="103"/>
      <c r="D5" s="103"/>
      <c r="E5" s="103"/>
      <c r="F5" s="185"/>
      <c r="AD5" s="138" t="s">
        <v>1468</v>
      </c>
    </row>
    <row r="6" spans="1:30" ht="21" x14ac:dyDescent="0.35">
      <c r="A6" s="608" t="s">
        <v>1314</v>
      </c>
      <c r="B6" s="608"/>
      <c r="C6" s="608"/>
      <c r="D6" s="103"/>
      <c r="E6" s="103"/>
      <c r="F6" s="185"/>
      <c r="AD6" s="138" t="s">
        <v>1625</v>
      </c>
    </row>
    <row r="7" spans="1:30" ht="21" x14ac:dyDescent="0.35">
      <c r="A7" s="103"/>
      <c r="B7" s="103"/>
      <c r="C7" s="103"/>
      <c r="D7" s="103"/>
      <c r="E7" s="103"/>
      <c r="F7" s="185"/>
    </row>
    <row r="8" spans="1:30" ht="57" customHeight="1" x14ac:dyDescent="0.25">
      <c r="A8" s="112" t="s">
        <v>147</v>
      </c>
      <c r="B8" s="112" t="s">
        <v>148</v>
      </c>
      <c r="C8" s="112" t="s">
        <v>149</v>
      </c>
      <c r="D8" s="109" t="s">
        <v>249</v>
      </c>
      <c r="E8" s="109" t="s">
        <v>329</v>
      </c>
      <c r="F8" s="109" t="s">
        <v>327</v>
      </c>
      <c r="G8" s="109" t="s">
        <v>323</v>
      </c>
      <c r="H8" s="109" t="s">
        <v>1323</v>
      </c>
      <c r="I8" s="182" t="s">
        <v>958</v>
      </c>
      <c r="J8" s="130" t="s">
        <v>544</v>
      </c>
    </row>
    <row r="9" spans="1:30" x14ac:dyDescent="0.25">
      <c r="A9" s="125" t="s">
        <v>1088</v>
      </c>
      <c r="B9" s="125" t="s">
        <v>1089</v>
      </c>
      <c r="C9" s="127" t="s">
        <v>1080</v>
      </c>
      <c r="D9" s="143"/>
      <c r="E9" s="184"/>
      <c r="F9" s="184"/>
      <c r="G9" s="318" t="s">
        <v>1625</v>
      </c>
      <c r="H9" s="318" t="s">
        <v>1625</v>
      </c>
      <c r="I9" s="186"/>
      <c r="J9" s="130" t="s">
        <v>544</v>
      </c>
      <c r="M9" s="180" t="str">
        <f>IF(OR(E9="fail",E10="fail",E11="fail",E12="fail",E13="fail",E14="fail",E15="fail",E16="fail"),"fail",IF(AND(E9="pass",E10="pass",E11="pass",E12="pass",E13="pass",E14="pass",E15="pass",E16="pass"),"pass",IF(AND(E9="",E10="",E11="",E12="",E13="",E14="",E15="",E16=""),"n/a",IF(OR(E9="n/a",E10="n/a",E11="n/a",E12="n/a",E13="n/a",E14="n/a",E15="n/a",E16="n/a"),"n/a"))))</f>
        <v>n/a</v>
      </c>
    </row>
    <row r="10" spans="1:30" x14ac:dyDescent="0.25">
      <c r="A10" s="125"/>
      <c r="B10" s="126"/>
      <c r="C10" s="127" t="s">
        <v>1081</v>
      </c>
      <c r="D10" s="143"/>
      <c r="E10" s="184"/>
      <c r="F10" s="184"/>
      <c r="G10" s="318" t="s">
        <v>1625</v>
      </c>
      <c r="H10" s="318" t="s">
        <v>1625</v>
      </c>
      <c r="I10" s="186"/>
      <c r="J10" s="130" t="s">
        <v>544</v>
      </c>
    </row>
    <row r="11" spans="1:30" x14ac:dyDescent="0.25">
      <c r="A11" s="125"/>
      <c r="B11" s="126"/>
      <c r="C11" s="126" t="s">
        <v>1082</v>
      </c>
      <c r="D11" s="143"/>
      <c r="E11" s="184"/>
      <c r="F11" s="184"/>
      <c r="G11" s="318" t="s">
        <v>1625</v>
      </c>
      <c r="H11" s="318" t="s">
        <v>1625</v>
      </c>
      <c r="I11" s="186"/>
      <c r="J11" s="130" t="s">
        <v>544</v>
      </c>
    </row>
    <row r="12" spans="1:30" x14ac:dyDescent="0.25">
      <c r="A12" s="125"/>
      <c r="B12" s="126"/>
      <c r="C12" s="127" t="s">
        <v>1087</v>
      </c>
      <c r="D12" s="143"/>
      <c r="E12" s="184"/>
      <c r="F12" s="184"/>
      <c r="G12" s="318" t="s">
        <v>1625</v>
      </c>
      <c r="H12" s="318" t="s">
        <v>1625</v>
      </c>
      <c r="I12" s="186"/>
      <c r="J12" s="130"/>
    </row>
    <row r="13" spans="1:30" x14ac:dyDescent="0.25">
      <c r="A13" s="125"/>
      <c r="B13" s="126"/>
      <c r="C13" s="126" t="s">
        <v>1083</v>
      </c>
      <c r="D13" s="143"/>
      <c r="E13" s="184"/>
      <c r="F13" s="184"/>
      <c r="G13" s="318" t="s">
        <v>1625</v>
      </c>
      <c r="H13" s="318" t="s">
        <v>1625</v>
      </c>
      <c r="I13" s="186"/>
      <c r="J13" s="130"/>
    </row>
    <row r="14" spans="1:30" x14ac:dyDescent="0.25">
      <c r="A14" s="125"/>
      <c r="B14" s="126"/>
      <c r="C14" s="126" t="s">
        <v>1084</v>
      </c>
      <c r="D14" s="143"/>
      <c r="E14" s="184"/>
      <c r="F14" s="184"/>
      <c r="G14" s="318" t="s">
        <v>1625</v>
      </c>
      <c r="H14" s="318" t="s">
        <v>1625</v>
      </c>
      <c r="I14" s="186"/>
      <c r="J14" s="130"/>
    </row>
    <row r="15" spans="1:30" x14ac:dyDescent="0.25">
      <c r="A15" s="125"/>
      <c r="B15" s="126"/>
      <c r="C15" s="126" t="s">
        <v>1085</v>
      </c>
      <c r="D15" s="143"/>
      <c r="E15" s="184"/>
      <c r="F15" s="184"/>
      <c r="G15" s="318" t="s">
        <v>1625</v>
      </c>
      <c r="H15" s="318" t="s">
        <v>1625</v>
      </c>
      <c r="I15" s="186"/>
      <c r="J15" s="130" t="s">
        <v>544</v>
      </c>
    </row>
    <row r="16" spans="1:30" x14ac:dyDescent="0.25">
      <c r="A16" s="125"/>
      <c r="B16" s="126"/>
      <c r="C16" s="126" t="s">
        <v>1086</v>
      </c>
      <c r="D16" s="143"/>
      <c r="E16" s="184"/>
      <c r="F16" s="184"/>
      <c r="G16" s="318" t="s">
        <v>1625</v>
      </c>
      <c r="H16" s="318" t="s">
        <v>1625</v>
      </c>
      <c r="I16" s="186"/>
      <c r="J16" s="130" t="s">
        <v>544</v>
      </c>
    </row>
    <row r="17" spans="1:13" x14ac:dyDescent="0.25">
      <c r="A17" s="222"/>
      <c r="B17" s="104"/>
      <c r="C17" s="104"/>
      <c r="D17" s="104"/>
      <c r="E17" s="230"/>
      <c r="F17" s="230"/>
      <c r="G17" s="318" t="s">
        <v>1625</v>
      </c>
      <c r="H17" s="318" t="s">
        <v>1625</v>
      </c>
      <c r="I17" s="187"/>
      <c r="J17" s="130" t="s">
        <v>544</v>
      </c>
    </row>
    <row r="18" spans="1:13" x14ac:dyDescent="0.25">
      <c r="A18" s="125" t="s">
        <v>1090</v>
      </c>
      <c r="B18" s="125" t="s">
        <v>1091</v>
      </c>
      <c r="C18" s="126" t="s">
        <v>1092</v>
      </c>
      <c r="D18" s="143"/>
      <c r="E18" s="184"/>
      <c r="F18" s="184"/>
      <c r="G18" s="318" t="s">
        <v>1625</v>
      </c>
      <c r="H18" s="318" t="s">
        <v>1625</v>
      </c>
      <c r="I18" s="186"/>
      <c r="J18" s="130" t="s">
        <v>544</v>
      </c>
      <c r="M18" s="170" t="str">
        <f>IF(OR(E18="fail",E19="fail",E20="fail",E22="fail",E23="fail"),"fail",IF(AND(E18="pass",E19="pass",E20="pass",E22="pass",E23="pass"),"pass",IF(AND(E18="",E19="",E20="",E22="",E23=""),"n/a",IF(OR(E18="n/a",E19="n/a",E20="n/a",E22="n/a",E23="n/a"),"n/a"))))</f>
        <v>n/a</v>
      </c>
    </row>
    <row r="19" spans="1:13" ht="30" x14ac:dyDescent="0.25">
      <c r="A19" s="125"/>
      <c r="B19" s="125"/>
      <c r="C19" s="127" t="s">
        <v>1097</v>
      </c>
      <c r="D19" s="143"/>
      <c r="E19" s="184"/>
      <c r="F19" s="184"/>
      <c r="G19" s="318" t="s">
        <v>1625</v>
      </c>
      <c r="H19" s="318" t="s">
        <v>1625</v>
      </c>
      <c r="I19" s="186"/>
      <c r="J19" s="130" t="s">
        <v>544</v>
      </c>
    </row>
    <row r="20" spans="1:13" x14ac:dyDescent="0.25">
      <c r="A20" s="125"/>
      <c r="B20" s="126"/>
      <c r="C20" s="127" t="s">
        <v>1093</v>
      </c>
      <c r="D20" s="143"/>
      <c r="E20" s="184"/>
      <c r="F20" s="184"/>
      <c r="G20" s="318" t="s">
        <v>1625</v>
      </c>
      <c r="H20" s="318" t="s">
        <v>1625</v>
      </c>
      <c r="I20" s="186"/>
      <c r="J20" s="130" t="s">
        <v>544</v>
      </c>
    </row>
    <row r="21" spans="1:13" x14ac:dyDescent="0.25">
      <c r="A21" s="125"/>
      <c r="B21" s="126"/>
      <c r="C21" s="126" t="s">
        <v>1094</v>
      </c>
      <c r="D21" s="143"/>
      <c r="E21" s="184"/>
      <c r="F21" s="184"/>
      <c r="G21" s="318" t="s">
        <v>1625</v>
      </c>
      <c r="H21" s="318" t="s">
        <v>1625</v>
      </c>
      <c r="I21" s="186"/>
      <c r="J21" s="130"/>
    </row>
    <row r="22" spans="1:13" x14ac:dyDescent="0.25">
      <c r="A22" s="125"/>
      <c r="B22" s="126"/>
      <c r="C22" s="126" t="s">
        <v>1095</v>
      </c>
      <c r="D22" s="143"/>
      <c r="E22" s="184"/>
      <c r="F22" s="184"/>
      <c r="G22" s="318" t="s">
        <v>1625</v>
      </c>
      <c r="H22" s="318" t="s">
        <v>1625</v>
      </c>
      <c r="I22" s="186"/>
      <c r="J22" s="130" t="s">
        <v>544</v>
      </c>
    </row>
    <row r="23" spans="1:13" x14ac:dyDescent="0.25">
      <c r="A23" s="125"/>
      <c r="B23" s="126"/>
      <c r="C23" s="126" t="s">
        <v>1096</v>
      </c>
      <c r="D23" s="143"/>
      <c r="E23" s="184"/>
      <c r="F23" s="184"/>
      <c r="G23" s="318" t="s">
        <v>1625</v>
      </c>
      <c r="H23" s="318" t="s">
        <v>1625</v>
      </c>
      <c r="I23" s="186"/>
      <c r="J23" s="130" t="s">
        <v>544</v>
      </c>
    </row>
    <row r="24" spans="1:13" x14ac:dyDescent="0.25">
      <c r="A24" s="222"/>
      <c r="B24" s="104"/>
      <c r="C24" s="104"/>
      <c r="D24" s="104"/>
      <c r="E24" s="230"/>
      <c r="F24" s="230"/>
      <c r="G24" s="318" t="s">
        <v>1625</v>
      </c>
      <c r="H24" s="318" t="s">
        <v>1625</v>
      </c>
      <c r="I24" s="187"/>
    </row>
    <row r="25" spans="1:13" x14ac:dyDescent="0.25">
      <c r="A25" s="125" t="s">
        <v>1098</v>
      </c>
      <c r="B25" s="125" t="s">
        <v>1100</v>
      </c>
      <c r="C25" s="127" t="s">
        <v>1101</v>
      </c>
      <c r="D25" s="143"/>
      <c r="E25" s="184"/>
      <c r="F25" s="184"/>
      <c r="G25" s="318" t="s">
        <v>1625</v>
      </c>
      <c r="H25" s="318" t="s">
        <v>1625</v>
      </c>
      <c r="I25" s="186"/>
      <c r="M25" s="180" t="str">
        <f>IF(OR(E25="fail",E26="fail",E27="fail",E28="fail",E29="fail",E30="fail",E31="fail",E32="fail"),"fail",IF(AND(E25="pass",E26="pass",E27="pass",E28="pass",E29="pass",E30="pass",E31="pass",E32="pass"),"pass",IF(AND(E25="",E26="",E27="",E28="",E29="",E30="",E31="",E32=""),"n/a",IF(OR(E25="n/a",E26="n/a",E27="n/a",E28="n/a",E29="n/a",E30="n/a",E31="n/a",E32="n/a"),"n/a"))))</f>
        <v>n/a</v>
      </c>
    </row>
    <row r="26" spans="1:13" x14ac:dyDescent="0.25">
      <c r="A26" s="125"/>
      <c r="B26" s="126"/>
      <c r="C26" s="127" t="s">
        <v>1081</v>
      </c>
      <c r="D26" s="143"/>
      <c r="E26" s="184"/>
      <c r="F26" s="184"/>
      <c r="G26" s="318" t="s">
        <v>1625</v>
      </c>
      <c r="H26" s="318" t="s">
        <v>1625</v>
      </c>
      <c r="I26" s="186"/>
    </row>
    <row r="27" spans="1:13" x14ac:dyDescent="0.25">
      <c r="A27" s="125"/>
      <c r="B27" s="126"/>
      <c r="C27" s="126" t="s">
        <v>1102</v>
      </c>
      <c r="D27" s="143"/>
      <c r="E27" s="184"/>
      <c r="F27" s="184"/>
      <c r="G27" s="318" t="s">
        <v>1625</v>
      </c>
      <c r="H27" s="318" t="s">
        <v>1625</v>
      </c>
      <c r="I27" s="186"/>
    </row>
    <row r="28" spans="1:13" x14ac:dyDescent="0.25">
      <c r="A28" s="125"/>
      <c r="B28" s="126"/>
      <c r="C28" s="127" t="s">
        <v>1087</v>
      </c>
      <c r="D28" s="143"/>
      <c r="E28" s="184"/>
      <c r="F28" s="184"/>
      <c r="G28" s="318" t="s">
        <v>1625</v>
      </c>
      <c r="H28" s="318" t="s">
        <v>1625</v>
      </c>
      <c r="I28" s="186"/>
    </row>
    <row r="29" spans="1:13" x14ac:dyDescent="0.25">
      <c r="A29" s="125"/>
      <c r="B29" s="126"/>
      <c r="C29" s="126" t="s">
        <v>1083</v>
      </c>
      <c r="D29" s="143"/>
      <c r="E29" s="184"/>
      <c r="F29" s="184"/>
      <c r="G29" s="318" t="s">
        <v>1625</v>
      </c>
      <c r="H29" s="318" t="s">
        <v>1625</v>
      </c>
      <c r="I29" s="186"/>
    </row>
    <row r="30" spans="1:13" x14ac:dyDescent="0.25">
      <c r="A30" s="125"/>
      <c r="B30" s="126"/>
      <c r="C30" s="126" t="s">
        <v>1103</v>
      </c>
      <c r="D30" s="143"/>
      <c r="E30" s="184"/>
      <c r="F30" s="184"/>
      <c r="G30" s="318" t="s">
        <v>1625</v>
      </c>
      <c r="H30" s="318" t="s">
        <v>1625</v>
      </c>
      <c r="I30" s="186"/>
    </row>
    <row r="31" spans="1:13" x14ac:dyDescent="0.25">
      <c r="A31" s="125"/>
      <c r="B31" s="126"/>
      <c r="C31" s="126" t="s">
        <v>1085</v>
      </c>
      <c r="D31" s="143"/>
      <c r="E31" s="184"/>
      <c r="F31" s="184"/>
      <c r="G31" s="318" t="s">
        <v>1625</v>
      </c>
      <c r="H31" s="318" t="s">
        <v>1625</v>
      </c>
      <c r="I31" s="186"/>
    </row>
    <row r="32" spans="1:13" x14ac:dyDescent="0.25">
      <c r="A32" s="125"/>
      <c r="B32" s="126"/>
      <c r="C32" s="126" t="s">
        <v>1104</v>
      </c>
      <c r="D32" s="143"/>
      <c r="E32" s="184"/>
      <c r="F32" s="184"/>
      <c r="G32" s="318" t="s">
        <v>1625</v>
      </c>
      <c r="H32" s="318" t="s">
        <v>1625</v>
      </c>
      <c r="I32" s="186"/>
    </row>
    <row r="33" spans="1:13" x14ac:dyDescent="0.25">
      <c r="A33" s="222"/>
      <c r="B33" s="104"/>
      <c r="C33" s="104"/>
      <c r="D33" s="104"/>
      <c r="E33" s="230"/>
      <c r="F33" s="230"/>
      <c r="G33" s="318" t="s">
        <v>1625</v>
      </c>
      <c r="H33" s="318" t="s">
        <v>1625</v>
      </c>
      <c r="I33" s="187"/>
    </row>
    <row r="34" spans="1:13" x14ac:dyDescent="0.25">
      <c r="A34" s="125" t="s">
        <v>1099</v>
      </c>
      <c r="B34" s="125" t="s">
        <v>1108</v>
      </c>
      <c r="C34" s="126" t="s">
        <v>1105</v>
      </c>
      <c r="D34" s="143"/>
      <c r="E34" s="202"/>
      <c r="F34" s="202"/>
      <c r="G34" s="318" t="s">
        <v>1625</v>
      </c>
      <c r="H34" s="318" t="s">
        <v>1625</v>
      </c>
      <c r="I34" s="186"/>
      <c r="M34" s="170" t="str">
        <f>IF(OR(E34="fail",E35="fail",E36="fail",E38="fail",E39="fail"),"fail",IF(AND(E34="pass",E35="pass",E36="pass",E38="pass",E39="pass"),"pass",IF(AND(E34="",E35="",E36="",E38="",E39=""),"n/a",IF(OR(E34="n/a",E35="n/a",E36="n/a",E38="n/a",E39="n/a"),"n/a"))))</f>
        <v>n/a</v>
      </c>
    </row>
    <row r="35" spans="1:13" ht="30" x14ac:dyDescent="0.25">
      <c r="A35" s="125"/>
      <c r="B35" s="125"/>
      <c r="C35" s="127" t="s">
        <v>1107</v>
      </c>
      <c r="D35" s="143"/>
      <c r="E35" s="202"/>
      <c r="F35" s="202"/>
      <c r="G35" s="318" t="s">
        <v>1625</v>
      </c>
      <c r="H35" s="318" t="s">
        <v>1625</v>
      </c>
      <c r="I35" s="186"/>
    </row>
    <row r="36" spans="1:13" x14ac:dyDescent="0.25">
      <c r="A36" s="125"/>
      <c r="B36" s="126"/>
      <c r="C36" s="126" t="s">
        <v>1093</v>
      </c>
      <c r="D36" s="143"/>
      <c r="E36" s="202"/>
      <c r="F36" s="202"/>
      <c r="G36" s="318" t="s">
        <v>1625</v>
      </c>
      <c r="H36" s="318" t="s">
        <v>1625</v>
      </c>
      <c r="I36" s="186"/>
    </row>
    <row r="37" spans="1:13" x14ac:dyDescent="0.25">
      <c r="A37" s="125"/>
      <c r="B37" s="126"/>
      <c r="C37" s="126" t="s">
        <v>1094</v>
      </c>
      <c r="D37" s="143"/>
      <c r="E37" s="202"/>
      <c r="F37" s="202"/>
      <c r="G37" s="318" t="s">
        <v>1625</v>
      </c>
      <c r="H37" s="318" t="s">
        <v>1625</v>
      </c>
      <c r="I37" s="186"/>
    </row>
    <row r="38" spans="1:13" x14ac:dyDescent="0.25">
      <c r="A38" s="125"/>
      <c r="B38" s="126"/>
      <c r="C38" s="126" t="s">
        <v>1095</v>
      </c>
      <c r="D38" s="143"/>
      <c r="E38" s="184"/>
      <c r="F38" s="184"/>
      <c r="G38" s="318" t="s">
        <v>1625</v>
      </c>
      <c r="H38" s="318" t="s">
        <v>1625</v>
      </c>
      <c r="I38" s="186"/>
    </row>
    <row r="39" spans="1:13" x14ac:dyDescent="0.25">
      <c r="A39" s="125"/>
      <c r="B39" s="126"/>
      <c r="C39" s="126" t="s">
        <v>1106</v>
      </c>
      <c r="D39" s="143"/>
      <c r="E39" s="202"/>
      <c r="F39" s="202"/>
      <c r="G39" s="318" t="s">
        <v>1625</v>
      </c>
      <c r="H39" s="318" t="s">
        <v>1625</v>
      </c>
      <c r="I39" s="186"/>
    </row>
    <row r="40" spans="1:13" x14ac:dyDescent="0.25">
      <c r="A40" s="222"/>
      <c r="B40" s="104"/>
      <c r="C40" s="104"/>
      <c r="D40" s="104"/>
      <c r="E40" s="230"/>
      <c r="F40" s="230"/>
      <c r="G40" s="318" t="s">
        <v>1625</v>
      </c>
      <c r="H40" s="318" t="s">
        <v>1625</v>
      </c>
      <c r="I40" s="187"/>
    </row>
    <row r="41" spans="1:13" x14ac:dyDescent="0.25">
      <c r="A41" s="125" t="s">
        <v>1158</v>
      </c>
      <c r="B41" s="125" t="s">
        <v>1157</v>
      </c>
      <c r="C41" s="126" t="s">
        <v>1109</v>
      </c>
      <c r="D41" s="126"/>
      <c r="E41" s="204"/>
      <c r="F41" s="204"/>
      <c r="G41" s="318" t="s">
        <v>1625</v>
      </c>
      <c r="H41" s="318" t="s">
        <v>1625</v>
      </c>
      <c r="I41" s="184"/>
      <c r="M41" s="170" t="str">
        <f>IF(OR(E41="fail",E42="fail",E43="fail",E45="fail",E46="fail"),"fail",IF(AND(E41="pass",E42="pass",E43="pass",E45="pass",E46="pass"),"pass",IF(AND(E41="",E42="",E43="",E45="",E46=""),"n/a",IF(OR(E41="n/a",E42="n/a",E43="n/a",E45="n/a",E46="n/a"),"n/a"))))</f>
        <v>n/a</v>
      </c>
    </row>
    <row r="42" spans="1:13" x14ac:dyDescent="0.25">
      <c r="A42" s="125"/>
      <c r="B42" s="126"/>
      <c r="C42" s="126" t="s">
        <v>1110</v>
      </c>
      <c r="D42" s="126"/>
      <c r="E42" s="204"/>
      <c r="F42" s="204"/>
      <c r="G42" s="318" t="s">
        <v>1625</v>
      </c>
      <c r="H42" s="318" t="s">
        <v>1625</v>
      </c>
      <c r="I42" s="184"/>
    </row>
    <row r="43" spans="1:13" x14ac:dyDescent="0.25">
      <c r="A43" s="125"/>
      <c r="B43" s="126"/>
      <c r="C43" s="126" t="s">
        <v>1111</v>
      </c>
      <c r="D43" s="126"/>
      <c r="E43" s="204"/>
      <c r="F43" s="204"/>
      <c r="G43" s="318" t="s">
        <v>1625</v>
      </c>
      <c r="H43" s="318" t="s">
        <v>1625</v>
      </c>
      <c r="I43" s="184"/>
    </row>
    <row r="44" spans="1:13" x14ac:dyDescent="0.25">
      <c r="A44" s="125"/>
      <c r="B44" s="126"/>
      <c r="C44" s="126" t="s">
        <v>1112</v>
      </c>
      <c r="D44" s="126"/>
      <c r="E44" s="204"/>
      <c r="F44" s="204"/>
      <c r="G44" s="318" t="s">
        <v>1625</v>
      </c>
      <c r="H44" s="318" t="s">
        <v>1625</v>
      </c>
      <c r="I44" s="184"/>
    </row>
    <row r="45" spans="1:13" x14ac:dyDescent="0.25">
      <c r="A45" s="125"/>
      <c r="B45" s="126"/>
      <c r="C45" s="126" t="s">
        <v>1113</v>
      </c>
      <c r="D45" s="126"/>
      <c r="E45" s="204"/>
      <c r="F45" s="204"/>
      <c r="G45" s="318" t="s">
        <v>1625</v>
      </c>
      <c r="H45" s="318" t="s">
        <v>1625</v>
      </c>
      <c r="I45" s="184"/>
    </row>
    <row r="46" spans="1:13" ht="30" x14ac:dyDescent="0.25">
      <c r="A46" s="125"/>
      <c r="B46" s="126"/>
      <c r="C46" s="127" t="s">
        <v>1174</v>
      </c>
      <c r="D46" s="126"/>
      <c r="E46" s="204"/>
      <c r="F46" s="204"/>
      <c r="G46" s="318" t="s">
        <v>1625</v>
      </c>
      <c r="H46" s="318" t="s">
        <v>1625</v>
      </c>
      <c r="I46" s="184"/>
    </row>
    <row r="47" spans="1:13" x14ac:dyDescent="0.25">
      <c r="A47" s="125"/>
      <c r="B47" s="126"/>
      <c r="C47" s="126" t="s">
        <v>1114</v>
      </c>
      <c r="D47" s="203"/>
      <c r="E47" s="204"/>
      <c r="F47" s="204"/>
      <c r="G47" s="318" t="s">
        <v>1625</v>
      </c>
      <c r="H47" s="318" t="s">
        <v>1625</v>
      </c>
      <c r="I47" s="186"/>
    </row>
    <row r="48" spans="1:13" x14ac:dyDescent="0.25">
      <c r="A48" s="222"/>
      <c r="B48" s="104"/>
      <c r="C48" s="104"/>
      <c r="D48" s="104"/>
      <c r="E48" s="230"/>
      <c r="F48" s="230"/>
      <c r="G48" s="318" t="s">
        <v>1625</v>
      </c>
      <c r="H48" s="318" t="s">
        <v>1625</v>
      </c>
      <c r="I48" s="187"/>
    </row>
    <row r="49" spans="1:13" x14ac:dyDescent="0.25">
      <c r="A49" s="125" t="s">
        <v>1159</v>
      </c>
      <c r="B49" s="125" t="s">
        <v>1167</v>
      </c>
      <c r="C49" s="126" t="s">
        <v>1115</v>
      </c>
      <c r="D49" s="126"/>
      <c r="E49" s="204"/>
      <c r="F49" s="204"/>
      <c r="G49" s="318" t="s">
        <v>1625</v>
      </c>
      <c r="H49" s="318" t="s">
        <v>1625</v>
      </c>
      <c r="I49" s="184"/>
      <c r="M49" s="170" t="str">
        <f>IF(OR(E49="fail",E50="fail",E51="fail",E53="fail",E54="fail",E55="fail"),"fail",IF(AND(E49="pass",E50="pass",E51="pass",E53="pass",E54="pass",E55="pass"),"pass",IF(AND(E49="",E50="",E51="",E53="",E54="",E55=""),"n/a",IF(OR(E49="n/a",E50="n/a",E51="n/a",E53="n/a",E54="n/a",E55="n/a"),"n/a"))))</f>
        <v>n/a</v>
      </c>
    </row>
    <row r="50" spans="1:13" x14ac:dyDescent="0.25">
      <c r="A50" s="125"/>
      <c r="B50" s="126"/>
      <c r="C50" s="126" t="s">
        <v>1116</v>
      </c>
      <c r="D50" s="126"/>
      <c r="E50" s="204"/>
      <c r="F50" s="204"/>
      <c r="G50" s="318" t="s">
        <v>1625</v>
      </c>
      <c r="H50" s="318" t="s">
        <v>1625</v>
      </c>
      <c r="I50" s="184"/>
    </row>
    <row r="51" spans="1:13" x14ac:dyDescent="0.25">
      <c r="A51" s="125"/>
      <c r="B51" s="126"/>
      <c r="C51" s="126" t="s">
        <v>1180</v>
      </c>
      <c r="D51" s="126"/>
      <c r="E51" s="204"/>
      <c r="F51" s="204"/>
      <c r="G51" s="318" t="s">
        <v>1625</v>
      </c>
      <c r="H51" s="318" t="s">
        <v>1625</v>
      </c>
      <c r="I51" s="184"/>
    </row>
    <row r="52" spans="1:13" x14ac:dyDescent="0.25">
      <c r="A52" s="125"/>
      <c r="B52" s="126"/>
      <c r="C52" s="126" t="s">
        <v>1181</v>
      </c>
      <c r="D52" s="126"/>
      <c r="E52" s="204"/>
      <c r="F52" s="204"/>
      <c r="G52" s="318" t="s">
        <v>1625</v>
      </c>
      <c r="H52" s="318" t="s">
        <v>1625</v>
      </c>
      <c r="I52" s="184"/>
    </row>
    <row r="53" spans="1:13" x14ac:dyDescent="0.25">
      <c r="A53" s="125"/>
      <c r="B53" s="126"/>
      <c r="C53" s="126" t="s">
        <v>1182</v>
      </c>
      <c r="D53" s="126"/>
      <c r="E53" s="204"/>
      <c r="F53" s="204"/>
      <c r="G53" s="318" t="s">
        <v>1625</v>
      </c>
      <c r="H53" s="318" t="s">
        <v>1625</v>
      </c>
      <c r="I53" s="184"/>
    </row>
    <row r="54" spans="1:13" x14ac:dyDescent="0.25">
      <c r="A54" s="125"/>
      <c r="B54" s="126"/>
      <c r="C54" s="126" t="s">
        <v>1183</v>
      </c>
      <c r="D54" s="126"/>
      <c r="E54" s="204"/>
      <c r="F54" s="204"/>
      <c r="G54" s="318" t="s">
        <v>1625</v>
      </c>
      <c r="H54" s="318" t="s">
        <v>1625</v>
      </c>
      <c r="I54" s="184"/>
    </row>
    <row r="55" spans="1:13" x14ac:dyDescent="0.25">
      <c r="A55" s="125"/>
      <c r="B55" s="126"/>
      <c r="C55" s="126" t="s">
        <v>1184</v>
      </c>
      <c r="D55" s="126"/>
      <c r="E55" s="204"/>
      <c r="F55" s="204"/>
      <c r="G55" s="318" t="s">
        <v>1625</v>
      </c>
      <c r="H55" s="318" t="s">
        <v>1625</v>
      </c>
      <c r="I55" s="184"/>
    </row>
    <row r="56" spans="1:13" x14ac:dyDescent="0.25">
      <c r="A56" s="222"/>
      <c r="B56" s="104"/>
      <c r="C56" s="104"/>
      <c r="D56" s="104"/>
      <c r="E56" s="230"/>
      <c r="F56" s="230"/>
      <c r="G56" s="318" t="s">
        <v>1625</v>
      </c>
      <c r="H56" s="318" t="s">
        <v>1625</v>
      </c>
      <c r="I56" s="187"/>
    </row>
    <row r="57" spans="1:13" x14ac:dyDescent="0.25">
      <c r="A57" s="125" t="s">
        <v>1160</v>
      </c>
      <c r="B57" s="125" t="s">
        <v>1168</v>
      </c>
      <c r="C57" s="126" t="s">
        <v>1117</v>
      </c>
      <c r="D57" s="126"/>
      <c r="E57" s="202"/>
      <c r="F57" s="202"/>
      <c r="G57" s="318" t="s">
        <v>1625</v>
      </c>
      <c r="H57" s="318" t="s">
        <v>1625</v>
      </c>
      <c r="I57" s="186"/>
      <c r="M57" s="170" t="str">
        <f>IF(OR(E57="fail",E58="fail",E59="fail"),"fail",IF(AND(E57="pass",E58="pass",E59="pass"),"pass",IF(AND(E57="",E58="",E59=""),"n/a",IF(OR(E57="n/a",E58="n/a",E59="n/a"),"n/a"))))</f>
        <v>n/a</v>
      </c>
    </row>
    <row r="58" spans="1:13" x14ac:dyDescent="0.25">
      <c r="A58" s="125"/>
      <c r="B58" s="126"/>
      <c r="C58" s="126" t="s">
        <v>1118</v>
      </c>
      <c r="D58" s="126"/>
      <c r="E58" s="202"/>
      <c r="F58" s="202"/>
      <c r="G58" s="318" t="s">
        <v>1625</v>
      </c>
      <c r="H58" s="318" t="s">
        <v>1625</v>
      </c>
      <c r="I58" s="186"/>
    </row>
    <row r="59" spans="1:13" ht="30" x14ac:dyDescent="0.25">
      <c r="A59" s="125"/>
      <c r="B59" s="126"/>
      <c r="C59" s="127" t="s">
        <v>1175</v>
      </c>
      <c r="D59" s="126"/>
      <c r="E59" s="202"/>
      <c r="F59" s="202"/>
      <c r="G59" s="318" t="s">
        <v>1625</v>
      </c>
      <c r="H59" s="318" t="s">
        <v>1625</v>
      </c>
      <c r="I59" s="184"/>
    </row>
    <row r="60" spans="1:13" x14ac:dyDescent="0.25">
      <c r="A60" s="125"/>
      <c r="B60" s="126"/>
      <c r="C60" s="127" t="s">
        <v>1119</v>
      </c>
      <c r="D60" s="203"/>
      <c r="E60" s="202"/>
      <c r="F60" s="202"/>
      <c r="G60" s="318" t="s">
        <v>1625</v>
      </c>
      <c r="H60" s="318" t="s">
        <v>1625</v>
      </c>
      <c r="I60" s="186"/>
    </row>
    <row r="61" spans="1:13" x14ac:dyDescent="0.25">
      <c r="A61" s="222"/>
      <c r="B61" s="104"/>
      <c r="C61" s="104"/>
      <c r="D61" s="104"/>
      <c r="E61" s="230"/>
      <c r="F61" s="230"/>
      <c r="G61" s="318" t="s">
        <v>1625</v>
      </c>
      <c r="H61" s="318" t="s">
        <v>1625</v>
      </c>
      <c r="I61" s="187"/>
    </row>
    <row r="62" spans="1:13" x14ac:dyDescent="0.25">
      <c r="A62" s="125" t="s">
        <v>1161</v>
      </c>
      <c r="B62" s="280" t="s">
        <v>1169</v>
      </c>
      <c r="C62" s="126" t="s">
        <v>1117</v>
      </c>
      <c r="D62" s="126"/>
      <c r="E62" s="202"/>
      <c r="F62" s="202"/>
      <c r="G62" s="318" t="s">
        <v>1625</v>
      </c>
      <c r="H62" s="318" t="s">
        <v>1625</v>
      </c>
      <c r="I62" s="184"/>
      <c r="M62" s="170" t="str">
        <f>IF(OR(E62="fail",E63="fail",E64="fail",E65="fail"),"fail",IF(AND(E62="pass",E63="pass",E64="pass",E65="pass"),"pass",IF(AND(E62="",E63="",E64="",E65=""),"n/a",IF(OR(E62="n/a",E63="n/a",E64="n/a",E65="n/a"),"n/a"))))</f>
        <v>n/a</v>
      </c>
    </row>
    <row r="63" spans="1:13" x14ac:dyDescent="0.25">
      <c r="A63" s="125"/>
      <c r="B63" s="126"/>
      <c r="C63" s="126" t="s">
        <v>1120</v>
      </c>
      <c r="D63" s="126"/>
      <c r="E63" s="202"/>
      <c r="F63" s="202"/>
      <c r="G63" s="318" t="s">
        <v>1625</v>
      </c>
      <c r="H63" s="318" t="s">
        <v>1625</v>
      </c>
      <c r="I63" s="184"/>
    </row>
    <row r="64" spans="1:13" x14ac:dyDescent="0.25">
      <c r="A64" s="125"/>
      <c r="B64" s="126"/>
      <c r="C64" s="126" t="s">
        <v>1121</v>
      </c>
      <c r="D64" s="126"/>
      <c r="E64" s="202"/>
      <c r="F64" s="202"/>
      <c r="G64" s="318" t="s">
        <v>1625</v>
      </c>
      <c r="H64" s="318" t="s">
        <v>1625</v>
      </c>
      <c r="I64" s="184"/>
    </row>
    <row r="65" spans="1:13" x14ac:dyDescent="0.25">
      <c r="A65" s="125"/>
      <c r="B65" s="126"/>
      <c r="C65" s="126" t="s">
        <v>1122</v>
      </c>
      <c r="D65" s="126"/>
      <c r="E65" s="202"/>
      <c r="F65" s="202"/>
      <c r="G65" s="318" t="s">
        <v>1625</v>
      </c>
      <c r="H65" s="318" t="s">
        <v>1625</v>
      </c>
      <c r="I65" s="184"/>
    </row>
    <row r="66" spans="1:13" x14ac:dyDescent="0.25">
      <c r="A66" s="222"/>
      <c r="B66" s="104"/>
      <c r="C66" s="104"/>
      <c r="D66" s="104"/>
      <c r="E66" s="230"/>
      <c r="F66" s="230"/>
      <c r="G66" s="318" t="s">
        <v>1625</v>
      </c>
      <c r="H66" s="318" t="s">
        <v>1625</v>
      </c>
      <c r="I66" s="187"/>
    </row>
    <row r="67" spans="1:13" x14ac:dyDescent="0.25">
      <c r="A67" s="125" t="s">
        <v>1162</v>
      </c>
      <c r="B67" s="125" t="s">
        <v>1170</v>
      </c>
      <c r="C67" s="126" t="s">
        <v>1708</v>
      </c>
      <c r="D67" s="126"/>
      <c r="E67" s="204"/>
      <c r="F67" s="204"/>
      <c r="G67" s="318" t="s">
        <v>1625</v>
      </c>
      <c r="H67" s="318" t="s">
        <v>1625</v>
      </c>
      <c r="I67" s="184"/>
      <c r="M67" s="180" t="str">
        <f>IF(OR(E67="fail",E68="fail",E69="fail",E70="fail",E71="fail",E72="fail",E73="fail",E74="fail"),"fail",IF(AND(E67="pass",E68="pass",E69="pass",E70="pass",E71="pass",E72="pass",E73="pass",E74="pass"),"pass",IF(AND(E67="",E68="",E69="",E70="",E71="",E72="",E73="",E74=""),"n/a",IF(OR(E67="n/a",E68="n/a",E69="n/a",E70="n/a",E71="n/a",E72="n/a",E73="n/a",E74="n/a"),"n/a"))))</f>
        <v>n/a</v>
      </c>
    </row>
    <row r="68" spans="1:13" x14ac:dyDescent="0.25">
      <c r="A68" s="125"/>
      <c r="B68" s="126"/>
      <c r="C68" s="126" t="s">
        <v>1123</v>
      </c>
      <c r="D68" s="126"/>
      <c r="E68" s="204"/>
      <c r="F68" s="204"/>
      <c r="G68" s="318" t="s">
        <v>1625</v>
      </c>
      <c r="H68" s="318" t="s">
        <v>1625</v>
      </c>
      <c r="I68" s="184"/>
    </row>
    <row r="69" spans="1:13" x14ac:dyDescent="0.25">
      <c r="A69" s="125"/>
      <c r="B69" s="126"/>
      <c r="C69" s="126" t="s">
        <v>1124</v>
      </c>
      <c r="D69" s="126"/>
      <c r="E69" s="204"/>
      <c r="F69" s="204"/>
      <c r="G69" s="318" t="s">
        <v>1625</v>
      </c>
      <c r="H69" s="318" t="s">
        <v>1625</v>
      </c>
      <c r="I69" s="184"/>
    </row>
    <row r="70" spans="1:13" x14ac:dyDescent="0.25">
      <c r="A70" s="125"/>
      <c r="B70" s="126"/>
      <c r="C70" s="126" t="s">
        <v>1125</v>
      </c>
      <c r="D70" s="126"/>
      <c r="E70" s="204"/>
      <c r="F70" s="204"/>
      <c r="G70" s="318" t="s">
        <v>1625</v>
      </c>
      <c r="H70" s="318" t="s">
        <v>1625</v>
      </c>
      <c r="I70" s="184"/>
    </row>
    <row r="71" spans="1:13" x14ac:dyDescent="0.25">
      <c r="A71" s="125"/>
      <c r="B71" s="126"/>
      <c r="C71" s="126" t="s">
        <v>1126</v>
      </c>
      <c r="D71" s="126"/>
      <c r="E71" s="204"/>
      <c r="F71" s="204"/>
      <c r="G71" s="318" t="s">
        <v>1625</v>
      </c>
      <c r="H71" s="318" t="s">
        <v>1625</v>
      </c>
      <c r="I71" s="184"/>
    </row>
    <row r="72" spans="1:13" x14ac:dyDescent="0.25">
      <c r="A72" s="125"/>
      <c r="B72" s="126"/>
      <c r="C72" s="126" t="s">
        <v>1127</v>
      </c>
      <c r="D72" s="126"/>
      <c r="E72" s="204"/>
      <c r="F72" s="204"/>
      <c r="G72" s="318" t="s">
        <v>1625</v>
      </c>
      <c r="H72" s="318" t="s">
        <v>1625</v>
      </c>
      <c r="I72" s="184"/>
    </row>
    <row r="73" spans="1:13" x14ac:dyDescent="0.25">
      <c r="A73" s="125"/>
      <c r="B73" s="126"/>
      <c r="C73" s="126" t="s">
        <v>1128</v>
      </c>
      <c r="D73" s="126"/>
      <c r="E73" s="204"/>
      <c r="F73" s="204"/>
      <c r="G73" s="318" t="s">
        <v>1625</v>
      </c>
      <c r="H73" s="318" t="s">
        <v>1625</v>
      </c>
      <c r="I73" s="184"/>
    </row>
    <row r="74" spans="1:13" x14ac:dyDescent="0.25">
      <c r="A74" s="125"/>
      <c r="B74" s="126"/>
      <c r="C74" s="126" t="s">
        <v>1129</v>
      </c>
      <c r="D74" s="126"/>
      <c r="E74" s="204"/>
      <c r="F74" s="204"/>
      <c r="G74" s="318" t="s">
        <v>1625</v>
      </c>
      <c r="H74" s="318" t="s">
        <v>1625</v>
      </c>
      <c r="I74" s="184"/>
    </row>
    <row r="75" spans="1:13" x14ac:dyDescent="0.25">
      <c r="A75" s="222"/>
      <c r="B75" s="104"/>
      <c r="C75" s="104"/>
      <c r="D75" s="104"/>
      <c r="E75" s="230"/>
      <c r="F75" s="230"/>
      <c r="G75" s="318" t="s">
        <v>1625</v>
      </c>
      <c r="H75" s="318" t="s">
        <v>1625</v>
      </c>
      <c r="I75" s="187"/>
    </row>
    <row r="76" spans="1:13" x14ac:dyDescent="0.25">
      <c r="A76" s="125" t="s">
        <v>1163</v>
      </c>
      <c r="B76" s="125" t="s">
        <v>1171</v>
      </c>
      <c r="C76" s="126" t="s">
        <v>1130</v>
      </c>
      <c r="D76" s="126"/>
      <c r="E76" s="202"/>
      <c r="F76" s="202"/>
      <c r="G76" s="318" t="s">
        <v>1625</v>
      </c>
      <c r="H76" s="318" t="s">
        <v>1625</v>
      </c>
      <c r="I76" s="186"/>
      <c r="M76" s="180" t="str">
        <f>IF(OR(E76="fail",E77="fail",E78="fail",E79="fail",E80="fail",E81="fail",E82="fail",E83="fail",E84="fail"),"fail",IF(AND(E76="pass",E77="pass",E78="pass",E79="pass",E80="pass",E81="pass",E82="pass",E83="pass",E84="pass"),"pass",IF(AND(E76="",E77="",E78="",E79="",E80="",E81="",E82="",E83="",E84=""),"n/a",IF(OR(E76="n/a",E77="n/a",E78="n/a",E79="n/a",E80="n/a",E81="n/a",E82="n/a",E83="n/a",E84="n/a"),"n/a"))))</f>
        <v>n/a</v>
      </c>
    </row>
    <row r="77" spans="1:13" x14ac:dyDescent="0.25">
      <c r="A77" s="125"/>
      <c r="B77" s="126"/>
      <c r="C77" s="126" t="s">
        <v>1709</v>
      </c>
      <c r="D77" s="126"/>
      <c r="E77" s="202"/>
      <c r="F77" s="202"/>
      <c r="G77" s="318" t="s">
        <v>1625</v>
      </c>
      <c r="H77" s="318" t="s">
        <v>1625</v>
      </c>
      <c r="I77" s="186"/>
    </row>
    <row r="78" spans="1:13" x14ac:dyDescent="0.25">
      <c r="A78" s="125"/>
      <c r="B78" s="126"/>
      <c r="C78" s="126" t="s">
        <v>1131</v>
      </c>
      <c r="D78" s="126"/>
      <c r="E78" s="202"/>
      <c r="F78" s="202"/>
      <c r="G78" s="318" t="s">
        <v>1625</v>
      </c>
      <c r="H78" s="318" t="s">
        <v>1625</v>
      </c>
      <c r="I78" s="184"/>
    </row>
    <row r="79" spans="1:13" x14ac:dyDescent="0.25">
      <c r="A79" s="125"/>
      <c r="B79" s="126"/>
      <c r="C79" s="126" t="s">
        <v>1132</v>
      </c>
      <c r="D79" s="126"/>
      <c r="E79" s="202"/>
      <c r="F79" s="202"/>
      <c r="G79" s="318" t="s">
        <v>1625</v>
      </c>
      <c r="H79" s="318" t="s">
        <v>1625</v>
      </c>
      <c r="I79" s="184"/>
    </row>
    <row r="80" spans="1:13" x14ac:dyDescent="0.25">
      <c r="A80" s="125"/>
      <c r="B80" s="126"/>
      <c r="C80" s="126" t="s">
        <v>1125</v>
      </c>
      <c r="D80" s="126"/>
      <c r="E80" s="202"/>
      <c r="F80" s="202"/>
      <c r="G80" s="318" t="s">
        <v>1625</v>
      </c>
      <c r="H80" s="318" t="s">
        <v>1625</v>
      </c>
      <c r="I80" s="184"/>
    </row>
    <row r="81" spans="1:13" x14ac:dyDescent="0.25">
      <c r="A81" s="125"/>
      <c r="B81" s="126"/>
      <c r="C81" s="126" t="s">
        <v>1133</v>
      </c>
      <c r="D81" s="126"/>
      <c r="E81" s="202"/>
      <c r="F81" s="202"/>
      <c r="G81" s="318" t="s">
        <v>1625</v>
      </c>
      <c r="H81" s="318" t="s">
        <v>1625</v>
      </c>
      <c r="I81" s="184"/>
    </row>
    <row r="82" spans="1:13" x14ac:dyDescent="0.25">
      <c r="A82" s="125"/>
      <c r="B82" s="126"/>
      <c r="C82" s="126" t="s">
        <v>1127</v>
      </c>
      <c r="D82" s="126"/>
      <c r="E82" s="202"/>
      <c r="F82" s="202"/>
      <c r="G82" s="318" t="s">
        <v>1625</v>
      </c>
      <c r="H82" s="318" t="s">
        <v>1625</v>
      </c>
      <c r="I82" s="184"/>
    </row>
    <row r="83" spans="1:13" x14ac:dyDescent="0.25">
      <c r="A83" s="125"/>
      <c r="B83" s="126"/>
      <c r="C83" s="126" t="s">
        <v>1134</v>
      </c>
      <c r="D83" s="126"/>
      <c r="E83" s="202"/>
      <c r="F83" s="202"/>
      <c r="G83" s="318" t="s">
        <v>1625</v>
      </c>
      <c r="H83" s="318" t="s">
        <v>1625</v>
      </c>
      <c r="I83" s="184"/>
    </row>
    <row r="84" spans="1:13" x14ac:dyDescent="0.25">
      <c r="A84" s="125"/>
      <c r="B84" s="126"/>
      <c r="C84" s="126" t="s">
        <v>1135</v>
      </c>
      <c r="D84" s="126"/>
      <c r="E84" s="202"/>
      <c r="F84" s="202"/>
      <c r="G84" s="318" t="s">
        <v>1625</v>
      </c>
      <c r="H84" s="318" t="s">
        <v>1625</v>
      </c>
      <c r="I84" s="184"/>
    </row>
    <row r="85" spans="1:13" x14ac:dyDescent="0.25">
      <c r="A85" s="222"/>
      <c r="B85" s="104"/>
      <c r="C85" s="104"/>
      <c r="D85" s="104"/>
      <c r="E85" s="230"/>
      <c r="F85" s="230"/>
      <c r="G85" s="318" t="s">
        <v>1625</v>
      </c>
      <c r="H85" s="318" t="s">
        <v>1625</v>
      </c>
      <c r="I85" s="187"/>
    </row>
    <row r="86" spans="1:13" x14ac:dyDescent="0.25">
      <c r="A86" s="125" t="s">
        <v>1164</v>
      </c>
      <c r="B86" s="125" t="s">
        <v>1710</v>
      </c>
      <c r="C86" s="126" t="s">
        <v>1711</v>
      </c>
      <c r="D86" s="126"/>
      <c r="E86" s="204"/>
      <c r="F86" s="204"/>
      <c r="G86" s="318" t="s">
        <v>1625</v>
      </c>
      <c r="H86" s="318" t="s">
        <v>1625</v>
      </c>
      <c r="I86" s="184"/>
      <c r="M86" s="180" t="str">
        <f>IF(OR(E86="fail",E87="fail",E88="fail",E89="fail",E90="fail",E91="fail",E92="fail",E93="fail",E94="fail"),"fail",IF(AND(E86="pass",E87="pass",E88="pass",E89="pass",E90="pass",E91="pass",E92="pass",E93="pass",E94="pass"),"pass",IF(AND(E86="",E87="",E88="",E89="",E90="",E91="",E92="",E93="",E94=""),"n/a",IF(OR(E86="n/a",E87="n/a",E88="n/a",E89="n/a",E90="n/a",E91="n/a",E92="n/a",E93="n/a",E94="n/a"),"n/a"))))</f>
        <v>n/a</v>
      </c>
    </row>
    <row r="87" spans="1:13" x14ac:dyDescent="0.25">
      <c r="A87" s="125"/>
      <c r="B87" s="126"/>
      <c r="C87" s="126" t="s">
        <v>1123</v>
      </c>
      <c r="D87" s="126"/>
      <c r="E87" s="204"/>
      <c r="F87" s="204"/>
      <c r="G87" s="318" t="s">
        <v>1625</v>
      </c>
      <c r="H87" s="318" t="s">
        <v>1625</v>
      </c>
      <c r="I87" s="184"/>
    </row>
    <row r="88" spans="1:13" ht="30" x14ac:dyDescent="0.25">
      <c r="A88" s="125"/>
      <c r="B88" s="126"/>
      <c r="C88" s="127" t="s">
        <v>1176</v>
      </c>
      <c r="D88" s="126"/>
      <c r="E88" s="204"/>
      <c r="F88" s="204"/>
      <c r="G88" s="318" t="s">
        <v>1625</v>
      </c>
      <c r="H88" s="318" t="s">
        <v>1625</v>
      </c>
      <c r="I88" s="184"/>
    </row>
    <row r="89" spans="1:13" x14ac:dyDescent="0.25">
      <c r="A89" s="125"/>
      <c r="B89" s="126"/>
      <c r="C89" s="126" t="s">
        <v>1136</v>
      </c>
      <c r="D89" s="126"/>
      <c r="E89" s="204"/>
      <c r="F89" s="204"/>
      <c r="G89" s="318" t="s">
        <v>1625</v>
      </c>
      <c r="H89" s="318" t="s">
        <v>1625</v>
      </c>
      <c r="I89" s="184"/>
    </row>
    <row r="90" spans="1:13" x14ac:dyDescent="0.25">
      <c r="A90" s="125"/>
      <c r="B90" s="126"/>
      <c r="C90" s="126" t="s">
        <v>1137</v>
      </c>
      <c r="D90" s="126"/>
      <c r="E90" s="204"/>
      <c r="F90" s="204"/>
      <c r="G90" s="318" t="s">
        <v>1625</v>
      </c>
      <c r="H90" s="318" t="s">
        <v>1625</v>
      </c>
      <c r="I90" s="184"/>
    </row>
    <row r="91" spans="1:13" x14ac:dyDescent="0.25">
      <c r="A91" s="125"/>
      <c r="B91" s="126"/>
      <c r="C91" s="126" t="s">
        <v>1138</v>
      </c>
      <c r="D91" s="126"/>
      <c r="E91" s="204"/>
      <c r="F91" s="204"/>
      <c r="G91" s="318" t="s">
        <v>1625</v>
      </c>
      <c r="H91" s="318" t="s">
        <v>1625</v>
      </c>
      <c r="I91" s="184"/>
    </row>
    <row r="92" spans="1:13" x14ac:dyDescent="0.25">
      <c r="A92" s="125"/>
      <c r="B92" s="126"/>
      <c r="C92" s="126" t="s">
        <v>1139</v>
      </c>
      <c r="D92" s="126"/>
      <c r="E92" s="204"/>
      <c r="F92" s="204"/>
      <c r="G92" s="318" t="s">
        <v>1625</v>
      </c>
      <c r="H92" s="318" t="s">
        <v>1625</v>
      </c>
      <c r="I92" s="184"/>
    </row>
    <row r="93" spans="1:13" x14ac:dyDescent="0.25">
      <c r="A93" s="125"/>
      <c r="B93" s="126"/>
      <c r="C93" s="126" t="s">
        <v>1140</v>
      </c>
      <c r="D93" s="126"/>
      <c r="E93" s="204"/>
      <c r="F93" s="204"/>
      <c r="G93" s="318" t="s">
        <v>1625</v>
      </c>
      <c r="H93" s="318" t="s">
        <v>1625</v>
      </c>
      <c r="I93" s="184"/>
    </row>
    <row r="94" spans="1:13" x14ac:dyDescent="0.25">
      <c r="A94" s="125"/>
      <c r="B94" s="126"/>
      <c r="C94" s="126" t="s">
        <v>1141</v>
      </c>
      <c r="D94" s="126"/>
      <c r="E94" s="204"/>
      <c r="F94" s="204"/>
      <c r="G94" s="318" t="s">
        <v>1625</v>
      </c>
      <c r="H94" s="318" t="s">
        <v>1625</v>
      </c>
      <c r="I94" s="184"/>
    </row>
    <row r="95" spans="1:13" x14ac:dyDescent="0.25">
      <c r="A95" s="222"/>
      <c r="B95" s="104"/>
      <c r="C95" s="104"/>
      <c r="D95" s="104"/>
      <c r="E95" s="230"/>
      <c r="F95" s="230"/>
      <c r="G95" s="318" t="s">
        <v>1625</v>
      </c>
      <c r="H95" s="318" t="s">
        <v>1625</v>
      </c>
      <c r="I95" s="187"/>
    </row>
    <row r="96" spans="1:13" x14ac:dyDescent="0.25">
      <c r="A96" s="125" t="s">
        <v>1165</v>
      </c>
      <c r="B96" s="125" t="s">
        <v>1172</v>
      </c>
      <c r="C96" s="126" t="s">
        <v>1130</v>
      </c>
      <c r="D96" s="126"/>
      <c r="E96" s="202"/>
      <c r="F96" s="202"/>
      <c r="G96" s="318" t="s">
        <v>1625</v>
      </c>
      <c r="H96" s="318" t="s">
        <v>1625</v>
      </c>
      <c r="I96" s="186"/>
      <c r="M96" s="180" t="str">
        <f>IF(OR(E96="fail",E97="fail",E98="fail",E99="fail",E100="fail",E101="fail",E102="fail",E103="fail",E104="fail",E105="fail"),"fail",IF(AND(E96="pass",E97="pass",E98="pass",E99="pass",E100="pass",E101="pass",E102="pass",E103="pass",E104="pass",E105="pass",),"pass",IF(AND(E96="",E97="",E98="",E99="",E100="",E101="",E102="",E103="",E104="",E105=""),"n/a",IF(OR(E96="n/a",E97="n/a",E98="n/a",E99="n/a",E100="n/a",E101="n/a",E102="n/a",E103="n/a",E104="n/a",E105="n/a"),"n/a"))))</f>
        <v>n/a</v>
      </c>
    </row>
    <row r="97" spans="1:13" x14ac:dyDescent="0.25">
      <c r="A97" s="125"/>
      <c r="B97" s="126"/>
      <c r="C97" s="126" t="s">
        <v>1142</v>
      </c>
      <c r="D97" s="126"/>
      <c r="E97" s="202"/>
      <c r="F97" s="202"/>
      <c r="G97" s="318" t="s">
        <v>1625</v>
      </c>
      <c r="H97" s="318" t="s">
        <v>1625</v>
      </c>
      <c r="I97" s="186"/>
    </row>
    <row r="98" spans="1:13" x14ac:dyDescent="0.25">
      <c r="A98" s="125"/>
      <c r="B98" s="126"/>
      <c r="C98" s="126" t="s">
        <v>1143</v>
      </c>
      <c r="D98" s="126"/>
      <c r="E98" s="202"/>
      <c r="F98" s="202"/>
      <c r="G98" s="318" t="s">
        <v>1625</v>
      </c>
      <c r="H98" s="318" t="s">
        <v>1625</v>
      </c>
      <c r="I98" s="184"/>
    </row>
    <row r="99" spans="1:13" x14ac:dyDescent="0.25">
      <c r="A99" s="125"/>
      <c r="B99" s="126"/>
      <c r="C99" s="126" t="s">
        <v>1144</v>
      </c>
      <c r="D99" s="126"/>
      <c r="E99" s="202"/>
      <c r="F99" s="202"/>
      <c r="G99" s="318" t="s">
        <v>1625</v>
      </c>
      <c r="H99" s="318" t="s">
        <v>1625</v>
      </c>
      <c r="I99" s="184"/>
    </row>
    <row r="100" spans="1:13" x14ac:dyDescent="0.25">
      <c r="A100" s="125"/>
      <c r="B100" s="126"/>
      <c r="C100" s="126" t="s">
        <v>1145</v>
      </c>
      <c r="D100" s="126"/>
      <c r="E100" s="202"/>
      <c r="F100" s="202"/>
      <c r="G100" s="318" t="s">
        <v>1625</v>
      </c>
      <c r="H100" s="318" t="s">
        <v>1625</v>
      </c>
      <c r="I100" s="184"/>
    </row>
    <row r="101" spans="1:13" x14ac:dyDescent="0.25">
      <c r="A101" s="125"/>
      <c r="B101" s="126"/>
      <c r="C101" s="126" t="s">
        <v>1146</v>
      </c>
      <c r="D101" s="126"/>
      <c r="E101" s="202"/>
      <c r="F101" s="202"/>
      <c r="G101" s="318" t="s">
        <v>1625</v>
      </c>
      <c r="H101" s="318" t="s">
        <v>1625</v>
      </c>
      <c r="I101" s="184"/>
    </row>
    <row r="102" spans="1:13" x14ac:dyDescent="0.25">
      <c r="A102" s="125"/>
      <c r="B102" s="126"/>
      <c r="C102" s="126" t="s">
        <v>1147</v>
      </c>
      <c r="D102" s="126"/>
      <c r="E102" s="202"/>
      <c r="F102" s="202"/>
      <c r="G102" s="318" t="s">
        <v>1625</v>
      </c>
      <c r="H102" s="318" t="s">
        <v>1625</v>
      </c>
      <c r="I102" s="184"/>
    </row>
    <row r="103" spans="1:13" x14ac:dyDescent="0.25">
      <c r="A103" s="125"/>
      <c r="B103" s="126"/>
      <c r="C103" s="126" t="s">
        <v>1139</v>
      </c>
      <c r="D103" s="126"/>
      <c r="E103" s="202"/>
      <c r="F103" s="202"/>
      <c r="G103" s="318" t="s">
        <v>1625</v>
      </c>
      <c r="H103" s="318" t="s">
        <v>1625</v>
      </c>
      <c r="I103" s="184"/>
    </row>
    <row r="104" spans="1:13" x14ac:dyDescent="0.25">
      <c r="A104" s="125"/>
      <c r="B104" s="126"/>
      <c r="C104" s="126" t="s">
        <v>1148</v>
      </c>
      <c r="D104" s="126"/>
      <c r="E104" s="202"/>
      <c r="F104" s="202"/>
      <c r="G104" s="318" t="s">
        <v>1625</v>
      </c>
      <c r="H104" s="318" t="s">
        <v>1625</v>
      </c>
      <c r="I104" s="184"/>
    </row>
    <row r="105" spans="1:13" x14ac:dyDescent="0.25">
      <c r="A105" s="125"/>
      <c r="B105" s="126"/>
      <c r="C105" s="126" t="s">
        <v>1141</v>
      </c>
      <c r="D105" s="126"/>
      <c r="E105" s="202"/>
      <c r="F105" s="202"/>
      <c r="G105" s="318" t="s">
        <v>1625</v>
      </c>
      <c r="H105" s="318" t="s">
        <v>1625</v>
      </c>
      <c r="I105" s="184"/>
    </row>
    <row r="106" spans="1:13" x14ac:dyDescent="0.25">
      <c r="A106" s="222"/>
      <c r="B106" s="104"/>
      <c r="C106" s="104"/>
      <c r="D106" s="104"/>
      <c r="E106" s="230"/>
      <c r="F106" s="230"/>
      <c r="G106" s="318" t="s">
        <v>1625</v>
      </c>
      <c r="H106" s="318" t="s">
        <v>1625</v>
      </c>
      <c r="I106" s="187"/>
    </row>
    <row r="107" spans="1:13" ht="30" x14ac:dyDescent="0.25">
      <c r="A107" s="125" t="s">
        <v>1166</v>
      </c>
      <c r="B107" s="125" t="s">
        <v>1173</v>
      </c>
      <c r="C107" s="127" t="s">
        <v>1177</v>
      </c>
      <c r="D107" s="126"/>
      <c r="E107" s="204"/>
      <c r="F107" s="204"/>
      <c r="G107" s="318" t="s">
        <v>1625</v>
      </c>
      <c r="H107" s="318" t="s">
        <v>1625</v>
      </c>
      <c r="I107" s="184"/>
      <c r="M107" s="180" t="str">
        <f>IF(OR(E107="fail",E108="fail",E109="fail",E110="fail",E111="fail",E112="fail",E113="fail",E114="fail",E115="fail",E116="fail"),"fail",IF(AND(E107="pass",E108="pass",E109="pass",E110="pass",E111="pass",E112="pass",E113="pass",E114="pass",E115="pass",E116="pass",),"pass",IF(AND(E107="",E108="",E109="",E110="",E111="",E112="",E113="",E114="",E115="",E116=""),"n/a",IF(OR(E107="n/a",E108="n/a",E109="n/a",E110="n/a",E111="n/a",E112="n/a",E113="n/a",E114="n/a",E115="n/a",E116="n/a"),"n/a"))))</f>
        <v>n/a</v>
      </c>
    </row>
    <row r="108" spans="1:13" x14ac:dyDescent="0.25">
      <c r="A108" s="125"/>
      <c r="B108" s="126"/>
      <c r="C108" s="126" t="s">
        <v>1149</v>
      </c>
      <c r="D108" s="126"/>
      <c r="E108" s="204"/>
      <c r="F108" s="204"/>
      <c r="G108" s="318" t="s">
        <v>1625</v>
      </c>
      <c r="H108" s="318" t="s">
        <v>1625</v>
      </c>
      <c r="I108" s="184"/>
    </row>
    <row r="109" spans="1:13" x14ac:dyDescent="0.25">
      <c r="A109" s="125"/>
      <c r="B109" s="126"/>
      <c r="C109" s="126" t="s">
        <v>1150</v>
      </c>
      <c r="D109" s="126"/>
      <c r="E109" s="204"/>
      <c r="F109" s="204"/>
      <c r="G109" s="318" t="s">
        <v>1625</v>
      </c>
      <c r="H109" s="318" t="s">
        <v>1625</v>
      </c>
      <c r="I109" s="184"/>
    </row>
    <row r="110" spans="1:13" x14ac:dyDescent="0.25">
      <c r="A110" s="125"/>
      <c r="B110" s="126"/>
      <c r="C110" s="126" t="s">
        <v>1151</v>
      </c>
      <c r="D110" s="126"/>
      <c r="E110" s="204"/>
      <c r="F110" s="204"/>
      <c r="G110" s="318" t="s">
        <v>1625</v>
      </c>
      <c r="H110" s="318" t="s">
        <v>1625</v>
      </c>
      <c r="I110" s="184"/>
    </row>
    <row r="111" spans="1:13" x14ac:dyDescent="0.25">
      <c r="A111" s="125"/>
      <c r="B111" s="126"/>
      <c r="C111" s="126" t="s">
        <v>1152</v>
      </c>
      <c r="D111" s="126"/>
      <c r="E111" s="204"/>
      <c r="F111" s="204"/>
      <c r="G111" s="318" t="s">
        <v>1625</v>
      </c>
      <c r="H111" s="318" t="s">
        <v>1625</v>
      </c>
      <c r="I111" s="184"/>
    </row>
    <row r="112" spans="1:13" x14ac:dyDescent="0.25">
      <c r="A112" s="125"/>
      <c r="B112" s="126"/>
      <c r="C112" s="126" t="s">
        <v>1153</v>
      </c>
      <c r="D112" s="126"/>
      <c r="E112" s="204"/>
      <c r="F112" s="204"/>
      <c r="G112" s="318" t="s">
        <v>1625</v>
      </c>
      <c r="H112" s="318" t="s">
        <v>1625</v>
      </c>
      <c r="I112" s="184"/>
    </row>
    <row r="113" spans="1:9" x14ac:dyDescent="0.25">
      <c r="A113" s="125"/>
      <c r="B113" s="126"/>
      <c r="C113" s="126" t="s">
        <v>1154</v>
      </c>
      <c r="D113" s="126"/>
      <c r="E113" s="204"/>
      <c r="F113" s="204"/>
      <c r="G113" s="318" t="s">
        <v>1625</v>
      </c>
      <c r="H113" s="318" t="s">
        <v>1625</v>
      </c>
      <c r="I113" s="184"/>
    </row>
    <row r="114" spans="1:9" x14ac:dyDescent="0.25">
      <c r="A114" s="125"/>
      <c r="B114" s="126"/>
      <c r="C114" s="126" t="s">
        <v>1155</v>
      </c>
      <c r="D114" s="126"/>
      <c r="E114" s="204"/>
      <c r="F114" s="204"/>
      <c r="G114" s="318" t="s">
        <v>1625</v>
      </c>
      <c r="H114" s="318" t="s">
        <v>1625</v>
      </c>
      <c r="I114" s="184"/>
    </row>
    <row r="115" spans="1:9" ht="30" x14ac:dyDescent="0.25">
      <c r="A115" s="125"/>
      <c r="B115" s="126"/>
      <c r="C115" s="127" t="s">
        <v>1179</v>
      </c>
      <c r="D115" s="126"/>
      <c r="E115" s="204"/>
      <c r="F115" s="204"/>
      <c r="G115" s="318" t="s">
        <v>1625</v>
      </c>
      <c r="H115" s="318" t="s">
        <v>1625</v>
      </c>
      <c r="I115" s="184"/>
    </row>
    <row r="116" spans="1:9" x14ac:dyDescent="0.25">
      <c r="A116" s="125"/>
      <c r="B116" s="126"/>
      <c r="C116" s="126" t="s">
        <v>1156</v>
      </c>
      <c r="D116" s="126"/>
      <c r="E116" s="204"/>
      <c r="F116" s="204"/>
      <c r="G116" s="318" t="s">
        <v>1625</v>
      </c>
      <c r="H116" s="318" t="s">
        <v>1625</v>
      </c>
      <c r="I116" s="184"/>
    </row>
    <row r="117" spans="1:9" x14ac:dyDescent="0.25">
      <c r="A117" s="222"/>
      <c r="B117" s="104"/>
      <c r="C117" s="104" t="s">
        <v>1178</v>
      </c>
      <c r="D117" s="104"/>
      <c r="E117" s="230"/>
      <c r="F117" s="230"/>
      <c r="G117" s="318" t="s">
        <v>1625</v>
      </c>
      <c r="H117" s="318" t="s">
        <v>1625</v>
      </c>
      <c r="I117" s="187"/>
    </row>
    <row r="118" spans="1:9" x14ac:dyDescent="0.25">
      <c r="A118" s="125" t="s">
        <v>1712</v>
      </c>
      <c r="B118" s="125" t="s">
        <v>1713</v>
      </c>
      <c r="C118" s="127" t="s">
        <v>1080</v>
      </c>
      <c r="D118" s="126"/>
      <c r="E118" s="204"/>
      <c r="F118" s="204"/>
      <c r="G118" s="318" t="s">
        <v>1625</v>
      </c>
      <c r="H118" s="318" t="s">
        <v>1625</v>
      </c>
      <c r="I118" s="184"/>
    </row>
    <row r="119" spans="1:9" x14ac:dyDescent="0.25">
      <c r="A119" s="125"/>
      <c r="B119" s="126"/>
      <c r="C119" s="127" t="s">
        <v>1081</v>
      </c>
      <c r="D119" s="126"/>
      <c r="E119" s="204"/>
      <c r="F119" s="204"/>
      <c r="G119" s="318" t="s">
        <v>1625</v>
      </c>
      <c r="H119" s="318" t="s">
        <v>1625</v>
      </c>
      <c r="I119" s="184"/>
    </row>
    <row r="120" spans="1:9" x14ac:dyDescent="0.25">
      <c r="A120" s="125"/>
      <c r="B120" s="126"/>
      <c r="C120" s="126" t="s">
        <v>1714</v>
      </c>
      <c r="D120" s="126"/>
      <c r="E120" s="204"/>
      <c r="F120" s="204"/>
      <c r="G120" s="318" t="s">
        <v>1625</v>
      </c>
      <c r="H120" s="318" t="s">
        <v>1625</v>
      </c>
      <c r="I120" s="184"/>
    </row>
    <row r="121" spans="1:9" x14ac:dyDescent="0.25">
      <c r="A121" s="125"/>
      <c r="B121" s="126"/>
      <c r="C121" s="127" t="s">
        <v>1715</v>
      </c>
      <c r="D121" s="126"/>
      <c r="E121" s="204"/>
      <c r="F121" s="204"/>
      <c r="G121" s="318" t="s">
        <v>1625</v>
      </c>
      <c r="H121" s="318" t="s">
        <v>1625</v>
      </c>
      <c r="I121" s="184"/>
    </row>
    <row r="122" spans="1:9" x14ac:dyDescent="0.25">
      <c r="A122" s="125"/>
      <c r="B122" s="126"/>
      <c r="C122" s="126" t="s">
        <v>1083</v>
      </c>
      <c r="D122" s="126"/>
      <c r="E122" s="204"/>
      <c r="F122" s="204"/>
      <c r="G122" s="318" t="s">
        <v>1625</v>
      </c>
      <c r="H122" s="318" t="s">
        <v>1625</v>
      </c>
      <c r="I122" s="184"/>
    </row>
    <row r="123" spans="1:9" x14ac:dyDescent="0.25">
      <c r="A123" s="125"/>
      <c r="B123" s="126"/>
      <c r="C123" s="126" t="s">
        <v>1716</v>
      </c>
      <c r="D123" s="126"/>
      <c r="E123" s="204"/>
      <c r="F123" s="204"/>
      <c r="G123" s="318" t="s">
        <v>1625</v>
      </c>
      <c r="H123" s="318" t="s">
        <v>1625</v>
      </c>
      <c r="I123" s="184"/>
    </row>
    <row r="124" spans="1:9" x14ac:dyDescent="0.25">
      <c r="A124" s="125"/>
      <c r="B124" s="126"/>
      <c r="C124" s="126" t="s">
        <v>1717</v>
      </c>
      <c r="D124" s="126"/>
      <c r="E124" s="204"/>
      <c r="F124" s="204"/>
      <c r="G124" s="318" t="s">
        <v>1625</v>
      </c>
      <c r="H124" s="318" t="s">
        <v>1625</v>
      </c>
      <c r="I124" s="184"/>
    </row>
    <row r="125" spans="1:9" x14ac:dyDescent="0.25">
      <c r="A125" s="125"/>
      <c r="B125" s="126"/>
      <c r="C125" s="126" t="s">
        <v>1718</v>
      </c>
      <c r="D125" s="126"/>
      <c r="E125" s="204"/>
      <c r="F125" s="204"/>
      <c r="G125" s="318" t="s">
        <v>1625</v>
      </c>
      <c r="H125" s="318" t="s">
        <v>1625</v>
      </c>
      <c r="I125" s="184"/>
    </row>
  </sheetData>
  <mergeCells count="3">
    <mergeCell ref="A6:C6"/>
    <mergeCell ref="A2:C2"/>
    <mergeCell ref="A3:C3"/>
  </mergeCells>
  <conditionalFormatting sqref="G17:J17 F9 F18:J23 F34:F39 F10:J16 I25:I32 F25:F32 I34:I39 I57:I58 I76:I77 I96:I97 G8:J9 G24:H125">
    <cfRule type="cellIs" dxfId="1683" priority="20" operator="equal">
      <formula>"fail"</formula>
    </cfRule>
  </conditionalFormatting>
  <conditionalFormatting sqref="G17:J17 F9 F18:J23 F34:F39 F10:J16 I25:I32 F25:F32 I34:I39 I57:I58 I76:I77 I96:I97 G8:J9 G24:H125">
    <cfRule type="cellIs" dxfId="1682" priority="17" operator="equal">
      <formula>"n/a"</formula>
    </cfRule>
    <cfRule type="cellIs" dxfId="1681" priority="18" operator="equal">
      <formula>"pass"</formula>
    </cfRule>
    <cfRule type="cellIs" dxfId="1680" priority="19" operator="equal">
      <formula>"fail"</formula>
    </cfRule>
  </conditionalFormatting>
  <conditionalFormatting sqref="E118:H125 E9:H116 G117:H117">
    <cfRule type="cellIs" dxfId="1679" priority="14" operator="equal">
      <formula>"n/a"</formula>
    </cfRule>
    <cfRule type="cellIs" dxfId="1678" priority="15" operator="equal">
      <formula>"fail"</formula>
    </cfRule>
    <cfRule type="cellIs" dxfId="1677" priority="16" operator="equal">
      <formula>"pass"</formula>
    </cfRule>
  </conditionalFormatting>
  <conditionalFormatting sqref="E118:H125 E9:H116 G117:H117">
    <cfRule type="cellIs" dxfId="1676" priority="6" operator="equal">
      <formula>"n/s"</formula>
    </cfRule>
    <cfRule type="cellIs" dxfId="1675" priority="7" operator="equal">
      <formula>"warn"</formula>
    </cfRule>
    <cfRule type="cellIs" dxfId="1674" priority="8" operator="equal">
      <formula>"n/a"</formula>
    </cfRule>
    <cfRule type="cellIs" priority="9" operator="equal">
      <formula>"n/a"</formula>
    </cfRule>
    <cfRule type="cellIs" dxfId="1673" priority="10" operator="equal">
      <formula>"warn"</formula>
    </cfRule>
    <cfRule type="cellIs" dxfId="1672" priority="11" operator="equal">
      <formula>"n/a"</formula>
    </cfRule>
    <cfRule type="cellIs" dxfId="1671" priority="12" operator="equal">
      <formula>"fail"</formula>
    </cfRule>
    <cfRule type="cellIs" dxfId="1670" priority="13" operator="equal">
      <formula>"pass"</formula>
    </cfRule>
  </conditionalFormatting>
  <conditionalFormatting sqref="E9:H125">
    <cfRule type="cellIs" dxfId="1669" priority="1" operator="equal">
      <formula>"black"</formula>
    </cfRule>
    <cfRule type="cellIs" dxfId="1668" priority="2" operator="equal">
      <formula>"n/s"</formula>
    </cfRule>
    <cfRule type="cellIs" dxfId="1667" priority="3" operator="equal">
      <formula>"n/a"</formula>
    </cfRule>
    <cfRule type="cellIs" dxfId="1666" priority="4" operator="equal">
      <formula>"fail"</formula>
    </cfRule>
    <cfRule type="cellIs" dxfId="1665" priority="5" operator="equal">
      <formula>"pass"</formula>
    </cfRule>
  </conditionalFormatting>
  <dataValidations count="1">
    <dataValidation type="list" allowBlank="1" showInputMessage="1" showErrorMessage="1" sqref="E9:H125">
      <formula1>$AD$2:$AD$6</formula1>
    </dataValidation>
  </dataValidation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AO80"/>
  <sheetViews>
    <sheetView topLeftCell="A40" zoomScale="65" zoomScaleNormal="65" workbookViewId="0">
      <selection activeCell="B5" sqref="B5"/>
    </sheetView>
  </sheetViews>
  <sheetFormatPr defaultRowHeight="15" x14ac:dyDescent="0.25"/>
  <cols>
    <col min="1" max="1" width="14.140625" style="138" bestFit="1" customWidth="1"/>
    <col min="2" max="2" width="60.28515625" style="138" bestFit="1" customWidth="1"/>
    <col min="3" max="3" width="87" style="138" customWidth="1"/>
    <col min="4" max="4" width="5.7109375" style="138" customWidth="1"/>
    <col min="5" max="5" width="5.85546875" style="138" hidden="1" customWidth="1"/>
    <col min="6" max="6" width="5.28515625" style="138" bestFit="1" customWidth="1"/>
    <col min="7" max="7" width="5.28515625" style="138" customWidth="1"/>
    <col min="8" max="9" width="5.85546875" style="138" bestFit="1" customWidth="1"/>
    <col min="10" max="11" width="5.28515625" style="138" hidden="1" customWidth="1"/>
    <col min="12" max="12" width="5.85546875" style="138" hidden="1" customWidth="1"/>
    <col min="13" max="13" width="5.42578125" style="138" bestFit="1" customWidth="1"/>
    <col min="14" max="16" width="5.85546875" style="138" bestFit="1" customWidth="1"/>
    <col min="17" max="20" width="5.85546875" style="138" hidden="1" customWidth="1"/>
    <col min="21" max="24" width="5.85546875" style="138" bestFit="1" customWidth="1"/>
    <col min="25" max="25" width="5.85546875" style="138" hidden="1" customWidth="1"/>
    <col min="26" max="26" width="59.28515625" style="138" customWidth="1"/>
    <col min="27" max="34" width="9.140625" style="138"/>
    <col min="35" max="35" width="0" style="138" hidden="1" customWidth="1"/>
    <col min="36" max="16384" width="9.140625" style="138"/>
  </cols>
  <sheetData>
    <row r="1" spans="1:41" ht="21" x14ac:dyDescent="0.35">
      <c r="A1" s="103"/>
      <c r="B1" s="103"/>
      <c r="C1" s="103"/>
      <c r="D1" s="103"/>
      <c r="E1" s="103"/>
      <c r="AI1" s="138" t="s">
        <v>45</v>
      </c>
    </row>
    <row r="2" spans="1:41" ht="21" x14ac:dyDescent="0.35">
      <c r="A2" s="631" t="s">
        <v>1313</v>
      </c>
      <c r="B2" s="631"/>
      <c r="C2" s="631"/>
      <c r="D2" s="103"/>
      <c r="E2" s="103"/>
      <c r="AI2" s="138" t="s">
        <v>46</v>
      </c>
    </row>
    <row r="3" spans="1:41" ht="21" x14ac:dyDescent="0.35">
      <c r="A3" s="103"/>
      <c r="B3" s="103"/>
      <c r="C3" s="103"/>
      <c r="D3" s="103"/>
      <c r="E3" s="103"/>
      <c r="AI3" s="138" t="s">
        <v>47</v>
      </c>
    </row>
    <row r="4" spans="1:41" ht="61.5" thickBot="1" x14ac:dyDescent="0.3">
      <c r="A4" s="108" t="s">
        <v>147</v>
      </c>
      <c r="B4" s="121" t="s">
        <v>148</v>
      </c>
      <c r="C4" s="122" t="s">
        <v>149</v>
      </c>
      <c r="D4" s="109" t="s">
        <v>249</v>
      </c>
      <c r="E4" s="109" t="s">
        <v>328</v>
      </c>
      <c r="F4" s="109" t="s">
        <v>329</v>
      </c>
      <c r="G4" s="109" t="s">
        <v>1626</v>
      </c>
      <c r="H4" s="109" t="s">
        <v>1719</v>
      </c>
      <c r="I4" s="109" t="s">
        <v>1628</v>
      </c>
      <c r="J4" s="109" t="s">
        <v>325</v>
      </c>
      <c r="K4" s="109" t="s">
        <v>326</v>
      </c>
      <c r="L4" s="109" t="s">
        <v>1302</v>
      </c>
      <c r="M4" s="109" t="s">
        <v>327</v>
      </c>
      <c r="N4" s="109" t="s">
        <v>1629</v>
      </c>
      <c r="O4" s="109" t="s">
        <v>1720</v>
      </c>
      <c r="P4" s="109" t="s">
        <v>1631</v>
      </c>
      <c r="Q4" s="109" t="s">
        <v>324</v>
      </c>
      <c r="R4" s="109" t="s">
        <v>320</v>
      </c>
      <c r="S4" s="109" t="s">
        <v>321</v>
      </c>
      <c r="T4" s="109" t="s">
        <v>322</v>
      </c>
      <c r="U4" s="109" t="s">
        <v>323</v>
      </c>
      <c r="V4" s="109" t="s">
        <v>14</v>
      </c>
      <c r="W4" s="109" t="s">
        <v>1632</v>
      </c>
      <c r="X4" s="109" t="s">
        <v>15</v>
      </c>
      <c r="Y4" s="109" t="s">
        <v>6</v>
      </c>
      <c r="Z4" s="182" t="s">
        <v>958</v>
      </c>
    </row>
    <row r="5" spans="1:41" x14ac:dyDescent="0.25">
      <c r="A5" s="125" t="s">
        <v>1274</v>
      </c>
      <c r="B5" s="116" t="s">
        <v>1275</v>
      </c>
      <c r="C5" s="126" t="s">
        <v>1276</v>
      </c>
      <c r="D5" s="126"/>
      <c r="E5" s="126" t="s">
        <v>1625</v>
      </c>
      <c r="F5" s="126"/>
      <c r="G5" s="126"/>
      <c r="H5" s="126"/>
      <c r="I5" s="126"/>
      <c r="J5" s="126" t="s">
        <v>1625</v>
      </c>
      <c r="K5" s="126" t="s">
        <v>1625</v>
      </c>
      <c r="L5" s="126" t="s">
        <v>1625</v>
      </c>
      <c r="M5" s="126"/>
      <c r="N5" s="126"/>
      <c r="O5" s="126"/>
      <c r="P5" s="126"/>
      <c r="Q5" s="126" t="s">
        <v>1625</v>
      </c>
      <c r="R5" s="126" t="s">
        <v>1625</v>
      </c>
      <c r="S5" s="126" t="s">
        <v>1625</v>
      </c>
      <c r="T5" s="126" t="s">
        <v>1625</v>
      </c>
      <c r="U5" s="126"/>
      <c r="V5" s="126"/>
      <c r="W5" s="126"/>
      <c r="X5" s="126"/>
      <c r="Y5" s="126"/>
      <c r="Z5" s="319"/>
    </row>
    <row r="6" spans="1:41" x14ac:dyDescent="0.25">
      <c r="A6" s="125"/>
      <c r="B6" s="117"/>
      <c r="C6" s="126" t="s">
        <v>1277</v>
      </c>
      <c r="D6" s="126"/>
      <c r="E6" s="126" t="s">
        <v>1625</v>
      </c>
      <c r="F6" s="126"/>
      <c r="G6" s="126"/>
      <c r="H6" s="126"/>
      <c r="I6" s="126"/>
      <c r="J6" s="126" t="s">
        <v>1625</v>
      </c>
      <c r="K6" s="126" t="s">
        <v>1625</v>
      </c>
      <c r="L6" s="126" t="s">
        <v>1625</v>
      </c>
      <c r="M6" s="126"/>
      <c r="N6" s="126"/>
      <c r="O6" s="126"/>
      <c r="P6" s="126"/>
      <c r="Q6" s="126" t="s">
        <v>1625</v>
      </c>
      <c r="R6" s="126" t="s">
        <v>1625</v>
      </c>
      <c r="S6" s="126" t="s">
        <v>1625</v>
      </c>
      <c r="T6" s="126" t="s">
        <v>1625</v>
      </c>
      <c r="U6" s="126"/>
      <c r="V6" s="126"/>
      <c r="W6" s="126"/>
      <c r="X6" s="126"/>
      <c r="Y6" s="126"/>
      <c r="Z6" s="319"/>
    </row>
    <row r="7" spans="1:41" x14ac:dyDescent="0.25">
      <c r="A7" s="125"/>
      <c r="B7" s="118"/>
      <c r="C7" s="126" t="s">
        <v>1278</v>
      </c>
      <c r="D7" s="126"/>
      <c r="E7" s="126" t="s">
        <v>1625</v>
      </c>
      <c r="F7" s="126"/>
      <c r="G7" s="126"/>
      <c r="H7" s="126"/>
      <c r="I7" s="126"/>
      <c r="J7" s="126" t="s">
        <v>1625</v>
      </c>
      <c r="K7" s="126" t="s">
        <v>1625</v>
      </c>
      <c r="L7" s="126" t="s">
        <v>1625</v>
      </c>
      <c r="M7" s="126"/>
      <c r="N7" s="126"/>
      <c r="O7" s="126"/>
      <c r="P7" s="126"/>
      <c r="Q7" s="126" t="s">
        <v>1625</v>
      </c>
      <c r="R7" s="126" t="s">
        <v>1625</v>
      </c>
      <c r="S7" s="126" t="s">
        <v>1625</v>
      </c>
      <c r="T7" s="126" t="s">
        <v>1625</v>
      </c>
      <c r="U7" s="126"/>
      <c r="V7" s="126"/>
      <c r="W7" s="126"/>
      <c r="X7" s="126"/>
      <c r="Y7" s="126"/>
      <c r="Z7" s="319"/>
    </row>
    <row r="8" spans="1:41" x14ac:dyDescent="0.25">
      <c r="A8" s="125"/>
      <c r="B8" s="119"/>
      <c r="C8" s="126" t="s">
        <v>1279</v>
      </c>
      <c r="D8" s="126"/>
      <c r="E8" s="126" t="s">
        <v>1625</v>
      </c>
      <c r="F8" s="126"/>
      <c r="G8" s="126"/>
      <c r="H8" s="126"/>
      <c r="I8" s="126"/>
      <c r="J8" s="126" t="s">
        <v>1625</v>
      </c>
      <c r="K8" s="126" t="s">
        <v>1625</v>
      </c>
      <c r="L8" s="126" t="s">
        <v>1625</v>
      </c>
      <c r="M8" s="126"/>
      <c r="N8" s="126"/>
      <c r="O8" s="126"/>
      <c r="P8" s="126"/>
      <c r="Q8" s="126" t="s">
        <v>1625</v>
      </c>
      <c r="R8" s="126" t="s">
        <v>1625</v>
      </c>
      <c r="S8" s="126" t="s">
        <v>1625</v>
      </c>
      <c r="T8" s="126" t="s">
        <v>1625</v>
      </c>
      <c r="U8" s="126"/>
      <c r="V8" s="126"/>
      <c r="W8" s="126"/>
      <c r="X8" s="126"/>
      <c r="Y8" s="126"/>
      <c r="Z8" s="319"/>
    </row>
    <row r="9" spans="1:41" x14ac:dyDescent="0.25">
      <c r="A9" s="125"/>
      <c r="B9" s="119"/>
      <c r="C9" s="126" t="s">
        <v>1280</v>
      </c>
      <c r="D9" s="126"/>
      <c r="E9" s="126" t="s">
        <v>1625</v>
      </c>
      <c r="F9" s="126"/>
      <c r="G9" s="126"/>
      <c r="H9" s="126"/>
      <c r="I9" s="126"/>
      <c r="J9" s="126" t="s">
        <v>1625</v>
      </c>
      <c r="K9" s="126" t="s">
        <v>1625</v>
      </c>
      <c r="L9" s="126" t="s">
        <v>1625</v>
      </c>
      <c r="M9" s="126"/>
      <c r="N9" s="126"/>
      <c r="O9" s="126"/>
      <c r="P9" s="126"/>
      <c r="Q9" s="126" t="s">
        <v>1625</v>
      </c>
      <c r="R9" s="126" t="s">
        <v>1625</v>
      </c>
      <c r="S9" s="126" t="s">
        <v>1625</v>
      </c>
      <c r="T9" s="126" t="s">
        <v>1625</v>
      </c>
      <c r="U9" s="126"/>
      <c r="V9" s="126"/>
      <c r="W9" s="126"/>
      <c r="X9" s="126"/>
      <c r="Y9" s="126"/>
      <c r="Z9" s="320"/>
    </row>
    <row r="10" spans="1:41" x14ac:dyDescent="0.25">
      <c r="A10" s="125"/>
      <c r="B10" s="119"/>
      <c r="C10" s="126" t="s">
        <v>1281</v>
      </c>
      <c r="D10" s="126"/>
      <c r="E10" s="126" t="s">
        <v>1625</v>
      </c>
      <c r="F10" s="126"/>
      <c r="G10" s="126"/>
      <c r="H10" s="126"/>
      <c r="I10" s="126"/>
      <c r="J10" s="126" t="s">
        <v>1625</v>
      </c>
      <c r="K10" s="126" t="s">
        <v>1625</v>
      </c>
      <c r="L10" s="126" t="s">
        <v>1625</v>
      </c>
      <c r="M10" s="126"/>
      <c r="N10" s="126"/>
      <c r="O10" s="126"/>
      <c r="P10" s="126"/>
      <c r="Q10" s="126" t="s">
        <v>1625</v>
      </c>
      <c r="R10" s="126" t="s">
        <v>1625</v>
      </c>
      <c r="S10" s="126" t="s">
        <v>1625</v>
      </c>
      <c r="T10" s="126" t="s">
        <v>1625</v>
      </c>
      <c r="U10" s="126"/>
      <c r="V10" s="126"/>
      <c r="W10" s="126"/>
      <c r="X10" s="126"/>
      <c r="Y10" s="126"/>
      <c r="Z10" s="319"/>
      <c r="AO10" s="138" t="s">
        <v>45</v>
      </c>
    </row>
    <row r="11" spans="1:41" x14ac:dyDescent="0.25">
      <c r="A11" s="196"/>
      <c r="B11" s="197"/>
      <c r="C11" s="177"/>
      <c r="D11" s="177"/>
      <c r="E11" s="126" t="s">
        <v>1625</v>
      </c>
      <c r="F11" s="177"/>
      <c r="G11" s="177"/>
      <c r="H11" s="177"/>
      <c r="I11" s="177"/>
      <c r="J11" s="126" t="s">
        <v>1625</v>
      </c>
      <c r="K11" s="126" t="s">
        <v>1625</v>
      </c>
      <c r="L11" s="126" t="s">
        <v>1625</v>
      </c>
      <c r="M11" s="177"/>
      <c r="N11" s="177"/>
      <c r="O11" s="177"/>
      <c r="P11" s="177"/>
      <c r="Q11" s="126" t="s">
        <v>1625</v>
      </c>
      <c r="R11" s="126" t="s">
        <v>1625</v>
      </c>
      <c r="S11" s="126" t="s">
        <v>1625</v>
      </c>
      <c r="T11" s="126" t="s">
        <v>1625</v>
      </c>
      <c r="U11" s="177"/>
      <c r="V11" s="177"/>
      <c r="W11" s="177"/>
      <c r="X11" s="177"/>
      <c r="Y11" s="177"/>
      <c r="Z11" s="321"/>
      <c r="AO11" s="138" t="s">
        <v>46</v>
      </c>
    </row>
    <row r="12" spans="1:41" x14ac:dyDescent="0.25">
      <c r="A12" s="125" t="s">
        <v>1282</v>
      </c>
      <c r="B12" s="119" t="s">
        <v>1283</v>
      </c>
      <c r="C12" s="126" t="s">
        <v>1284</v>
      </c>
      <c r="D12" s="126"/>
      <c r="E12" s="126" t="s">
        <v>1625</v>
      </c>
      <c r="F12" s="126"/>
      <c r="G12" s="126"/>
      <c r="H12" s="126"/>
      <c r="I12" s="126"/>
      <c r="J12" s="126" t="s">
        <v>1625</v>
      </c>
      <c r="K12" s="126" t="s">
        <v>1625</v>
      </c>
      <c r="L12" s="126" t="s">
        <v>1625</v>
      </c>
      <c r="M12" s="126"/>
      <c r="N12" s="126"/>
      <c r="O12" s="126"/>
      <c r="P12" s="126"/>
      <c r="Q12" s="126" t="s">
        <v>1625</v>
      </c>
      <c r="R12" s="126" t="s">
        <v>1625</v>
      </c>
      <c r="S12" s="126" t="s">
        <v>1625</v>
      </c>
      <c r="T12" s="126" t="s">
        <v>1625</v>
      </c>
      <c r="U12" s="126"/>
      <c r="V12" s="126"/>
      <c r="W12" s="126"/>
      <c r="X12" s="126"/>
      <c r="Y12" s="126"/>
      <c r="Z12" s="226"/>
      <c r="AO12" s="138" t="s">
        <v>47</v>
      </c>
    </row>
    <row r="13" spans="1:41" x14ac:dyDescent="0.25">
      <c r="A13" s="126"/>
      <c r="B13" s="126"/>
      <c r="C13" s="126" t="s">
        <v>1277</v>
      </c>
      <c r="D13" s="126"/>
      <c r="E13" s="126" t="s">
        <v>1625</v>
      </c>
      <c r="F13" s="126"/>
      <c r="G13" s="126"/>
      <c r="H13" s="126"/>
      <c r="I13" s="126"/>
      <c r="J13" s="126" t="s">
        <v>1625</v>
      </c>
      <c r="K13" s="126" t="s">
        <v>1625</v>
      </c>
      <c r="L13" s="126" t="s">
        <v>1625</v>
      </c>
      <c r="M13" s="126"/>
      <c r="N13" s="126"/>
      <c r="O13" s="126"/>
      <c r="P13" s="126"/>
      <c r="Q13" s="126" t="s">
        <v>1625</v>
      </c>
      <c r="R13" s="126" t="s">
        <v>1625</v>
      </c>
      <c r="S13" s="126" t="s">
        <v>1625</v>
      </c>
      <c r="T13" s="126" t="s">
        <v>1625</v>
      </c>
      <c r="U13" s="126"/>
      <c r="V13" s="126"/>
      <c r="W13" s="126"/>
      <c r="X13" s="126"/>
      <c r="Y13" s="126"/>
      <c r="Z13" s="226"/>
      <c r="AO13" s="138" t="s">
        <v>1468</v>
      </c>
    </row>
    <row r="14" spans="1:41" x14ac:dyDescent="0.25">
      <c r="A14" s="126"/>
      <c r="B14" s="126"/>
      <c r="C14" s="126" t="s">
        <v>1278</v>
      </c>
      <c r="D14" s="126"/>
      <c r="E14" s="126" t="s">
        <v>1625</v>
      </c>
      <c r="F14" s="126"/>
      <c r="G14" s="126"/>
      <c r="H14" s="126"/>
      <c r="I14" s="126"/>
      <c r="J14" s="126" t="s">
        <v>1625</v>
      </c>
      <c r="K14" s="126" t="s">
        <v>1625</v>
      </c>
      <c r="L14" s="126" t="s">
        <v>1625</v>
      </c>
      <c r="M14" s="126"/>
      <c r="N14" s="126"/>
      <c r="O14" s="126"/>
      <c r="P14" s="126"/>
      <c r="Q14" s="126" t="s">
        <v>1625</v>
      </c>
      <c r="R14" s="126" t="s">
        <v>1625</v>
      </c>
      <c r="S14" s="126" t="s">
        <v>1625</v>
      </c>
      <c r="T14" s="126" t="s">
        <v>1625</v>
      </c>
      <c r="U14" s="126"/>
      <c r="V14" s="126"/>
      <c r="W14" s="126"/>
      <c r="X14" s="126"/>
      <c r="Y14" s="126"/>
      <c r="Z14" s="226"/>
      <c r="AO14" s="138" t="s">
        <v>1625</v>
      </c>
    </row>
    <row r="15" spans="1:41" x14ac:dyDescent="0.25">
      <c r="A15" s="126"/>
      <c r="B15" s="126"/>
      <c r="C15" s="126" t="s">
        <v>1285</v>
      </c>
      <c r="D15" s="126"/>
      <c r="E15" s="126" t="s">
        <v>1625</v>
      </c>
      <c r="F15" s="126"/>
      <c r="G15" s="126"/>
      <c r="H15" s="126"/>
      <c r="I15" s="126"/>
      <c r="J15" s="126" t="s">
        <v>1625</v>
      </c>
      <c r="K15" s="126" t="s">
        <v>1625</v>
      </c>
      <c r="L15" s="126" t="s">
        <v>1625</v>
      </c>
      <c r="M15" s="126"/>
      <c r="N15" s="126"/>
      <c r="O15" s="126"/>
      <c r="P15" s="126"/>
      <c r="Q15" s="126" t="s">
        <v>1625</v>
      </c>
      <c r="R15" s="126" t="s">
        <v>1625</v>
      </c>
      <c r="S15" s="126" t="s">
        <v>1625</v>
      </c>
      <c r="T15" s="126" t="s">
        <v>1625</v>
      </c>
      <c r="U15" s="126"/>
      <c r="V15" s="126"/>
      <c r="W15" s="126"/>
      <c r="X15" s="126"/>
      <c r="Y15" s="126"/>
      <c r="Z15" s="226"/>
    </row>
    <row r="16" spans="1:41" x14ac:dyDescent="0.25">
      <c r="A16" s="126"/>
      <c r="B16" s="126"/>
      <c r="C16" s="126" t="s">
        <v>1286</v>
      </c>
      <c r="D16" s="126"/>
      <c r="E16" s="126" t="s">
        <v>1625</v>
      </c>
      <c r="F16" s="126"/>
      <c r="G16" s="126"/>
      <c r="H16" s="126"/>
      <c r="I16" s="126"/>
      <c r="J16" s="126" t="s">
        <v>1625</v>
      </c>
      <c r="K16" s="126" t="s">
        <v>1625</v>
      </c>
      <c r="L16" s="126" t="s">
        <v>1625</v>
      </c>
      <c r="M16" s="126"/>
      <c r="N16" s="126"/>
      <c r="O16" s="126"/>
      <c r="P16" s="126"/>
      <c r="Q16" s="126" t="s">
        <v>1625</v>
      </c>
      <c r="R16" s="126" t="s">
        <v>1625</v>
      </c>
      <c r="S16" s="126" t="s">
        <v>1625</v>
      </c>
      <c r="T16" s="126" t="s">
        <v>1625</v>
      </c>
      <c r="U16" s="126"/>
      <c r="V16" s="126"/>
      <c r="W16" s="126"/>
      <c r="X16" s="126"/>
      <c r="Y16" s="126"/>
      <c r="Z16" s="226"/>
    </row>
    <row r="17" spans="1:26" x14ac:dyDescent="0.25">
      <c r="A17" s="126"/>
      <c r="B17" s="126"/>
      <c r="C17" s="126" t="s">
        <v>1287</v>
      </c>
      <c r="D17" s="126"/>
      <c r="E17" s="126" t="s">
        <v>1625</v>
      </c>
      <c r="F17" s="126"/>
      <c r="G17" s="126"/>
      <c r="H17" s="126"/>
      <c r="I17" s="126"/>
      <c r="J17" s="126" t="s">
        <v>1625</v>
      </c>
      <c r="K17" s="126" t="s">
        <v>1625</v>
      </c>
      <c r="L17" s="126" t="s">
        <v>1625</v>
      </c>
      <c r="M17" s="126"/>
      <c r="N17" s="126"/>
      <c r="O17" s="126"/>
      <c r="P17" s="126"/>
      <c r="Q17" s="126" t="s">
        <v>1625</v>
      </c>
      <c r="R17" s="126" t="s">
        <v>1625</v>
      </c>
      <c r="S17" s="126" t="s">
        <v>1625</v>
      </c>
      <c r="T17" s="126" t="s">
        <v>1625</v>
      </c>
      <c r="U17" s="126"/>
      <c r="V17" s="126"/>
      <c r="W17" s="126"/>
      <c r="X17" s="126"/>
      <c r="Y17" s="126"/>
      <c r="Z17" s="226"/>
    </row>
    <row r="18" spans="1:26" x14ac:dyDescent="0.25">
      <c r="A18" s="126"/>
      <c r="B18" s="126"/>
      <c r="C18" s="126" t="s">
        <v>1288</v>
      </c>
      <c r="D18" s="126"/>
      <c r="E18" s="126" t="s">
        <v>1625</v>
      </c>
      <c r="F18" s="126"/>
      <c r="G18" s="126"/>
      <c r="H18" s="126"/>
      <c r="I18" s="126"/>
      <c r="J18" s="126" t="s">
        <v>1625</v>
      </c>
      <c r="K18" s="126" t="s">
        <v>1625</v>
      </c>
      <c r="L18" s="126" t="s">
        <v>1625</v>
      </c>
      <c r="M18" s="126"/>
      <c r="N18" s="126"/>
      <c r="O18" s="126"/>
      <c r="P18" s="126"/>
      <c r="Q18" s="126" t="s">
        <v>1625</v>
      </c>
      <c r="R18" s="126" t="s">
        <v>1625</v>
      </c>
      <c r="S18" s="126" t="s">
        <v>1625</v>
      </c>
      <c r="T18" s="126" t="s">
        <v>1625</v>
      </c>
      <c r="U18" s="126"/>
      <c r="V18" s="126"/>
      <c r="W18" s="126"/>
      <c r="X18" s="126"/>
      <c r="Y18" s="126"/>
      <c r="Z18" s="226"/>
    </row>
    <row r="19" spans="1:26" x14ac:dyDescent="0.25">
      <c r="A19" s="126"/>
      <c r="B19" s="126"/>
      <c r="C19" s="126" t="s">
        <v>1289</v>
      </c>
      <c r="D19" s="126"/>
      <c r="E19" s="126" t="s">
        <v>1625</v>
      </c>
      <c r="F19" s="126"/>
      <c r="G19" s="126"/>
      <c r="H19" s="126"/>
      <c r="I19" s="126"/>
      <c r="J19" s="126" t="s">
        <v>1625</v>
      </c>
      <c r="K19" s="126" t="s">
        <v>1625</v>
      </c>
      <c r="L19" s="126" t="s">
        <v>1625</v>
      </c>
      <c r="M19" s="126"/>
      <c r="N19" s="126"/>
      <c r="O19" s="126"/>
      <c r="P19" s="126"/>
      <c r="Q19" s="126" t="s">
        <v>1625</v>
      </c>
      <c r="R19" s="126" t="s">
        <v>1625</v>
      </c>
      <c r="S19" s="126" t="s">
        <v>1625</v>
      </c>
      <c r="T19" s="126" t="s">
        <v>1625</v>
      </c>
      <c r="U19" s="126"/>
      <c r="V19" s="126"/>
      <c r="W19" s="126"/>
      <c r="X19" s="126"/>
      <c r="Y19" s="126"/>
      <c r="Z19" s="226"/>
    </row>
    <row r="20" spans="1:26" x14ac:dyDescent="0.25">
      <c r="A20" s="126"/>
      <c r="B20" s="126"/>
      <c r="C20" s="126" t="s">
        <v>1290</v>
      </c>
      <c r="D20" s="126"/>
      <c r="E20" s="126" t="s">
        <v>1625</v>
      </c>
      <c r="F20" s="126"/>
      <c r="G20" s="126"/>
      <c r="H20" s="126"/>
      <c r="I20" s="126"/>
      <c r="J20" s="126" t="s">
        <v>1625</v>
      </c>
      <c r="K20" s="126" t="s">
        <v>1625</v>
      </c>
      <c r="L20" s="126" t="s">
        <v>1625</v>
      </c>
      <c r="M20" s="126"/>
      <c r="N20" s="126"/>
      <c r="O20" s="126"/>
      <c r="P20" s="126"/>
      <c r="Q20" s="126" t="s">
        <v>1625</v>
      </c>
      <c r="R20" s="126" t="s">
        <v>1625</v>
      </c>
      <c r="S20" s="126" t="s">
        <v>1625</v>
      </c>
      <c r="T20" s="126" t="s">
        <v>1625</v>
      </c>
      <c r="U20" s="126"/>
      <c r="V20" s="126"/>
      <c r="W20" s="126"/>
      <c r="X20" s="126"/>
      <c r="Y20" s="126"/>
      <c r="Z20" s="226"/>
    </row>
    <row r="21" spans="1:26" x14ac:dyDescent="0.25">
      <c r="A21" s="177"/>
      <c r="B21" s="177"/>
      <c r="C21" s="177"/>
      <c r="D21" s="177"/>
      <c r="E21" s="126" t="s">
        <v>1625</v>
      </c>
      <c r="F21" s="177"/>
      <c r="G21" s="177"/>
      <c r="H21" s="177"/>
      <c r="I21" s="177"/>
      <c r="J21" s="126" t="s">
        <v>1625</v>
      </c>
      <c r="K21" s="126" t="s">
        <v>1625</v>
      </c>
      <c r="L21" s="126" t="s">
        <v>1625</v>
      </c>
      <c r="M21" s="177"/>
      <c r="N21" s="177"/>
      <c r="O21" s="177"/>
      <c r="P21" s="177"/>
      <c r="Q21" s="126" t="s">
        <v>1625</v>
      </c>
      <c r="R21" s="126" t="s">
        <v>1625</v>
      </c>
      <c r="S21" s="126" t="s">
        <v>1625</v>
      </c>
      <c r="T21" s="126" t="s">
        <v>1625</v>
      </c>
      <c r="U21" s="177"/>
      <c r="V21" s="177"/>
      <c r="W21" s="177"/>
      <c r="X21" s="177"/>
      <c r="Y21" s="177"/>
      <c r="Z21" s="321"/>
    </row>
    <row r="22" spans="1:26" x14ac:dyDescent="0.25">
      <c r="A22" s="125" t="s">
        <v>1291</v>
      </c>
      <c r="B22" s="125" t="s">
        <v>1292</v>
      </c>
      <c r="C22" s="126" t="s">
        <v>1296</v>
      </c>
      <c r="D22" s="126"/>
      <c r="E22" s="126" t="s">
        <v>1625</v>
      </c>
      <c r="F22" s="126"/>
      <c r="G22" s="126"/>
      <c r="H22" s="126"/>
      <c r="I22" s="126"/>
      <c r="J22" s="126" t="s">
        <v>1625</v>
      </c>
      <c r="K22" s="126" t="s">
        <v>1625</v>
      </c>
      <c r="L22" s="126" t="s">
        <v>1625</v>
      </c>
      <c r="M22" s="126"/>
      <c r="N22" s="126"/>
      <c r="O22" s="126"/>
      <c r="P22" s="126"/>
      <c r="Q22" s="126" t="s">
        <v>1625</v>
      </c>
      <c r="R22" s="126" t="s">
        <v>1625</v>
      </c>
      <c r="S22" s="126" t="s">
        <v>1625</v>
      </c>
      <c r="T22" s="126" t="s">
        <v>1625</v>
      </c>
      <c r="U22" s="126"/>
      <c r="V22" s="126"/>
      <c r="W22" s="126"/>
      <c r="X22" s="126"/>
      <c r="Y22" s="126"/>
      <c r="Z22" s="226"/>
    </row>
    <row r="23" spans="1:26" x14ac:dyDescent="0.25">
      <c r="A23" s="126"/>
      <c r="B23" s="126" t="s">
        <v>1293</v>
      </c>
      <c r="C23" s="126" t="s">
        <v>1297</v>
      </c>
      <c r="D23" s="126"/>
      <c r="E23" s="126" t="s">
        <v>1625</v>
      </c>
      <c r="F23" s="126"/>
      <c r="G23" s="126"/>
      <c r="H23" s="126"/>
      <c r="I23" s="126"/>
      <c r="J23" s="126" t="s">
        <v>1625</v>
      </c>
      <c r="K23" s="126" t="s">
        <v>1625</v>
      </c>
      <c r="L23" s="126" t="s">
        <v>1625</v>
      </c>
      <c r="M23" s="126"/>
      <c r="N23" s="126"/>
      <c r="O23" s="126"/>
      <c r="P23" s="126"/>
      <c r="Q23" s="126" t="s">
        <v>1625</v>
      </c>
      <c r="R23" s="126" t="s">
        <v>1625</v>
      </c>
      <c r="S23" s="126" t="s">
        <v>1625</v>
      </c>
      <c r="T23" s="126" t="s">
        <v>1625</v>
      </c>
      <c r="U23" s="126"/>
      <c r="V23" s="126"/>
      <c r="W23" s="126"/>
      <c r="X23" s="126"/>
      <c r="Y23" s="126"/>
      <c r="Z23" s="226"/>
    </row>
    <row r="24" spans="1:26" x14ac:dyDescent="0.25">
      <c r="A24" s="126"/>
      <c r="B24" s="126" t="s">
        <v>1294</v>
      </c>
      <c r="C24" s="126" t="s">
        <v>1298</v>
      </c>
      <c r="D24" s="126"/>
      <c r="E24" s="126" t="s">
        <v>1625</v>
      </c>
      <c r="F24" s="126"/>
      <c r="G24" s="126"/>
      <c r="H24" s="126"/>
      <c r="I24" s="126"/>
      <c r="J24" s="126" t="s">
        <v>1625</v>
      </c>
      <c r="K24" s="126" t="s">
        <v>1625</v>
      </c>
      <c r="L24" s="126" t="s">
        <v>1625</v>
      </c>
      <c r="M24" s="126"/>
      <c r="N24" s="126"/>
      <c r="O24" s="126"/>
      <c r="P24" s="126"/>
      <c r="Q24" s="126" t="s">
        <v>1625</v>
      </c>
      <c r="R24" s="126" t="s">
        <v>1625</v>
      </c>
      <c r="S24" s="126" t="s">
        <v>1625</v>
      </c>
      <c r="T24" s="126" t="s">
        <v>1625</v>
      </c>
      <c r="U24" s="126"/>
      <c r="V24" s="126"/>
      <c r="W24" s="126"/>
      <c r="X24" s="126"/>
      <c r="Y24" s="126"/>
      <c r="Z24" s="226"/>
    </row>
    <row r="25" spans="1:26" x14ac:dyDescent="0.25">
      <c r="A25" s="126"/>
      <c r="B25" s="126" t="s">
        <v>1295</v>
      </c>
      <c r="C25" s="126" t="s">
        <v>1301</v>
      </c>
      <c r="D25" s="126"/>
      <c r="E25" s="126" t="s">
        <v>1625</v>
      </c>
      <c r="F25" s="126"/>
      <c r="G25" s="126"/>
      <c r="H25" s="126"/>
      <c r="I25" s="126"/>
      <c r="J25" s="126" t="s">
        <v>1625</v>
      </c>
      <c r="K25" s="126" t="s">
        <v>1625</v>
      </c>
      <c r="L25" s="126" t="s">
        <v>1625</v>
      </c>
      <c r="M25" s="126"/>
      <c r="N25" s="126"/>
      <c r="O25" s="126"/>
      <c r="P25" s="126"/>
      <c r="Q25" s="126" t="s">
        <v>1625</v>
      </c>
      <c r="R25" s="126" t="s">
        <v>1625</v>
      </c>
      <c r="S25" s="126" t="s">
        <v>1625</v>
      </c>
      <c r="T25" s="126" t="s">
        <v>1625</v>
      </c>
      <c r="U25" s="126"/>
      <c r="V25" s="126"/>
      <c r="W25" s="126"/>
      <c r="X25" s="126"/>
      <c r="Y25" s="126"/>
      <c r="Z25" s="226"/>
    </row>
    <row r="26" spans="1:26" x14ac:dyDescent="0.25">
      <c r="A26" s="126"/>
      <c r="B26" s="126"/>
      <c r="C26" s="126" t="s">
        <v>1299</v>
      </c>
      <c r="D26" s="126"/>
      <c r="E26" s="126" t="s">
        <v>1625</v>
      </c>
      <c r="F26" s="126"/>
      <c r="G26" s="126"/>
      <c r="H26" s="126"/>
      <c r="I26" s="126"/>
      <c r="J26" s="126" t="s">
        <v>1625</v>
      </c>
      <c r="K26" s="126" t="s">
        <v>1625</v>
      </c>
      <c r="L26" s="126" t="s">
        <v>1625</v>
      </c>
      <c r="M26" s="126"/>
      <c r="N26" s="126"/>
      <c r="O26" s="126"/>
      <c r="P26" s="126"/>
      <c r="Q26" s="126" t="s">
        <v>1625</v>
      </c>
      <c r="R26" s="126" t="s">
        <v>1625</v>
      </c>
      <c r="S26" s="126" t="s">
        <v>1625</v>
      </c>
      <c r="T26" s="126" t="s">
        <v>1625</v>
      </c>
      <c r="U26" s="126"/>
      <c r="V26" s="126"/>
      <c r="W26" s="126"/>
      <c r="X26" s="126"/>
      <c r="Y26" s="126"/>
      <c r="Z26" s="226"/>
    </row>
    <row r="27" spans="1:26" x14ac:dyDescent="0.25">
      <c r="A27" s="126"/>
      <c r="B27" s="126"/>
      <c r="C27" s="126" t="s">
        <v>1300</v>
      </c>
      <c r="D27" s="126"/>
      <c r="E27" s="126" t="s">
        <v>1625</v>
      </c>
      <c r="F27" s="126"/>
      <c r="G27" s="126"/>
      <c r="H27" s="126"/>
      <c r="I27" s="126"/>
      <c r="J27" s="126" t="s">
        <v>1625</v>
      </c>
      <c r="K27" s="126" t="s">
        <v>1625</v>
      </c>
      <c r="L27" s="126" t="s">
        <v>1625</v>
      </c>
      <c r="M27" s="126"/>
      <c r="N27" s="126"/>
      <c r="O27" s="126"/>
      <c r="P27" s="126"/>
      <c r="Q27" s="126" t="s">
        <v>1625</v>
      </c>
      <c r="R27" s="126" t="s">
        <v>1625</v>
      </c>
      <c r="S27" s="126" t="s">
        <v>1625</v>
      </c>
      <c r="T27" s="126" t="s">
        <v>1625</v>
      </c>
      <c r="U27" s="126"/>
      <c r="V27" s="126"/>
      <c r="W27" s="126"/>
      <c r="X27" s="126"/>
      <c r="Y27" s="126"/>
      <c r="Z27" s="226"/>
    </row>
    <row r="28" spans="1:26"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x14ac:dyDescent="0.25">
      <c r="A29" s="125" t="s">
        <v>2380</v>
      </c>
      <c r="B29" s="125" t="s">
        <v>2376</v>
      </c>
      <c r="C29" s="126" t="s">
        <v>1276</v>
      </c>
      <c r="D29" s="126"/>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x14ac:dyDescent="0.25">
      <c r="A30" s="125"/>
      <c r="B30" s="125"/>
      <c r="C30" s="126" t="s">
        <v>1277</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x14ac:dyDescent="0.25">
      <c r="A31" s="125"/>
      <c r="B31" s="125"/>
      <c r="C31" s="126" t="s">
        <v>1278</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x14ac:dyDescent="0.25">
      <c r="A32" s="125"/>
      <c r="B32" s="125"/>
      <c r="C32" s="126" t="s">
        <v>1279</v>
      </c>
      <c r="D32" s="126"/>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x14ac:dyDescent="0.25">
      <c r="A33" s="125"/>
      <c r="B33" s="125"/>
      <c r="C33" s="203" t="s">
        <v>2377</v>
      </c>
      <c r="D33" s="126"/>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x14ac:dyDescent="0.25">
      <c r="A34" s="125"/>
      <c r="B34" s="125"/>
      <c r="C34" s="203" t="s">
        <v>2378</v>
      </c>
      <c r="D34" s="12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x14ac:dyDescent="0.25">
      <c r="A35" s="125"/>
      <c r="B35" s="125"/>
      <c r="C35" s="203" t="s">
        <v>2379</v>
      </c>
      <c r="D35" s="12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x14ac:dyDescent="0.25">
      <c r="A36" s="196"/>
      <c r="B36" s="196"/>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x14ac:dyDescent="0.25">
      <c r="A37" s="125" t="s">
        <v>2381</v>
      </c>
      <c r="B37" s="125" t="s">
        <v>2382</v>
      </c>
      <c r="C37" s="126" t="s">
        <v>2398</v>
      </c>
      <c r="D37" s="12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x14ac:dyDescent="0.25">
      <c r="A38" s="125"/>
      <c r="B38" s="125" t="s">
        <v>2399</v>
      </c>
      <c r="C38" s="126" t="s">
        <v>1277</v>
      </c>
      <c r="D38" s="12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x14ac:dyDescent="0.25">
      <c r="A39" s="125"/>
      <c r="B39" s="125"/>
      <c r="C39" s="126" t="s">
        <v>1278</v>
      </c>
      <c r="D39" s="12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x14ac:dyDescent="0.25">
      <c r="A40" s="125"/>
      <c r="B40" s="125"/>
      <c r="C40" s="126" t="s">
        <v>2386</v>
      </c>
      <c r="D40" s="12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x14ac:dyDescent="0.25">
      <c r="A41" s="125"/>
      <c r="B41" s="125"/>
      <c r="C41" s="126" t="s">
        <v>2387</v>
      </c>
      <c r="D41" s="12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x14ac:dyDescent="0.25">
      <c r="A42" s="125"/>
      <c r="B42" s="125"/>
      <c r="C42" s="126" t="s">
        <v>2383</v>
      </c>
      <c r="D42" s="12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x14ac:dyDescent="0.25">
      <c r="A43" s="125"/>
      <c r="B43" s="125"/>
      <c r="C43" s="126" t="s">
        <v>2384</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x14ac:dyDescent="0.25">
      <c r="A44" s="125"/>
      <c r="B44" s="125"/>
      <c r="C44" s="126" t="s">
        <v>2385</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x14ac:dyDescent="0.25">
      <c r="A46" s="125" t="s">
        <v>2394</v>
      </c>
      <c r="B46" s="125" t="s">
        <v>2382</v>
      </c>
      <c r="C46" s="126" t="s">
        <v>2398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x14ac:dyDescent="0.25">
      <c r="A47" s="125"/>
      <c r="B47" s="125" t="s">
        <v>2400</v>
      </c>
      <c r="C47" s="126" t="s">
        <v>1277</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x14ac:dyDescent="0.25">
      <c r="A48" s="125"/>
      <c r="B48" s="125"/>
      <c r="C48" s="126" t="s">
        <v>1278</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x14ac:dyDescent="0.25">
      <c r="A49" s="125"/>
      <c r="B49" s="125"/>
      <c r="C49" s="126" t="s">
        <v>2386</v>
      </c>
      <c r="D49" s="12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x14ac:dyDescent="0.25">
      <c r="A50" s="125"/>
      <c r="B50" s="125"/>
      <c r="C50" s="126" t="s">
        <v>2387</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x14ac:dyDescent="0.25">
      <c r="A51" s="125"/>
      <c r="B51" s="125"/>
      <c r="C51" s="126" t="s">
        <v>2383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x14ac:dyDescent="0.25">
      <c r="A52" s="125"/>
      <c r="B52" s="125"/>
      <c r="C52" s="126" t="s">
        <v>2384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x14ac:dyDescent="0.25">
      <c r="A53" s="125"/>
      <c r="B53" s="125"/>
      <c r="C53" s="126" t="s">
        <v>2385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x14ac:dyDescent="0.25">
      <c r="A54" s="196"/>
      <c r="B54" s="196"/>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x14ac:dyDescent="0.25">
      <c r="A55" s="125" t="s">
        <v>2395</v>
      </c>
      <c r="B55" s="125" t="s">
        <v>2388</v>
      </c>
      <c r="C55" s="203" t="s">
        <v>2390</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x14ac:dyDescent="0.25">
      <c r="A56" s="125"/>
      <c r="B56" s="125"/>
      <c r="C56" s="203" t="s">
        <v>2389</v>
      </c>
      <c r="D56" s="12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x14ac:dyDescent="0.25">
      <c r="A57" s="126"/>
      <c r="B57" s="126"/>
      <c r="C57" s="203" t="s">
        <v>2391</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x14ac:dyDescent="0.25">
      <c r="A58" s="126"/>
      <c r="B58" s="126"/>
      <c r="C58" s="203" t="s">
        <v>2392</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x14ac:dyDescent="0.25">
      <c r="A59" s="126"/>
      <c r="B59" s="126"/>
      <c r="C59" s="203" t="s">
        <v>2393</v>
      </c>
      <c r="D59" s="12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x14ac:dyDescent="0.25">
      <c r="A61" s="125" t="s">
        <v>2401</v>
      </c>
      <c r="B61" s="125" t="s">
        <v>2396</v>
      </c>
      <c r="C61" s="126" t="s">
        <v>961</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x14ac:dyDescent="0.25">
      <c r="A62" s="126"/>
      <c r="B62" s="126"/>
      <c r="C62" s="126" t="s">
        <v>1276</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x14ac:dyDescent="0.25">
      <c r="A63" s="126"/>
      <c r="B63" s="126"/>
      <c r="C63" s="126" t="s">
        <v>1277</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x14ac:dyDescent="0.25">
      <c r="A64" s="126"/>
      <c r="B64" s="126"/>
      <c r="C64" s="126" t="s">
        <v>1278</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x14ac:dyDescent="0.25">
      <c r="A65" s="126"/>
      <c r="B65" s="126"/>
      <c r="C65" s="126" t="s">
        <v>1279</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30" x14ac:dyDescent="0.25">
      <c r="A66" s="126"/>
      <c r="B66" s="126"/>
      <c r="C66" s="282" t="s">
        <v>2397</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x14ac:dyDescent="0.25">
      <c r="A67" s="14"/>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x14ac:dyDescent="0.25">
      <c r="A68" s="125" t="s">
        <v>3088</v>
      </c>
      <c r="B68" s="125" t="s">
        <v>3089</v>
      </c>
      <c r="C68" s="126" t="s">
        <v>961</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x14ac:dyDescent="0.25">
      <c r="A69" s="126"/>
      <c r="B69" s="126"/>
      <c r="C69" s="126" t="s">
        <v>3090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x14ac:dyDescent="0.25">
      <c r="A70" s="126"/>
      <c r="B70" s="126"/>
      <c r="C70" s="126" t="s">
        <v>3091</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x14ac:dyDescent="0.25">
      <c r="A71" s="126"/>
      <c r="B71" s="126"/>
      <c r="C71" s="126" t="s">
        <v>3092</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x14ac:dyDescent="0.25">
      <c r="A72" s="126"/>
      <c r="B72" s="126"/>
      <c r="C72" s="203" t="s">
        <v>3093</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x14ac:dyDescent="0.25">
      <c r="A73" s="126"/>
      <c r="B73" s="126"/>
      <c r="C73" s="203" t="s">
        <v>3094</v>
      </c>
      <c r="D73" s="12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x14ac:dyDescent="0.25">
      <c r="A75" s="125" t="s">
        <v>2401</v>
      </c>
      <c r="B75" s="125" t="s">
        <v>2396</v>
      </c>
      <c r="C75" s="126" t="s">
        <v>961</v>
      </c>
      <c r="D75" s="12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x14ac:dyDescent="0.25">
      <c r="A76" s="126"/>
      <c r="B76" s="126"/>
      <c r="C76" s="126" t="s">
        <v>1276</v>
      </c>
      <c r="D76" s="12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x14ac:dyDescent="0.25">
      <c r="A77" s="126"/>
      <c r="B77" s="126"/>
      <c r="C77" s="126" t="s">
        <v>1277</v>
      </c>
      <c r="D77" s="12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x14ac:dyDescent="0.25">
      <c r="A78" s="126"/>
      <c r="B78" s="126"/>
      <c r="C78" s="126" t="s">
        <v>1278</v>
      </c>
      <c r="D78" s="12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x14ac:dyDescent="0.25">
      <c r="A79" s="126"/>
      <c r="B79" s="126"/>
      <c r="C79" s="126" t="s">
        <v>1279</v>
      </c>
      <c r="D79" s="12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30" x14ac:dyDescent="0.25">
      <c r="A80" s="126"/>
      <c r="B80" s="126"/>
      <c r="C80" s="282" t="s">
        <v>2397</v>
      </c>
      <c r="D80" s="126"/>
      <c r="E80" s="126"/>
      <c r="F80" s="126"/>
      <c r="G80" s="126"/>
      <c r="H80" s="126"/>
      <c r="I80" s="126"/>
      <c r="J80" s="126"/>
      <c r="K80" s="126"/>
      <c r="L80" s="126"/>
      <c r="M80" s="126"/>
      <c r="N80" s="126"/>
      <c r="O80" s="126"/>
      <c r="P80" s="126"/>
      <c r="Q80" s="126"/>
      <c r="R80" s="126"/>
      <c r="S80" s="126"/>
      <c r="T80" s="126"/>
      <c r="U80" s="126"/>
      <c r="V80" s="126"/>
      <c r="W80" s="126"/>
      <c r="X80" s="126"/>
      <c r="Y80" s="126"/>
      <c r="Z80" s="126"/>
    </row>
  </sheetData>
  <mergeCells count="1">
    <mergeCell ref="A2:C2"/>
  </mergeCells>
  <conditionalFormatting sqref="E4">
    <cfRule type="cellIs" dxfId="1664" priority="23" operator="equal">
      <formula>"fail"</formula>
    </cfRule>
  </conditionalFormatting>
  <conditionalFormatting sqref="E4">
    <cfRule type="cellIs" dxfId="1663" priority="20" operator="equal">
      <formula>"n/a"</formula>
    </cfRule>
    <cfRule type="cellIs" dxfId="1662" priority="21" operator="equal">
      <formula>"pass"</formula>
    </cfRule>
    <cfRule type="cellIs" dxfId="1661" priority="22" operator="equal">
      <formula>"fail"</formula>
    </cfRule>
  </conditionalFormatting>
  <conditionalFormatting sqref="D16">
    <cfRule type="cellIs" dxfId="1660" priority="19" operator="equal">
      <formula>"pass"</formula>
    </cfRule>
  </conditionalFormatting>
  <conditionalFormatting sqref="E5:Y27">
    <cfRule type="cellIs" dxfId="1659" priority="5" operator="equal">
      <formula>"black"</formula>
    </cfRule>
    <cfRule type="cellIs" dxfId="1658" priority="6" operator="equal">
      <formula>"n/s"</formula>
    </cfRule>
    <cfRule type="cellIs" dxfId="1657" priority="7" operator="equal">
      <formula>"n/a"</formula>
    </cfRule>
    <cfRule type="cellIs" dxfId="1656" priority="8" operator="equal">
      <formula>"fail"</formula>
    </cfRule>
    <cfRule type="cellIs" dxfId="1655" priority="9" operator="equal">
      <formula>"pass"</formula>
    </cfRule>
    <cfRule type="cellIs" dxfId="1654" priority="10" operator="equal">
      <formula>"n/s"</formula>
    </cfRule>
    <cfRule type="cellIs" dxfId="1653" priority="11" operator="equal">
      <formula>"n/a"</formula>
    </cfRule>
    <cfRule type="cellIs" dxfId="1652" priority="12" operator="equal">
      <formula>"warn"</formula>
    </cfRule>
    <cfRule type="cellIs" dxfId="1651" priority="13" operator="equal">
      <formula>"fail"</formula>
    </cfRule>
    <cfRule type="cellIs" dxfId="1650" priority="14" operator="equal">
      <formula>"pass"</formula>
    </cfRule>
    <cfRule type="cellIs" dxfId="1649" priority="15" operator="equal">
      <formula>"n/a"</formula>
    </cfRule>
    <cfRule type="cellIs" dxfId="1648" priority="16" operator="equal">
      <formula>"fail"</formula>
    </cfRule>
    <cfRule type="cellIs" dxfId="1647" priority="17" operator="equal">
      <formula>"pass"</formula>
    </cfRule>
    <cfRule type="cellIs" priority="18" operator="equal">
      <formula>"pass"</formula>
    </cfRule>
  </conditionalFormatting>
  <conditionalFormatting sqref="F74:P80">
    <cfRule type="cellIs" dxfId="1646" priority="1" operator="equal">
      <formula>"n/a"</formula>
    </cfRule>
    <cfRule type="cellIs" dxfId="1645" priority="2" operator="equal">
      <formula>"n/s"</formula>
    </cfRule>
    <cfRule type="cellIs" dxfId="1644" priority="3" operator="equal">
      <formula>"fail"</formula>
    </cfRule>
    <cfRule type="cellIs" dxfId="1643" priority="4" operator="equal">
      <formula>"pass"</formula>
    </cfRule>
  </conditionalFormatting>
  <dataValidations count="2">
    <dataValidation type="list" allowBlank="1" showInputMessage="1" showErrorMessage="1" sqref="E5:Y27 F74:P80">
      <formula1>$AO$10:$AO$14</formula1>
    </dataValidation>
    <dataValidation type="list" allowBlank="1" showInputMessage="1" showErrorMessage="1" sqref="D5">
      <formula1>$AI$1:$AI$3</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AO66"/>
  <sheetViews>
    <sheetView topLeftCell="A76" zoomScale="65" zoomScaleNormal="65" workbookViewId="0">
      <selection activeCell="D50" sqref="D50"/>
    </sheetView>
  </sheetViews>
  <sheetFormatPr defaultRowHeight="15" x14ac:dyDescent="0.25"/>
  <cols>
    <col min="1" max="1" width="15.85546875" style="444" customWidth="1"/>
    <col min="2" max="2" width="60.28515625" style="444" bestFit="1" customWidth="1"/>
    <col min="3" max="3" width="99.5703125" style="444" customWidth="1"/>
    <col min="4" max="4" width="6.42578125" style="444" customWidth="1"/>
    <col min="5" max="5" width="5.85546875" style="444" hidden="1" customWidth="1"/>
    <col min="6" max="6" width="5.28515625" style="444" bestFit="1" customWidth="1"/>
    <col min="7" max="7" width="5.28515625" style="444" customWidth="1"/>
    <col min="8" max="9" width="5.85546875" style="444" bestFit="1" customWidth="1"/>
    <col min="10" max="11" width="5.28515625" style="444" hidden="1" customWidth="1"/>
    <col min="12" max="12" width="5.85546875" style="444" hidden="1" customWidth="1"/>
    <col min="13" max="13" width="5.42578125" style="444" bestFit="1" customWidth="1"/>
    <col min="14" max="16" width="5.85546875" style="444" bestFit="1" customWidth="1"/>
    <col min="17" max="25" width="5.85546875" style="444" hidden="1" customWidth="1"/>
    <col min="26" max="26" width="59.28515625" style="444" customWidth="1"/>
    <col min="27" max="34" width="9.140625" style="444"/>
    <col min="35" max="35" width="0" style="444" hidden="1" customWidth="1"/>
    <col min="36" max="16384" width="9.140625" style="444"/>
  </cols>
  <sheetData>
    <row r="1" spans="1:41" ht="21" x14ac:dyDescent="0.35">
      <c r="A1" s="103"/>
      <c r="B1" s="103"/>
      <c r="C1" s="103"/>
      <c r="D1" s="103"/>
      <c r="E1" s="103"/>
      <c r="AI1" s="444" t="s">
        <v>45</v>
      </c>
    </row>
    <row r="2" spans="1:41" ht="21" x14ac:dyDescent="0.35">
      <c r="A2" s="608" t="s">
        <v>1313</v>
      </c>
      <c r="B2" s="608"/>
      <c r="C2" s="608"/>
      <c r="D2" s="103"/>
      <c r="E2" s="103"/>
      <c r="AI2" s="444" t="s">
        <v>46</v>
      </c>
    </row>
    <row r="3" spans="1:41" ht="21" x14ac:dyDescent="0.35">
      <c r="A3" s="103"/>
      <c r="B3" s="103"/>
      <c r="C3" s="103"/>
      <c r="D3" s="103"/>
      <c r="E3" s="103"/>
      <c r="AI3" s="444" t="s">
        <v>47</v>
      </c>
    </row>
    <row r="4" spans="1:41" ht="61.5" thickBot="1" x14ac:dyDescent="0.3">
      <c r="A4" s="108" t="s">
        <v>147</v>
      </c>
      <c r="B4" s="121" t="s">
        <v>148</v>
      </c>
      <c r="C4" s="122" t="s">
        <v>149</v>
      </c>
      <c r="D4" s="109" t="s">
        <v>249</v>
      </c>
      <c r="E4" s="109" t="s">
        <v>328</v>
      </c>
      <c r="F4" s="109" t="s">
        <v>329</v>
      </c>
      <c r="G4" s="109" t="s">
        <v>1626</v>
      </c>
      <c r="H4" s="109" t="s">
        <v>1719</v>
      </c>
      <c r="I4" s="109" t="s">
        <v>1628</v>
      </c>
      <c r="J4" s="109" t="s">
        <v>325</v>
      </c>
      <c r="K4" s="109" t="s">
        <v>326</v>
      </c>
      <c r="L4" s="109" t="s">
        <v>1302</v>
      </c>
      <c r="M4" s="109" t="s">
        <v>327</v>
      </c>
      <c r="N4" s="109" t="s">
        <v>1629</v>
      </c>
      <c r="O4" s="109" t="s">
        <v>1720</v>
      </c>
      <c r="P4" s="109" t="s">
        <v>1631</v>
      </c>
      <c r="Q4" s="109" t="s">
        <v>324</v>
      </c>
      <c r="R4" s="109" t="s">
        <v>320</v>
      </c>
      <c r="S4" s="109" t="s">
        <v>321</v>
      </c>
      <c r="T4" s="109" t="s">
        <v>322</v>
      </c>
      <c r="U4" s="109" t="s">
        <v>323</v>
      </c>
      <c r="V4" s="109" t="s">
        <v>14</v>
      </c>
      <c r="W4" s="109" t="s">
        <v>1632</v>
      </c>
      <c r="X4" s="109" t="s">
        <v>15</v>
      </c>
      <c r="Y4" s="109" t="s">
        <v>6</v>
      </c>
      <c r="Z4" s="182" t="s">
        <v>958</v>
      </c>
    </row>
    <row r="5" spans="1:41" x14ac:dyDescent="0.25">
      <c r="A5" s="125" t="s">
        <v>1274</v>
      </c>
      <c r="B5" s="116" t="s">
        <v>1275</v>
      </c>
      <c r="C5" s="126" t="s">
        <v>1276</v>
      </c>
      <c r="D5" s="126"/>
      <c r="E5" s="126" t="s">
        <v>1625</v>
      </c>
      <c r="F5" s="126"/>
      <c r="G5" s="126"/>
      <c r="H5" s="126"/>
      <c r="I5" s="126"/>
      <c r="J5" s="126" t="s">
        <v>1625</v>
      </c>
      <c r="K5" s="126" t="s">
        <v>1625</v>
      </c>
      <c r="L5" s="126" t="s">
        <v>1625</v>
      </c>
      <c r="M5" s="126"/>
      <c r="N5" s="126"/>
      <c r="O5" s="126"/>
      <c r="P5" s="126"/>
      <c r="Q5" s="126" t="s">
        <v>1625</v>
      </c>
      <c r="R5" s="126" t="s">
        <v>1625</v>
      </c>
      <c r="S5" s="126" t="s">
        <v>1625</v>
      </c>
      <c r="T5" s="126" t="s">
        <v>1625</v>
      </c>
      <c r="U5" s="126"/>
      <c r="V5" s="126"/>
      <c r="W5" s="126"/>
      <c r="X5" s="126"/>
      <c r="Y5" s="126"/>
      <c r="Z5" s="319"/>
    </row>
    <row r="6" spans="1:41" x14ac:dyDescent="0.25">
      <c r="A6" s="125"/>
      <c r="B6" s="117"/>
      <c r="C6" s="126" t="s">
        <v>1277</v>
      </c>
      <c r="D6" s="126"/>
      <c r="E6" s="126" t="s">
        <v>1625</v>
      </c>
      <c r="F6" s="126"/>
      <c r="G6" s="126"/>
      <c r="H6" s="126"/>
      <c r="I6" s="126"/>
      <c r="J6" s="126" t="s">
        <v>1625</v>
      </c>
      <c r="K6" s="126" t="s">
        <v>1625</v>
      </c>
      <c r="L6" s="126" t="s">
        <v>1625</v>
      </c>
      <c r="M6" s="126"/>
      <c r="N6" s="126"/>
      <c r="O6" s="126"/>
      <c r="P6" s="126"/>
      <c r="Q6" s="126" t="s">
        <v>1625</v>
      </c>
      <c r="R6" s="126" t="s">
        <v>1625</v>
      </c>
      <c r="S6" s="126" t="s">
        <v>1625</v>
      </c>
      <c r="T6" s="126" t="s">
        <v>1625</v>
      </c>
      <c r="U6" s="126"/>
      <c r="V6" s="126"/>
      <c r="W6" s="126"/>
      <c r="X6" s="126"/>
      <c r="Y6" s="126"/>
      <c r="Z6" s="319"/>
    </row>
    <row r="7" spans="1:41" x14ac:dyDescent="0.25">
      <c r="A7" s="125"/>
      <c r="B7" s="118"/>
      <c r="C7" s="126" t="s">
        <v>1278</v>
      </c>
      <c r="D7" s="126"/>
      <c r="E7" s="126" t="s">
        <v>1625</v>
      </c>
      <c r="F7" s="126"/>
      <c r="G7" s="126"/>
      <c r="H7" s="126"/>
      <c r="I7" s="126"/>
      <c r="J7" s="126" t="s">
        <v>1625</v>
      </c>
      <c r="K7" s="126" t="s">
        <v>1625</v>
      </c>
      <c r="L7" s="126" t="s">
        <v>1625</v>
      </c>
      <c r="M7" s="126"/>
      <c r="N7" s="126"/>
      <c r="O7" s="126"/>
      <c r="P7" s="126"/>
      <c r="Q7" s="126" t="s">
        <v>1625</v>
      </c>
      <c r="R7" s="126" t="s">
        <v>1625</v>
      </c>
      <c r="S7" s="126" t="s">
        <v>1625</v>
      </c>
      <c r="T7" s="126" t="s">
        <v>1625</v>
      </c>
      <c r="U7" s="126"/>
      <c r="V7" s="126"/>
      <c r="W7" s="126"/>
      <c r="X7" s="126"/>
      <c r="Y7" s="126"/>
      <c r="Z7" s="319"/>
    </row>
    <row r="8" spans="1:41" x14ac:dyDescent="0.25">
      <c r="A8" s="125"/>
      <c r="B8" s="119"/>
      <c r="C8" s="126" t="s">
        <v>1279</v>
      </c>
      <c r="D8" s="126"/>
      <c r="E8" s="126" t="s">
        <v>1625</v>
      </c>
      <c r="F8" s="126"/>
      <c r="G8" s="126"/>
      <c r="H8" s="126"/>
      <c r="I8" s="126"/>
      <c r="J8" s="126" t="s">
        <v>1625</v>
      </c>
      <c r="K8" s="126" t="s">
        <v>1625</v>
      </c>
      <c r="L8" s="126" t="s">
        <v>1625</v>
      </c>
      <c r="M8" s="126"/>
      <c r="N8" s="126"/>
      <c r="O8" s="126"/>
      <c r="P8" s="126"/>
      <c r="Q8" s="126" t="s">
        <v>1625</v>
      </c>
      <c r="R8" s="126" t="s">
        <v>1625</v>
      </c>
      <c r="S8" s="126" t="s">
        <v>1625</v>
      </c>
      <c r="T8" s="126" t="s">
        <v>1625</v>
      </c>
      <c r="U8" s="126"/>
      <c r="V8" s="126"/>
      <c r="W8" s="126"/>
      <c r="X8" s="126"/>
      <c r="Y8" s="126"/>
      <c r="Z8" s="319"/>
    </row>
    <row r="9" spans="1:41" x14ac:dyDescent="0.25">
      <c r="A9" s="125"/>
      <c r="B9" s="119"/>
      <c r="C9" s="126" t="s">
        <v>1280</v>
      </c>
      <c r="D9" s="126"/>
      <c r="E9" s="126" t="s">
        <v>1625</v>
      </c>
      <c r="F9" s="126"/>
      <c r="G9" s="126"/>
      <c r="H9" s="126"/>
      <c r="I9" s="126"/>
      <c r="J9" s="126" t="s">
        <v>1625</v>
      </c>
      <c r="K9" s="126" t="s">
        <v>1625</v>
      </c>
      <c r="L9" s="126" t="s">
        <v>1625</v>
      </c>
      <c r="M9" s="126"/>
      <c r="N9" s="126"/>
      <c r="O9" s="126"/>
      <c r="P9" s="126"/>
      <c r="Q9" s="126" t="s">
        <v>1625</v>
      </c>
      <c r="R9" s="126" t="s">
        <v>1625</v>
      </c>
      <c r="S9" s="126" t="s">
        <v>1625</v>
      </c>
      <c r="T9" s="126" t="s">
        <v>1625</v>
      </c>
      <c r="U9" s="126"/>
      <c r="V9" s="126"/>
      <c r="W9" s="126"/>
      <c r="X9" s="126"/>
      <c r="Y9" s="126"/>
      <c r="Z9" s="320"/>
    </row>
    <row r="10" spans="1:41" x14ac:dyDescent="0.25">
      <c r="A10" s="125"/>
      <c r="B10" s="119"/>
      <c r="C10" s="126" t="s">
        <v>1281</v>
      </c>
      <c r="D10" s="126"/>
      <c r="E10" s="126" t="s">
        <v>1625</v>
      </c>
      <c r="F10" s="126"/>
      <c r="G10" s="126"/>
      <c r="H10" s="126"/>
      <c r="I10" s="126"/>
      <c r="J10" s="126" t="s">
        <v>1625</v>
      </c>
      <c r="K10" s="126" t="s">
        <v>1625</v>
      </c>
      <c r="L10" s="126" t="s">
        <v>1625</v>
      </c>
      <c r="M10" s="126"/>
      <c r="N10" s="126"/>
      <c r="O10" s="126"/>
      <c r="P10" s="126"/>
      <c r="Q10" s="126" t="s">
        <v>1625</v>
      </c>
      <c r="R10" s="126" t="s">
        <v>1625</v>
      </c>
      <c r="S10" s="126" t="s">
        <v>1625</v>
      </c>
      <c r="T10" s="126" t="s">
        <v>1625</v>
      </c>
      <c r="U10" s="126"/>
      <c r="V10" s="126"/>
      <c r="W10" s="126"/>
      <c r="X10" s="126"/>
      <c r="Y10" s="126"/>
      <c r="Z10" s="319"/>
      <c r="AO10" s="444" t="s">
        <v>45</v>
      </c>
    </row>
    <row r="11" spans="1:41" x14ac:dyDescent="0.25">
      <c r="A11" s="196"/>
      <c r="B11" s="197"/>
      <c r="C11" s="177"/>
      <c r="D11" s="177"/>
      <c r="E11" s="126" t="s">
        <v>1625</v>
      </c>
      <c r="F11" s="177"/>
      <c r="G11" s="177"/>
      <c r="H11" s="177"/>
      <c r="I11" s="177"/>
      <c r="J11" s="126" t="s">
        <v>1625</v>
      </c>
      <c r="K11" s="126" t="s">
        <v>1625</v>
      </c>
      <c r="L11" s="126" t="s">
        <v>1625</v>
      </c>
      <c r="M11" s="177"/>
      <c r="N11" s="177"/>
      <c r="O11" s="177"/>
      <c r="P11" s="177"/>
      <c r="Q11" s="126" t="s">
        <v>1625</v>
      </c>
      <c r="R11" s="126" t="s">
        <v>1625</v>
      </c>
      <c r="S11" s="126" t="s">
        <v>1625</v>
      </c>
      <c r="T11" s="126" t="s">
        <v>1625</v>
      </c>
      <c r="U11" s="177"/>
      <c r="V11" s="177"/>
      <c r="W11" s="177"/>
      <c r="X11" s="177"/>
      <c r="Y11" s="177"/>
      <c r="Z11" s="447"/>
      <c r="AO11" s="444" t="s">
        <v>46</v>
      </c>
    </row>
    <row r="12" spans="1:41" x14ac:dyDescent="0.25">
      <c r="A12" s="125" t="s">
        <v>1282</v>
      </c>
      <c r="B12" s="119" t="s">
        <v>1283</v>
      </c>
      <c r="C12" s="126" t="s">
        <v>1284</v>
      </c>
      <c r="D12" s="126"/>
      <c r="E12" s="126" t="s">
        <v>1625</v>
      </c>
      <c r="F12" s="126"/>
      <c r="G12" s="126"/>
      <c r="H12" s="126"/>
      <c r="I12" s="126"/>
      <c r="J12" s="126" t="s">
        <v>1625</v>
      </c>
      <c r="K12" s="126" t="s">
        <v>1625</v>
      </c>
      <c r="L12" s="126" t="s">
        <v>1625</v>
      </c>
      <c r="M12" s="126"/>
      <c r="N12" s="126"/>
      <c r="O12" s="126"/>
      <c r="P12" s="126"/>
      <c r="Q12" s="126" t="s">
        <v>1625</v>
      </c>
      <c r="R12" s="126" t="s">
        <v>1625</v>
      </c>
      <c r="S12" s="126" t="s">
        <v>1625</v>
      </c>
      <c r="T12" s="126" t="s">
        <v>1625</v>
      </c>
      <c r="U12" s="126"/>
      <c r="V12" s="126"/>
      <c r="W12" s="126"/>
      <c r="X12" s="126"/>
      <c r="Y12" s="126"/>
      <c r="Z12" s="446"/>
      <c r="AO12" s="444" t="s">
        <v>47</v>
      </c>
    </row>
    <row r="13" spans="1:41" x14ac:dyDescent="0.25">
      <c r="A13" s="126"/>
      <c r="B13" s="126"/>
      <c r="C13" s="126" t="s">
        <v>1277</v>
      </c>
      <c r="D13" s="126"/>
      <c r="E13" s="126" t="s">
        <v>1625</v>
      </c>
      <c r="F13" s="126"/>
      <c r="G13" s="126"/>
      <c r="H13" s="126"/>
      <c r="I13" s="126"/>
      <c r="J13" s="126" t="s">
        <v>1625</v>
      </c>
      <c r="K13" s="126" t="s">
        <v>1625</v>
      </c>
      <c r="L13" s="126" t="s">
        <v>1625</v>
      </c>
      <c r="M13" s="126"/>
      <c r="N13" s="126"/>
      <c r="O13" s="126"/>
      <c r="P13" s="126"/>
      <c r="Q13" s="126" t="s">
        <v>1625</v>
      </c>
      <c r="R13" s="126" t="s">
        <v>1625</v>
      </c>
      <c r="S13" s="126" t="s">
        <v>1625</v>
      </c>
      <c r="T13" s="126" t="s">
        <v>1625</v>
      </c>
      <c r="U13" s="126"/>
      <c r="V13" s="126"/>
      <c r="W13" s="126"/>
      <c r="X13" s="126"/>
      <c r="Y13" s="126"/>
      <c r="Z13" s="446"/>
      <c r="AO13" s="444" t="s">
        <v>1468</v>
      </c>
    </row>
    <row r="14" spans="1:41" x14ac:dyDescent="0.25">
      <c r="A14" s="126"/>
      <c r="B14" s="126"/>
      <c r="C14" s="126" t="s">
        <v>1278</v>
      </c>
      <c r="D14" s="126"/>
      <c r="E14" s="126" t="s">
        <v>1625</v>
      </c>
      <c r="F14" s="126"/>
      <c r="G14" s="126"/>
      <c r="H14" s="126"/>
      <c r="I14" s="126"/>
      <c r="J14" s="126" t="s">
        <v>1625</v>
      </c>
      <c r="K14" s="126" t="s">
        <v>1625</v>
      </c>
      <c r="L14" s="126" t="s">
        <v>1625</v>
      </c>
      <c r="M14" s="126"/>
      <c r="N14" s="126"/>
      <c r="O14" s="126"/>
      <c r="P14" s="126"/>
      <c r="Q14" s="126" t="s">
        <v>1625</v>
      </c>
      <c r="R14" s="126" t="s">
        <v>1625</v>
      </c>
      <c r="S14" s="126" t="s">
        <v>1625</v>
      </c>
      <c r="T14" s="126" t="s">
        <v>1625</v>
      </c>
      <c r="U14" s="126"/>
      <c r="V14" s="126"/>
      <c r="W14" s="126"/>
      <c r="X14" s="126"/>
      <c r="Y14" s="126"/>
      <c r="Z14" s="446"/>
      <c r="AO14" s="444" t="s">
        <v>1625</v>
      </c>
    </row>
    <row r="15" spans="1:41" x14ac:dyDescent="0.25">
      <c r="A15" s="126"/>
      <c r="B15" s="126"/>
      <c r="C15" s="126" t="s">
        <v>1285</v>
      </c>
      <c r="D15" s="126"/>
      <c r="E15" s="126" t="s">
        <v>1625</v>
      </c>
      <c r="F15" s="126"/>
      <c r="G15" s="126"/>
      <c r="H15" s="126"/>
      <c r="I15" s="126"/>
      <c r="J15" s="126" t="s">
        <v>1625</v>
      </c>
      <c r="K15" s="126" t="s">
        <v>1625</v>
      </c>
      <c r="L15" s="126" t="s">
        <v>1625</v>
      </c>
      <c r="M15" s="126"/>
      <c r="N15" s="126"/>
      <c r="O15" s="126"/>
      <c r="P15" s="126"/>
      <c r="Q15" s="126" t="s">
        <v>1625</v>
      </c>
      <c r="R15" s="126" t="s">
        <v>1625</v>
      </c>
      <c r="S15" s="126" t="s">
        <v>1625</v>
      </c>
      <c r="T15" s="126" t="s">
        <v>1625</v>
      </c>
      <c r="U15" s="126"/>
      <c r="V15" s="126"/>
      <c r="W15" s="126"/>
      <c r="X15" s="126"/>
      <c r="Y15" s="126"/>
      <c r="Z15" s="446"/>
    </row>
    <row r="16" spans="1:41" x14ac:dyDescent="0.25">
      <c r="A16" s="126"/>
      <c r="B16" s="126"/>
      <c r="C16" s="126" t="s">
        <v>1286</v>
      </c>
      <c r="D16" s="126"/>
      <c r="E16" s="126" t="s">
        <v>1625</v>
      </c>
      <c r="F16" s="126"/>
      <c r="G16" s="126"/>
      <c r="H16" s="126"/>
      <c r="I16" s="126"/>
      <c r="J16" s="126" t="s">
        <v>1625</v>
      </c>
      <c r="K16" s="126" t="s">
        <v>1625</v>
      </c>
      <c r="L16" s="126" t="s">
        <v>1625</v>
      </c>
      <c r="M16" s="126"/>
      <c r="N16" s="126"/>
      <c r="O16" s="126"/>
      <c r="P16" s="126"/>
      <c r="Q16" s="126" t="s">
        <v>1625</v>
      </c>
      <c r="R16" s="126" t="s">
        <v>1625</v>
      </c>
      <c r="S16" s="126" t="s">
        <v>1625</v>
      </c>
      <c r="T16" s="126" t="s">
        <v>1625</v>
      </c>
      <c r="U16" s="126"/>
      <c r="V16" s="126"/>
      <c r="W16" s="126"/>
      <c r="X16" s="126"/>
      <c r="Y16" s="126"/>
      <c r="Z16" s="446"/>
    </row>
    <row r="17" spans="1:26" x14ac:dyDescent="0.25">
      <c r="A17" s="126"/>
      <c r="B17" s="126"/>
      <c r="C17" s="126" t="s">
        <v>1287</v>
      </c>
      <c r="D17" s="126"/>
      <c r="E17" s="126" t="s">
        <v>1625</v>
      </c>
      <c r="F17" s="126"/>
      <c r="G17" s="126"/>
      <c r="H17" s="126"/>
      <c r="I17" s="126"/>
      <c r="J17" s="126" t="s">
        <v>1625</v>
      </c>
      <c r="K17" s="126" t="s">
        <v>1625</v>
      </c>
      <c r="L17" s="126" t="s">
        <v>1625</v>
      </c>
      <c r="M17" s="126"/>
      <c r="N17" s="126"/>
      <c r="O17" s="126"/>
      <c r="P17" s="126"/>
      <c r="Q17" s="126" t="s">
        <v>1625</v>
      </c>
      <c r="R17" s="126" t="s">
        <v>1625</v>
      </c>
      <c r="S17" s="126" t="s">
        <v>1625</v>
      </c>
      <c r="T17" s="126" t="s">
        <v>1625</v>
      </c>
      <c r="U17" s="126"/>
      <c r="V17" s="126"/>
      <c r="W17" s="126"/>
      <c r="X17" s="126"/>
      <c r="Y17" s="126"/>
      <c r="Z17" s="446"/>
    </row>
    <row r="18" spans="1:26" x14ac:dyDescent="0.25">
      <c r="A18" s="126"/>
      <c r="B18" s="126"/>
      <c r="C18" s="126" t="s">
        <v>1288</v>
      </c>
      <c r="D18" s="126"/>
      <c r="E18" s="126" t="s">
        <v>1625</v>
      </c>
      <c r="F18" s="126"/>
      <c r="G18" s="126"/>
      <c r="H18" s="126"/>
      <c r="I18" s="126"/>
      <c r="J18" s="126" t="s">
        <v>1625</v>
      </c>
      <c r="K18" s="126" t="s">
        <v>1625</v>
      </c>
      <c r="L18" s="126" t="s">
        <v>1625</v>
      </c>
      <c r="M18" s="126"/>
      <c r="N18" s="126"/>
      <c r="O18" s="126"/>
      <c r="P18" s="126"/>
      <c r="Q18" s="126" t="s">
        <v>1625</v>
      </c>
      <c r="R18" s="126" t="s">
        <v>1625</v>
      </c>
      <c r="S18" s="126" t="s">
        <v>1625</v>
      </c>
      <c r="T18" s="126" t="s">
        <v>1625</v>
      </c>
      <c r="U18" s="126"/>
      <c r="V18" s="126"/>
      <c r="W18" s="126"/>
      <c r="X18" s="126"/>
      <c r="Y18" s="126"/>
      <c r="Z18" s="446"/>
    </row>
    <row r="19" spans="1:26" x14ac:dyDescent="0.25">
      <c r="A19" s="126"/>
      <c r="B19" s="126"/>
      <c r="C19" s="126" t="s">
        <v>1289</v>
      </c>
      <c r="D19" s="126"/>
      <c r="E19" s="126" t="s">
        <v>1625</v>
      </c>
      <c r="F19" s="126"/>
      <c r="G19" s="126"/>
      <c r="H19" s="126"/>
      <c r="I19" s="126"/>
      <c r="J19" s="126" t="s">
        <v>1625</v>
      </c>
      <c r="K19" s="126" t="s">
        <v>1625</v>
      </c>
      <c r="L19" s="126" t="s">
        <v>1625</v>
      </c>
      <c r="M19" s="126"/>
      <c r="N19" s="126"/>
      <c r="O19" s="126"/>
      <c r="P19" s="126"/>
      <c r="Q19" s="126" t="s">
        <v>1625</v>
      </c>
      <c r="R19" s="126" t="s">
        <v>1625</v>
      </c>
      <c r="S19" s="126" t="s">
        <v>1625</v>
      </c>
      <c r="T19" s="126" t="s">
        <v>1625</v>
      </c>
      <c r="U19" s="126"/>
      <c r="V19" s="126"/>
      <c r="W19" s="126"/>
      <c r="X19" s="126"/>
      <c r="Y19" s="126"/>
      <c r="Z19" s="446"/>
    </row>
    <row r="20" spans="1:26" x14ac:dyDescent="0.25">
      <c r="A20" s="126"/>
      <c r="B20" s="126"/>
      <c r="C20" s="126" t="s">
        <v>1290</v>
      </c>
      <c r="D20" s="126"/>
      <c r="E20" s="126" t="s">
        <v>1625</v>
      </c>
      <c r="F20" s="126"/>
      <c r="G20" s="126"/>
      <c r="H20" s="126"/>
      <c r="I20" s="126"/>
      <c r="J20" s="126" t="s">
        <v>1625</v>
      </c>
      <c r="K20" s="126" t="s">
        <v>1625</v>
      </c>
      <c r="L20" s="126" t="s">
        <v>1625</v>
      </c>
      <c r="M20" s="126"/>
      <c r="N20" s="126"/>
      <c r="O20" s="126"/>
      <c r="P20" s="126"/>
      <c r="Q20" s="126" t="s">
        <v>1625</v>
      </c>
      <c r="R20" s="126" t="s">
        <v>1625</v>
      </c>
      <c r="S20" s="126" t="s">
        <v>1625</v>
      </c>
      <c r="T20" s="126" t="s">
        <v>1625</v>
      </c>
      <c r="U20" s="126"/>
      <c r="V20" s="126"/>
      <c r="W20" s="126"/>
      <c r="X20" s="126"/>
      <c r="Y20" s="126"/>
      <c r="Z20" s="446"/>
    </row>
    <row r="21" spans="1:26" x14ac:dyDescent="0.25">
      <c r="A21" s="177"/>
      <c r="B21" s="177"/>
      <c r="C21" s="177"/>
      <c r="D21" s="177"/>
      <c r="E21" s="126" t="s">
        <v>1625</v>
      </c>
      <c r="F21" s="177"/>
      <c r="G21" s="177"/>
      <c r="H21" s="177"/>
      <c r="I21" s="177"/>
      <c r="J21" s="126" t="s">
        <v>1625</v>
      </c>
      <c r="K21" s="126" t="s">
        <v>1625</v>
      </c>
      <c r="L21" s="126" t="s">
        <v>1625</v>
      </c>
      <c r="M21" s="177"/>
      <c r="N21" s="177"/>
      <c r="O21" s="177"/>
      <c r="P21" s="177"/>
      <c r="Q21" s="126" t="s">
        <v>1625</v>
      </c>
      <c r="R21" s="126" t="s">
        <v>1625</v>
      </c>
      <c r="S21" s="126" t="s">
        <v>1625</v>
      </c>
      <c r="T21" s="126" t="s">
        <v>1625</v>
      </c>
      <c r="U21" s="177"/>
      <c r="V21" s="177"/>
      <c r="W21" s="177"/>
      <c r="X21" s="177"/>
      <c r="Y21" s="177"/>
      <c r="Z21" s="447"/>
    </row>
    <row r="22" spans="1:26" x14ac:dyDescent="0.25">
      <c r="A22" s="125" t="s">
        <v>1291</v>
      </c>
      <c r="B22" s="125" t="s">
        <v>1292</v>
      </c>
      <c r="C22" s="126" t="s">
        <v>1296</v>
      </c>
      <c r="D22" s="126"/>
      <c r="E22" s="126" t="s">
        <v>1625</v>
      </c>
      <c r="F22" s="126"/>
      <c r="G22" s="126"/>
      <c r="H22" s="126"/>
      <c r="I22" s="126"/>
      <c r="J22" s="126" t="s">
        <v>1625</v>
      </c>
      <c r="K22" s="126" t="s">
        <v>1625</v>
      </c>
      <c r="L22" s="126" t="s">
        <v>1625</v>
      </c>
      <c r="M22" s="126"/>
      <c r="N22" s="126"/>
      <c r="O22" s="126"/>
      <c r="P22" s="126"/>
      <c r="Q22" s="126" t="s">
        <v>1625</v>
      </c>
      <c r="R22" s="126" t="s">
        <v>1625</v>
      </c>
      <c r="S22" s="126" t="s">
        <v>1625</v>
      </c>
      <c r="T22" s="126" t="s">
        <v>1625</v>
      </c>
      <c r="U22" s="126"/>
      <c r="V22" s="126"/>
      <c r="W22" s="126"/>
      <c r="X22" s="126"/>
      <c r="Y22" s="126"/>
      <c r="Z22" s="446"/>
    </row>
    <row r="23" spans="1:26" x14ac:dyDescent="0.25">
      <c r="A23" s="126"/>
      <c r="B23" s="126" t="s">
        <v>1293</v>
      </c>
      <c r="C23" s="126" t="s">
        <v>1297</v>
      </c>
      <c r="D23" s="126"/>
      <c r="E23" s="126" t="s">
        <v>1625</v>
      </c>
      <c r="F23" s="126"/>
      <c r="G23" s="126"/>
      <c r="H23" s="126"/>
      <c r="I23" s="126"/>
      <c r="J23" s="126" t="s">
        <v>1625</v>
      </c>
      <c r="K23" s="126" t="s">
        <v>1625</v>
      </c>
      <c r="L23" s="126" t="s">
        <v>1625</v>
      </c>
      <c r="M23" s="126"/>
      <c r="N23" s="126"/>
      <c r="O23" s="126"/>
      <c r="P23" s="126"/>
      <c r="Q23" s="126" t="s">
        <v>1625</v>
      </c>
      <c r="R23" s="126" t="s">
        <v>1625</v>
      </c>
      <c r="S23" s="126" t="s">
        <v>1625</v>
      </c>
      <c r="T23" s="126" t="s">
        <v>1625</v>
      </c>
      <c r="U23" s="126"/>
      <c r="V23" s="126"/>
      <c r="W23" s="126"/>
      <c r="X23" s="126"/>
      <c r="Y23" s="126"/>
      <c r="Z23" s="446"/>
    </row>
    <row r="24" spans="1:26" x14ac:dyDescent="0.25">
      <c r="A24" s="126"/>
      <c r="B24" s="126" t="s">
        <v>1294</v>
      </c>
      <c r="C24" s="126" t="s">
        <v>1298</v>
      </c>
      <c r="D24" s="126"/>
      <c r="E24" s="126" t="s">
        <v>1625</v>
      </c>
      <c r="F24" s="126"/>
      <c r="G24" s="126"/>
      <c r="H24" s="126"/>
      <c r="I24" s="126"/>
      <c r="J24" s="126" t="s">
        <v>1625</v>
      </c>
      <c r="K24" s="126" t="s">
        <v>1625</v>
      </c>
      <c r="L24" s="126" t="s">
        <v>1625</v>
      </c>
      <c r="M24" s="126"/>
      <c r="N24" s="126"/>
      <c r="O24" s="126"/>
      <c r="P24" s="126"/>
      <c r="Q24" s="126" t="s">
        <v>1625</v>
      </c>
      <c r="R24" s="126" t="s">
        <v>1625</v>
      </c>
      <c r="S24" s="126" t="s">
        <v>1625</v>
      </c>
      <c r="T24" s="126" t="s">
        <v>1625</v>
      </c>
      <c r="U24" s="126"/>
      <c r="V24" s="126"/>
      <c r="W24" s="126"/>
      <c r="X24" s="126"/>
      <c r="Y24" s="126"/>
      <c r="Z24" s="446"/>
    </row>
    <row r="25" spans="1:26" x14ac:dyDescent="0.25">
      <c r="A25" s="126"/>
      <c r="B25" s="126" t="s">
        <v>1295</v>
      </c>
      <c r="C25" s="126" t="s">
        <v>1301</v>
      </c>
      <c r="D25" s="126"/>
      <c r="E25" s="126" t="s">
        <v>1625</v>
      </c>
      <c r="F25" s="126"/>
      <c r="G25" s="126"/>
      <c r="H25" s="126"/>
      <c r="I25" s="126"/>
      <c r="J25" s="126" t="s">
        <v>1625</v>
      </c>
      <c r="K25" s="126" t="s">
        <v>1625</v>
      </c>
      <c r="L25" s="126" t="s">
        <v>1625</v>
      </c>
      <c r="M25" s="126"/>
      <c r="N25" s="126"/>
      <c r="O25" s="126"/>
      <c r="P25" s="126"/>
      <c r="Q25" s="126" t="s">
        <v>1625</v>
      </c>
      <c r="R25" s="126" t="s">
        <v>1625</v>
      </c>
      <c r="S25" s="126" t="s">
        <v>1625</v>
      </c>
      <c r="T25" s="126" t="s">
        <v>1625</v>
      </c>
      <c r="U25" s="126"/>
      <c r="V25" s="126"/>
      <c r="W25" s="126"/>
      <c r="X25" s="126"/>
      <c r="Y25" s="126"/>
      <c r="Z25" s="446"/>
    </row>
    <row r="26" spans="1:26" x14ac:dyDescent="0.25">
      <c r="A26" s="126"/>
      <c r="B26" s="126"/>
      <c r="C26" s="126" t="s">
        <v>1299</v>
      </c>
      <c r="D26" s="126"/>
      <c r="E26" s="126" t="s">
        <v>1625</v>
      </c>
      <c r="F26" s="126"/>
      <c r="G26" s="126"/>
      <c r="H26" s="126"/>
      <c r="I26" s="126"/>
      <c r="J26" s="126" t="s">
        <v>1625</v>
      </c>
      <c r="K26" s="126" t="s">
        <v>1625</v>
      </c>
      <c r="L26" s="126" t="s">
        <v>1625</v>
      </c>
      <c r="M26" s="126"/>
      <c r="N26" s="126"/>
      <c r="O26" s="126"/>
      <c r="P26" s="126"/>
      <c r="Q26" s="126" t="s">
        <v>1625</v>
      </c>
      <c r="R26" s="126" t="s">
        <v>1625</v>
      </c>
      <c r="S26" s="126" t="s">
        <v>1625</v>
      </c>
      <c r="T26" s="126" t="s">
        <v>1625</v>
      </c>
      <c r="U26" s="126"/>
      <c r="V26" s="126"/>
      <c r="W26" s="126"/>
      <c r="X26" s="126"/>
      <c r="Y26" s="126"/>
      <c r="Z26" s="446"/>
    </row>
    <row r="27" spans="1:26" x14ac:dyDescent="0.25">
      <c r="A27" s="126"/>
      <c r="B27" s="126"/>
      <c r="C27" s="126" t="s">
        <v>1300</v>
      </c>
      <c r="D27" s="126"/>
      <c r="E27" s="126" t="s">
        <v>1625</v>
      </c>
      <c r="F27" s="126"/>
      <c r="G27" s="126"/>
      <c r="H27" s="126"/>
      <c r="I27" s="126"/>
      <c r="J27" s="126" t="s">
        <v>1625</v>
      </c>
      <c r="K27" s="126" t="s">
        <v>1625</v>
      </c>
      <c r="L27" s="126" t="s">
        <v>1625</v>
      </c>
      <c r="M27" s="126"/>
      <c r="N27" s="126"/>
      <c r="O27" s="126"/>
      <c r="P27" s="126"/>
      <c r="Q27" s="126" t="s">
        <v>1625</v>
      </c>
      <c r="R27" s="126" t="s">
        <v>1625</v>
      </c>
      <c r="S27" s="126" t="s">
        <v>1625</v>
      </c>
      <c r="T27" s="126" t="s">
        <v>1625</v>
      </c>
      <c r="U27" s="126"/>
      <c r="V27" s="126"/>
      <c r="W27" s="126"/>
      <c r="X27" s="126"/>
      <c r="Y27" s="126"/>
      <c r="Z27" s="446"/>
    </row>
    <row r="28" spans="1:26"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x14ac:dyDescent="0.25">
      <c r="A29" s="125" t="s">
        <v>2380</v>
      </c>
      <c r="B29" s="125" t="s">
        <v>2376</v>
      </c>
      <c r="C29" s="126" t="s">
        <v>1276</v>
      </c>
      <c r="D29" s="126"/>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x14ac:dyDescent="0.25">
      <c r="A30" s="125"/>
      <c r="B30" s="125"/>
      <c r="C30" s="126" t="s">
        <v>1277</v>
      </c>
      <c r="D30" s="126"/>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x14ac:dyDescent="0.25">
      <c r="A31" s="125"/>
      <c r="B31" s="125"/>
      <c r="C31" s="126" t="s">
        <v>1278</v>
      </c>
      <c r="D31" s="126"/>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x14ac:dyDescent="0.25">
      <c r="A32" s="125"/>
      <c r="B32" s="125"/>
      <c r="C32" s="126" t="s">
        <v>1279</v>
      </c>
      <c r="D32" s="126"/>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x14ac:dyDescent="0.25">
      <c r="A33" s="125"/>
      <c r="B33" s="125"/>
      <c r="C33" s="203" t="s">
        <v>2377</v>
      </c>
      <c r="D33" s="126"/>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x14ac:dyDescent="0.25">
      <c r="A34" s="125"/>
      <c r="B34" s="125"/>
      <c r="C34" s="203" t="s">
        <v>2378</v>
      </c>
      <c r="D34" s="12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x14ac:dyDescent="0.25">
      <c r="A35" s="125"/>
      <c r="B35" s="125"/>
      <c r="C35" s="203" t="s">
        <v>2379</v>
      </c>
      <c r="D35" s="12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x14ac:dyDescent="0.25">
      <c r="A36" s="196"/>
      <c r="B36" s="196"/>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x14ac:dyDescent="0.25">
      <c r="A37" s="125" t="s">
        <v>2381</v>
      </c>
      <c r="B37" s="125" t="s">
        <v>2382</v>
      </c>
      <c r="C37" s="126" t="s">
        <v>2398</v>
      </c>
      <c r="D37" s="12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x14ac:dyDescent="0.25">
      <c r="A38" s="125"/>
      <c r="B38" s="125" t="s">
        <v>2399</v>
      </c>
      <c r="C38" s="126" t="s">
        <v>1277</v>
      </c>
      <c r="D38" s="12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x14ac:dyDescent="0.25">
      <c r="A39" s="125"/>
      <c r="B39" s="125"/>
      <c r="C39" s="126" t="s">
        <v>1278</v>
      </c>
      <c r="D39" s="12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x14ac:dyDescent="0.25">
      <c r="A40" s="125"/>
      <c r="B40" s="125"/>
      <c r="C40" s="126" t="s">
        <v>2386</v>
      </c>
      <c r="D40" s="12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x14ac:dyDescent="0.25">
      <c r="A41" s="125"/>
      <c r="B41" s="125"/>
      <c r="C41" s="126" t="s">
        <v>2387</v>
      </c>
      <c r="D41" s="12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x14ac:dyDescent="0.25">
      <c r="A42" s="125"/>
      <c r="B42" s="125"/>
      <c r="C42" s="126" t="s">
        <v>2383</v>
      </c>
      <c r="D42" s="12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x14ac:dyDescent="0.25">
      <c r="A43" s="125"/>
      <c r="B43" s="125"/>
      <c r="C43" s="126" t="s">
        <v>2384</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x14ac:dyDescent="0.25">
      <c r="A44" s="125"/>
      <c r="B44" s="125"/>
      <c r="C44" s="126" t="s">
        <v>2385</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x14ac:dyDescent="0.25">
      <c r="A46" s="125" t="s">
        <v>2394</v>
      </c>
      <c r="B46" s="125" t="s">
        <v>2382</v>
      </c>
      <c r="C46" s="126" t="s">
        <v>2398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x14ac:dyDescent="0.25">
      <c r="A47" s="125"/>
      <c r="B47" s="125" t="s">
        <v>2400</v>
      </c>
      <c r="C47" s="126" t="s">
        <v>1277</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x14ac:dyDescent="0.25">
      <c r="A48" s="125"/>
      <c r="B48" s="125"/>
      <c r="C48" s="126" t="s">
        <v>1278</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x14ac:dyDescent="0.25">
      <c r="A49" s="125"/>
      <c r="B49" s="125"/>
      <c r="C49" s="126" t="s">
        <v>2386</v>
      </c>
      <c r="D49" s="12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x14ac:dyDescent="0.25">
      <c r="A50" s="125"/>
      <c r="B50" s="125"/>
      <c r="C50" s="126" t="s">
        <v>2387</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x14ac:dyDescent="0.25">
      <c r="A51" s="125"/>
      <c r="B51" s="125"/>
      <c r="C51" s="126" t="s">
        <v>2383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x14ac:dyDescent="0.25">
      <c r="A52" s="125"/>
      <c r="B52" s="125"/>
      <c r="C52" s="126" t="s">
        <v>2384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x14ac:dyDescent="0.25">
      <c r="A53" s="125"/>
      <c r="B53" s="125"/>
      <c r="C53" s="126" t="s">
        <v>2385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x14ac:dyDescent="0.25">
      <c r="A54" s="196"/>
      <c r="B54" s="196"/>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x14ac:dyDescent="0.25">
      <c r="A55" s="125" t="s">
        <v>2395</v>
      </c>
      <c r="B55" s="125" t="s">
        <v>2388</v>
      </c>
      <c r="C55" s="203" t="s">
        <v>2390</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x14ac:dyDescent="0.25">
      <c r="A56" s="125"/>
      <c r="B56" s="125"/>
      <c r="C56" s="203" t="s">
        <v>2389</v>
      </c>
      <c r="D56" s="12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x14ac:dyDescent="0.25">
      <c r="A57" s="126"/>
      <c r="B57" s="126"/>
      <c r="C57" s="203" t="s">
        <v>2391</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x14ac:dyDescent="0.25">
      <c r="A58" s="126"/>
      <c r="B58" s="126"/>
      <c r="C58" s="203" t="s">
        <v>2392</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x14ac:dyDescent="0.25">
      <c r="A59" s="126"/>
      <c r="B59" s="126"/>
      <c r="C59" s="203" t="s">
        <v>2393</v>
      </c>
      <c r="D59" s="12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x14ac:dyDescent="0.25">
      <c r="A61" s="125" t="s">
        <v>2401</v>
      </c>
      <c r="B61" s="125" t="s">
        <v>2396</v>
      </c>
      <c r="C61" s="126" t="s">
        <v>961</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x14ac:dyDescent="0.25">
      <c r="A62" s="126"/>
      <c r="B62" s="126"/>
      <c r="C62" s="126" t="s">
        <v>1276</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x14ac:dyDescent="0.25">
      <c r="A63" s="126"/>
      <c r="B63" s="126"/>
      <c r="C63" s="126" t="s">
        <v>1277</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x14ac:dyDescent="0.25">
      <c r="A64" s="126"/>
      <c r="B64" s="126"/>
      <c r="C64" s="126" t="s">
        <v>1278</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x14ac:dyDescent="0.25">
      <c r="A65" s="126"/>
      <c r="B65" s="126"/>
      <c r="C65" s="126" t="s">
        <v>1279</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30" x14ac:dyDescent="0.25">
      <c r="A66" s="126"/>
      <c r="B66" s="126"/>
      <c r="C66" s="282" t="s">
        <v>2397</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row>
  </sheetData>
  <mergeCells count="1">
    <mergeCell ref="A2:C2"/>
  </mergeCells>
  <conditionalFormatting sqref="E4">
    <cfRule type="cellIs" dxfId="1642" priority="23" operator="equal">
      <formula>"fail"</formula>
    </cfRule>
  </conditionalFormatting>
  <conditionalFormatting sqref="E4">
    <cfRule type="cellIs" dxfId="1641" priority="20" operator="equal">
      <formula>"n/a"</formula>
    </cfRule>
    <cfRule type="cellIs" dxfId="1640" priority="21" operator="equal">
      <formula>"pass"</formula>
    </cfRule>
    <cfRule type="cellIs" dxfId="1639" priority="22" operator="equal">
      <formula>"fail"</formula>
    </cfRule>
  </conditionalFormatting>
  <conditionalFormatting sqref="D16">
    <cfRule type="cellIs" dxfId="1638" priority="19" operator="equal">
      <formula>"pass"</formula>
    </cfRule>
  </conditionalFormatting>
  <conditionalFormatting sqref="E5:Y27">
    <cfRule type="cellIs" dxfId="1637" priority="5" operator="equal">
      <formula>"black"</formula>
    </cfRule>
    <cfRule type="cellIs" dxfId="1636" priority="6" operator="equal">
      <formula>"n/s"</formula>
    </cfRule>
    <cfRule type="cellIs" dxfId="1635" priority="7" operator="equal">
      <formula>"n/a"</formula>
    </cfRule>
    <cfRule type="cellIs" dxfId="1634" priority="8" operator="equal">
      <formula>"fail"</formula>
    </cfRule>
    <cfRule type="cellIs" dxfId="1633" priority="9" operator="equal">
      <formula>"pass"</formula>
    </cfRule>
    <cfRule type="cellIs" dxfId="1632" priority="10" operator="equal">
      <formula>"n/s"</formula>
    </cfRule>
    <cfRule type="cellIs" dxfId="1631" priority="11" operator="equal">
      <formula>"n/a"</formula>
    </cfRule>
    <cfRule type="cellIs" dxfId="1630" priority="12" operator="equal">
      <formula>"warn"</formula>
    </cfRule>
    <cfRule type="cellIs" dxfId="1629" priority="13" operator="equal">
      <formula>"fail"</formula>
    </cfRule>
    <cfRule type="cellIs" dxfId="1628" priority="14" operator="equal">
      <formula>"pass"</formula>
    </cfRule>
    <cfRule type="cellIs" dxfId="1627" priority="15" operator="equal">
      <formula>"n/a"</formula>
    </cfRule>
    <cfRule type="cellIs" dxfId="1626" priority="16" operator="equal">
      <formula>"fail"</formula>
    </cfRule>
    <cfRule type="cellIs" dxfId="1625" priority="17" operator="equal">
      <formula>"pass"</formula>
    </cfRule>
    <cfRule type="cellIs" priority="18" operator="equal">
      <formula>"pass"</formula>
    </cfRule>
  </conditionalFormatting>
  <conditionalFormatting sqref="F5:P66">
    <cfRule type="cellIs" dxfId="1624" priority="1" operator="equal">
      <formula>"n/a"</formula>
    </cfRule>
    <cfRule type="cellIs" dxfId="1623" priority="2" operator="equal">
      <formula>"n/s"</formula>
    </cfRule>
    <cfRule type="cellIs" dxfId="1622" priority="3" operator="equal">
      <formula>"fail"</formula>
    </cfRule>
    <cfRule type="cellIs" dxfId="1621" priority="4" operator="equal">
      <formula>"pass"</formula>
    </cfRule>
  </conditionalFormatting>
  <dataValidations count="2">
    <dataValidation type="list" allowBlank="1" showInputMessage="1" showErrorMessage="1" sqref="D5">
      <formula1>$AI$1:$AI$3</formula1>
    </dataValidation>
    <dataValidation type="list" allowBlank="1" showInputMessage="1" showErrorMessage="1" sqref="E5:E27 Q5:Y27 F5:P66">
      <formula1>$AO$10:$AO$14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70C0"/>
  </sheetPr>
  <dimension ref="A1:AS72"/>
  <sheetViews>
    <sheetView topLeftCell="A4" zoomScale="85" zoomScaleNormal="85" workbookViewId="0">
      <selection activeCell="M66" sqref="M66"/>
    </sheetView>
  </sheetViews>
  <sheetFormatPr defaultRowHeight="15" outlineLevelRow="1" x14ac:dyDescent="0.25"/>
  <cols>
    <col min="1" max="1" width="6.5703125" customWidth="1"/>
    <col min="2" max="2" width="38.85546875" customWidth="1"/>
    <col min="3" max="3" width="11.28515625" customWidth="1"/>
    <col min="4" max="4" width="4.7109375" customWidth="1"/>
    <col min="5" max="25" width="4.140625" customWidth="1"/>
    <col min="26" max="35" width="4.140625" style="31" customWidth="1"/>
    <col min="36" max="40" width="4.140625" style="29" customWidth="1"/>
    <col min="41" max="45" width="4.140625" customWidth="1"/>
  </cols>
  <sheetData>
    <row r="1" spans="1:45" ht="26.25" x14ac:dyDescent="0.4">
      <c r="A1" s="96" t="s">
        <v>145</v>
      </c>
      <c r="B1" s="27"/>
      <c r="C1" s="27"/>
      <c r="D1" s="20"/>
      <c r="E1" s="22"/>
      <c r="F1" s="22"/>
      <c r="G1" s="22"/>
    </row>
    <row r="2" spans="1:45" ht="18.75" x14ac:dyDescent="0.3">
      <c r="A2" s="94"/>
      <c r="B2" s="93">
        <f ca="1">TODAY()</f>
        <v>40730</v>
      </c>
      <c r="C2" s="21"/>
      <c r="D2" s="21"/>
      <c r="E2" s="21"/>
      <c r="F2" s="21"/>
      <c r="G2" s="22"/>
      <c r="H2" s="29" t="s">
        <v>143</v>
      </c>
    </row>
    <row r="3" spans="1:45" x14ac:dyDescent="0.25">
      <c r="A3" s="23"/>
      <c r="B3" s="21"/>
      <c r="C3" s="21"/>
      <c r="D3" s="21"/>
      <c r="E3" s="21"/>
      <c r="F3" s="21"/>
      <c r="G3" s="22"/>
      <c r="H3" s="29" t="s">
        <v>144</v>
      </c>
    </row>
    <row r="4" spans="1:45" ht="15.75" thickBot="1" x14ac:dyDescent="0.3">
      <c r="A4" s="23"/>
      <c r="B4" s="21"/>
      <c r="C4" s="21"/>
      <c r="D4" s="21"/>
      <c r="E4" s="21"/>
      <c r="F4" s="21"/>
      <c r="G4" s="22"/>
      <c r="H4" s="29" t="s">
        <v>47</v>
      </c>
    </row>
    <row r="5" spans="1:45" ht="19.5" thickBot="1" x14ac:dyDescent="0.35">
      <c r="A5" s="23"/>
      <c r="B5" s="21"/>
      <c r="C5" s="21"/>
      <c r="D5" s="26"/>
      <c r="E5" s="54" t="s">
        <v>101</v>
      </c>
      <c r="F5" s="55"/>
      <c r="G5" s="55"/>
      <c r="H5" s="55"/>
      <c r="I5" s="56"/>
      <c r="J5" s="57" t="s">
        <v>141</v>
      </c>
      <c r="K5" s="58"/>
      <c r="L5" s="58"/>
      <c r="M5" s="58"/>
      <c r="N5" s="58"/>
      <c r="O5" s="58"/>
      <c r="P5" s="58"/>
      <c r="Q5" s="58"/>
      <c r="R5" s="58"/>
      <c r="S5" s="58"/>
      <c r="T5" s="58"/>
      <c r="U5" s="59"/>
      <c r="V5" s="60" t="s">
        <v>33</v>
      </c>
      <c r="W5" s="61"/>
      <c r="X5" s="61"/>
      <c r="Y5" s="61"/>
      <c r="Z5" s="61"/>
      <c r="AA5" s="62"/>
      <c r="AB5" s="63" t="s">
        <v>128</v>
      </c>
      <c r="AC5" s="64"/>
      <c r="AD5" s="64"/>
      <c r="AE5" s="64"/>
      <c r="AF5" s="64"/>
      <c r="AG5" s="64"/>
      <c r="AH5" s="64"/>
      <c r="AI5" s="65"/>
      <c r="AJ5" s="66" t="s">
        <v>133</v>
      </c>
      <c r="AK5" s="67"/>
      <c r="AL5" s="67"/>
      <c r="AM5" s="68"/>
      <c r="AN5" s="69" t="s">
        <v>140</v>
      </c>
      <c r="AO5" s="70"/>
      <c r="AP5" s="70"/>
      <c r="AQ5" s="70"/>
      <c r="AR5" s="70"/>
      <c r="AS5" s="71"/>
    </row>
    <row r="6" spans="1:45" ht="234" customHeight="1" thickBot="1" x14ac:dyDescent="0.3">
      <c r="A6" s="97"/>
      <c r="B6" s="98"/>
      <c r="C6" s="95"/>
      <c r="D6" s="82" t="s">
        <v>142</v>
      </c>
      <c r="E6" s="72" t="s">
        <v>1303</v>
      </c>
      <c r="F6" s="73" t="s">
        <v>97</v>
      </c>
      <c r="G6" s="73" t="s">
        <v>98</v>
      </c>
      <c r="H6" s="73" t="s">
        <v>99</v>
      </c>
      <c r="I6" s="74" t="s">
        <v>100</v>
      </c>
      <c r="J6" s="75" t="s">
        <v>102</v>
      </c>
      <c r="K6" s="76" t="s">
        <v>103</v>
      </c>
      <c r="L6" s="76" t="s">
        <v>104</v>
      </c>
      <c r="M6" s="76" t="s">
        <v>105</v>
      </c>
      <c r="N6" s="76" t="s">
        <v>106</v>
      </c>
      <c r="O6" s="76" t="s">
        <v>107</v>
      </c>
      <c r="P6" s="76" t="s">
        <v>108</v>
      </c>
      <c r="Q6" s="76" t="s">
        <v>109</v>
      </c>
      <c r="R6" s="76" t="s">
        <v>110</v>
      </c>
      <c r="S6" s="76" t="s">
        <v>111</v>
      </c>
      <c r="T6" s="76" t="s">
        <v>112</v>
      </c>
      <c r="U6" s="77" t="s">
        <v>113</v>
      </c>
      <c r="V6" s="75" t="s">
        <v>114</v>
      </c>
      <c r="W6" s="76" t="s">
        <v>115</v>
      </c>
      <c r="X6" s="76" t="s">
        <v>116</v>
      </c>
      <c r="Y6" s="76" t="s">
        <v>117</v>
      </c>
      <c r="Z6" s="76" t="s">
        <v>118</v>
      </c>
      <c r="AA6" s="77" t="s">
        <v>119</v>
      </c>
      <c r="AB6" s="75" t="s">
        <v>120</v>
      </c>
      <c r="AC6" s="76" t="s">
        <v>121</v>
      </c>
      <c r="AD6" s="76" t="s">
        <v>122</v>
      </c>
      <c r="AE6" s="76" t="s">
        <v>123</v>
      </c>
      <c r="AF6" s="76" t="s">
        <v>124</v>
      </c>
      <c r="AG6" s="76" t="s">
        <v>125</v>
      </c>
      <c r="AH6" s="76" t="s">
        <v>126</v>
      </c>
      <c r="AI6" s="77" t="s">
        <v>127</v>
      </c>
      <c r="AJ6" s="75" t="s">
        <v>129</v>
      </c>
      <c r="AK6" s="76" t="s">
        <v>130</v>
      </c>
      <c r="AL6" s="76" t="s">
        <v>131</v>
      </c>
      <c r="AM6" s="77" t="s">
        <v>132</v>
      </c>
      <c r="AN6" s="75" t="s">
        <v>134</v>
      </c>
      <c r="AO6" s="76" t="s">
        <v>135</v>
      </c>
      <c r="AP6" s="76" t="s">
        <v>136</v>
      </c>
      <c r="AQ6" s="76" t="s">
        <v>137</v>
      </c>
      <c r="AR6" s="76" t="s">
        <v>138</v>
      </c>
      <c r="AS6" s="77" t="s">
        <v>139</v>
      </c>
    </row>
    <row r="7" spans="1:45" ht="16.5" thickBot="1" x14ac:dyDescent="0.3">
      <c r="A7" s="39" t="s">
        <v>31</v>
      </c>
      <c r="B7" s="40" t="s">
        <v>32</v>
      </c>
      <c r="C7" s="40" t="s">
        <v>33</v>
      </c>
      <c r="D7" s="41"/>
      <c r="E7" s="42"/>
      <c r="F7" s="42"/>
      <c r="G7" s="42"/>
      <c r="H7" s="42"/>
      <c r="I7" s="42"/>
      <c r="J7" s="42"/>
      <c r="K7" s="42"/>
      <c r="L7" s="42"/>
      <c r="M7" s="42"/>
      <c r="N7" s="42"/>
      <c r="O7" s="42"/>
      <c r="P7" s="42"/>
      <c r="Q7" s="42"/>
      <c r="R7" s="42"/>
      <c r="S7" s="42"/>
      <c r="T7" s="42"/>
      <c r="U7" s="42"/>
      <c r="V7" s="42"/>
      <c r="W7" s="83"/>
      <c r="X7" s="83"/>
      <c r="Y7" s="83"/>
      <c r="Z7" s="83"/>
      <c r="AA7" s="83"/>
      <c r="AB7" s="83"/>
      <c r="AC7" s="83"/>
      <c r="AD7" s="83"/>
      <c r="AE7" s="83"/>
      <c r="AF7" s="83"/>
      <c r="AG7" s="84"/>
      <c r="AH7" s="84"/>
      <c r="AI7" s="84"/>
      <c r="AJ7" s="84"/>
      <c r="AK7" s="84"/>
      <c r="AL7" s="42"/>
      <c r="AM7" s="42"/>
      <c r="AN7" s="42"/>
      <c r="AO7" s="42"/>
      <c r="AP7" s="42"/>
      <c r="AQ7" s="42"/>
      <c r="AR7" s="42"/>
      <c r="AS7" s="43"/>
    </row>
    <row r="8" spans="1:45" hidden="1" outlineLevel="1" x14ac:dyDescent="0.25">
      <c r="A8" s="92" t="s">
        <v>36</v>
      </c>
      <c r="B8" s="81" t="str">
        <f>B9</f>
        <v>Kaspersky Internet Security 2011</v>
      </c>
      <c r="C8" s="47">
        <v>2000</v>
      </c>
      <c r="D8" s="49" t="str">
        <f>Template!R2</f>
        <v>no</v>
      </c>
      <c r="E8" s="51" t="s">
        <v>47</v>
      </c>
      <c r="F8" s="51" t="str">
        <f>IF(D8="no","n/a"," ")</f>
        <v>n/a</v>
      </c>
      <c r="G8" s="51" t="str">
        <f>IF(D8="no","n/a"," ")</f>
        <v>n/a</v>
      </c>
      <c r="H8" s="51" t="str">
        <f>IF(D8="no","n/a"," ")</f>
        <v>n/a</v>
      </c>
      <c r="I8" s="51" t="str">
        <f>IF(D8="no","n/a"," ")</f>
        <v>n/a</v>
      </c>
      <c r="J8" s="51" t="str">
        <f>IF(D8="no","n/a"," ")</f>
        <v>n/a</v>
      </c>
      <c r="K8" s="51" t="str">
        <f>IF(D8="no","n/a"," ")</f>
        <v>n/a</v>
      </c>
      <c r="L8" s="51" t="str">
        <f>IF(D8="no","n/a"," ")</f>
        <v>n/a</v>
      </c>
      <c r="M8" s="51" t="str">
        <f>IF(D8="no","n/a"," ")</f>
        <v>n/a</v>
      </c>
      <c r="N8" s="51" t="str">
        <f>IF(D8="no","n/a"," ")</f>
        <v>n/a</v>
      </c>
      <c r="O8" s="51" t="str">
        <f>IF(D8="no","n/a"," ")</f>
        <v>n/a</v>
      </c>
      <c r="P8" s="51" t="str">
        <f>IF(D8="no","n/a"," ")</f>
        <v>n/a</v>
      </c>
      <c r="Q8" s="51" t="str">
        <f>IF(D8="no","n/a"," ")</f>
        <v>n/a</v>
      </c>
      <c r="R8" s="51" t="str">
        <f>IF(D8="no","n/a"," ")</f>
        <v>n/a</v>
      </c>
      <c r="S8" s="51" t="str">
        <f>IF(D8="no","n/a"," ")</f>
        <v>n/a</v>
      </c>
      <c r="T8" s="51" t="str">
        <f>IF(D8="no","n/a"," ")</f>
        <v>n/a</v>
      </c>
      <c r="U8" s="51" t="str">
        <f>IF(D8="no","n/a"," ")</f>
        <v>n/a</v>
      </c>
      <c r="V8" s="51" t="str">
        <f>IF(D8="no","n/a"," ")</f>
        <v>n/a</v>
      </c>
      <c r="W8" s="51" t="str">
        <f>IF(D8="no","n/a"," ")</f>
        <v>n/a</v>
      </c>
      <c r="X8" s="51" t="str">
        <f>IF(D8="no","n/a"," ")</f>
        <v>n/a</v>
      </c>
      <c r="Y8" s="51" t="str">
        <f>IF(D8="no","n/a"," ")</f>
        <v>n/a</v>
      </c>
      <c r="Z8" s="51" t="str">
        <f>IF(D8="no","n/a"," ")</f>
        <v>n/a</v>
      </c>
      <c r="AA8" s="51" t="str">
        <f>IF(D8="no","n/a"," ")</f>
        <v>n/a</v>
      </c>
      <c r="AB8" s="51" t="str">
        <f>IF(D8="no","n/a"," ")</f>
        <v>n/a</v>
      </c>
      <c r="AC8" s="51" t="str">
        <f>IF(D8="no","n/a"," ")</f>
        <v>n/a</v>
      </c>
      <c r="AD8" s="51" t="str">
        <f>IF(D8="no","n/a"," ")</f>
        <v>n/a</v>
      </c>
      <c r="AE8" s="51" t="str">
        <f>IF(D8="no","n/a"," ")</f>
        <v>n/a</v>
      </c>
      <c r="AF8" s="51" t="str">
        <f>IF(D8="no","n/a"," ")</f>
        <v>n/a</v>
      </c>
      <c r="AG8" s="51" t="str">
        <f>IF(D8="no","n/a"," ")</f>
        <v>n/a</v>
      </c>
      <c r="AH8" s="51" t="str">
        <f>IF(D8="no","n/a"," ")</f>
        <v>n/a</v>
      </c>
      <c r="AI8" s="51" t="str">
        <f>IF(D8="no","n/a"," ")</f>
        <v>n/a</v>
      </c>
      <c r="AJ8" s="51" t="str">
        <f>IF(D8="no","n/a"," ")</f>
        <v>n/a</v>
      </c>
      <c r="AK8" s="51" t="str">
        <f>IF(D8="no","n/a"," ")</f>
        <v>n/a</v>
      </c>
      <c r="AL8" s="51" t="str">
        <f>IF(D8="no","n/a"," ")</f>
        <v>n/a</v>
      </c>
      <c r="AM8" s="51" t="str">
        <f>IF(D8="no","n/a"," ")</f>
        <v>n/a</v>
      </c>
      <c r="AN8" s="51" t="str">
        <f>IF(D8="no","n/a"," ")</f>
        <v>n/a</v>
      </c>
      <c r="AO8" s="51" t="str">
        <f>IF(D8="no","n/a"," ")</f>
        <v>n/a</v>
      </c>
      <c r="AP8" s="51" t="str">
        <f>IF(D8="no","n/a"," ")</f>
        <v>n/a</v>
      </c>
      <c r="AQ8" s="51" t="str">
        <f>IF(D8="no","n/a"," ")</f>
        <v>n/a</v>
      </c>
      <c r="AR8" s="51" t="str">
        <f>IF(D8="no","n/a"," ")</f>
        <v>n/a</v>
      </c>
      <c r="AS8" s="51" t="str">
        <f>IF(D8="no","n/a"," ")</f>
        <v>n/a</v>
      </c>
    </row>
    <row r="9" spans="1:45" outlineLevel="1" x14ac:dyDescent="0.25">
      <c r="A9" s="34"/>
      <c r="B9" s="33" t="str">
        <f>Template!Q2</f>
        <v>Kaspersky Internet Security 2011</v>
      </c>
      <c r="C9" s="47" t="s">
        <v>37</v>
      </c>
      <c r="D9" s="49" t="str">
        <f>Template!S2</f>
        <v>yes</v>
      </c>
      <c r="E9" s="51"/>
      <c r="F9" s="51" t="str">
        <f t="shared" ref="F9:F11" si="0">IF(D9="no","n/a"," ")</f>
        <v xml:space="preserve"> </v>
      </c>
      <c r="G9" s="51" t="str">
        <f t="shared" ref="G9:G11" si="1">IF(D9="no","n/a"," ")</f>
        <v xml:space="preserve"> </v>
      </c>
      <c r="H9" s="51" t="str">
        <f t="shared" ref="H9:H11" si="2">IF(D9="no","n/a"," ")</f>
        <v xml:space="preserve"> </v>
      </c>
      <c r="I9" s="51" t="str">
        <f t="shared" ref="I9:I11" si="3">IF(D9="no","n/a"," ")</f>
        <v xml:space="preserve"> </v>
      </c>
      <c r="J9" s="51" t="str">
        <f t="shared" ref="J9:J11" si="4">IF(D9="no","n/a"," ")</f>
        <v xml:space="preserve"> </v>
      </c>
      <c r="K9" s="51" t="str">
        <f t="shared" ref="K9:K11" si="5">IF(D9="no","n/a"," ")</f>
        <v xml:space="preserve"> </v>
      </c>
      <c r="L9" s="51" t="str">
        <f t="shared" ref="L9:L11" si="6">IF(D9="no","n/a"," ")</f>
        <v xml:space="preserve"> </v>
      </c>
      <c r="M9" s="51" t="str">
        <f t="shared" ref="M9:M65" si="7">IF(D9="no","n/a"," ")</f>
        <v xml:space="preserve"> </v>
      </c>
      <c r="N9" s="51" t="str">
        <f t="shared" ref="N9:N66" si="8">IF(D9="no","n/a"," ")</f>
        <v xml:space="preserve"> </v>
      </c>
      <c r="O9" s="51" t="str">
        <f t="shared" ref="O9:O67" si="9">IF(D9="no","n/a"," ")</f>
        <v xml:space="preserve"> </v>
      </c>
      <c r="P9" s="51" t="str">
        <f t="shared" ref="P9:P67" si="10">IF(D9="no","n/a"," ")</f>
        <v xml:space="preserve"> </v>
      </c>
      <c r="Q9" s="51" t="str">
        <f t="shared" ref="Q9:Q67" si="11">IF(D9="no","n/a"," ")</f>
        <v xml:space="preserve"> </v>
      </c>
      <c r="R9" s="51" t="str">
        <f t="shared" ref="R9:R67" si="12">IF(D9="no","n/a"," ")</f>
        <v xml:space="preserve"> </v>
      </c>
      <c r="S9" s="51"/>
      <c r="T9" s="51" t="str">
        <f t="shared" ref="T9:T67" si="13">IF(D9="no","n/a"," ")</f>
        <v xml:space="preserve"> </v>
      </c>
      <c r="U9" s="51" t="str">
        <f t="shared" ref="U9:U67" si="14">IF(D9="no","n/a"," ")</f>
        <v xml:space="preserve"> </v>
      </c>
      <c r="V9" s="51" t="str">
        <f t="shared" ref="V9:V67" si="15">IF(D9="no","n/a"," ")</f>
        <v xml:space="preserve"> </v>
      </c>
      <c r="W9" s="51" t="str">
        <f t="shared" ref="W9:W67" si="16">IF(D9="no","n/a"," ")</f>
        <v xml:space="preserve"> </v>
      </c>
      <c r="X9" s="51" t="str">
        <f t="shared" ref="X9:X67" si="17">IF(D9="no","n/a"," ")</f>
        <v xml:space="preserve"> </v>
      </c>
      <c r="Y9" s="51" t="str">
        <f t="shared" ref="Y9:Y67" si="18">IF(D9="no","n/a"," ")</f>
        <v xml:space="preserve"> </v>
      </c>
      <c r="Z9" s="51" t="str">
        <f t="shared" ref="Z9:Z67" si="19">IF(D9="no","n/a"," ")</f>
        <v xml:space="preserve"> </v>
      </c>
      <c r="AA9" s="51" t="str">
        <f t="shared" ref="AA9:AA67" si="20">IF(D9="no","n/a"," ")</f>
        <v xml:space="preserve"> </v>
      </c>
      <c r="AB9" s="51" t="str">
        <f t="shared" ref="AB9:AB67" si="21">IF(D9="no","n/a"," ")</f>
        <v xml:space="preserve"> </v>
      </c>
      <c r="AC9" s="51" t="str">
        <f t="shared" ref="AC9:AC67" si="22">IF(D9="no","n/a"," ")</f>
        <v xml:space="preserve"> </v>
      </c>
      <c r="AD9" s="51" t="str">
        <f t="shared" ref="AD9:AD67" si="23">IF(D9="no","n/a"," ")</f>
        <v xml:space="preserve"> </v>
      </c>
      <c r="AE9" s="51" t="str">
        <f t="shared" ref="AE9:AE67" si="24">IF(D9="no","n/a"," ")</f>
        <v xml:space="preserve"> </v>
      </c>
      <c r="AF9" s="51" t="str">
        <f t="shared" ref="AF9:AF67" si="25">IF(D9="no","n/a"," ")</f>
        <v xml:space="preserve"> </v>
      </c>
      <c r="AG9" s="51" t="str">
        <f t="shared" ref="AG9:AG67" si="26">IF(D9="no","n/a"," ")</f>
        <v xml:space="preserve"> </v>
      </c>
      <c r="AH9" s="51" t="str">
        <f t="shared" ref="AH9:AH67" si="27">IF(D9="no","n/a"," ")</f>
        <v xml:space="preserve"> </v>
      </c>
      <c r="AI9" s="51" t="str">
        <f t="shared" ref="AI9:AI67" si="28">IF(D9="no","n/a"," ")</f>
        <v xml:space="preserve"> </v>
      </c>
      <c r="AJ9" s="51" t="str">
        <f t="shared" ref="AJ9:AJ67" si="29">IF(D9="no","n/a"," ")</f>
        <v xml:space="preserve"> </v>
      </c>
      <c r="AK9" s="51" t="str">
        <f t="shared" ref="AK9:AK67" si="30">IF(D9="no","n/a"," ")</f>
        <v xml:space="preserve"> </v>
      </c>
      <c r="AL9" s="51" t="str">
        <f t="shared" ref="AL9:AL67" si="31">IF(D9="no","n/a"," ")</f>
        <v xml:space="preserve"> </v>
      </c>
      <c r="AM9" s="51">
        <v>2</v>
      </c>
      <c r="AN9" s="51" t="str">
        <f t="shared" ref="AN9:AN67" si="32">IF(D9="no","n/a"," ")</f>
        <v xml:space="preserve"> </v>
      </c>
      <c r="AO9" s="51" t="str">
        <f t="shared" ref="AO9:AO67" si="33">IF(D9="no","n/a"," ")</f>
        <v xml:space="preserve"> </v>
      </c>
      <c r="AP9" s="51" t="str">
        <f t="shared" ref="AP9:AP67" si="34">IF(D9="no","n/a"," ")</f>
        <v xml:space="preserve"> </v>
      </c>
      <c r="AQ9" s="51" t="str">
        <f t="shared" ref="AQ9:AQ67" si="35">IF(D9="no","n/a"," ")</f>
        <v xml:space="preserve"> </v>
      </c>
      <c r="AR9" s="51" t="str">
        <f t="shared" ref="AR9:AR67" si="36">IF(D9="no","n/a"," ")</f>
        <v xml:space="preserve"> </v>
      </c>
      <c r="AS9" s="51" t="str">
        <f t="shared" ref="AS9:AS67" si="37">IF(D9="no","n/a"," ")</f>
        <v xml:space="preserve"> </v>
      </c>
    </row>
    <row r="10" spans="1:45" hidden="1" outlineLevel="1" x14ac:dyDescent="0.25">
      <c r="A10" s="34"/>
      <c r="B10" s="35"/>
      <c r="C10" s="47" t="s">
        <v>38</v>
      </c>
      <c r="D10" s="49" t="str">
        <f>Template!T2</f>
        <v>yes</v>
      </c>
      <c r="E10" s="51" t="str">
        <f t="shared" ref="E10:E67" si="38">IF(D10="no","n/a"," ")</f>
        <v xml:space="preserve"> </v>
      </c>
      <c r="F10" s="51" t="str">
        <f t="shared" si="0"/>
        <v xml:space="preserve"> </v>
      </c>
      <c r="G10" s="51" t="str">
        <f t="shared" si="1"/>
        <v xml:space="preserve"> </v>
      </c>
      <c r="H10" s="51" t="str">
        <f t="shared" si="2"/>
        <v xml:space="preserve"> </v>
      </c>
      <c r="I10" s="51" t="str">
        <f t="shared" si="3"/>
        <v xml:space="preserve"> </v>
      </c>
      <c r="J10" s="51" t="str">
        <f t="shared" si="4"/>
        <v xml:space="preserve"> </v>
      </c>
      <c r="K10" s="51" t="str">
        <f t="shared" si="5"/>
        <v xml:space="preserve"> </v>
      </c>
      <c r="L10" s="51" t="str">
        <f t="shared" si="6"/>
        <v xml:space="preserve"> </v>
      </c>
      <c r="M10" s="51" t="str">
        <f t="shared" si="7"/>
        <v xml:space="preserve"> </v>
      </c>
      <c r="N10" s="51" t="str">
        <f t="shared" si="8"/>
        <v xml:space="preserve"> </v>
      </c>
      <c r="O10" s="51" t="str">
        <f t="shared" si="9"/>
        <v xml:space="preserve"> </v>
      </c>
      <c r="P10" s="51" t="str">
        <f t="shared" si="10"/>
        <v xml:space="preserve"> </v>
      </c>
      <c r="Q10" s="51" t="str">
        <f t="shared" si="11"/>
        <v xml:space="preserve"> </v>
      </c>
      <c r="R10" s="51" t="str">
        <f t="shared" si="12"/>
        <v xml:space="preserve"> </v>
      </c>
      <c r="S10" s="51" t="str">
        <f t="shared" ref="S10:S67" si="39">IF(D10="no","n/a"," ")</f>
        <v xml:space="preserve"> </v>
      </c>
      <c r="T10" s="51" t="str">
        <f t="shared" si="13"/>
        <v xml:space="preserve"> </v>
      </c>
      <c r="U10" s="51" t="str">
        <f t="shared" si="14"/>
        <v xml:space="preserve"> </v>
      </c>
      <c r="V10" s="51" t="str">
        <f t="shared" si="15"/>
        <v xml:space="preserve"> </v>
      </c>
      <c r="W10" s="51" t="str">
        <f t="shared" si="16"/>
        <v xml:space="preserve"> </v>
      </c>
      <c r="X10" s="51" t="str">
        <f t="shared" si="17"/>
        <v xml:space="preserve"> </v>
      </c>
      <c r="Y10" s="51" t="str">
        <f t="shared" si="18"/>
        <v xml:space="preserve"> </v>
      </c>
      <c r="Z10" s="51" t="str">
        <f t="shared" si="19"/>
        <v xml:space="preserve"> </v>
      </c>
      <c r="AA10" s="51" t="str">
        <f t="shared" si="20"/>
        <v xml:space="preserve"> </v>
      </c>
      <c r="AB10" s="51" t="str">
        <f t="shared" si="21"/>
        <v xml:space="preserve"> </v>
      </c>
      <c r="AC10" s="51" t="str">
        <f t="shared" si="22"/>
        <v xml:space="preserve"> </v>
      </c>
      <c r="AD10" s="51" t="str">
        <f t="shared" si="23"/>
        <v xml:space="preserve"> </v>
      </c>
      <c r="AE10" s="51" t="str">
        <f t="shared" si="24"/>
        <v xml:space="preserve"> </v>
      </c>
      <c r="AF10" s="51" t="str">
        <f t="shared" si="25"/>
        <v xml:space="preserve"> </v>
      </c>
      <c r="AG10" s="51" t="str">
        <f t="shared" si="26"/>
        <v xml:space="preserve"> </v>
      </c>
      <c r="AH10" s="51" t="str">
        <f t="shared" si="27"/>
        <v xml:space="preserve"> </v>
      </c>
      <c r="AI10" s="51" t="str">
        <f t="shared" si="28"/>
        <v xml:space="preserve"> </v>
      </c>
      <c r="AJ10" s="51" t="str">
        <f t="shared" si="29"/>
        <v xml:space="preserve"> </v>
      </c>
      <c r="AK10" s="51" t="str">
        <f t="shared" si="30"/>
        <v xml:space="preserve"> </v>
      </c>
      <c r="AL10" s="51" t="str">
        <f t="shared" si="31"/>
        <v xml:space="preserve"> </v>
      </c>
      <c r="AM10" s="51" t="str">
        <f t="shared" ref="AM10:AM67" si="40">IF(D10="no","n/a"," ")</f>
        <v xml:space="preserve"> </v>
      </c>
      <c r="AN10" s="51" t="str">
        <f t="shared" si="32"/>
        <v xml:space="preserve"> </v>
      </c>
      <c r="AO10" s="51" t="str">
        <f t="shared" si="33"/>
        <v xml:space="preserve"> </v>
      </c>
      <c r="AP10" s="51" t="str">
        <f t="shared" si="34"/>
        <v xml:space="preserve"> </v>
      </c>
      <c r="AQ10" s="51" t="str">
        <f t="shared" si="35"/>
        <v xml:space="preserve"> </v>
      </c>
      <c r="AR10" s="51" t="str">
        <f t="shared" si="36"/>
        <v xml:space="preserve"> </v>
      </c>
      <c r="AS10" s="51" t="str">
        <f t="shared" si="37"/>
        <v xml:space="preserve"> </v>
      </c>
    </row>
    <row r="11" spans="1:45" ht="21" customHeight="1" outlineLevel="1" thickBot="1" x14ac:dyDescent="0.3">
      <c r="A11" s="34"/>
      <c r="B11" s="35"/>
      <c r="C11" s="47" t="s">
        <v>13</v>
      </c>
      <c r="D11" s="49" t="str">
        <f>Template!U2</f>
        <v>yes</v>
      </c>
      <c r="E11" s="51" t="str">
        <f t="shared" si="38"/>
        <v xml:space="preserve"> </v>
      </c>
      <c r="F11" s="51" t="str">
        <f t="shared" si="0"/>
        <v xml:space="preserve"> </v>
      </c>
      <c r="G11" s="51" t="str">
        <f t="shared" si="1"/>
        <v xml:space="preserve"> </v>
      </c>
      <c r="H11" s="51" t="str">
        <f t="shared" si="2"/>
        <v xml:space="preserve"> </v>
      </c>
      <c r="I11" s="51" t="str">
        <f t="shared" si="3"/>
        <v xml:space="preserve"> </v>
      </c>
      <c r="J11" s="51" t="str">
        <f t="shared" si="4"/>
        <v xml:space="preserve"> </v>
      </c>
      <c r="K11" s="51" t="str">
        <f t="shared" si="5"/>
        <v xml:space="preserve"> </v>
      </c>
      <c r="L11" s="51" t="str">
        <f t="shared" si="6"/>
        <v xml:space="preserve"> </v>
      </c>
      <c r="M11" s="51" t="str">
        <f t="shared" si="7"/>
        <v xml:space="preserve"> </v>
      </c>
      <c r="N11" s="51" t="str">
        <f t="shared" si="8"/>
        <v xml:space="preserve"> </v>
      </c>
      <c r="O11" s="51" t="str">
        <f t="shared" si="9"/>
        <v xml:space="preserve"> </v>
      </c>
      <c r="P11" s="51" t="str">
        <f t="shared" si="10"/>
        <v xml:space="preserve"> </v>
      </c>
      <c r="Q11" s="51" t="str">
        <f t="shared" si="11"/>
        <v xml:space="preserve"> </v>
      </c>
      <c r="R11" s="51" t="str">
        <f t="shared" si="12"/>
        <v xml:space="preserve"> </v>
      </c>
      <c r="S11" s="51" t="str">
        <f t="shared" si="39"/>
        <v xml:space="preserve"> </v>
      </c>
      <c r="T11" s="51" t="str">
        <f t="shared" si="13"/>
        <v xml:space="preserve"> </v>
      </c>
      <c r="U11" s="51" t="str">
        <f t="shared" si="14"/>
        <v xml:space="preserve"> </v>
      </c>
      <c r="V11" s="51" t="str">
        <f t="shared" si="15"/>
        <v xml:space="preserve"> </v>
      </c>
      <c r="W11" s="51" t="str">
        <f t="shared" si="16"/>
        <v xml:space="preserve"> </v>
      </c>
      <c r="X11" s="51" t="str">
        <f t="shared" si="17"/>
        <v xml:space="preserve"> </v>
      </c>
      <c r="Y11" s="51" t="str">
        <f t="shared" si="18"/>
        <v xml:space="preserve"> </v>
      </c>
      <c r="Z11" s="51" t="str">
        <f t="shared" si="19"/>
        <v xml:space="preserve"> </v>
      </c>
      <c r="AA11" s="51" t="str">
        <f t="shared" si="20"/>
        <v xml:space="preserve"> </v>
      </c>
      <c r="AB11" s="51" t="str">
        <f t="shared" si="21"/>
        <v xml:space="preserve"> </v>
      </c>
      <c r="AC11" s="51" t="str">
        <f t="shared" si="22"/>
        <v xml:space="preserve"> </v>
      </c>
      <c r="AD11" s="51" t="str">
        <f t="shared" si="23"/>
        <v xml:space="preserve"> </v>
      </c>
      <c r="AE11" s="51" t="str">
        <f t="shared" si="24"/>
        <v xml:space="preserve"> </v>
      </c>
      <c r="AF11" s="51" t="str">
        <f t="shared" si="25"/>
        <v xml:space="preserve"> </v>
      </c>
      <c r="AG11" s="51" t="str">
        <f t="shared" si="26"/>
        <v xml:space="preserve"> </v>
      </c>
      <c r="AH11" s="51" t="str">
        <f t="shared" si="27"/>
        <v xml:space="preserve"> </v>
      </c>
      <c r="AI11" s="51" t="str">
        <f t="shared" si="28"/>
        <v xml:space="preserve"> </v>
      </c>
      <c r="AJ11" s="51" t="str">
        <f t="shared" si="29"/>
        <v xml:space="preserve"> </v>
      </c>
      <c r="AK11" s="51" t="str">
        <f t="shared" si="30"/>
        <v xml:space="preserve"> </v>
      </c>
      <c r="AL11" s="51" t="str">
        <f t="shared" si="31"/>
        <v xml:space="preserve"> </v>
      </c>
      <c r="AM11" s="51" t="str">
        <f t="shared" si="40"/>
        <v xml:space="preserve"> </v>
      </c>
      <c r="AN11" s="51" t="str">
        <f t="shared" si="32"/>
        <v xml:space="preserve"> </v>
      </c>
      <c r="AO11" s="51" t="str">
        <f t="shared" si="33"/>
        <v xml:space="preserve"> </v>
      </c>
      <c r="AP11" s="51" t="str">
        <f t="shared" si="34"/>
        <v xml:space="preserve"> </v>
      </c>
      <c r="AQ11" s="51" t="str">
        <f t="shared" si="35"/>
        <v xml:space="preserve"> </v>
      </c>
      <c r="AR11" s="51" t="str">
        <f t="shared" si="36"/>
        <v xml:space="preserve"> </v>
      </c>
      <c r="AS11" s="51" t="str">
        <f t="shared" si="37"/>
        <v xml:space="preserve"> </v>
      </c>
    </row>
    <row r="12" spans="1:45" ht="15.75" thickBot="1" x14ac:dyDescent="0.3">
      <c r="A12" s="87"/>
      <c r="B12" s="42"/>
      <c r="C12" s="86"/>
      <c r="D12" s="45"/>
      <c r="E12" s="45"/>
      <c r="F12" s="45"/>
      <c r="G12" s="45"/>
      <c r="H12" s="45"/>
      <c r="I12" s="45"/>
      <c r="J12" s="45"/>
      <c r="K12" s="45"/>
      <c r="L12" s="45"/>
      <c r="M12" s="45"/>
      <c r="N12" s="45"/>
      <c r="O12" s="45" t="str">
        <f t="shared" si="9"/>
        <v xml:space="preserve"> </v>
      </c>
      <c r="P12" s="45" t="str">
        <f t="shared" si="10"/>
        <v xml:space="preserve"> </v>
      </c>
      <c r="Q12" s="45" t="str">
        <f t="shared" si="11"/>
        <v xml:space="preserve"> </v>
      </c>
      <c r="R12" s="45" t="str">
        <f t="shared" si="12"/>
        <v xml:space="preserve"> </v>
      </c>
      <c r="S12" s="45" t="str">
        <f t="shared" si="39"/>
        <v xml:space="preserve"> </v>
      </c>
      <c r="T12" s="45" t="str">
        <f t="shared" si="13"/>
        <v xml:space="preserve"> </v>
      </c>
      <c r="U12" s="45" t="str">
        <f t="shared" si="14"/>
        <v xml:space="preserve"> </v>
      </c>
      <c r="V12" s="45" t="str">
        <f t="shared" si="15"/>
        <v xml:space="preserve"> </v>
      </c>
      <c r="W12" s="45" t="str">
        <f t="shared" si="16"/>
        <v xml:space="preserve"> </v>
      </c>
      <c r="X12" s="45" t="str">
        <f t="shared" si="17"/>
        <v xml:space="preserve"> </v>
      </c>
      <c r="Y12" s="45" t="str">
        <f t="shared" si="18"/>
        <v xml:space="preserve"> </v>
      </c>
      <c r="Z12" s="45" t="str">
        <f t="shared" si="19"/>
        <v xml:space="preserve"> </v>
      </c>
      <c r="AA12" s="45" t="str">
        <f t="shared" si="20"/>
        <v xml:space="preserve"> </v>
      </c>
      <c r="AB12" s="45" t="str">
        <f t="shared" si="21"/>
        <v xml:space="preserve"> </v>
      </c>
      <c r="AC12" s="45" t="str">
        <f t="shared" si="22"/>
        <v xml:space="preserve"> </v>
      </c>
      <c r="AD12" s="45" t="str">
        <f t="shared" si="23"/>
        <v xml:space="preserve"> </v>
      </c>
      <c r="AE12" s="45" t="str">
        <f t="shared" si="24"/>
        <v xml:space="preserve"> </v>
      </c>
      <c r="AF12" s="45" t="str">
        <f t="shared" si="25"/>
        <v xml:space="preserve"> </v>
      </c>
      <c r="AG12" s="45" t="str">
        <f t="shared" si="26"/>
        <v xml:space="preserve"> </v>
      </c>
      <c r="AH12" s="45" t="str">
        <f t="shared" si="27"/>
        <v xml:space="preserve"> </v>
      </c>
      <c r="AI12" s="45" t="str">
        <f t="shared" si="28"/>
        <v xml:space="preserve"> </v>
      </c>
      <c r="AJ12" s="45" t="str">
        <f t="shared" si="29"/>
        <v xml:space="preserve"> </v>
      </c>
      <c r="AK12" s="45" t="str">
        <f t="shared" si="30"/>
        <v xml:space="preserve"> </v>
      </c>
      <c r="AL12" s="45" t="str">
        <f t="shared" si="31"/>
        <v xml:space="preserve"> </v>
      </c>
      <c r="AM12" s="45" t="str">
        <f t="shared" si="40"/>
        <v xml:space="preserve"> </v>
      </c>
      <c r="AN12" s="45" t="str">
        <f t="shared" si="32"/>
        <v xml:space="preserve"> </v>
      </c>
      <c r="AO12" s="45" t="str">
        <f t="shared" si="33"/>
        <v xml:space="preserve"> </v>
      </c>
      <c r="AP12" s="45" t="str">
        <f t="shared" si="34"/>
        <v xml:space="preserve"> </v>
      </c>
      <c r="AQ12" s="45" t="str">
        <f t="shared" si="35"/>
        <v xml:space="preserve"> </v>
      </c>
      <c r="AR12" s="45" t="str">
        <f t="shared" si="36"/>
        <v xml:space="preserve"> </v>
      </c>
      <c r="AS12" s="46" t="str">
        <f t="shared" si="37"/>
        <v xml:space="preserve"> </v>
      </c>
    </row>
    <row r="13" spans="1:45" hidden="1" outlineLevel="1" x14ac:dyDescent="0.25">
      <c r="A13" s="32" t="s">
        <v>39</v>
      </c>
      <c r="B13" s="33" t="str">
        <f>Template!Q3</f>
        <v>Comodo Internet Security Complete</v>
      </c>
      <c r="C13" s="49">
        <v>2000</v>
      </c>
      <c r="D13" s="49" t="str">
        <f>Template!R3</f>
        <v>no</v>
      </c>
      <c r="E13" s="51" t="str">
        <f t="shared" si="38"/>
        <v>n/a</v>
      </c>
      <c r="F13" s="51" t="str">
        <f>IF(D13="no","n/a"," ")</f>
        <v>n/a</v>
      </c>
      <c r="G13" s="51" t="str">
        <f>IF(D13="no","n/a"," ")</f>
        <v>n/a</v>
      </c>
      <c r="H13" s="51" t="str">
        <f>IF(D13="no","n/a"," ")</f>
        <v>n/a</v>
      </c>
      <c r="I13" s="51" t="str">
        <f>IF(D13="no","n/a"," ")</f>
        <v>n/a</v>
      </c>
      <c r="J13" s="51" t="str">
        <f>IF(D13="no","n/a"," ")</f>
        <v>n/a</v>
      </c>
      <c r="K13" s="51" t="str">
        <f>IF(D13="no","n/a"," ")</f>
        <v>n/a</v>
      </c>
      <c r="L13" s="51" t="str">
        <f>IF(D13="no","n/a"," ")</f>
        <v>n/a</v>
      </c>
      <c r="M13" s="51" t="str">
        <f t="shared" si="7"/>
        <v>n/a</v>
      </c>
      <c r="N13" s="51" t="str">
        <f t="shared" si="8"/>
        <v>n/a</v>
      </c>
      <c r="O13" s="51" t="str">
        <f t="shared" si="9"/>
        <v>n/a</v>
      </c>
      <c r="P13" s="51" t="str">
        <f t="shared" si="10"/>
        <v>n/a</v>
      </c>
      <c r="Q13" s="51" t="str">
        <f t="shared" si="11"/>
        <v>n/a</v>
      </c>
      <c r="R13" s="51" t="str">
        <f t="shared" si="12"/>
        <v>n/a</v>
      </c>
      <c r="S13" s="51" t="str">
        <f t="shared" si="39"/>
        <v>n/a</v>
      </c>
      <c r="T13" s="51" t="str">
        <f t="shared" si="13"/>
        <v>n/a</v>
      </c>
      <c r="U13" s="51" t="str">
        <f t="shared" si="14"/>
        <v>n/a</v>
      </c>
      <c r="V13" s="51" t="str">
        <f t="shared" si="15"/>
        <v>n/a</v>
      </c>
      <c r="W13" s="51" t="str">
        <f t="shared" si="16"/>
        <v>n/a</v>
      </c>
      <c r="X13" s="51" t="str">
        <f t="shared" si="17"/>
        <v>n/a</v>
      </c>
      <c r="Y13" s="51" t="str">
        <f t="shared" si="18"/>
        <v>n/a</v>
      </c>
      <c r="Z13" s="51" t="str">
        <f t="shared" si="19"/>
        <v>n/a</v>
      </c>
      <c r="AA13" s="51" t="str">
        <f t="shared" si="20"/>
        <v>n/a</v>
      </c>
      <c r="AB13" s="51" t="str">
        <f t="shared" si="21"/>
        <v>n/a</v>
      </c>
      <c r="AC13" s="51" t="str">
        <f t="shared" si="22"/>
        <v>n/a</v>
      </c>
      <c r="AD13" s="51" t="str">
        <f t="shared" si="23"/>
        <v>n/a</v>
      </c>
      <c r="AE13" s="51" t="str">
        <f t="shared" si="24"/>
        <v>n/a</v>
      </c>
      <c r="AF13" s="51" t="str">
        <f t="shared" si="25"/>
        <v>n/a</v>
      </c>
      <c r="AG13" s="51" t="str">
        <f t="shared" si="26"/>
        <v>n/a</v>
      </c>
      <c r="AH13" s="51" t="str">
        <f t="shared" si="27"/>
        <v>n/a</v>
      </c>
      <c r="AI13" s="51" t="str">
        <f t="shared" si="28"/>
        <v>n/a</v>
      </c>
      <c r="AJ13" s="51" t="str">
        <f t="shared" si="29"/>
        <v>n/a</v>
      </c>
      <c r="AK13" s="51" t="str">
        <f t="shared" si="30"/>
        <v>n/a</v>
      </c>
      <c r="AL13" s="51" t="str">
        <f t="shared" si="31"/>
        <v>n/a</v>
      </c>
      <c r="AM13" s="51" t="str">
        <f t="shared" si="40"/>
        <v>n/a</v>
      </c>
      <c r="AN13" s="51" t="str">
        <f t="shared" si="32"/>
        <v>n/a</v>
      </c>
      <c r="AO13" s="51" t="str">
        <f t="shared" si="33"/>
        <v>n/a</v>
      </c>
      <c r="AP13" s="51" t="str">
        <f t="shared" si="34"/>
        <v>n/a</v>
      </c>
      <c r="AQ13" s="51" t="str">
        <f t="shared" si="35"/>
        <v>n/a</v>
      </c>
      <c r="AR13" s="51" t="str">
        <f t="shared" si="36"/>
        <v>n/a</v>
      </c>
      <c r="AS13" s="51" t="str">
        <f t="shared" si="37"/>
        <v>n/a</v>
      </c>
    </row>
    <row r="14" spans="1:45" outlineLevel="1" x14ac:dyDescent="0.25">
      <c r="A14" s="34"/>
      <c r="B14" s="33" t="str">
        <f>Template!Q3</f>
        <v>Comodo Internet Security Complete</v>
      </c>
      <c r="C14" s="49" t="s">
        <v>37</v>
      </c>
      <c r="D14" s="49" t="str">
        <f>Template!S3</f>
        <v>yes</v>
      </c>
      <c r="E14" s="51" t="str">
        <f t="shared" si="38"/>
        <v xml:space="preserve"> </v>
      </c>
      <c r="F14" s="51" t="str">
        <f t="shared" ref="F14:F16" si="41">IF(D14="no","n/a"," ")</f>
        <v xml:space="preserve"> </v>
      </c>
      <c r="G14" s="51" t="str">
        <f t="shared" ref="G14:G16" si="42">IF(D14="no","n/a"," ")</f>
        <v xml:space="preserve"> </v>
      </c>
      <c r="H14" s="51" t="str">
        <f t="shared" ref="H14:H16" si="43">IF(D14="no","n/a"," ")</f>
        <v xml:space="preserve"> </v>
      </c>
      <c r="I14" s="51" t="str">
        <f t="shared" ref="I14:I16" si="44">IF(D14="no","n/a"," ")</f>
        <v xml:space="preserve"> </v>
      </c>
      <c r="J14" s="51" t="str">
        <f t="shared" ref="J14:J16" si="45">IF(D14="no","n/a"," ")</f>
        <v xml:space="preserve"> </v>
      </c>
      <c r="K14" s="51" t="str">
        <f t="shared" ref="K14:K16" si="46">IF(D14="no","n/a"," ")</f>
        <v xml:space="preserve"> </v>
      </c>
      <c r="L14" s="51" t="str">
        <f t="shared" ref="L14:L16" si="47">IF(D14="no","n/a"," ")</f>
        <v xml:space="preserve"> </v>
      </c>
      <c r="M14" s="51" t="str">
        <f t="shared" si="7"/>
        <v xml:space="preserve"> </v>
      </c>
      <c r="N14" s="51" t="str">
        <f t="shared" si="8"/>
        <v xml:space="preserve"> </v>
      </c>
      <c r="O14" s="51" t="str">
        <f t="shared" si="9"/>
        <v xml:space="preserve"> </v>
      </c>
      <c r="P14" s="51" t="str">
        <f t="shared" si="10"/>
        <v xml:space="preserve"> </v>
      </c>
      <c r="Q14" s="51" t="str">
        <f t="shared" si="11"/>
        <v xml:space="preserve"> </v>
      </c>
      <c r="R14" s="51" t="str">
        <f t="shared" si="12"/>
        <v xml:space="preserve"> </v>
      </c>
      <c r="S14" s="51" t="str">
        <f t="shared" si="39"/>
        <v xml:space="preserve"> </v>
      </c>
      <c r="T14" s="51" t="str">
        <f t="shared" si="13"/>
        <v xml:space="preserve"> </v>
      </c>
      <c r="U14" s="51" t="str">
        <f t="shared" si="14"/>
        <v xml:space="preserve"> </v>
      </c>
      <c r="V14" s="51" t="str">
        <f t="shared" si="15"/>
        <v xml:space="preserve"> </v>
      </c>
      <c r="W14" s="51" t="str">
        <f t="shared" si="16"/>
        <v xml:space="preserve"> </v>
      </c>
      <c r="X14" s="51" t="str">
        <f t="shared" si="17"/>
        <v xml:space="preserve"> </v>
      </c>
      <c r="Y14" s="51" t="str">
        <f t="shared" si="18"/>
        <v xml:space="preserve"> </v>
      </c>
      <c r="Z14" s="51" t="str">
        <f t="shared" si="19"/>
        <v xml:space="preserve"> </v>
      </c>
      <c r="AA14" s="51" t="str">
        <f t="shared" si="20"/>
        <v xml:space="preserve"> </v>
      </c>
      <c r="AB14" s="51" t="str">
        <f t="shared" si="21"/>
        <v xml:space="preserve"> </v>
      </c>
      <c r="AC14" s="51" t="str">
        <f t="shared" si="22"/>
        <v xml:space="preserve"> </v>
      </c>
      <c r="AD14" s="51" t="str">
        <f t="shared" si="23"/>
        <v xml:space="preserve"> </v>
      </c>
      <c r="AE14" s="51" t="str">
        <f t="shared" si="24"/>
        <v xml:space="preserve"> </v>
      </c>
      <c r="AF14" s="51" t="str">
        <f t="shared" si="25"/>
        <v xml:space="preserve"> </v>
      </c>
      <c r="AG14" s="51" t="str">
        <f t="shared" si="26"/>
        <v xml:space="preserve"> </v>
      </c>
      <c r="AH14" s="51" t="str">
        <f t="shared" si="27"/>
        <v xml:space="preserve"> </v>
      </c>
      <c r="AI14" s="51" t="str">
        <f t="shared" si="28"/>
        <v xml:space="preserve"> </v>
      </c>
      <c r="AJ14" s="51" t="str">
        <f t="shared" si="29"/>
        <v xml:space="preserve"> </v>
      </c>
      <c r="AK14" s="51" t="str">
        <f t="shared" si="30"/>
        <v xml:space="preserve"> </v>
      </c>
      <c r="AL14" s="51" t="str">
        <f t="shared" si="31"/>
        <v xml:space="preserve"> </v>
      </c>
      <c r="AM14" s="51" t="str">
        <f t="shared" si="40"/>
        <v xml:space="preserve"> </v>
      </c>
      <c r="AN14" s="51" t="str">
        <f t="shared" si="32"/>
        <v xml:space="preserve"> </v>
      </c>
      <c r="AO14" s="51" t="str">
        <f t="shared" si="33"/>
        <v xml:space="preserve"> </v>
      </c>
      <c r="AP14" s="51" t="str">
        <f t="shared" si="34"/>
        <v xml:space="preserve"> </v>
      </c>
      <c r="AQ14" s="51" t="str">
        <f t="shared" si="35"/>
        <v xml:space="preserve"> </v>
      </c>
      <c r="AR14" s="51" t="str">
        <f t="shared" si="36"/>
        <v xml:space="preserve"> </v>
      </c>
      <c r="AS14" s="51" t="str">
        <f t="shared" si="37"/>
        <v xml:space="preserve"> </v>
      </c>
    </row>
    <row r="15" spans="1:45" hidden="1" outlineLevel="1" x14ac:dyDescent="0.25">
      <c r="A15" s="34"/>
      <c r="B15" s="35"/>
      <c r="C15" s="49" t="s">
        <v>38</v>
      </c>
      <c r="D15" s="49" t="str">
        <f>Template!T3</f>
        <v>yes</v>
      </c>
      <c r="E15" s="51" t="str">
        <f t="shared" si="38"/>
        <v xml:space="preserve"> </v>
      </c>
      <c r="F15" s="51" t="str">
        <f t="shared" si="41"/>
        <v xml:space="preserve"> </v>
      </c>
      <c r="G15" s="51" t="str">
        <f t="shared" si="42"/>
        <v xml:space="preserve"> </v>
      </c>
      <c r="H15" s="51" t="str">
        <f t="shared" si="43"/>
        <v xml:space="preserve"> </v>
      </c>
      <c r="I15" s="51" t="str">
        <f t="shared" si="44"/>
        <v xml:space="preserve"> </v>
      </c>
      <c r="J15" s="51" t="str">
        <f t="shared" si="45"/>
        <v xml:space="preserve"> </v>
      </c>
      <c r="K15" s="51" t="str">
        <f t="shared" si="46"/>
        <v xml:space="preserve"> </v>
      </c>
      <c r="L15" s="51" t="str">
        <f t="shared" si="47"/>
        <v xml:space="preserve"> </v>
      </c>
      <c r="M15" s="51" t="str">
        <f t="shared" si="7"/>
        <v xml:space="preserve"> </v>
      </c>
      <c r="N15" s="51" t="str">
        <f t="shared" si="8"/>
        <v xml:space="preserve"> </v>
      </c>
      <c r="O15" s="51" t="str">
        <f t="shared" si="9"/>
        <v xml:space="preserve"> </v>
      </c>
      <c r="P15" s="51" t="str">
        <f t="shared" si="10"/>
        <v xml:space="preserve"> </v>
      </c>
      <c r="Q15" s="51" t="str">
        <f t="shared" si="11"/>
        <v xml:space="preserve"> </v>
      </c>
      <c r="R15" s="51" t="str">
        <f t="shared" si="12"/>
        <v xml:space="preserve"> </v>
      </c>
      <c r="S15" s="51" t="str">
        <f t="shared" si="39"/>
        <v xml:space="preserve"> </v>
      </c>
      <c r="T15" s="51" t="str">
        <f t="shared" si="13"/>
        <v xml:space="preserve"> </v>
      </c>
      <c r="U15" s="51" t="str">
        <f t="shared" si="14"/>
        <v xml:space="preserve"> </v>
      </c>
      <c r="V15" s="51" t="str">
        <f t="shared" si="15"/>
        <v xml:space="preserve"> </v>
      </c>
      <c r="W15" s="51" t="str">
        <f t="shared" si="16"/>
        <v xml:space="preserve"> </v>
      </c>
      <c r="X15" s="51" t="str">
        <f t="shared" si="17"/>
        <v xml:space="preserve"> </v>
      </c>
      <c r="Y15" s="51" t="str">
        <f t="shared" si="18"/>
        <v xml:space="preserve"> </v>
      </c>
      <c r="Z15" s="51" t="str">
        <f t="shared" si="19"/>
        <v xml:space="preserve"> </v>
      </c>
      <c r="AA15" s="51" t="str">
        <f t="shared" si="20"/>
        <v xml:space="preserve"> </v>
      </c>
      <c r="AB15" s="51" t="str">
        <f t="shared" si="21"/>
        <v xml:space="preserve"> </v>
      </c>
      <c r="AC15" s="51" t="str">
        <f t="shared" si="22"/>
        <v xml:space="preserve"> </v>
      </c>
      <c r="AD15" s="51" t="str">
        <f t="shared" si="23"/>
        <v xml:space="preserve"> </v>
      </c>
      <c r="AE15" s="51" t="str">
        <f t="shared" si="24"/>
        <v xml:space="preserve"> </v>
      </c>
      <c r="AF15" s="51" t="str">
        <f t="shared" si="25"/>
        <v xml:space="preserve"> </v>
      </c>
      <c r="AG15" s="51" t="str">
        <f t="shared" si="26"/>
        <v xml:space="preserve"> </v>
      </c>
      <c r="AH15" s="51" t="str">
        <f t="shared" si="27"/>
        <v xml:space="preserve"> </v>
      </c>
      <c r="AI15" s="51" t="str">
        <f t="shared" si="28"/>
        <v xml:space="preserve"> </v>
      </c>
      <c r="AJ15" s="51" t="str">
        <f t="shared" si="29"/>
        <v xml:space="preserve"> </v>
      </c>
      <c r="AK15" s="51" t="str">
        <f t="shared" si="30"/>
        <v xml:space="preserve"> </v>
      </c>
      <c r="AL15" s="51" t="str">
        <f t="shared" si="31"/>
        <v xml:space="preserve"> </v>
      </c>
      <c r="AM15" s="51" t="str">
        <f t="shared" si="40"/>
        <v xml:space="preserve"> </v>
      </c>
      <c r="AN15" s="51" t="str">
        <f t="shared" si="32"/>
        <v xml:space="preserve"> </v>
      </c>
      <c r="AO15" s="51" t="str">
        <f t="shared" si="33"/>
        <v xml:space="preserve"> </v>
      </c>
      <c r="AP15" s="51" t="str">
        <f t="shared" si="34"/>
        <v xml:space="preserve"> </v>
      </c>
      <c r="AQ15" s="51" t="str">
        <f t="shared" si="35"/>
        <v xml:space="preserve"> </v>
      </c>
      <c r="AR15" s="51" t="str">
        <f t="shared" si="36"/>
        <v xml:space="preserve"> </v>
      </c>
      <c r="AS15" s="51" t="str">
        <f t="shared" si="37"/>
        <v xml:space="preserve"> </v>
      </c>
    </row>
    <row r="16" spans="1:45" ht="18" customHeight="1" outlineLevel="1" thickBot="1" x14ac:dyDescent="0.3">
      <c r="A16" s="34"/>
      <c r="B16" s="35"/>
      <c r="C16" s="49" t="s">
        <v>13</v>
      </c>
      <c r="D16" s="49" t="str">
        <f>Template!U3</f>
        <v>yes</v>
      </c>
      <c r="E16" s="51" t="str">
        <f t="shared" si="38"/>
        <v xml:space="preserve"> </v>
      </c>
      <c r="F16" s="51" t="str">
        <f t="shared" si="41"/>
        <v xml:space="preserve"> </v>
      </c>
      <c r="G16" s="51" t="str">
        <f t="shared" si="42"/>
        <v xml:space="preserve"> </v>
      </c>
      <c r="H16" s="51" t="str">
        <f t="shared" si="43"/>
        <v xml:space="preserve"> </v>
      </c>
      <c r="I16" s="51" t="str">
        <f t="shared" si="44"/>
        <v xml:space="preserve"> </v>
      </c>
      <c r="J16" s="51" t="str">
        <f t="shared" si="45"/>
        <v xml:space="preserve"> </v>
      </c>
      <c r="K16" s="51" t="str">
        <f t="shared" si="46"/>
        <v xml:space="preserve"> </v>
      </c>
      <c r="L16" s="51" t="str">
        <f t="shared" si="47"/>
        <v xml:space="preserve"> </v>
      </c>
      <c r="M16" s="51" t="str">
        <f t="shared" si="7"/>
        <v xml:space="preserve"> </v>
      </c>
      <c r="N16" s="51" t="str">
        <f t="shared" si="8"/>
        <v xml:space="preserve"> </v>
      </c>
      <c r="O16" s="51" t="str">
        <f t="shared" si="9"/>
        <v xml:space="preserve"> </v>
      </c>
      <c r="P16" s="51" t="str">
        <f t="shared" si="10"/>
        <v xml:space="preserve"> </v>
      </c>
      <c r="Q16" s="51" t="str">
        <f t="shared" si="11"/>
        <v xml:space="preserve"> </v>
      </c>
      <c r="R16" s="51" t="str">
        <f t="shared" si="12"/>
        <v xml:space="preserve"> </v>
      </c>
      <c r="S16" s="51" t="str">
        <f t="shared" si="39"/>
        <v xml:space="preserve"> </v>
      </c>
      <c r="T16" s="51" t="str">
        <f t="shared" si="13"/>
        <v xml:space="preserve"> </v>
      </c>
      <c r="U16" s="51" t="str">
        <f t="shared" si="14"/>
        <v xml:space="preserve"> </v>
      </c>
      <c r="V16" s="51" t="str">
        <f t="shared" si="15"/>
        <v xml:space="preserve"> </v>
      </c>
      <c r="W16" s="51" t="str">
        <f t="shared" si="16"/>
        <v xml:space="preserve"> </v>
      </c>
      <c r="X16" s="51" t="str">
        <f t="shared" si="17"/>
        <v xml:space="preserve"> </v>
      </c>
      <c r="Y16" s="51" t="str">
        <f t="shared" si="18"/>
        <v xml:space="preserve"> </v>
      </c>
      <c r="Z16" s="51" t="str">
        <f t="shared" si="19"/>
        <v xml:space="preserve"> </v>
      </c>
      <c r="AA16" s="51" t="str">
        <f t="shared" si="20"/>
        <v xml:space="preserve"> </v>
      </c>
      <c r="AB16" s="51" t="str">
        <f t="shared" si="21"/>
        <v xml:space="preserve"> </v>
      </c>
      <c r="AC16" s="51" t="str">
        <f t="shared" si="22"/>
        <v xml:space="preserve"> </v>
      </c>
      <c r="AD16" s="51" t="str">
        <f t="shared" si="23"/>
        <v xml:space="preserve"> </v>
      </c>
      <c r="AE16" s="51" t="str">
        <f t="shared" si="24"/>
        <v xml:space="preserve"> </v>
      </c>
      <c r="AF16" s="51" t="str">
        <f t="shared" si="25"/>
        <v xml:space="preserve"> </v>
      </c>
      <c r="AG16" s="51" t="str">
        <f t="shared" si="26"/>
        <v xml:space="preserve"> </v>
      </c>
      <c r="AH16" s="51" t="str">
        <f t="shared" si="27"/>
        <v xml:space="preserve"> </v>
      </c>
      <c r="AI16" s="51" t="str">
        <f t="shared" si="28"/>
        <v xml:space="preserve"> </v>
      </c>
      <c r="AJ16" s="51" t="str">
        <f t="shared" si="29"/>
        <v xml:space="preserve"> </v>
      </c>
      <c r="AK16" s="51" t="str">
        <f t="shared" si="30"/>
        <v xml:space="preserve"> </v>
      </c>
      <c r="AL16" s="51" t="str">
        <f t="shared" si="31"/>
        <v xml:space="preserve"> </v>
      </c>
      <c r="AM16" s="51" t="str">
        <f t="shared" si="40"/>
        <v xml:space="preserve"> </v>
      </c>
      <c r="AN16" s="51" t="str">
        <f t="shared" si="32"/>
        <v xml:space="preserve"> </v>
      </c>
      <c r="AO16" s="51" t="str">
        <f t="shared" si="33"/>
        <v xml:space="preserve"> </v>
      </c>
      <c r="AP16" s="51" t="str">
        <f t="shared" si="34"/>
        <v xml:space="preserve"> </v>
      </c>
      <c r="AQ16" s="51" t="str">
        <f t="shared" si="35"/>
        <v xml:space="preserve"> </v>
      </c>
      <c r="AR16" s="51" t="str">
        <f t="shared" si="36"/>
        <v xml:space="preserve"> </v>
      </c>
      <c r="AS16" s="51" t="str">
        <f t="shared" si="37"/>
        <v xml:space="preserve"> </v>
      </c>
    </row>
    <row r="17" spans="1:45" ht="15.75" thickBot="1" x14ac:dyDescent="0.3">
      <c r="A17" s="87"/>
      <c r="B17" s="42"/>
      <c r="C17" s="86"/>
      <c r="D17" s="86"/>
      <c r="E17" s="45"/>
      <c r="F17" s="45"/>
      <c r="G17" s="45"/>
      <c r="H17" s="45"/>
      <c r="I17" s="45"/>
      <c r="J17" s="45"/>
      <c r="K17" s="45"/>
      <c r="L17" s="45"/>
      <c r="M17" s="45"/>
      <c r="N17" s="45"/>
      <c r="O17" s="45" t="str">
        <f t="shared" si="9"/>
        <v xml:space="preserve"> </v>
      </c>
      <c r="P17" s="45" t="str">
        <f t="shared" si="10"/>
        <v xml:space="preserve"> </v>
      </c>
      <c r="Q17" s="45" t="str">
        <f t="shared" si="11"/>
        <v xml:space="preserve"> </v>
      </c>
      <c r="R17" s="45" t="str">
        <f t="shared" si="12"/>
        <v xml:space="preserve"> </v>
      </c>
      <c r="S17" s="45" t="str">
        <f t="shared" si="39"/>
        <v xml:space="preserve"> </v>
      </c>
      <c r="T17" s="45" t="str">
        <f t="shared" si="13"/>
        <v xml:space="preserve"> </v>
      </c>
      <c r="U17" s="45" t="str">
        <f t="shared" si="14"/>
        <v xml:space="preserve"> </v>
      </c>
      <c r="V17" s="45" t="str">
        <f t="shared" si="15"/>
        <v xml:space="preserve"> </v>
      </c>
      <c r="W17" s="45" t="str">
        <f t="shared" si="16"/>
        <v xml:space="preserve"> </v>
      </c>
      <c r="X17" s="45" t="str">
        <f t="shared" si="17"/>
        <v xml:space="preserve"> </v>
      </c>
      <c r="Y17" s="45" t="str">
        <f t="shared" si="18"/>
        <v xml:space="preserve"> </v>
      </c>
      <c r="Z17" s="45" t="str">
        <f t="shared" si="19"/>
        <v xml:space="preserve"> </v>
      </c>
      <c r="AA17" s="45" t="str">
        <f t="shared" si="20"/>
        <v xml:space="preserve"> </v>
      </c>
      <c r="AB17" s="45" t="str">
        <f t="shared" si="21"/>
        <v xml:space="preserve"> </v>
      </c>
      <c r="AC17" s="45" t="str">
        <f t="shared" si="22"/>
        <v xml:space="preserve"> </v>
      </c>
      <c r="AD17" s="45" t="str">
        <f t="shared" si="23"/>
        <v xml:space="preserve"> </v>
      </c>
      <c r="AE17" s="45" t="str">
        <f t="shared" si="24"/>
        <v xml:space="preserve"> </v>
      </c>
      <c r="AF17" s="45" t="str">
        <f t="shared" si="25"/>
        <v xml:space="preserve"> </v>
      </c>
      <c r="AG17" s="45" t="str">
        <f t="shared" si="26"/>
        <v xml:space="preserve"> </v>
      </c>
      <c r="AH17" s="45" t="str">
        <f t="shared" si="27"/>
        <v xml:space="preserve"> </v>
      </c>
      <c r="AI17" s="45" t="str">
        <f t="shared" si="28"/>
        <v xml:space="preserve"> </v>
      </c>
      <c r="AJ17" s="45" t="str">
        <f t="shared" si="29"/>
        <v xml:space="preserve"> </v>
      </c>
      <c r="AK17" s="45" t="str">
        <f t="shared" si="30"/>
        <v xml:space="preserve"> </v>
      </c>
      <c r="AL17" s="45" t="str">
        <f t="shared" si="31"/>
        <v xml:space="preserve"> </v>
      </c>
      <c r="AM17" s="45" t="str">
        <f t="shared" si="40"/>
        <v xml:space="preserve"> </v>
      </c>
      <c r="AN17" s="45" t="str">
        <f t="shared" si="32"/>
        <v xml:space="preserve"> </v>
      </c>
      <c r="AO17" s="45" t="str">
        <f t="shared" si="33"/>
        <v xml:space="preserve"> </v>
      </c>
      <c r="AP17" s="45" t="str">
        <f t="shared" si="34"/>
        <v xml:space="preserve"> </v>
      </c>
      <c r="AQ17" s="45" t="str">
        <f t="shared" si="35"/>
        <v xml:space="preserve"> </v>
      </c>
      <c r="AR17" s="45" t="str">
        <f t="shared" si="36"/>
        <v xml:space="preserve"> </v>
      </c>
      <c r="AS17" s="46" t="str">
        <f t="shared" si="37"/>
        <v xml:space="preserve"> </v>
      </c>
    </row>
    <row r="18" spans="1:45" hidden="1" outlineLevel="1" x14ac:dyDescent="0.25">
      <c r="A18" s="32" t="s">
        <v>40</v>
      </c>
      <c r="B18" s="33" t="str">
        <f>Template!Q4</f>
        <v>Norton Internet Security2010</v>
      </c>
      <c r="C18" s="49">
        <v>2000</v>
      </c>
      <c r="D18" s="49" t="str">
        <f>Template!R4</f>
        <v>no</v>
      </c>
      <c r="E18" s="51" t="str">
        <f t="shared" si="38"/>
        <v>n/a</v>
      </c>
      <c r="F18" s="51" t="str">
        <f>IF(D18="no","n/a"," ")</f>
        <v>n/a</v>
      </c>
      <c r="G18" s="51" t="str">
        <f>IF(D18="no","n/a"," ")</f>
        <v>n/a</v>
      </c>
      <c r="H18" s="51" t="str">
        <f>IF(D18="no","n/a"," ")</f>
        <v>n/a</v>
      </c>
      <c r="I18" s="51" t="str">
        <f>IF(D18="no","n/a"," ")</f>
        <v>n/a</v>
      </c>
      <c r="J18" s="51" t="str">
        <f>IF(D18="no","n/a"," ")</f>
        <v>n/a</v>
      </c>
      <c r="K18" s="51" t="str">
        <f>IF(D18="no","n/a"," ")</f>
        <v>n/a</v>
      </c>
      <c r="L18" s="51" t="str">
        <f>IF(D18="no","n/a"," ")</f>
        <v>n/a</v>
      </c>
      <c r="M18" s="51" t="str">
        <f t="shared" si="7"/>
        <v>n/a</v>
      </c>
      <c r="N18" s="51" t="str">
        <f t="shared" si="8"/>
        <v>n/a</v>
      </c>
      <c r="O18" s="51" t="str">
        <f t="shared" si="9"/>
        <v>n/a</v>
      </c>
      <c r="P18" s="51" t="str">
        <f t="shared" si="10"/>
        <v>n/a</v>
      </c>
      <c r="Q18" s="51" t="str">
        <f t="shared" si="11"/>
        <v>n/a</v>
      </c>
      <c r="R18" s="51" t="str">
        <f t="shared" si="12"/>
        <v>n/a</v>
      </c>
      <c r="S18" s="51" t="str">
        <f t="shared" si="39"/>
        <v>n/a</v>
      </c>
      <c r="T18" s="51" t="str">
        <f t="shared" si="13"/>
        <v>n/a</v>
      </c>
      <c r="U18" s="51" t="str">
        <f t="shared" si="14"/>
        <v>n/a</v>
      </c>
      <c r="V18" s="51" t="str">
        <f t="shared" si="15"/>
        <v>n/a</v>
      </c>
      <c r="W18" s="51" t="str">
        <f t="shared" si="16"/>
        <v>n/a</v>
      </c>
      <c r="X18" s="51" t="str">
        <f t="shared" si="17"/>
        <v>n/a</v>
      </c>
      <c r="Y18" s="51" t="str">
        <f t="shared" si="18"/>
        <v>n/a</v>
      </c>
      <c r="Z18" s="51" t="str">
        <f t="shared" si="19"/>
        <v>n/a</v>
      </c>
      <c r="AA18" s="51" t="str">
        <f t="shared" si="20"/>
        <v>n/a</v>
      </c>
      <c r="AB18" s="51" t="str">
        <f t="shared" si="21"/>
        <v>n/a</v>
      </c>
      <c r="AC18" s="51" t="str">
        <f t="shared" si="22"/>
        <v>n/a</v>
      </c>
      <c r="AD18" s="51" t="str">
        <f t="shared" si="23"/>
        <v>n/a</v>
      </c>
      <c r="AE18" s="51" t="str">
        <f t="shared" si="24"/>
        <v>n/a</v>
      </c>
      <c r="AF18" s="51" t="str">
        <f t="shared" si="25"/>
        <v>n/a</v>
      </c>
      <c r="AG18" s="51" t="str">
        <f t="shared" si="26"/>
        <v>n/a</v>
      </c>
      <c r="AH18" s="51" t="str">
        <f t="shared" si="27"/>
        <v>n/a</v>
      </c>
      <c r="AI18" s="51" t="str">
        <f t="shared" si="28"/>
        <v>n/a</v>
      </c>
      <c r="AJ18" s="51" t="str">
        <f t="shared" si="29"/>
        <v>n/a</v>
      </c>
      <c r="AK18" s="51" t="str">
        <f t="shared" si="30"/>
        <v>n/a</v>
      </c>
      <c r="AL18" s="51" t="str">
        <f t="shared" si="31"/>
        <v>n/a</v>
      </c>
      <c r="AM18" s="51" t="str">
        <f t="shared" si="40"/>
        <v>n/a</v>
      </c>
      <c r="AN18" s="51" t="str">
        <f t="shared" si="32"/>
        <v>n/a</v>
      </c>
      <c r="AO18" s="51" t="str">
        <f t="shared" si="33"/>
        <v>n/a</v>
      </c>
      <c r="AP18" s="51" t="str">
        <f t="shared" si="34"/>
        <v>n/a</v>
      </c>
      <c r="AQ18" s="51" t="str">
        <f t="shared" si="35"/>
        <v>n/a</v>
      </c>
      <c r="AR18" s="51" t="str">
        <f t="shared" si="36"/>
        <v>n/a</v>
      </c>
      <c r="AS18" s="51" t="str">
        <f t="shared" si="37"/>
        <v>n/a</v>
      </c>
    </row>
    <row r="19" spans="1:45" outlineLevel="1" x14ac:dyDescent="0.25">
      <c r="A19" s="34"/>
      <c r="B19" s="33" t="str">
        <f>Template!Q4</f>
        <v>Norton Internet Security2010</v>
      </c>
      <c r="C19" s="49" t="s">
        <v>37</v>
      </c>
      <c r="D19" s="49" t="str">
        <f>Template!S4</f>
        <v>yes</v>
      </c>
      <c r="E19" s="51" t="str">
        <f t="shared" si="38"/>
        <v xml:space="preserve"> </v>
      </c>
      <c r="F19" s="51" t="str">
        <f t="shared" ref="F19:F21" si="48">IF(D19="no","n/a"," ")</f>
        <v xml:space="preserve"> </v>
      </c>
      <c r="G19" s="51" t="str">
        <f t="shared" ref="G19:G21" si="49">IF(D19="no","n/a"," ")</f>
        <v xml:space="preserve"> </v>
      </c>
      <c r="H19" s="51" t="str">
        <f t="shared" ref="H19:H21" si="50">IF(D19="no","n/a"," ")</f>
        <v xml:space="preserve"> </v>
      </c>
      <c r="I19" s="51" t="str">
        <f t="shared" ref="I19:I21" si="51">IF(D19="no","n/a"," ")</f>
        <v xml:space="preserve"> </v>
      </c>
      <c r="J19" s="51" t="str">
        <f t="shared" ref="J19:J21" si="52">IF(D19="no","n/a"," ")</f>
        <v xml:space="preserve"> </v>
      </c>
      <c r="K19" s="51" t="str">
        <f t="shared" ref="K19:K21" si="53">IF(D19="no","n/a"," ")</f>
        <v xml:space="preserve"> </v>
      </c>
      <c r="L19" s="51" t="str">
        <f t="shared" ref="L19:L21" si="54">IF(D19="no","n/a"," ")</f>
        <v xml:space="preserve"> </v>
      </c>
      <c r="M19" s="51" t="str">
        <f t="shared" si="7"/>
        <v xml:space="preserve"> </v>
      </c>
      <c r="N19" s="51" t="str">
        <f t="shared" si="8"/>
        <v xml:space="preserve"> </v>
      </c>
      <c r="O19" s="51" t="str">
        <f t="shared" si="9"/>
        <v xml:space="preserve"> </v>
      </c>
      <c r="P19" s="51" t="str">
        <f t="shared" si="10"/>
        <v xml:space="preserve"> </v>
      </c>
      <c r="Q19" s="51" t="str">
        <f t="shared" si="11"/>
        <v xml:space="preserve"> </v>
      </c>
      <c r="R19" s="51" t="str">
        <f t="shared" si="12"/>
        <v xml:space="preserve"> </v>
      </c>
      <c r="S19" s="51" t="str">
        <f t="shared" si="39"/>
        <v xml:space="preserve"> </v>
      </c>
      <c r="T19" s="51" t="str">
        <f t="shared" si="13"/>
        <v xml:space="preserve"> </v>
      </c>
      <c r="U19" s="51" t="str">
        <f t="shared" si="14"/>
        <v xml:space="preserve"> </v>
      </c>
      <c r="V19" s="51" t="str">
        <f t="shared" si="15"/>
        <v xml:space="preserve"> </v>
      </c>
      <c r="W19" s="51" t="str">
        <f t="shared" si="16"/>
        <v xml:space="preserve"> </v>
      </c>
      <c r="X19" s="51" t="str">
        <f t="shared" si="17"/>
        <v xml:space="preserve"> </v>
      </c>
      <c r="Y19" s="51" t="str">
        <f t="shared" si="18"/>
        <v xml:space="preserve"> </v>
      </c>
      <c r="Z19" s="51" t="str">
        <f t="shared" si="19"/>
        <v xml:space="preserve"> </v>
      </c>
      <c r="AA19" s="51" t="str">
        <f t="shared" si="20"/>
        <v xml:space="preserve"> </v>
      </c>
      <c r="AB19" s="51" t="str">
        <f t="shared" si="21"/>
        <v xml:space="preserve"> </v>
      </c>
      <c r="AC19" s="51" t="str">
        <f t="shared" si="22"/>
        <v xml:space="preserve"> </v>
      </c>
      <c r="AD19" s="51" t="str">
        <f t="shared" si="23"/>
        <v xml:space="preserve"> </v>
      </c>
      <c r="AE19" s="51" t="str">
        <f t="shared" si="24"/>
        <v xml:space="preserve"> </v>
      </c>
      <c r="AF19" s="51" t="str">
        <f t="shared" si="25"/>
        <v xml:space="preserve"> </v>
      </c>
      <c r="AG19" s="51" t="str">
        <f t="shared" si="26"/>
        <v xml:space="preserve"> </v>
      </c>
      <c r="AH19" s="51" t="str">
        <f t="shared" si="27"/>
        <v xml:space="preserve"> </v>
      </c>
      <c r="AI19" s="51" t="str">
        <f t="shared" si="28"/>
        <v xml:space="preserve"> </v>
      </c>
      <c r="AJ19" s="51" t="str">
        <f t="shared" si="29"/>
        <v xml:space="preserve"> </v>
      </c>
      <c r="AK19" s="51" t="str">
        <f t="shared" si="30"/>
        <v xml:space="preserve"> </v>
      </c>
      <c r="AL19" s="51" t="str">
        <f t="shared" si="31"/>
        <v xml:space="preserve"> </v>
      </c>
      <c r="AM19" s="51" t="str">
        <f t="shared" si="40"/>
        <v xml:space="preserve"> </v>
      </c>
      <c r="AN19" s="51" t="str">
        <f t="shared" si="32"/>
        <v xml:space="preserve"> </v>
      </c>
      <c r="AO19" s="51" t="str">
        <f t="shared" si="33"/>
        <v xml:space="preserve"> </v>
      </c>
      <c r="AP19" s="51" t="str">
        <f t="shared" si="34"/>
        <v xml:space="preserve"> </v>
      </c>
      <c r="AQ19" s="51" t="str">
        <f t="shared" si="35"/>
        <v xml:space="preserve"> </v>
      </c>
      <c r="AR19" s="51" t="str">
        <f t="shared" si="36"/>
        <v xml:space="preserve"> </v>
      </c>
      <c r="AS19" s="51" t="str">
        <f t="shared" si="37"/>
        <v xml:space="preserve"> </v>
      </c>
    </row>
    <row r="20" spans="1:45" hidden="1" outlineLevel="1" x14ac:dyDescent="0.25">
      <c r="A20" s="34"/>
      <c r="B20" s="35"/>
      <c r="C20" s="49" t="s">
        <v>38</v>
      </c>
      <c r="D20" s="49" t="str">
        <f>Template!T4</f>
        <v>yes</v>
      </c>
      <c r="E20" s="51" t="str">
        <f t="shared" si="38"/>
        <v xml:space="preserve"> </v>
      </c>
      <c r="F20" s="51" t="str">
        <f t="shared" si="48"/>
        <v xml:space="preserve"> </v>
      </c>
      <c r="G20" s="51" t="str">
        <f t="shared" si="49"/>
        <v xml:space="preserve"> </v>
      </c>
      <c r="H20" s="51" t="str">
        <f t="shared" si="50"/>
        <v xml:space="preserve"> </v>
      </c>
      <c r="I20" s="51" t="str">
        <f t="shared" si="51"/>
        <v xml:space="preserve"> </v>
      </c>
      <c r="J20" s="51" t="str">
        <f t="shared" si="52"/>
        <v xml:space="preserve"> </v>
      </c>
      <c r="K20" s="51" t="str">
        <f t="shared" si="53"/>
        <v xml:space="preserve"> </v>
      </c>
      <c r="L20" s="51" t="str">
        <f t="shared" si="54"/>
        <v xml:space="preserve"> </v>
      </c>
      <c r="M20" s="51" t="str">
        <f t="shared" si="7"/>
        <v xml:space="preserve"> </v>
      </c>
      <c r="N20" s="51" t="str">
        <f t="shared" si="8"/>
        <v xml:space="preserve"> </v>
      </c>
      <c r="O20" s="51" t="str">
        <f t="shared" si="9"/>
        <v xml:space="preserve"> </v>
      </c>
      <c r="P20" s="51" t="str">
        <f t="shared" si="10"/>
        <v xml:space="preserve"> </v>
      </c>
      <c r="Q20" s="51" t="str">
        <f t="shared" si="11"/>
        <v xml:space="preserve"> </v>
      </c>
      <c r="R20" s="51" t="str">
        <f t="shared" si="12"/>
        <v xml:space="preserve"> </v>
      </c>
      <c r="S20" s="51" t="str">
        <f t="shared" si="39"/>
        <v xml:space="preserve"> </v>
      </c>
      <c r="T20" s="51" t="str">
        <f t="shared" si="13"/>
        <v xml:space="preserve"> </v>
      </c>
      <c r="U20" s="51" t="str">
        <f t="shared" si="14"/>
        <v xml:space="preserve"> </v>
      </c>
      <c r="V20" s="51" t="str">
        <f t="shared" si="15"/>
        <v xml:space="preserve"> </v>
      </c>
      <c r="W20" s="51" t="str">
        <f t="shared" si="16"/>
        <v xml:space="preserve"> </v>
      </c>
      <c r="X20" s="51" t="str">
        <f t="shared" si="17"/>
        <v xml:space="preserve"> </v>
      </c>
      <c r="Y20" s="51" t="str">
        <f t="shared" si="18"/>
        <v xml:space="preserve"> </v>
      </c>
      <c r="Z20" s="51" t="str">
        <f t="shared" si="19"/>
        <v xml:space="preserve"> </v>
      </c>
      <c r="AA20" s="51" t="str">
        <f t="shared" si="20"/>
        <v xml:space="preserve"> </v>
      </c>
      <c r="AB20" s="51" t="str">
        <f t="shared" si="21"/>
        <v xml:space="preserve"> </v>
      </c>
      <c r="AC20" s="51" t="str">
        <f t="shared" si="22"/>
        <v xml:space="preserve"> </v>
      </c>
      <c r="AD20" s="51" t="str">
        <f t="shared" si="23"/>
        <v xml:space="preserve"> </v>
      </c>
      <c r="AE20" s="51" t="str">
        <f t="shared" si="24"/>
        <v xml:space="preserve"> </v>
      </c>
      <c r="AF20" s="51" t="str">
        <f t="shared" si="25"/>
        <v xml:space="preserve"> </v>
      </c>
      <c r="AG20" s="51" t="str">
        <f t="shared" si="26"/>
        <v xml:space="preserve"> </v>
      </c>
      <c r="AH20" s="51" t="str">
        <f t="shared" si="27"/>
        <v xml:space="preserve"> </v>
      </c>
      <c r="AI20" s="51" t="str">
        <f t="shared" si="28"/>
        <v xml:space="preserve"> </v>
      </c>
      <c r="AJ20" s="51" t="str">
        <f t="shared" si="29"/>
        <v xml:space="preserve"> </v>
      </c>
      <c r="AK20" s="51" t="str">
        <f t="shared" si="30"/>
        <v xml:space="preserve"> </v>
      </c>
      <c r="AL20" s="51" t="str">
        <f t="shared" si="31"/>
        <v xml:space="preserve"> </v>
      </c>
      <c r="AM20" s="51" t="str">
        <f t="shared" si="40"/>
        <v xml:space="preserve"> </v>
      </c>
      <c r="AN20" s="51" t="str">
        <f t="shared" si="32"/>
        <v xml:space="preserve"> </v>
      </c>
      <c r="AO20" s="51" t="str">
        <f t="shared" si="33"/>
        <v xml:space="preserve"> </v>
      </c>
      <c r="AP20" s="51" t="str">
        <f t="shared" si="34"/>
        <v xml:space="preserve"> </v>
      </c>
      <c r="AQ20" s="51" t="str">
        <f t="shared" si="35"/>
        <v xml:space="preserve"> </v>
      </c>
      <c r="AR20" s="51" t="str">
        <f t="shared" si="36"/>
        <v xml:space="preserve"> </v>
      </c>
      <c r="AS20" s="51" t="str">
        <f t="shared" si="37"/>
        <v xml:space="preserve"> </v>
      </c>
    </row>
    <row r="21" spans="1:45" s="85" customFormat="1" ht="15.75" outlineLevel="1" thickBot="1" x14ac:dyDescent="0.3">
      <c r="A21" s="34"/>
      <c r="B21" s="35"/>
      <c r="C21" s="49" t="s">
        <v>13</v>
      </c>
      <c r="D21" s="49" t="str">
        <f>Template!U4</f>
        <v>yes</v>
      </c>
      <c r="E21" s="51" t="str">
        <f t="shared" si="38"/>
        <v xml:space="preserve"> </v>
      </c>
      <c r="F21" s="51" t="str">
        <f t="shared" si="48"/>
        <v xml:space="preserve"> </v>
      </c>
      <c r="G21" s="51" t="str">
        <f t="shared" si="49"/>
        <v xml:space="preserve"> </v>
      </c>
      <c r="H21" s="51" t="str">
        <f t="shared" si="50"/>
        <v xml:space="preserve"> </v>
      </c>
      <c r="I21" s="51" t="str">
        <f t="shared" si="51"/>
        <v xml:space="preserve"> </v>
      </c>
      <c r="J21" s="51" t="str">
        <f t="shared" si="52"/>
        <v xml:space="preserve"> </v>
      </c>
      <c r="K21" s="51" t="str">
        <f t="shared" si="53"/>
        <v xml:space="preserve"> </v>
      </c>
      <c r="L21" s="51" t="str">
        <f t="shared" si="54"/>
        <v xml:space="preserve"> </v>
      </c>
      <c r="M21" s="51" t="str">
        <f t="shared" si="7"/>
        <v xml:space="preserve"> </v>
      </c>
      <c r="N21" s="51" t="str">
        <f t="shared" si="8"/>
        <v xml:space="preserve"> </v>
      </c>
      <c r="O21" s="51" t="str">
        <f t="shared" si="9"/>
        <v xml:space="preserve"> </v>
      </c>
      <c r="P21" s="51" t="str">
        <f t="shared" si="10"/>
        <v xml:space="preserve"> </v>
      </c>
      <c r="Q21" s="51" t="str">
        <f t="shared" si="11"/>
        <v xml:space="preserve"> </v>
      </c>
      <c r="R21" s="51" t="str">
        <f t="shared" si="12"/>
        <v xml:space="preserve"> </v>
      </c>
      <c r="S21" s="51" t="str">
        <f t="shared" si="39"/>
        <v xml:space="preserve"> </v>
      </c>
      <c r="T21" s="51" t="str">
        <f t="shared" si="13"/>
        <v xml:space="preserve"> </v>
      </c>
      <c r="U21" s="51" t="str">
        <f t="shared" si="14"/>
        <v xml:space="preserve"> </v>
      </c>
      <c r="V21" s="51" t="str">
        <f t="shared" si="15"/>
        <v xml:space="preserve"> </v>
      </c>
      <c r="W21" s="51" t="str">
        <f t="shared" si="16"/>
        <v xml:space="preserve"> </v>
      </c>
      <c r="X21" s="51" t="str">
        <f t="shared" si="17"/>
        <v xml:space="preserve"> </v>
      </c>
      <c r="Y21" s="51" t="str">
        <f t="shared" si="18"/>
        <v xml:space="preserve"> </v>
      </c>
      <c r="Z21" s="51" t="str">
        <f t="shared" si="19"/>
        <v xml:space="preserve"> </v>
      </c>
      <c r="AA21" s="51" t="str">
        <f t="shared" si="20"/>
        <v xml:space="preserve"> </v>
      </c>
      <c r="AB21" s="51" t="str">
        <f t="shared" si="21"/>
        <v xml:space="preserve"> </v>
      </c>
      <c r="AC21" s="51" t="str">
        <f t="shared" si="22"/>
        <v xml:space="preserve"> </v>
      </c>
      <c r="AD21" s="51" t="str">
        <f t="shared" si="23"/>
        <v xml:space="preserve"> </v>
      </c>
      <c r="AE21" s="51" t="str">
        <f t="shared" si="24"/>
        <v xml:space="preserve"> </v>
      </c>
      <c r="AF21" s="51" t="str">
        <f t="shared" si="25"/>
        <v xml:space="preserve"> </v>
      </c>
      <c r="AG21" s="51" t="str">
        <f t="shared" si="26"/>
        <v xml:space="preserve"> </v>
      </c>
      <c r="AH21" s="51" t="str">
        <f t="shared" si="27"/>
        <v xml:space="preserve"> </v>
      </c>
      <c r="AI21" s="51" t="str">
        <f t="shared" si="28"/>
        <v xml:space="preserve"> </v>
      </c>
      <c r="AJ21" s="51" t="str">
        <f t="shared" si="29"/>
        <v xml:space="preserve"> </v>
      </c>
      <c r="AK21" s="51" t="str">
        <f t="shared" si="30"/>
        <v xml:space="preserve"> </v>
      </c>
      <c r="AL21" s="51" t="str">
        <f t="shared" si="31"/>
        <v xml:space="preserve"> </v>
      </c>
      <c r="AM21" s="51" t="str">
        <f t="shared" si="40"/>
        <v xml:space="preserve"> </v>
      </c>
      <c r="AN21" s="51" t="str">
        <f t="shared" si="32"/>
        <v xml:space="preserve"> </v>
      </c>
      <c r="AO21" s="51" t="str">
        <f t="shared" si="33"/>
        <v xml:space="preserve"> </v>
      </c>
      <c r="AP21" s="51" t="str">
        <f t="shared" si="34"/>
        <v xml:space="preserve"> </v>
      </c>
      <c r="AQ21" s="51" t="str">
        <f t="shared" si="35"/>
        <v xml:space="preserve"> </v>
      </c>
      <c r="AR21" s="51" t="str">
        <f t="shared" si="36"/>
        <v xml:space="preserve"> </v>
      </c>
      <c r="AS21" s="51" t="str">
        <f t="shared" si="37"/>
        <v xml:space="preserve"> </v>
      </c>
    </row>
    <row r="22" spans="1:45" ht="15.75" thickBot="1" x14ac:dyDescent="0.3">
      <c r="A22" s="87"/>
      <c r="B22" s="42"/>
      <c r="C22" s="86"/>
      <c r="D22" s="86"/>
      <c r="E22" s="45"/>
      <c r="F22" s="45"/>
      <c r="G22" s="45"/>
      <c r="H22" s="45"/>
      <c r="I22" s="45"/>
      <c r="J22" s="45"/>
      <c r="K22" s="45"/>
      <c r="L22" s="45"/>
      <c r="M22" s="45"/>
      <c r="N22" s="45"/>
      <c r="O22" s="45" t="str">
        <f t="shared" si="9"/>
        <v xml:space="preserve"> </v>
      </c>
      <c r="P22" s="45" t="str">
        <f t="shared" si="10"/>
        <v xml:space="preserve"> </v>
      </c>
      <c r="Q22" s="45" t="str">
        <f t="shared" si="11"/>
        <v xml:space="preserve"> </v>
      </c>
      <c r="R22" s="45" t="str">
        <f t="shared" si="12"/>
        <v xml:space="preserve"> </v>
      </c>
      <c r="S22" s="45" t="str">
        <f t="shared" si="39"/>
        <v xml:space="preserve"> </v>
      </c>
      <c r="T22" s="45" t="str">
        <f t="shared" si="13"/>
        <v xml:space="preserve"> </v>
      </c>
      <c r="U22" s="45" t="str">
        <f t="shared" si="14"/>
        <v xml:space="preserve"> </v>
      </c>
      <c r="V22" s="45" t="str">
        <f t="shared" si="15"/>
        <v xml:space="preserve"> </v>
      </c>
      <c r="W22" s="45" t="str">
        <f t="shared" si="16"/>
        <v xml:space="preserve"> </v>
      </c>
      <c r="X22" s="45" t="str">
        <f t="shared" si="17"/>
        <v xml:space="preserve"> </v>
      </c>
      <c r="Y22" s="45" t="str">
        <f t="shared" si="18"/>
        <v xml:space="preserve"> </v>
      </c>
      <c r="Z22" s="45" t="str">
        <f t="shared" si="19"/>
        <v xml:space="preserve"> </v>
      </c>
      <c r="AA22" s="45" t="str">
        <f t="shared" si="20"/>
        <v xml:space="preserve"> </v>
      </c>
      <c r="AB22" s="45" t="str">
        <f t="shared" si="21"/>
        <v xml:space="preserve"> </v>
      </c>
      <c r="AC22" s="45" t="str">
        <f t="shared" si="22"/>
        <v xml:space="preserve"> </v>
      </c>
      <c r="AD22" s="45" t="str">
        <f t="shared" si="23"/>
        <v xml:space="preserve"> </v>
      </c>
      <c r="AE22" s="45" t="str">
        <f t="shared" si="24"/>
        <v xml:space="preserve"> </v>
      </c>
      <c r="AF22" s="45" t="str">
        <f t="shared" si="25"/>
        <v xml:space="preserve"> </v>
      </c>
      <c r="AG22" s="45" t="str">
        <f t="shared" si="26"/>
        <v xml:space="preserve"> </v>
      </c>
      <c r="AH22" s="45" t="str">
        <f t="shared" si="27"/>
        <v xml:space="preserve"> </v>
      </c>
      <c r="AI22" s="45" t="str">
        <f t="shared" si="28"/>
        <v xml:space="preserve"> </v>
      </c>
      <c r="AJ22" s="45" t="str">
        <f t="shared" si="29"/>
        <v xml:space="preserve"> </v>
      </c>
      <c r="AK22" s="45" t="str">
        <f t="shared" si="30"/>
        <v xml:space="preserve"> </v>
      </c>
      <c r="AL22" s="45" t="str">
        <f t="shared" si="31"/>
        <v xml:space="preserve"> </v>
      </c>
      <c r="AM22" s="45" t="str">
        <f t="shared" si="40"/>
        <v xml:space="preserve"> </v>
      </c>
      <c r="AN22" s="45" t="str">
        <f t="shared" si="32"/>
        <v xml:space="preserve"> </v>
      </c>
      <c r="AO22" s="45" t="str">
        <f t="shared" si="33"/>
        <v xml:space="preserve"> </v>
      </c>
      <c r="AP22" s="45" t="str">
        <f t="shared" si="34"/>
        <v xml:space="preserve"> </v>
      </c>
      <c r="AQ22" s="45" t="str">
        <f t="shared" si="35"/>
        <v xml:space="preserve"> </v>
      </c>
      <c r="AR22" s="45" t="str">
        <f t="shared" si="36"/>
        <v xml:space="preserve"> </v>
      </c>
      <c r="AS22" s="46" t="str">
        <f t="shared" si="37"/>
        <v xml:space="preserve"> </v>
      </c>
    </row>
    <row r="23" spans="1:45" hidden="1" outlineLevel="1" x14ac:dyDescent="0.25">
      <c r="A23" s="32" t="s">
        <v>41</v>
      </c>
      <c r="B23" s="33" t="str">
        <f>Template!Q5</f>
        <v>ESET Smart Security 4</v>
      </c>
      <c r="C23" s="49">
        <v>2000</v>
      </c>
      <c r="D23" s="49" t="str">
        <f>Template!R5</f>
        <v>no</v>
      </c>
      <c r="E23" s="51" t="str">
        <f t="shared" si="38"/>
        <v>n/a</v>
      </c>
      <c r="F23" s="51" t="str">
        <f t="shared" ref="F23:F26" si="55">IF(D23="no","n/a"," ")</f>
        <v>n/a</v>
      </c>
      <c r="G23" s="51" t="str">
        <f t="shared" ref="G23:G26" si="56">IF(D23="no","n/a"," ")</f>
        <v>n/a</v>
      </c>
      <c r="H23" s="51" t="str">
        <f t="shared" ref="H23:H26" si="57">IF(D23="no","n/a"," ")</f>
        <v>n/a</v>
      </c>
      <c r="I23" s="51" t="str">
        <f t="shared" ref="I23:I26" si="58">IF(D23="no","n/a"," ")</f>
        <v>n/a</v>
      </c>
      <c r="J23" s="51" t="str">
        <f t="shared" ref="J23:J26" si="59">IF(D23="no","n/a"," ")</f>
        <v>n/a</v>
      </c>
      <c r="K23" s="51" t="str">
        <f t="shared" ref="K23:K26" si="60">IF(D23="no","n/a"," ")</f>
        <v>n/a</v>
      </c>
      <c r="L23" s="51" t="str">
        <f t="shared" ref="L23:L26" si="61">IF(D23="no","n/a"," ")</f>
        <v>n/a</v>
      </c>
      <c r="M23" s="51" t="str">
        <f t="shared" si="7"/>
        <v>n/a</v>
      </c>
      <c r="N23" s="51" t="str">
        <f t="shared" si="8"/>
        <v>n/a</v>
      </c>
      <c r="O23" s="51" t="str">
        <f t="shared" si="9"/>
        <v>n/a</v>
      </c>
      <c r="P23" s="51" t="str">
        <f t="shared" si="10"/>
        <v>n/a</v>
      </c>
      <c r="Q23" s="51" t="str">
        <f t="shared" si="11"/>
        <v>n/a</v>
      </c>
      <c r="R23" s="51" t="str">
        <f t="shared" si="12"/>
        <v>n/a</v>
      </c>
      <c r="S23" s="51" t="str">
        <f t="shared" si="39"/>
        <v>n/a</v>
      </c>
      <c r="T23" s="51" t="str">
        <f t="shared" si="13"/>
        <v>n/a</v>
      </c>
      <c r="U23" s="51" t="str">
        <f t="shared" si="14"/>
        <v>n/a</v>
      </c>
      <c r="V23" s="51" t="str">
        <f t="shared" si="15"/>
        <v>n/a</v>
      </c>
      <c r="W23" s="51" t="str">
        <f t="shared" si="16"/>
        <v>n/a</v>
      </c>
      <c r="X23" s="51" t="str">
        <f t="shared" si="17"/>
        <v>n/a</v>
      </c>
      <c r="Y23" s="51" t="str">
        <f t="shared" si="18"/>
        <v>n/a</v>
      </c>
      <c r="Z23" s="51" t="str">
        <f t="shared" si="19"/>
        <v>n/a</v>
      </c>
      <c r="AA23" s="51" t="str">
        <f t="shared" si="20"/>
        <v>n/a</v>
      </c>
      <c r="AB23" s="51" t="str">
        <f t="shared" si="21"/>
        <v>n/a</v>
      </c>
      <c r="AC23" s="51" t="str">
        <f t="shared" si="22"/>
        <v>n/a</v>
      </c>
      <c r="AD23" s="51" t="str">
        <f t="shared" si="23"/>
        <v>n/a</v>
      </c>
      <c r="AE23" s="51" t="str">
        <f t="shared" si="24"/>
        <v>n/a</v>
      </c>
      <c r="AF23" s="51" t="str">
        <f t="shared" si="25"/>
        <v>n/a</v>
      </c>
      <c r="AG23" s="51" t="str">
        <f t="shared" si="26"/>
        <v>n/a</v>
      </c>
      <c r="AH23" s="51" t="str">
        <f t="shared" si="27"/>
        <v>n/a</v>
      </c>
      <c r="AI23" s="51" t="str">
        <f t="shared" si="28"/>
        <v>n/a</v>
      </c>
      <c r="AJ23" s="51" t="str">
        <f t="shared" si="29"/>
        <v>n/a</v>
      </c>
      <c r="AK23" s="51" t="str">
        <f t="shared" si="30"/>
        <v>n/a</v>
      </c>
      <c r="AL23" s="51" t="str">
        <f t="shared" si="31"/>
        <v>n/a</v>
      </c>
      <c r="AM23" s="51" t="str">
        <f t="shared" si="40"/>
        <v>n/a</v>
      </c>
      <c r="AN23" s="51" t="str">
        <f t="shared" si="32"/>
        <v>n/a</v>
      </c>
      <c r="AO23" s="51" t="str">
        <f t="shared" si="33"/>
        <v>n/a</v>
      </c>
      <c r="AP23" s="51" t="str">
        <f t="shared" si="34"/>
        <v>n/a</v>
      </c>
      <c r="AQ23" s="51" t="str">
        <f t="shared" si="35"/>
        <v>n/a</v>
      </c>
      <c r="AR23" s="51" t="str">
        <f t="shared" si="36"/>
        <v>n/a</v>
      </c>
      <c r="AS23" s="51" t="str">
        <f t="shared" si="37"/>
        <v>n/a</v>
      </c>
    </row>
    <row r="24" spans="1:45" outlineLevel="1" x14ac:dyDescent="0.25">
      <c r="A24" s="34"/>
      <c r="B24" s="33" t="str">
        <f>Template!Q5</f>
        <v>ESET Smart Security 4</v>
      </c>
      <c r="C24" s="49" t="s">
        <v>37</v>
      </c>
      <c r="D24" s="49" t="str">
        <f>Template!S5</f>
        <v>yes</v>
      </c>
      <c r="E24" s="51" t="str">
        <f t="shared" si="38"/>
        <v xml:space="preserve"> </v>
      </c>
      <c r="F24" s="51" t="str">
        <f t="shared" si="55"/>
        <v xml:space="preserve"> </v>
      </c>
      <c r="G24" s="51" t="str">
        <f t="shared" si="56"/>
        <v xml:space="preserve"> </v>
      </c>
      <c r="H24" s="51" t="str">
        <f t="shared" si="57"/>
        <v xml:space="preserve"> </v>
      </c>
      <c r="I24" s="51" t="str">
        <f t="shared" si="58"/>
        <v xml:space="preserve"> </v>
      </c>
      <c r="J24" s="51" t="str">
        <f t="shared" si="59"/>
        <v xml:space="preserve"> </v>
      </c>
      <c r="K24" s="51" t="str">
        <f t="shared" si="60"/>
        <v xml:space="preserve"> </v>
      </c>
      <c r="L24" s="51" t="str">
        <f t="shared" si="61"/>
        <v xml:space="preserve"> </v>
      </c>
      <c r="M24" s="51" t="str">
        <f t="shared" si="7"/>
        <v xml:space="preserve"> </v>
      </c>
      <c r="N24" s="51" t="str">
        <f t="shared" si="8"/>
        <v xml:space="preserve"> </v>
      </c>
      <c r="O24" s="51" t="str">
        <f t="shared" si="9"/>
        <v xml:space="preserve"> </v>
      </c>
      <c r="P24" s="51" t="str">
        <f t="shared" si="10"/>
        <v xml:space="preserve"> </v>
      </c>
      <c r="Q24" s="51" t="str">
        <f t="shared" si="11"/>
        <v xml:space="preserve"> </v>
      </c>
      <c r="R24" s="51" t="str">
        <f t="shared" si="12"/>
        <v xml:space="preserve"> </v>
      </c>
      <c r="S24" s="51" t="str">
        <f t="shared" si="39"/>
        <v xml:space="preserve"> </v>
      </c>
      <c r="T24" s="51" t="str">
        <f t="shared" si="13"/>
        <v xml:space="preserve"> </v>
      </c>
      <c r="U24" s="51" t="str">
        <f t="shared" si="14"/>
        <v xml:space="preserve"> </v>
      </c>
      <c r="V24" s="51" t="str">
        <f t="shared" si="15"/>
        <v xml:space="preserve"> </v>
      </c>
      <c r="W24" s="51" t="str">
        <f t="shared" si="16"/>
        <v xml:space="preserve"> </v>
      </c>
      <c r="X24" s="51" t="str">
        <f t="shared" si="17"/>
        <v xml:space="preserve"> </v>
      </c>
      <c r="Y24" s="51" t="str">
        <f t="shared" si="18"/>
        <v xml:space="preserve"> </v>
      </c>
      <c r="Z24" s="51" t="str">
        <f t="shared" si="19"/>
        <v xml:space="preserve"> </v>
      </c>
      <c r="AA24" s="51" t="str">
        <f t="shared" si="20"/>
        <v xml:space="preserve"> </v>
      </c>
      <c r="AB24" s="51" t="str">
        <f t="shared" si="21"/>
        <v xml:space="preserve"> </v>
      </c>
      <c r="AC24" s="51" t="str">
        <f t="shared" si="22"/>
        <v xml:space="preserve"> </v>
      </c>
      <c r="AD24" s="51" t="str">
        <f t="shared" si="23"/>
        <v xml:space="preserve"> </v>
      </c>
      <c r="AE24" s="51" t="str">
        <f t="shared" si="24"/>
        <v xml:space="preserve"> </v>
      </c>
      <c r="AF24" s="51" t="str">
        <f t="shared" si="25"/>
        <v xml:space="preserve"> </v>
      </c>
      <c r="AG24" s="51" t="str">
        <f t="shared" si="26"/>
        <v xml:space="preserve"> </v>
      </c>
      <c r="AH24" s="51" t="str">
        <f t="shared" si="27"/>
        <v xml:space="preserve"> </v>
      </c>
      <c r="AI24" s="51" t="str">
        <f t="shared" si="28"/>
        <v xml:space="preserve"> </v>
      </c>
      <c r="AJ24" s="51" t="str">
        <f t="shared" si="29"/>
        <v xml:space="preserve"> </v>
      </c>
      <c r="AK24" s="51" t="str">
        <f t="shared" si="30"/>
        <v xml:space="preserve"> </v>
      </c>
      <c r="AL24" s="51" t="str">
        <f t="shared" si="31"/>
        <v xml:space="preserve"> </v>
      </c>
      <c r="AM24" s="51" t="str">
        <f t="shared" si="40"/>
        <v xml:space="preserve"> </v>
      </c>
      <c r="AN24" s="51" t="str">
        <f t="shared" si="32"/>
        <v xml:space="preserve"> </v>
      </c>
      <c r="AO24" s="51" t="str">
        <f t="shared" si="33"/>
        <v xml:space="preserve"> </v>
      </c>
      <c r="AP24" s="51" t="str">
        <f t="shared" si="34"/>
        <v xml:space="preserve"> </v>
      </c>
      <c r="AQ24" s="51" t="str">
        <f t="shared" si="35"/>
        <v xml:space="preserve"> </v>
      </c>
      <c r="AR24" s="51" t="str">
        <f t="shared" si="36"/>
        <v xml:space="preserve"> </v>
      </c>
      <c r="AS24" s="51" t="str">
        <f t="shared" si="37"/>
        <v xml:space="preserve"> </v>
      </c>
    </row>
    <row r="25" spans="1:45" hidden="1" outlineLevel="1" x14ac:dyDescent="0.25">
      <c r="A25" s="34"/>
      <c r="B25" s="35"/>
      <c r="C25" s="49" t="s">
        <v>38</v>
      </c>
      <c r="D25" s="49" t="str">
        <f>Template!T5</f>
        <v>yes</v>
      </c>
      <c r="E25" s="51" t="str">
        <f t="shared" si="38"/>
        <v xml:space="preserve"> </v>
      </c>
      <c r="F25" s="51" t="str">
        <f t="shared" si="55"/>
        <v xml:space="preserve"> </v>
      </c>
      <c r="G25" s="51" t="str">
        <f t="shared" si="56"/>
        <v xml:space="preserve"> </v>
      </c>
      <c r="H25" s="51" t="str">
        <f t="shared" si="57"/>
        <v xml:space="preserve"> </v>
      </c>
      <c r="I25" s="51" t="str">
        <f t="shared" si="58"/>
        <v xml:space="preserve"> </v>
      </c>
      <c r="J25" s="51" t="str">
        <f t="shared" si="59"/>
        <v xml:space="preserve"> </v>
      </c>
      <c r="K25" s="51" t="str">
        <f t="shared" si="60"/>
        <v xml:space="preserve"> </v>
      </c>
      <c r="L25" s="51" t="str">
        <f t="shared" si="61"/>
        <v xml:space="preserve"> </v>
      </c>
      <c r="M25" s="51" t="str">
        <f t="shared" si="7"/>
        <v xml:space="preserve"> </v>
      </c>
      <c r="N25" s="51" t="str">
        <f t="shared" si="8"/>
        <v xml:space="preserve"> </v>
      </c>
      <c r="O25" s="51" t="str">
        <f t="shared" si="9"/>
        <v xml:space="preserve"> </v>
      </c>
      <c r="P25" s="51" t="str">
        <f t="shared" si="10"/>
        <v xml:space="preserve"> </v>
      </c>
      <c r="Q25" s="51" t="str">
        <f t="shared" si="11"/>
        <v xml:space="preserve"> </v>
      </c>
      <c r="R25" s="51" t="str">
        <f t="shared" si="12"/>
        <v xml:space="preserve"> </v>
      </c>
      <c r="S25" s="51" t="str">
        <f t="shared" si="39"/>
        <v xml:space="preserve"> </v>
      </c>
      <c r="T25" s="51" t="str">
        <f t="shared" si="13"/>
        <v xml:space="preserve"> </v>
      </c>
      <c r="U25" s="51" t="str">
        <f t="shared" si="14"/>
        <v xml:space="preserve"> </v>
      </c>
      <c r="V25" s="51" t="str">
        <f t="shared" si="15"/>
        <v xml:space="preserve"> </v>
      </c>
      <c r="W25" s="51" t="str">
        <f t="shared" si="16"/>
        <v xml:space="preserve"> </v>
      </c>
      <c r="X25" s="51" t="str">
        <f t="shared" si="17"/>
        <v xml:space="preserve"> </v>
      </c>
      <c r="Y25" s="51" t="str">
        <f t="shared" si="18"/>
        <v xml:space="preserve"> </v>
      </c>
      <c r="Z25" s="51" t="str">
        <f t="shared" si="19"/>
        <v xml:space="preserve"> </v>
      </c>
      <c r="AA25" s="51" t="str">
        <f t="shared" si="20"/>
        <v xml:space="preserve"> </v>
      </c>
      <c r="AB25" s="51" t="str">
        <f t="shared" si="21"/>
        <v xml:space="preserve"> </v>
      </c>
      <c r="AC25" s="51" t="str">
        <f t="shared" si="22"/>
        <v xml:space="preserve"> </v>
      </c>
      <c r="AD25" s="51" t="str">
        <f t="shared" si="23"/>
        <v xml:space="preserve"> </v>
      </c>
      <c r="AE25" s="51" t="str">
        <f t="shared" si="24"/>
        <v xml:space="preserve"> </v>
      </c>
      <c r="AF25" s="51" t="str">
        <f t="shared" si="25"/>
        <v xml:space="preserve"> </v>
      </c>
      <c r="AG25" s="51" t="str">
        <f t="shared" si="26"/>
        <v xml:space="preserve"> </v>
      </c>
      <c r="AH25" s="51" t="str">
        <f t="shared" si="27"/>
        <v xml:space="preserve"> </v>
      </c>
      <c r="AI25" s="51" t="str">
        <f t="shared" si="28"/>
        <v xml:space="preserve"> </v>
      </c>
      <c r="AJ25" s="51" t="str">
        <f t="shared" si="29"/>
        <v xml:space="preserve"> </v>
      </c>
      <c r="AK25" s="51" t="str">
        <f t="shared" si="30"/>
        <v xml:space="preserve"> </v>
      </c>
      <c r="AL25" s="51" t="str">
        <f t="shared" si="31"/>
        <v xml:space="preserve"> </v>
      </c>
      <c r="AM25" s="51" t="str">
        <f t="shared" si="40"/>
        <v xml:space="preserve"> </v>
      </c>
      <c r="AN25" s="51" t="str">
        <f t="shared" si="32"/>
        <v xml:space="preserve"> </v>
      </c>
      <c r="AO25" s="51" t="str">
        <f t="shared" si="33"/>
        <v xml:space="preserve"> </v>
      </c>
      <c r="AP25" s="51" t="str">
        <f t="shared" si="34"/>
        <v xml:space="preserve"> </v>
      </c>
      <c r="AQ25" s="51" t="str">
        <f t="shared" si="35"/>
        <v xml:space="preserve"> </v>
      </c>
      <c r="AR25" s="51" t="str">
        <f t="shared" si="36"/>
        <v xml:space="preserve"> </v>
      </c>
      <c r="AS25" s="51" t="str">
        <f t="shared" si="37"/>
        <v xml:space="preserve"> </v>
      </c>
    </row>
    <row r="26" spans="1:45" s="85" customFormat="1" ht="15.75" outlineLevel="1" thickBot="1" x14ac:dyDescent="0.3">
      <c r="A26" s="34"/>
      <c r="B26" s="35"/>
      <c r="C26" s="49" t="s">
        <v>13</v>
      </c>
      <c r="D26" s="49" t="str">
        <f>Template!U5</f>
        <v>yes</v>
      </c>
      <c r="E26" s="51" t="str">
        <f t="shared" si="38"/>
        <v xml:space="preserve"> </v>
      </c>
      <c r="F26" s="51" t="str">
        <f t="shared" si="55"/>
        <v xml:space="preserve"> </v>
      </c>
      <c r="G26" s="51" t="str">
        <f t="shared" si="56"/>
        <v xml:space="preserve"> </v>
      </c>
      <c r="H26" s="51" t="str">
        <f t="shared" si="57"/>
        <v xml:space="preserve"> </v>
      </c>
      <c r="I26" s="51" t="str">
        <f t="shared" si="58"/>
        <v xml:space="preserve"> </v>
      </c>
      <c r="J26" s="51" t="str">
        <f t="shared" si="59"/>
        <v xml:space="preserve"> </v>
      </c>
      <c r="K26" s="51" t="str">
        <f t="shared" si="60"/>
        <v xml:space="preserve"> </v>
      </c>
      <c r="L26" s="51" t="str">
        <f t="shared" si="61"/>
        <v xml:space="preserve"> </v>
      </c>
      <c r="M26" s="51" t="str">
        <f t="shared" si="7"/>
        <v xml:space="preserve"> </v>
      </c>
      <c r="N26" s="51" t="str">
        <f t="shared" si="8"/>
        <v xml:space="preserve"> </v>
      </c>
      <c r="O26" s="51" t="str">
        <f t="shared" si="9"/>
        <v xml:space="preserve"> </v>
      </c>
      <c r="P26" s="51" t="str">
        <f t="shared" si="10"/>
        <v xml:space="preserve"> </v>
      </c>
      <c r="Q26" s="51" t="str">
        <f t="shared" si="11"/>
        <v xml:space="preserve"> </v>
      </c>
      <c r="R26" s="51" t="str">
        <f t="shared" si="12"/>
        <v xml:space="preserve"> </v>
      </c>
      <c r="S26" s="51" t="str">
        <f t="shared" si="39"/>
        <v xml:space="preserve"> </v>
      </c>
      <c r="T26" s="51" t="str">
        <f t="shared" si="13"/>
        <v xml:space="preserve"> </v>
      </c>
      <c r="U26" s="51" t="str">
        <f t="shared" si="14"/>
        <v xml:space="preserve"> </v>
      </c>
      <c r="V26" s="51" t="str">
        <f t="shared" si="15"/>
        <v xml:space="preserve"> </v>
      </c>
      <c r="W26" s="51" t="str">
        <f t="shared" si="16"/>
        <v xml:space="preserve"> </v>
      </c>
      <c r="X26" s="51" t="str">
        <f t="shared" si="17"/>
        <v xml:space="preserve"> </v>
      </c>
      <c r="Y26" s="51" t="str">
        <f t="shared" si="18"/>
        <v xml:space="preserve"> </v>
      </c>
      <c r="Z26" s="51" t="str">
        <f t="shared" si="19"/>
        <v xml:space="preserve"> </v>
      </c>
      <c r="AA26" s="51" t="str">
        <f t="shared" si="20"/>
        <v xml:space="preserve"> </v>
      </c>
      <c r="AB26" s="51" t="str">
        <f t="shared" si="21"/>
        <v xml:space="preserve"> </v>
      </c>
      <c r="AC26" s="51" t="str">
        <f t="shared" si="22"/>
        <v xml:space="preserve"> </v>
      </c>
      <c r="AD26" s="51" t="str">
        <f t="shared" si="23"/>
        <v xml:space="preserve"> </v>
      </c>
      <c r="AE26" s="51" t="str">
        <f t="shared" si="24"/>
        <v xml:space="preserve"> </v>
      </c>
      <c r="AF26" s="51" t="str">
        <f t="shared" si="25"/>
        <v xml:space="preserve"> </v>
      </c>
      <c r="AG26" s="51" t="str">
        <f t="shared" si="26"/>
        <v xml:space="preserve"> </v>
      </c>
      <c r="AH26" s="51" t="str">
        <f t="shared" si="27"/>
        <v xml:space="preserve"> </v>
      </c>
      <c r="AI26" s="51" t="str">
        <f t="shared" si="28"/>
        <v xml:space="preserve"> </v>
      </c>
      <c r="AJ26" s="51" t="str">
        <f t="shared" si="29"/>
        <v xml:space="preserve"> </v>
      </c>
      <c r="AK26" s="51" t="str">
        <f t="shared" si="30"/>
        <v xml:space="preserve"> </v>
      </c>
      <c r="AL26" s="51" t="str">
        <f t="shared" si="31"/>
        <v xml:space="preserve"> </v>
      </c>
      <c r="AM26" s="51" t="str">
        <f t="shared" si="40"/>
        <v xml:space="preserve"> </v>
      </c>
      <c r="AN26" s="51" t="str">
        <f t="shared" si="32"/>
        <v xml:space="preserve"> </v>
      </c>
      <c r="AO26" s="51" t="str">
        <f t="shared" si="33"/>
        <v xml:space="preserve"> </v>
      </c>
      <c r="AP26" s="51" t="str">
        <f t="shared" si="34"/>
        <v xml:space="preserve"> </v>
      </c>
      <c r="AQ26" s="51" t="str">
        <f t="shared" si="35"/>
        <v xml:space="preserve"> </v>
      </c>
      <c r="AR26" s="51" t="str">
        <f t="shared" si="36"/>
        <v xml:space="preserve"> </v>
      </c>
      <c r="AS26" s="51" t="str">
        <f t="shared" si="37"/>
        <v xml:space="preserve"> </v>
      </c>
    </row>
    <row r="27" spans="1:45" x14ac:dyDescent="0.25">
      <c r="A27" s="88"/>
      <c r="B27" s="89"/>
      <c r="C27" s="90"/>
      <c r="D27" s="90"/>
      <c r="E27" s="79" t="str">
        <f t="shared" si="38"/>
        <v xml:space="preserve"> </v>
      </c>
      <c r="F27" s="79"/>
      <c r="G27" s="79"/>
      <c r="H27" s="79"/>
      <c r="I27" s="79"/>
      <c r="J27" s="79"/>
      <c r="K27" s="79"/>
      <c r="L27" s="79"/>
      <c r="M27" s="79"/>
      <c r="N27" s="79"/>
      <c r="O27" s="79" t="str">
        <f t="shared" si="9"/>
        <v xml:space="preserve"> </v>
      </c>
      <c r="P27" s="79" t="str">
        <f t="shared" si="10"/>
        <v xml:space="preserve"> </v>
      </c>
      <c r="Q27" s="79" t="str">
        <f t="shared" si="11"/>
        <v xml:space="preserve"> </v>
      </c>
      <c r="R27" s="79" t="str">
        <f t="shared" si="12"/>
        <v xml:space="preserve"> </v>
      </c>
      <c r="S27" s="79" t="str">
        <f t="shared" si="39"/>
        <v xml:space="preserve"> </v>
      </c>
      <c r="T27" s="79" t="str">
        <f t="shared" si="13"/>
        <v xml:space="preserve"> </v>
      </c>
      <c r="U27" s="79" t="str">
        <f t="shared" si="14"/>
        <v xml:space="preserve"> </v>
      </c>
      <c r="V27" s="79" t="str">
        <f t="shared" si="15"/>
        <v xml:space="preserve"> </v>
      </c>
      <c r="W27" s="79" t="str">
        <f t="shared" si="16"/>
        <v xml:space="preserve"> </v>
      </c>
      <c r="X27" s="79" t="str">
        <f t="shared" si="17"/>
        <v xml:space="preserve"> </v>
      </c>
      <c r="Y27" s="79" t="str">
        <f t="shared" si="18"/>
        <v xml:space="preserve"> </v>
      </c>
      <c r="Z27" s="79" t="str">
        <f t="shared" si="19"/>
        <v xml:space="preserve"> </v>
      </c>
      <c r="AA27" s="79" t="str">
        <f t="shared" si="20"/>
        <v xml:space="preserve"> </v>
      </c>
      <c r="AB27" s="79" t="str">
        <f t="shared" si="21"/>
        <v xml:space="preserve"> </v>
      </c>
      <c r="AC27" s="79" t="str">
        <f t="shared" si="22"/>
        <v xml:space="preserve"> </v>
      </c>
      <c r="AD27" s="79" t="str">
        <f t="shared" si="23"/>
        <v xml:space="preserve"> </v>
      </c>
      <c r="AE27" s="79" t="str">
        <f t="shared" si="24"/>
        <v xml:space="preserve"> </v>
      </c>
      <c r="AF27" s="79" t="str">
        <f t="shared" si="25"/>
        <v xml:space="preserve"> </v>
      </c>
      <c r="AG27" s="79" t="str">
        <f t="shared" si="26"/>
        <v xml:space="preserve"> </v>
      </c>
      <c r="AH27" s="79" t="str">
        <f t="shared" si="27"/>
        <v xml:space="preserve"> </v>
      </c>
      <c r="AI27" s="79" t="str">
        <f t="shared" si="28"/>
        <v xml:space="preserve"> </v>
      </c>
      <c r="AJ27" s="79" t="str">
        <f t="shared" si="29"/>
        <v xml:space="preserve"> </v>
      </c>
      <c r="AK27" s="79" t="str">
        <f t="shared" si="30"/>
        <v xml:space="preserve"> </v>
      </c>
      <c r="AL27" s="79" t="str">
        <f t="shared" si="31"/>
        <v xml:space="preserve"> </v>
      </c>
      <c r="AM27" s="79" t="str">
        <f t="shared" si="40"/>
        <v xml:space="preserve"> </v>
      </c>
      <c r="AN27" s="79" t="str">
        <f t="shared" si="32"/>
        <v xml:space="preserve"> </v>
      </c>
      <c r="AO27" s="79" t="str">
        <f t="shared" si="33"/>
        <v xml:space="preserve"> </v>
      </c>
      <c r="AP27" s="79" t="str">
        <f t="shared" si="34"/>
        <v xml:space="preserve"> </v>
      </c>
      <c r="AQ27" s="79" t="str">
        <f t="shared" si="35"/>
        <v xml:space="preserve"> </v>
      </c>
      <c r="AR27" s="79" t="str">
        <f t="shared" si="36"/>
        <v xml:space="preserve"> </v>
      </c>
      <c r="AS27" s="80" t="str">
        <f t="shared" si="37"/>
        <v xml:space="preserve"> </v>
      </c>
    </row>
    <row r="28" spans="1:45" hidden="1" outlineLevel="1" x14ac:dyDescent="0.25">
      <c r="A28" s="78" t="s">
        <v>42</v>
      </c>
      <c r="B28" s="33" t="str">
        <f>Template!Q6</f>
        <v>F-Secure Internet Security 2010</v>
      </c>
      <c r="C28" s="35">
        <v>2000</v>
      </c>
      <c r="D28" s="35" t="str">
        <f>Template!R6</f>
        <v>no</v>
      </c>
      <c r="E28" s="91" t="str">
        <f t="shared" si="38"/>
        <v>n/a</v>
      </c>
      <c r="F28" s="91" t="str">
        <f t="shared" ref="F28:F31" si="62">IF(D28="no","n/a"," ")</f>
        <v>n/a</v>
      </c>
      <c r="G28" s="91" t="str">
        <f t="shared" ref="G28:G31" si="63">IF(D28="no","n/a"," ")</f>
        <v>n/a</v>
      </c>
      <c r="H28" s="91" t="str">
        <f t="shared" ref="H28:H31" si="64">IF(D28="no","n/a"," ")</f>
        <v>n/a</v>
      </c>
      <c r="I28" s="91" t="str">
        <f t="shared" ref="I28:I31" si="65">IF(D28="no","n/a"," ")</f>
        <v>n/a</v>
      </c>
      <c r="J28" s="91" t="str">
        <f t="shared" ref="J28:J31" si="66">IF(D28="no","n/a"," ")</f>
        <v>n/a</v>
      </c>
      <c r="K28" s="91" t="str">
        <f t="shared" ref="K28:K31" si="67">IF(D28="no","n/a"," ")</f>
        <v>n/a</v>
      </c>
      <c r="L28" s="91" t="str">
        <f t="shared" ref="L28:L31" si="68">IF(D28="no","n/a"," ")</f>
        <v>n/a</v>
      </c>
      <c r="M28" s="91" t="str">
        <f t="shared" si="7"/>
        <v>n/a</v>
      </c>
      <c r="N28" s="91" t="str">
        <f t="shared" si="8"/>
        <v>n/a</v>
      </c>
      <c r="O28" s="91" t="str">
        <f t="shared" si="9"/>
        <v>n/a</v>
      </c>
      <c r="P28" s="91" t="str">
        <f t="shared" si="10"/>
        <v>n/a</v>
      </c>
      <c r="Q28" s="91" t="str">
        <f t="shared" si="11"/>
        <v>n/a</v>
      </c>
      <c r="R28" s="91" t="str">
        <f t="shared" si="12"/>
        <v>n/a</v>
      </c>
      <c r="S28" s="91" t="str">
        <f t="shared" si="39"/>
        <v>n/a</v>
      </c>
      <c r="T28" s="91" t="str">
        <f t="shared" si="13"/>
        <v>n/a</v>
      </c>
      <c r="U28" s="91" t="str">
        <f t="shared" si="14"/>
        <v>n/a</v>
      </c>
      <c r="V28" s="91" t="str">
        <f t="shared" si="15"/>
        <v>n/a</v>
      </c>
      <c r="W28" s="91" t="str">
        <f t="shared" si="16"/>
        <v>n/a</v>
      </c>
      <c r="X28" s="91" t="str">
        <f t="shared" si="17"/>
        <v>n/a</v>
      </c>
      <c r="Y28" s="91" t="str">
        <f t="shared" si="18"/>
        <v>n/a</v>
      </c>
      <c r="Z28" s="91" t="str">
        <f t="shared" si="19"/>
        <v>n/a</v>
      </c>
      <c r="AA28" s="91" t="str">
        <f t="shared" si="20"/>
        <v>n/a</v>
      </c>
      <c r="AB28" s="91" t="str">
        <f t="shared" si="21"/>
        <v>n/a</v>
      </c>
      <c r="AC28" s="91" t="str">
        <f t="shared" si="22"/>
        <v>n/a</v>
      </c>
      <c r="AD28" s="91" t="str">
        <f t="shared" si="23"/>
        <v>n/a</v>
      </c>
      <c r="AE28" s="91" t="str">
        <f t="shared" si="24"/>
        <v>n/a</v>
      </c>
      <c r="AF28" s="91" t="str">
        <f t="shared" si="25"/>
        <v>n/a</v>
      </c>
      <c r="AG28" s="91" t="str">
        <f t="shared" si="26"/>
        <v>n/a</v>
      </c>
      <c r="AH28" s="91" t="str">
        <f t="shared" si="27"/>
        <v>n/a</v>
      </c>
      <c r="AI28" s="91" t="str">
        <f t="shared" si="28"/>
        <v>n/a</v>
      </c>
      <c r="AJ28" s="91" t="str">
        <f t="shared" si="29"/>
        <v>n/a</v>
      </c>
      <c r="AK28" s="91" t="str">
        <f t="shared" si="30"/>
        <v>n/a</v>
      </c>
      <c r="AL28" s="91" t="str">
        <f t="shared" si="31"/>
        <v>n/a</v>
      </c>
      <c r="AM28" s="91" t="str">
        <f t="shared" si="40"/>
        <v>n/a</v>
      </c>
      <c r="AN28" s="91" t="str">
        <f t="shared" si="32"/>
        <v>n/a</v>
      </c>
      <c r="AO28" s="91" t="str">
        <f t="shared" si="33"/>
        <v>n/a</v>
      </c>
      <c r="AP28" s="91" t="str">
        <f t="shared" si="34"/>
        <v>n/a</v>
      </c>
      <c r="AQ28" s="91" t="str">
        <f t="shared" si="35"/>
        <v>n/a</v>
      </c>
      <c r="AR28" s="91" t="str">
        <f t="shared" si="36"/>
        <v>n/a</v>
      </c>
      <c r="AS28" s="91" t="str">
        <f t="shared" si="37"/>
        <v>n/a</v>
      </c>
    </row>
    <row r="29" spans="1:45" outlineLevel="1" x14ac:dyDescent="0.25">
      <c r="A29" s="34"/>
      <c r="B29" s="33" t="str">
        <f>Template!Q6</f>
        <v>F-Secure Internet Security 2010</v>
      </c>
      <c r="C29" s="49" t="s">
        <v>37</v>
      </c>
      <c r="D29" s="49" t="str">
        <f>Template!S6</f>
        <v>yes</v>
      </c>
      <c r="E29" s="51" t="str">
        <f t="shared" si="38"/>
        <v xml:space="preserve"> </v>
      </c>
      <c r="F29" s="51" t="str">
        <f t="shared" si="62"/>
        <v xml:space="preserve"> </v>
      </c>
      <c r="G29" s="51" t="str">
        <f t="shared" si="63"/>
        <v xml:space="preserve"> </v>
      </c>
      <c r="H29" s="51" t="str">
        <f t="shared" si="64"/>
        <v xml:space="preserve"> </v>
      </c>
      <c r="I29" s="51" t="str">
        <f t="shared" si="65"/>
        <v xml:space="preserve"> </v>
      </c>
      <c r="J29" s="51" t="str">
        <f t="shared" si="66"/>
        <v xml:space="preserve"> </v>
      </c>
      <c r="K29" s="51" t="str">
        <f t="shared" si="67"/>
        <v xml:space="preserve"> </v>
      </c>
      <c r="L29" s="51" t="str">
        <f t="shared" si="68"/>
        <v xml:space="preserve"> </v>
      </c>
      <c r="M29" s="51" t="str">
        <f t="shared" si="7"/>
        <v xml:space="preserve"> </v>
      </c>
      <c r="N29" s="51" t="str">
        <f t="shared" si="8"/>
        <v xml:space="preserve"> </v>
      </c>
      <c r="O29" s="51" t="str">
        <f t="shared" si="9"/>
        <v xml:space="preserve"> </v>
      </c>
      <c r="P29" s="51" t="str">
        <f t="shared" si="10"/>
        <v xml:space="preserve"> </v>
      </c>
      <c r="Q29" s="51" t="str">
        <f t="shared" si="11"/>
        <v xml:space="preserve"> </v>
      </c>
      <c r="R29" s="51" t="str">
        <f t="shared" si="12"/>
        <v xml:space="preserve"> </v>
      </c>
      <c r="S29" s="51" t="str">
        <f t="shared" si="39"/>
        <v xml:space="preserve"> </v>
      </c>
      <c r="T29" s="51" t="str">
        <f t="shared" si="13"/>
        <v xml:space="preserve"> </v>
      </c>
      <c r="U29" s="51" t="str">
        <f t="shared" si="14"/>
        <v xml:space="preserve"> </v>
      </c>
      <c r="V29" s="51" t="str">
        <f t="shared" si="15"/>
        <v xml:space="preserve"> </v>
      </c>
      <c r="W29" s="51" t="str">
        <f t="shared" si="16"/>
        <v xml:space="preserve"> </v>
      </c>
      <c r="X29" s="51" t="str">
        <f t="shared" si="17"/>
        <v xml:space="preserve"> </v>
      </c>
      <c r="Y29" s="51" t="str">
        <f t="shared" si="18"/>
        <v xml:space="preserve"> </v>
      </c>
      <c r="Z29" s="51" t="str">
        <f t="shared" si="19"/>
        <v xml:space="preserve"> </v>
      </c>
      <c r="AA29" s="51" t="str">
        <f t="shared" si="20"/>
        <v xml:space="preserve"> </v>
      </c>
      <c r="AB29" s="51" t="str">
        <f t="shared" si="21"/>
        <v xml:space="preserve"> </v>
      </c>
      <c r="AC29" s="51" t="str">
        <f t="shared" si="22"/>
        <v xml:space="preserve"> </v>
      </c>
      <c r="AD29" s="51" t="str">
        <f t="shared" si="23"/>
        <v xml:space="preserve"> </v>
      </c>
      <c r="AE29" s="51" t="str">
        <f t="shared" si="24"/>
        <v xml:space="preserve"> </v>
      </c>
      <c r="AF29" s="51" t="str">
        <f t="shared" si="25"/>
        <v xml:space="preserve"> </v>
      </c>
      <c r="AG29" s="51" t="str">
        <f t="shared" si="26"/>
        <v xml:space="preserve"> </v>
      </c>
      <c r="AH29" s="51" t="str">
        <f t="shared" si="27"/>
        <v xml:space="preserve"> </v>
      </c>
      <c r="AI29" s="51" t="str">
        <f t="shared" si="28"/>
        <v xml:space="preserve"> </v>
      </c>
      <c r="AJ29" s="51" t="str">
        <f t="shared" si="29"/>
        <v xml:space="preserve"> </v>
      </c>
      <c r="AK29" s="51" t="str">
        <f t="shared" si="30"/>
        <v xml:space="preserve"> </v>
      </c>
      <c r="AL29" s="51" t="str">
        <f t="shared" si="31"/>
        <v xml:space="preserve"> </v>
      </c>
      <c r="AM29" s="51" t="str">
        <f t="shared" si="40"/>
        <v xml:space="preserve"> </v>
      </c>
      <c r="AN29" s="51" t="str">
        <f t="shared" si="32"/>
        <v xml:space="preserve"> </v>
      </c>
      <c r="AO29" s="51" t="str">
        <f t="shared" si="33"/>
        <v xml:space="preserve"> </v>
      </c>
      <c r="AP29" s="51" t="str">
        <f t="shared" si="34"/>
        <v xml:space="preserve"> </v>
      </c>
      <c r="AQ29" s="51" t="str">
        <f t="shared" si="35"/>
        <v xml:space="preserve"> </v>
      </c>
      <c r="AR29" s="51" t="str">
        <f t="shared" si="36"/>
        <v xml:space="preserve"> </v>
      </c>
      <c r="AS29" s="51" t="str">
        <f t="shared" si="37"/>
        <v xml:space="preserve"> </v>
      </c>
    </row>
    <row r="30" spans="1:45" hidden="1" outlineLevel="1" x14ac:dyDescent="0.25">
      <c r="A30" s="34"/>
      <c r="B30" s="35"/>
      <c r="C30" s="49" t="s">
        <v>38</v>
      </c>
      <c r="D30" s="49" t="str">
        <f>Template!T6</f>
        <v>yes</v>
      </c>
      <c r="E30" s="51" t="str">
        <f t="shared" si="38"/>
        <v xml:space="preserve"> </v>
      </c>
      <c r="F30" s="51" t="str">
        <f t="shared" si="62"/>
        <v xml:space="preserve"> </v>
      </c>
      <c r="G30" s="51" t="str">
        <f t="shared" si="63"/>
        <v xml:space="preserve"> </v>
      </c>
      <c r="H30" s="51" t="str">
        <f t="shared" si="64"/>
        <v xml:space="preserve"> </v>
      </c>
      <c r="I30" s="51" t="str">
        <f t="shared" si="65"/>
        <v xml:space="preserve"> </v>
      </c>
      <c r="J30" s="51" t="str">
        <f t="shared" si="66"/>
        <v xml:space="preserve"> </v>
      </c>
      <c r="K30" s="51" t="str">
        <f t="shared" si="67"/>
        <v xml:space="preserve"> </v>
      </c>
      <c r="L30" s="51" t="str">
        <f t="shared" si="68"/>
        <v xml:space="preserve"> </v>
      </c>
      <c r="M30" s="51" t="str">
        <f t="shared" si="7"/>
        <v xml:space="preserve"> </v>
      </c>
      <c r="N30" s="51" t="str">
        <f t="shared" si="8"/>
        <v xml:space="preserve"> </v>
      </c>
      <c r="O30" s="51" t="str">
        <f t="shared" si="9"/>
        <v xml:space="preserve"> </v>
      </c>
      <c r="P30" s="51" t="str">
        <f t="shared" si="10"/>
        <v xml:space="preserve"> </v>
      </c>
      <c r="Q30" s="51" t="str">
        <f t="shared" si="11"/>
        <v xml:space="preserve"> </v>
      </c>
      <c r="R30" s="51" t="str">
        <f t="shared" si="12"/>
        <v xml:space="preserve"> </v>
      </c>
      <c r="S30" s="51" t="str">
        <f t="shared" si="39"/>
        <v xml:space="preserve"> </v>
      </c>
      <c r="T30" s="51" t="str">
        <f t="shared" si="13"/>
        <v xml:space="preserve"> </v>
      </c>
      <c r="U30" s="51" t="str">
        <f t="shared" si="14"/>
        <v xml:space="preserve"> </v>
      </c>
      <c r="V30" s="51" t="str">
        <f t="shared" si="15"/>
        <v xml:space="preserve"> </v>
      </c>
      <c r="W30" s="51" t="str">
        <f t="shared" si="16"/>
        <v xml:space="preserve"> </v>
      </c>
      <c r="X30" s="51" t="str">
        <f t="shared" si="17"/>
        <v xml:space="preserve"> </v>
      </c>
      <c r="Y30" s="51" t="str">
        <f t="shared" si="18"/>
        <v xml:space="preserve"> </v>
      </c>
      <c r="Z30" s="51" t="str">
        <f t="shared" si="19"/>
        <v xml:space="preserve"> </v>
      </c>
      <c r="AA30" s="51" t="str">
        <f t="shared" si="20"/>
        <v xml:space="preserve"> </v>
      </c>
      <c r="AB30" s="51" t="str">
        <f t="shared" si="21"/>
        <v xml:space="preserve"> </v>
      </c>
      <c r="AC30" s="51" t="str">
        <f t="shared" si="22"/>
        <v xml:space="preserve"> </v>
      </c>
      <c r="AD30" s="51" t="str">
        <f t="shared" si="23"/>
        <v xml:space="preserve"> </v>
      </c>
      <c r="AE30" s="51" t="str">
        <f t="shared" si="24"/>
        <v xml:space="preserve"> </v>
      </c>
      <c r="AF30" s="51" t="str">
        <f t="shared" si="25"/>
        <v xml:space="preserve"> </v>
      </c>
      <c r="AG30" s="51" t="str">
        <f t="shared" si="26"/>
        <v xml:space="preserve"> </v>
      </c>
      <c r="AH30" s="51" t="str">
        <f t="shared" si="27"/>
        <v xml:space="preserve"> </v>
      </c>
      <c r="AI30" s="51" t="str">
        <f t="shared" si="28"/>
        <v xml:space="preserve"> </v>
      </c>
      <c r="AJ30" s="51" t="str">
        <f t="shared" si="29"/>
        <v xml:space="preserve"> </v>
      </c>
      <c r="AK30" s="51" t="str">
        <f t="shared" si="30"/>
        <v xml:space="preserve"> </v>
      </c>
      <c r="AL30" s="51" t="str">
        <f t="shared" si="31"/>
        <v xml:space="preserve"> </v>
      </c>
      <c r="AM30" s="51" t="str">
        <f t="shared" si="40"/>
        <v xml:space="preserve"> </v>
      </c>
      <c r="AN30" s="51" t="str">
        <f t="shared" si="32"/>
        <v xml:space="preserve"> </v>
      </c>
      <c r="AO30" s="51" t="str">
        <f t="shared" si="33"/>
        <v xml:space="preserve"> </v>
      </c>
      <c r="AP30" s="51" t="str">
        <f t="shared" si="34"/>
        <v xml:space="preserve"> </v>
      </c>
      <c r="AQ30" s="51" t="str">
        <f t="shared" si="35"/>
        <v xml:space="preserve"> </v>
      </c>
      <c r="AR30" s="51" t="str">
        <f t="shared" si="36"/>
        <v xml:space="preserve"> </v>
      </c>
      <c r="AS30" s="51" t="str">
        <f t="shared" si="37"/>
        <v xml:space="preserve"> </v>
      </c>
    </row>
    <row r="31" spans="1:45" s="85" customFormat="1" ht="24" customHeight="1" outlineLevel="1" thickBot="1" x14ac:dyDescent="0.3">
      <c r="A31" s="34"/>
      <c r="B31" s="35"/>
      <c r="C31" s="49" t="s">
        <v>13</v>
      </c>
      <c r="D31" s="49" t="str">
        <f>Template!U6</f>
        <v>yes</v>
      </c>
      <c r="E31" s="51" t="str">
        <f t="shared" si="38"/>
        <v xml:space="preserve"> </v>
      </c>
      <c r="F31" s="51" t="str">
        <f t="shared" si="62"/>
        <v xml:space="preserve"> </v>
      </c>
      <c r="G31" s="51" t="str">
        <f t="shared" si="63"/>
        <v xml:space="preserve"> </v>
      </c>
      <c r="H31" s="51" t="str">
        <f t="shared" si="64"/>
        <v xml:space="preserve"> </v>
      </c>
      <c r="I31" s="51" t="str">
        <f t="shared" si="65"/>
        <v xml:space="preserve"> </v>
      </c>
      <c r="J31" s="51" t="str">
        <f t="shared" si="66"/>
        <v xml:space="preserve"> </v>
      </c>
      <c r="K31" s="51" t="str">
        <f t="shared" si="67"/>
        <v xml:space="preserve"> </v>
      </c>
      <c r="L31" s="51" t="str">
        <f t="shared" si="68"/>
        <v xml:space="preserve"> </v>
      </c>
      <c r="M31" s="51" t="str">
        <f t="shared" si="7"/>
        <v xml:space="preserve"> </v>
      </c>
      <c r="N31" s="51" t="str">
        <f t="shared" si="8"/>
        <v xml:space="preserve"> </v>
      </c>
      <c r="O31" s="51" t="str">
        <f t="shared" si="9"/>
        <v xml:space="preserve"> </v>
      </c>
      <c r="P31" s="51" t="str">
        <f t="shared" si="10"/>
        <v xml:space="preserve"> </v>
      </c>
      <c r="Q31" s="51" t="str">
        <f t="shared" si="11"/>
        <v xml:space="preserve"> </v>
      </c>
      <c r="R31" s="51" t="str">
        <f t="shared" si="12"/>
        <v xml:space="preserve"> </v>
      </c>
      <c r="S31" s="51" t="str">
        <f t="shared" si="39"/>
        <v xml:space="preserve"> </v>
      </c>
      <c r="T31" s="51" t="str">
        <f t="shared" si="13"/>
        <v xml:space="preserve"> </v>
      </c>
      <c r="U31" s="51" t="str">
        <f t="shared" si="14"/>
        <v xml:space="preserve"> </v>
      </c>
      <c r="V31" s="51" t="str">
        <f t="shared" si="15"/>
        <v xml:space="preserve"> </v>
      </c>
      <c r="W31" s="51" t="str">
        <f t="shared" si="16"/>
        <v xml:space="preserve"> </v>
      </c>
      <c r="X31" s="51" t="str">
        <f t="shared" si="17"/>
        <v xml:space="preserve"> </v>
      </c>
      <c r="Y31" s="51" t="str">
        <f t="shared" si="18"/>
        <v xml:space="preserve"> </v>
      </c>
      <c r="Z31" s="51" t="str">
        <f t="shared" si="19"/>
        <v xml:space="preserve"> </v>
      </c>
      <c r="AA31" s="51" t="str">
        <f t="shared" si="20"/>
        <v xml:space="preserve"> </v>
      </c>
      <c r="AB31" s="51" t="str">
        <f t="shared" si="21"/>
        <v xml:space="preserve"> </v>
      </c>
      <c r="AC31" s="51" t="str">
        <f t="shared" si="22"/>
        <v xml:space="preserve"> </v>
      </c>
      <c r="AD31" s="51" t="str">
        <f t="shared" si="23"/>
        <v xml:space="preserve"> </v>
      </c>
      <c r="AE31" s="51" t="str">
        <f t="shared" si="24"/>
        <v xml:space="preserve"> </v>
      </c>
      <c r="AF31" s="51" t="str">
        <f t="shared" si="25"/>
        <v xml:space="preserve"> </v>
      </c>
      <c r="AG31" s="51" t="str">
        <f t="shared" si="26"/>
        <v xml:space="preserve"> </v>
      </c>
      <c r="AH31" s="51" t="str">
        <f t="shared" si="27"/>
        <v xml:space="preserve"> </v>
      </c>
      <c r="AI31" s="51" t="str">
        <f t="shared" si="28"/>
        <v xml:space="preserve"> </v>
      </c>
      <c r="AJ31" s="51" t="str">
        <f t="shared" si="29"/>
        <v xml:space="preserve"> </v>
      </c>
      <c r="AK31" s="51" t="str">
        <f t="shared" si="30"/>
        <v xml:space="preserve"> </v>
      </c>
      <c r="AL31" s="51" t="str">
        <f t="shared" si="31"/>
        <v xml:space="preserve"> </v>
      </c>
      <c r="AM31" s="51" t="str">
        <f t="shared" si="40"/>
        <v xml:space="preserve"> </v>
      </c>
      <c r="AN31" s="51" t="str">
        <f t="shared" si="32"/>
        <v xml:space="preserve"> </v>
      </c>
      <c r="AO31" s="51" t="str">
        <f t="shared" si="33"/>
        <v xml:space="preserve"> </v>
      </c>
      <c r="AP31" s="51" t="str">
        <f t="shared" si="34"/>
        <v xml:space="preserve"> </v>
      </c>
      <c r="AQ31" s="51" t="str">
        <f t="shared" si="35"/>
        <v xml:space="preserve"> </v>
      </c>
      <c r="AR31" s="51" t="str">
        <f t="shared" si="36"/>
        <v xml:space="preserve"> </v>
      </c>
      <c r="AS31" s="51" t="str">
        <f t="shared" si="37"/>
        <v xml:space="preserve"> </v>
      </c>
    </row>
    <row r="32" spans="1:45" ht="15.75" thickBot="1" x14ac:dyDescent="0.3">
      <c r="A32" s="87"/>
      <c r="B32" s="42"/>
      <c r="C32" s="86"/>
      <c r="D32" s="86"/>
      <c r="E32" s="45" t="str">
        <f t="shared" si="38"/>
        <v xml:space="preserve"> </v>
      </c>
      <c r="F32" s="45"/>
      <c r="G32" s="45"/>
      <c r="H32" s="45"/>
      <c r="I32" s="45"/>
      <c r="J32" s="45"/>
      <c r="K32" s="45"/>
      <c r="L32" s="45"/>
      <c r="M32" s="45"/>
      <c r="N32" s="45"/>
      <c r="O32" s="45" t="str">
        <f t="shared" si="9"/>
        <v xml:space="preserve"> </v>
      </c>
      <c r="P32" s="45" t="str">
        <f t="shared" si="10"/>
        <v xml:space="preserve"> </v>
      </c>
      <c r="Q32" s="45" t="str">
        <f t="shared" si="11"/>
        <v xml:space="preserve"> </v>
      </c>
      <c r="R32" s="45" t="str">
        <f t="shared" si="12"/>
        <v xml:space="preserve"> </v>
      </c>
      <c r="S32" s="45" t="str">
        <f t="shared" si="39"/>
        <v xml:space="preserve"> </v>
      </c>
      <c r="T32" s="45" t="str">
        <f t="shared" si="13"/>
        <v xml:space="preserve"> </v>
      </c>
      <c r="U32" s="45" t="str">
        <f t="shared" si="14"/>
        <v xml:space="preserve"> </v>
      </c>
      <c r="V32" s="45" t="str">
        <f t="shared" si="15"/>
        <v xml:space="preserve"> </v>
      </c>
      <c r="W32" s="45" t="str">
        <f t="shared" si="16"/>
        <v xml:space="preserve"> </v>
      </c>
      <c r="X32" s="45" t="str">
        <f t="shared" si="17"/>
        <v xml:space="preserve"> </v>
      </c>
      <c r="Y32" s="45" t="str">
        <f t="shared" si="18"/>
        <v xml:space="preserve"> </v>
      </c>
      <c r="Z32" s="45" t="str">
        <f t="shared" si="19"/>
        <v xml:space="preserve"> </v>
      </c>
      <c r="AA32" s="45" t="str">
        <f t="shared" si="20"/>
        <v xml:space="preserve"> </v>
      </c>
      <c r="AB32" s="45" t="str">
        <f t="shared" si="21"/>
        <v xml:space="preserve"> </v>
      </c>
      <c r="AC32" s="45" t="str">
        <f t="shared" si="22"/>
        <v xml:space="preserve"> </v>
      </c>
      <c r="AD32" s="45" t="str">
        <f t="shared" si="23"/>
        <v xml:space="preserve"> </v>
      </c>
      <c r="AE32" s="45" t="str">
        <f t="shared" si="24"/>
        <v xml:space="preserve"> </v>
      </c>
      <c r="AF32" s="45" t="str">
        <f t="shared" si="25"/>
        <v xml:space="preserve"> </v>
      </c>
      <c r="AG32" s="45" t="str">
        <f t="shared" si="26"/>
        <v xml:space="preserve"> </v>
      </c>
      <c r="AH32" s="45" t="str">
        <f t="shared" si="27"/>
        <v xml:space="preserve"> </v>
      </c>
      <c r="AI32" s="45" t="str">
        <f t="shared" si="28"/>
        <v xml:space="preserve"> </v>
      </c>
      <c r="AJ32" s="45" t="str">
        <f t="shared" si="29"/>
        <v xml:space="preserve"> </v>
      </c>
      <c r="AK32" s="45" t="str">
        <f t="shared" si="30"/>
        <v xml:space="preserve"> </v>
      </c>
      <c r="AL32" s="45" t="str">
        <f t="shared" si="31"/>
        <v xml:space="preserve"> </v>
      </c>
      <c r="AM32" s="45" t="str">
        <f t="shared" si="40"/>
        <v xml:space="preserve"> </v>
      </c>
      <c r="AN32" s="45" t="str">
        <f t="shared" si="32"/>
        <v xml:space="preserve"> </v>
      </c>
      <c r="AO32" s="45" t="str">
        <f t="shared" si="33"/>
        <v xml:space="preserve"> </v>
      </c>
      <c r="AP32" s="45" t="str">
        <f t="shared" si="34"/>
        <v xml:space="preserve"> </v>
      </c>
      <c r="AQ32" s="45" t="str">
        <f t="shared" si="35"/>
        <v xml:space="preserve"> </v>
      </c>
      <c r="AR32" s="45" t="str">
        <f t="shared" si="36"/>
        <v xml:space="preserve"> </v>
      </c>
      <c r="AS32" s="46" t="str">
        <f t="shared" si="37"/>
        <v xml:space="preserve"> </v>
      </c>
    </row>
    <row r="33" spans="1:45" hidden="1" outlineLevel="1" x14ac:dyDescent="0.25">
      <c r="A33" s="32" t="s">
        <v>43</v>
      </c>
      <c r="B33" s="33" t="str">
        <f>Template!Q7</f>
        <v>avast! Professional Edition 5.0</v>
      </c>
      <c r="C33" s="49">
        <v>2000</v>
      </c>
      <c r="D33" s="49" t="str">
        <f>Template!R7</f>
        <v>no</v>
      </c>
      <c r="E33" s="51" t="str">
        <f t="shared" si="38"/>
        <v>n/a</v>
      </c>
      <c r="F33" s="51" t="str">
        <f t="shared" ref="F33:F36" si="69">IF(D33="no","n/a"," ")</f>
        <v>n/a</v>
      </c>
      <c r="G33" s="51" t="str">
        <f t="shared" ref="G33:G36" si="70">IF(D33="no","n/a"," ")</f>
        <v>n/a</v>
      </c>
      <c r="H33" s="51" t="str">
        <f t="shared" ref="H33:H36" si="71">IF(D33="no","n/a"," ")</f>
        <v>n/a</v>
      </c>
      <c r="I33" s="51" t="str">
        <f t="shared" ref="I33:I36" si="72">IF(D33="no","n/a"," ")</f>
        <v>n/a</v>
      </c>
      <c r="J33" s="51" t="str">
        <f t="shared" ref="J33:J36" si="73">IF(D33="no","n/a"," ")</f>
        <v>n/a</v>
      </c>
      <c r="K33" s="51" t="str">
        <f t="shared" ref="K33:K36" si="74">IF(D33="no","n/a"," ")</f>
        <v>n/a</v>
      </c>
      <c r="L33" s="51" t="str">
        <f t="shared" ref="L33:L36" si="75">IF(D33="no","n/a"," ")</f>
        <v>n/a</v>
      </c>
      <c r="M33" s="51" t="str">
        <f t="shared" si="7"/>
        <v>n/a</v>
      </c>
      <c r="N33" s="51" t="str">
        <f t="shared" si="8"/>
        <v>n/a</v>
      </c>
      <c r="O33" s="51" t="str">
        <f t="shared" si="9"/>
        <v>n/a</v>
      </c>
      <c r="P33" s="51" t="str">
        <f t="shared" si="10"/>
        <v>n/a</v>
      </c>
      <c r="Q33" s="51" t="str">
        <f t="shared" si="11"/>
        <v>n/a</v>
      </c>
      <c r="R33" s="51" t="str">
        <f t="shared" si="12"/>
        <v>n/a</v>
      </c>
      <c r="S33" s="51" t="str">
        <f t="shared" si="39"/>
        <v>n/a</v>
      </c>
      <c r="T33" s="51" t="str">
        <f t="shared" si="13"/>
        <v>n/a</v>
      </c>
      <c r="U33" s="51" t="str">
        <f t="shared" si="14"/>
        <v>n/a</v>
      </c>
      <c r="V33" s="51" t="str">
        <f t="shared" si="15"/>
        <v>n/a</v>
      </c>
      <c r="W33" s="51" t="str">
        <f t="shared" si="16"/>
        <v>n/a</v>
      </c>
      <c r="X33" s="51" t="str">
        <f t="shared" si="17"/>
        <v>n/a</v>
      </c>
      <c r="Y33" s="51" t="str">
        <f t="shared" si="18"/>
        <v>n/a</v>
      </c>
      <c r="Z33" s="51" t="str">
        <f t="shared" si="19"/>
        <v>n/a</v>
      </c>
      <c r="AA33" s="51" t="str">
        <f t="shared" si="20"/>
        <v>n/a</v>
      </c>
      <c r="AB33" s="51" t="str">
        <f t="shared" si="21"/>
        <v>n/a</v>
      </c>
      <c r="AC33" s="51" t="str">
        <f t="shared" si="22"/>
        <v>n/a</v>
      </c>
      <c r="AD33" s="51" t="str">
        <f t="shared" si="23"/>
        <v>n/a</v>
      </c>
      <c r="AE33" s="51" t="str">
        <f t="shared" si="24"/>
        <v>n/a</v>
      </c>
      <c r="AF33" s="51" t="str">
        <f t="shared" si="25"/>
        <v>n/a</v>
      </c>
      <c r="AG33" s="51" t="str">
        <f t="shared" si="26"/>
        <v>n/a</v>
      </c>
      <c r="AH33" s="51" t="str">
        <f t="shared" si="27"/>
        <v>n/a</v>
      </c>
      <c r="AI33" s="51" t="str">
        <f t="shared" si="28"/>
        <v>n/a</v>
      </c>
      <c r="AJ33" s="51" t="str">
        <f t="shared" si="29"/>
        <v>n/a</v>
      </c>
      <c r="AK33" s="51" t="str">
        <f t="shared" si="30"/>
        <v>n/a</v>
      </c>
      <c r="AL33" s="51" t="str">
        <f t="shared" si="31"/>
        <v>n/a</v>
      </c>
      <c r="AM33" s="51" t="str">
        <f t="shared" si="40"/>
        <v>n/a</v>
      </c>
      <c r="AN33" s="51" t="str">
        <f t="shared" si="32"/>
        <v>n/a</v>
      </c>
      <c r="AO33" s="51" t="str">
        <f t="shared" si="33"/>
        <v>n/a</v>
      </c>
      <c r="AP33" s="51" t="str">
        <f t="shared" si="34"/>
        <v>n/a</v>
      </c>
      <c r="AQ33" s="51" t="str">
        <f t="shared" si="35"/>
        <v>n/a</v>
      </c>
      <c r="AR33" s="51" t="str">
        <f t="shared" si="36"/>
        <v>n/a</v>
      </c>
      <c r="AS33" s="51" t="str">
        <f t="shared" si="37"/>
        <v>n/a</v>
      </c>
    </row>
    <row r="34" spans="1:45" outlineLevel="1" x14ac:dyDescent="0.25">
      <c r="A34" s="34"/>
      <c r="B34" s="33" t="str">
        <f>Template!Q7</f>
        <v>avast! Professional Edition 5.0</v>
      </c>
      <c r="C34" s="49" t="s">
        <v>37</v>
      </c>
      <c r="D34" s="49" t="str">
        <f>Template!S7</f>
        <v>yes</v>
      </c>
      <c r="E34" s="51" t="str">
        <f t="shared" si="38"/>
        <v xml:space="preserve"> </v>
      </c>
      <c r="F34" s="51" t="str">
        <f t="shared" si="69"/>
        <v xml:space="preserve"> </v>
      </c>
      <c r="G34" s="51" t="str">
        <f t="shared" si="70"/>
        <v xml:space="preserve"> </v>
      </c>
      <c r="H34" s="51" t="str">
        <f t="shared" si="71"/>
        <v xml:space="preserve"> </v>
      </c>
      <c r="I34" s="51" t="str">
        <f t="shared" si="72"/>
        <v xml:space="preserve"> </v>
      </c>
      <c r="J34" s="51" t="str">
        <f t="shared" si="73"/>
        <v xml:space="preserve"> </v>
      </c>
      <c r="K34" s="51" t="str">
        <f t="shared" si="74"/>
        <v xml:space="preserve"> </v>
      </c>
      <c r="L34" s="51" t="str">
        <f t="shared" si="75"/>
        <v xml:space="preserve"> </v>
      </c>
      <c r="M34" s="51" t="str">
        <f t="shared" si="7"/>
        <v xml:space="preserve"> </v>
      </c>
      <c r="N34" s="51" t="str">
        <f t="shared" si="8"/>
        <v xml:space="preserve"> </v>
      </c>
      <c r="O34" s="51" t="str">
        <f t="shared" si="9"/>
        <v xml:space="preserve"> </v>
      </c>
      <c r="P34" s="51" t="str">
        <f t="shared" si="10"/>
        <v xml:space="preserve"> </v>
      </c>
      <c r="Q34" s="51" t="str">
        <f t="shared" si="11"/>
        <v xml:space="preserve"> </v>
      </c>
      <c r="R34" s="51" t="str">
        <f t="shared" si="12"/>
        <v xml:space="preserve"> </v>
      </c>
      <c r="S34" s="51" t="str">
        <f t="shared" si="39"/>
        <v xml:space="preserve"> </v>
      </c>
      <c r="T34" s="51" t="str">
        <f t="shared" si="13"/>
        <v xml:space="preserve"> </v>
      </c>
      <c r="U34" s="51" t="str">
        <f t="shared" si="14"/>
        <v xml:space="preserve"> </v>
      </c>
      <c r="V34" s="51" t="str">
        <f t="shared" si="15"/>
        <v xml:space="preserve"> </v>
      </c>
      <c r="W34" s="51" t="str">
        <f t="shared" si="16"/>
        <v xml:space="preserve"> </v>
      </c>
      <c r="X34" s="51" t="str">
        <f t="shared" si="17"/>
        <v xml:space="preserve"> </v>
      </c>
      <c r="Y34" s="51" t="str">
        <f t="shared" si="18"/>
        <v xml:space="preserve"> </v>
      </c>
      <c r="Z34" s="51" t="str">
        <f t="shared" si="19"/>
        <v xml:space="preserve"> </v>
      </c>
      <c r="AA34" s="51" t="str">
        <f t="shared" si="20"/>
        <v xml:space="preserve"> </v>
      </c>
      <c r="AB34" s="51" t="str">
        <f t="shared" si="21"/>
        <v xml:space="preserve"> </v>
      </c>
      <c r="AC34" s="51" t="str">
        <f t="shared" si="22"/>
        <v xml:space="preserve"> </v>
      </c>
      <c r="AD34" s="51" t="str">
        <f t="shared" si="23"/>
        <v xml:space="preserve"> </v>
      </c>
      <c r="AE34" s="51" t="str">
        <f t="shared" si="24"/>
        <v xml:space="preserve"> </v>
      </c>
      <c r="AF34" s="51" t="str">
        <f t="shared" si="25"/>
        <v xml:space="preserve"> </v>
      </c>
      <c r="AG34" s="51" t="str">
        <f t="shared" si="26"/>
        <v xml:space="preserve"> </v>
      </c>
      <c r="AH34" s="51" t="str">
        <f t="shared" si="27"/>
        <v xml:space="preserve"> </v>
      </c>
      <c r="AI34" s="51" t="str">
        <f t="shared" si="28"/>
        <v xml:space="preserve"> </v>
      </c>
      <c r="AJ34" s="51" t="str">
        <f t="shared" si="29"/>
        <v xml:space="preserve"> </v>
      </c>
      <c r="AK34" s="51" t="str">
        <f t="shared" si="30"/>
        <v xml:space="preserve"> </v>
      </c>
      <c r="AL34" s="51" t="str">
        <f t="shared" si="31"/>
        <v xml:space="preserve"> </v>
      </c>
      <c r="AM34" s="51" t="str">
        <f t="shared" si="40"/>
        <v xml:space="preserve"> </v>
      </c>
      <c r="AN34" s="51" t="str">
        <f t="shared" si="32"/>
        <v xml:space="preserve"> </v>
      </c>
      <c r="AO34" s="51" t="str">
        <f t="shared" si="33"/>
        <v xml:space="preserve"> </v>
      </c>
      <c r="AP34" s="51" t="str">
        <f t="shared" si="34"/>
        <v xml:space="preserve"> </v>
      </c>
      <c r="AQ34" s="51" t="str">
        <f t="shared" si="35"/>
        <v xml:space="preserve"> </v>
      </c>
      <c r="AR34" s="51" t="str">
        <f t="shared" si="36"/>
        <v xml:space="preserve"> </v>
      </c>
      <c r="AS34" s="51" t="str">
        <f t="shared" si="37"/>
        <v xml:space="preserve"> </v>
      </c>
    </row>
    <row r="35" spans="1:45" hidden="1" outlineLevel="1" x14ac:dyDescent="0.25">
      <c r="A35" s="34"/>
      <c r="B35" s="35"/>
      <c r="C35" s="49" t="s">
        <v>38</v>
      </c>
      <c r="D35" s="49" t="str">
        <f>Template!T7</f>
        <v>yes</v>
      </c>
      <c r="E35" s="51" t="str">
        <f t="shared" si="38"/>
        <v xml:space="preserve"> </v>
      </c>
      <c r="F35" s="51" t="str">
        <f t="shared" si="69"/>
        <v xml:space="preserve"> </v>
      </c>
      <c r="G35" s="51" t="str">
        <f t="shared" si="70"/>
        <v xml:space="preserve"> </v>
      </c>
      <c r="H35" s="51" t="str">
        <f t="shared" si="71"/>
        <v xml:space="preserve"> </v>
      </c>
      <c r="I35" s="51" t="str">
        <f t="shared" si="72"/>
        <v xml:space="preserve"> </v>
      </c>
      <c r="J35" s="51" t="str">
        <f t="shared" si="73"/>
        <v xml:space="preserve"> </v>
      </c>
      <c r="K35" s="51" t="str">
        <f t="shared" si="74"/>
        <v xml:space="preserve"> </v>
      </c>
      <c r="L35" s="51" t="str">
        <f t="shared" si="75"/>
        <v xml:space="preserve"> </v>
      </c>
      <c r="M35" s="51" t="str">
        <f t="shared" si="7"/>
        <v xml:space="preserve"> </v>
      </c>
      <c r="N35" s="51" t="str">
        <f t="shared" si="8"/>
        <v xml:space="preserve"> </v>
      </c>
      <c r="O35" s="51" t="str">
        <f t="shared" si="9"/>
        <v xml:space="preserve"> </v>
      </c>
      <c r="P35" s="51" t="str">
        <f t="shared" si="10"/>
        <v xml:space="preserve"> </v>
      </c>
      <c r="Q35" s="51" t="str">
        <f t="shared" si="11"/>
        <v xml:space="preserve"> </v>
      </c>
      <c r="R35" s="51" t="str">
        <f t="shared" si="12"/>
        <v xml:space="preserve"> </v>
      </c>
      <c r="S35" s="51" t="str">
        <f t="shared" si="39"/>
        <v xml:space="preserve"> </v>
      </c>
      <c r="T35" s="51" t="str">
        <f t="shared" si="13"/>
        <v xml:space="preserve"> </v>
      </c>
      <c r="U35" s="51" t="str">
        <f t="shared" si="14"/>
        <v xml:space="preserve"> </v>
      </c>
      <c r="V35" s="51" t="str">
        <f t="shared" si="15"/>
        <v xml:space="preserve"> </v>
      </c>
      <c r="W35" s="51" t="str">
        <f t="shared" si="16"/>
        <v xml:space="preserve"> </v>
      </c>
      <c r="X35" s="51" t="str">
        <f t="shared" si="17"/>
        <v xml:space="preserve"> </v>
      </c>
      <c r="Y35" s="51" t="str">
        <f t="shared" si="18"/>
        <v xml:space="preserve"> </v>
      </c>
      <c r="Z35" s="51" t="str">
        <f t="shared" si="19"/>
        <v xml:space="preserve"> </v>
      </c>
      <c r="AA35" s="51" t="str">
        <f t="shared" si="20"/>
        <v xml:space="preserve"> </v>
      </c>
      <c r="AB35" s="51" t="str">
        <f t="shared" si="21"/>
        <v xml:space="preserve"> </v>
      </c>
      <c r="AC35" s="51" t="str">
        <f t="shared" si="22"/>
        <v xml:space="preserve"> </v>
      </c>
      <c r="AD35" s="51" t="str">
        <f t="shared" si="23"/>
        <v xml:space="preserve"> </v>
      </c>
      <c r="AE35" s="51" t="str">
        <f t="shared" si="24"/>
        <v xml:space="preserve"> </v>
      </c>
      <c r="AF35" s="51" t="str">
        <f t="shared" si="25"/>
        <v xml:space="preserve"> </v>
      </c>
      <c r="AG35" s="51" t="str">
        <f t="shared" si="26"/>
        <v xml:space="preserve"> </v>
      </c>
      <c r="AH35" s="51" t="str">
        <f t="shared" si="27"/>
        <v xml:space="preserve"> </v>
      </c>
      <c r="AI35" s="51" t="str">
        <f t="shared" si="28"/>
        <v xml:space="preserve"> </v>
      </c>
      <c r="AJ35" s="51" t="str">
        <f t="shared" si="29"/>
        <v xml:space="preserve"> </v>
      </c>
      <c r="AK35" s="51" t="str">
        <f t="shared" si="30"/>
        <v xml:space="preserve"> </v>
      </c>
      <c r="AL35" s="51" t="str">
        <f t="shared" si="31"/>
        <v xml:space="preserve"> </v>
      </c>
      <c r="AM35" s="51" t="str">
        <f t="shared" si="40"/>
        <v xml:space="preserve"> </v>
      </c>
      <c r="AN35" s="51" t="str">
        <f t="shared" si="32"/>
        <v xml:space="preserve"> </v>
      </c>
      <c r="AO35" s="51" t="str">
        <f t="shared" si="33"/>
        <v xml:space="preserve"> </v>
      </c>
      <c r="AP35" s="51" t="str">
        <f t="shared" si="34"/>
        <v xml:space="preserve"> </v>
      </c>
      <c r="AQ35" s="51" t="str">
        <f t="shared" si="35"/>
        <v xml:space="preserve"> </v>
      </c>
      <c r="AR35" s="51" t="str">
        <f t="shared" si="36"/>
        <v xml:space="preserve"> </v>
      </c>
      <c r="AS35" s="51" t="str">
        <f t="shared" si="37"/>
        <v xml:space="preserve"> </v>
      </c>
    </row>
    <row r="36" spans="1:45" s="85" customFormat="1" ht="15.75" outlineLevel="1" thickBot="1" x14ac:dyDescent="0.3">
      <c r="A36" s="34"/>
      <c r="B36" s="35"/>
      <c r="C36" s="49" t="s">
        <v>13</v>
      </c>
      <c r="D36" s="49" t="str">
        <f>Template!U7</f>
        <v>yes</v>
      </c>
      <c r="E36" s="51" t="str">
        <f t="shared" si="38"/>
        <v xml:space="preserve"> </v>
      </c>
      <c r="F36" s="51" t="str">
        <f t="shared" si="69"/>
        <v xml:space="preserve"> </v>
      </c>
      <c r="G36" s="51" t="str">
        <f t="shared" si="70"/>
        <v xml:space="preserve"> </v>
      </c>
      <c r="H36" s="51" t="str">
        <f t="shared" si="71"/>
        <v xml:space="preserve"> </v>
      </c>
      <c r="I36" s="51" t="str">
        <f t="shared" si="72"/>
        <v xml:space="preserve"> </v>
      </c>
      <c r="J36" s="51" t="str">
        <f t="shared" si="73"/>
        <v xml:space="preserve"> </v>
      </c>
      <c r="K36" s="51" t="str">
        <f t="shared" si="74"/>
        <v xml:space="preserve"> </v>
      </c>
      <c r="L36" s="51" t="str">
        <f t="shared" si="75"/>
        <v xml:space="preserve"> </v>
      </c>
      <c r="M36" s="51" t="str">
        <f t="shared" si="7"/>
        <v xml:space="preserve"> </v>
      </c>
      <c r="N36" s="51" t="str">
        <f t="shared" si="8"/>
        <v xml:space="preserve"> </v>
      </c>
      <c r="O36" s="51" t="str">
        <f t="shared" si="9"/>
        <v xml:space="preserve"> </v>
      </c>
      <c r="P36" s="51" t="str">
        <f t="shared" si="10"/>
        <v xml:space="preserve"> </v>
      </c>
      <c r="Q36" s="51" t="str">
        <f t="shared" si="11"/>
        <v xml:space="preserve"> </v>
      </c>
      <c r="R36" s="51" t="str">
        <f t="shared" si="12"/>
        <v xml:space="preserve"> </v>
      </c>
      <c r="S36" s="51" t="str">
        <f t="shared" si="39"/>
        <v xml:space="preserve"> </v>
      </c>
      <c r="T36" s="51" t="str">
        <f t="shared" si="13"/>
        <v xml:space="preserve"> </v>
      </c>
      <c r="U36" s="51" t="str">
        <f t="shared" si="14"/>
        <v xml:space="preserve"> </v>
      </c>
      <c r="V36" s="51" t="str">
        <f t="shared" si="15"/>
        <v xml:space="preserve"> </v>
      </c>
      <c r="W36" s="51" t="str">
        <f t="shared" si="16"/>
        <v xml:space="preserve"> </v>
      </c>
      <c r="X36" s="51" t="str">
        <f t="shared" si="17"/>
        <v xml:space="preserve"> </v>
      </c>
      <c r="Y36" s="51" t="str">
        <f t="shared" si="18"/>
        <v xml:space="preserve"> </v>
      </c>
      <c r="Z36" s="51" t="str">
        <f t="shared" si="19"/>
        <v xml:space="preserve"> </v>
      </c>
      <c r="AA36" s="51" t="str">
        <f t="shared" si="20"/>
        <v xml:space="preserve"> </v>
      </c>
      <c r="AB36" s="51" t="str">
        <f t="shared" si="21"/>
        <v xml:space="preserve"> </v>
      </c>
      <c r="AC36" s="51" t="str">
        <f t="shared" si="22"/>
        <v xml:space="preserve"> </v>
      </c>
      <c r="AD36" s="51" t="str">
        <f t="shared" si="23"/>
        <v xml:space="preserve"> </v>
      </c>
      <c r="AE36" s="51" t="str">
        <f t="shared" si="24"/>
        <v xml:space="preserve"> </v>
      </c>
      <c r="AF36" s="51" t="str">
        <f t="shared" si="25"/>
        <v xml:space="preserve"> </v>
      </c>
      <c r="AG36" s="51" t="str">
        <f t="shared" si="26"/>
        <v xml:space="preserve"> </v>
      </c>
      <c r="AH36" s="51" t="str">
        <f t="shared" si="27"/>
        <v xml:space="preserve"> </v>
      </c>
      <c r="AI36" s="51" t="str">
        <f t="shared" si="28"/>
        <v xml:space="preserve"> </v>
      </c>
      <c r="AJ36" s="51" t="str">
        <f t="shared" si="29"/>
        <v xml:space="preserve"> </v>
      </c>
      <c r="AK36" s="51" t="str">
        <f t="shared" si="30"/>
        <v xml:space="preserve"> </v>
      </c>
      <c r="AL36" s="51" t="str">
        <f t="shared" si="31"/>
        <v xml:space="preserve"> </v>
      </c>
      <c r="AM36" s="51" t="str">
        <f t="shared" si="40"/>
        <v xml:space="preserve"> </v>
      </c>
      <c r="AN36" s="51" t="str">
        <f t="shared" si="32"/>
        <v xml:space="preserve"> </v>
      </c>
      <c r="AO36" s="51" t="str">
        <f t="shared" si="33"/>
        <v xml:space="preserve"> </v>
      </c>
      <c r="AP36" s="51" t="str">
        <f t="shared" si="34"/>
        <v xml:space="preserve"> </v>
      </c>
      <c r="AQ36" s="51" t="str">
        <f t="shared" si="35"/>
        <v xml:space="preserve"> </v>
      </c>
      <c r="AR36" s="51" t="str">
        <f t="shared" si="36"/>
        <v xml:space="preserve"> </v>
      </c>
      <c r="AS36" s="51" t="str">
        <f t="shared" si="37"/>
        <v xml:space="preserve"> </v>
      </c>
    </row>
    <row r="37" spans="1:45" ht="15.75" thickBot="1" x14ac:dyDescent="0.3">
      <c r="A37" s="87"/>
      <c r="B37" s="42"/>
      <c r="C37" s="86"/>
      <c r="D37" s="86"/>
      <c r="E37" s="45" t="str">
        <f t="shared" si="38"/>
        <v xml:space="preserve"> </v>
      </c>
      <c r="F37" s="45"/>
      <c r="G37" s="45"/>
      <c r="H37" s="45"/>
      <c r="I37" s="45"/>
      <c r="J37" s="45"/>
      <c r="K37" s="45"/>
      <c r="L37" s="45"/>
      <c r="M37" s="45"/>
      <c r="N37" s="45"/>
      <c r="O37" s="45" t="str">
        <f t="shared" si="9"/>
        <v xml:space="preserve"> </v>
      </c>
      <c r="P37" s="45" t="str">
        <f t="shared" si="10"/>
        <v xml:space="preserve"> </v>
      </c>
      <c r="Q37" s="45" t="str">
        <f t="shared" si="11"/>
        <v xml:space="preserve"> </v>
      </c>
      <c r="R37" s="45" t="str">
        <f t="shared" si="12"/>
        <v xml:space="preserve"> </v>
      </c>
      <c r="S37" s="45" t="str">
        <f t="shared" si="39"/>
        <v xml:space="preserve"> </v>
      </c>
      <c r="T37" s="45" t="str">
        <f t="shared" si="13"/>
        <v xml:space="preserve"> </v>
      </c>
      <c r="U37" s="45" t="str">
        <f t="shared" si="14"/>
        <v xml:space="preserve"> </v>
      </c>
      <c r="V37" s="45" t="str">
        <f t="shared" si="15"/>
        <v xml:space="preserve"> </v>
      </c>
      <c r="W37" s="45" t="str">
        <f t="shared" si="16"/>
        <v xml:space="preserve"> </v>
      </c>
      <c r="X37" s="45" t="str">
        <f t="shared" si="17"/>
        <v xml:space="preserve"> </v>
      </c>
      <c r="Y37" s="45" t="str">
        <f t="shared" si="18"/>
        <v xml:space="preserve"> </v>
      </c>
      <c r="Z37" s="45" t="str">
        <f t="shared" si="19"/>
        <v xml:space="preserve"> </v>
      </c>
      <c r="AA37" s="45" t="str">
        <f t="shared" si="20"/>
        <v xml:space="preserve"> </v>
      </c>
      <c r="AB37" s="45" t="str">
        <f t="shared" si="21"/>
        <v xml:space="preserve"> </v>
      </c>
      <c r="AC37" s="45" t="str">
        <f t="shared" si="22"/>
        <v xml:space="preserve"> </v>
      </c>
      <c r="AD37" s="45" t="str">
        <f t="shared" si="23"/>
        <v xml:space="preserve"> </v>
      </c>
      <c r="AE37" s="45" t="str">
        <f t="shared" si="24"/>
        <v xml:space="preserve"> </v>
      </c>
      <c r="AF37" s="45" t="str">
        <f t="shared" si="25"/>
        <v xml:space="preserve"> </v>
      </c>
      <c r="AG37" s="45" t="str">
        <f t="shared" si="26"/>
        <v xml:space="preserve"> </v>
      </c>
      <c r="AH37" s="45" t="str">
        <f t="shared" si="27"/>
        <v xml:space="preserve"> </v>
      </c>
      <c r="AI37" s="45" t="str">
        <f t="shared" si="28"/>
        <v xml:space="preserve"> </v>
      </c>
      <c r="AJ37" s="45" t="str">
        <f t="shared" si="29"/>
        <v xml:space="preserve"> </v>
      </c>
      <c r="AK37" s="45" t="str">
        <f t="shared" si="30"/>
        <v xml:space="preserve"> </v>
      </c>
      <c r="AL37" s="45" t="str">
        <f t="shared" si="31"/>
        <v xml:space="preserve"> </v>
      </c>
      <c r="AM37" s="45" t="str">
        <f t="shared" si="40"/>
        <v xml:space="preserve"> </v>
      </c>
      <c r="AN37" s="45" t="str">
        <f t="shared" si="32"/>
        <v xml:space="preserve"> </v>
      </c>
      <c r="AO37" s="45" t="str">
        <f t="shared" si="33"/>
        <v xml:space="preserve"> </v>
      </c>
      <c r="AP37" s="45" t="str">
        <f t="shared" si="34"/>
        <v xml:space="preserve"> </v>
      </c>
      <c r="AQ37" s="45" t="str">
        <f t="shared" si="35"/>
        <v xml:space="preserve"> </v>
      </c>
      <c r="AR37" s="45" t="str">
        <f t="shared" si="36"/>
        <v xml:space="preserve"> </v>
      </c>
      <c r="AS37" s="46" t="str">
        <f t="shared" si="37"/>
        <v xml:space="preserve"> </v>
      </c>
    </row>
    <row r="38" spans="1:45" hidden="1" outlineLevel="1" x14ac:dyDescent="0.25">
      <c r="A38" s="32" t="s">
        <v>44</v>
      </c>
      <c r="B38" s="33" t="str">
        <f>Template!Q8</f>
        <v>Panda Global Protection 2011</v>
      </c>
      <c r="C38" s="49">
        <v>2000</v>
      </c>
      <c r="D38" s="49" t="str">
        <f>Template!R8</f>
        <v>no</v>
      </c>
      <c r="E38" s="51" t="str">
        <f t="shared" si="38"/>
        <v>n/a</v>
      </c>
      <c r="F38" s="51" t="str">
        <f t="shared" ref="F38:F41" si="76">IF(D38="no","n/a"," ")</f>
        <v>n/a</v>
      </c>
      <c r="G38" s="51" t="str">
        <f t="shared" ref="G38:G40" si="77">IF(D38="no","n/a"," ")</f>
        <v>n/a</v>
      </c>
      <c r="H38" s="51" t="str">
        <f t="shared" ref="H38:H41" si="78">IF(D38="no","n/a"," ")</f>
        <v>n/a</v>
      </c>
      <c r="I38" s="51" t="str">
        <f t="shared" ref="I38:I41" si="79">IF(D38="no","n/a"," ")</f>
        <v>n/a</v>
      </c>
      <c r="J38" s="51" t="str">
        <f t="shared" ref="J38:J41" si="80">IF(D38="no","n/a"," ")</f>
        <v>n/a</v>
      </c>
      <c r="K38" s="51" t="str">
        <f t="shared" ref="K38:K41" si="81">IF(D38="no","n/a"," ")</f>
        <v>n/a</v>
      </c>
      <c r="L38" s="51" t="str">
        <f t="shared" ref="L38:L41" si="82">IF(D38="no","n/a"," ")</f>
        <v>n/a</v>
      </c>
      <c r="M38" s="51" t="str">
        <f t="shared" si="7"/>
        <v>n/a</v>
      </c>
      <c r="N38" s="51" t="str">
        <f t="shared" si="8"/>
        <v>n/a</v>
      </c>
      <c r="O38" s="51" t="str">
        <f t="shared" si="9"/>
        <v>n/a</v>
      </c>
      <c r="P38" s="51" t="str">
        <f t="shared" si="10"/>
        <v>n/a</v>
      </c>
      <c r="Q38" s="51" t="str">
        <f t="shared" si="11"/>
        <v>n/a</v>
      </c>
      <c r="R38" s="51" t="str">
        <f t="shared" si="12"/>
        <v>n/a</v>
      </c>
      <c r="S38" s="51" t="str">
        <f t="shared" si="39"/>
        <v>n/a</v>
      </c>
      <c r="T38" s="51" t="str">
        <f t="shared" si="13"/>
        <v>n/a</v>
      </c>
      <c r="U38" s="51" t="str">
        <f t="shared" si="14"/>
        <v>n/a</v>
      </c>
      <c r="V38" s="51" t="str">
        <f t="shared" si="15"/>
        <v>n/a</v>
      </c>
      <c r="W38" s="51" t="str">
        <f t="shared" si="16"/>
        <v>n/a</v>
      </c>
      <c r="X38" s="51" t="str">
        <f t="shared" si="17"/>
        <v>n/a</v>
      </c>
      <c r="Y38" s="51" t="str">
        <f t="shared" si="18"/>
        <v>n/a</v>
      </c>
      <c r="Z38" s="51" t="str">
        <f t="shared" si="19"/>
        <v>n/a</v>
      </c>
      <c r="AA38" s="51" t="str">
        <f t="shared" si="20"/>
        <v>n/a</v>
      </c>
      <c r="AB38" s="51" t="str">
        <f t="shared" si="21"/>
        <v>n/a</v>
      </c>
      <c r="AC38" s="51" t="str">
        <f t="shared" si="22"/>
        <v>n/a</v>
      </c>
      <c r="AD38" s="51" t="str">
        <f t="shared" si="23"/>
        <v>n/a</v>
      </c>
      <c r="AE38" s="51" t="str">
        <f t="shared" si="24"/>
        <v>n/a</v>
      </c>
      <c r="AF38" s="51" t="str">
        <f t="shared" si="25"/>
        <v>n/a</v>
      </c>
      <c r="AG38" s="51" t="str">
        <f t="shared" si="26"/>
        <v>n/a</v>
      </c>
      <c r="AH38" s="51" t="str">
        <f t="shared" si="27"/>
        <v>n/a</v>
      </c>
      <c r="AI38" s="51" t="str">
        <f t="shared" si="28"/>
        <v>n/a</v>
      </c>
      <c r="AJ38" s="51" t="str">
        <f t="shared" si="29"/>
        <v>n/a</v>
      </c>
      <c r="AK38" s="51" t="str">
        <f t="shared" si="30"/>
        <v>n/a</v>
      </c>
      <c r="AL38" s="51" t="str">
        <f t="shared" si="31"/>
        <v>n/a</v>
      </c>
      <c r="AM38" s="51" t="str">
        <f t="shared" si="40"/>
        <v>n/a</v>
      </c>
      <c r="AN38" s="51" t="str">
        <f t="shared" si="32"/>
        <v>n/a</v>
      </c>
      <c r="AO38" s="51" t="str">
        <f t="shared" si="33"/>
        <v>n/a</v>
      </c>
      <c r="AP38" s="51" t="str">
        <f t="shared" si="34"/>
        <v>n/a</v>
      </c>
      <c r="AQ38" s="51" t="str">
        <f t="shared" si="35"/>
        <v>n/a</v>
      </c>
      <c r="AR38" s="51" t="str">
        <f t="shared" si="36"/>
        <v>n/a</v>
      </c>
      <c r="AS38" s="51" t="str">
        <f t="shared" si="37"/>
        <v>n/a</v>
      </c>
    </row>
    <row r="39" spans="1:45" outlineLevel="1" x14ac:dyDescent="0.25">
      <c r="A39" s="34"/>
      <c r="B39" s="33" t="str">
        <f>Template!Q8</f>
        <v>Panda Global Protection 2011</v>
      </c>
      <c r="C39" s="49" t="s">
        <v>37</v>
      </c>
      <c r="D39" s="49" t="str">
        <f>Template!S8</f>
        <v>yes</v>
      </c>
      <c r="E39" s="51" t="str">
        <f t="shared" si="38"/>
        <v xml:space="preserve"> </v>
      </c>
      <c r="F39" s="51" t="str">
        <f t="shared" si="76"/>
        <v xml:space="preserve"> </v>
      </c>
      <c r="G39" s="51" t="str">
        <f t="shared" si="77"/>
        <v xml:space="preserve"> </v>
      </c>
      <c r="H39" s="51" t="str">
        <f t="shared" si="78"/>
        <v xml:space="preserve"> </v>
      </c>
      <c r="I39" s="51" t="str">
        <f t="shared" si="79"/>
        <v xml:space="preserve"> </v>
      </c>
      <c r="J39" s="51" t="str">
        <f t="shared" si="80"/>
        <v xml:space="preserve"> </v>
      </c>
      <c r="K39" s="51" t="str">
        <f t="shared" si="81"/>
        <v xml:space="preserve"> </v>
      </c>
      <c r="L39" s="51" t="str">
        <f t="shared" si="82"/>
        <v xml:space="preserve"> </v>
      </c>
      <c r="M39" s="51" t="str">
        <f t="shared" si="7"/>
        <v xml:space="preserve"> </v>
      </c>
      <c r="N39" s="51" t="str">
        <f t="shared" si="8"/>
        <v xml:space="preserve"> </v>
      </c>
      <c r="O39" s="51" t="str">
        <f t="shared" si="9"/>
        <v xml:space="preserve"> </v>
      </c>
      <c r="P39" s="51" t="str">
        <f t="shared" si="10"/>
        <v xml:space="preserve"> </v>
      </c>
      <c r="Q39" s="51" t="str">
        <f t="shared" si="11"/>
        <v xml:space="preserve"> </v>
      </c>
      <c r="R39" s="51" t="str">
        <f t="shared" si="12"/>
        <v xml:space="preserve"> </v>
      </c>
      <c r="S39" s="51" t="str">
        <f t="shared" si="39"/>
        <v xml:space="preserve"> </v>
      </c>
      <c r="T39" s="51" t="str">
        <f t="shared" si="13"/>
        <v xml:space="preserve"> </v>
      </c>
      <c r="U39" s="51" t="str">
        <f t="shared" si="14"/>
        <v xml:space="preserve"> </v>
      </c>
      <c r="V39" s="51" t="str">
        <f t="shared" si="15"/>
        <v xml:space="preserve"> </v>
      </c>
      <c r="W39" s="51" t="str">
        <f t="shared" si="16"/>
        <v xml:space="preserve"> </v>
      </c>
      <c r="X39" s="51" t="str">
        <f t="shared" si="17"/>
        <v xml:space="preserve"> </v>
      </c>
      <c r="Y39" s="51" t="str">
        <f t="shared" si="18"/>
        <v xml:space="preserve"> </v>
      </c>
      <c r="Z39" s="51" t="str">
        <f t="shared" si="19"/>
        <v xml:space="preserve"> </v>
      </c>
      <c r="AA39" s="51" t="str">
        <f t="shared" si="20"/>
        <v xml:space="preserve"> </v>
      </c>
      <c r="AB39" s="51" t="str">
        <f t="shared" si="21"/>
        <v xml:space="preserve"> </v>
      </c>
      <c r="AC39" s="51" t="str">
        <f t="shared" si="22"/>
        <v xml:space="preserve"> </v>
      </c>
      <c r="AD39" s="51" t="str">
        <f t="shared" si="23"/>
        <v xml:space="preserve"> </v>
      </c>
      <c r="AE39" s="51" t="str">
        <f t="shared" si="24"/>
        <v xml:space="preserve"> </v>
      </c>
      <c r="AF39" s="51" t="str">
        <f t="shared" si="25"/>
        <v xml:space="preserve"> </v>
      </c>
      <c r="AG39" s="51" t="str">
        <f t="shared" si="26"/>
        <v xml:space="preserve"> </v>
      </c>
      <c r="AH39" s="51" t="str">
        <f t="shared" si="27"/>
        <v xml:space="preserve"> </v>
      </c>
      <c r="AI39" s="51" t="str">
        <f t="shared" si="28"/>
        <v xml:space="preserve"> </v>
      </c>
      <c r="AJ39" s="51" t="str">
        <f t="shared" si="29"/>
        <v xml:space="preserve"> </v>
      </c>
      <c r="AK39" s="51" t="str">
        <f t="shared" si="30"/>
        <v xml:space="preserve"> </v>
      </c>
      <c r="AL39" s="51" t="str">
        <f t="shared" si="31"/>
        <v xml:space="preserve"> </v>
      </c>
      <c r="AM39" s="51" t="str">
        <f t="shared" si="40"/>
        <v xml:space="preserve"> </v>
      </c>
      <c r="AN39" s="51" t="str">
        <f t="shared" si="32"/>
        <v xml:space="preserve"> </v>
      </c>
      <c r="AO39" s="51" t="str">
        <f t="shared" si="33"/>
        <v xml:space="preserve"> </v>
      </c>
      <c r="AP39" s="51" t="str">
        <f t="shared" si="34"/>
        <v xml:space="preserve"> </v>
      </c>
      <c r="AQ39" s="51" t="str">
        <f t="shared" si="35"/>
        <v xml:space="preserve"> </v>
      </c>
      <c r="AR39" s="51" t="str">
        <f t="shared" si="36"/>
        <v xml:space="preserve"> </v>
      </c>
      <c r="AS39" s="51" t="str">
        <f t="shared" si="37"/>
        <v xml:space="preserve"> </v>
      </c>
    </row>
    <row r="40" spans="1:45" hidden="1" outlineLevel="1" x14ac:dyDescent="0.25">
      <c r="A40" s="34"/>
      <c r="B40" s="35"/>
      <c r="C40" s="49" t="s">
        <v>38</v>
      </c>
      <c r="D40" s="49" t="str">
        <f>Template!T8</f>
        <v>yes</v>
      </c>
      <c r="E40" s="51" t="str">
        <f t="shared" si="38"/>
        <v xml:space="preserve"> </v>
      </c>
      <c r="F40" s="51" t="str">
        <f t="shared" si="76"/>
        <v xml:space="preserve"> </v>
      </c>
      <c r="G40" s="51" t="str">
        <f t="shared" si="77"/>
        <v xml:space="preserve"> </v>
      </c>
      <c r="H40" s="51" t="str">
        <f t="shared" si="78"/>
        <v xml:space="preserve"> </v>
      </c>
      <c r="I40" s="51" t="str">
        <f t="shared" si="79"/>
        <v xml:space="preserve"> </v>
      </c>
      <c r="J40" s="51" t="str">
        <f t="shared" si="80"/>
        <v xml:space="preserve"> </v>
      </c>
      <c r="K40" s="51" t="str">
        <f t="shared" si="81"/>
        <v xml:space="preserve"> </v>
      </c>
      <c r="L40" s="51" t="str">
        <f t="shared" si="82"/>
        <v xml:space="preserve"> </v>
      </c>
      <c r="M40" s="51" t="str">
        <f t="shared" si="7"/>
        <v xml:space="preserve"> </v>
      </c>
      <c r="N40" s="51" t="str">
        <f t="shared" si="8"/>
        <v xml:space="preserve"> </v>
      </c>
      <c r="O40" s="51" t="str">
        <f t="shared" si="9"/>
        <v xml:space="preserve"> </v>
      </c>
      <c r="P40" s="51" t="str">
        <f t="shared" si="10"/>
        <v xml:space="preserve"> </v>
      </c>
      <c r="Q40" s="51" t="str">
        <f t="shared" si="11"/>
        <v xml:space="preserve"> </v>
      </c>
      <c r="R40" s="51" t="str">
        <f t="shared" si="12"/>
        <v xml:space="preserve"> </v>
      </c>
      <c r="S40" s="51" t="str">
        <f t="shared" si="39"/>
        <v xml:space="preserve"> </v>
      </c>
      <c r="T40" s="51" t="str">
        <f t="shared" si="13"/>
        <v xml:space="preserve"> </v>
      </c>
      <c r="U40" s="51" t="str">
        <f t="shared" si="14"/>
        <v xml:space="preserve"> </v>
      </c>
      <c r="V40" s="51" t="str">
        <f t="shared" si="15"/>
        <v xml:space="preserve"> </v>
      </c>
      <c r="W40" s="51" t="str">
        <f t="shared" si="16"/>
        <v xml:space="preserve"> </v>
      </c>
      <c r="X40" s="51" t="str">
        <f t="shared" si="17"/>
        <v xml:space="preserve"> </v>
      </c>
      <c r="Y40" s="51" t="str">
        <f t="shared" si="18"/>
        <v xml:space="preserve"> </v>
      </c>
      <c r="Z40" s="51" t="str">
        <f t="shared" si="19"/>
        <v xml:space="preserve"> </v>
      </c>
      <c r="AA40" s="51" t="str">
        <f t="shared" si="20"/>
        <v xml:space="preserve"> </v>
      </c>
      <c r="AB40" s="51" t="str">
        <f t="shared" si="21"/>
        <v xml:space="preserve"> </v>
      </c>
      <c r="AC40" s="51" t="str">
        <f t="shared" si="22"/>
        <v xml:space="preserve"> </v>
      </c>
      <c r="AD40" s="51" t="str">
        <f t="shared" si="23"/>
        <v xml:space="preserve"> </v>
      </c>
      <c r="AE40" s="51" t="str">
        <f t="shared" si="24"/>
        <v xml:space="preserve"> </v>
      </c>
      <c r="AF40" s="51" t="str">
        <f t="shared" si="25"/>
        <v xml:space="preserve"> </v>
      </c>
      <c r="AG40" s="51" t="str">
        <f t="shared" si="26"/>
        <v xml:space="preserve"> </v>
      </c>
      <c r="AH40" s="51" t="str">
        <f t="shared" si="27"/>
        <v xml:space="preserve"> </v>
      </c>
      <c r="AI40" s="51" t="str">
        <f t="shared" si="28"/>
        <v xml:space="preserve"> </v>
      </c>
      <c r="AJ40" s="51" t="str">
        <f t="shared" si="29"/>
        <v xml:space="preserve"> </v>
      </c>
      <c r="AK40" s="51" t="str">
        <f t="shared" si="30"/>
        <v xml:space="preserve"> </v>
      </c>
      <c r="AL40" s="51" t="str">
        <f t="shared" si="31"/>
        <v xml:space="preserve"> </v>
      </c>
      <c r="AM40" s="51" t="str">
        <f t="shared" si="40"/>
        <v xml:space="preserve"> </v>
      </c>
      <c r="AN40" s="51" t="str">
        <f t="shared" si="32"/>
        <v xml:space="preserve"> </v>
      </c>
      <c r="AO40" s="51" t="str">
        <f t="shared" si="33"/>
        <v xml:space="preserve"> </v>
      </c>
      <c r="AP40" s="51" t="str">
        <f t="shared" si="34"/>
        <v xml:space="preserve"> </v>
      </c>
      <c r="AQ40" s="51" t="str">
        <f t="shared" si="35"/>
        <v xml:space="preserve"> </v>
      </c>
      <c r="AR40" s="51" t="str">
        <f t="shared" si="36"/>
        <v xml:space="preserve"> </v>
      </c>
      <c r="AS40" s="51" t="str">
        <f t="shared" si="37"/>
        <v xml:space="preserve"> </v>
      </c>
    </row>
    <row r="41" spans="1:45" s="85" customFormat="1" ht="15.75" outlineLevel="1" thickBot="1" x14ac:dyDescent="0.3">
      <c r="A41" s="34"/>
      <c r="B41" s="35"/>
      <c r="C41" s="49" t="s">
        <v>13</v>
      </c>
      <c r="D41" s="49" t="str">
        <f>Template!U8</f>
        <v>yes</v>
      </c>
      <c r="E41" s="51" t="str">
        <f t="shared" si="38"/>
        <v xml:space="preserve"> </v>
      </c>
      <c r="F41" s="51" t="str">
        <f t="shared" si="76"/>
        <v xml:space="preserve"> </v>
      </c>
      <c r="G41" s="51"/>
      <c r="H41" s="51" t="str">
        <f t="shared" si="78"/>
        <v xml:space="preserve"> </v>
      </c>
      <c r="I41" s="51" t="str">
        <f t="shared" si="79"/>
        <v xml:space="preserve"> </v>
      </c>
      <c r="J41" s="51" t="str">
        <f t="shared" si="80"/>
        <v xml:space="preserve"> </v>
      </c>
      <c r="K41" s="51" t="str">
        <f t="shared" si="81"/>
        <v xml:space="preserve"> </v>
      </c>
      <c r="L41" s="51" t="str">
        <f t="shared" si="82"/>
        <v xml:space="preserve"> </v>
      </c>
      <c r="M41" s="51" t="str">
        <f t="shared" si="7"/>
        <v xml:space="preserve"> </v>
      </c>
      <c r="N41" s="51" t="str">
        <f t="shared" si="8"/>
        <v xml:space="preserve"> </v>
      </c>
      <c r="O41" s="51" t="str">
        <f t="shared" si="9"/>
        <v xml:space="preserve"> </v>
      </c>
      <c r="P41" s="51" t="str">
        <f t="shared" si="10"/>
        <v xml:space="preserve"> </v>
      </c>
      <c r="Q41" s="51" t="str">
        <f t="shared" si="11"/>
        <v xml:space="preserve"> </v>
      </c>
      <c r="R41" s="51" t="str">
        <f t="shared" si="12"/>
        <v xml:space="preserve"> </v>
      </c>
      <c r="S41" s="51" t="str">
        <f t="shared" si="39"/>
        <v xml:space="preserve"> </v>
      </c>
      <c r="T41" s="51" t="str">
        <f t="shared" si="13"/>
        <v xml:space="preserve"> </v>
      </c>
      <c r="U41" s="51" t="str">
        <f t="shared" si="14"/>
        <v xml:space="preserve"> </v>
      </c>
      <c r="V41" s="51" t="str">
        <f t="shared" si="15"/>
        <v xml:space="preserve"> </v>
      </c>
      <c r="W41" s="51" t="str">
        <f t="shared" si="16"/>
        <v xml:space="preserve"> </v>
      </c>
      <c r="X41" s="51" t="str">
        <f t="shared" si="17"/>
        <v xml:space="preserve"> </v>
      </c>
      <c r="Y41" s="51" t="str">
        <f t="shared" si="18"/>
        <v xml:space="preserve"> </v>
      </c>
      <c r="Z41" s="51" t="str">
        <f t="shared" si="19"/>
        <v xml:space="preserve"> </v>
      </c>
      <c r="AA41" s="51" t="str">
        <f t="shared" si="20"/>
        <v xml:space="preserve"> </v>
      </c>
      <c r="AB41" s="51" t="str">
        <f t="shared" si="21"/>
        <v xml:space="preserve"> </v>
      </c>
      <c r="AC41" s="51" t="str">
        <f t="shared" si="22"/>
        <v xml:space="preserve"> </v>
      </c>
      <c r="AD41" s="51" t="str">
        <f t="shared" si="23"/>
        <v xml:space="preserve"> </v>
      </c>
      <c r="AE41" s="51" t="str">
        <f t="shared" si="24"/>
        <v xml:space="preserve"> </v>
      </c>
      <c r="AF41" s="51" t="str">
        <f t="shared" si="25"/>
        <v xml:space="preserve"> </v>
      </c>
      <c r="AG41" s="51" t="str">
        <f t="shared" si="26"/>
        <v xml:space="preserve"> </v>
      </c>
      <c r="AH41" s="51" t="str">
        <f t="shared" si="27"/>
        <v xml:space="preserve"> </v>
      </c>
      <c r="AI41" s="51" t="str">
        <f t="shared" si="28"/>
        <v xml:space="preserve"> </v>
      </c>
      <c r="AJ41" s="51" t="str">
        <f t="shared" si="29"/>
        <v xml:space="preserve"> </v>
      </c>
      <c r="AK41" s="51" t="str">
        <f t="shared" si="30"/>
        <v xml:space="preserve"> </v>
      </c>
      <c r="AL41" s="51" t="str">
        <f t="shared" si="31"/>
        <v xml:space="preserve"> </v>
      </c>
      <c r="AM41" s="51" t="str">
        <f t="shared" si="40"/>
        <v xml:space="preserve"> </v>
      </c>
      <c r="AN41" s="51" t="str">
        <f t="shared" si="32"/>
        <v xml:space="preserve"> </v>
      </c>
      <c r="AO41" s="51" t="str">
        <f t="shared" si="33"/>
        <v xml:space="preserve"> </v>
      </c>
      <c r="AP41" s="51" t="str">
        <f t="shared" si="34"/>
        <v xml:space="preserve"> </v>
      </c>
      <c r="AQ41" s="51" t="str">
        <f t="shared" si="35"/>
        <v xml:space="preserve"> </v>
      </c>
      <c r="AR41" s="51" t="str">
        <f t="shared" si="36"/>
        <v xml:space="preserve"> </v>
      </c>
      <c r="AS41" s="51" t="str">
        <f t="shared" si="37"/>
        <v xml:space="preserve"> </v>
      </c>
    </row>
    <row r="42" spans="1:45" ht="15.75" thickBot="1" x14ac:dyDescent="0.3">
      <c r="A42" s="41"/>
      <c r="B42" s="42"/>
      <c r="C42" s="86"/>
      <c r="D42" s="86"/>
      <c r="E42" s="45" t="str">
        <f t="shared" si="38"/>
        <v xml:space="preserve"> </v>
      </c>
      <c r="F42" s="45"/>
      <c r="G42" s="45"/>
      <c r="H42" s="45"/>
      <c r="I42" s="45"/>
      <c r="J42" s="45"/>
      <c r="K42" s="45"/>
      <c r="L42" s="45"/>
      <c r="M42" s="45"/>
      <c r="N42" s="45"/>
      <c r="O42" s="45" t="str">
        <f t="shared" si="9"/>
        <v xml:space="preserve"> </v>
      </c>
      <c r="P42" s="45" t="str">
        <f t="shared" si="10"/>
        <v xml:space="preserve"> </v>
      </c>
      <c r="Q42" s="45" t="str">
        <f t="shared" si="11"/>
        <v xml:space="preserve"> </v>
      </c>
      <c r="R42" s="45" t="str">
        <f t="shared" si="12"/>
        <v xml:space="preserve"> </v>
      </c>
      <c r="S42" s="45" t="str">
        <f t="shared" si="39"/>
        <v xml:space="preserve"> </v>
      </c>
      <c r="T42" s="45" t="str">
        <f t="shared" si="13"/>
        <v xml:space="preserve"> </v>
      </c>
      <c r="U42" s="45" t="str">
        <f t="shared" si="14"/>
        <v xml:space="preserve"> </v>
      </c>
      <c r="V42" s="45" t="str">
        <f t="shared" si="15"/>
        <v xml:space="preserve"> </v>
      </c>
      <c r="W42" s="45" t="str">
        <f t="shared" si="16"/>
        <v xml:space="preserve"> </v>
      </c>
      <c r="X42" s="45" t="str">
        <f t="shared" si="17"/>
        <v xml:space="preserve"> </v>
      </c>
      <c r="Y42" s="45" t="str">
        <f t="shared" si="18"/>
        <v xml:space="preserve"> </v>
      </c>
      <c r="Z42" s="45" t="str">
        <f t="shared" si="19"/>
        <v xml:space="preserve"> </v>
      </c>
      <c r="AA42" s="45" t="str">
        <f t="shared" si="20"/>
        <v xml:space="preserve"> </v>
      </c>
      <c r="AB42" s="45" t="str">
        <f t="shared" si="21"/>
        <v xml:space="preserve"> </v>
      </c>
      <c r="AC42" s="45" t="str">
        <f t="shared" si="22"/>
        <v xml:space="preserve"> </v>
      </c>
      <c r="AD42" s="45" t="str">
        <f t="shared" si="23"/>
        <v xml:space="preserve"> </v>
      </c>
      <c r="AE42" s="45" t="str">
        <f t="shared" si="24"/>
        <v xml:space="preserve"> </v>
      </c>
      <c r="AF42" s="45" t="str">
        <f t="shared" si="25"/>
        <v xml:space="preserve"> </v>
      </c>
      <c r="AG42" s="45" t="str">
        <f t="shared" si="26"/>
        <v xml:space="preserve"> </v>
      </c>
      <c r="AH42" s="45" t="str">
        <f t="shared" si="27"/>
        <v xml:space="preserve"> </v>
      </c>
      <c r="AI42" s="45" t="str">
        <f t="shared" si="28"/>
        <v xml:space="preserve"> </v>
      </c>
      <c r="AJ42" s="45" t="str">
        <f t="shared" si="29"/>
        <v xml:space="preserve"> </v>
      </c>
      <c r="AK42" s="45" t="str">
        <f t="shared" si="30"/>
        <v xml:space="preserve"> </v>
      </c>
      <c r="AL42" s="45" t="str">
        <f t="shared" si="31"/>
        <v xml:space="preserve"> </v>
      </c>
      <c r="AM42" s="45" t="str">
        <f t="shared" si="40"/>
        <v xml:space="preserve"> </v>
      </c>
      <c r="AN42" s="45" t="str">
        <f t="shared" si="32"/>
        <v xml:space="preserve"> </v>
      </c>
      <c r="AO42" s="45" t="str">
        <f t="shared" si="33"/>
        <v xml:space="preserve"> </v>
      </c>
      <c r="AP42" s="45" t="str">
        <f t="shared" si="34"/>
        <v xml:space="preserve"> </v>
      </c>
      <c r="AQ42" s="45" t="str">
        <f t="shared" si="35"/>
        <v xml:space="preserve"> </v>
      </c>
      <c r="AR42" s="45" t="str">
        <f t="shared" si="36"/>
        <v xml:space="preserve"> </v>
      </c>
      <c r="AS42" s="46" t="str">
        <f t="shared" si="37"/>
        <v xml:space="preserve"> </v>
      </c>
    </row>
    <row r="43" spans="1:45" hidden="1" outlineLevel="1" x14ac:dyDescent="0.25">
      <c r="A43" s="32" t="s">
        <v>61</v>
      </c>
      <c r="B43" s="33" t="str">
        <f>Template!Q9</f>
        <v>AVG Internet Security 9.0</v>
      </c>
      <c r="C43" s="49">
        <v>2000</v>
      </c>
      <c r="D43" s="49" t="str">
        <f>Template!R9</f>
        <v>no</v>
      </c>
      <c r="E43" s="51" t="str">
        <f t="shared" si="38"/>
        <v>n/a</v>
      </c>
      <c r="F43" s="51" t="str">
        <f t="shared" ref="F43:F46" si="83">IF(D43="no","n/a"," ")</f>
        <v>n/a</v>
      </c>
      <c r="G43" s="51" t="str">
        <f t="shared" ref="G43:G46" si="84">IF(D43="no","n/a"," ")</f>
        <v>n/a</v>
      </c>
      <c r="H43" s="51" t="str">
        <f t="shared" ref="H43:H46" si="85">IF(D43="no","n/a"," ")</f>
        <v>n/a</v>
      </c>
      <c r="I43" s="51" t="str">
        <f t="shared" ref="I43:I46" si="86">IF(D43="no","n/a"," ")</f>
        <v>n/a</v>
      </c>
      <c r="J43" s="51" t="str">
        <f t="shared" ref="J43:J46" si="87">IF(D43="no","n/a"," ")</f>
        <v>n/a</v>
      </c>
      <c r="K43" s="51" t="str">
        <f t="shared" ref="K43:K46" si="88">IF(D43="no","n/a"," ")</f>
        <v>n/a</v>
      </c>
      <c r="L43" s="51" t="str">
        <f t="shared" ref="L43:L46" si="89">IF(D43="no","n/a"," ")</f>
        <v>n/a</v>
      </c>
      <c r="M43" s="51" t="str">
        <f t="shared" si="7"/>
        <v>n/a</v>
      </c>
      <c r="N43" s="51" t="str">
        <f t="shared" si="8"/>
        <v>n/a</v>
      </c>
      <c r="O43" s="51" t="str">
        <f t="shared" si="9"/>
        <v>n/a</v>
      </c>
      <c r="P43" s="51" t="str">
        <f t="shared" si="10"/>
        <v>n/a</v>
      </c>
      <c r="Q43" s="51" t="str">
        <f t="shared" si="11"/>
        <v>n/a</v>
      </c>
      <c r="R43" s="51" t="str">
        <f t="shared" si="12"/>
        <v>n/a</v>
      </c>
      <c r="S43" s="51" t="str">
        <f t="shared" si="39"/>
        <v>n/a</v>
      </c>
      <c r="T43" s="51" t="str">
        <f t="shared" si="13"/>
        <v>n/a</v>
      </c>
      <c r="U43" s="51" t="str">
        <f t="shared" si="14"/>
        <v>n/a</v>
      </c>
      <c r="V43" s="51" t="str">
        <f t="shared" si="15"/>
        <v>n/a</v>
      </c>
      <c r="W43" s="51" t="str">
        <f t="shared" si="16"/>
        <v>n/a</v>
      </c>
      <c r="X43" s="51" t="str">
        <f t="shared" si="17"/>
        <v>n/a</v>
      </c>
      <c r="Y43" s="51" t="str">
        <f t="shared" si="18"/>
        <v>n/a</v>
      </c>
      <c r="Z43" s="51" t="str">
        <f t="shared" si="19"/>
        <v>n/a</v>
      </c>
      <c r="AA43" s="51" t="str">
        <f t="shared" si="20"/>
        <v>n/a</v>
      </c>
      <c r="AB43" s="51" t="str">
        <f t="shared" si="21"/>
        <v>n/a</v>
      </c>
      <c r="AC43" s="51" t="str">
        <f t="shared" si="22"/>
        <v>n/a</v>
      </c>
      <c r="AD43" s="51" t="str">
        <f t="shared" si="23"/>
        <v>n/a</v>
      </c>
      <c r="AE43" s="51" t="str">
        <f t="shared" si="24"/>
        <v>n/a</v>
      </c>
      <c r="AF43" s="51" t="str">
        <f t="shared" si="25"/>
        <v>n/a</v>
      </c>
      <c r="AG43" s="51" t="str">
        <f t="shared" si="26"/>
        <v>n/a</v>
      </c>
      <c r="AH43" s="51" t="str">
        <f t="shared" si="27"/>
        <v>n/a</v>
      </c>
      <c r="AI43" s="51" t="str">
        <f t="shared" si="28"/>
        <v>n/a</v>
      </c>
      <c r="AJ43" s="51" t="str">
        <f t="shared" si="29"/>
        <v>n/a</v>
      </c>
      <c r="AK43" s="51" t="str">
        <f t="shared" si="30"/>
        <v>n/a</v>
      </c>
      <c r="AL43" s="51" t="str">
        <f t="shared" si="31"/>
        <v>n/a</v>
      </c>
      <c r="AM43" s="51" t="str">
        <f t="shared" si="40"/>
        <v>n/a</v>
      </c>
      <c r="AN43" s="51" t="str">
        <f t="shared" si="32"/>
        <v>n/a</v>
      </c>
      <c r="AO43" s="51" t="str">
        <f t="shared" si="33"/>
        <v>n/a</v>
      </c>
      <c r="AP43" s="51" t="str">
        <f t="shared" si="34"/>
        <v>n/a</v>
      </c>
      <c r="AQ43" s="51" t="str">
        <f t="shared" si="35"/>
        <v>n/a</v>
      </c>
      <c r="AR43" s="51" t="str">
        <f t="shared" si="36"/>
        <v>n/a</v>
      </c>
      <c r="AS43" s="51" t="str">
        <f t="shared" si="37"/>
        <v>n/a</v>
      </c>
    </row>
    <row r="44" spans="1:45" outlineLevel="1" x14ac:dyDescent="0.25">
      <c r="A44" s="34"/>
      <c r="B44" s="33" t="str">
        <f>Template!Q9</f>
        <v>AVG Internet Security 9.0</v>
      </c>
      <c r="C44" s="49" t="s">
        <v>37</v>
      </c>
      <c r="D44" s="49" t="str">
        <f>Template!S9</f>
        <v>yes</v>
      </c>
      <c r="E44" s="51" t="str">
        <f t="shared" si="38"/>
        <v xml:space="preserve"> </v>
      </c>
      <c r="F44" s="51" t="str">
        <f t="shared" si="83"/>
        <v xml:space="preserve"> </v>
      </c>
      <c r="G44" s="51" t="str">
        <f t="shared" si="84"/>
        <v xml:space="preserve"> </v>
      </c>
      <c r="H44" s="51" t="str">
        <f t="shared" si="85"/>
        <v xml:space="preserve"> </v>
      </c>
      <c r="I44" s="51" t="str">
        <f t="shared" si="86"/>
        <v xml:space="preserve"> </v>
      </c>
      <c r="J44" s="51" t="str">
        <f t="shared" si="87"/>
        <v xml:space="preserve"> </v>
      </c>
      <c r="K44" s="51" t="str">
        <f t="shared" si="88"/>
        <v xml:space="preserve"> </v>
      </c>
      <c r="L44" s="51" t="str">
        <f t="shared" si="89"/>
        <v xml:space="preserve"> </v>
      </c>
      <c r="M44" s="51" t="str">
        <f t="shared" si="7"/>
        <v xml:space="preserve"> </v>
      </c>
      <c r="N44" s="51" t="str">
        <f t="shared" si="8"/>
        <v xml:space="preserve"> </v>
      </c>
      <c r="O44" s="51" t="str">
        <f t="shared" si="9"/>
        <v xml:space="preserve"> </v>
      </c>
      <c r="P44" s="51" t="str">
        <f t="shared" si="10"/>
        <v xml:space="preserve"> </v>
      </c>
      <c r="Q44" s="51" t="str">
        <f t="shared" si="11"/>
        <v xml:space="preserve"> </v>
      </c>
      <c r="R44" s="51" t="str">
        <f t="shared" si="12"/>
        <v xml:space="preserve"> </v>
      </c>
      <c r="S44" s="51" t="str">
        <f t="shared" si="39"/>
        <v xml:space="preserve"> </v>
      </c>
      <c r="T44" s="51" t="str">
        <f t="shared" si="13"/>
        <v xml:space="preserve"> </v>
      </c>
      <c r="U44" s="51" t="str">
        <f t="shared" si="14"/>
        <v xml:space="preserve"> </v>
      </c>
      <c r="V44" s="51" t="str">
        <f t="shared" si="15"/>
        <v xml:space="preserve"> </v>
      </c>
      <c r="W44" s="51" t="str">
        <f t="shared" si="16"/>
        <v xml:space="preserve"> </v>
      </c>
      <c r="X44" s="51" t="str">
        <f t="shared" si="17"/>
        <v xml:space="preserve"> </v>
      </c>
      <c r="Y44" s="51" t="str">
        <f t="shared" si="18"/>
        <v xml:space="preserve"> </v>
      </c>
      <c r="Z44" s="51" t="str">
        <f t="shared" si="19"/>
        <v xml:space="preserve"> </v>
      </c>
      <c r="AA44" s="51" t="str">
        <f t="shared" si="20"/>
        <v xml:space="preserve"> </v>
      </c>
      <c r="AB44" s="51" t="str">
        <f t="shared" si="21"/>
        <v xml:space="preserve"> </v>
      </c>
      <c r="AC44" s="51" t="str">
        <f t="shared" si="22"/>
        <v xml:space="preserve"> </v>
      </c>
      <c r="AD44" s="51" t="str">
        <f t="shared" si="23"/>
        <v xml:space="preserve"> </v>
      </c>
      <c r="AE44" s="51" t="str">
        <f t="shared" si="24"/>
        <v xml:space="preserve"> </v>
      </c>
      <c r="AF44" s="51" t="str">
        <f t="shared" si="25"/>
        <v xml:space="preserve"> </v>
      </c>
      <c r="AG44" s="51" t="str">
        <f t="shared" si="26"/>
        <v xml:space="preserve"> </v>
      </c>
      <c r="AH44" s="51" t="str">
        <f t="shared" si="27"/>
        <v xml:space="preserve"> </v>
      </c>
      <c r="AI44" s="51" t="str">
        <f t="shared" si="28"/>
        <v xml:space="preserve"> </v>
      </c>
      <c r="AJ44" s="51" t="str">
        <f t="shared" si="29"/>
        <v xml:space="preserve"> </v>
      </c>
      <c r="AK44" s="51" t="str">
        <f t="shared" si="30"/>
        <v xml:space="preserve"> </v>
      </c>
      <c r="AL44" s="51" t="str">
        <f t="shared" si="31"/>
        <v xml:space="preserve"> </v>
      </c>
      <c r="AM44" s="51" t="str">
        <f t="shared" si="40"/>
        <v xml:space="preserve"> </v>
      </c>
      <c r="AN44" s="51" t="str">
        <f t="shared" si="32"/>
        <v xml:space="preserve"> </v>
      </c>
      <c r="AO44" s="51" t="str">
        <f t="shared" si="33"/>
        <v xml:space="preserve"> </v>
      </c>
      <c r="AP44" s="51" t="str">
        <f t="shared" si="34"/>
        <v xml:space="preserve"> </v>
      </c>
      <c r="AQ44" s="51" t="str">
        <f t="shared" si="35"/>
        <v xml:space="preserve"> </v>
      </c>
      <c r="AR44" s="51" t="str">
        <f t="shared" si="36"/>
        <v xml:space="preserve"> </v>
      </c>
      <c r="AS44" s="51" t="str">
        <f t="shared" si="37"/>
        <v xml:space="preserve"> </v>
      </c>
    </row>
    <row r="45" spans="1:45" hidden="1" outlineLevel="1" x14ac:dyDescent="0.25">
      <c r="A45" s="34"/>
      <c r="B45" s="35"/>
      <c r="C45" s="49" t="s">
        <v>38</v>
      </c>
      <c r="D45" s="49" t="str">
        <f>Template!T9</f>
        <v>yes</v>
      </c>
      <c r="E45" s="51" t="str">
        <f t="shared" si="38"/>
        <v xml:space="preserve"> </v>
      </c>
      <c r="F45" s="51" t="str">
        <f t="shared" si="83"/>
        <v xml:space="preserve"> </v>
      </c>
      <c r="G45" s="51" t="str">
        <f t="shared" si="84"/>
        <v xml:space="preserve"> </v>
      </c>
      <c r="H45" s="51" t="str">
        <f t="shared" si="85"/>
        <v xml:space="preserve"> </v>
      </c>
      <c r="I45" s="51" t="str">
        <f t="shared" si="86"/>
        <v xml:space="preserve"> </v>
      </c>
      <c r="J45" s="51" t="str">
        <f t="shared" si="87"/>
        <v xml:space="preserve"> </v>
      </c>
      <c r="K45" s="51" t="str">
        <f t="shared" si="88"/>
        <v xml:space="preserve"> </v>
      </c>
      <c r="L45" s="51" t="str">
        <f t="shared" si="89"/>
        <v xml:space="preserve"> </v>
      </c>
      <c r="M45" s="51" t="str">
        <f t="shared" si="7"/>
        <v xml:space="preserve"> </v>
      </c>
      <c r="N45" s="51" t="str">
        <f t="shared" si="8"/>
        <v xml:space="preserve"> </v>
      </c>
      <c r="O45" s="51" t="str">
        <f t="shared" si="9"/>
        <v xml:space="preserve"> </v>
      </c>
      <c r="P45" s="51" t="str">
        <f t="shared" si="10"/>
        <v xml:space="preserve"> </v>
      </c>
      <c r="Q45" s="51" t="str">
        <f t="shared" si="11"/>
        <v xml:space="preserve"> </v>
      </c>
      <c r="R45" s="51" t="str">
        <f t="shared" si="12"/>
        <v xml:space="preserve"> </v>
      </c>
      <c r="S45" s="51" t="str">
        <f t="shared" si="39"/>
        <v xml:space="preserve"> </v>
      </c>
      <c r="T45" s="51" t="str">
        <f t="shared" si="13"/>
        <v xml:space="preserve"> </v>
      </c>
      <c r="U45" s="51" t="str">
        <f t="shared" si="14"/>
        <v xml:space="preserve"> </v>
      </c>
      <c r="V45" s="51" t="str">
        <f t="shared" si="15"/>
        <v xml:space="preserve"> </v>
      </c>
      <c r="W45" s="51" t="str">
        <f t="shared" si="16"/>
        <v xml:space="preserve"> </v>
      </c>
      <c r="X45" s="51" t="str">
        <f t="shared" si="17"/>
        <v xml:space="preserve"> </v>
      </c>
      <c r="Y45" s="51" t="str">
        <f t="shared" si="18"/>
        <v xml:space="preserve"> </v>
      </c>
      <c r="Z45" s="51" t="str">
        <f t="shared" si="19"/>
        <v xml:space="preserve"> </v>
      </c>
      <c r="AA45" s="51" t="str">
        <f t="shared" si="20"/>
        <v xml:space="preserve"> </v>
      </c>
      <c r="AB45" s="51" t="str">
        <f t="shared" si="21"/>
        <v xml:space="preserve"> </v>
      </c>
      <c r="AC45" s="51" t="str">
        <f t="shared" si="22"/>
        <v xml:space="preserve"> </v>
      </c>
      <c r="AD45" s="51" t="str">
        <f t="shared" si="23"/>
        <v xml:space="preserve"> </v>
      </c>
      <c r="AE45" s="51" t="str">
        <f t="shared" si="24"/>
        <v xml:space="preserve"> </v>
      </c>
      <c r="AF45" s="51" t="str">
        <f t="shared" si="25"/>
        <v xml:space="preserve"> </v>
      </c>
      <c r="AG45" s="51" t="str">
        <f t="shared" si="26"/>
        <v xml:space="preserve"> </v>
      </c>
      <c r="AH45" s="51" t="str">
        <f t="shared" si="27"/>
        <v xml:space="preserve"> </v>
      </c>
      <c r="AI45" s="51" t="str">
        <f t="shared" si="28"/>
        <v xml:space="preserve"> </v>
      </c>
      <c r="AJ45" s="51" t="str">
        <f t="shared" si="29"/>
        <v xml:space="preserve"> </v>
      </c>
      <c r="AK45" s="51" t="str">
        <f t="shared" si="30"/>
        <v xml:space="preserve"> </v>
      </c>
      <c r="AL45" s="51" t="str">
        <f t="shared" si="31"/>
        <v xml:space="preserve"> </v>
      </c>
      <c r="AM45" s="51" t="str">
        <f t="shared" si="40"/>
        <v xml:space="preserve"> </v>
      </c>
      <c r="AN45" s="51" t="str">
        <f t="shared" si="32"/>
        <v xml:space="preserve"> </v>
      </c>
      <c r="AO45" s="51" t="str">
        <f t="shared" si="33"/>
        <v xml:space="preserve"> </v>
      </c>
      <c r="AP45" s="51" t="str">
        <f t="shared" si="34"/>
        <v xml:space="preserve"> </v>
      </c>
      <c r="AQ45" s="51" t="str">
        <f t="shared" si="35"/>
        <v xml:space="preserve"> </v>
      </c>
      <c r="AR45" s="51" t="str">
        <f t="shared" si="36"/>
        <v xml:space="preserve"> </v>
      </c>
      <c r="AS45" s="51" t="str">
        <f t="shared" si="37"/>
        <v xml:space="preserve"> </v>
      </c>
    </row>
    <row r="46" spans="1:45" s="85" customFormat="1" ht="15.75" outlineLevel="1" thickBot="1" x14ac:dyDescent="0.3">
      <c r="A46" s="34"/>
      <c r="B46" s="35"/>
      <c r="C46" s="49" t="s">
        <v>13</v>
      </c>
      <c r="D46" s="49" t="str">
        <f>Template!U9</f>
        <v>yes</v>
      </c>
      <c r="E46" s="51" t="str">
        <f t="shared" si="38"/>
        <v xml:space="preserve"> </v>
      </c>
      <c r="F46" s="51" t="str">
        <f t="shared" si="83"/>
        <v xml:space="preserve"> </v>
      </c>
      <c r="G46" s="51" t="str">
        <f t="shared" si="84"/>
        <v xml:space="preserve"> </v>
      </c>
      <c r="H46" s="51" t="str">
        <f t="shared" si="85"/>
        <v xml:space="preserve"> </v>
      </c>
      <c r="I46" s="51" t="str">
        <f t="shared" si="86"/>
        <v xml:space="preserve"> </v>
      </c>
      <c r="J46" s="51" t="str">
        <f t="shared" si="87"/>
        <v xml:space="preserve"> </v>
      </c>
      <c r="K46" s="51" t="str">
        <f t="shared" si="88"/>
        <v xml:space="preserve"> </v>
      </c>
      <c r="L46" s="51" t="str">
        <f t="shared" si="89"/>
        <v xml:space="preserve"> </v>
      </c>
      <c r="M46" s="51" t="str">
        <f t="shared" si="7"/>
        <v xml:space="preserve"> </v>
      </c>
      <c r="N46" s="51" t="str">
        <f t="shared" si="8"/>
        <v xml:space="preserve"> </v>
      </c>
      <c r="O46" s="51" t="str">
        <f t="shared" si="9"/>
        <v xml:space="preserve"> </v>
      </c>
      <c r="P46" s="51" t="str">
        <f t="shared" si="10"/>
        <v xml:space="preserve"> </v>
      </c>
      <c r="Q46" s="51" t="str">
        <f t="shared" si="11"/>
        <v xml:space="preserve"> </v>
      </c>
      <c r="R46" s="51" t="str">
        <f t="shared" si="12"/>
        <v xml:space="preserve"> </v>
      </c>
      <c r="S46" s="51" t="str">
        <f t="shared" si="39"/>
        <v xml:space="preserve"> </v>
      </c>
      <c r="T46" s="51" t="str">
        <f t="shared" si="13"/>
        <v xml:space="preserve"> </v>
      </c>
      <c r="U46" s="51" t="str">
        <f t="shared" si="14"/>
        <v xml:space="preserve"> </v>
      </c>
      <c r="V46" s="51" t="str">
        <f t="shared" si="15"/>
        <v xml:space="preserve"> </v>
      </c>
      <c r="W46" s="51" t="str">
        <f t="shared" si="16"/>
        <v xml:space="preserve"> </v>
      </c>
      <c r="X46" s="51" t="str">
        <f t="shared" si="17"/>
        <v xml:space="preserve"> </v>
      </c>
      <c r="Y46" s="51" t="str">
        <f t="shared" si="18"/>
        <v xml:space="preserve"> </v>
      </c>
      <c r="Z46" s="51" t="str">
        <f t="shared" si="19"/>
        <v xml:space="preserve"> </v>
      </c>
      <c r="AA46" s="51" t="str">
        <f t="shared" si="20"/>
        <v xml:space="preserve"> </v>
      </c>
      <c r="AB46" s="51" t="str">
        <f t="shared" si="21"/>
        <v xml:space="preserve"> </v>
      </c>
      <c r="AC46" s="51" t="str">
        <f t="shared" si="22"/>
        <v xml:space="preserve"> </v>
      </c>
      <c r="AD46" s="51" t="str">
        <f t="shared" si="23"/>
        <v xml:space="preserve"> </v>
      </c>
      <c r="AE46" s="51" t="str">
        <f t="shared" si="24"/>
        <v xml:space="preserve"> </v>
      </c>
      <c r="AF46" s="51" t="str">
        <f t="shared" si="25"/>
        <v xml:space="preserve"> </v>
      </c>
      <c r="AG46" s="51" t="str">
        <f t="shared" si="26"/>
        <v xml:space="preserve"> </v>
      </c>
      <c r="AH46" s="51" t="str">
        <f t="shared" si="27"/>
        <v xml:space="preserve"> </v>
      </c>
      <c r="AI46" s="51" t="str">
        <f t="shared" si="28"/>
        <v xml:space="preserve"> </v>
      </c>
      <c r="AJ46" s="51" t="str">
        <f t="shared" si="29"/>
        <v xml:space="preserve"> </v>
      </c>
      <c r="AK46" s="51" t="str">
        <f t="shared" si="30"/>
        <v xml:space="preserve"> </v>
      </c>
      <c r="AL46" s="51" t="str">
        <f t="shared" si="31"/>
        <v xml:space="preserve"> </v>
      </c>
      <c r="AM46" s="51" t="str">
        <f t="shared" si="40"/>
        <v xml:space="preserve"> </v>
      </c>
      <c r="AN46" s="51" t="str">
        <f t="shared" si="32"/>
        <v xml:space="preserve"> </v>
      </c>
      <c r="AO46" s="51" t="str">
        <f t="shared" si="33"/>
        <v xml:space="preserve"> </v>
      </c>
      <c r="AP46" s="51" t="str">
        <f t="shared" si="34"/>
        <v xml:space="preserve"> </v>
      </c>
      <c r="AQ46" s="51" t="str">
        <f t="shared" si="35"/>
        <v xml:space="preserve"> </v>
      </c>
      <c r="AR46" s="51" t="str">
        <f t="shared" si="36"/>
        <v xml:space="preserve"> </v>
      </c>
      <c r="AS46" s="51" t="str">
        <f t="shared" si="37"/>
        <v xml:space="preserve"> </v>
      </c>
    </row>
    <row r="47" spans="1:45" ht="15.75" thickBot="1" x14ac:dyDescent="0.3">
      <c r="A47" s="41"/>
      <c r="B47" s="42"/>
      <c r="C47" s="86"/>
      <c r="D47" s="86"/>
      <c r="E47" s="45" t="str">
        <f t="shared" si="38"/>
        <v xml:space="preserve"> </v>
      </c>
      <c r="F47" s="45"/>
      <c r="G47" s="45"/>
      <c r="H47" s="45"/>
      <c r="I47" s="45"/>
      <c r="J47" s="45"/>
      <c r="K47" s="45"/>
      <c r="L47" s="45"/>
      <c r="M47" s="45"/>
      <c r="N47" s="45"/>
      <c r="O47" s="45" t="str">
        <f t="shared" si="9"/>
        <v xml:space="preserve"> </v>
      </c>
      <c r="P47" s="45" t="str">
        <f t="shared" si="10"/>
        <v xml:space="preserve"> </v>
      </c>
      <c r="Q47" s="45" t="str">
        <f t="shared" si="11"/>
        <v xml:space="preserve"> </v>
      </c>
      <c r="R47" s="45" t="str">
        <f t="shared" si="12"/>
        <v xml:space="preserve"> </v>
      </c>
      <c r="S47" s="45" t="str">
        <f t="shared" si="39"/>
        <v xml:space="preserve"> </v>
      </c>
      <c r="T47" s="45" t="str">
        <f t="shared" si="13"/>
        <v xml:space="preserve"> </v>
      </c>
      <c r="U47" s="45" t="str">
        <f t="shared" si="14"/>
        <v xml:space="preserve"> </v>
      </c>
      <c r="V47" s="45" t="str">
        <f t="shared" si="15"/>
        <v xml:space="preserve"> </v>
      </c>
      <c r="W47" s="45" t="str">
        <f t="shared" si="16"/>
        <v xml:space="preserve"> </v>
      </c>
      <c r="X47" s="45" t="str">
        <f t="shared" si="17"/>
        <v xml:space="preserve"> </v>
      </c>
      <c r="Y47" s="45" t="str">
        <f t="shared" si="18"/>
        <v xml:space="preserve"> </v>
      </c>
      <c r="Z47" s="45" t="str">
        <f t="shared" si="19"/>
        <v xml:space="preserve"> </v>
      </c>
      <c r="AA47" s="45" t="str">
        <f t="shared" si="20"/>
        <v xml:space="preserve"> </v>
      </c>
      <c r="AB47" s="45" t="str">
        <f t="shared" si="21"/>
        <v xml:space="preserve"> </v>
      </c>
      <c r="AC47" s="45" t="str">
        <f t="shared" si="22"/>
        <v xml:space="preserve"> </v>
      </c>
      <c r="AD47" s="45" t="str">
        <f t="shared" si="23"/>
        <v xml:space="preserve"> </v>
      </c>
      <c r="AE47" s="45" t="str">
        <f t="shared" si="24"/>
        <v xml:space="preserve"> </v>
      </c>
      <c r="AF47" s="45" t="str">
        <f t="shared" si="25"/>
        <v xml:space="preserve"> </v>
      </c>
      <c r="AG47" s="45" t="str">
        <f t="shared" si="26"/>
        <v xml:space="preserve"> </v>
      </c>
      <c r="AH47" s="45" t="str">
        <f t="shared" si="27"/>
        <v xml:space="preserve"> </v>
      </c>
      <c r="AI47" s="45" t="str">
        <f t="shared" si="28"/>
        <v xml:space="preserve"> </v>
      </c>
      <c r="AJ47" s="45" t="str">
        <f t="shared" si="29"/>
        <v xml:space="preserve"> </v>
      </c>
      <c r="AK47" s="45" t="str">
        <f t="shared" si="30"/>
        <v xml:space="preserve"> </v>
      </c>
      <c r="AL47" s="45" t="str">
        <f t="shared" si="31"/>
        <v xml:space="preserve"> </v>
      </c>
      <c r="AM47" s="45" t="str">
        <f t="shared" si="40"/>
        <v xml:space="preserve"> </v>
      </c>
      <c r="AN47" s="45" t="str">
        <f t="shared" si="32"/>
        <v xml:space="preserve"> </v>
      </c>
      <c r="AO47" s="45" t="str">
        <f t="shared" si="33"/>
        <v xml:space="preserve"> </v>
      </c>
      <c r="AP47" s="45" t="str">
        <f t="shared" si="34"/>
        <v xml:space="preserve"> </v>
      </c>
      <c r="AQ47" s="45" t="str">
        <f t="shared" si="35"/>
        <v xml:space="preserve"> </v>
      </c>
      <c r="AR47" s="45" t="str">
        <f t="shared" si="36"/>
        <v xml:space="preserve"> </v>
      </c>
      <c r="AS47" s="46" t="str">
        <f t="shared" si="37"/>
        <v xml:space="preserve"> </v>
      </c>
    </row>
    <row r="48" spans="1:45" hidden="1" outlineLevel="1" x14ac:dyDescent="0.25">
      <c r="A48" s="32" t="s">
        <v>62</v>
      </c>
      <c r="B48" s="33" t="str">
        <f>Template!Q10</f>
        <v>ZoneAlarm Extreme Security 2010</v>
      </c>
      <c r="C48" s="49">
        <v>2000</v>
      </c>
      <c r="D48" s="49" t="str">
        <f>Template!R10</f>
        <v>no</v>
      </c>
      <c r="E48" s="51" t="str">
        <f t="shared" si="38"/>
        <v>n/a</v>
      </c>
      <c r="F48" s="51" t="str">
        <f t="shared" ref="F48:F51" si="90">IF(D48="no","n/a"," ")</f>
        <v>n/a</v>
      </c>
      <c r="G48" s="51" t="str">
        <f t="shared" ref="G48:G51" si="91">IF(D48="no","n/a"," ")</f>
        <v>n/a</v>
      </c>
      <c r="H48" s="51" t="str">
        <f t="shared" ref="H48:H51" si="92">IF(D48="no","n/a"," ")</f>
        <v>n/a</v>
      </c>
      <c r="I48" s="51" t="str">
        <f t="shared" ref="I48:I51" si="93">IF(D48="no","n/a"," ")</f>
        <v>n/a</v>
      </c>
      <c r="J48" s="51" t="str">
        <f t="shared" ref="J48:J51" si="94">IF(D48="no","n/a"," ")</f>
        <v>n/a</v>
      </c>
      <c r="K48" s="51" t="str">
        <f t="shared" ref="K48:K51" si="95">IF(D48="no","n/a"," ")</f>
        <v>n/a</v>
      </c>
      <c r="L48" s="51" t="str">
        <f t="shared" ref="L48:L51" si="96">IF(D48="no","n/a"," ")</f>
        <v>n/a</v>
      </c>
      <c r="M48" s="51" t="str">
        <f t="shared" si="7"/>
        <v>n/a</v>
      </c>
      <c r="N48" s="51" t="str">
        <f t="shared" si="8"/>
        <v>n/a</v>
      </c>
      <c r="O48" s="51" t="str">
        <f t="shared" si="9"/>
        <v>n/a</v>
      </c>
      <c r="P48" s="51" t="str">
        <f t="shared" si="10"/>
        <v>n/a</v>
      </c>
      <c r="Q48" s="51" t="str">
        <f t="shared" si="11"/>
        <v>n/a</v>
      </c>
      <c r="R48" s="51" t="str">
        <f t="shared" si="12"/>
        <v>n/a</v>
      </c>
      <c r="S48" s="51" t="str">
        <f t="shared" si="39"/>
        <v>n/a</v>
      </c>
      <c r="T48" s="51" t="str">
        <f t="shared" si="13"/>
        <v>n/a</v>
      </c>
      <c r="U48" s="51" t="str">
        <f t="shared" si="14"/>
        <v>n/a</v>
      </c>
      <c r="V48" s="51" t="str">
        <f t="shared" si="15"/>
        <v>n/a</v>
      </c>
      <c r="W48" s="51" t="str">
        <f t="shared" si="16"/>
        <v>n/a</v>
      </c>
      <c r="X48" s="51" t="str">
        <f t="shared" si="17"/>
        <v>n/a</v>
      </c>
      <c r="Y48" s="51" t="str">
        <f t="shared" si="18"/>
        <v>n/a</v>
      </c>
      <c r="Z48" s="51" t="str">
        <f t="shared" si="19"/>
        <v>n/a</v>
      </c>
      <c r="AA48" s="51" t="str">
        <f t="shared" si="20"/>
        <v>n/a</v>
      </c>
      <c r="AB48" s="51" t="str">
        <f t="shared" si="21"/>
        <v>n/a</v>
      </c>
      <c r="AC48" s="51" t="str">
        <f t="shared" si="22"/>
        <v>n/a</v>
      </c>
      <c r="AD48" s="51" t="str">
        <f t="shared" si="23"/>
        <v>n/a</v>
      </c>
      <c r="AE48" s="51" t="str">
        <f t="shared" si="24"/>
        <v>n/a</v>
      </c>
      <c r="AF48" s="51" t="str">
        <f t="shared" si="25"/>
        <v>n/a</v>
      </c>
      <c r="AG48" s="51" t="str">
        <f t="shared" si="26"/>
        <v>n/a</v>
      </c>
      <c r="AH48" s="51" t="str">
        <f t="shared" si="27"/>
        <v>n/a</v>
      </c>
      <c r="AI48" s="51" t="str">
        <f t="shared" si="28"/>
        <v>n/a</v>
      </c>
      <c r="AJ48" s="51" t="str">
        <f t="shared" si="29"/>
        <v>n/a</v>
      </c>
      <c r="AK48" s="51" t="str">
        <f t="shared" si="30"/>
        <v>n/a</v>
      </c>
      <c r="AL48" s="51" t="str">
        <f t="shared" si="31"/>
        <v>n/a</v>
      </c>
      <c r="AM48" s="51" t="str">
        <f t="shared" si="40"/>
        <v>n/a</v>
      </c>
      <c r="AN48" s="51" t="str">
        <f t="shared" si="32"/>
        <v>n/a</v>
      </c>
      <c r="AO48" s="51" t="str">
        <f t="shared" si="33"/>
        <v>n/a</v>
      </c>
      <c r="AP48" s="51" t="str">
        <f t="shared" si="34"/>
        <v>n/a</v>
      </c>
      <c r="AQ48" s="51" t="str">
        <f t="shared" si="35"/>
        <v>n/a</v>
      </c>
      <c r="AR48" s="51" t="str">
        <f t="shared" si="36"/>
        <v>n/a</v>
      </c>
      <c r="AS48" s="51" t="str">
        <f t="shared" si="37"/>
        <v>n/a</v>
      </c>
    </row>
    <row r="49" spans="1:45" outlineLevel="1" x14ac:dyDescent="0.25">
      <c r="A49" s="34"/>
      <c r="B49" s="33" t="str">
        <f>Template!Q10</f>
        <v>ZoneAlarm Extreme Security 2010</v>
      </c>
      <c r="C49" s="49" t="s">
        <v>37</v>
      </c>
      <c r="D49" s="49" t="str">
        <f>Template!S10</f>
        <v>yes</v>
      </c>
      <c r="E49" s="51" t="str">
        <f t="shared" si="38"/>
        <v xml:space="preserve"> </v>
      </c>
      <c r="F49" s="51" t="str">
        <f t="shared" si="90"/>
        <v xml:space="preserve"> </v>
      </c>
      <c r="G49" s="51" t="str">
        <f t="shared" si="91"/>
        <v xml:space="preserve"> </v>
      </c>
      <c r="H49" s="51" t="str">
        <f t="shared" si="92"/>
        <v xml:space="preserve"> </v>
      </c>
      <c r="I49" s="51" t="str">
        <f t="shared" si="93"/>
        <v xml:space="preserve"> </v>
      </c>
      <c r="J49" s="51" t="str">
        <f t="shared" si="94"/>
        <v xml:space="preserve"> </v>
      </c>
      <c r="K49" s="51" t="str">
        <f t="shared" si="95"/>
        <v xml:space="preserve"> </v>
      </c>
      <c r="L49" s="51" t="str">
        <f t="shared" si="96"/>
        <v xml:space="preserve"> </v>
      </c>
      <c r="M49" s="51" t="str">
        <f t="shared" si="7"/>
        <v xml:space="preserve"> </v>
      </c>
      <c r="N49" s="51" t="str">
        <f t="shared" si="8"/>
        <v xml:space="preserve"> </v>
      </c>
      <c r="O49" s="51" t="str">
        <f t="shared" si="9"/>
        <v xml:space="preserve"> </v>
      </c>
      <c r="P49" s="51" t="str">
        <f t="shared" si="10"/>
        <v xml:space="preserve"> </v>
      </c>
      <c r="Q49" s="51" t="str">
        <f t="shared" si="11"/>
        <v xml:space="preserve"> </v>
      </c>
      <c r="R49" s="51" t="str">
        <f t="shared" si="12"/>
        <v xml:space="preserve"> </v>
      </c>
      <c r="S49" s="51" t="str">
        <f t="shared" si="39"/>
        <v xml:space="preserve"> </v>
      </c>
      <c r="T49" s="51" t="str">
        <f t="shared" si="13"/>
        <v xml:space="preserve"> </v>
      </c>
      <c r="U49" s="51" t="str">
        <f t="shared" si="14"/>
        <v xml:space="preserve"> </v>
      </c>
      <c r="V49" s="51" t="str">
        <f t="shared" si="15"/>
        <v xml:space="preserve"> </v>
      </c>
      <c r="W49" s="51" t="str">
        <f t="shared" si="16"/>
        <v xml:space="preserve"> </v>
      </c>
      <c r="X49" s="51" t="str">
        <f t="shared" si="17"/>
        <v xml:space="preserve"> </v>
      </c>
      <c r="Y49" s="51" t="str">
        <f t="shared" si="18"/>
        <v xml:space="preserve"> </v>
      </c>
      <c r="Z49" s="51" t="str">
        <f t="shared" si="19"/>
        <v xml:space="preserve"> </v>
      </c>
      <c r="AA49" s="51" t="str">
        <f t="shared" si="20"/>
        <v xml:space="preserve"> </v>
      </c>
      <c r="AB49" s="51" t="str">
        <f t="shared" si="21"/>
        <v xml:space="preserve"> </v>
      </c>
      <c r="AC49" s="51" t="str">
        <f t="shared" si="22"/>
        <v xml:space="preserve"> </v>
      </c>
      <c r="AD49" s="51" t="str">
        <f t="shared" si="23"/>
        <v xml:space="preserve"> </v>
      </c>
      <c r="AE49" s="51" t="str">
        <f t="shared" si="24"/>
        <v xml:space="preserve"> </v>
      </c>
      <c r="AF49" s="51" t="str">
        <f t="shared" si="25"/>
        <v xml:space="preserve"> </v>
      </c>
      <c r="AG49" s="51" t="str">
        <f t="shared" si="26"/>
        <v xml:space="preserve"> </v>
      </c>
      <c r="AH49" s="51" t="str">
        <f t="shared" si="27"/>
        <v xml:space="preserve"> </v>
      </c>
      <c r="AI49" s="51" t="str">
        <f t="shared" si="28"/>
        <v xml:space="preserve"> </v>
      </c>
      <c r="AJ49" s="51" t="str">
        <f t="shared" si="29"/>
        <v xml:space="preserve"> </v>
      </c>
      <c r="AK49" s="51" t="str">
        <f t="shared" si="30"/>
        <v xml:space="preserve"> </v>
      </c>
      <c r="AL49" s="51" t="str">
        <f t="shared" si="31"/>
        <v xml:space="preserve"> </v>
      </c>
      <c r="AM49" s="51" t="str">
        <f t="shared" si="40"/>
        <v xml:space="preserve"> </v>
      </c>
      <c r="AN49" s="51" t="str">
        <f t="shared" si="32"/>
        <v xml:space="preserve"> </v>
      </c>
      <c r="AO49" s="51" t="str">
        <f t="shared" si="33"/>
        <v xml:space="preserve"> </v>
      </c>
      <c r="AP49" s="51" t="str">
        <f t="shared" si="34"/>
        <v xml:space="preserve"> </v>
      </c>
      <c r="AQ49" s="51" t="str">
        <f t="shared" si="35"/>
        <v xml:space="preserve"> </v>
      </c>
      <c r="AR49" s="51" t="str">
        <f t="shared" si="36"/>
        <v xml:space="preserve"> </v>
      </c>
      <c r="AS49" s="51" t="str">
        <f t="shared" si="37"/>
        <v xml:space="preserve"> </v>
      </c>
    </row>
    <row r="50" spans="1:45" hidden="1" outlineLevel="1" x14ac:dyDescent="0.25">
      <c r="A50" s="34"/>
      <c r="B50" s="35"/>
      <c r="C50" s="49" t="s">
        <v>38</v>
      </c>
      <c r="D50" s="49" t="str">
        <f>Template!T10</f>
        <v>yes</v>
      </c>
      <c r="E50" s="51" t="str">
        <f t="shared" si="38"/>
        <v xml:space="preserve"> </v>
      </c>
      <c r="F50" s="51" t="str">
        <f t="shared" si="90"/>
        <v xml:space="preserve"> </v>
      </c>
      <c r="G50" s="51" t="str">
        <f t="shared" si="91"/>
        <v xml:space="preserve"> </v>
      </c>
      <c r="H50" s="51" t="str">
        <f t="shared" si="92"/>
        <v xml:space="preserve"> </v>
      </c>
      <c r="I50" s="51" t="str">
        <f t="shared" si="93"/>
        <v xml:space="preserve"> </v>
      </c>
      <c r="J50" s="51" t="str">
        <f t="shared" si="94"/>
        <v xml:space="preserve"> </v>
      </c>
      <c r="K50" s="51" t="str">
        <f t="shared" si="95"/>
        <v xml:space="preserve"> </v>
      </c>
      <c r="L50" s="51" t="str">
        <f t="shared" si="96"/>
        <v xml:space="preserve"> </v>
      </c>
      <c r="M50" s="51" t="str">
        <f t="shared" si="7"/>
        <v xml:space="preserve"> </v>
      </c>
      <c r="N50" s="51" t="str">
        <f t="shared" si="8"/>
        <v xml:space="preserve"> </v>
      </c>
      <c r="O50" s="51" t="str">
        <f t="shared" si="9"/>
        <v xml:space="preserve"> </v>
      </c>
      <c r="P50" s="51" t="str">
        <f t="shared" si="10"/>
        <v xml:space="preserve"> </v>
      </c>
      <c r="Q50" s="51" t="str">
        <f t="shared" si="11"/>
        <v xml:space="preserve"> </v>
      </c>
      <c r="R50" s="51" t="str">
        <f t="shared" si="12"/>
        <v xml:space="preserve"> </v>
      </c>
      <c r="S50" s="51" t="str">
        <f t="shared" si="39"/>
        <v xml:space="preserve"> </v>
      </c>
      <c r="T50" s="51" t="str">
        <f t="shared" si="13"/>
        <v xml:space="preserve"> </v>
      </c>
      <c r="U50" s="51" t="str">
        <f t="shared" si="14"/>
        <v xml:space="preserve"> </v>
      </c>
      <c r="V50" s="51" t="str">
        <f t="shared" si="15"/>
        <v xml:space="preserve"> </v>
      </c>
      <c r="W50" s="51" t="str">
        <f t="shared" si="16"/>
        <v xml:space="preserve"> </v>
      </c>
      <c r="X50" s="51" t="str">
        <f t="shared" si="17"/>
        <v xml:space="preserve"> </v>
      </c>
      <c r="Y50" s="51" t="str">
        <f t="shared" si="18"/>
        <v xml:space="preserve"> </v>
      </c>
      <c r="Z50" s="51" t="str">
        <f t="shared" si="19"/>
        <v xml:space="preserve"> </v>
      </c>
      <c r="AA50" s="51" t="str">
        <f t="shared" si="20"/>
        <v xml:space="preserve"> </v>
      </c>
      <c r="AB50" s="51" t="str">
        <f t="shared" si="21"/>
        <v xml:space="preserve"> </v>
      </c>
      <c r="AC50" s="51" t="str">
        <f t="shared" si="22"/>
        <v xml:space="preserve"> </v>
      </c>
      <c r="AD50" s="51" t="str">
        <f t="shared" si="23"/>
        <v xml:space="preserve"> </v>
      </c>
      <c r="AE50" s="51" t="str">
        <f t="shared" si="24"/>
        <v xml:space="preserve"> </v>
      </c>
      <c r="AF50" s="51" t="str">
        <f t="shared" si="25"/>
        <v xml:space="preserve"> </v>
      </c>
      <c r="AG50" s="51" t="str">
        <f t="shared" si="26"/>
        <v xml:space="preserve"> </v>
      </c>
      <c r="AH50" s="51" t="str">
        <f t="shared" si="27"/>
        <v xml:space="preserve"> </v>
      </c>
      <c r="AI50" s="51" t="str">
        <f t="shared" si="28"/>
        <v xml:space="preserve"> </v>
      </c>
      <c r="AJ50" s="51" t="str">
        <f t="shared" si="29"/>
        <v xml:space="preserve"> </v>
      </c>
      <c r="AK50" s="51" t="str">
        <f t="shared" si="30"/>
        <v xml:space="preserve"> </v>
      </c>
      <c r="AL50" s="51" t="str">
        <f t="shared" si="31"/>
        <v xml:space="preserve"> </v>
      </c>
      <c r="AM50" s="51" t="str">
        <f t="shared" si="40"/>
        <v xml:space="preserve"> </v>
      </c>
      <c r="AN50" s="51" t="str">
        <f t="shared" si="32"/>
        <v xml:space="preserve"> </v>
      </c>
      <c r="AO50" s="51" t="str">
        <f t="shared" si="33"/>
        <v xml:space="preserve"> </v>
      </c>
      <c r="AP50" s="51" t="str">
        <f t="shared" si="34"/>
        <v xml:space="preserve"> </v>
      </c>
      <c r="AQ50" s="51" t="str">
        <f t="shared" si="35"/>
        <v xml:space="preserve"> </v>
      </c>
      <c r="AR50" s="51" t="str">
        <f t="shared" si="36"/>
        <v xml:space="preserve"> </v>
      </c>
      <c r="AS50" s="51" t="str">
        <f t="shared" si="37"/>
        <v xml:space="preserve"> </v>
      </c>
    </row>
    <row r="51" spans="1:45" s="85" customFormat="1" ht="15.75" outlineLevel="1" thickBot="1" x14ac:dyDescent="0.3">
      <c r="A51" s="34"/>
      <c r="B51" s="35"/>
      <c r="C51" s="49" t="s">
        <v>13</v>
      </c>
      <c r="D51" s="49" t="str">
        <f>Template!U10</f>
        <v>yes</v>
      </c>
      <c r="E51" s="51" t="str">
        <f t="shared" si="38"/>
        <v xml:space="preserve"> </v>
      </c>
      <c r="F51" s="51" t="str">
        <f t="shared" si="90"/>
        <v xml:space="preserve"> </v>
      </c>
      <c r="G51" s="51" t="str">
        <f t="shared" si="91"/>
        <v xml:space="preserve"> </v>
      </c>
      <c r="H51" s="51" t="str">
        <f t="shared" si="92"/>
        <v xml:space="preserve"> </v>
      </c>
      <c r="I51" s="51" t="str">
        <f t="shared" si="93"/>
        <v xml:space="preserve"> </v>
      </c>
      <c r="J51" s="51" t="str">
        <f t="shared" si="94"/>
        <v xml:space="preserve"> </v>
      </c>
      <c r="K51" s="51" t="str">
        <f t="shared" si="95"/>
        <v xml:space="preserve"> </v>
      </c>
      <c r="L51" s="51" t="str">
        <f t="shared" si="96"/>
        <v xml:space="preserve"> </v>
      </c>
      <c r="M51" s="51" t="str">
        <f t="shared" si="7"/>
        <v xml:space="preserve"> </v>
      </c>
      <c r="N51" s="51" t="str">
        <f t="shared" si="8"/>
        <v xml:space="preserve"> </v>
      </c>
      <c r="O51" s="51" t="str">
        <f t="shared" si="9"/>
        <v xml:space="preserve"> </v>
      </c>
      <c r="P51" s="51" t="str">
        <f t="shared" si="10"/>
        <v xml:space="preserve"> </v>
      </c>
      <c r="Q51" s="51" t="str">
        <f t="shared" si="11"/>
        <v xml:space="preserve"> </v>
      </c>
      <c r="R51" s="51" t="str">
        <f t="shared" si="12"/>
        <v xml:space="preserve"> </v>
      </c>
      <c r="S51" s="51" t="str">
        <f t="shared" si="39"/>
        <v xml:space="preserve"> </v>
      </c>
      <c r="T51" s="51" t="str">
        <f t="shared" si="13"/>
        <v xml:space="preserve"> </v>
      </c>
      <c r="U51" s="51" t="str">
        <f t="shared" si="14"/>
        <v xml:space="preserve"> </v>
      </c>
      <c r="V51" s="51" t="str">
        <f t="shared" si="15"/>
        <v xml:space="preserve"> </v>
      </c>
      <c r="W51" s="51" t="str">
        <f t="shared" si="16"/>
        <v xml:space="preserve"> </v>
      </c>
      <c r="X51" s="51" t="str">
        <f t="shared" si="17"/>
        <v xml:space="preserve"> </v>
      </c>
      <c r="Y51" s="51" t="str">
        <f t="shared" si="18"/>
        <v xml:space="preserve"> </v>
      </c>
      <c r="Z51" s="51" t="str">
        <f t="shared" si="19"/>
        <v xml:space="preserve"> </v>
      </c>
      <c r="AA51" s="51" t="str">
        <f t="shared" si="20"/>
        <v xml:space="preserve"> </v>
      </c>
      <c r="AB51" s="51" t="str">
        <f t="shared" si="21"/>
        <v xml:space="preserve"> </v>
      </c>
      <c r="AC51" s="51" t="str">
        <f t="shared" si="22"/>
        <v xml:space="preserve"> </v>
      </c>
      <c r="AD51" s="51" t="str">
        <f t="shared" si="23"/>
        <v xml:space="preserve"> </v>
      </c>
      <c r="AE51" s="51" t="str">
        <f t="shared" si="24"/>
        <v xml:space="preserve"> </v>
      </c>
      <c r="AF51" s="51" t="str">
        <f t="shared" si="25"/>
        <v xml:space="preserve"> </v>
      </c>
      <c r="AG51" s="51" t="str">
        <f t="shared" si="26"/>
        <v xml:space="preserve"> </v>
      </c>
      <c r="AH51" s="51" t="str">
        <f t="shared" si="27"/>
        <v xml:space="preserve"> </v>
      </c>
      <c r="AI51" s="51" t="str">
        <f t="shared" si="28"/>
        <v xml:space="preserve"> </v>
      </c>
      <c r="AJ51" s="51" t="str">
        <f t="shared" si="29"/>
        <v xml:space="preserve"> </v>
      </c>
      <c r="AK51" s="51" t="str">
        <f t="shared" si="30"/>
        <v xml:space="preserve"> </v>
      </c>
      <c r="AL51" s="51" t="str">
        <f t="shared" si="31"/>
        <v xml:space="preserve"> </v>
      </c>
      <c r="AM51" s="51" t="str">
        <f t="shared" si="40"/>
        <v xml:space="preserve"> </v>
      </c>
      <c r="AN51" s="51" t="str">
        <f t="shared" si="32"/>
        <v xml:space="preserve"> </v>
      </c>
      <c r="AO51" s="51" t="str">
        <f t="shared" si="33"/>
        <v xml:space="preserve"> </v>
      </c>
      <c r="AP51" s="51" t="str">
        <f t="shared" si="34"/>
        <v xml:space="preserve"> </v>
      </c>
      <c r="AQ51" s="51" t="str">
        <f t="shared" si="35"/>
        <v xml:space="preserve"> </v>
      </c>
      <c r="AR51" s="51" t="str">
        <f t="shared" si="36"/>
        <v xml:space="preserve"> </v>
      </c>
      <c r="AS51" s="51" t="str">
        <f t="shared" si="37"/>
        <v xml:space="preserve"> </v>
      </c>
    </row>
    <row r="52" spans="1:45" ht="15.75" thickBot="1" x14ac:dyDescent="0.3">
      <c r="A52" s="41"/>
      <c r="B52" s="42"/>
      <c r="C52" s="86"/>
      <c r="D52" s="86"/>
      <c r="E52" s="45" t="str">
        <f t="shared" si="38"/>
        <v xml:space="preserve"> </v>
      </c>
      <c r="F52" s="45"/>
      <c r="G52" s="45"/>
      <c r="H52" s="45"/>
      <c r="I52" s="45"/>
      <c r="J52" s="45"/>
      <c r="K52" s="45"/>
      <c r="L52" s="45"/>
      <c r="M52" s="45"/>
      <c r="N52" s="45"/>
      <c r="O52" s="45" t="str">
        <f t="shared" si="9"/>
        <v xml:space="preserve"> </v>
      </c>
      <c r="P52" s="45" t="str">
        <f t="shared" si="10"/>
        <v xml:space="preserve"> </v>
      </c>
      <c r="Q52" s="45" t="str">
        <f t="shared" si="11"/>
        <v xml:space="preserve"> </v>
      </c>
      <c r="R52" s="45" t="str">
        <f t="shared" si="12"/>
        <v xml:space="preserve"> </v>
      </c>
      <c r="S52" s="45" t="str">
        <f t="shared" si="39"/>
        <v xml:space="preserve"> </v>
      </c>
      <c r="T52" s="45" t="str">
        <f t="shared" si="13"/>
        <v xml:space="preserve"> </v>
      </c>
      <c r="U52" s="45" t="str">
        <f t="shared" si="14"/>
        <v xml:space="preserve"> </v>
      </c>
      <c r="V52" s="45" t="str">
        <f t="shared" si="15"/>
        <v xml:space="preserve"> </v>
      </c>
      <c r="W52" s="45" t="str">
        <f t="shared" si="16"/>
        <v xml:space="preserve"> </v>
      </c>
      <c r="X52" s="45" t="str">
        <f t="shared" si="17"/>
        <v xml:space="preserve"> </v>
      </c>
      <c r="Y52" s="45" t="str">
        <f t="shared" si="18"/>
        <v xml:space="preserve"> </v>
      </c>
      <c r="Z52" s="45" t="str">
        <f t="shared" si="19"/>
        <v xml:space="preserve"> </v>
      </c>
      <c r="AA52" s="45" t="str">
        <f t="shared" si="20"/>
        <v xml:space="preserve"> </v>
      </c>
      <c r="AB52" s="45" t="str">
        <f t="shared" si="21"/>
        <v xml:space="preserve"> </v>
      </c>
      <c r="AC52" s="45" t="str">
        <f t="shared" si="22"/>
        <v xml:space="preserve"> </v>
      </c>
      <c r="AD52" s="45" t="str">
        <f t="shared" si="23"/>
        <v xml:space="preserve"> </v>
      </c>
      <c r="AE52" s="45" t="str">
        <f t="shared" si="24"/>
        <v xml:space="preserve"> </v>
      </c>
      <c r="AF52" s="45" t="str">
        <f t="shared" si="25"/>
        <v xml:space="preserve"> </v>
      </c>
      <c r="AG52" s="45" t="str">
        <f t="shared" si="26"/>
        <v xml:space="preserve"> </v>
      </c>
      <c r="AH52" s="45" t="str">
        <f t="shared" si="27"/>
        <v xml:space="preserve"> </v>
      </c>
      <c r="AI52" s="45" t="str">
        <f t="shared" si="28"/>
        <v xml:space="preserve"> </v>
      </c>
      <c r="AJ52" s="45" t="str">
        <f t="shared" si="29"/>
        <v xml:space="preserve"> </v>
      </c>
      <c r="AK52" s="45" t="str">
        <f t="shared" si="30"/>
        <v xml:space="preserve"> </v>
      </c>
      <c r="AL52" s="45" t="str">
        <f t="shared" si="31"/>
        <v xml:space="preserve"> </v>
      </c>
      <c r="AM52" s="45" t="str">
        <f t="shared" si="40"/>
        <v xml:space="preserve"> </v>
      </c>
      <c r="AN52" s="45" t="str">
        <f t="shared" si="32"/>
        <v xml:space="preserve"> </v>
      </c>
      <c r="AO52" s="45" t="str">
        <f t="shared" si="33"/>
        <v xml:space="preserve"> </v>
      </c>
      <c r="AP52" s="45" t="str">
        <f t="shared" si="34"/>
        <v xml:space="preserve"> </v>
      </c>
      <c r="AQ52" s="45" t="str">
        <f t="shared" si="35"/>
        <v xml:space="preserve"> </v>
      </c>
      <c r="AR52" s="45" t="str">
        <f t="shared" si="36"/>
        <v xml:space="preserve"> </v>
      </c>
      <c r="AS52" s="46" t="str">
        <f t="shared" si="37"/>
        <v xml:space="preserve"> </v>
      </c>
    </row>
    <row r="53" spans="1:45" hidden="1" outlineLevel="1" x14ac:dyDescent="0.25">
      <c r="A53" s="32" t="s">
        <v>63</v>
      </c>
      <c r="B53" s="33" t="str">
        <f>Template!Q11</f>
        <v>BitDefender Internet Security 2010</v>
      </c>
      <c r="C53" s="49">
        <v>2000</v>
      </c>
      <c r="D53" s="49" t="str">
        <f>Template!R11</f>
        <v>no</v>
      </c>
      <c r="E53" s="51" t="str">
        <f t="shared" si="38"/>
        <v>n/a</v>
      </c>
      <c r="F53" s="51" t="str">
        <f t="shared" ref="F53:F56" si="97">IF(D53="no","n/a"," ")</f>
        <v>n/a</v>
      </c>
      <c r="G53" s="51" t="str">
        <f t="shared" ref="G53:G56" si="98">IF(D53="no","n/a"," ")</f>
        <v>n/a</v>
      </c>
      <c r="H53" s="51" t="str">
        <f t="shared" ref="H53:H56" si="99">IF(D53="no","n/a"," ")</f>
        <v>n/a</v>
      </c>
      <c r="I53" s="51" t="str">
        <f t="shared" ref="I53:I56" si="100">IF(D53="no","n/a"," ")</f>
        <v>n/a</v>
      </c>
      <c r="J53" s="51" t="str">
        <f t="shared" ref="J53:J56" si="101">IF(D53="no","n/a"," ")</f>
        <v>n/a</v>
      </c>
      <c r="K53" s="51" t="str">
        <f t="shared" ref="K53:K56" si="102">IF(D53="no","n/a"," ")</f>
        <v>n/a</v>
      </c>
      <c r="L53" s="51" t="str">
        <f t="shared" ref="L53:L56" si="103">IF(D53="no","n/a"," ")</f>
        <v>n/a</v>
      </c>
      <c r="M53" s="51" t="str">
        <f t="shared" si="7"/>
        <v>n/a</v>
      </c>
      <c r="N53" s="51" t="str">
        <f t="shared" si="8"/>
        <v>n/a</v>
      </c>
      <c r="O53" s="51" t="str">
        <f t="shared" si="9"/>
        <v>n/a</v>
      </c>
      <c r="P53" s="51" t="str">
        <f t="shared" si="10"/>
        <v>n/a</v>
      </c>
      <c r="Q53" s="51" t="str">
        <f t="shared" si="11"/>
        <v>n/a</v>
      </c>
      <c r="R53" s="51" t="str">
        <f t="shared" si="12"/>
        <v>n/a</v>
      </c>
      <c r="S53" s="51" t="str">
        <f t="shared" si="39"/>
        <v>n/a</v>
      </c>
      <c r="T53" s="51" t="str">
        <f t="shared" si="13"/>
        <v>n/a</v>
      </c>
      <c r="U53" s="51" t="str">
        <f t="shared" si="14"/>
        <v>n/a</v>
      </c>
      <c r="V53" s="51" t="str">
        <f t="shared" si="15"/>
        <v>n/a</v>
      </c>
      <c r="W53" s="51" t="str">
        <f t="shared" si="16"/>
        <v>n/a</v>
      </c>
      <c r="X53" s="51" t="str">
        <f t="shared" si="17"/>
        <v>n/a</v>
      </c>
      <c r="Y53" s="51" t="str">
        <f t="shared" si="18"/>
        <v>n/a</v>
      </c>
      <c r="Z53" s="51" t="str">
        <f t="shared" si="19"/>
        <v>n/a</v>
      </c>
      <c r="AA53" s="51" t="str">
        <f t="shared" si="20"/>
        <v>n/a</v>
      </c>
      <c r="AB53" s="51" t="str">
        <f t="shared" si="21"/>
        <v>n/a</v>
      </c>
      <c r="AC53" s="51" t="str">
        <f t="shared" si="22"/>
        <v>n/a</v>
      </c>
      <c r="AD53" s="51" t="str">
        <f t="shared" si="23"/>
        <v>n/a</v>
      </c>
      <c r="AE53" s="51" t="str">
        <f t="shared" si="24"/>
        <v>n/a</v>
      </c>
      <c r="AF53" s="51" t="str">
        <f t="shared" si="25"/>
        <v>n/a</v>
      </c>
      <c r="AG53" s="51" t="str">
        <f t="shared" si="26"/>
        <v>n/a</v>
      </c>
      <c r="AH53" s="51" t="str">
        <f t="shared" si="27"/>
        <v>n/a</v>
      </c>
      <c r="AI53" s="51" t="str">
        <f t="shared" si="28"/>
        <v>n/a</v>
      </c>
      <c r="AJ53" s="51" t="str">
        <f t="shared" si="29"/>
        <v>n/a</v>
      </c>
      <c r="AK53" s="51" t="str">
        <f t="shared" si="30"/>
        <v>n/a</v>
      </c>
      <c r="AL53" s="51" t="str">
        <f t="shared" si="31"/>
        <v>n/a</v>
      </c>
      <c r="AM53" s="51" t="str">
        <f t="shared" si="40"/>
        <v>n/a</v>
      </c>
      <c r="AN53" s="51" t="str">
        <f t="shared" si="32"/>
        <v>n/a</v>
      </c>
      <c r="AO53" s="51" t="str">
        <f t="shared" si="33"/>
        <v>n/a</v>
      </c>
      <c r="AP53" s="51" t="str">
        <f t="shared" si="34"/>
        <v>n/a</v>
      </c>
      <c r="AQ53" s="51" t="str">
        <f t="shared" si="35"/>
        <v>n/a</v>
      </c>
      <c r="AR53" s="51" t="str">
        <f t="shared" si="36"/>
        <v>n/a</v>
      </c>
      <c r="AS53" s="51" t="str">
        <f t="shared" si="37"/>
        <v>n/a</v>
      </c>
    </row>
    <row r="54" spans="1:45" outlineLevel="1" x14ac:dyDescent="0.25">
      <c r="A54" s="34"/>
      <c r="B54" s="33" t="str">
        <f>Template!Q11</f>
        <v>BitDefender Internet Security 2010</v>
      </c>
      <c r="C54" s="49" t="s">
        <v>37</v>
      </c>
      <c r="D54" s="49" t="str">
        <f>Template!S11</f>
        <v>yes</v>
      </c>
      <c r="E54" s="51"/>
      <c r="F54" s="51" t="str">
        <f t="shared" si="97"/>
        <v xml:space="preserve"> </v>
      </c>
      <c r="G54" s="51" t="str">
        <f t="shared" si="98"/>
        <v xml:space="preserve"> </v>
      </c>
      <c r="H54" s="51" t="str">
        <f t="shared" si="99"/>
        <v xml:space="preserve"> </v>
      </c>
      <c r="I54" s="51" t="str">
        <f t="shared" si="100"/>
        <v xml:space="preserve"> </v>
      </c>
      <c r="J54" s="51" t="str">
        <f t="shared" si="101"/>
        <v xml:space="preserve"> </v>
      </c>
      <c r="K54" s="51" t="str">
        <f t="shared" si="102"/>
        <v xml:space="preserve"> </v>
      </c>
      <c r="L54" s="51" t="str">
        <f t="shared" si="103"/>
        <v xml:space="preserve"> </v>
      </c>
      <c r="M54" s="51" t="str">
        <f t="shared" si="7"/>
        <v xml:space="preserve"> </v>
      </c>
      <c r="N54" s="51" t="str">
        <f t="shared" si="8"/>
        <v xml:space="preserve"> </v>
      </c>
      <c r="O54" s="51" t="str">
        <f t="shared" si="9"/>
        <v xml:space="preserve"> </v>
      </c>
      <c r="P54" s="51" t="str">
        <f t="shared" si="10"/>
        <v xml:space="preserve"> </v>
      </c>
      <c r="Q54" s="51" t="str">
        <f t="shared" si="11"/>
        <v xml:space="preserve"> </v>
      </c>
      <c r="R54" s="51" t="str">
        <f t="shared" si="12"/>
        <v xml:space="preserve"> </v>
      </c>
      <c r="S54" s="51" t="str">
        <f t="shared" si="39"/>
        <v xml:space="preserve"> </v>
      </c>
      <c r="T54" s="51" t="str">
        <f t="shared" si="13"/>
        <v xml:space="preserve"> </v>
      </c>
      <c r="U54" s="51" t="str">
        <f t="shared" si="14"/>
        <v xml:space="preserve"> </v>
      </c>
      <c r="V54" s="51" t="str">
        <f t="shared" si="15"/>
        <v xml:space="preserve"> </v>
      </c>
      <c r="W54" s="51" t="str">
        <f t="shared" si="16"/>
        <v xml:space="preserve"> </v>
      </c>
      <c r="X54" s="51" t="str">
        <f t="shared" si="17"/>
        <v xml:space="preserve"> </v>
      </c>
      <c r="Y54" s="51" t="str">
        <f t="shared" si="18"/>
        <v xml:space="preserve"> </v>
      </c>
      <c r="Z54" s="51" t="str">
        <f t="shared" si="19"/>
        <v xml:space="preserve"> </v>
      </c>
      <c r="AA54" s="51" t="str">
        <f t="shared" si="20"/>
        <v xml:space="preserve"> </v>
      </c>
      <c r="AB54" s="51" t="str">
        <f t="shared" si="21"/>
        <v xml:space="preserve"> </v>
      </c>
      <c r="AC54" s="51" t="str">
        <f t="shared" si="22"/>
        <v xml:space="preserve"> </v>
      </c>
      <c r="AD54" s="51" t="str">
        <f t="shared" si="23"/>
        <v xml:space="preserve"> </v>
      </c>
      <c r="AE54" s="51" t="str">
        <f t="shared" si="24"/>
        <v xml:space="preserve"> </v>
      </c>
      <c r="AF54" s="51" t="str">
        <f t="shared" si="25"/>
        <v xml:space="preserve"> </v>
      </c>
      <c r="AG54" s="51" t="str">
        <f t="shared" si="26"/>
        <v xml:space="preserve"> </v>
      </c>
      <c r="AH54" s="51" t="str">
        <f t="shared" si="27"/>
        <v xml:space="preserve"> </v>
      </c>
      <c r="AI54" s="51" t="str">
        <f t="shared" si="28"/>
        <v xml:space="preserve"> </v>
      </c>
      <c r="AJ54" s="51" t="str">
        <f t="shared" si="29"/>
        <v xml:space="preserve"> </v>
      </c>
      <c r="AK54" s="51" t="str">
        <f t="shared" si="30"/>
        <v xml:space="preserve"> </v>
      </c>
      <c r="AL54" s="51" t="str">
        <f t="shared" si="31"/>
        <v xml:space="preserve"> </v>
      </c>
      <c r="AM54" s="51" t="str">
        <f t="shared" si="40"/>
        <v xml:space="preserve"> </v>
      </c>
      <c r="AN54" s="51" t="str">
        <f t="shared" si="32"/>
        <v xml:space="preserve"> </v>
      </c>
      <c r="AO54" s="51" t="str">
        <f t="shared" si="33"/>
        <v xml:space="preserve"> </v>
      </c>
      <c r="AP54" s="51" t="str">
        <f t="shared" si="34"/>
        <v xml:space="preserve"> </v>
      </c>
      <c r="AQ54" s="51" t="str">
        <f t="shared" si="35"/>
        <v xml:space="preserve"> </v>
      </c>
      <c r="AR54" s="51" t="str">
        <f t="shared" si="36"/>
        <v xml:space="preserve"> </v>
      </c>
      <c r="AS54" s="51" t="str">
        <f t="shared" si="37"/>
        <v xml:space="preserve"> </v>
      </c>
    </row>
    <row r="55" spans="1:45" hidden="1" outlineLevel="1" x14ac:dyDescent="0.25">
      <c r="A55" s="34"/>
      <c r="B55" s="35"/>
      <c r="C55" s="49" t="s">
        <v>38</v>
      </c>
      <c r="D55" s="49" t="str">
        <f>Template!T11</f>
        <v>yes</v>
      </c>
      <c r="E55" s="51"/>
      <c r="F55" s="51" t="str">
        <f t="shared" si="97"/>
        <v xml:space="preserve"> </v>
      </c>
      <c r="G55" s="51" t="str">
        <f t="shared" si="98"/>
        <v xml:space="preserve"> </v>
      </c>
      <c r="H55" s="51" t="str">
        <f t="shared" si="99"/>
        <v xml:space="preserve"> </v>
      </c>
      <c r="I55" s="51" t="str">
        <f t="shared" si="100"/>
        <v xml:space="preserve"> </v>
      </c>
      <c r="J55" s="51" t="str">
        <f t="shared" si="101"/>
        <v xml:space="preserve"> </v>
      </c>
      <c r="K55" s="51" t="str">
        <f t="shared" si="102"/>
        <v xml:space="preserve"> </v>
      </c>
      <c r="L55" s="51" t="str">
        <f t="shared" si="103"/>
        <v xml:space="preserve"> </v>
      </c>
      <c r="M55" s="51" t="str">
        <f t="shared" si="7"/>
        <v xml:space="preserve"> </v>
      </c>
      <c r="N55" s="51" t="str">
        <f t="shared" si="8"/>
        <v xml:space="preserve"> </v>
      </c>
      <c r="O55" s="51" t="str">
        <f t="shared" si="9"/>
        <v xml:space="preserve"> </v>
      </c>
      <c r="P55" s="51" t="str">
        <f t="shared" si="10"/>
        <v xml:space="preserve"> </v>
      </c>
      <c r="Q55" s="51" t="str">
        <f t="shared" si="11"/>
        <v xml:space="preserve"> </v>
      </c>
      <c r="R55" s="51" t="str">
        <f t="shared" si="12"/>
        <v xml:space="preserve"> </v>
      </c>
      <c r="S55" s="51" t="str">
        <f t="shared" si="39"/>
        <v xml:space="preserve"> </v>
      </c>
      <c r="T55" s="51" t="str">
        <f t="shared" si="13"/>
        <v xml:space="preserve"> </v>
      </c>
      <c r="U55" s="51" t="str">
        <f t="shared" si="14"/>
        <v xml:space="preserve"> </v>
      </c>
      <c r="V55" s="51" t="str">
        <f t="shared" si="15"/>
        <v xml:space="preserve"> </v>
      </c>
      <c r="W55" s="51" t="str">
        <f t="shared" si="16"/>
        <v xml:space="preserve"> </v>
      </c>
      <c r="X55" s="51" t="str">
        <f t="shared" si="17"/>
        <v xml:space="preserve"> </v>
      </c>
      <c r="Y55" s="51" t="str">
        <f t="shared" si="18"/>
        <v xml:space="preserve"> </v>
      </c>
      <c r="Z55" s="51" t="str">
        <f t="shared" si="19"/>
        <v xml:space="preserve"> </v>
      </c>
      <c r="AA55" s="51" t="str">
        <f t="shared" si="20"/>
        <v xml:space="preserve"> </v>
      </c>
      <c r="AB55" s="51" t="str">
        <f t="shared" si="21"/>
        <v xml:space="preserve"> </v>
      </c>
      <c r="AC55" s="51" t="str">
        <f t="shared" si="22"/>
        <v xml:space="preserve"> </v>
      </c>
      <c r="AD55" s="51" t="str">
        <f t="shared" si="23"/>
        <v xml:space="preserve"> </v>
      </c>
      <c r="AE55" s="51" t="str">
        <f t="shared" si="24"/>
        <v xml:space="preserve"> </v>
      </c>
      <c r="AF55" s="51" t="str">
        <f t="shared" si="25"/>
        <v xml:space="preserve"> </v>
      </c>
      <c r="AG55" s="51" t="str">
        <f t="shared" si="26"/>
        <v xml:space="preserve"> </v>
      </c>
      <c r="AH55" s="51" t="str">
        <f t="shared" si="27"/>
        <v xml:space="preserve"> </v>
      </c>
      <c r="AI55" s="51" t="str">
        <f t="shared" si="28"/>
        <v xml:space="preserve"> </v>
      </c>
      <c r="AJ55" s="51" t="str">
        <f t="shared" si="29"/>
        <v xml:space="preserve"> </v>
      </c>
      <c r="AK55" s="51" t="str">
        <f t="shared" si="30"/>
        <v xml:space="preserve"> </v>
      </c>
      <c r="AL55" s="51" t="str">
        <f t="shared" si="31"/>
        <v xml:space="preserve"> </v>
      </c>
      <c r="AM55" s="51" t="str">
        <f t="shared" si="40"/>
        <v xml:space="preserve"> </v>
      </c>
      <c r="AN55" s="51" t="str">
        <f t="shared" si="32"/>
        <v xml:space="preserve"> </v>
      </c>
      <c r="AO55" s="51" t="str">
        <f t="shared" si="33"/>
        <v xml:space="preserve"> </v>
      </c>
      <c r="AP55" s="51" t="str">
        <f t="shared" si="34"/>
        <v xml:space="preserve"> </v>
      </c>
      <c r="AQ55" s="51" t="str">
        <f t="shared" si="35"/>
        <v xml:space="preserve"> </v>
      </c>
      <c r="AR55" s="51" t="str">
        <f t="shared" si="36"/>
        <v xml:space="preserve"> </v>
      </c>
      <c r="AS55" s="51" t="str">
        <f t="shared" si="37"/>
        <v xml:space="preserve"> </v>
      </c>
    </row>
    <row r="56" spans="1:45" s="85" customFormat="1" ht="15.75" outlineLevel="1" thickBot="1" x14ac:dyDescent="0.3">
      <c r="A56" s="34"/>
      <c r="B56" s="35"/>
      <c r="C56" s="49" t="s">
        <v>13</v>
      </c>
      <c r="D56" s="49" t="str">
        <f>Template!U11</f>
        <v>yes</v>
      </c>
      <c r="E56" s="51" t="str">
        <f t="shared" si="38"/>
        <v xml:space="preserve"> </v>
      </c>
      <c r="F56" s="51" t="str">
        <f t="shared" si="97"/>
        <v xml:space="preserve"> </v>
      </c>
      <c r="G56" s="51" t="str">
        <f t="shared" si="98"/>
        <v xml:space="preserve"> </v>
      </c>
      <c r="H56" s="51" t="str">
        <f t="shared" si="99"/>
        <v xml:space="preserve"> </v>
      </c>
      <c r="I56" s="51" t="str">
        <f t="shared" si="100"/>
        <v xml:space="preserve"> </v>
      </c>
      <c r="J56" s="51" t="str">
        <f t="shared" si="101"/>
        <v xml:space="preserve"> </v>
      </c>
      <c r="K56" s="51" t="str">
        <f t="shared" si="102"/>
        <v xml:space="preserve"> </v>
      </c>
      <c r="L56" s="51" t="str">
        <f t="shared" si="103"/>
        <v xml:space="preserve"> </v>
      </c>
      <c r="M56" s="51" t="str">
        <f t="shared" si="7"/>
        <v xml:space="preserve"> </v>
      </c>
      <c r="N56" s="51" t="str">
        <f t="shared" si="8"/>
        <v xml:space="preserve"> </v>
      </c>
      <c r="O56" s="51" t="str">
        <f t="shared" si="9"/>
        <v xml:space="preserve"> </v>
      </c>
      <c r="P56" s="51" t="str">
        <f t="shared" si="10"/>
        <v xml:space="preserve"> </v>
      </c>
      <c r="Q56" s="51" t="str">
        <f t="shared" si="11"/>
        <v xml:space="preserve"> </v>
      </c>
      <c r="R56" s="51" t="str">
        <f t="shared" si="12"/>
        <v xml:space="preserve"> </v>
      </c>
      <c r="S56" s="51" t="str">
        <f t="shared" si="39"/>
        <v xml:space="preserve"> </v>
      </c>
      <c r="T56" s="51" t="str">
        <f t="shared" si="13"/>
        <v xml:space="preserve"> </v>
      </c>
      <c r="U56" s="51" t="str">
        <f t="shared" si="14"/>
        <v xml:space="preserve"> </v>
      </c>
      <c r="V56" s="51" t="str">
        <f t="shared" si="15"/>
        <v xml:space="preserve"> </v>
      </c>
      <c r="W56" s="51" t="str">
        <f t="shared" si="16"/>
        <v xml:space="preserve"> </v>
      </c>
      <c r="X56" s="51" t="str">
        <f t="shared" si="17"/>
        <v xml:space="preserve"> </v>
      </c>
      <c r="Y56" s="51" t="str">
        <f t="shared" si="18"/>
        <v xml:space="preserve"> </v>
      </c>
      <c r="Z56" s="51" t="str">
        <f t="shared" si="19"/>
        <v xml:space="preserve"> </v>
      </c>
      <c r="AA56" s="51" t="str">
        <f t="shared" si="20"/>
        <v xml:space="preserve"> </v>
      </c>
      <c r="AB56" s="51" t="str">
        <f t="shared" si="21"/>
        <v xml:space="preserve"> </v>
      </c>
      <c r="AC56" s="51" t="str">
        <f t="shared" si="22"/>
        <v xml:space="preserve"> </v>
      </c>
      <c r="AD56" s="51" t="str">
        <f t="shared" si="23"/>
        <v xml:space="preserve"> </v>
      </c>
      <c r="AE56" s="51" t="str">
        <f t="shared" si="24"/>
        <v xml:space="preserve"> </v>
      </c>
      <c r="AF56" s="51" t="str">
        <f t="shared" si="25"/>
        <v xml:space="preserve"> </v>
      </c>
      <c r="AG56" s="51" t="str">
        <f t="shared" si="26"/>
        <v xml:space="preserve"> </v>
      </c>
      <c r="AH56" s="51" t="str">
        <f t="shared" si="27"/>
        <v xml:space="preserve"> </v>
      </c>
      <c r="AI56" s="51" t="str">
        <f t="shared" si="28"/>
        <v xml:space="preserve"> </v>
      </c>
      <c r="AJ56" s="51" t="str">
        <f t="shared" si="29"/>
        <v xml:space="preserve"> </v>
      </c>
      <c r="AK56" s="51" t="str">
        <f t="shared" si="30"/>
        <v xml:space="preserve"> </v>
      </c>
      <c r="AL56" s="51" t="str">
        <f t="shared" si="31"/>
        <v xml:space="preserve"> </v>
      </c>
      <c r="AM56" s="51" t="str">
        <f t="shared" si="40"/>
        <v xml:space="preserve"> </v>
      </c>
      <c r="AN56" s="51" t="str">
        <f t="shared" si="32"/>
        <v xml:space="preserve"> </v>
      </c>
      <c r="AO56" s="51" t="str">
        <f t="shared" si="33"/>
        <v xml:space="preserve"> </v>
      </c>
      <c r="AP56" s="51" t="str">
        <f t="shared" si="34"/>
        <v xml:space="preserve"> </v>
      </c>
      <c r="AQ56" s="51" t="str">
        <f t="shared" si="35"/>
        <v xml:space="preserve"> </v>
      </c>
      <c r="AR56" s="51" t="str">
        <f t="shared" si="36"/>
        <v xml:space="preserve"> </v>
      </c>
      <c r="AS56" s="51" t="str">
        <f t="shared" si="37"/>
        <v xml:space="preserve"> </v>
      </c>
    </row>
    <row r="57" spans="1:45" ht="15.75" thickBot="1" x14ac:dyDescent="0.3">
      <c r="A57" s="41"/>
      <c r="B57" s="42"/>
      <c r="C57" s="86"/>
      <c r="D57" s="86"/>
      <c r="E57" s="45" t="str">
        <f t="shared" si="38"/>
        <v xml:space="preserve"> </v>
      </c>
      <c r="F57" s="45"/>
      <c r="G57" s="45"/>
      <c r="H57" s="45"/>
      <c r="I57" s="45"/>
      <c r="J57" s="45"/>
      <c r="K57" s="45"/>
      <c r="L57" s="45"/>
      <c r="M57" s="45"/>
      <c r="N57" s="45"/>
      <c r="O57" s="45" t="str">
        <f t="shared" si="9"/>
        <v xml:space="preserve"> </v>
      </c>
      <c r="P57" s="45" t="str">
        <f t="shared" si="10"/>
        <v xml:space="preserve"> </v>
      </c>
      <c r="Q57" s="45" t="str">
        <f t="shared" si="11"/>
        <v xml:space="preserve"> </v>
      </c>
      <c r="R57" s="45" t="str">
        <f t="shared" si="12"/>
        <v xml:space="preserve"> </v>
      </c>
      <c r="S57" s="45" t="str">
        <f t="shared" si="39"/>
        <v xml:space="preserve"> </v>
      </c>
      <c r="T57" s="45" t="str">
        <f t="shared" si="13"/>
        <v xml:space="preserve"> </v>
      </c>
      <c r="U57" s="45" t="str">
        <f t="shared" si="14"/>
        <v xml:space="preserve"> </v>
      </c>
      <c r="V57" s="45" t="str">
        <f t="shared" si="15"/>
        <v xml:space="preserve"> </v>
      </c>
      <c r="W57" s="45" t="str">
        <f t="shared" si="16"/>
        <v xml:space="preserve"> </v>
      </c>
      <c r="X57" s="45" t="str">
        <f t="shared" si="17"/>
        <v xml:space="preserve"> </v>
      </c>
      <c r="Y57" s="45" t="str">
        <f t="shared" si="18"/>
        <v xml:space="preserve"> </v>
      </c>
      <c r="Z57" s="45" t="str">
        <f t="shared" si="19"/>
        <v xml:space="preserve"> </v>
      </c>
      <c r="AA57" s="45" t="str">
        <f t="shared" si="20"/>
        <v xml:space="preserve"> </v>
      </c>
      <c r="AB57" s="45" t="str">
        <f t="shared" si="21"/>
        <v xml:space="preserve"> </v>
      </c>
      <c r="AC57" s="45" t="str">
        <f t="shared" si="22"/>
        <v xml:space="preserve"> </v>
      </c>
      <c r="AD57" s="45" t="str">
        <f t="shared" si="23"/>
        <v xml:space="preserve"> </v>
      </c>
      <c r="AE57" s="45" t="str">
        <f t="shared" si="24"/>
        <v xml:space="preserve"> </v>
      </c>
      <c r="AF57" s="45" t="str">
        <f t="shared" si="25"/>
        <v xml:space="preserve"> </v>
      </c>
      <c r="AG57" s="45" t="str">
        <f t="shared" si="26"/>
        <v xml:space="preserve"> </v>
      </c>
      <c r="AH57" s="45" t="str">
        <f t="shared" si="27"/>
        <v xml:space="preserve"> </v>
      </c>
      <c r="AI57" s="45" t="str">
        <f t="shared" si="28"/>
        <v xml:space="preserve"> </v>
      </c>
      <c r="AJ57" s="45" t="str">
        <f t="shared" si="29"/>
        <v xml:space="preserve"> </v>
      </c>
      <c r="AK57" s="45" t="str">
        <f t="shared" si="30"/>
        <v xml:space="preserve"> </v>
      </c>
      <c r="AL57" s="45" t="str">
        <f t="shared" si="31"/>
        <v xml:space="preserve"> </v>
      </c>
      <c r="AM57" s="45" t="str">
        <f t="shared" si="40"/>
        <v xml:space="preserve"> </v>
      </c>
      <c r="AN57" s="45" t="str">
        <f t="shared" si="32"/>
        <v xml:space="preserve"> </v>
      </c>
      <c r="AO57" s="45" t="str">
        <f t="shared" si="33"/>
        <v xml:space="preserve"> </v>
      </c>
      <c r="AP57" s="45" t="str">
        <f t="shared" si="34"/>
        <v xml:space="preserve"> </v>
      </c>
      <c r="AQ57" s="45" t="str">
        <f t="shared" si="35"/>
        <v xml:space="preserve"> </v>
      </c>
      <c r="AR57" s="45" t="str">
        <f t="shared" si="36"/>
        <v xml:space="preserve"> </v>
      </c>
      <c r="AS57" s="46" t="str">
        <f t="shared" si="37"/>
        <v xml:space="preserve"> </v>
      </c>
    </row>
    <row r="58" spans="1:45" hidden="1" outlineLevel="1" x14ac:dyDescent="0.25">
      <c r="A58" s="32" t="s">
        <v>64</v>
      </c>
      <c r="B58" s="33" t="str">
        <f>Template!Q12</f>
        <v>Bullguard Internet Security 9.0</v>
      </c>
      <c r="C58" s="49">
        <v>2000</v>
      </c>
      <c r="D58" s="49" t="str">
        <f>Template!R12</f>
        <v>no</v>
      </c>
      <c r="E58" s="51" t="str">
        <f t="shared" si="38"/>
        <v>n/a</v>
      </c>
      <c r="F58" s="51" t="str">
        <f t="shared" ref="F58:F61" si="104">IF(D58="no","n/a"," ")</f>
        <v>n/a</v>
      </c>
      <c r="G58" s="51" t="str">
        <f t="shared" ref="G58:G61" si="105">IF(D58="no","n/a"," ")</f>
        <v>n/a</v>
      </c>
      <c r="H58" s="51" t="str">
        <f t="shared" ref="H58:H61" si="106">IF(D58="no","n/a"," ")</f>
        <v>n/a</v>
      </c>
      <c r="I58" s="51" t="str">
        <f t="shared" ref="I58:I61" si="107">IF(D58="no","n/a"," ")</f>
        <v>n/a</v>
      </c>
      <c r="J58" s="51" t="str">
        <f t="shared" ref="J58:J61" si="108">IF(D58="no","n/a"," ")</f>
        <v>n/a</v>
      </c>
      <c r="K58" s="51" t="str">
        <f t="shared" ref="K58:K61" si="109">IF(D58="no","n/a"," ")</f>
        <v>n/a</v>
      </c>
      <c r="L58" s="51" t="str">
        <f t="shared" ref="L58:L61" si="110">IF(D58="no","n/a"," ")</f>
        <v>n/a</v>
      </c>
      <c r="M58" s="51" t="str">
        <f t="shared" si="7"/>
        <v>n/a</v>
      </c>
      <c r="N58" s="51" t="str">
        <f t="shared" si="8"/>
        <v>n/a</v>
      </c>
      <c r="O58" s="51" t="str">
        <f t="shared" si="9"/>
        <v>n/a</v>
      </c>
      <c r="P58" s="51" t="str">
        <f t="shared" si="10"/>
        <v>n/a</v>
      </c>
      <c r="Q58" s="51" t="str">
        <f t="shared" si="11"/>
        <v>n/a</v>
      </c>
      <c r="R58" s="51" t="str">
        <f t="shared" si="12"/>
        <v>n/a</v>
      </c>
      <c r="S58" s="51" t="str">
        <f t="shared" si="39"/>
        <v>n/a</v>
      </c>
      <c r="T58" s="51" t="str">
        <f t="shared" si="13"/>
        <v>n/a</v>
      </c>
      <c r="U58" s="51" t="str">
        <f t="shared" si="14"/>
        <v>n/a</v>
      </c>
      <c r="V58" s="51" t="str">
        <f t="shared" si="15"/>
        <v>n/a</v>
      </c>
      <c r="W58" s="51" t="str">
        <f t="shared" si="16"/>
        <v>n/a</v>
      </c>
      <c r="X58" s="51" t="str">
        <f t="shared" si="17"/>
        <v>n/a</v>
      </c>
      <c r="Y58" s="51" t="str">
        <f t="shared" si="18"/>
        <v>n/a</v>
      </c>
      <c r="Z58" s="51" t="str">
        <f t="shared" si="19"/>
        <v>n/a</v>
      </c>
      <c r="AA58" s="51" t="str">
        <f t="shared" si="20"/>
        <v>n/a</v>
      </c>
      <c r="AB58" s="51" t="str">
        <f t="shared" si="21"/>
        <v>n/a</v>
      </c>
      <c r="AC58" s="51" t="str">
        <f t="shared" si="22"/>
        <v>n/a</v>
      </c>
      <c r="AD58" s="51" t="str">
        <f t="shared" si="23"/>
        <v>n/a</v>
      </c>
      <c r="AE58" s="51" t="str">
        <f t="shared" si="24"/>
        <v>n/a</v>
      </c>
      <c r="AF58" s="51" t="str">
        <f t="shared" si="25"/>
        <v>n/a</v>
      </c>
      <c r="AG58" s="51" t="str">
        <f t="shared" si="26"/>
        <v>n/a</v>
      </c>
      <c r="AH58" s="51" t="str">
        <f t="shared" si="27"/>
        <v>n/a</v>
      </c>
      <c r="AI58" s="51" t="str">
        <f t="shared" si="28"/>
        <v>n/a</v>
      </c>
      <c r="AJ58" s="51" t="str">
        <f t="shared" si="29"/>
        <v>n/a</v>
      </c>
      <c r="AK58" s="51" t="str">
        <f t="shared" si="30"/>
        <v>n/a</v>
      </c>
      <c r="AL58" s="51" t="str">
        <f t="shared" si="31"/>
        <v>n/a</v>
      </c>
      <c r="AM58" s="51" t="str">
        <f t="shared" si="40"/>
        <v>n/a</v>
      </c>
      <c r="AN58" s="51" t="str">
        <f t="shared" si="32"/>
        <v>n/a</v>
      </c>
      <c r="AO58" s="51" t="str">
        <f t="shared" si="33"/>
        <v>n/a</v>
      </c>
      <c r="AP58" s="51" t="str">
        <f t="shared" si="34"/>
        <v>n/a</v>
      </c>
      <c r="AQ58" s="51" t="str">
        <f t="shared" si="35"/>
        <v>n/a</v>
      </c>
      <c r="AR58" s="51" t="str">
        <f t="shared" si="36"/>
        <v>n/a</v>
      </c>
      <c r="AS58" s="51" t="str">
        <f t="shared" si="37"/>
        <v>n/a</v>
      </c>
    </row>
    <row r="59" spans="1:45" outlineLevel="1" x14ac:dyDescent="0.25">
      <c r="A59" s="34"/>
      <c r="B59" s="33" t="str">
        <f>Template!Q12</f>
        <v>Bullguard Internet Security 9.0</v>
      </c>
      <c r="C59" s="49" t="s">
        <v>37</v>
      </c>
      <c r="D59" s="49" t="str">
        <f>Template!S12</f>
        <v>yes</v>
      </c>
      <c r="E59" s="51" t="str">
        <f t="shared" si="38"/>
        <v xml:space="preserve"> </v>
      </c>
      <c r="F59" s="51" t="str">
        <f t="shared" si="104"/>
        <v xml:space="preserve"> </v>
      </c>
      <c r="G59" s="51" t="str">
        <f t="shared" si="105"/>
        <v xml:space="preserve"> </v>
      </c>
      <c r="H59" s="51" t="str">
        <f t="shared" si="106"/>
        <v xml:space="preserve"> </v>
      </c>
      <c r="I59" s="51" t="str">
        <f t="shared" si="107"/>
        <v xml:space="preserve"> </v>
      </c>
      <c r="J59" s="51" t="str">
        <f t="shared" si="108"/>
        <v xml:space="preserve"> </v>
      </c>
      <c r="K59" s="51" t="str">
        <f t="shared" si="109"/>
        <v xml:space="preserve"> </v>
      </c>
      <c r="L59" s="51" t="str">
        <f t="shared" si="110"/>
        <v xml:space="preserve"> </v>
      </c>
      <c r="M59" s="51" t="str">
        <f t="shared" si="7"/>
        <v xml:space="preserve"> </v>
      </c>
      <c r="N59" s="51" t="str">
        <f t="shared" si="8"/>
        <v xml:space="preserve"> </v>
      </c>
      <c r="O59" s="51" t="str">
        <f t="shared" si="9"/>
        <v xml:space="preserve"> </v>
      </c>
      <c r="P59" s="51" t="str">
        <f t="shared" si="10"/>
        <v xml:space="preserve"> </v>
      </c>
      <c r="Q59" s="51" t="str">
        <f t="shared" si="11"/>
        <v xml:space="preserve"> </v>
      </c>
      <c r="R59" s="51" t="str">
        <f t="shared" si="12"/>
        <v xml:space="preserve"> </v>
      </c>
      <c r="S59" s="51" t="str">
        <f t="shared" si="39"/>
        <v xml:space="preserve"> </v>
      </c>
      <c r="T59" s="51" t="str">
        <f t="shared" si="13"/>
        <v xml:space="preserve"> </v>
      </c>
      <c r="U59" s="51" t="str">
        <f t="shared" si="14"/>
        <v xml:space="preserve"> </v>
      </c>
      <c r="V59" s="51" t="str">
        <f t="shared" si="15"/>
        <v xml:space="preserve"> </v>
      </c>
      <c r="W59" s="51" t="str">
        <f t="shared" si="16"/>
        <v xml:space="preserve"> </v>
      </c>
      <c r="X59" s="51" t="str">
        <f t="shared" si="17"/>
        <v xml:space="preserve"> </v>
      </c>
      <c r="Y59" s="51" t="str">
        <f t="shared" si="18"/>
        <v xml:space="preserve"> </v>
      </c>
      <c r="Z59" s="51" t="str">
        <f t="shared" si="19"/>
        <v xml:space="preserve"> </v>
      </c>
      <c r="AA59" s="51" t="str">
        <f t="shared" si="20"/>
        <v xml:space="preserve"> </v>
      </c>
      <c r="AB59" s="51" t="str">
        <f t="shared" si="21"/>
        <v xml:space="preserve"> </v>
      </c>
      <c r="AC59" s="51" t="str">
        <f t="shared" si="22"/>
        <v xml:space="preserve"> </v>
      </c>
      <c r="AD59" s="51" t="str">
        <f t="shared" si="23"/>
        <v xml:space="preserve"> </v>
      </c>
      <c r="AE59" s="51" t="str">
        <f t="shared" si="24"/>
        <v xml:space="preserve"> </v>
      </c>
      <c r="AF59" s="51" t="str">
        <f t="shared" si="25"/>
        <v xml:space="preserve"> </v>
      </c>
      <c r="AG59" s="51" t="str">
        <f t="shared" si="26"/>
        <v xml:space="preserve"> </v>
      </c>
      <c r="AH59" s="51" t="str">
        <f t="shared" si="27"/>
        <v xml:space="preserve"> </v>
      </c>
      <c r="AI59" s="51" t="str">
        <f t="shared" si="28"/>
        <v xml:space="preserve"> </v>
      </c>
      <c r="AJ59" s="51" t="str">
        <f t="shared" si="29"/>
        <v xml:space="preserve"> </v>
      </c>
      <c r="AK59" s="51" t="str">
        <f t="shared" si="30"/>
        <v xml:space="preserve"> </v>
      </c>
      <c r="AL59" s="51" t="str">
        <f t="shared" si="31"/>
        <v xml:space="preserve"> </v>
      </c>
      <c r="AM59" s="51" t="str">
        <f t="shared" si="40"/>
        <v xml:space="preserve"> </v>
      </c>
      <c r="AN59" s="51" t="str">
        <f t="shared" si="32"/>
        <v xml:space="preserve"> </v>
      </c>
      <c r="AO59" s="51" t="str">
        <f t="shared" si="33"/>
        <v xml:space="preserve"> </v>
      </c>
      <c r="AP59" s="51" t="str">
        <f t="shared" si="34"/>
        <v xml:space="preserve"> </v>
      </c>
      <c r="AQ59" s="51" t="str">
        <f t="shared" si="35"/>
        <v xml:space="preserve"> </v>
      </c>
      <c r="AR59" s="51" t="str">
        <f t="shared" si="36"/>
        <v xml:space="preserve"> </v>
      </c>
      <c r="AS59" s="51" t="str">
        <f t="shared" si="37"/>
        <v xml:space="preserve"> </v>
      </c>
    </row>
    <row r="60" spans="1:45" hidden="1" outlineLevel="1" x14ac:dyDescent="0.25">
      <c r="A60" s="34"/>
      <c r="B60" s="35"/>
      <c r="C60" s="49" t="s">
        <v>38</v>
      </c>
      <c r="D60" s="49" t="str">
        <f>Template!T12</f>
        <v>yes</v>
      </c>
      <c r="E60" s="51" t="str">
        <f t="shared" si="38"/>
        <v xml:space="preserve"> </v>
      </c>
      <c r="F60" s="51" t="str">
        <f t="shared" si="104"/>
        <v xml:space="preserve"> </v>
      </c>
      <c r="G60" s="51" t="str">
        <f t="shared" si="105"/>
        <v xml:space="preserve"> </v>
      </c>
      <c r="H60" s="51" t="str">
        <f t="shared" si="106"/>
        <v xml:space="preserve"> </v>
      </c>
      <c r="I60" s="51" t="str">
        <f t="shared" si="107"/>
        <v xml:space="preserve"> </v>
      </c>
      <c r="J60" s="51" t="str">
        <f t="shared" si="108"/>
        <v xml:space="preserve"> </v>
      </c>
      <c r="K60" s="51" t="str">
        <f t="shared" si="109"/>
        <v xml:space="preserve"> </v>
      </c>
      <c r="L60" s="51" t="str">
        <f t="shared" si="110"/>
        <v xml:space="preserve"> </v>
      </c>
      <c r="M60" s="51" t="str">
        <f t="shared" si="7"/>
        <v xml:space="preserve"> </v>
      </c>
      <c r="N60" s="51" t="str">
        <f t="shared" si="8"/>
        <v xml:space="preserve"> </v>
      </c>
      <c r="O60" s="51" t="str">
        <f t="shared" si="9"/>
        <v xml:space="preserve"> </v>
      </c>
      <c r="P60" s="51" t="str">
        <f t="shared" si="10"/>
        <v xml:space="preserve"> </v>
      </c>
      <c r="Q60" s="51" t="str">
        <f t="shared" si="11"/>
        <v xml:space="preserve"> </v>
      </c>
      <c r="R60" s="51" t="str">
        <f t="shared" si="12"/>
        <v xml:space="preserve"> </v>
      </c>
      <c r="S60" s="51" t="str">
        <f t="shared" si="39"/>
        <v xml:space="preserve"> </v>
      </c>
      <c r="T60" s="51" t="str">
        <f t="shared" si="13"/>
        <v xml:space="preserve"> </v>
      </c>
      <c r="U60" s="51" t="str">
        <f t="shared" si="14"/>
        <v xml:space="preserve"> </v>
      </c>
      <c r="V60" s="51" t="str">
        <f t="shared" si="15"/>
        <v xml:space="preserve"> </v>
      </c>
      <c r="W60" s="51" t="str">
        <f t="shared" si="16"/>
        <v xml:space="preserve"> </v>
      </c>
      <c r="X60" s="51" t="str">
        <f t="shared" si="17"/>
        <v xml:space="preserve"> </v>
      </c>
      <c r="Y60" s="51" t="str">
        <f t="shared" si="18"/>
        <v xml:space="preserve"> </v>
      </c>
      <c r="Z60" s="51" t="str">
        <f t="shared" si="19"/>
        <v xml:space="preserve"> </v>
      </c>
      <c r="AA60" s="51" t="str">
        <f t="shared" si="20"/>
        <v xml:space="preserve"> </v>
      </c>
      <c r="AB60" s="51" t="str">
        <f t="shared" si="21"/>
        <v xml:space="preserve"> </v>
      </c>
      <c r="AC60" s="51" t="str">
        <f t="shared" si="22"/>
        <v xml:space="preserve"> </v>
      </c>
      <c r="AD60" s="51" t="str">
        <f t="shared" si="23"/>
        <v xml:space="preserve"> </v>
      </c>
      <c r="AE60" s="51" t="str">
        <f t="shared" si="24"/>
        <v xml:space="preserve"> </v>
      </c>
      <c r="AF60" s="51" t="str">
        <f t="shared" si="25"/>
        <v xml:space="preserve"> </v>
      </c>
      <c r="AG60" s="51" t="str">
        <f t="shared" si="26"/>
        <v xml:space="preserve"> </v>
      </c>
      <c r="AH60" s="51" t="str">
        <f t="shared" si="27"/>
        <v xml:space="preserve"> </v>
      </c>
      <c r="AI60" s="51" t="str">
        <f t="shared" si="28"/>
        <v xml:space="preserve"> </v>
      </c>
      <c r="AJ60" s="51" t="str">
        <f t="shared" si="29"/>
        <v xml:space="preserve"> </v>
      </c>
      <c r="AK60" s="51" t="str">
        <f t="shared" si="30"/>
        <v xml:space="preserve"> </v>
      </c>
      <c r="AL60" s="51" t="str">
        <f t="shared" si="31"/>
        <v xml:space="preserve"> </v>
      </c>
      <c r="AM60" s="51" t="str">
        <f t="shared" si="40"/>
        <v xml:space="preserve"> </v>
      </c>
      <c r="AN60" s="51" t="str">
        <f t="shared" si="32"/>
        <v xml:space="preserve"> </v>
      </c>
      <c r="AO60" s="51" t="str">
        <f t="shared" si="33"/>
        <v xml:space="preserve"> </v>
      </c>
      <c r="AP60" s="51" t="str">
        <f t="shared" si="34"/>
        <v xml:space="preserve"> </v>
      </c>
      <c r="AQ60" s="51" t="str">
        <f t="shared" si="35"/>
        <v xml:space="preserve"> </v>
      </c>
      <c r="AR60" s="51" t="str">
        <f t="shared" si="36"/>
        <v xml:space="preserve"> </v>
      </c>
      <c r="AS60" s="51" t="str">
        <f t="shared" si="37"/>
        <v xml:space="preserve"> </v>
      </c>
    </row>
    <row r="61" spans="1:45" s="85" customFormat="1" ht="15.75" outlineLevel="1" thickBot="1" x14ac:dyDescent="0.3">
      <c r="A61" s="34"/>
      <c r="B61" s="35"/>
      <c r="C61" s="49" t="s">
        <v>13</v>
      </c>
      <c r="D61" s="49" t="str">
        <f>Template!U12</f>
        <v>yes</v>
      </c>
      <c r="E61" s="51" t="str">
        <f t="shared" si="38"/>
        <v xml:space="preserve"> </v>
      </c>
      <c r="F61" s="51" t="str">
        <f t="shared" si="104"/>
        <v xml:space="preserve"> </v>
      </c>
      <c r="G61" s="51" t="str">
        <f t="shared" si="105"/>
        <v xml:space="preserve"> </v>
      </c>
      <c r="H61" s="51" t="str">
        <f t="shared" si="106"/>
        <v xml:space="preserve"> </v>
      </c>
      <c r="I61" s="51" t="str">
        <f t="shared" si="107"/>
        <v xml:space="preserve"> </v>
      </c>
      <c r="J61" s="51" t="str">
        <f t="shared" si="108"/>
        <v xml:space="preserve"> </v>
      </c>
      <c r="K61" s="51" t="str">
        <f t="shared" si="109"/>
        <v xml:space="preserve"> </v>
      </c>
      <c r="L61" s="51" t="str">
        <f t="shared" si="110"/>
        <v xml:space="preserve"> </v>
      </c>
      <c r="M61" s="51" t="str">
        <f t="shared" si="7"/>
        <v xml:space="preserve"> </v>
      </c>
      <c r="N61" s="51" t="str">
        <f t="shared" si="8"/>
        <v xml:space="preserve"> </v>
      </c>
      <c r="O61" s="51" t="str">
        <f t="shared" si="9"/>
        <v xml:space="preserve"> </v>
      </c>
      <c r="P61" s="51" t="str">
        <f t="shared" si="10"/>
        <v xml:space="preserve"> </v>
      </c>
      <c r="Q61" s="51" t="str">
        <f t="shared" si="11"/>
        <v xml:space="preserve"> </v>
      </c>
      <c r="R61" s="51" t="str">
        <f t="shared" si="12"/>
        <v xml:space="preserve"> </v>
      </c>
      <c r="S61" s="51" t="str">
        <f t="shared" si="39"/>
        <v xml:space="preserve"> </v>
      </c>
      <c r="T61" s="51" t="str">
        <f t="shared" si="13"/>
        <v xml:space="preserve"> </v>
      </c>
      <c r="U61" s="51" t="str">
        <f t="shared" si="14"/>
        <v xml:space="preserve"> </v>
      </c>
      <c r="V61" s="51" t="str">
        <f t="shared" si="15"/>
        <v xml:space="preserve"> </v>
      </c>
      <c r="W61" s="51" t="str">
        <f t="shared" si="16"/>
        <v xml:space="preserve"> </v>
      </c>
      <c r="X61" s="51" t="str">
        <f t="shared" si="17"/>
        <v xml:space="preserve"> </v>
      </c>
      <c r="Y61" s="51" t="str">
        <f t="shared" si="18"/>
        <v xml:space="preserve"> </v>
      </c>
      <c r="Z61" s="51" t="str">
        <f t="shared" si="19"/>
        <v xml:space="preserve"> </v>
      </c>
      <c r="AA61" s="51" t="str">
        <f t="shared" si="20"/>
        <v xml:space="preserve"> </v>
      </c>
      <c r="AB61" s="51" t="str">
        <f t="shared" si="21"/>
        <v xml:space="preserve"> </v>
      </c>
      <c r="AC61" s="51" t="str">
        <f t="shared" si="22"/>
        <v xml:space="preserve"> </v>
      </c>
      <c r="AD61" s="51" t="str">
        <f t="shared" si="23"/>
        <v xml:space="preserve"> </v>
      </c>
      <c r="AE61" s="51" t="str">
        <f t="shared" si="24"/>
        <v xml:space="preserve"> </v>
      </c>
      <c r="AF61" s="51" t="str">
        <f t="shared" si="25"/>
        <v xml:space="preserve"> </v>
      </c>
      <c r="AG61" s="51" t="str">
        <f t="shared" si="26"/>
        <v xml:space="preserve"> </v>
      </c>
      <c r="AH61" s="51" t="str">
        <f t="shared" si="27"/>
        <v xml:space="preserve"> </v>
      </c>
      <c r="AI61" s="51" t="str">
        <f t="shared" si="28"/>
        <v xml:space="preserve"> </v>
      </c>
      <c r="AJ61" s="51" t="str">
        <f t="shared" si="29"/>
        <v xml:space="preserve"> </v>
      </c>
      <c r="AK61" s="51" t="str">
        <f t="shared" si="30"/>
        <v xml:space="preserve"> </v>
      </c>
      <c r="AL61" s="51" t="str">
        <f t="shared" si="31"/>
        <v xml:space="preserve"> </v>
      </c>
      <c r="AM61" s="51" t="str">
        <f t="shared" si="40"/>
        <v xml:space="preserve"> </v>
      </c>
      <c r="AN61" s="51" t="str">
        <f t="shared" si="32"/>
        <v xml:space="preserve"> </v>
      </c>
      <c r="AO61" s="51" t="str">
        <f t="shared" si="33"/>
        <v xml:space="preserve"> </v>
      </c>
      <c r="AP61" s="51" t="str">
        <f t="shared" si="34"/>
        <v xml:space="preserve"> </v>
      </c>
      <c r="AQ61" s="51" t="str">
        <f t="shared" si="35"/>
        <v xml:space="preserve"> </v>
      </c>
      <c r="AR61" s="51" t="str">
        <f t="shared" si="36"/>
        <v xml:space="preserve"> </v>
      </c>
      <c r="AS61" s="51" t="str">
        <f t="shared" si="37"/>
        <v xml:space="preserve"> </v>
      </c>
    </row>
    <row r="62" spans="1:45" ht="15.75" thickBot="1" x14ac:dyDescent="0.3">
      <c r="A62" s="41"/>
      <c r="B62" s="42"/>
      <c r="C62" s="86"/>
      <c r="D62" s="86"/>
      <c r="E62" s="45" t="str">
        <f t="shared" si="38"/>
        <v xml:space="preserve"> </v>
      </c>
      <c r="F62" s="45"/>
      <c r="G62" s="45"/>
      <c r="H62" s="45"/>
      <c r="I62" s="45"/>
      <c r="J62" s="45"/>
      <c r="K62" s="45"/>
      <c r="L62" s="45"/>
      <c r="M62" s="45"/>
      <c r="N62" s="45"/>
      <c r="O62" s="45" t="str">
        <f t="shared" si="9"/>
        <v xml:space="preserve"> </v>
      </c>
      <c r="P62" s="45" t="str">
        <f t="shared" si="10"/>
        <v xml:space="preserve"> </v>
      </c>
      <c r="Q62" s="45" t="str">
        <f t="shared" si="11"/>
        <v xml:space="preserve"> </v>
      </c>
      <c r="R62" s="45" t="str">
        <f t="shared" si="12"/>
        <v xml:space="preserve"> </v>
      </c>
      <c r="S62" s="45" t="str">
        <f t="shared" si="39"/>
        <v xml:space="preserve"> </v>
      </c>
      <c r="T62" s="45" t="str">
        <f t="shared" si="13"/>
        <v xml:space="preserve"> </v>
      </c>
      <c r="U62" s="45" t="str">
        <f t="shared" si="14"/>
        <v xml:space="preserve"> </v>
      </c>
      <c r="V62" s="45" t="str">
        <f t="shared" si="15"/>
        <v xml:space="preserve"> </v>
      </c>
      <c r="W62" s="45" t="str">
        <f t="shared" si="16"/>
        <v xml:space="preserve"> </v>
      </c>
      <c r="X62" s="45" t="str">
        <f t="shared" si="17"/>
        <v xml:space="preserve"> </v>
      </c>
      <c r="Y62" s="45" t="str">
        <f t="shared" si="18"/>
        <v xml:space="preserve"> </v>
      </c>
      <c r="Z62" s="45" t="str">
        <f t="shared" si="19"/>
        <v xml:space="preserve"> </v>
      </c>
      <c r="AA62" s="45" t="str">
        <f t="shared" si="20"/>
        <v xml:space="preserve"> </v>
      </c>
      <c r="AB62" s="45" t="str">
        <f t="shared" si="21"/>
        <v xml:space="preserve"> </v>
      </c>
      <c r="AC62" s="45" t="str">
        <f t="shared" si="22"/>
        <v xml:space="preserve"> </v>
      </c>
      <c r="AD62" s="45" t="str">
        <f t="shared" si="23"/>
        <v xml:space="preserve"> </v>
      </c>
      <c r="AE62" s="45" t="str">
        <f t="shared" si="24"/>
        <v xml:space="preserve"> </v>
      </c>
      <c r="AF62" s="45" t="str">
        <f t="shared" si="25"/>
        <v xml:space="preserve"> </v>
      </c>
      <c r="AG62" s="45" t="str">
        <f t="shared" si="26"/>
        <v xml:space="preserve"> </v>
      </c>
      <c r="AH62" s="45" t="str">
        <f t="shared" si="27"/>
        <v xml:space="preserve"> </v>
      </c>
      <c r="AI62" s="45" t="str">
        <f t="shared" si="28"/>
        <v xml:space="preserve"> </v>
      </c>
      <c r="AJ62" s="45" t="str">
        <f t="shared" si="29"/>
        <v xml:space="preserve"> </v>
      </c>
      <c r="AK62" s="45" t="str">
        <f t="shared" si="30"/>
        <v xml:space="preserve"> </v>
      </c>
      <c r="AL62" s="45" t="str">
        <f t="shared" si="31"/>
        <v xml:space="preserve"> </v>
      </c>
      <c r="AM62" s="45" t="str">
        <f t="shared" si="40"/>
        <v xml:space="preserve"> </v>
      </c>
      <c r="AN62" s="45" t="str">
        <f t="shared" si="32"/>
        <v xml:space="preserve"> </v>
      </c>
      <c r="AO62" s="45" t="str">
        <f t="shared" si="33"/>
        <v xml:space="preserve"> </v>
      </c>
      <c r="AP62" s="45" t="str">
        <f t="shared" si="34"/>
        <v xml:space="preserve"> </v>
      </c>
      <c r="AQ62" s="45" t="str">
        <f t="shared" si="35"/>
        <v xml:space="preserve"> </v>
      </c>
      <c r="AR62" s="45" t="str">
        <f t="shared" si="36"/>
        <v xml:space="preserve"> </v>
      </c>
      <c r="AS62" s="46" t="str">
        <f t="shared" si="37"/>
        <v xml:space="preserve"> </v>
      </c>
    </row>
    <row r="63" spans="1:45" hidden="1" outlineLevel="1" x14ac:dyDescent="0.25">
      <c r="A63" s="32" t="s">
        <v>65</v>
      </c>
      <c r="B63" s="33" t="str">
        <f>Template!Q13</f>
        <v>CA Internet Security Suite Plus 2010</v>
      </c>
      <c r="C63" s="49">
        <v>2000</v>
      </c>
      <c r="D63" s="49" t="str">
        <f>Template!R13</f>
        <v>no</v>
      </c>
      <c r="E63" s="51" t="str">
        <f t="shared" si="38"/>
        <v>n/a</v>
      </c>
      <c r="F63" s="51" t="str">
        <f t="shared" ref="F63:F66" si="111">IF(D63="no","n/a"," ")</f>
        <v>n/a</v>
      </c>
      <c r="G63" s="51" t="str">
        <f t="shared" ref="G63:G66" si="112">IF(D63="no","n/a"," ")</f>
        <v>n/a</v>
      </c>
      <c r="H63" s="51" t="str">
        <f t="shared" ref="H63:H66" si="113">IF(D63="no","n/a"," ")</f>
        <v>n/a</v>
      </c>
      <c r="I63" s="51" t="str">
        <f t="shared" ref="I63:I66" si="114">IF(D63="no","n/a"," ")</f>
        <v>n/a</v>
      </c>
      <c r="J63" s="51" t="str">
        <f t="shared" ref="J63:J65" si="115">IF(D63="no","n/a"," ")</f>
        <v>n/a</v>
      </c>
      <c r="K63" s="51" t="str">
        <f t="shared" ref="K63:K66" si="116">IF(D63="no","n/a"," ")</f>
        <v>n/a</v>
      </c>
      <c r="L63" s="51" t="str">
        <f t="shared" ref="L63:L66" si="117">IF(D63="no","n/a"," ")</f>
        <v>n/a</v>
      </c>
      <c r="M63" s="51" t="str">
        <f t="shared" si="7"/>
        <v>n/a</v>
      </c>
      <c r="N63" s="51" t="str">
        <f t="shared" si="8"/>
        <v>n/a</v>
      </c>
      <c r="O63" s="51" t="str">
        <f t="shared" si="9"/>
        <v>n/a</v>
      </c>
      <c r="P63" s="51" t="str">
        <f t="shared" si="10"/>
        <v>n/a</v>
      </c>
      <c r="Q63" s="51" t="str">
        <f t="shared" si="11"/>
        <v>n/a</v>
      </c>
      <c r="R63" s="51" t="str">
        <f t="shared" si="12"/>
        <v>n/a</v>
      </c>
      <c r="S63" s="51" t="str">
        <f t="shared" si="39"/>
        <v>n/a</v>
      </c>
      <c r="T63" s="51" t="str">
        <f t="shared" si="13"/>
        <v>n/a</v>
      </c>
      <c r="U63" s="51" t="str">
        <f t="shared" si="14"/>
        <v>n/a</v>
      </c>
      <c r="V63" s="51" t="str">
        <f t="shared" si="15"/>
        <v>n/a</v>
      </c>
      <c r="W63" s="51" t="str">
        <f t="shared" si="16"/>
        <v>n/a</v>
      </c>
      <c r="X63" s="51" t="str">
        <f t="shared" si="17"/>
        <v>n/a</v>
      </c>
      <c r="Y63" s="51" t="str">
        <f t="shared" si="18"/>
        <v>n/a</v>
      </c>
      <c r="Z63" s="51" t="str">
        <f t="shared" si="19"/>
        <v>n/a</v>
      </c>
      <c r="AA63" s="51" t="str">
        <f t="shared" si="20"/>
        <v>n/a</v>
      </c>
      <c r="AB63" s="51" t="str">
        <f t="shared" si="21"/>
        <v>n/a</v>
      </c>
      <c r="AC63" s="51" t="str">
        <f t="shared" si="22"/>
        <v>n/a</v>
      </c>
      <c r="AD63" s="51" t="str">
        <f t="shared" si="23"/>
        <v>n/a</v>
      </c>
      <c r="AE63" s="51" t="str">
        <f t="shared" si="24"/>
        <v>n/a</v>
      </c>
      <c r="AF63" s="51" t="str">
        <f t="shared" si="25"/>
        <v>n/a</v>
      </c>
      <c r="AG63" s="51" t="str">
        <f t="shared" si="26"/>
        <v>n/a</v>
      </c>
      <c r="AH63" s="51" t="str">
        <f t="shared" si="27"/>
        <v>n/a</v>
      </c>
      <c r="AI63" s="51" t="str">
        <f t="shared" si="28"/>
        <v>n/a</v>
      </c>
      <c r="AJ63" s="51" t="str">
        <f t="shared" si="29"/>
        <v>n/a</v>
      </c>
      <c r="AK63" s="51" t="str">
        <f t="shared" si="30"/>
        <v>n/a</v>
      </c>
      <c r="AL63" s="51" t="str">
        <f t="shared" si="31"/>
        <v>n/a</v>
      </c>
      <c r="AM63" s="51" t="str">
        <f t="shared" si="40"/>
        <v>n/a</v>
      </c>
      <c r="AN63" s="51" t="str">
        <f t="shared" si="32"/>
        <v>n/a</v>
      </c>
      <c r="AO63" s="51" t="str">
        <f t="shared" si="33"/>
        <v>n/a</v>
      </c>
      <c r="AP63" s="51" t="str">
        <f t="shared" si="34"/>
        <v>n/a</v>
      </c>
      <c r="AQ63" s="51" t="str">
        <f t="shared" si="35"/>
        <v>n/a</v>
      </c>
      <c r="AR63" s="51" t="str">
        <f t="shared" si="36"/>
        <v>n/a</v>
      </c>
      <c r="AS63" s="51" t="str">
        <f t="shared" si="37"/>
        <v>n/a</v>
      </c>
    </row>
    <row r="64" spans="1:45" outlineLevel="1" x14ac:dyDescent="0.25">
      <c r="A64" s="34"/>
      <c r="B64" s="33" t="str">
        <f>Template!Q13</f>
        <v>CA Internet Security Suite Plus 2010</v>
      </c>
      <c r="C64" s="49" t="s">
        <v>37</v>
      </c>
      <c r="D64" s="49" t="str">
        <f>Template!S13</f>
        <v>yes</v>
      </c>
      <c r="E64" s="51" t="str">
        <f t="shared" si="38"/>
        <v xml:space="preserve"> </v>
      </c>
      <c r="F64" s="51" t="str">
        <f t="shared" si="111"/>
        <v xml:space="preserve"> </v>
      </c>
      <c r="G64" s="51" t="str">
        <f t="shared" si="112"/>
        <v xml:space="preserve"> </v>
      </c>
      <c r="H64" s="51" t="str">
        <f t="shared" si="113"/>
        <v xml:space="preserve"> </v>
      </c>
      <c r="I64" s="51" t="str">
        <f t="shared" si="114"/>
        <v xml:space="preserve"> </v>
      </c>
      <c r="J64" s="51" t="str">
        <f t="shared" si="115"/>
        <v xml:space="preserve"> </v>
      </c>
      <c r="K64" s="51" t="str">
        <f t="shared" si="116"/>
        <v xml:space="preserve"> </v>
      </c>
      <c r="L64" s="51" t="str">
        <f t="shared" si="117"/>
        <v xml:space="preserve"> </v>
      </c>
      <c r="M64" s="51" t="str">
        <f t="shared" si="7"/>
        <v xml:space="preserve"> </v>
      </c>
      <c r="N64" s="51" t="str">
        <f t="shared" si="8"/>
        <v xml:space="preserve"> </v>
      </c>
      <c r="O64" s="51" t="str">
        <f t="shared" si="9"/>
        <v xml:space="preserve"> </v>
      </c>
      <c r="P64" s="51" t="str">
        <f t="shared" si="10"/>
        <v xml:space="preserve"> </v>
      </c>
      <c r="Q64" s="51" t="str">
        <f t="shared" si="11"/>
        <v xml:space="preserve"> </v>
      </c>
      <c r="R64" s="51" t="str">
        <f t="shared" si="12"/>
        <v xml:space="preserve"> </v>
      </c>
      <c r="S64" s="51" t="str">
        <f t="shared" si="39"/>
        <v xml:space="preserve"> </v>
      </c>
      <c r="T64" s="51" t="str">
        <f t="shared" si="13"/>
        <v xml:space="preserve"> </v>
      </c>
      <c r="U64" s="51" t="str">
        <f t="shared" si="14"/>
        <v xml:space="preserve"> </v>
      </c>
      <c r="V64" s="51" t="str">
        <f t="shared" si="15"/>
        <v xml:space="preserve"> </v>
      </c>
      <c r="W64" s="51" t="str">
        <f t="shared" si="16"/>
        <v xml:space="preserve"> </v>
      </c>
      <c r="X64" s="51" t="str">
        <f t="shared" si="17"/>
        <v xml:space="preserve"> </v>
      </c>
      <c r="Y64" s="51" t="str">
        <f t="shared" si="18"/>
        <v xml:space="preserve"> </v>
      </c>
      <c r="Z64" s="51" t="str">
        <f t="shared" si="19"/>
        <v xml:space="preserve"> </v>
      </c>
      <c r="AA64" s="51" t="str">
        <f t="shared" si="20"/>
        <v xml:space="preserve"> </v>
      </c>
      <c r="AB64" s="51" t="str">
        <f t="shared" si="21"/>
        <v xml:space="preserve"> </v>
      </c>
      <c r="AC64" s="51" t="str">
        <f t="shared" si="22"/>
        <v xml:space="preserve"> </v>
      </c>
      <c r="AD64" s="51" t="str">
        <f t="shared" si="23"/>
        <v xml:space="preserve"> </v>
      </c>
      <c r="AE64" s="51" t="str">
        <f t="shared" si="24"/>
        <v xml:space="preserve"> </v>
      </c>
      <c r="AF64" s="51" t="str">
        <f t="shared" si="25"/>
        <v xml:space="preserve"> </v>
      </c>
      <c r="AG64" s="51" t="str">
        <f t="shared" si="26"/>
        <v xml:space="preserve"> </v>
      </c>
      <c r="AH64" s="51" t="str">
        <f t="shared" si="27"/>
        <v xml:space="preserve"> </v>
      </c>
      <c r="AI64" s="51" t="str">
        <f t="shared" si="28"/>
        <v xml:space="preserve"> </v>
      </c>
      <c r="AJ64" s="51" t="str">
        <f t="shared" si="29"/>
        <v xml:space="preserve"> </v>
      </c>
      <c r="AK64" s="51" t="str">
        <f t="shared" si="30"/>
        <v xml:space="preserve"> </v>
      </c>
      <c r="AL64" s="51" t="str">
        <f t="shared" si="31"/>
        <v xml:space="preserve"> </v>
      </c>
      <c r="AM64" s="51" t="str">
        <f t="shared" si="40"/>
        <v xml:space="preserve"> </v>
      </c>
      <c r="AN64" s="51" t="str">
        <f t="shared" si="32"/>
        <v xml:space="preserve"> </v>
      </c>
      <c r="AO64" s="51" t="str">
        <f t="shared" si="33"/>
        <v xml:space="preserve"> </v>
      </c>
      <c r="AP64" s="51" t="str">
        <f t="shared" si="34"/>
        <v xml:space="preserve"> </v>
      </c>
      <c r="AQ64" s="51" t="str">
        <f t="shared" si="35"/>
        <v xml:space="preserve"> </v>
      </c>
      <c r="AR64" s="51" t="str">
        <f t="shared" si="36"/>
        <v xml:space="preserve"> </v>
      </c>
      <c r="AS64" s="51" t="str">
        <f t="shared" si="37"/>
        <v xml:space="preserve"> </v>
      </c>
    </row>
    <row r="65" spans="1:45" hidden="1" outlineLevel="1" x14ac:dyDescent="0.25">
      <c r="A65" s="34"/>
      <c r="B65" s="35"/>
      <c r="C65" s="49" t="s">
        <v>38</v>
      </c>
      <c r="D65" s="49" t="str">
        <f>Template!T13</f>
        <v>yes</v>
      </c>
      <c r="E65" s="51" t="str">
        <f t="shared" si="38"/>
        <v xml:space="preserve"> </v>
      </c>
      <c r="F65" s="51" t="str">
        <f t="shared" si="111"/>
        <v xml:space="preserve"> </v>
      </c>
      <c r="G65" s="51" t="str">
        <f t="shared" si="112"/>
        <v xml:space="preserve"> </v>
      </c>
      <c r="H65" s="51" t="str">
        <f t="shared" si="113"/>
        <v xml:space="preserve"> </v>
      </c>
      <c r="I65" s="51" t="str">
        <f t="shared" si="114"/>
        <v xml:space="preserve"> </v>
      </c>
      <c r="J65" s="51" t="str">
        <f t="shared" si="115"/>
        <v xml:space="preserve"> </v>
      </c>
      <c r="K65" s="51" t="str">
        <f t="shared" si="116"/>
        <v xml:space="preserve"> </v>
      </c>
      <c r="L65" s="51" t="str">
        <f t="shared" si="117"/>
        <v xml:space="preserve"> </v>
      </c>
      <c r="M65" s="51" t="str">
        <f t="shared" si="7"/>
        <v xml:space="preserve"> </v>
      </c>
      <c r="N65" s="51" t="str">
        <f t="shared" si="8"/>
        <v xml:space="preserve"> </v>
      </c>
      <c r="O65" s="51" t="str">
        <f t="shared" si="9"/>
        <v xml:space="preserve"> </v>
      </c>
      <c r="P65" s="51" t="str">
        <f t="shared" si="10"/>
        <v xml:space="preserve"> </v>
      </c>
      <c r="Q65" s="51" t="str">
        <f t="shared" si="11"/>
        <v xml:space="preserve"> </v>
      </c>
      <c r="R65" s="51" t="str">
        <f t="shared" si="12"/>
        <v xml:space="preserve"> </v>
      </c>
      <c r="S65" s="51" t="str">
        <f t="shared" si="39"/>
        <v xml:space="preserve"> </v>
      </c>
      <c r="T65" s="51" t="str">
        <f t="shared" si="13"/>
        <v xml:space="preserve"> </v>
      </c>
      <c r="U65" s="51" t="str">
        <f t="shared" si="14"/>
        <v xml:space="preserve"> </v>
      </c>
      <c r="V65" s="51" t="str">
        <f t="shared" si="15"/>
        <v xml:space="preserve"> </v>
      </c>
      <c r="W65" s="51" t="str">
        <f t="shared" si="16"/>
        <v xml:space="preserve"> </v>
      </c>
      <c r="X65" s="51" t="str">
        <f t="shared" si="17"/>
        <v xml:space="preserve"> </v>
      </c>
      <c r="Y65" s="51" t="str">
        <f t="shared" si="18"/>
        <v xml:space="preserve"> </v>
      </c>
      <c r="Z65" s="51" t="str">
        <f t="shared" si="19"/>
        <v xml:space="preserve"> </v>
      </c>
      <c r="AA65" s="51" t="str">
        <f t="shared" si="20"/>
        <v xml:space="preserve"> </v>
      </c>
      <c r="AB65" s="51" t="str">
        <f t="shared" si="21"/>
        <v xml:space="preserve"> </v>
      </c>
      <c r="AC65" s="51" t="str">
        <f t="shared" si="22"/>
        <v xml:space="preserve"> </v>
      </c>
      <c r="AD65" s="51" t="str">
        <f t="shared" si="23"/>
        <v xml:space="preserve"> </v>
      </c>
      <c r="AE65" s="51" t="str">
        <f t="shared" si="24"/>
        <v xml:space="preserve"> </v>
      </c>
      <c r="AF65" s="51" t="str">
        <f t="shared" si="25"/>
        <v xml:space="preserve"> </v>
      </c>
      <c r="AG65" s="51" t="str">
        <f t="shared" si="26"/>
        <v xml:space="preserve"> </v>
      </c>
      <c r="AH65" s="51" t="str">
        <f t="shared" si="27"/>
        <v xml:space="preserve"> </v>
      </c>
      <c r="AI65" s="51" t="str">
        <f t="shared" si="28"/>
        <v xml:space="preserve"> </v>
      </c>
      <c r="AJ65" s="51" t="str">
        <f t="shared" si="29"/>
        <v xml:space="preserve"> </v>
      </c>
      <c r="AK65" s="51" t="str">
        <f t="shared" si="30"/>
        <v xml:space="preserve"> </v>
      </c>
      <c r="AL65" s="51" t="str">
        <f t="shared" si="31"/>
        <v xml:space="preserve"> </v>
      </c>
      <c r="AM65" s="51" t="str">
        <f t="shared" si="40"/>
        <v xml:space="preserve"> </v>
      </c>
      <c r="AN65" s="51" t="str">
        <f t="shared" si="32"/>
        <v xml:space="preserve"> </v>
      </c>
      <c r="AO65" s="51" t="str">
        <f t="shared" si="33"/>
        <v xml:space="preserve"> </v>
      </c>
      <c r="AP65" s="51" t="str">
        <f t="shared" si="34"/>
        <v xml:space="preserve"> </v>
      </c>
      <c r="AQ65" s="51" t="str">
        <f t="shared" si="35"/>
        <v xml:space="preserve"> </v>
      </c>
      <c r="AR65" s="51" t="str">
        <f t="shared" si="36"/>
        <v xml:space="preserve"> </v>
      </c>
      <c r="AS65" s="51" t="str">
        <f t="shared" si="37"/>
        <v xml:space="preserve"> </v>
      </c>
    </row>
    <row r="66" spans="1:45" s="85" customFormat="1" ht="15.75" outlineLevel="1" thickBot="1" x14ac:dyDescent="0.3">
      <c r="A66" s="34"/>
      <c r="B66" s="35"/>
      <c r="C66" s="49" t="s">
        <v>13</v>
      </c>
      <c r="D66" s="49" t="str">
        <f>Template!U13</f>
        <v>yes</v>
      </c>
      <c r="E66" s="51" t="str">
        <f t="shared" si="38"/>
        <v xml:space="preserve"> </v>
      </c>
      <c r="F66" s="51" t="str">
        <f t="shared" si="111"/>
        <v xml:space="preserve"> </v>
      </c>
      <c r="G66" s="51" t="str">
        <f t="shared" si="112"/>
        <v xml:space="preserve"> </v>
      </c>
      <c r="H66" s="51" t="str">
        <f t="shared" si="113"/>
        <v xml:space="preserve"> </v>
      </c>
      <c r="I66" s="51" t="str">
        <f t="shared" si="114"/>
        <v xml:space="preserve"> </v>
      </c>
      <c r="J66" s="51"/>
      <c r="K66" s="51" t="str">
        <f t="shared" si="116"/>
        <v xml:space="preserve"> </v>
      </c>
      <c r="L66" s="51" t="str">
        <f t="shared" si="117"/>
        <v xml:space="preserve"> </v>
      </c>
      <c r="M66" s="51"/>
      <c r="N66" s="51" t="str">
        <f t="shared" si="8"/>
        <v xml:space="preserve"> </v>
      </c>
      <c r="O66" s="51" t="str">
        <f t="shared" si="9"/>
        <v xml:space="preserve"> </v>
      </c>
      <c r="P66" s="51" t="str">
        <f t="shared" si="10"/>
        <v xml:space="preserve"> </v>
      </c>
      <c r="Q66" s="51" t="str">
        <f t="shared" si="11"/>
        <v xml:space="preserve"> </v>
      </c>
      <c r="R66" s="51" t="str">
        <f t="shared" si="12"/>
        <v xml:space="preserve"> </v>
      </c>
      <c r="S66" s="51" t="str">
        <f t="shared" si="39"/>
        <v xml:space="preserve"> </v>
      </c>
      <c r="T66" s="51" t="str">
        <f t="shared" si="13"/>
        <v xml:space="preserve"> </v>
      </c>
      <c r="U66" s="51" t="str">
        <f t="shared" si="14"/>
        <v xml:space="preserve"> </v>
      </c>
      <c r="V66" s="51" t="str">
        <f t="shared" si="15"/>
        <v xml:space="preserve"> </v>
      </c>
      <c r="W66" s="51" t="str">
        <f t="shared" si="16"/>
        <v xml:space="preserve"> </v>
      </c>
      <c r="X66" s="51" t="str">
        <f t="shared" si="17"/>
        <v xml:space="preserve"> </v>
      </c>
      <c r="Y66" s="51" t="str">
        <f t="shared" si="18"/>
        <v xml:space="preserve"> </v>
      </c>
      <c r="Z66" s="51" t="str">
        <f t="shared" si="19"/>
        <v xml:space="preserve"> </v>
      </c>
      <c r="AA66" s="51" t="str">
        <f t="shared" si="20"/>
        <v xml:space="preserve"> </v>
      </c>
      <c r="AB66" s="51" t="str">
        <f t="shared" si="21"/>
        <v xml:space="preserve"> </v>
      </c>
      <c r="AC66" s="51" t="str">
        <f t="shared" si="22"/>
        <v xml:space="preserve"> </v>
      </c>
      <c r="AD66" s="51" t="str">
        <f t="shared" si="23"/>
        <v xml:space="preserve"> </v>
      </c>
      <c r="AE66" s="51" t="str">
        <f t="shared" si="24"/>
        <v xml:space="preserve"> </v>
      </c>
      <c r="AF66" s="51" t="str">
        <f t="shared" si="25"/>
        <v xml:space="preserve"> </v>
      </c>
      <c r="AG66" s="51" t="str">
        <f t="shared" si="26"/>
        <v xml:space="preserve"> </v>
      </c>
      <c r="AH66" s="51" t="str">
        <f t="shared" si="27"/>
        <v xml:space="preserve"> </v>
      </c>
      <c r="AI66" s="51" t="str">
        <f t="shared" si="28"/>
        <v xml:space="preserve"> </v>
      </c>
      <c r="AJ66" s="51" t="str">
        <f t="shared" si="29"/>
        <v xml:space="preserve"> </v>
      </c>
      <c r="AK66" s="51" t="str">
        <f t="shared" si="30"/>
        <v xml:space="preserve"> </v>
      </c>
      <c r="AL66" s="51" t="str">
        <f t="shared" si="31"/>
        <v xml:space="preserve"> </v>
      </c>
      <c r="AM66" s="51" t="str">
        <f t="shared" si="40"/>
        <v xml:space="preserve"> </v>
      </c>
      <c r="AN66" s="51" t="str">
        <f t="shared" si="32"/>
        <v xml:space="preserve"> </v>
      </c>
      <c r="AO66" s="51" t="str">
        <f t="shared" si="33"/>
        <v xml:space="preserve"> </v>
      </c>
      <c r="AP66" s="51" t="str">
        <f t="shared" si="34"/>
        <v xml:space="preserve"> </v>
      </c>
      <c r="AQ66" s="51" t="str">
        <f t="shared" si="35"/>
        <v xml:space="preserve"> </v>
      </c>
      <c r="AR66" s="51" t="str">
        <f t="shared" si="36"/>
        <v xml:space="preserve"> </v>
      </c>
      <c r="AS66" s="51" t="str">
        <f t="shared" si="37"/>
        <v xml:space="preserve"> </v>
      </c>
    </row>
    <row r="67" spans="1:45" ht="15.75" thickBot="1" x14ac:dyDescent="0.3">
      <c r="A67" s="41"/>
      <c r="B67" s="42"/>
      <c r="C67" s="86"/>
      <c r="D67" s="86"/>
      <c r="E67" s="45" t="str">
        <f t="shared" si="38"/>
        <v xml:space="preserve"> </v>
      </c>
      <c r="F67" s="45"/>
      <c r="G67" s="45"/>
      <c r="H67" s="45"/>
      <c r="I67" s="45"/>
      <c r="J67" s="45"/>
      <c r="K67" s="45"/>
      <c r="L67" s="45"/>
      <c r="M67" s="45"/>
      <c r="N67" s="45"/>
      <c r="O67" s="45" t="str">
        <f t="shared" si="9"/>
        <v xml:space="preserve"> </v>
      </c>
      <c r="P67" s="45" t="str">
        <f t="shared" si="10"/>
        <v xml:space="preserve"> </v>
      </c>
      <c r="Q67" s="45" t="str">
        <f t="shared" si="11"/>
        <v xml:space="preserve"> </v>
      </c>
      <c r="R67" s="45" t="str">
        <f t="shared" si="12"/>
        <v xml:space="preserve"> </v>
      </c>
      <c r="S67" s="45" t="str">
        <f t="shared" si="39"/>
        <v xml:space="preserve"> </v>
      </c>
      <c r="T67" s="45" t="str">
        <f t="shared" si="13"/>
        <v xml:space="preserve"> </v>
      </c>
      <c r="U67" s="45" t="str">
        <f t="shared" si="14"/>
        <v xml:space="preserve"> </v>
      </c>
      <c r="V67" s="45" t="str">
        <f t="shared" si="15"/>
        <v xml:space="preserve"> </v>
      </c>
      <c r="W67" s="45" t="str">
        <f t="shared" si="16"/>
        <v xml:space="preserve"> </v>
      </c>
      <c r="X67" s="45" t="str">
        <f t="shared" si="17"/>
        <v xml:space="preserve"> </v>
      </c>
      <c r="Y67" s="45" t="str">
        <f t="shared" si="18"/>
        <v xml:space="preserve"> </v>
      </c>
      <c r="Z67" s="45" t="str">
        <f t="shared" si="19"/>
        <v xml:space="preserve"> </v>
      </c>
      <c r="AA67" s="45" t="str">
        <f t="shared" si="20"/>
        <v xml:space="preserve"> </v>
      </c>
      <c r="AB67" s="45" t="str">
        <f t="shared" si="21"/>
        <v xml:space="preserve"> </v>
      </c>
      <c r="AC67" s="45" t="str">
        <f t="shared" si="22"/>
        <v xml:space="preserve"> </v>
      </c>
      <c r="AD67" s="45" t="str">
        <f t="shared" si="23"/>
        <v xml:space="preserve"> </v>
      </c>
      <c r="AE67" s="45" t="str">
        <f t="shared" si="24"/>
        <v xml:space="preserve"> </v>
      </c>
      <c r="AF67" s="45" t="str">
        <f t="shared" si="25"/>
        <v xml:space="preserve"> </v>
      </c>
      <c r="AG67" s="45" t="str">
        <f t="shared" si="26"/>
        <v xml:space="preserve"> </v>
      </c>
      <c r="AH67" s="45" t="str">
        <f t="shared" si="27"/>
        <v xml:space="preserve"> </v>
      </c>
      <c r="AI67" s="45" t="str">
        <f t="shared" si="28"/>
        <v xml:space="preserve"> </v>
      </c>
      <c r="AJ67" s="45" t="str">
        <f t="shared" si="29"/>
        <v xml:space="preserve"> </v>
      </c>
      <c r="AK67" s="45" t="str">
        <f t="shared" si="30"/>
        <v xml:space="preserve"> </v>
      </c>
      <c r="AL67" s="45" t="str">
        <f t="shared" si="31"/>
        <v xml:space="preserve"> </v>
      </c>
      <c r="AM67" s="45" t="str">
        <f t="shared" si="40"/>
        <v xml:space="preserve"> </v>
      </c>
      <c r="AN67" s="45" t="str">
        <f t="shared" si="32"/>
        <v xml:space="preserve"> </v>
      </c>
      <c r="AO67" s="45" t="str">
        <f t="shared" si="33"/>
        <v xml:space="preserve"> </v>
      </c>
      <c r="AP67" s="45" t="str">
        <f t="shared" si="34"/>
        <v xml:space="preserve"> </v>
      </c>
      <c r="AQ67" s="45" t="str">
        <f t="shared" si="35"/>
        <v xml:space="preserve"> </v>
      </c>
      <c r="AR67" s="45" t="str">
        <f t="shared" si="36"/>
        <v xml:space="preserve"> </v>
      </c>
      <c r="AS67" s="46" t="str">
        <f t="shared" si="37"/>
        <v xml:space="preserve"> </v>
      </c>
    </row>
    <row r="72" spans="1:45" s="85" customFormat="1" x14ac:dyDescent="0.25"/>
  </sheetData>
  <conditionalFormatting sqref="E8:AS67">
    <cfRule type="cellIs" dxfId="5210" priority="1" operator="equal">
      <formula>"n/a"</formula>
    </cfRule>
    <cfRule type="cellIs" dxfId="5209" priority="2" operator="equal">
      <formula>"p"</formula>
    </cfRule>
    <cfRule type="cellIs" dxfId="5208" priority="8" operator="equal">
      <formula>"f"</formula>
    </cfRule>
  </conditionalFormatting>
  <conditionalFormatting sqref="E9">
    <cfRule type="cellIs" dxfId="5207" priority="3" operator="equal">
      <formula>"p"</formula>
    </cfRule>
    <cfRule type="cellIs" dxfId="5206" priority="4" operator="equal">
      <formula>"n/a"</formula>
    </cfRule>
    <cfRule type="cellIs" priority="5" operator="equal">
      <formula>"p"</formula>
    </cfRule>
    <cfRule type="cellIs" dxfId="5205" priority="6" operator="equal">
      <formula>"n/a"</formula>
    </cfRule>
    <cfRule type="cellIs" dxfId="5204" priority="7" operator="equal">
      <formula>"p"</formula>
    </cfRule>
  </conditionalFormatting>
  <dataValidations count="1">
    <dataValidation type="list" allowBlank="1" showInputMessage="1" showErrorMessage="1" sqref="E33:AS36 E63:AS66 E58:AS61 E53:AS56 E48:AS51 E43:AS46 E38:AS41 E18:AS21 E8:AS11 E13:AS16 E23:AS26 E28:AS31">
      <formula1>$H$2:$H$4</formula1>
    </dataValidation>
  </dataValidations>
  <pageMargins left="0.7" right="0.7" top="0.75" bottom="0.75" header="0.3" footer="0.3"/>
  <pageSetup paperSize="0" orientation="portrait" horizontalDpi="0" verticalDpi="0" copies="0"/>
  <drawing r:id="rId1"/>
  <legacyDrawing r:id="rId2"/>
  <mc:AlternateContent xmlns:mc="http://schemas.openxmlformats.org/markup-compatibility/2006">
    <mc:Choice Requires="x14">
      <controls>
        <mc:AlternateContent xmlns:mc="http://schemas.openxmlformats.org/markup-compatibility/2006">
          <mc:Choice Requires="x14">
            <control shapeId="7169" r:id="rId3" name="Button 1">
              <controlPr defaultSize="0" print="0" autoFill="0" autoPict="0" macro="[0]!Button6_Click">
                <anchor moveWithCells="1" sizeWithCells="1">
                  <from>
                    <xdr:col>1</xdr:col>
                    <xdr:colOff>171450</xdr:colOff>
                    <xdr:row>5</xdr:row>
                    <xdr:rowOff>904875</xdr:rowOff>
                  </from>
                  <to>
                    <xdr:col>1</xdr:col>
                    <xdr:colOff>2524125</xdr:colOff>
                    <xdr:row>5</xdr:row>
                    <xdr:rowOff>1485900</xdr:rowOff>
                  </to>
                </anchor>
              </controlPr>
            </control>
          </mc:Choice>
        </mc:AlternateContent>
        <mc:AlternateContent xmlns:mc="http://schemas.openxmlformats.org/markup-compatibility/2006">
          <mc:Choice Requires="x14">
            <control shapeId="7170" r:id="rId4" name="Button 2">
              <controlPr defaultSize="0" print="0" autoFill="0" autoPict="0" macro="[0]!Button6_Click">
                <anchor moveWithCells="1" sizeWithCells="1">
                  <from>
                    <xdr:col>1</xdr:col>
                    <xdr:colOff>257175</xdr:colOff>
                    <xdr:row>9</xdr:row>
                    <xdr:rowOff>104775</xdr:rowOff>
                  </from>
                  <to>
                    <xdr:col>1</xdr:col>
                    <xdr:colOff>1704975</xdr:colOff>
                    <xdr:row>10</xdr:row>
                    <xdr:rowOff>123825</xdr:rowOff>
                  </to>
                </anchor>
              </controlPr>
            </control>
          </mc:Choice>
        </mc:AlternateContent>
        <mc:AlternateContent xmlns:mc="http://schemas.openxmlformats.org/markup-compatibility/2006">
          <mc:Choice Requires="x14">
            <control shapeId="7171" r:id="rId5" name="Button 3">
              <controlPr defaultSize="0" print="0" autoFill="0" autoPict="0" macro="[0]!Button6_Click">
                <anchor moveWithCells="1" sizeWithCells="1">
                  <from>
                    <xdr:col>1</xdr:col>
                    <xdr:colOff>257175</xdr:colOff>
                    <xdr:row>14</xdr:row>
                    <xdr:rowOff>104775</xdr:rowOff>
                  </from>
                  <to>
                    <xdr:col>1</xdr:col>
                    <xdr:colOff>1704975</xdr:colOff>
                    <xdr:row>15</xdr:row>
                    <xdr:rowOff>123825</xdr:rowOff>
                  </to>
                </anchor>
              </controlPr>
            </control>
          </mc:Choice>
        </mc:AlternateContent>
        <mc:AlternateContent xmlns:mc="http://schemas.openxmlformats.org/markup-compatibility/2006">
          <mc:Choice Requires="x14">
            <control shapeId="7172" r:id="rId6" name="Button 4">
              <controlPr defaultSize="0" print="0" autoFill="0" autoPict="0" macro="[0]!Button6_Click">
                <anchor moveWithCells="1" sizeWithCells="1">
                  <from>
                    <xdr:col>1</xdr:col>
                    <xdr:colOff>257175</xdr:colOff>
                    <xdr:row>19</xdr:row>
                    <xdr:rowOff>104775</xdr:rowOff>
                  </from>
                  <to>
                    <xdr:col>1</xdr:col>
                    <xdr:colOff>1704975</xdr:colOff>
                    <xdr:row>20</xdr:row>
                    <xdr:rowOff>123825</xdr:rowOff>
                  </to>
                </anchor>
              </controlPr>
            </control>
          </mc:Choice>
        </mc:AlternateContent>
        <mc:AlternateContent xmlns:mc="http://schemas.openxmlformats.org/markup-compatibility/2006">
          <mc:Choice Requires="x14">
            <control shapeId="7173" r:id="rId7" name="Button 5">
              <controlPr defaultSize="0" print="0" autoFill="0" autoPict="0" macro="[0]!Button6_Click">
                <anchor moveWithCells="1" sizeWithCells="1">
                  <from>
                    <xdr:col>1</xdr:col>
                    <xdr:colOff>257175</xdr:colOff>
                    <xdr:row>24</xdr:row>
                    <xdr:rowOff>104775</xdr:rowOff>
                  </from>
                  <to>
                    <xdr:col>1</xdr:col>
                    <xdr:colOff>1704975</xdr:colOff>
                    <xdr:row>25</xdr:row>
                    <xdr:rowOff>123825</xdr:rowOff>
                  </to>
                </anchor>
              </controlPr>
            </control>
          </mc:Choice>
        </mc:AlternateContent>
        <mc:AlternateContent xmlns:mc="http://schemas.openxmlformats.org/markup-compatibility/2006">
          <mc:Choice Requires="x14">
            <control shapeId="7174" r:id="rId8" name="Button 6">
              <controlPr defaultSize="0" print="0" autoFill="0" autoPict="0" macro="[0]!Button6_Click">
                <anchor moveWithCells="1" sizeWithCells="1">
                  <from>
                    <xdr:col>1</xdr:col>
                    <xdr:colOff>257175</xdr:colOff>
                    <xdr:row>29</xdr:row>
                    <xdr:rowOff>104775</xdr:rowOff>
                  </from>
                  <to>
                    <xdr:col>1</xdr:col>
                    <xdr:colOff>1704975</xdr:colOff>
                    <xdr:row>30</xdr:row>
                    <xdr:rowOff>123825</xdr:rowOff>
                  </to>
                </anchor>
              </controlPr>
            </control>
          </mc:Choice>
        </mc:AlternateContent>
        <mc:AlternateContent xmlns:mc="http://schemas.openxmlformats.org/markup-compatibility/2006">
          <mc:Choice Requires="x14">
            <control shapeId="7175" r:id="rId9" name="Button 7">
              <controlPr defaultSize="0" print="0" autoFill="0" autoPict="0" macro="[0]!Button6_Click">
                <anchor moveWithCells="1" sizeWithCells="1">
                  <from>
                    <xdr:col>1</xdr:col>
                    <xdr:colOff>257175</xdr:colOff>
                    <xdr:row>34</xdr:row>
                    <xdr:rowOff>104775</xdr:rowOff>
                  </from>
                  <to>
                    <xdr:col>1</xdr:col>
                    <xdr:colOff>1704975</xdr:colOff>
                    <xdr:row>35</xdr:row>
                    <xdr:rowOff>123825</xdr:rowOff>
                  </to>
                </anchor>
              </controlPr>
            </control>
          </mc:Choice>
        </mc:AlternateContent>
        <mc:AlternateContent xmlns:mc="http://schemas.openxmlformats.org/markup-compatibility/2006">
          <mc:Choice Requires="x14">
            <control shapeId="7176" r:id="rId10" name="Button 8">
              <controlPr defaultSize="0" print="0" autoFill="0" autoPict="0" macro="[0]!Button6_Click">
                <anchor moveWithCells="1" sizeWithCells="1">
                  <from>
                    <xdr:col>1</xdr:col>
                    <xdr:colOff>257175</xdr:colOff>
                    <xdr:row>39</xdr:row>
                    <xdr:rowOff>104775</xdr:rowOff>
                  </from>
                  <to>
                    <xdr:col>1</xdr:col>
                    <xdr:colOff>1704975</xdr:colOff>
                    <xdr:row>40</xdr:row>
                    <xdr:rowOff>123825</xdr:rowOff>
                  </to>
                </anchor>
              </controlPr>
            </control>
          </mc:Choice>
        </mc:AlternateContent>
        <mc:AlternateContent xmlns:mc="http://schemas.openxmlformats.org/markup-compatibility/2006">
          <mc:Choice Requires="x14">
            <control shapeId="7177" r:id="rId11" name="Button 9">
              <controlPr defaultSize="0" print="0" autoFill="0" autoPict="0" macro="[0]!Button6_Click">
                <anchor moveWithCells="1" sizeWithCells="1">
                  <from>
                    <xdr:col>1</xdr:col>
                    <xdr:colOff>257175</xdr:colOff>
                    <xdr:row>44</xdr:row>
                    <xdr:rowOff>104775</xdr:rowOff>
                  </from>
                  <to>
                    <xdr:col>1</xdr:col>
                    <xdr:colOff>1704975</xdr:colOff>
                    <xdr:row>45</xdr:row>
                    <xdr:rowOff>123825</xdr:rowOff>
                  </to>
                </anchor>
              </controlPr>
            </control>
          </mc:Choice>
        </mc:AlternateContent>
        <mc:AlternateContent xmlns:mc="http://schemas.openxmlformats.org/markup-compatibility/2006">
          <mc:Choice Requires="x14">
            <control shapeId="7178" r:id="rId12" name="Button 10">
              <controlPr defaultSize="0" print="0" autoFill="0" autoPict="0" macro="[0]!Button6_Click">
                <anchor moveWithCells="1" sizeWithCells="1">
                  <from>
                    <xdr:col>1</xdr:col>
                    <xdr:colOff>257175</xdr:colOff>
                    <xdr:row>49</xdr:row>
                    <xdr:rowOff>104775</xdr:rowOff>
                  </from>
                  <to>
                    <xdr:col>1</xdr:col>
                    <xdr:colOff>1704975</xdr:colOff>
                    <xdr:row>50</xdr:row>
                    <xdr:rowOff>123825</xdr:rowOff>
                  </to>
                </anchor>
              </controlPr>
            </control>
          </mc:Choice>
        </mc:AlternateContent>
        <mc:AlternateContent xmlns:mc="http://schemas.openxmlformats.org/markup-compatibility/2006">
          <mc:Choice Requires="x14">
            <control shapeId="7179" r:id="rId13" name="Button 11">
              <controlPr defaultSize="0" print="0" autoFill="0" autoPict="0" macro="[0]!Button6_Click">
                <anchor moveWithCells="1" sizeWithCells="1">
                  <from>
                    <xdr:col>1</xdr:col>
                    <xdr:colOff>257175</xdr:colOff>
                    <xdr:row>54</xdr:row>
                    <xdr:rowOff>104775</xdr:rowOff>
                  </from>
                  <to>
                    <xdr:col>1</xdr:col>
                    <xdr:colOff>1704975</xdr:colOff>
                    <xdr:row>55</xdr:row>
                    <xdr:rowOff>123825</xdr:rowOff>
                  </to>
                </anchor>
              </controlPr>
            </control>
          </mc:Choice>
        </mc:AlternateContent>
        <mc:AlternateContent xmlns:mc="http://schemas.openxmlformats.org/markup-compatibility/2006">
          <mc:Choice Requires="x14">
            <control shapeId="7180" r:id="rId14" name="Button 12">
              <controlPr defaultSize="0" print="0" autoFill="0" autoPict="0" macro="[0]!Button6_Click">
                <anchor moveWithCells="1" sizeWithCells="1">
                  <from>
                    <xdr:col>1</xdr:col>
                    <xdr:colOff>257175</xdr:colOff>
                    <xdr:row>59</xdr:row>
                    <xdr:rowOff>104775</xdr:rowOff>
                  </from>
                  <to>
                    <xdr:col>1</xdr:col>
                    <xdr:colOff>1704975</xdr:colOff>
                    <xdr:row>60</xdr:row>
                    <xdr:rowOff>123825</xdr:rowOff>
                  </to>
                </anchor>
              </controlPr>
            </control>
          </mc:Choice>
        </mc:AlternateContent>
        <mc:AlternateContent xmlns:mc="http://schemas.openxmlformats.org/markup-compatibility/2006">
          <mc:Choice Requires="x14">
            <control shapeId="7181" r:id="rId15" name="Button 13">
              <controlPr defaultSize="0" print="0" autoFill="0" autoPict="0" macro="[0]!Button6_Click">
                <anchor moveWithCells="1" sizeWithCells="1">
                  <from>
                    <xdr:col>1</xdr:col>
                    <xdr:colOff>257175</xdr:colOff>
                    <xdr:row>64</xdr:row>
                    <xdr:rowOff>104775</xdr:rowOff>
                  </from>
                  <to>
                    <xdr:col>1</xdr:col>
                    <xdr:colOff>1704975</xdr:colOff>
                    <xdr:row>65</xdr:row>
                    <xdr:rowOff>123825</xdr:rowOff>
                  </to>
                </anchor>
              </controlPr>
            </control>
          </mc:Choice>
        </mc:AlternateContent>
        <mc:AlternateContent xmlns:mc="http://schemas.openxmlformats.org/markup-compatibility/2006">
          <mc:Choice Requires="x14">
            <control shapeId="7182" r:id="rId16" name="Button 14">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3" r:id="rId17" name="Button 15">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4" r:id="rId18" name="Button 16">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5" r:id="rId19" name="Button 17">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6" r:id="rId20" name="Button 18">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7" r:id="rId21" name="Button 19">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8" r:id="rId22" name="Button 20">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89" r:id="rId23" name="Button 21">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0" r:id="rId24" name="Button 22">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1" r:id="rId25" name="Button 23">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2" r:id="rId26" name="Button 24">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3" r:id="rId27" name="Button 25">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4" r:id="rId28" name="Button 26">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5" r:id="rId29" name="Button 27">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6" r:id="rId30" name="Button 28">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7" r:id="rId31" name="Button 29">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8" r:id="rId32" name="Button 30">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199" r:id="rId33" name="Button 31">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0" r:id="rId34" name="Button 32">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1" r:id="rId35" name="Button 33">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2" r:id="rId36" name="Button 34">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3" r:id="rId37" name="Button 35">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4" r:id="rId38" name="Button 36">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5" r:id="rId39" name="Button 37">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6" r:id="rId40" name="Button 38">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7" r:id="rId41" name="Button 39">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mc:AlternateContent xmlns:mc="http://schemas.openxmlformats.org/markup-compatibility/2006">
          <mc:Choice Requires="x14">
            <control shapeId="7208" r:id="rId42" name="Button 40">
              <controlPr defaultSize="0" print="0" autoFill="0" autoPict="0" macro="[0]!Button6_Click">
                <anchor moveWithCells="1" sizeWithCells="1">
                  <from>
                    <xdr:col>1</xdr:col>
                    <xdr:colOff>257175</xdr:colOff>
                    <xdr:row>67</xdr:row>
                    <xdr:rowOff>0</xdr:rowOff>
                  </from>
                  <to>
                    <xdr:col>1</xdr:col>
                    <xdr:colOff>1704975</xdr:colOff>
                    <xdr:row>67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AN40"/>
  <sheetViews>
    <sheetView topLeftCell="A16" zoomScale="65" zoomScaleNormal="65" workbookViewId="0">
      <selection activeCell="M38" sqref="M38"/>
    </sheetView>
  </sheetViews>
  <sheetFormatPr defaultRowHeight="15" x14ac:dyDescent="0.25"/>
  <cols>
    <col min="1" max="1" width="21.28515625" style="138" bestFit="1" customWidth="1"/>
    <col min="2" max="2" width="37" style="138" bestFit="1" customWidth="1"/>
    <col min="3" max="3" width="92.85546875" style="138" customWidth="1"/>
    <col min="4" max="4" width="5.28515625" style="138" bestFit="1" customWidth="1"/>
    <col min="5" max="5" width="6.42578125" style="138" hidden="1" customWidth="1"/>
    <col min="6" max="6" width="5.28515625" style="138" bestFit="1" customWidth="1"/>
    <col min="7" max="9" width="5.28515625" style="138" customWidth="1"/>
    <col min="10" max="12" width="5.28515625" style="138" hidden="1" customWidth="1"/>
    <col min="13" max="13" width="5.28515625" style="138" bestFit="1" customWidth="1"/>
    <col min="14" max="16" width="5.28515625" style="138" customWidth="1"/>
    <col min="17" max="20" width="5.28515625" style="138" hidden="1" customWidth="1"/>
    <col min="21" max="22" width="5.28515625" style="138" bestFit="1" customWidth="1"/>
    <col min="23" max="23" width="5.28515625" style="138" customWidth="1"/>
    <col min="24" max="24" width="5.28515625" style="138" bestFit="1" customWidth="1"/>
    <col min="25" max="25" width="5.28515625" style="138" hidden="1" customWidth="1"/>
    <col min="26" max="26" width="58.28515625" style="138" customWidth="1"/>
    <col min="27" max="16384" width="9.140625" style="138"/>
  </cols>
  <sheetData>
    <row r="1" spans="1:40" ht="21" x14ac:dyDescent="0.35">
      <c r="A1" s="103"/>
      <c r="B1" s="103"/>
      <c r="C1" s="103"/>
      <c r="D1" s="103"/>
      <c r="E1" s="103"/>
    </row>
    <row r="2" spans="1:40" ht="21" x14ac:dyDescent="0.35">
      <c r="A2" s="608" t="s">
        <v>1431</v>
      </c>
      <c r="B2" s="608"/>
      <c r="C2" s="608"/>
      <c r="D2" s="103"/>
      <c r="E2" s="103"/>
    </row>
    <row r="3" spans="1:40" ht="21" x14ac:dyDescent="0.35">
      <c r="A3" s="103"/>
      <c r="B3" s="103"/>
      <c r="C3" s="103"/>
      <c r="D3" s="103"/>
      <c r="E3" s="103"/>
    </row>
    <row r="4" spans="1:40" x14ac:dyDescent="0.25">
      <c r="A4" s="633" t="s">
        <v>1432</v>
      </c>
      <c r="B4" s="633"/>
      <c r="C4" s="633"/>
      <c r="D4" s="209"/>
      <c r="E4" s="209"/>
    </row>
    <row r="5" spans="1:40" x14ac:dyDescent="0.25">
      <c r="A5" s="633" t="s">
        <v>1433</v>
      </c>
      <c r="B5" s="633"/>
      <c r="C5" s="633"/>
      <c r="D5" s="209"/>
      <c r="E5" s="209"/>
    </row>
    <row r="6" spans="1:40" x14ac:dyDescent="0.25">
      <c r="A6" s="633" t="s">
        <v>1434</v>
      </c>
      <c r="B6" s="633"/>
      <c r="C6" s="633"/>
      <c r="D6" s="209"/>
      <c r="E6" s="209"/>
    </row>
    <row r="7" spans="1:40" x14ac:dyDescent="0.25">
      <c r="A7" s="632" t="s">
        <v>1435</v>
      </c>
      <c r="B7" s="632"/>
      <c r="C7" s="632"/>
      <c r="D7" s="209"/>
      <c r="E7" s="209"/>
    </row>
    <row r="8" spans="1:40" ht="60.75" x14ac:dyDescent="0.25">
      <c r="A8" s="108" t="s">
        <v>147</v>
      </c>
      <c r="B8" s="121" t="s">
        <v>148</v>
      </c>
      <c r="C8" s="108" t="s">
        <v>149</v>
      </c>
      <c r="D8" s="110" t="s">
        <v>249</v>
      </c>
      <c r="E8" s="110" t="s">
        <v>328</v>
      </c>
      <c r="F8" s="110" t="s">
        <v>329</v>
      </c>
      <c r="G8" s="110" t="s">
        <v>1626</v>
      </c>
      <c r="H8" s="110" t="s">
        <v>1627</v>
      </c>
      <c r="I8" s="110" t="s">
        <v>1628</v>
      </c>
      <c r="J8" s="110" t="s">
        <v>325</v>
      </c>
      <c r="K8" s="110" t="s">
        <v>326</v>
      </c>
      <c r="L8" s="110" t="s">
        <v>1302</v>
      </c>
      <c r="M8" s="110" t="s">
        <v>327</v>
      </c>
      <c r="N8" s="110" t="s">
        <v>1629</v>
      </c>
      <c r="O8" s="110" t="s">
        <v>1640</v>
      </c>
      <c r="P8" s="110" t="s">
        <v>1631</v>
      </c>
      <c r="Q8" s="110" t="s">
        <v>324</v>
      </c>
      <c r="R8" s="110" t="s">
        <v>320</v>
      </c>
      <c r="S8" s="110" t="s">
        <v>321</v>
      </c>
      <c r="T8" s="110" t="s">
        <v>322</v>
      </c>
      <c r="U8" s="110" t="s">
        <v>323</v>
      </c>
      <c r="V8" s="110" t="s">
        <v>14</v>
      </c>
      <c r="W8" s="110" t="s">
        <v>1632</v>
      </c>
      <c r="X8" s="110" t="s">
        <v>15</v>
      </c>
      <c r="Y8" s="110" t="s">
        <v>6</v>
      </c>
      <c r="Z8" s="188" t="s">
        <v>958</v>
      </c>
    </row>
    <row r="9" spans="1:40" x14ac:dyDescent="0.25">
      <c r="A9" s="207" t="s">
        <v>1436</v>
      </c>
      <c r="B9" s="207" t="s">
        <v>1437</v>
      </c>
      <c r="C9" s="208" t="s">
        <v>1438</v>
      </c>
      <c r="D9" s="126"/>
      <c r="E9" s="202" t="s">
        <v>1625</v>
      </c>
      <c r="F9" s="204"/>
      <c r="G9" s="204"/>
      <c r="H9" s="204"/>
      <c r="I9" s="204"/>
      <c r="J9" s="204" t="s">
        <v>1625</v>
      </c>
      <c r="K9" s="204" t="s">
        <v>1625</v>
      </c>
      <c r="L9" s="204" t="s">
        <v>1625</v>
      </c>
      <c r="M9" s="204"/>
      <c r="N9" s="204"/>
      <c r="O9" s="204"/>
      <c r="P9" s="204"/>
      <c r="Q9" s="204" t="s">
        <v>1625</v>
      </c>
      <c r="R9" s="204" t="s">
        <v>1625</v>
      </c>
      <c r="S9" s="204" t="s">
        <v>1625</v>
      </c>
      <c r="T9" s="204" t="s">
        <v>1625</v>
      </c>
      <c r="U9" s="204"/>
      <c r="V9" s="204"/>
      <c r="W9" s="204"/>
      <c r="X9" s="204"/>
      <c r="Y9" s="204"/>
      <c r="Z9" s="126"/>
      <c r="AN9" s="138" t="s">
        <v>45</v>
      </c>
    </row>
    <row r="10" spans="1:40" x14ac:dyDescent="0.25">
      <c r="A10" s="207" t="s">
        <v>1342</v>
      </c>
      <c r="B10" s="207"/>
      <c r="C10" s="208" t="s">
        <v>1439</v>
      </c>
      <c r="D10" s="126"/>
      <c r="E10" s="202" t="s">
        <v>1625</v>
      </c>
      <c r="F10" s="204"/>
      <c r="G10" s="204"/>
      <c r="H10" s="204"/>
      <c r="I10" s="204"/>
      <c r="J10" s="204" t="s">
        <v>1625</v>
      </c>
      <c r="K10" s="204" t="s">
        <v>1625</v>
      </c>
      <c r="L10" s="204" t="s">
        <v>1625</v>
      </c>
      <c r="M10" s="204"/>
      <c r="N10" s="204"/>
      <c r="O10" s="204"/>
      <c r="P10" s="204"/>
      <c r="Q10" s="204" t="s">
        <v>1625</v>
      </c>
      <c r="R10" s="204" t="s">
        <v>1625</v>
      </c>
      <c r="S10" s="204" t="s">
        <v>1625</v>
      </c>
      <c r="T10" s="204" t="s">
        <v>1625</v>
      </c>
      <c r="U10" s="204"/>
      <c r="V10" s="204"/>
      <c r="W10" s="204"/>
      <c r="X10" s="204"/>
      <c r="Y10" s="204"/>
      <c r="Z10" s="126"/>
      <c r="AN10" s="138" t="s">
        <v>46</v>
      </c>
    </row>
    <row r="11" spans="1:40" x14ac:dyDescent="0.25">
      <c r="A11" s="125"/>
      <c r="B11" s="125"/>
      <c r="C11" s="208" t="s">
        <v>1440</v>
      </c>
      <c r="D11" s="126"/>
      <c r="E11" s="202" t="s">
        <v>1625</v>
      </c>
      <c r="F11" s="204"/>
      <c r="G11" s="204"/>
      <c r="H11" s="204"/>
      <c r="I11" s="204"/>
      <c r="J11" s="204" t="s">
        <v>1625</v>
      </c>
      <c r="K11" s="204" t="s">
        <v>1625</v>
      </c>
      <c r="L11" s="204" t="s">
        <v>1625</v>
      </c>
      <c r="M11" s="204"/>
      <c r="N11" s="204"/>
      <c r="O11" s="204"/>
      <c r="P11" s="204"/>
      <c r="Q11" s="204" t="s">
        <v>1625</v>
      </c>
      <c r="R11" s="204" t="s">
        <v>1625</v>
      </c>
      <c r="S11" s="204" t="s">
        <v>1625</v>
      </c>
      <c r="T11" s="204" t="s">
        <v>1625</v>
      </c>
      <c r="U11" s="204"/>
      <c r="V11" s="204"/>
      <c r="W11" s="204"/>
      <c r="X11" s="204"/>
      <c r="Y11" s="204"/>
      <c r="Z11" s="126"/>
      <c r="AN11" s="138" t="s">
        <v>47</v>
      </c>
    </row>
    <row r="12" spans="1:40" x14ac:dyDescent="0.25">
      <c r="A12" s="125"/>
      <c r="B12" s="125"/>
      <c r="C12" s="208" t="s">
        <v>1441</v>
      </c>
      <c r="D12" s="126"/>
      <c r="E12" s="202" t="s">
        <v>1625</v>
      </c>
      <c r="F12" s="204"/>
      <c r="G12" s="204"/>
      <c r="H12" s="204"/>
      <c r="I12" s="204"/>
      <c r="J12" s="204" t="s">
        <v>1625</v>
      </c>
      <c r="K12" s="204" t="s">
        <v>1625</v>
      </c>
      <c r="L12" s="204" t="s">
        <v>1625</v>
      </c>
      <c r="M12" s="204"/>
      <c r="N12" s="204"/>
      <c r="O12" s="204"/>
      <c r="P12" s="204"/>
      <c r="Q12" s="204" t="s">
        <v>1625</v>
      </c>
      <c r="R12" s="204" t="s">
        <v>1625</v>
      </c>
      <c r="S12" s="204" t="s">
        <v>1625</v>
      </c>
      <c r="T12" s="204" t="s">
        <v>1625</v>
      </c>
      <c r="U12" s="204"/>
      <c r="V12" s="204"/>
      <c r="W12" s="204"/>
      <c r="X12" s="204"/>
      <c r="Y12" s="204"/>
      <c r="Z12" s="126"/>
      <c r="AN12" s="138" t="s">
        <v>1468</v>
      </c>
    </row>
    <row r="13" spans="1:40" x14ac:dyDescent="0.25">
      <c r="A13" s="125"/>
      <c r="B13" s="125"/>
      <c r="C13" s="208" t="s">
        <v>1442</v>
      </c>
      <c r="D13" s="126"/>
      <c r="E13" s="202" t="s">
        <v>1625</v>
      </c>
      <c r="F13" s="204"/>
      <c r="G13" s="204"/>
      <c r="H13" s="204"/>
      <c r="I13" s="204"/>
      <c r="J13" s="204" t="s">
        <v>1625</v>
      </c>
      <c r="K13" s="204" t="s">
        <v>1625</v>
      </c>
      <c r="L13" s="204" t="s">
        <v>1625</v>
      </c>
      <c r="M13" s="204"/>
      <c r="N13" s="204"/>
      <c r="O13" s="204"/>
      <c r="P13" s="204"/>
      <c r="Q13" s="204" t="s">
        <v>1625</v>
      </c>
      <c r="R13" s="204" t="s">
        <v>1625</v>
      </c>
      <c r="S13" s="204" t="s">
        <v>1625</v>
      </c>
      <c r="T13" s="204" t="s">
        <v>1625</v>
      </c>
      <c r="U13" s="204"/>
      <c r="V13" s="204"/>
      <c r="W13" s="204"/>
      <c r="X13" s="204"/>
      <c r="Y13" s="204"/>
      <c r="Z13" s="126"/>
      <c r="AN13" s="138" t="s">
        <v>1625</v>
      </c>
    </row>
    <row r="14" spans="1:40" x14ac:dyDescent="0.25">
      <c r="A14" s="125"/>
      <c r="B14" s="125"/>
      <c r="C14" s="208" t="s">
        <v>1443</v>
      </c>
      <c r="D14" s="126"/>
      <c r="E14" s="202" t="s">
        <v>1625</v>
      </c>
      <c r="F14" s="204"/>
      <c r="G14" s="204"/>
      <c r="H14" s="204"/>
      <c r="I14" s="204"/>
      <c r="J14" s="204" t="s">
        <v>1625</v>
      </c>
      <c r="K14" s="204" t="s">
        <v>1625</v>
      </c>
      <c r="L14" s="204" t="s">
        <v>1625</v>
      </c>
      <c r="M14" s="204"/>
      <c r="N14" s="204"/>
      <c r="O14" s="204"/>
      <c r="P14" s="204"/>
      <c r="Q14" s="204" t="s">
        <v>1625</v>
      </c>
      <c r="R14" s="204" t="s">
        <v>1625</v>
      </c>
      <c r="S14" s="204" t="s">
        <v>1625</v>
      </c>
      <c r="T14" s="204" t="s">
        <v>1625</v>
      </c>
      <c r="U14" s="204"/>
      <c r="V14" s="204"/>
      <c r="W14" s="204"/>
      <c r="X14" s="204"/>
      <c r="Y14" s="204"/>
      <c r="Z14" s="126"/>
    </row>
    <row r="15" spans="1:40" x14ac:dyDescent="0.25">
      <c r="A15" s="125"/>
      <c r="B15" s="125"/>
      <c r="C15" s="208" t="s">
        <v>1444</v>
      </c>
      <c r="D15" s="126"/>
      <c r="E15" s="202" t="s">
        <v>1625</v>
      </c>
      <c r="F15" s="204"/>
      <c r="G15" s="204"/>
      <c r="H15" s="204"/>
      <c r="I15" s="204"/>
      <c r="J15" s="204" t="s">
        <v>1625</v>
      </c>
      <c r="K15" s="204" t="s">
        <v>1625</v>
      </c>
      <c r="L15" s="204" t="s">
        <v>1625</v>
      </c>
      <c r="M15" s="204"/>
      <c r="N15" s="204"/>
      <c r="O15" s="204"/>
      <c r="P15" s="204"/>
      <c r="Q15" s="204" t="s">
        <v>1625</v>
      </c>
      <c r="R15" s="204" t="s">
        <v>1625</v>
      </c>
      <c r="S15" s="204" t="s">
        <v>1625</v>
      </c>
      <c r="T15" s="204" t="s">
        <v>1625</v>
      </c>
      <c r="U15" s="204"/>
      <c r="V15" s="204"/>
      <c r="W15" s="204"/>
      <c r="X15" s="204"/>
      <c r="Y15" s="204"/>
      <c r="Z15" s="126"/>
    </row>
    <row r="16" spans="1:40" x14ac:dyDescent="0.25">
      <c r="A16" s="125"/>
      <c r="B16" s="125"/>
      <c r="C16" s="208" t="s">
        <v>1445</v>
      </c>
      <c r="D16" s="126"/>
      <c r="E16" s="202" t="s">
        <v>1625</v>
      </c>
      <c r="F16" s="204"/>
      <c r="G16" s="204"/>
      <c r="H16" s="204"/>
      <c r="I16" s="204"/>
      <c r="J16" s="204" t="s">
        <v>1625</v>
      </c>
      <c r="K16" s="204" t="s">
        <v>1625</v>
      </c>
      <c r="L16" s="204" t="s">
        <v>1625</v>
      </c>
      <c r="M16" s="204"/>
      <c r="N16" s="204"/>
      <c r="O16" s="204"/>
      <c r="P16" s="204"/>
      <c r="Q16" s="204" t="s">
        <v>1625</v>
      </c>
      <c r="R16" s="204" t="s">
        <v>1625</v>
      </c>
      <c r="S16" s="204" t="s">
        <v>1625</v>
      </c>
      <c r="T16" s="204" t="s">
        <v>1625</v>
      </c>
      <c r="U16" s="204"/>
      <c r="V16" s="204"/>
      <c r="W16" s="204"/>
      <c r="X16" s="204"/>
      <c r="Y16" s="204"/>
      <c r="Z16" s="126"/>
    </row>
    <row r="17" spans="1:26" x14ac:dyDescent="0.25">
      <c r="A17" s="125"/>
      <c r="B17" s="125"/>
      <c r="C17" s="208" t="s">
        <v>1446</v>
      </c>
      <c r="D17" s="126"/>
      <c r="E17" s="202" t="s">
        <v>1625</v>
      </c>
      <c r="F17" s="204"/>
      <c r="G17" s="204"/>
      <c r="H17" s="204"/>
      <c r="I17" s="204"/>
      <c r="J17" s="204" t="s">
        <v>1625</v>
      </c>
      <c r="K17" s="204" t="s">
        <v>1625</v>
      </c>
      <c r="L17" s="204" t="s">
        <v>1625</v>
      </c>
      <c r="M17" s="204"/>
      <c r="N17" s="204"/>
      <c r="O17" s="204"/>
      <c r="P17" s="204"/>
      <c r="Q17" s="204" t="s">
        <v>1625</v>
      </c>
      <c r="R17" s="204" t="s">
        <v>1625</v>
      </c>
      <c r="S17" s="204" t="s">
        <v>1625</v>
      </c>
      <c r="T17" s="204" t="s">
        <v>1625</v>
      </c>
      <c r="U17" s="204"/>
      <c r="V17" s="204"/>
      <c r="W17" s="204"/>
      <c r="X17" s="204"/>
      <c r="Y17" s="204"/>
      <c r="Z17" s="126"/>
    </row>
    <row r="18" spans="1:26" x14ac:dyDescent="0.25">
      <c r="A18" s="125"/>
      <c r="B18" s="125"/>
      <c r="C18" s="208" t="s">
        <v>1447</v>
      </c>
      <c r="D18" s="126"/>
      <c r="E18" s="202" t="s">
        <v>1625</v>
      </c>
      <c r="F18" s="204"/>
      <c r="G18" s="204"/>
      <c r="H18" s="204"/>
      <c r="I18" s="204"/>
      <c r="J18" s="204" t="s">
        <v>1625</v>
      </c>
      <c r="K18" s="204" t="s">
        <v>1625</v>
      </c>
      <c r="L18" s="204" t="s">
        <v>1625</v>
      </c>
      <c r="M18" s="204"/>
      <c r="N18" s="204"/>
      <c r="O18" s="204"/>
      <c r="P18" s="204"/>
      <c r="Q18" s="204" t="s">
        <v>1625</v>
      </c>
      <c r="R18" s="204" t="s">
        <v>1625</v>
      </c>
      <c r="S18" s="204" t="s">
        <v>1625</v>
      </c>
      <c r="T18" s="204" t="s">
        <v>1625</v>
      </c>
      <c r="U18" s="204"/>
      <c r="V18" s="204"/>
      <c r="W18" s="204"/>
      <c r="X18" s="204"/>
      <c r="Y18" s="204"/>
      <c r="Z18" s="126"/>
    </row>
    <row r="19" spans="1:26" x14ac:dyDescent="0.25">
      <c r="A19" s="125"/>
      <c r="B19" s="125"/>
      <c r="C19" s="208" t="s">
        <v>1448</v>
      </c>
      <c r="D19" s="126"/>
      <c r="E19" s="202" t="s">
        <v>1625</v>
      </c>
      <c r="F19" s="204"/>
      <c r="G19" s="204"/>
      <c r="H19" s="204"/>
      <c r="I19" s="204"/>
      <c r="J19" s="204" t="s">
        <v>1625</v>
      </c>
      <c r="K19" s="204" t="s">
        <v>1625</v>
      </c>
      <c r="L19" s="204" t="s">
        <v>1625</v>
      </c>
      <c r="M19" s="204"/>
      <c r="N19" s="204"/>
      <c r="O19" s="204"/>
      <c r="P19" s="204"/>
      <c r="Q19" s="204" t="s">
        <v>1625</v>
      </c>
      <c r="R19" s="204" t="s">
        <v>1625</v>
      </c>
      <c r="S19" s="204" t="s">
        <v>1625</v>
      </c>
      <c r="T19" s="204" t="s">
        <v>1625</v>
      </c>
      <c r="U19" s="204"/>
      <c r="V19" s="204"/>
      <c r="W19" s="204"/>
      <c r="X19" s="204"/>
      <c r="Y19" s="204"/>
      <c r="Z19" s="126"/>
    </row>
    <row r="20" spans="1:26" x14ac:dyDescent="0.25">
      <c r="A20" s="125"/>
      <c r="B20" s="125"/>
      <c r="C20" s="208" t="s">
        <v>1449</v>
      </c>
      <c r="D20" s="126"/>
      <c r="E20" s="202" t="s">
        <v>1625</v>
      </c>
      <c r="F20" s="204"/>
      <c r="G20" s="204"/>
      <c r="H20" s="204"/>
      <c r="I20" s="204"/>
      <c r="J20" s="204" t="s">
        <v>1625</v>
      </c>
      <c r="K20" s="204" t="s">
        <v>1625</v>
      </c>
      <c r="L20" s="204" t="s">
        <v>1625</v>
      </c>
      <c r="M20" s="204"/>
      <c r="N20" s="204"/>
      <c r="O20" s="204"/>
      <c r="P20" s="204"/>
      <c r="Q20" s="204" t="s">
        <v>1625</v>
      </c>
      <c r="R20" s="204" t="s">
        <v>1625</v>
      </c>
      <c r="S20" s="204" t="s">
        <v>1625</v>
      </c>
      <c r="T20" s="204" t="s">
        <v>1625</v>
      </c>
      <c r="U20" s="204"/>
      <c r="V20" s="204"/>
      <c r="W20" s="204"/>
      <c r="X20" s="204"/>
      <c r="Y20" s="204"/>
      <c r="Z20" s="126"/>
    </row>
    <row r="21" spans="1:26" x14ac:dyDescent="0.25">
      <c r="A21" s="196"/>
      <c r="B21" s="196"/>
      <c r="C21" s="179"/>
      <c r="D21" s="179"/>
      <c r="E21" s="230"/>
      <c r="F21" s="230"/>
      <c r="G21" s="230"/>
      <c r="H21" s="230"/>
      <c r="I21" s="230"/>
      <c r="J21" s="230"/>
      <c r="K21" s="230"/>
      <c r="L21" s="230"/>
      <c r="M21" s="230"/>
      <c r="N21" s="230"/>
      <c r="O21" s="230"/>
      <c r="P21" s="230"/>
      <c r="Q21" s="230"/>
      <c r="R21" s="230"/>
      <c r="S21" s="230"/>
      <c r="T21" s="230"/>
      <c r="U21" s="230"/>
      <c r="V21" s="230"/>
      <c r="W21" s="230"/>
      <c r="X21" s="230"/>
      <c r="Y21" s="230"/>
      <c r="Z21" s="179"/>
    </row>
    <row r="22" spans="1:26" x14ac:dyDescent="0.25">
      <c r="A22" s="207" t="s">
        <v>1450</v>
      </c>
      <c r="B22" s="207" t="s">
        <v>1451</v>
      </c>
      <c r="C22" s="208" t="s">
        <v>1452</v>
      </c>
      <c r="D22" s="126"/>
      <c r="E22" s="204" t="s">
        <v>1625</v>
      </c>
      <c r="F22" s="204"/>
      <c r="G22" s="204"/>
      <c r="H22" s="204"/>
      <c r="I22" s="204"/>
      <c r="J22" s="204" t="s">
        <v>1625</v>
      </c>
      <c r="K22" s="204" t="s">
        <v>1625</v>
      </c>
      <c r="L22" s="204" t="s">
        <v>1625</v>
      </c>
      <c r="M22" s="204"/>
      <c r="N22" s="204"/>
      <c r="O22" s="204"/>
      <c r="P22" s="204"/>
      <c r="Q22" s="204" t="s">
        <v>1625</v>
      </c>
      <c r="R22" s="204" t="s">
        <v>1625</v>
      </c>
      <c r="S22" s="204" t="s">
        <v>1625</v>
      </c>
      <c r="T22" s="204" t="s">
        <v>1625</v>
      </c>
      <c r="U22" s="204"/>
      <c r="V22" s="204"/>
      <c r="W22" s="204"/>
      <c r="X22" s="204"/>
      <c r="Y22" s="204"/>
      <c r="Z22" s="126"/>
    </row>
    <row r="23" spans="1:26" x14ac:dyDescent="0.25">
      <c r="A23" s="207" t="s">
        <v>1342</v>
      </c>
      <c r="B23" s="125"/>
      <c r="C23" s="208" t="s">
        <v>1453</v>
      </c>
      <c r="D23" s="126"/>
      <c r="E23" s="204" t="s">
        <v>1625</v>
      </c>
      <c r="F23" s="204"/>
      <c r="G23" s="204"/>
      <c r="H23" s="204"/>
      <c r="I23" s="204"/>
      <c r="J23" s="204" t="s">
        <v>1625</v>
      </c>
      <c r="K23" s="204" t="s">
        <v>1625</v>
      </c>
      <c r="L23" s="204" t="s">
        <v>1625</v>
      </c>
      <c r="M23" s="204"/>
      <c r="N23" s="204"/>
      <c r="O23" s="204"/>
      <c r="P23" s="204"/>
      <c r="Q23" s="204" t="s">
        <v>1625</v>
      </c>
      <c r="R23" s="204" t="s">
        <v>1625</v>
      </c>
      <c r="S23" s="204" t="s">
        <v>1625</v>
      </c>
      <c r="T23" s="204" t="s">
        <v>1625</v>
      </c>
      <c r="U23" s="204"/>
      <c r="V23" s="204"/>
      <c r="W23" s="204"/>
      <c r="X23" s="204"/>
      <c r="Y23" s="204"/>
      <c r="Z23" s="126"/>
    </row>
    <row r="24" spans="1:26" x14ac:dyDescent="0.25">
      <c r="A24" s="125"/>
      <c r="B24" s="125"/>
      <c r="C24" s="208" t="s">
        <v>1454</v>
      </c>
      <c r="D24" s="126"/>
      <c r="E24" s="204" t="s">
        <v>1625</v>
      </c>
      <c r="F24" s="204"/>
      <c r="G24" s="204"/>
      <c r="H24" s="204"/>
      <c r="I24" s="204"/>
      <c r="J24" s="204" t="s">
        <v>1625</v>
      </c>
      <c r="K24" s="204" t="s">
        <v>1625</v>
      </c>
      <c r="L24" s="204" t="s">
        <v>1625</v>
      </c>
      <c r="M24" s="204"/>
      <c r="N24" s="204"/>
      <c r="O24" s="204"/>
      <c r="P24" s="204"/>
      <c r="Q24" s="204" t="s">
        <v>1625</v>
      </c>
      <c r="R24" s="204" t="s">
        <v>1625</v>
      </c>
      <c r="S24" s="204" t="s">
        <v>1625</v>
      </c>
      <c r="T24" s="204" t="s">
        <v>1625</v>
      </c>
      <c r="U24" s="204"/>
      <c r="V24" s="204"/>
      <c r="W24" s="204"/>
      <c r="X24" s="204"/>
      <c r="Y24" s="204"/>
      <c r="Z24" s="126"/>
    </row>
    <row r="25" spans="1:26" x14ac:dyDescent="0.25">
      <c r="A25" s="125"/>
      <c r="B25" s="125"/>
      <c r="C25" s="208" t="s">
        <v>1455</v>
      </c>
      <c r="D25" s="126"/>
      <c r="E25" s="204" t="s">
        <v>1625</v>
      </c>
      <c r="F25" s="204"/>
      <c r="G25" s="204"/>
      <c r="H25" s="204"/>
      <c r="I25" s="204"/>
      <c r="J25" s="204" t="s">
        <v>1625</v>
      </c>
      <c r="K25" s="204" t="s">
        <v>1625</v>
      </c>
      <c r="L25" s="204" t="s">
        <v>1625</v>
      </c>
      <c r="M25" s="204"/>
      <c r="N25" s="204"/>
      <c r="O25" s="204"/>
      <c r="P25" s="204"/>
      <c r="Q25" s="204" t="s">
        <v>1625</v>
      </c>
      <c r="R25" s="204" t="s">
        <v>1625</v>
      </c>
      <c r="S25" s="204" t="s">
        <v>1625</v>
      </c>
      <c r="T25" s="204" t="s">
        <v>1625</v>
      </c>
      <c r="U25" s="204"/>
      <c r="V25" s="204"/>
      <c r="W25" s="204"/>
      <c r="X25" s="204"/>
      <c r="Y25" s="204"/>
      <c r="Z25" s="126"/>
    </row>
    <row r="26" spans="1:26" x14ac:dyDescent="0.25">
      <c r="A26" s="125"/>
      <c r="B26" s="125"/>
      <c r="C26" s="208" t="s">
        <v>1456</v>
      </c>
      <c r="D26" s="126"/>
      <c r="E26" s="204" t="s">
        <v>1625</v>
      </c>
      <c r="F26" s="204"/>
      <c r="G26" s="204"/>
      <c r="H26" s="204"/>
      <c r="I26" s="204"/>
      <c r="J26" s="204" t="s">
        <v>1625</v>
      </c>
      <c r="K26" s="204" t="s">
        <v>1625</v>
      </c>
      <c r="L26" s="204" t="s">
        <v>1625</v>
      </c>
      <c r="M26" s="204"/>
      <c r="N26" s="204"/>
      <c r="O26" s="204"/>
      <c r="P26" s="204"/>
      <c r="Q26" s="204" t="s">
        <v>1625</v>
      </c>
      <c r="R26" s="204" t="s">
        <v>1625</v>
      </c>
      <c r="S26" s="204" t="s">
        <v>1625</v>
      </c>
      <c r="T26" s="204" t="s">
        <v>1625</v>
      </c>
      <c r="U26" s="204"/>
      <c r="V26" s="204"/>
      <c r="W26" s="204"/>
      <c r="X26" s="204"/>
      <c r="Y26" s="204"/>
      <c r="Z26" s="126"/>
    </row>
    <row r="27" spans="1:26" x14ac:dyDescent="0.25">
      <c r="A27" s="196"/>
      <c r="B27" s="196"/>
      <c r="C27" s="179"/>
      <c r="D27" s="179"/>
      <c r="E27" s="230"/>
      <c r="F27" s="230"/>
      <c r="G27" s="230"/>
      <c r="H27" s="230"/>
      <c r="I27" s="230"/>
      <c r="J27" s="230"/>
      <c r="K27" s="230"/>
      <c r="L27" s="230"/>
      <c r="M27" s="230"/>
      <c r="N27" s="230"/>
      <c r="O27" s="230"/>
      <c r="P27" s="230"/>
      <c r="Q27" s="230"/>
      <c r="R27" s="230"/>
      <c r="S27" s="230"/>
      <c r="T27" s="230"/>
      <c r="U27" s="230"/>
      <c r="V27" s="230"/>
      <c r="W27" s="230"/>
      <c r="X27" s="230"/>
      <c r="Y27" s="230"/>
      <c r="Z27" s="179"/>
    </row>
    <row r="28" spans="1:26" x14ac:dyDescent="0.25">
      <c r="A28" s="207" t="s">
        <v>1457</v>
      </c>
      <c r="B28" s="207" t="s">
        <v>1451</v>
      </c>
      <c r="C28" s="208" t="s">
        <v>1452</v>
      </c>
      <c r="D28" s="126"/>
      <c r="E28" s="204" t="s">
        <v>1625</v>
      </c>
      <c r="F28" s="204"/>
      <c r="G28" s="204"/>
      <c r="H28" s="204"/>
      <c r="I28" s="204"/>
      <c r="J28" s="204" t="s">
        <v>1625</v>
      </c>
      <c r="K28" s="204" t="s">
        <v>1625</v>
      </c>
      <c r="L28" s="204" t="s">
        <v>1625</v>
      </c>
      <c r="M28" s="204"/>
      <c r="N28" s="204"/>
      <c r="O28" s="204"/>
      <c r="P28" s="204"/>
      <c r="Q28" s="204" t="s">
        <v>1625</v>
      </c>
      <c r="R28" s="204" t="s">
        <v>1625</v>
      </c>
      <c r="S28" s="204" t="s">
        <v>1625</v>
      </c>
      <c r="T28" s="204" t="s">
        <v>1625</v>
      </c>
      <c r="U28" s="204"/>
      <c r="V28" s="204"/>
      <c r="W28" s="204"/>
      <c r="X28" s="204"/>
      <c r="Y28" s="204"/>
      <c r="Z28" s="126"/>
    </row>
    <row r="29" spans="1:26" x14ac:dyDescent="0.25">
      <c r="A29" s="207" t="s">
        <v>1342</v>
      </c>
      <c r="B29" s="125"/>
      <c r="C29" s="208" t="s">
        <v>1458</v>
      </c>
      <c r="D29" s="126"/>
      <c r="E29" s="204" t="s">
        <v>1625</v>
      </c>
      <c r="F29" s="204"/>
      <c r="G29" s="204"/>
      <c r="H29" s="204"/>
      <c r="I29" s="204"/>
      <c r="J29" s="204" t="s">
        <v>1625</v>
      </c>
      <c r="K29" s="204" t="s">
        <v>1625</v>
      </c>
      <c r="L29" s="204" t="s">
        <v>1625</v>
      </c>
      <c r="M29" s="204"/>
      <c r="N29" s="204"/>
      <c r="O29" s="204"/>
      <c r="P29" s="204"/>
      <c r="Q29" s="204" t="s">
        <v>1625</v>
      </c>
      <c r="R29" s="204" t="s">
        <v>1625</v>
      </c>
      <c r="S29" s="204" t="s">
        <v>1625</v>
      </c>
      <c r="T29" s="204" t="s">
        <v>1625</v>
      </c>
      <c r="U29" s="204"/>
      <c r="V29" s="204"/>
      <c r="W29" s="204"/>
      <c r="X29" s="204"/>
      <c r="Y29" s="204"/>
      <c r="Z29" s="126"/>
    </row>
    <row r="30" spans="1:26" x14ac:dyDescent="0.25">
      <c r="A30" s="125"/>
      <c r="B30" s="125"/>
      <c r="C30" s="208" t="s">
        <v>1459</v>
      </c>
      <c r="D30" s="126"/>
      <c r="E30" s="204" t="s">
        <v>1625</v>
      </c>
      <c r="F30" s="204"/>
      <c r="G30" s="204"/>
      <c r="H30" s="204"/>
      <c r="I30" s="204"/>
      <c r="J30" s="204" t="s">
        <v>1625</v>
      </c>
      <c r="K30" s="204" t="s">
        <v>1625</v>
      </c>
      <c r="L30" s="204" t="s">
        <v>1625</v>
      </c>
      <c r="M30" s="204"/>
      <c r="N30" s="204"/>
      <c r="O30" s="204"/>
      <c r="P30" s="204"/>
      <c r="Q30" s="204" t="s">
        <v>1625</v>
      </c>
      <c r="R30" s="204" t="s">
        <v>1625</v>
      </c>
      <c r="S30" s="204" t="s">
        <v>1625</v>
      </c>
      <c r="T30" s="204" t="s">
        <v>1625</v>
      </c>
      <c r="U30" s="204"/>
      <c r="V30" s="204"/>
      <c r="W30" s="204"/>
      <c r="X30" s="204"/>
      <c r="Y30" s="204"/>
      <c r="Z30" s="126"/>
    </row>
    <row r="31" spans="1:26" x14ac:dyDescent="0.25">
      <c r="A31" s="125"/>
      <c r="B31" s="125"/>
      <c r="C31" s="208" t="s">
        <v>1460</v>
      </c>
      <c r="D31" s="126"/>
      <c r="E31" s="204" t="s">
        <v>1625</v>
      </c>
      <c r="F31" s="204"/>
      <c r="G31" s="204"/>
      <c r="H31" s="204"/>
      <c r="I31" s="204"/>
      <c r="J31" s="204" t="s">
        <v>1625</v>
      </c>
      <c r="K31" s="204" t="s">
        <v>1625</v>
      </c>
      <c r="L31" s="204" t="s">
        <v>1625</v>
      </c>
      <c r="M31" s="204"/>
      <c r="N31" s="204"/>
      <c r="O31" s="204"/>
      <c r="P31" s="204"/>
      <c r="Q31" s="204" t="s">
        <v>1625</v>
      </c>
      <c r="R31" s="204" t="s">
        <v>1625</v>
      </c>
      <c r="S31" s="204" t="s">
        <v>1625</v>
      </c>
      <c r="T31" s="204" t="s">
        <v>1625</v>
      </c>
      <c r="U31" s="204"/>
      <c r="V31" s="204"/>
      <c r="W31" s="204"/>
      <c r="X31" s="204"/>
      <c r="Y31" s="204"/>
      <c r="Z31" s="126"/>
    </row>
    <row r="32" spans="1:26" x14ac:dyDescent="0.25">
      <c r="A32" s="125"/>
      <c r="B32" s="125"/>
      <c r="C32" s="208" t="s">
        <v>1455</v>
      </c>
      <c r="D32" s="126"/>
      <c r="E32" s="204" t="s">
        <v>1625</v>
      </c>
      <c r="F32" s="204"/>
      <c r="G32" s="204"/>
      <c r="H32" s="204"/>
      <c r="I32" s="204"/>
      <c r="J32" s="204" t="s">
        <v>1625</v>
      </c>
      <c r="K32" s="204" t="s">
        <v>1625</v>
      </c>
      <c r="L32" s="204" t="s">
        <v>1625</v>
      </c>
      <c r="M32" s="204"/>
      <c r="N32" s="204"/>
      <c r="O32" s="204"/>
      <c r="P32" s="204"/>
      <c r="Q32" s="204" t="s">
        <v>1625</v>
      </c>
      <c r="R32" s="204" t="s">
        <v>1625</v>
      </c>
      <c r="S32" s="204" t="s">
        <v>1625</v>
      </c>
      <c r="T32" s="204" t="s">
        <v>1625</v>
      </c>
      <c r="U32" s="204"/>
      <c r="V32" s="204"/>
      <c r="W32" s="204"/>
      <c r="X32" s="204"/>
      <c r="Y32" s="204"/>
      <c r="Z32" s="126"/>
    </row>
    <row r="33" spans="1:26" x14ac:dyDescent="0.25">
      <c r="A33" s="125"/>
      <c r="B33" s="125"/>
      <c r="C33" s="208" t="s">
        <v>1456</v>
      </c>
      <c r="D33" s="126"/>
      <c r="E33" s="204" t="s">
        <v>1625</v>
      </c>
      <c r="F33" s="204"/>
      <c r="G33" s="204"/>
      <c r="H33" s="204"/>
      <c r="I33" s="204"/>
      <c r="J33" s="204" t="s">
        <v>1625</v>
      </c>
      <c r="K33" s="204" t="s">
        <v>1625</v>
      </c>
      <c r="L33" s="204" t="s">
        <v>1625</v>
      </c>
      <c r="M33" s="204"/>
      <c r="N33" s="204"/>
      <c r="O33" s="204"/>
      <c r="P33" s="204"/>
      <c r="Q33" s="204" t="s">
        <v>1625</v>
      </c>
      <c r="R33" s="204" t="s">
        <v>1625</v>
      </c>
      <c r="S33" s="204" t="s">
        <v>1625</v>
      </c>
      <c r="T33" s="204" t="s">
        <v>1625</v>
      </c>
      <c r="U33" s="204"/>
      <c r="V33" s="204"/>
      <c r="W33" s="204"/>
      <c r="X33" s="204"/>
      <c r="Y33" s="204"/>
      <c r="Z33" s="126"/>
    </row>
    <row r="34" spans="1:26" x14ac:dyDescent="0.25">
      <c r="A34" s="196"/>
      <c r="B34" s="196"/>
      <c r="C34" s="179"/>
      <c r="D34" s="179"/>
      <c r="E34" s="230"/>
      <c r="F34" s="230"/>
      <c r="G34" s="230"/>
      <c r="H34" s="230"/>
      <c r="I34" s="230"/>
      <c r="J34" s="230"/>
      <c r="K34" s="230"/>
      <c r="L34" s="230"/>
      <c r="M34" s="230"/>
      <c r="N34" s="230"/>
      <c r="O34" s="230"/>
      <c r="P34" s="230"/>
      <c r="Q34" s="230"/>
      <c r="R34" s="230"/>
      <c r="S34" s="230"/>
      <c r="T34" s="230"/>
      <c r="U34" s="230"/>
      <c r="V34" s="230"/>
      <c r="W34" s="230"/>
      <c r="X34" s="230"/>
      <c r="Y34" s="230"/>
      <c r="Z34" s="179"/>
    </row>
    <row r="35" spans="1:26" x14ac:dyDescent="0.25">
      <c r="A35" s="207" t="s">
        <v>1461</v>
      </c>
      <c r="B35" s="207" t="s">
        <v>1462</v>
      </c>
      <c r="C35" s="208" t="s">
        <v>1452</v>
      </c>
      <c r="D35" s="126"/>
      <c r="E35" s="204" t="s">
        <v>1625</v>
      </c>
      <c r="F35" s="204"/>
      <c r="G35" s="204"/>
      <c r="H35" s="204"/>
      <c r="I35" s="204"/>
      <c r="J35" s="204" t="s">
        <v>1625</v>
      </c>
      <c r="K35" s="204" t="s">
        <v>1625</v>
      </c>
      <c r="L35" s="204" t="s">
        <v>1625</v>
      </c>
      <c r="M35" s="204"/>
      <c r="N35" s="204"/>
      <c r="O35" s="204"/>
      <c r="P35" s="204"/>
      <c r="Q35" s="204" t="s">
        <v>1625</v>
      </c>
      <c r="R35" s="204" t="s">
        <v>1625</v>
      </c>
      <c r="S35" s="204" t="s">
        <v>1625</v>
      </c>
      <c r="T35" s="204" t="s">
        <v>1625</v>
      </c>
      <c r="U35" s="204"/>
      <c r="V35" s="204"/>
      <c r="W35" s="204"/>
      <c r="X35" s="204"/>
      <c r="Y35" s="204"/>
      <c r="Z35" s="126"/>
    </row>
    <row r="36" spans="1:26" x14ac:dyDescent="0.25">
      <c r="A36" s="207" t="s">
        <v>1342</v>
      </c>
      <c r="B36" s="125"/>
      <c r="C36" s="208" t="s">
        <v>1463</v>
      </c>
      <c r="D36" s="126"/>
      <c r="E36" s="204" t="s">
        <v>1625</v>
      </c>
      <c r="F36" s="204"/>
      <c r="G36" s="204"/>
      <c r="H36" s="204"/>
      <c r="I36" s="204"/>
      <c r="J36" s="204" t="s">
        <v>1625</v>
      </c>
      <c r="K36" s="204" t="s">
        <v>1625</v>
      </c>
      <c r="L36" s="204" t="s">
        <v>1625</v>
      </c>
      <c r="M36" s="204"/>
      <c r="N36" s="204"/>
      <c r="O36" s="204"/>
      <c r="P36" s="204"/>
      <c r="Q36" s="204" t="s">
        <v>1625</v>
      </c>
      <c r="R36" s="204" t="s">
        <v>1625</v>
      </c>
      <c r="S36" s="204" t="s">
        <v>1625</v>
      </c>
      <c r="T36" s="204" t="s">
        <v>1625</v>
      </c>
      <c r="U36" s="204"/>
      <c r="V36" s="204"/>
      <c r="W36" s="204"/>
      <c r="X36" s="204"/>
      <c r="Y36" s="204"/>
      <c r="Z36" s="126"/>
    </row>
    <row r="37" spans="1:26" x14ac:dyDescent="0.25">
      <c r="A37" s="125"/>
      <c r="B37" s="125"/>
      <c r="C37" s="208" t="s">
        <v>1464</v>
      </c>
      <c r="D37" s="126"/>
      <c r="E37" s="204" t="s">
        <v>1625</v>
      </c>
      <c r="F37" s="204"/>
      <c r="G37" s="204"/>
      <c r="H37" s="204"/>
      <c r="I37" s="204"/>
      <c r="J37" s="204" t="s">
        <v>1625</v>
      </c>
      <c r="K37" s="204" t="s">
        <v>1625</v>
      </c>
      <c r="L37" s="204" t="s">
        <v>1625</v>
      </c>
      <c r="M37" s="204"/>
      <c r="N37" s="204"/>
      <c r="O37" s="204"/>
      <c r="P37" s="204"/>
      <c r="Q37" s="204" t="s">
        <v>1625</v>
      </c>
      <c r="R37" s="204" t="s">
        <v>1625</v>
      </c>
      <c r="S37" s="204" t="s">
        <v>1625</v>
      </c>
      <c r="T37" s="204" t="s">
        <v>1625</v>
      </c>
      <c r="U37" s="204"/>
      <c r="V37" s="204"/>
      <c r="W37" s="204"/>
      <c r="X37" s="204"/>
      <c r="Y37" s="204"/>
      <c r="Z37" s="126"/>
    </row>
    <row r="38" spans="1:26" x14ac:dyDescent="0.25">
      <c r="A38" s="125"/>
      <c r="B38" s="125"/>
      <c r="C38" s="208" t="s">
        <v>1465</v>
      </c>
      <c r="D38" s="126"/>
      <c r="E38" s="204" t="s">
        <v>1625</v>
      </c>
      <c r="F38" s="204"/>
      <c r="G38" s="204"/>
      <c r="H38" s="204"/>
      <c r="I38" s="204"/>
      <c r="J38" s="204" t="s">
        <v>1625</v>
      </c>
      <c r="K38" s="204" t="s">
        <v>1625</v>
      </c>
      <c r="L38" s="204" t="s">
        <v>1625</v>
      </c>
      <c r="M38" s="204"/>
      <c r="N38" s="204"/>
      <c r="O38" s="204"/>
      <c r="P38" s="204"/>
      <c r="Q38" s="204" t="s">
        <v>1625</v>
      </c>
      <c r="R38" s="204" t="s">
        <v>1625</v>
      </c>
      <c r="S38" s="204" t="s">
        <v>1625</v>
      </c>
      <c r="T38" s="204" t="s">
        <v>1625</v>
      </c>
      <c r="U38" s="204"/>
      <c r="V38" s="204"/>
      <c r="W38" s="204"/>
      <c r="X38" s="204"/>
      <c r="Y38" s="204"/>
      <c r="Z38" s="126"/>
    </row>
    <row r="39" spans="1:26" x14ac:dyDescent="0.25">
      <c r="A39" s="125"/>
      <c r="B39" s="125"/>
      <c r="C39" s="208" t="s">
        <v>1466</v>
      </c>
      <c r="D39" s="126"/>
      <c r="E39" s="204" t="s">
        <v>1625</v>
      </c>
      <c r="F39" s="204"/>
      <c r="G39" s="204"/>
      <c r="H39" s="204"/>
      <c r="I39" s="204"/>
      <c r="J39" s="204" t="s">
        <v>1625</v>
      </c>
      <c r="K39" s="204" t="s">
        <v>1625</v>
      </c>
      <c r="L39" s="204" t="s">
        <v>1625</v>
      </c>
      <c r="M39" s="204"/>
      <c r="N39" s="204"/>
      <c r="O39" s="204"/>
      <c r="P39" s="204"/>
      <c r="Q39" s="204" t="s">
        <v>1625</v>
      </c>
      <c r="R39" s="204" t="s">
        <v>1625</v>
      </c>
      <c r="S39" s="204" t="s">
        <v>1625</v>
      </c>
      <c r="T39" s="204" t="s">
        <v>1625</v>
      </c>
      <c r="U39" s="204"/>
      <c r="V39" s="204"/>
      <c r="W39" s="204"/>
      <c r="X39" s="204"/>
      <c r="Y39" s="204"/>
      <c r="Z39" s="126"/>
    </row>
    <row r="40" spans="1:26" x14ac:dyDescent="0.25">
      <c r="A40" s="125"/>
      <c r="B40" s="125"/>
      <c r="C40" s="208" t="s">
        <v>1467</v>
      </c>
      <c r="D40" s="126"/>
      <c r="E40" s="204" t="s">
        <v>1625</v>
      </c>
      <c r="F40" s="204"/>
      <c r="G40" s="204"/>
      <c r="H40" s="204"/>
      <c r="I40" s="204"/>
      <c r="J40" s="204" t="s">
        <v>1625</v>
      </c>
      <c r="K40" s="204" t="s">
        <v>1625</v>
      </c>
      <c r="L40" s="204" t="s">
        <v>1625</v>
      </c>
      <c r="M40" s="204"/>
      <c r="N40" s="204"/>
      <c r="O40" s="204"/>
      <c r="P40" s="204"/>
      <c r="Q40" s="204" t="s">
        <v>1625</v>
      </c>
      <c r="R40" s="204" t="s">
        <v>1625</v>
      </c>
      <c r="S40" s="204" t="s">
        <v>1625</v>
      </c>
      <c r="T40" s="204" t="s">
        <v>1625</v>
      </c>
      <c r="U40" s="204"/>
      <c r="V40" s="204"/>
      <c r="W40" s="204"/>
      <c r="X40" s="204"/>
      <c r="Y40" s="204"/>
      <c r="Z40" s="126"/>
    </row>
  </sheetData>
  <mergeCells count="5">
    <mergeCell ref="A7:C7"/>
    <mergeCell ref="A6:C6"/>
    <mergeCell ref="A5:C5"/>
    <mergeCell ref="A4:C4"/>
    <mergeCell ref="A2:C2"/>
  </mergeCells>
  <conditionalFormatting sqref="E8">
    <cfRule type="cellIs" dxfId="1620" priority="80" operator="equal">
      <formula>"fail"</formula>
    </cfRule>
  </conditionalFormatting>
  <conditionalFormatting sqref="E8">
    <cfRule type="cellIs" dxfId="1619" priority="79" operator="equal">
      <formula>"fail"</formula>
    </cfRule>
  </conditionalFormatting>
  <conditionalFormatting sqref="E8">
    <cfRule type="cellIs" dxfId="1618" priority="78" operator="equal">
      <formula>"fail"</formula>
    </cfRule>
  </conditionalFormatting>
  <conditionalFormatting sqref="E8">
    <cfRule type="cellIs" dxfId="1617" priority="77" operator="equal">
      <formula>"fail"</formula>
    </cfRule>
  </conditionalFormatting>
  <conditionalFormatting sqref="E8">
    <cfRule type="cellIs" dxfId="1616" priority="76" operator="equal">
      <formula>"fail"</formula>
    </cfRule>
  </conditionalFormatting>
  <conditionalFormatting sqref="E8">
    <cfRule type="cellIs" dxfId="1615" priority="75" operator="equal">
      <formula>"fail"</formula>
    </cfRule>
  </conditionalFormatting>
  <conditionalFormatting sqref="E8">
    <cfRule type="cellIs" dxfId="1614" priority="74" operator="equal">
      <formula>"fail"</formula>
    </cfRule>
  </conditionalFormatting>
  <conditionalFormatting sqref="E8">
    <cfRule type="cellIs" dxfId="1613" priority="73" operator="equal">
      <formula>"fail"</formula>
    </cfRule>
  </conditionalFormatting>
  <conditionalFormatting sqref="E8">
    <cfRule type="cellIs" dxfId="1612" priority="70" operator="equal">
      <formula>"n/a"</formula>
    </cfRule>
    <cfRule type="cellIs" dxfId="1611" priority="71" operator="equal">
      <formula>"pass"</formula>
    </cfRule>
    <cfRule type="cellIs" dxfId="1610" priority="72" operator="equal">
      <formula>"fail"</formula>
    </cfRule>
  </conditionalFormatting>
  <conditionalFormatting sqref="J9:U20">
    <cfRule type="cellIs" dxfId="1609" priority="68" operator="equal">
      <formula>"fail"</formula>
    </cfRule>
    <cfRule type="cellIs" dxfId="1608" priority="69" operator="equal">
      <formula>"pass"</formula>
    </cfRule>
  </conditionalFormatting>
  <conditionalFormatting sqref="C11">
    <cfRule type="cellIs" dxfId="1607" priority="67" operator="equal">
      <formula>"n/a"</formula>
    </cfRule>
  </conditionalFormatting>
  <conditionalFormatting sqref="F10:I10">
    <cfRule type="cellIs" dxfId="1606" priority="65" operator="equal">
      <formula>"pass"</formula>
    </cfRule>
    <cfRule type="cellIs" dxfId="1605" priority="66" operator="equal">
      <formula>"n/a"</formula>
    </cfRule>
  </conditionalFormatting>
  <conditionalFormatting sqref="F11:I11">
    <cfRule type="cellIs" dxfId="1604" priority="64" operator="equal">
      <formula>"fail"</formula>
    </cfRule>
  </conditionalFormatting>
  <conditionalFormatting sqref="F9:Y40">
    <cfRule type="cellIs" dxfId="1603" priority="56" operator="equal">
      <formula>"not_supported"</formula>
    </cfRule>
    <cfRule type="cellIs" dxfId="1602" priority="57" operator="equal">
      <formula>"not supported"</formula>
    </cfRule>
    <cfRule type="cellIs" dxfId="1601" priority="58" operator="equal">
      <formula>"not supported"</formula>
    </cfRule>
    <cfRule type="cellIs" dxfId="1600" priority="59" operator="equal">
      <formula>"warning"</formula>
    </cfRule>
    <cfRule type="cellIs" dxfId="1599" priority="60" operator="equal">
      <formula>"not supported"</formula>
    </cfRule>
    <cfRule type="cellIs" dxfId="1598" priority="61" operator="equal">
      <formula>"n/a"</formula>
    </cfRule>
    <cfRule type="cellIs" dxfId="1597" priority="62" operator="equal">
      <formula>"fail"</formula>
    </cfRule>
    <cfRule type="cellIs" dxfId="1596" priority="63" operator="equal">
      <formula>"pass"</formula>
    </cfRule>
  </conditionalFormatting>
  <conditionalFormatting sqref="E9:Y40">
    <cfRule type="cellIs" dxfId="1595" priority="49" operator="equal">
      <formula>"black"</formula>
    </cfRule>
    <cfRule type="cellIs" dxfId="1594" priority="50" operator="equal">
      <formula>"n/s"</formula>
    </cfRule>
    <cfRule type="cellIs" dxfId="1593" priority="51" operator="equal">
      <formula>"n/a"</formula>
    </cfRule>
    <cfRule type="cellIs" dxfId="1592" priority="52" operator="equal">
      <formula>"fail"</formula>
    </cfRule>
    <cfRule type="cellIs" dxfId="1591" priority="53" operator="equal">
      <formula>"pass"</formula>
    </cfRule>
    <cfRule type="cellIs" dxfId="1590" priority="54" operator="equal">
      <formula>"n/s"</formula>
    </cfRule>
    <cfRule type="cellIs" dxfId="1589" priority="55" operator="equal">
      <formula>"warn"</formula>
    </cfRule>
  </conditionalFormatting>
  <conditionalFormatting sqref="E22:U26">
    <cfRule type="cellIs" dxfId="1588" priority="48" operator="equal">
      <formula>"pass"</formula>
    </cfRule>
  </conditionalFormatting>
  <conditionalFormatting sqref="E22:E40 F22:U26 F28:U33 F35:U40">
    <cfRule type="cellIs" dxfId="1587" priority="47" operator="equal">
      <formula>"pass"</formula>
    </cfRule>
  </conditionalFormatting>
  <conditionalFormatting sqref="E35:U40">
    <cfRule type="cellIs" dxfId="1586" priority="39" operator="equal">
      <formula>"not_supported"</formula>
    </cfRule>
    <cfRule type="cellIs" dxfId="1585" priority="40" operator="equal">
      <formula>"not supported"</formula>
    </cfRule>
    <cfRule type="cellIs" dxfId="1584" priority="41" operator="equal">
      <formula>"not supported"</formula>
    </cfRule>
    <cfRule type="cellIs" dxfId="1583" priority="42" operator="equal">
      <formula>"warning"</formula>
    </cfRule>
    <cfRule type="cellIs" dxfId="1582" priority="43" operator="equal">
      <formula>"not supported"</formula>
    </cfRule>
    <cfRule type="cellIs" dxfId="1581" priority="44" operator="equal">
      <formula>"n/a"</formula>
    </cfRule>
    <cfRule type="cellIs" dxfId="1580" priority="45" operator="equal">
      <formula>"fail"</formula>
    </cfRule>
    <cfRule type="cellIs" dxfId="1579" priority="46" operator="equal">
      <formula>"pass"</formula>
    </cfRule>
  </conditionalFormatting>
  <conditionalFormatting sqref="J22:L26">
    <cfRule type="cellIs" dxfId="1578" priority="37" operator="equal">
      <formula>"fail"</formula>
    </cfRule>
    <cfRule type="cellIs" dxfId="1577" priority="38" operator="equal">
      <formula>"pass"</formula>
    </cfRule>
  </conditionalFormatting>
  <conditionalFormatting sqref="J28:L33">
    <cfRule type="cellIs" dxfId="1576" priority="36" operator="equal">
      <formula>"pass"</formula>
    </cfRule>
  </conditionalFormatting>
  <conditionalFormatting sqref="J28:L33">
    <cfRule type="cellIs" dxfId="1575" priority="34" operator="equal">
      <formula>"fail"</formula>
    </cfRule>
    <cfRule type="cellIs" dxfId="1574" priority="35" operator="equal">
      <formula>"pass"</formula>
    </cfRule>
  </conditionalFormatting>
  <conditionalFormatting sqref="Q22:T26">
    <cfRule type="cellIs" dxfId="1573" priority="32" operator="equal">
      <formula>"fail"</formula>
    </cfRule>
    <cfRule type="cellIs" dxfId="1572" priority="33" operator="equal">
      <formula>"pass"</formula>
    </cfRule>
  </conditionalFormatting>
  <conditionalFormatting sqref="Q28:T33">
    <cfRule type="cellIs" dxfId="1571" priority="30" operator="equal">
      <formula>"fail"</formula>
    </cfRule>
    <cfRule type="cellIs" dxfId="1570" priority="31" operator="equal">
      <formula>"pass"</formula>
    </cfRule>
  </conditionalFormatting>
  <conditionalFormatting sqref="Q35:T40">
    <cfRule type="cellIs" dxfId="1569" priority="28" operator="equal">
      <formula>"fail"</formula>
    </cfRule>
    <cfRule type="cellIs" dxfId="1568" priority="29" operator="equal">
      <formula>"pass"</formula>
    </cfRule>
  </conditionalFormatting>
  <conditionalFormatting sqref="M28:M33">
    <cfRule type="cellIs" dxfId="1567" priority="27" operator="equal">
      <formula>"pass"</formula>
    </cfRule>
  </conditionalFormatting>
  <conditionalFormatting sqref="U28:U33">
    <cfRule type="cellIs" dxfId="1566" priority="26" operator="equal">
      <formula>"pass"</formula>
    </cfRule>
  </conditionalFormatting>
  <conditionalFormatting sqref="Y35:Y40">
    <cfRule type="cellIs" dxfId="1565" priority="25" operator="equal">
      <formula>"pass"</formula>
    </cfRule>
  </conditionalFormatting>
  <conditionalFormatting sqref="Y35:Y40">
    <cfRule type="cellIs" dxfId="1564" priority="17" operator="equal">
      <formula>"not_supported"</formula>
    </cfRule>
    <cfRule type="cellIs" dxfId="1563" priority="18" operator="equal">
      <formula>"not supported"</formula>
    </cfRule>
    <cfRule type="cellIs" dxfId="1562" priority="19" operator="equal">
      <formula>"not supported"</formula>
    </cfRule>
    <cfRule type="cellIs" dxfId="1561" priority="20" operator="equal">
      <formula>"warning"</formula>
    </cfRule>
    <cfRule type="cellIs" dxfId="1560" priority="21" operator="equal">
      <formula>"not supported"</formula>
    </cfRule>
    <cfRule type="cellIs" dxfId="1559" priority="22" operator="equal">
      <formula>"n/a"</formula>
    </cfRule>
    <cfRule type="cellIs" dxfId="1558" priority="23" operator="equal">
      <formula>"fail"</formula>
    </cfRule>
    <cfRule type="cellIs" dxfId="1557" priority="24" operator="equal">
      <formula>"pass"</formula>
    </cfRule>
  </conditionalFormatting>
  <conditionalFormatting sqref="N10:P10">
    <cfRule type="cellIs" dxfId="1556" priority="15" operator="equal">
      <formula>"pass"</formula>
    </cfRule>
    <cfRule type="cellIs" dxfId="1555" priority="16" operator="equal">
      <formula>"n/a"</formula>
    </cfRule>
  </conditionalFormatting>
  <conditionalFormatting sqref="N11:P11">
    <cfRule type="cellIs" dxfId="1554" priority="14" operator="equal">
      <formula>"fail"</formula>
    </cfRule>
  </conditionalFormatting>
  <conditionalFormatting sqref="V10:X10">
    <cfRule type="cellIs" dxfId="1553" priority="12" operator="equal">
      <formula>"pass"</formula>
    </cfRule>
    <cfRule type="cellIs" dxfId="1552" priority="13" operator="equal">
      <formula>"n/a"</formula>
    </cfRule>
  </conditionalFormatting>
  <conditionalFormatting sqref="V11:X11">
    <cfRule type="cellIs" dxfId="1551" priority="11" operator="equal">
      <formula>"fail"</formula>
    </cfRule>
  </conditionalFormatting>
  <conditionalFormatting sqref="V22:X26">
    <cfRule type="cellIs" dxfId="1550" priority="10" operator="equal">
      <formula>"pass"</formula>
    </cfRule>
  </conditionalFormatting>
  <conditionalFormatting sqref="V35:X40 V22:X26 V28:X33">
    <cfRule type="cellIs" dxfId="1549" priority="9" operator="equal">
      <formula>"pass"</formula>
    </cfRule>
  </conditionalFormatting>
  <conditionalFormatting sqref="V35:X40">
    <cfRule type="cellIs" dxfId="1548" priority="1" operator="equal">
      <formula>"not_supported"</formula>
    </cfRule>
    <cfRule type="cellIs" dxfId="1547" priority="2" operator="equal">
      <formula>"not supported"</formula>
    </cfRule>
    <cfRule type="cellIs" dxfId="1546" priority="3" operator="equal">
      <formula>"not supported"</formula>
    </cfRule>
    <cfRule type="cellIs" dxfId="1545" priority="4" operator="equal">
      <formula>"warning"</formula>
    </cfRule>
    <cfRule type="cellIs" dxfId="1544" priority="5" operator="equal">
      <formula>"not supported"</formula>
    </cfRule>
    <cfRule type="cellIs" dxfId="1543" priority="6" operator="equal">
      <formula>"n/a"</formula>
    </cfRule>
    <cfRule type="cellIs" dxfId="1542" priority="7" operator="equal">
      <formula>"fail"</formula>
    </cfRule>
    <cfRule type="cellIs" dxfId="1541" priority="8" operator="equal">
      <formula>"pass"</formula>
    </cfRule>
  </conditionalFormatting>
  <dataValidations count="1">
    <dataValidation type="list" allowBlank="1" showInputMessage="1" showErrorMessage="1" sqref="E9:Y40">
      <formula1>$AN$9:$AN$13</formula1>
    </dataValidation>
  </dataValidation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AN40"/>
  <sheetViews>
    <sheetView topLeftCell="A13" zoomScale="65" zoomScaleNormal="65" workbookViewId="0">
      <selection activeCell="A2" sqref="A2:C2"/>
    </sheetView>
  </sheetViews>
  <sheetFormatPr defaultRowHeight="15" x14ac:dyDescent="0.25"/>
  <cols>
    <col min="1" max="1" width="21.28515625" style="138" customWidth="1"/>
    <col min="2" max="2" width="37" style="138" bestFit="1" customWidth="1"/>
    <col min="3" max="3" width="92.85546875" style="138" customWidth="1"/>
    <col min="4" max="4" width="5.28515625" style="138" bestFit="1" customWidth="1"/>
    <col min="5" max="5" width="6.42578125" style="138" hidden="1" customWidth="1"/>
    <col min="6" max="6" width="5.28515625" style="138" bestFit="1" customWidth="1"/>
    <col min="7" max="9" width="5.28515625" style="138" customWidth="1"/>
    <col min="10" max="12" width="5.28515625" style="138" hidden="1" customWidth="1"/>
    <col min="13" max="13" width="5.28515625" style="138" bestFit="1" customWidth="1"/>
    <col min="14" max="16" width="5.28515625" style="138" customWidth="1"/>
    <col min="17" max="25" width="5.28515625" style="138" hidden="1" customWidth="1"/>
    <col min="26" max="26" width="58.28515625" style="138" customWidth="1"/>
    <col min="27" max="16384" width="9.140625" style="138"/>
  </cols>
  <sheetData>
    <row r="1" spans="1:40" ht="21" x14ac:dyDescent="0.35">
      <c r="A1" s="103"/>
      <c r="B1" s="103"/>
      <c r="C1" s="103"/>
      <c r="D1" s="103"/>
      <c r="E1" s="103"/>
    </row>
    <row r="2" spans="1:40" ht="21" x14ac:dyDescent="0.35">
      <c r="A2" s="608" t="s">
        <v>1431</v>
      </c>
      <c r="B2" s="608"/>
      <c r="C2" s="608"/>
      <c r="D2" s="103"/>
      <c r="E2" s="103"/>
    </row>
    <row r="3" spans="1:40" ht="21" x14ac:dyDescent="0.35">
      <c r="A3" s="103"/>
      <c r="B3" s="103"/>
      <c r="C3" s="103"/>
      <c r="D3" s="103"/>
      <c r="E3" s="103"/>
    </row>
    <row r="4" spans="1:40" x14ac:dyDescent="0.25">
      <c r="A4" s="633" t="s">
        <v>1432</v>
      </c>
      <c r="B4" s="633"/>
      <c r="C4" s="209"/>
      <c r="D4" s="209"/>
      <c r="E4" s="209"/>
    </row>
    <row r="5" spans="1:40" x14ac:dyDescent="0.25">
      <c r="A5" s="633" t="s">
        <v>1433</v>
      </c>
      <c r="B5" s="633"/>
      <c r="C5" s="633"/>
      <c r="D5" s="209"/>
      <c r="E5" s="209"/>
    </row>
    <row r="6" spans="1:40" x14ac:dyDescent="0.25">
      <c r="A6" s="633" t="s">
        <v>1434</v>
      </c>
      <c r="B6" s="633"/>
      <c r="C6" s="633"/>
      <c r="D6" s="209"/>
      <c r="E6" s="209"/>
    </row>
    <row r="7" spans="1:40" x14ac:dyDescent="0.25">
      <c r="A7" s="632" t="s">
        <v>1435</v>
      </c>
      <c r="B7" s="632"/>
      <c r="C7" s="632"/>
      <c r="D7" s="209"/>
      <c r="E7" s="209"/>
    </row>
    <row r="8" spans="1:40" ht="60.75" x14ac:dyDescent="0.25">
      <c r="A8" s="108" t="s">
        <v>147</v>
      </c>
      <c r="B8" s="121" t="s">
        <v>148</v>
      </c>
      <c r="C8" s="108" t="s">
        <v>149</v>
      </c>
      <c r="D8" s="110" t="s">
        <v>249</v>
      </c>
      <c r="E8" s="110" t="s">
        <v>328</v>
      </c>
      <c r="F8" s="110" t="s">
        <v>329</v>
      </c>
      <c r="G8" s="110" t="s">
        <v>1626</v>
      </c>
      <c r="H8" s="110" t="s">
        <v>1627</v>
      </c>
      <c r="I8" s="110" t="s">
        <v>1628</v>
      </c>
      <c r="J8" s="110" t="s">
        <v>325</v>
      </c>
      <c r="K8" s="110" t="s">
        <v>326</v>
      </c>
      <c r="L8" s="110" t="s">
        <v>1302</v>
      </c>
      <c r="M8" s="110" t="s">
        <v>327</v>
      </c>
      <c r="N8" s="110" t="s">
        <v>1629</v>
      </c>
      <c r="O8" s="110" t="s">
        <v>1640</v>
      </c>
      <c r="P8" s="110" t="s">
        <v>1631</v>
      </c>
      <c r="Q8" s="110" t="s">
        <v>324</v>
      </c>
      <c r="R8" s="110" t="s">
        <v>320</v>
      </c>
      <c r="S8" s="110" t="s">
        <v>321</v>
      </c>
      <c r="T8" s="110" t="s">
        <v>322</v>
      </c>
      <c r="U8" s="110" t="s">
        <v>323</v>
      </c>
      <c r="V8" s="110" t="s">
        <v>14</v>
      </c>
      <c r="W8" s="110" t="s">
        <v>1632</v>
      </c>
      <c r="X8" s="110" t="s">
        <v>15</v>
      </c>
      <c r="Y8" s="110" t="s">
        <v>6</v>
      </c>
      <c r="Z8" s="188" t="s">
        <v>958</v>
      </c>
    </row>
    <row r="9" spans="1:40" x14ac:dyDescent="0.25">
      <c r="A9" s="207" t="s">
        <v>1436</v>
      </c>
      <c r="B9" s="207" t="s">
        <v>1437</v>
      </c>
      <c r="C9" s="208" t="s">
        <v>1438</v>
      </c>
      <c r="D9" s="126"/>
      <c r="E9" s="202" t="s">
        <v>1625</v>
      </c>
      <c r="F9" s="204"/>
      <c r="G9" s="204"/>
      <c r="H9" s="204"/>
      <c r="I9" s="204"/>
      <c r="J9" s="204" t="s">
        <v>1625</v>
      </c>
      <c r="K9" s="204" t="s">
        <v>1625</v>
      </c>
      <c r="L9" s="204" t="s">
        <v>1625</v>
      </c>
      <c r="M9" s="204"/>
      <c r="N9" s="204"/>
      <c r="O9" s="204"/>
      <c r="P9" s="204"/>
      <c r="Q9" s="204" t="s">
        <v>1625</v>
      </c>
      <c r="R9" s="204" t="s">
        <v>1625</v>
      </c>
      <c r="S9" s="204" t="s">
        <v>1625</v>
      </c>
      <c r="T9" s="204" t="s">
        <v>1625</v>
      </c>
      <c r="U9" s="204" t="s">
        <v>1625</v>
      </c>
      <c r="V9" s="204" t="s">
        <v>1625</v>
      </c>
      <c r="W9" s="204" t="s">
        <v>1625</v>
      </c>
      <c r="X9" s="204" t="s">
        <v>1625</v>
      </c>
      <c r="Y9" s="204" t="s">
        <v>1625</v>
      </c>
      <c r="Z9" s="126"/>
      <c r="AN9" s="138" t="s">
        <v>45</v>
      </c>
    </row>
    <row r="10" spans="1:40" x14ac:dyDescent="0.25">
      <c r="A10" s="207" t="s">
        <v>1342</v>
      </c>
      <c r="B10" s="207"/>
      <c r="C10" s="208" t="s">
        <v>1439</v>
      </c>
      <c r="D10" s="126"/>
      <c r="E10" s="202" t="s">
        <v>1625</v>
      </c>
      <c r="F10" s="204"/>
      <c r="G10" s="204"/>
      <c r="H10" s="204"/>
      <c r="I10" s="204"/>
      <c r="J10" s="204" t="s">
        <v>1625</v>
      </c>
      <c r="K10" s="204" t="s">
        <v>1625</v>
      </c>
      <c r="L10" s="204" t="s">
        <v>1625</v>
      </c>
      <c r="M10" s="204"/>
      <c r="N10" s="204"/>
      <c r="O10" s="204"/>
      <c r="P10" s="204"/>
      <c r="Q10" s="204" t="s">
        <v>1625</v>
      </c>
      <c r="R10" s="204" t="s">
        <v>1625</v>
      </c>
      <c r="S10" s="204" t="s">
        <v>1625</v>
      </c>
      <c r="T10" s="204" t="s">
        <v>1625</v>
      </c>
      <c r="U10" s="204" t="s">
        <v>1625</v>
      </c>
      <c r="V10" s="204" t="s">
        <v>1625</v>
      </c>
      <c r="W10" s="204" t="s">
        <v>1625</v>
      </c>
      <c r="X10" s="204" t="s">
        <v>1625</v>
      </c>
      <c r="Y10" s="204" t="s">
        <v>1625</v>
      </c>
      <c r="Z10" s="126"/>
      <c r="AN10" s="138" t="s">
        <v>46</v>
      </c>
    </row>
    <row r="11" spans="1:40" x14ac:dyDescent="0.25">
      <c r="A11" s="125"/>
      <c r="B11" s="125"/>
      <c r="C11" s="208" t="s">
        <v>1440</v>
      </c>
      <c r="D11" s="126"/>
      <c r="E11" s="202" t="s">
        <v>1625</v>
      </c>
      <c r="F11" s="204"/>
      <c r="G11" s="204"/>
      <c r="H11" s="204"/>
      <c r="I11" s="204"/>
      <c r="J11" s="204" t="s">
        <v>1625</v>
      </c>
      <c r="K11" s="204" t="s">
        <v>1625</v>
      </c>
      <c r="L11" s="204" t="s">
        <v>1625</v>
      </c>
      <c r="M11" s="204"/>
      <c r="N11" s="204"/>
      <c r="O11" s="204"/>
      <c r="P11" s="204"/>
      <c r="Q11" s="204" t="s">
        <v>1625</v>
      </c>
      <c r="R11" s="204" t="s">
        <v>1625</v>
      </c>
      <c r="S11" s="204" t="s">
        <v>1625</v>
      </c>
      <c r="T11" s="204" t="s">
        <v>1625</v>
      </c>
      <c r="U11" s="204" t="s">
        <v>1625</v>
      </c>
      <c r="V11" s="204" t="s">
        <v>1625</v>
      </c>
      <c r="W11" s="204" t="s">
        <v>1625</v>
      </c>
      <c r="X11" s="204" t="s">
        <v>1625</v>
      </c>
      <c r="Y11" s="204" t="s">
        <v>1625</v>
      </c>
      <c r="Z11" s="126"/>
      <c r="AN11" s="138" t="s">
        <v>47</v>
      </c>
    </row>
    <row r="12" spans="1:40" x14ac:dyDescent="0.25">
      <c r="A12" s="125"/>
      <c r="B12" s="125"/>
      <c r="C12" s="208" t="s">
        <v>1441</v>
      </c>
      <c r="D12" s="126"/>
      <c r="E12" s="202" t="s">
        <v>1625</v>
      </c>
      <c r="F12" s="204"/>
      <c r="G12" s="204"/>
      <c r="H12" s="204"/>
      <c r="I12" s="204"/>
      <c r="J12" s="204" t="s">
        <v>1625</v>
      </c>
      <c r="K12" s="204" t="s">
        <v>1625</v>
      </c>
      <c r="L12" s="204" t="s">
        <v>1625</v>
      </c>
      <c r="M12" s="204"/>
      <c r="N12" s="204"/>
      <c r="O12" s="204"/>
      <c r="P12" s="204"/>
      <c r="Q12" s="204" t="s">
        <v>1625</v>
      </c>
      <c r="R12" s="204" t="s">
        <v>1625</v>
      </c>
      <c r="S12" s="204" t="s">
        <v>1625</v>
      </c>
      <c r="T12" s="204" t="s">
        <v>1625</v>
      </c>
      <c r="U12" s="204" t="s">
        <v>1625</v>
      </c>
      <c r="V12" s="204" t="s">
        <v>1625</v>
      </c>
      <c r="W12" s="204" t="s">
        <v>1625</v>
      </c>
      <c r="X12" s="204" t="s">
        <v>1625</v>
      </c>
      <c r="Y12" s="204" t="s">
        <v>1625</v>
      </c>
      <c r="Z12" s="126"/>
      <c r="AN12" s="138" t="s">
        <v>1468</v>
      </c>
    </row>
    <row r="13" spans="1:40" x14ac:dyDescent="0.25">
      <c r="A13" s="125"/>
      <c r="B13" s="125"/>
      <c r="C13" s="208" t="s">
        <v>1442</v>
      </c>
      <c r="D13" s="126"/>
      <c r="E13" s="202" t="s">
        <v>1625</v>
      </c>
      <c r="F13" s="204"/>
      <c r="G13" s="204"/>
      <c r="H13" s="204"/>
      <c r="I13" s="204"/>
      <c r="J13" s="204" t="s">
        <v>1625</v>
      </c>
      <c r="K13" s="204" t="s">
        <v>1625</v>
      </c>
      <c r="L13" s="204" t="s">
        <v>1625</v>
      </c>
      <c r="M13" s="204"/>
      <c r="N13" s="204"/>
      <c r="O13" s="204"/>
      <c r="P13" s="204"/>
      <c r="Q13" s="204" t="s">
        <v>1625</v>
      </c>
      <c r="R13" s="204" t="s">
        <v>1625</v>
      </c>
      <c r="S13" s="204" t="s">
        <v>1625</v>
      </c>
      <c r="T13" s="204" t="s">
        <v>1625</v>
      </c>
      <c r="U13" s="204" t="s">
        <v>1625</v>
      </c>
      <c r="V13" s="204" t="s">
        <v>1625</v>
      </c>
      <c r="W13" s="204" t="s">
        <v>1625</v>
      </c>
      <c r="X13" s="204" t="s">
        <v>1625</v>
      </c>
      <c r="Y13" s="204" t="s">
        <v>1625</v>
      </c>
      <c r="Z13" s="126"/>
      <c r="AN13" s="138" t="s">
        <v>1625</v>
      </c>
    </row>
    <row r="14" spans="1:40" x14ac:dyDescent="0.25">
      <c r="A14" s="125"/>
      <c r="B14" s="125"/>
      <c r="C14" s="208" t="s">
        <v>1443</v>
      </c>
      <c r="D14" s="126"/>
      <c r="E14" s="202" t="s">
        <v>1625</v>
      </c>
      <c r="F14" s="204"/>
      <c r="G14" s="204"/>
      <c r="H14" s="204"/>
      <c r="I14" s="204"/>
      <c r="J14" s="204" t="s">
        <v>1625</v>
      </c>
      <c r="K14" s="204" t="s">
        <v>1625</v>
      </c>
      <c r="L14" s="204" t="s">
        <v>1625</v>
      </c>
      <c r="M14" s="204"/>
      <c r="N14" s="204"/>
      <c r="O14" s="204"/>
      <c r="P14" s="204"/>
      <c r="Q14" s="204" t="s">
        <v>1625</v>
      </c>
      <c r="R14" s="204" t="s">
        <v>1625</v>
      </c>
      <c r="S14" s="204" t="s">
        <v>1625</v>
      </c>
      <c r="T14" s="204" t="s">
        <v>1625</v>
      </c>
      <c r="U14" s="204" t="s">
        <v>1625</v>
      </c>
      <c r="V14" s="204" t="s">
        <v>1625</v>
      </c>
      <c r="W14" s="204" t="s">
        <v>1625</v>
      </c>
      <c r="X14" s="204" t="s">
        <v>1625</v>
      </c>
      <c r="Y14" s="204" t="s">
        <v>1625</v>
      </c>
      <c r="Z14" s="126"/>
    </row>
    <row r="15" spans="1:40" x14ac:dyDescent="0.25">
      <c r="A15" s="125"/>
      <c r="B15" s="125"/>
      <c r="C15" s="208" t="s">
        <v>1444</v>
      </c>
      <c r="D15" s="126"/>
      <c r="E15" s="202" t="s">
        <v>1625</v>
      </c>
      <c r="F15" s="204"/>
      <c r="G15" s="204"/>
      <c r="H15" s="204"/>
      <c r="I15" s="204"/>
      <c r="J15" s="204" t="s">
        <v>1625</v>
      </c>
      <c r="K15" s="204" t="s">
        <v>1625</v>
      </c>
      <c r="L15" s="204" t="s">
        <v>1625</v>
      </c>
      <c r="M15" s="204"/>
      <c r="N15" s="204"/>
      <c r="O15" s="204"/>
      <c r="P15" s="204"/>
      <c r="Q15" s="204" t="s">
        <v>1625</v>
      </c>
      <c r="R15" s="204" t="s">
        <v>1625</v>
      </c>
      <c r="S15" s="204" t="s">
        <v>1625</v>
      </c>
      <c r="T15" s="204" t="s">
        <v>1625</v>
      </c>
      <c r="U15" s="204" t="s">
        <v>1625</v>
      </c>
      <c r="V15" s="204" t="s">
        <v>1625</v>
      </c>
      <c r="W15" s="204" t="s">
        <v>1625</v>
      </c>
      <c r="X15" s="204" t="s">
        <v>1625</v>
      </c>
      <c r="Y15" s="204" t="s">
        <v>1625</v>
      </c>
      <c r="Z15" s="126"/>
    </row>
    <row r="16" spans="1:40" x14ac:dyDescent="0.25">
      <c r="A16" s="125"/>
      <c r="B16" s="125"/>
      <c r="C16" s="208" t="s">
        <v>1445</v>
      </c>
      <c r="D16" s="126"/>
      <c r="E16" s="202" t="s">
        <v>1625</v>
      </c>
      <c r="F16" s="204"/>
      <c r="G16" s="204"/>
      <c r="H16" s="204"/>
      <c r="I16" s="204"/>
      <c r="J16" s="204" t="s">
        <v>1625</v>
      </c>
      <c r="K16" s="204" t="s">
        <v>1625</v>
      </c>
      <c r="L16" s="204" t="s">
        <v>1625</v>
      </c>
      <c r="M16" s="204"/>
      <c r="N16" s="204"/>
      <c r="O16" s="204"/>
      <c r="P16" s="204"/>
      <c r="Q16" s="204" t="s">
        <v>1625</v>
      </c>
      <c r="R16" s="204" t="s">
        <v>1625</v>
      </c>
      <c r="S16" s="204" t="s">
        <v>1625</v>
      </c>
      <c r="T16" s="204" t="s">
        <v>1625</v>
      </c>
      <c r="U16" s="204" t="s">
        <v>1625</v>
      </c>
      <c r="V16" s="204" t="s">
        <v>1625</v>
      </c>
      <c r="W16" s="204" t="s">
        <v>1625</v>
      </c>
      <c r="X16" s="204" t="s">
        <v>1625</v>
      </c>
      <c r="Y16" s="204" t="s">
        <v>1625</v>
      </c>
      <c r="Z16" s="126"/>
    </row>
    <row r="17" spans="1:26" x14ac:dyDescent="0.25">
      <c r="A17" s="125"/>
      <c r="B17" s="125"/>
      <c r="C17" s="208" t="s">
        <v>1446</v>
      </c>
      <c r="D17" s="126"/>
      <c r="E17" s="202" t="s">
        <v>1625</v>
      </c>
      <c r="F17" s="204"/>
      <c r="G17" s="204"/>
      <c r="H17" s="204"/>
      <c r="I17" s="204"/>
      <c r="J17" s="204" t="s">
        <v>1625</v>
      </c>
      <c r="K17" s="204" t="s">
        <v>1625</v>
      </c>
      <c r="L17" s="204" t="s">
        <v>1625</v>
      </c>
      <c r="M17" s="204"/>
      <c r="N17" s="204"/>
      <c r="O17" s="204"/>
      <c r="P17" s="204"/>
      <c r="Q17" s="204" t="s">
        <v>1625</v>
      </c>
      <c r="R17" s="204" t="s">
        <v>1625</v>
      </c>
      <c r="S17" s="204" t="s">
        <v>1625</v>
      </c>
      <c r="T17" s="204" t="s">
        <v>1625</v>
      </c>
      <c r="U17" s="204" t="s">
        <v>1625</v>
      </c>
      <c r="V17" s="204" t="s">
        <v>1625</v>
      </c>
      <c r="W17" s="204" t="s">
        <v>1625</v>
      </c>
      <c r="X17" s="204" t="s">
        <v>1625</v>
      </c>
      <c r="Y17" s="204" t="s">
        <v>1625</v>
      </c>
      <c r="Z17" s="126"/>
    </row>
    <row r="18" spans="1:26" x14ac:dyDescent="0.25">
      <c r="A18" s="125"/>
      <c r="B18" s="125"/>
      <c r="C18" s="208" t="s">
        <v>1447</v>
      </c>
      <c r="D18" s="126"/>
      <c r="E18" s="202" t="s">
        <v>1625</v>
      </c>
      <c r="F18" s="204"/>
      <c r="G18" s="204"/>
      <c r="H18" s="204"/>
      <c r="I18" s="204"/>
      <c r="J18" s="204" t="s">
        <v>1625</v>
      </c>
      <c r="K18" s="204" t="s">
        <v>1625</v>
      </c>
      <c r="L18" s="204" t="s">
        <v>1625</v>
      </c>
      <c r="M18" s="204"/>
      <c r="N18" s="204"/>
      <c r="O18" s="204"/>
      <c r="P18" s="204"/>
      <c r="Q18" s="204" t="s">
        <v>1625</v>
      </c>
      <c r="R18" s="204" t="s">
        <v>1625</v>
      </c>
      <c r="S18" s="204" t="s">
        <v>1625</v>
      </c>
      <c r="T18" s="204" t="s">
        <v>1625</v>
      </c>
      <c r="U18" s="204" t="s">
        <v>1625</v>
      </c>
      <c r="V18" s="204" t="s">
        <v>1625</v>
      </c>
      <c r="W18" s="204" t="s">
        <v>1625</v>
      </c>
      <c r="X18" s="204" t="s">
        <v>1625</v>
      </c>
      <c r="Y18" s="204" t="s">
        <v>1625</v>
      </c>
      <c r="Z18" s="126"/>
    </row>
    <row r="19" spans="1:26" x14ac:dyDescent="0.25">
      <c r="A19" s="125"/>
      <c r="B19" s="125"/>
      <c r="C19" s="208" t="s">
        <v>1448</v>
      </c>
      <c r="D19" s="126"/>
      <c r="E19" s="202" t="s">
        <v>1625</v>
      </c>
      <c r="F19" s="204"/>
      <c r="G19" s="204"/>
      <c r="H19" s="204"/>
      <c r="I19" s="204"/>
      <c r="J19" s="204" t="s">
        <v>1625</v>
      </c>
      <c r="K19" s="204" t="s">
        <v>1625</v>
      </c>
      <c r="L19" s="204" t="s">
        <v>1625</v>
      </c>
      <c r="M19" s="204"/>
      <c r="N19" s="204"/>
      <c r="O19" s="204"/>
      <c r="P19" s="204"/>
      <c r="Q19" s="204" t="s">
        <v>1625</v>
      </c>
      <c r="R19" s="204" t="s">
        <v>1625</v>
      </c>
      <c r="S19" s="204" t="s">
        <v>1625</v>
      </c>
      <c r="T19" s="204" t="s">
        <v>1625</v>
      </c>
      <c r="U19" s="204" t="s">
        <v>1625</v>
      </c>
      <c r="V19" s="204" t="s">
        <v>1625</v>
      </c>
      <c r="W19" s="204" t="s">
        <v>1625</v>
      </c>
      <c r="X19" s="204" t="s">
        <v>1625</v>
      </c>
      <c r="Y19" s="204" t="s">
        <v>1625</v>
      </c>
      <c r="Z19" s="126"/>
    </row>
    <row r="20" spans="1:26" x14ac:dyDescent="0.25">
      <c r="A20" s="125"/>
      <c r="B20" s="125"/>
      <c r="C20" s="208" t="s">
        <v>1449</v>
      </c>
      <c r="D20" s="126"/>
      <c r="E20" s="202" t="s">
        <v>1625</v>
      </c>
      <c r="F20" s="204"/>
      <c r="G20" s="204"/>
      <c r="H20" s="204"/>
      <c r="I20" s="204"/>
      <c r="J20" s="204" t="s">
        <v>1625</v>
      </c>
      <c r="K20" s="204" t="s">
        <v>1625</v>
      </c>
      <c r="L20" s="204" t="s">
        <v>1625</v>
      </c>
      <c r="M20" s="204"/>
      <c r="N20" s="204"/>
      <c r="O20" s="204"/>
      <c r="P20" s="204"/>
      <c r="Q20" s="204" t="s">
        <v>1625</v>
      </c>
      <c r="R20" s="204" t="s">
        <v>1625</v>
      </c>
      <c r="S20" s="204" t="s">
        <v>1625</v>
      </c>
      <c r="T20" s="204" t="s">
        <v>1625</v>
      </c>
      <c r="U20" s="204" t="s">
        <v>1625</v>
      </c>
      <c r="V20" s="204" t="s">
        <v>1625</v>
      </c>
      <c r="W20" s="204" t="s">
        <v>1625</v>
      </c>
      <c r="X20" s="204" t="s">
        <v>1625</v>
      </c>
      <c r="Y20" s="204" t="s">
        <v>1625</v>
      </c>
      <c r="Z20" s="126"/>
    </row>
    <row r="21" spans="1:26" x14ac:dyDescent="0.25">
      <c r="A21" s="196"/>
      <c r="B21" s="196"/>
      <c r="C21" s="179"/>
      <c r="D21" s="179"/>
      <c r="E21" s="230"/>
      <c r="F21" s="230"/>
      <c r="G21" s="230"/>
      <c r="H21" s="230"/>
      <c r="I21" s="230"/>
      <c r="J21" s="230"/>
      <c r="K21" s="230"/>
      <c r="L21" s="230"/>
      <c r="M21" s="230"/>
      <c r="N21" s="230"/>
      <c r="O21" s="230"/>
      <c r="P21" s="230"/>
      <c r="Q21" s="204" t="s">
        <v>1625</v>
      </c>
      <c r="R21" s="204" t="s">
        <v>1625</v>
      </c>
      <c r="S21" s="204" t="s">
        <v>1625</v>
      </c>
      <c r="T21" s="204" t="s">
        <v>1625</v>
      </c>
      <c r="U21" s="204" t="s">
        <v>1625</v>
      </c>
      <c r="V21" s="204" t="s">
        <v>1625</v>
      </c>
      <c r="W21" s="204" t="s">
        <v>1625</v>
      </c>
      <c r="X21" s="204" t="s">
        <v>1625</v>
      </c>
      <c r="Y21" s="204" t="s">
        <v>1625</v>
      </c>
      <c r="Z21" s="179"/>
    </row>
    <row r="22" spans="1:26" x14ac:dyDescent="0.25">
      <c r="A22" s="207" t="s">
        <v>1450</v>
      </c>
      <c r="B22" s="207" t="s">
        <v>1451</v>
      </c>
      <c r="C22" s="208" t="s">
        <v>1452</v>
      </c>
      <c r="D22" s="126"/>
      <c r="E22" s="204" t="s">
        <v>1625</v>
      </c>
      <c r="F22" s="204"/>
      <c r="G22" s="204"/>
      <c r="H22" s="204"/>
      <c r="I22" s="204"/>
      <c r="J22" s="204" t="s">
        <v>1625</v>
      </c>
      <c r="K22" s="204" t="s">
        <v>1625</v>
      </c>
      <c r="L22" s="204" t="s">
        <v>1625</v>
      </c>
      <c r="M22" s="204"/>
      <c r="N22" s="204"/>
      <c r="O22" s="204"/>
      <c r="P22" s="204"/>
      <c r="Q22" s="204" t="s">
        <v>1625</v>
      </c>
      <c r="R22" s="204" t="s">
        <v>1625</v>
      </c>
      <c r="S22" s="204" t="s">
        <v>1625</v>
      </c>
      <c r="T22" s="204" t="s">
        <v>1625</v>
      </c>
      <c r="U22" s="204" t="s">
        <v>1625</v>
      </c>
      <c r="V22" s="204" t="s">
        <v>1625</v>
      </c>
      <c r="W22" s="204" t="s">
        <v>1625</v>
      </c>
      <c r="X22" s="204" t="s">
        <v>1625</v>
      </c>
      <c r="Y22" s="204" t="s">
        <v>1625</v>
      </c>
      <c r="Z22" s="126"/>
    </row>
    <row r="23" spans="1:26" x14ac:dyDescent="0.25">
      <c r="A23" s="207" t="s">
        <v>1342</v>
      </c>
      <c r="B23" s="125"/>
      <c r="C23" s="208" t="s">
        <v>1453</v>
      </c>
      <c r="D23" s="126"/>
      <c r="E23" s="204" t="s">
        <v>1625</v>
      </c>
      <c r="F23" s="204"/>
      <c r="G23" s="204"/>
      <c r="H23" s="204"/>
      <c r="I23" s="204"/>
      <c r="J23" s="204" t="s">
        <v>1625</v>
      </c>
      <c r="K23" s="204" t="s">
        <v>1625</v>
      </c>
      <c r="L23" s="204" t="s">
        <v>1625</v>
      </c>
      <c r="M23" s="204"/>
      <c r="N23" s="204"/>
      <c r="O23" s="204"/>
      <c r="P23" s="204"/>
      <c r="Q23" s="204" t="s">
        <v>1625</v>
      </c>
      <c r="R23" s="204" t="s">
        <v>1625</v>
      </c>
      <c r="S23" s="204" t="s">
        <v>1625</v>
      </c>
      <c r="T23" s="204" t="s">
        <v>1625</v>
      </c>
      <c r="U23" s="204" t="s">
        <v>1625</v>
      </c>
      <c r="V23" s="204" t="s">
        <v>1625</v>
      </c>
      <c r="W23" s="204" t="s">
        <v>1625</v>
      </c>
      <c r="X23" s="204" t="s">
        <v>1625</v>
      </c>
      <c r="Y23" s="204" t="s">
        <v>1625</v>
      </c>
      <c r="Z23" s="126"/>
    </row>
    <row r="24" spans="1:26" x14ac:dyDescent="0.25">
      <c r="A24" s="125"/>
      <c r="B24" s="125"/>
      <c r="C24" s="208" t="s">
        <v>1454</v>
      </c>
      <c r="D24" s="126"/>
      <c r="E24" s="204" t="s">
        <v>1625</v>
      </c>
      <c r="F24" s="204"/>
      <c r="G24" s="204"/>
      <c r="H24" s="204"/>
      <c r="I24" s="204"/>
      <c r="J24" s="204" t="s">
        <v>1625</v>
      </c>
      <c r="K24" s="204" t="s">
        <v>1625</v>
      </c>
      <c r="L24" s="204" t="s">
        <v>1625</v>
      </c>
      <c r="M24" s="204"/>
      <c r="N24" s="204"/>
      <c r="O24" s="204"/>
      <c r="P24" s="204"/>
      <c r="Q24" s="204" t="s">
        <v>1625</v>
      </c>
      <c r="R24" s="204" t="s">
        <v>1625</v>
      </c>
      <c r="S24" s="204" t="s">
        <v>1625</v>
      </c>
      <c r="T24" s="204" t="s">
        <v>1625</v>
      </c>
      <c r="U24" s="204" t="s">
        <v>1625</v>
      </c>
      <c r="V24" s="204" t="s">
        <v>1625</v>
      </c>
      <c r="W24" s="204" t="s">
        <v>1625</v>
      </c>
      <c r="X24" s="204" t="s">
        <v>1625</v>
      </c>
      <c r="Y24" s="204" t="s">
        <v>1625</v>
      </c>
      <c r="Z24" s="126"/>
    </row>
    <row r="25" spans="1:26" x14ac:dyDescent="0.25">
      <c r="A25" s="125"/>
      <c r="B25" s="125"/>
      <c r="C25" s="208" t="s">
        <v>1455</v>
      </c>
      <c r="D25" s="126"/>
      <c r="E25" s="204" t="s">
        <v>1625</v>
      </c>
      <c r="F25" s="204"/>
      <c r="G25" s="204"/>
      <c r="H25" s="204"/>
      <c r="I25" s="204"/>
      <c r="J25" s="204" t="s">
        <v>1625</v>
      </c>
      <c r="K25" s="204" t="s">
        <v>1625</v>
      </c>
      <c r="L25" s="204" t="s">
        <v>1625</v>
      </c>
      <c r="M25" s="204"/>
      <c r="N25" s="204"/>
      <c r="O25" s="204"/>
      <c r="P25" s="204"/>
      <c r="Q25" s="204" t="s">
        <v>1625</v>
      </c>
      <c r="R25" s="204" t="s">
        <v>1625</v>
      </c>
      <c r="S25" s="204" t="s">
        <v>1625</v>
      </c>
      <c r="T25" s="204" t="s">
        <v>1625</v>
      </c>
      <c r="U25" s="204" t="s">
        <v>1625</v>
      </c>
      <c r="V25" s="204" t="s">
        <v>1625</v>
      </c>
      <c r="W25" s="204" t="s">
        <v>1625</v>
      </c>
      <c r="X25" s="204" t="s">
        <v>1625</v>
      </c>
      <c r="Y25" s="204" t="s">
        <v>1625</v>
      </c>
      <c r="Z25" s="126"/>
    </row>
    <row r="26" spans="1:26" x14ac:dyDescent="0.25">
      <c r="A26" s="125"/>
      <c r="B26" s="125"/>
      <c r="C26" s="208" t="s">
        <v>1456</v>
      </c>
      <c r="D26" s="126"/>
      <c r="E26" s="204" t="s">
        <v>1625</v>
      </c>
      <c r="F26" s="204"/>
      <c r="G26" s="204"/>
      <c r="H26" s="204"/>
      <c r="I26" s="204"/>
      <c r="J26" s="204" t="s">
        <v>1625</v>
      </c>
      <c r="K26" s="204" t="s">
        <v>1625</v>
      </c>
      <c r="L26" s="204" t="s">
        <v>1625</v>
      </c>
      <c r="M26" s="204"/>
      <c r="N26" s="204"/>
      <c r="O26" s="204"/>
      <c r="P26" s="204"/>
      <c r="Q26" s="204" t="s">
        <v>1625</v>
      </c>
      <c r="R26" s="204" t="s">
        <v>1625</v>
      </c>
      <c r="S26" s="204" t="s">
        <v>1625</v>
      </c>
      <c r="T26" s="204" t="s">
        <v>1625</v>
      </c>
      <c r="U26" s="204" t="s">
        <v>1625</v>
      </c>
      <c r="V26" s="204" t="s">
        <v>1625</v>
      </c>
      <c r="W26" s="204" t="s">
        <v>1625</v>
      </c>
      <c r="X26" s="204" t="s">
        <v>1625</v>
      </c>
      <c r="Y26" s="204" t="s">
        <v>1625</v>
      </c>
      <c r="Z26" s="126"/>
    </row>
    <row r="27" spans="1:26" x14ac:dyDescent="0.25">
      <c r="A27" s="196"/>
      <c r="B27" s="196"/>
      <c r="C27" s="179"/>
      <c r="D27" s="179"/>
      <c r="E27" s="230"/>
      <c r="F27" s="230"/>
      <c r="G27" s="230"/>
      <c r="H27" s="230"/>
      <c r="I27" s="230"/>
      <c r="J27" s="230"/>
      <c r="K27" s="230"/>
      <c r="L27" s="230"/>
      <c r="M27" s="230"/>
      <c r="N27" s="230"/>
      <c r="O27" s="230"/>
      <c r="P27" s="230"/>
      <c r="Q27" s="204" t="s">
        <v>1625</v>
      </c>
      <c r="R27" s="204" t="s">
        <v>1625</v>
      </c>
      <c r="S27" s="204" t="s">
        <v>1625</v>
      </c>
      <c r="T27" s="204" t="s">
        <v>1625</v>
      </c>
      <c r="U27" s="204" t="s">
        <v>1625</v>
      </c>
      <c r="V27" s="204" t="s">
        <v>1625</v>
      </c>
      <c r="W27" s="204" t="s">
        <v>1625</v>
      </c>
      <c r="X27" s="204" t="s">
        <v>1625</v>
      </c>
      <c r="Y27" s="204" t="s">
        <v>1625</v>
      </c>
      <c r="Z27" s="179"/>
    </row>
    <row r="28" spans="1:26" x14ac:dyDescent="0.25">
      <c r="A28" s="207" t="s">
        <v>1457</v>
      </c>
      <c r="B28" s="207" t="s">
        <v>1451</v>
      </c>
      <c r="C28" s="208" t="s">
        <v>1452</v>
      </c>
      <c r="D28" s="126"/>
      <c r="E28" s="204" t="s">
        <v>1625</v>
      </c>
      <c r="F28" s="204"/>
      <c r="G28" s="204"/>
      <c r="H28" s="204"/>
      <c r="I28" s="204"/>
      <c r="J28" s="204" t="s">
        <v>1625</v>
      </c>
      <c r="K28" s="204" t="s">
        <v>1625</v>
      </c>
      <c r="L28" s="204" t="s">
        <v>1625</v>
      </c>
      <c r="M28" s="204"/>
      <c r="N28" s="204"/>
      <c r="O28" s="204"/>
      <c r="P28" s="204"/>
      <c r="Q28" s="204" t="s">
        <v>1625</v>
      </c>
      <c r="R28" s="204" t="s">
        <v>1625</v>
      </c>
      <c r="S28" s="204" t="s">
        <v>1625</v>
      </c>
      <c r="T28" s="204" t="s">
        <v>1625</v>
      </c>
      <c r="U28" s="204" t="s">
        <v>1625</v>
      </c>
      <c r="V28" s="204" t="s">
        <v>1625</v>
      </c>
      <c r="W28" s="204" t="s">
        <v>1625</v>
      </c>
      <c r="X28" s="204" t="s">
        <v>1625</v>
      </c>
      <c r="Y28" s="204" t="s">
        <v>1625</v>
      </c>
      <c r="Z28" s="126"/>
    </row>
    <row r="29" spans="1:26" x14ac:dyDescent="0.25">
      <c r="A29" s="207" t="s">
        <v>1342</v>
      </c>
      <c r="B29" s="125"/>
      <c r="C29" s="208" t="s">
        <v>1458</v>
      </c>
      <c r="D29" s="126"/>
      <c r="E29" s="204" t="s">
        <v>1625</v>
      </c>
      <c r="F29" s="204"/>
      <c r="G29" s="204"/>
      <c r="H29" s="204"/>
      <c r="I29" s="204"/>
      <c r="J29" s="204" t="s">
        <v>1625</v>
      </c>
      <c r="K29" s="204" t="s">
        <v>1625</v>
      </c>
      <c r="L29" s="204" t="s">
        <v>1625</v>
      </c>
      <c r="M29" s="204"/>
      <c r="N29" s="204"/>
      <c r="O29" s="204"/>
      <c r="P29" s="204"/>
      <c r="Q29" s="204" t="s">
        <v>1625</v>
      </c>
      <c r="R29" s="204" t="s">
        <v>1625</v>
      </c>
      <c r="S29" s="204" t="s">
        <v>1625</v>
      </c>
      <c r="T29" s="204" t="s">
        <v>1625</v>
      </c>
      <c r="U29" s="204" t="s">
        <v>1625</v>
      </c>
      <c r="V29" s="204" t="s">
        <v>1625</v>
      </c>
      <c r="W29" s="204" t="s">
        <v>1625</v>
      </c>
      <c r="X29" s="204" t="s">
        <v>1625</v>
      </c>
      <c r="Y29" s="204" t="s">
        <v>1625</v>
      </c>
      <c r="Z29" s="126"/>
    </row>
    <row r="30" spans="1:26" x14ac:dyDescent="0.25">
      <c r="A30" s="125"/>
      <c r="B30" s="125"/>
      <c r="C30" s="208" t="s">
        <v>1459</v>
      </c>
      <c r="D30" s="126"/>
      <c r="E30" s="204" t="s">
        <v>1625</v>
      </c>
      <c r="F30" s="204"/>
      <c r="G30" s="204"/>
      <c r="H30" s="204"/>
      <c r="I30" s="204"/>
      <c r="J30" s="204" t="s">
        <v>1625</v>
      </c>
      <c r="K30" s="204" t="s">
        <v>1625</v>
      </c>
      <c r="L30" s="204" t="s">
        <v>1625</v>
      </c>
      <c r="M30" s="204"/>
      <c r="N30" s="204"/>
      <c r="O30" s="204"/>
      <c r="P30" s="204"/>
      <c r="Q30" s="204" t="s">
        <v>1625</v>
      </c>
      <c r="R30" s="204" t="s">
        <v>1625</v>
      </c>
      <c r="S30" s="204" t="s">
        <v>1625</v>
      </c>
      <c r="T30" s="204" t="s">
        <v>1625</v>
      </c>
      <c r="U30" s="204" t="s">
        <v>1625</v>
      </c>
      <c r="V30" s="204" t="s">
        <v>1625</v>
      </c>
      <c r="W30" s="204" t="s">
        <v>1625</v>
      </c>
      <c r="X30" s="204" t="s">
        <v>1625</v>
      </c>
      <c r="Y30" s="204" t="s">
        <v>1625</v>
      </c>
      <c r="Z30" s="126"/>
    </row>
    <row r="31" spans="1:26" x14ac:dyDescent="0.25">
      <c r="A31" s="125"/>
      <c r="B31" s="125"/>
      <c r="C31" s="208" t="s">
        <v>1460</v>
      </c>
      <c r="D31" s="126"/>
      <c r="E31" s="204" t="s">
        <v>1625</v>
      </c>
      <c r="F31" s="204"/>
      <c r="G31" s="204"/>
      <c r="H31" s="204"/>
      <c r="I31" s="204"/>
      <c r="J31" s="204" t="s">
        <v>1625</v>
      </c>
      <c r="K31" s="204" t="s">
        <v>1625</v>
      </c>
      <c r="L31" s="204" t="s">
        <v>1625</v>
      </c>
      <c r="M31" s="204"/>
      <c r="N31" s="204"/>
      <c r="O31" s="204"/>
      <c r="P31" s="204"/>
      <c r="Q31" s="204" t="s">
        <v>1625</v>
      </c>
      <c r="R31" s="204" t="s">
        <v>1625</v>
      </c>
      <c r="S31" s="204" t="s">
        <v>1625</v>
      </c>
      <c r="T31" s="204" t="s">
        <v>1625</v>
      </c>
      <c r="U31" s="204" t="s">
        <v>1625</v>
      </c>
      <c r="V31" s="204" t="s">
        <v>1625</v>
      </c>
      <c r="W31" s="204" t="s">
        <v>1625</v>
      </c>
      <c r="X31" s="204" t="s">
        <v>1625</v>
      </c>
      <c r="Y31" s="204" t="s">
        <v>1625</v>
      </c>
      <c r="Z31" s="126"/>
    </row>
    <row r="32" spans="1:26" x14ac:dyDescent="0.25">
      <c r="A32" s="125"/>
      <c r="B32" s="125"/>
      <c r="C32" s="208" t="s">
        <v>1455</v>
      </c>
      <c r="D32" s="126"/>
      <c r="E32" s="204" t="s">
        <v>1625</v>
      </c>
      <c r="F32" s="204"/>
      <c r="G32" s="204"/>
      <c r="H32" s="204"/>
      <c r="I32" s="204"/>
      <c r="J32" s="204" t="s">
        <v>1625</v>
      </c>
      <c r="K32" s="204" t="s">
        <v>1625</v>
      </c>
      <c r="L32" s="204" t="s">
        <v>1625</v>
      </c>
      <c r="M32" s="204"/>
      <c r="N32" s="204"/>
      <c r="O32" s="204"/>
      <c r="P32" s="204"/>
      <c r="Q32" s="204" t="s">
        <v>1625</v>
      </c>
      <c r="R32" s="204" t="s">
        <v>1625</v>
      </c>
      <c r="S32" s="204" t="s">
        <v>1625</v>
      </c>
      <c r="T32" s="204" t="s">
        <v>1625</v>
      </c>
      <c r="U32" s="204" t="s">
        <v>1625</v>
      </c>
      <c r="V32" s="204" t="s">
        <v>1625</v>
      </c>
      <c r="W32" s="204" t="s">
        <v>1625</v>
      </c>
      <c r="X32" s="204" t="s">
        <v>1625</v>
      </c>
      <c r="Y32" s="204" t="s">
        <v>1625</v>
      </c>
      <c r="Z32" s="126"/>
    </row>
    <row r="33" spans="1:26" x14ac:dyDescent="0.25">
      <c r="A33" s="125"/>
      <c r="B33" s="125"/>
      <c r="C33" s="208" t="s">
        <v>1456</v>
      </c>
      <c r="D33" s="126"/>
      <c r="E33" s="204" t="s">
        <v>1625</v>
      </c>
      <c r="F33" s="204"/>
      <c r="G33" s="204"/>
      <c r="H33" s="204"/>
      <c r="I33" s="204"/>
      <c r="J33" s="204" t="s">
        <v>1625</v>
      </c>
      <c r="K33" s="204" t="s">
        <v>1625</v>
      </c>
      <c r="L33" s="204" t="s">
        <v>1625</v>
      </c>
      <c r="M33" s="204"/>
      <c r="N33" s="204"/>
      <c r="O33" s="204"/>
      <c r="P33" s="204"/>
      <c r="Q33" s="204" t="s">
        <v>1625</v>
      </c>
      <c r="R33" s="204" t="s">
        <v>1625</v>
      </c>
      <c r="S33" s="204" t="s">
        <v>1625</v>
      </c>
      <c r="T33" s="204" t="s">
        <v>1625</v>
      </c>
      <c r="U33" s="204" t="s">
        <v>1625</v>
      </c>
      <c r="V33" s="204" t="s">
        <v>1625</v>
      </c>
      <c r="W33" s="204" t="s">
        <v>1625</v>
      </c>
      <c r="X33" s="204" t="s">
        <v>1625</v>
      </c>
      <c r="Y33" s="204" t="s">
        <v>1625</v>
      </c>
      <c r="Z33" s="126"/>
    </row>
    <row r="34" spans="1:26" x14ac:dyDescent="0.25">
      <c r="A34" s="196"/>
      <c r="B34" s="196"/>
      <c r="C34" s="179"/>
      <c r="D34" s="179"/>
      <c r="E34" s="230"/>
      <c r="F34" s="230"/>
      <c r="G34" s="230"/>
      <c r="H34" s="230"/>
      <c r="I34" s="230"/>
      <c r="J34" s="230"/>
      <c r="K34" s="230"/>
      <c r="L34" s="230"/>
      <c r="M34" s="230"/>
      <c r="N34" s="230"/>
      <c r="O34" s="230"/>
      <c r="P34" s="230"/>
      <c r="Q34" s="204" t="s">
        <v>1625</v>
      </c>
      <c r="R34" s="204" t="s">
        <v>1625</v>
      </c>
      <c r="S34" s="204" t="s">
        <v>1625</v>
      </c>
      <c r="T34" s="204" t="s">
        <v>1625</v>
      </c>
      <c r="U34" s="204" t="s">
        <v>1625</v>
      </c>
      <c r="V34" s="204" t="s">
        <v>1625</v>
      </c>
      <c r="W34" s="204" t="s">
        <v>1625</v>
      </c>
      <c r="X34" s="204" t="s">
        <v>1625</v>
      </c>
      <c r="Y34" s="204" t="s">
        <v>1625</v>
      </c>
      <c r="Z34" s="179"/>
    </row>
    <row r="35" spans="1:26" x14ac:dyDescent="0.25">
      <c r="A35" s="207" t="s">
        <v>1461</v>
      </c>
      <c r="B35" s="207" t="s">
        <v>1462</v>
      </c>
      <c r="C35" s="208" t="s">
        <v>1452</v>
      </c>
      <c r="D35" s="126"/>
      <c r="E35" s="204" t="s">
        <v>1625</v>
      </c>
      <c r="F35" s="204"/>
      <c r="G35" s="204"/>
      <c r="H35" s="204"/>
      <c r="I35" s="204"/>
      <c r="J35" s="204" t="s">
        <v>1625</v>
      </c>
      <c r="K35" s="204" t="s">
        <v>1625</v>
      </c>
      <c r="L35" s="204" t="s">
        <v>1625</v>
      </c>
      <c r="M35" s="204"/>
      <c r="N35" s="204"/>
      <c r="O35" s="204"/>
      <c r="P35" s="204"/>
      <c r="Q35" s="204" t="s">
        <v>1625</v>
      </c>
      <c r="R35" s="204" t="s">
        <v>1625</v>
      </c>
      <c r="S35" s="204" t="s">
        <v>1625</v>
      </c>
      <c r="T35" s="204" t="s">
        <v>1625</v>
      </c>
      <c r="U35" s="204" t="s">
        <v>1625</v>
      </c>
      <c r="V35" s="204" t="s">
        <v>1625</v>
      </c>
      <c r="W35" s="204" t="s">
        <v>1625</v>
      </c>
      <c r="X35" s="204" t="s">
        <v>1625</v>
      </c>
      <c r="Y35" s="204" t="s">
        <v>1625</v>
      </c>
      <c r="Z35" s="126"/>
    </row>
    <row r="36" spans="1:26" x14ac:dyDescent="0.25">
      <c r="A36" s="207" t="s">
        <v>1342</v>
      </c>
      <c r="B36" s="125"/>
      <c r="C36" s="208" t="s">
        <v>1463</v>
      </c>
      <c r="D36" s="126"/>
      <c r="E36" s="204" t="s">
        <v>1625</v>
      </c>
      <c r="F36" s="204"/>
      <c r="G36" s="204"/>
      <c r="H36" s="204"/>
      <c r="I36" s="204"/>
      <c r="J36" s="204" t="s">
        <v>1625</v>
      </c>
      <c r="K36" s="204" t="s">
        <v>1625</v>
      </c>
      <c r="L36" s="204" t="s">
        <v>1625</v>
      </c>
      <c r="M36" s="204"/>
      <c r="N36" s="204"/>
      <c r="O36" s="204"/>
      <c r="P36" s="204"/>
      <c r="Q36" s="204" t="s">
        <v>1625</v>
      </c>
      <c r="R36" s="204" t="s">
        <v>1625</v>
      </c>
      <c r="S36" s="204" t="s">
        <v>1625</v>
      </c>
      <c r="T36" s="204" t="s">
        <v>1625</v>
      </c>
      <c r="U36" s="204" t="s">
        <v>1625</v>
      </c>
      <c r="V36" s="204" t="s">
        <v>1625</v>
      </c>
      <c r="W36" s="204" t="s">
        <v>1625</v>
      </c>
      <c r="X36" s="204" t="s">
        <v>1625</v>
      </c>
      <c r="Y36" s="204" t="s">
        <v>1625</v>
      </c>
      <c r="Z36" s="126"/>
    </row>
    <row r="37" spans="1:26" x14ac:dyDescent="0.25">
      <c r="A37" s="125"/>
      <c r="B37" s="125"/>
      <c r="C37" s="208" t="s">
        <v>1464</v>
      </c>
      <c r="D37" s="126"/>
      <c r="E37" s="204" t="s">
        <v>1625</v>
      </c>
      <c r="F37" s="204"/>
      <c r="G37" s="204"/>
      <c r="H37" s="204"/>
      <c r="I37" s="204"/>
      <c r="J37" s="204" t="s">
        <v>1625</v>
      </c>
      <c r="K37" s="204" t="s">
        <v>1625</v>
      </c>
      <c r="L37" s="204" t="s">
        <v>1625</v>
      </c>
      <c r="M37" s="204"/>
      <c r="N37" s="204"/>
      <c r="O37" s="204"/>
      <c r="P37" s="204"/>
      <c r="Q37" s="204" t="s">
        <v>1625</v>
      </c>
      <c r="R37" s="204" t="s">
        <v>1625</v>
      </c>
      <c r="S37" s="204" t="s">
        <v>1625</v>
      </c>
      <c r="T37" s="204" t="s">
        <v>1625</v>
      </c>
      <c r="U37" s="204" t="s">
        <v>1625</v>
      </c>
      <c r="V37" s="204" t="s">
        <v>1625</v>
      </c>
      <c r="W37" s="204" t="s">
        <v>1625</v>
      </c>
      <c r="X37" s="204" t="s">
        <v>1625</v>
      </c>
      <c r="Y37" s="204" t="s">
        <v>1625</v>
      </c>
      <c r="Z37" s="126"/>
    </row>
    <row r="38" spans="1:26" x14ac:dyDescent="0.25">
      <c r="A38" s="125"/>
      <c r="B38" s="125"/>
      <c r="C38" s="208" t="s">
        <v>1465</v>
      </c>
      <c r="D38" s="126"/>
      <c r="E38" s="204" t="s">
        <v>1625</v>
      </c>
      <c r="F38" s="204"/>
      <c r="G38" s="204"/>
      <c r="H38" s="204"/>
      <c r="I38" s="204"/>
      <c r="J38" s="204" t="s">
        <v>1625</v>
      </c>
      <c r="K38" s="204" t="s">
        <v>1625</v>
      </c>
      <c r="L38" s="204" t="s">
        <v>1625</v>
      </c>
      <c r="M38" s="204"/>
      <c r="N38" s="204"/>
      <c r="O38" s="204"/>
      <c r="P38" s="204"/>
      <c r="Q38" s="204" t="s">
        <v>1625</v>
      </c>
      <c r="R38" s="204" t="s">
        <v>1625</v>
      </c>
      <c r="S38" s="204" t="s">
        <v>1625</v>
      </c>
      <c r="T38" s="204" t="s">
        <v>1625</v>
      </c>
      <c r="U38" s="204" t="s">
        <v>1625</v>
      </c>
      <c r="V38" s="204" t="s">
        <v>1625</v>
      </c>
      <c r="W38" s="204" t="s">
        <v>1625</v>
      </c>
      <c r="X38" s="204" t="s">
        <v>1625</v>
      </c>
      <c r="Y38" s="204" t="s">
        <v>1625</v>
      </c>
      <c r="Z38" s="126"/>
    </row>
    <row r="39" spans="1:26" x14ac:dyDescent="0.25">
      <c r="A39" s="125"/>
      <c r="B39" s="125"/>
      <c r="C39" s="208" t="s">
        <v>1466</v>
      </c>
      <c r="D39" s="126"/>
      <c r="E39" s="204" t="s">
        <v>1625</v>
      </c>
      <c r="F39" s="204"/>
      <c r="G39" s="204"/>
      <c r="H39" s="204"/>
      <c r="I39" s="204"/>
      <c r="J39" s="204" t="s">
        <v>1625</v>
      </c>
      <c r="K39" s="204" t="s">
        <v>1625</v>
      </c>
      <c r="L39" s="204" t="s">
        <v>1625</v>
      </c>
      <c r="M39" s="204"/>
      <c r="N39" s="204"/>
      <c r="O39" s="204"/>
      <c r="P39" s="204"/>
      <c r="Q39" s="204" t="s">
        <v>1625</v>
      </c>
      <c r="R39" s="204" t="s">
        <v>1625</v>
      </c>
      <c r="S39" s="204" t="s">
        <v>1625</v>
      </c>
      <c r="T39" s="204" t="s">
        <v>1625</v>
      </c>
      <c r="U39" s="204" t="s">
        <v>1625</v>
      </c>
      <c r="V39" s="204" t="s">
        <v>1625</v>
      </c>
      <c r="W39" s="204" t="s">
        <v>1625</v>
      </c>
      <c r="X39" s="204" t="s">
        <v>1625</v>
      </c>
      <c r="Y39" s="204" t="s">
        <v>1625</v>
      </c>
      <c r="Z39" s="126"/>
    </row>
    <row r="40" spans="1:26" x14ac:dyDescent="0.25">
      <c r="A40" s="125"/>
      <c r="B40" s="125"/>
      <c r="C40" s="208" t="s">
        <v>1467</v>
      </c>
      <c r="D40" s="126"/>
      <c r="E40" s="204" t="s">
        <v>1625</v>
      </c>
      <c r="F40" s="204"/>
      <c r="G40" s="204"/>
      <c r="H40" s="204"/>
      <c r="I40" s="204"/>
      <c r="J40" s="204" t="s">
        <v>1625</v>
      </c>
      <c r="K40" s="204" t="s">
        <v>1625</v>
      </c>
      <c r="L40" s="204" t="s">
        <v>1625</v>
      </c>
      <c r="M40" s="204"/>
      <c r="N40" s="204"/>
      <c r="O40" s="204"/>
      <c r="P40" s="204"/>
      <c r="Q40" s="204" t="s">
        <v>1625</v>
      </c>
      <c r="R40" s="204" t="s">
        <v>1625</v>
      </c>
      <c r="S40" s="204" t="s">
        <v>1625</v>
      </c>
      <c r="T40" s="204" t="s">
        <v>1625</v>
      </c>
      <c r="U40" s="204" t="s">
        <v>1625</v>
      </c>
      <c r="V40" s="204" t="s">
        <v>1625</v>
      </c>
      <c r="W40" s="204" t="s">
        <v>1625</v>
      </c>
      <c r="X40" s="204" t="s">
        <v>1625</v>
      </c>
      <c r="Y40" s="204" t="s">
        <v>1625</v>
      </c>
      <c r="Z40" s="126"/>
    </row>
  </sheetData>
  <mergeCells count="5">
    <mergeCell ref="A4:B4"/>
    <mergeCell ref="A5:C5"/>
    <mergeCell ref="A6:C6"/>
    <mergeCell ref="A7:C7"/>
    <mergeCell ref="A2:C2"/>
  </mergeCells>
  <conditionalFormatting sqref="E8">
    <cfRule type="cellIs" dxfId="1540" priority="80" operator="equal">
      <formula>"fail"</formula>
    </cfRule>
  </conditionalFormatting>
  <conditionalFormatting sqref="E8">
    <cfRule type="cellIs" dxfId="1539" priority="79" operator="equal">
      <formula>"fail"</formula>
    </cfRule>
  </conditionalFormatting>
  <conditionalFormatting sqref="E8">
    <cfRule type="cellIs" dxfId="1538" priority="78" operator="equal">
      <formula>"fail"</formula>
    </cfRule>
  </conditionalFormatting>
  <conditionalFormatting sqref="E8">
    <cfRule type="cellIs" dxfId="1537" priority="77" operator="equal">
      <formula>"fail"</formula>
    </cfRule>
  </conditionalFormatting>
  <conditionalFormatting sqref="E8">
    <cfRule type="cellIs" dxfId="1536" priority="76" operator="equal">
      <formula>"fail"</formula>
    </cfRule>
  </conditionalFormatting>
  <conditionalFormatting sqref="E8">
    <cfRule type="cellIs" dxfId="1535" priority="75" operator="equal">
      <formula>"fail"</formula>
    </cfRule>
  </conditionalFormatting>
  <conditionalFormatting sqref="E8">
    <cfRule type="cellIs" dxfId="1534" priority="74" operator="equal">
      <formula>"fail"</formula>
    </cfRule>
  </conditionalFormatting>
  <conditionalFormatting sqref="E8">
    <cfRule type="cellIs" dxfId="1533" priority="73" operator="equal">
      <formula>"fail"</formula>
    </cfRule>
  </conditionalFormatting>
  <conditionalFormatting sqref="E8">
    <cfRule type="cellIs" dxfId="1532" priority="70" operator="equal">
      <formula>"n/a"</formula>
    </cfRule>
    <cfRule type="cellIs" dxfId="1531" priority="71" operator="equal">
      <formula>"pass"</formula>
    </cfRule>
    <cfRule type="cellIs" dxfId="1530" priority="72" operator="equal">
      <formula>"fail"</formula>
    </cfRule>
  </conditionalFormatting>
  <conditionalFormatting sqref="U9:Y40 J9:T20 Q21:T39">
    <cfRule type="cellIs" dxfId="1529" priority="68" operator="equal">
      <formula>"fail"</formula>
    </cfRule>
    <cfRule type="cellIs" dxfId="1528" priority="69" operator="equal">
      <formula>"pass"</formula>
    </cfRule>
  </conditionalFormatting>
  <conditionalFormatting sqref="C11">
    <cfRule type="cellIs" dxfId="1527" priority="67" operator="equal">
      <formula>"n/a"</formula>
    </cfRule>
  </conditionalFormatting>
  <conditionalFormatting sqref="F10:I10">
    <cfRule type="cellIs" dxfId="1526" priority="65" operator="equal">
      <formula>"pass"</formula>
    </cfRule>
    <cfRule type="cellIs" dxfId="1525" priority="66" operator="equal">
      <formula>"n/a"</formula>
    </cfRule>
  </conditionalFormatting>
  <conditionalFormatting sqref="F11:I11">
    <cfRule type="cellIs" dxfId="1524" priority="64" operator="equal">
      <formula>"fail"</formula>
    </cfRule>
  </conditionalFormatting>
  <conditionalFormatting sqref="F9:Y40">
    <cfRule type="cellIs" dxfId="1523" priority="56" operator="equal">
      <formula>"not_supported"</formula>
    </cfRule>
    <cfRule type="cellIs" dxfId="1522" priority="57" operator="equal">
      <formula>"not supported"</formula>
    </cfRule>
    <cfRule type="cellIs" dxfId="1521" priority="58" operator="equal">
      <formula>"not supported"</formula>
    </cfRule>
    <cfRule type="cellIs" dxfId="1520" priority="59" operator="equal">
      <formula>"warning"</formula>
    </cfRule>
    <cfRule type="cellIs" dxfId="1519" priority="60" operator="equal">
      <formula>"not supported"</formula>
    </cfRule>
    <cfRule type="cellIs" dxfId="1518" priority="61" operator="equal">
      <formula>"n/a"</formula>
    </cfRule>
    <cfRule type="cellIs" dxfId="1517" priority="62" operator="equal">
      <formula>"fail"</formula>
    </cfRule>
    <cfRule type="cellIs" dxfId="1516" priority="63" operator="equal">
      <formula>"pass"</formula>
    </cfRule>
  </conditionalFormatting>
  <conditionalFormatting sqref="E9:Y40">
    <cfRule type="cellIs" dxfId="1515" priority="49" operator="equal">
      <formula>"black"</formula>
    </cfRule>
    <cfRule type="cellIs" dxfId="1514" priority="50" operator="equal">
      <formula>"n/s"</formula>
    </cfRule>
    <cfRule type="cellIs" dxfId="1513" priority="51" operator="equal">
      <formula>"n/a"</formula>
    </cfRule>
    <cfRule type="cellIs" dxfId="1512" priority="52" operator="equal">
      <formula>"fail"</formula>
    </cfRule>
    <cfRule type="cellIs" dxfId="1511" priority="53" operator="equal">
      <formula>"pass"</formula>
    </cfRule>
    <cfRule type="cellIs" dxfId="1510" priority="54" operator="equal">
      <formula>"n/s"</formula>
    </cfRule>
    <cfRule type="cellIs" dxfId="1509" priority="55" operator="equal">
      <formula>"warn"</formula>
    </cfRule>
  </conditionalFormatting>
  <conditionalFormatting sqref="E22:U26">
    <cfRule type="cellIs" dxfId="1508" priority="48" operator="equal">
      <formula>"pass"</formula>
    </cfRule>
  </conditionalFormatting>
  <conditionalFormatting sqref="E22:E40 F22:U26 F28:U33 F35:U40">
    <cfRule type="cellIs" dxfId="1507" priority="47" operator="equal">
      <formula>"pass"</formula>
    </cfRule>
  </conditionalFormatting>
  <conditionalFormatting sqref="E35:U40">
    <cfRule type="cellIs" dxfId="1506" priority="39" operator="equal">
      <formula>"not_supported"</formula>
    </cfRule>
    <cfRule type="cellIs" dxfId="1505" priority="40" operator="equal">
      <formula>"not supported"</formula>
    </cfRule>
    <cfRule type="cellIs" dxfId="1504" priority="41" operator="equal">
      <formula>"not supported"</formula>
    </cfRule>
    <cfRule type="cellIs" dxfId="1503" priority="42" operator="equal">
      <formula>"warning"</formula>
    </cfRule>
    <cfRule type="cellIs" dxfId="1502" priority="43" operator="equal">
      <formula>"not supported"</formula>
    </cfRule>
    <cfRule type="cellIs" dxfId="1501" priority="44" operator="equal">
      <formula>"n/a"</formula>
    </cfRule>
    <cfRule type="cellIs" dxfId="1500" priority="45" operator="equal">
      <formula>"fail"</formula>
    </cfRule>
    <cfRule type="cellIs" dxfId="1499" priority="46" operator="equal">
      <formula>"pass"</formula>
    </cfRule>
  </conditionalFormatting>
  <conditionalFormatting sqref="J22:L26">
    <cfRule type="cellIs" dxfId="1498" priority="37" operator="equal">
      <formula>"fail"</formula>
    </cfRule>
    <cfRule type="cellIs" dxfId="1497" priority="38" operator="equal">
      <formula>"pass"</formula>
    </cfRule>
  </conditionalFormatting>
  <conditionalFormatting sqref="J28:L33">
    <cfRule type="cellIs" dxfId="1496" priority="36" operator="equal">
      <formula>"pass"</formula>
    </cfRule>
  </conditionalFormatting>
  <conditionalFormatting sqref="J28:L33">
    <cfRule type="cellIs" dxfId="1495" priority="34" operator="equal">
      <formula>"fail"</formula>
    </cfRule>
    <cfRule type="cellIs" dxfId="1494" priority="35" operator="equal">
      <formula>"pass"</formula>
    </cfRule>
  </conditionalFormatting>
  <conditionalFormatting sqref="Q22:T26">
    <cfRule type="cellIs" dxfId="1493" priority="32" operator="equal">
      <formula>"fail"</formula>
    </cfRule>
    <cfRule type="cellIs" dxfId="1492" priority="33" operator="equal">
      <formula>"pass"</formula>
    </cfRule>
  </conditionalFormatting>
  <conditionalFormatting sqref="Q28:T33">
    <cfRule type="cellIs" dxfId="1491" priority="30" operator="equal">
      <formula>"fail"</formula>
    </cfRule>
    <cfRule type="cellIs" dxfId="1490" priority="31" operator="equal">
      <formula>"pass"</formula>
    </cfRule>
  </conditionalFormatting>
  <conditionalFormatting sqref="Q35:T40">
    <cfRule type="cellIs" dxfId="1489" priority="28" operator="equal">
      <formula>"fail"</formula>
    </cfRule>
    <cfRule type="cellIs" dxfId="1488" priority="29" operator="equal">
      <formula>"pass"</formula>
    </cfRule>
  </conditionalFormatting>
  <conditionalFormatting sqref="M28:M33">
    <cfRule type="cellIs" dxfId="1487" priority="27" operator="equal">
      <formula>"pass"</formula>
    </cfRule>
  </conditionalFormatting>
  <conditionalFormatting sqref="U28:U33">
    <cfRule type="cellIs" dxfId="1486" priority="26" operator="equal">
      <formula>"pass"</formula>
    </cfRule>
  </conditionalFormatting>
  <conditionalFormatting sqref="Y35:Y40">
    <cfRule type="cellIs" dxfId="1485" priority="25" operator="equal">
      <formula>"pass"</formula>
    </cfRule>
  </conditionalFormatting>
  <conditionalFormatting sqref="Y35:Y40">
    <cfRule type="cellIs" dxfId="1484" priority="17" operator="equal">
      <formula>"not_supported"</formula>
    </cfRule>
    <cfRule type="cellIs" dxfId="1483" priority="18" operator="equal">
      <formula>"not supported"</formula>
    </cfRule>
    <cfRule type="cellIs" dxfId="1482" priority="19" operator="equal">
      <formula>"not supported"</formula>
    </cfRule>
    <cfRule type="cellIs" dxfId="1481" priority="20" operator="equal">
      <formula>"warning"</formula>
    </cfRule>
    <cfRule type="cellIs" dxfId="1480" priority="21" operator="equal">
      <formula>"not supported"</formula>
    </cfRule>
    <cfRule type="cellIs" dxfId="1479" priority="22" operator="equal">
      <formula>"n/a"</formula>
    </cfRule>
    <cfRule type="cellIs" dxfId="1478" priority="23" operator="equal">
      <formula>"fail"</formula>
    </cfRule>
    <cfRule type="cellIs" dxfId="1477" priority="24" operator="equal">
      <formula>"pass"</formula>
    </cfRule>
  </conditionalFormatting>
  <conditionalFormatting sqref="N10:P10">
    <cfRule type="cellIs" dxfId="1476" priority="15" operator="equal">
      <formula>"pass"</formula>
    </cfRule>
    <cfRule type="cellIs" dxfId="1475" priority="16" operator="equal">
      <formula>"n/a"</formula>
    </cfRule>
  </conditionalFormatting>
  <conditionalFormatting sqref="N11:P11">
    <cfRule type="cellIs" dxfId="1474" priority="14" operator="equal">
      <formula>"fail"</formula>
    </cfRule>
  </conditionalFormatting>
  <conditionalFormatting sqref="V10:X10">
    <cfRule type="cellIs" dxfId="1473" priority="12" operator="equal">
      <formula>"pass"</formula>
    </cfRule>
    <cfRule type="cellIs" dxfId="1472" priority="13" operator="equal">
      <formula>"n/a"</formula>
    </cfRule>
  </conditionalFormatting>
  <conditionalFormatting sqref="V11:X11">
    <cfRule type="cellIs" dxfId="1471" priority="11" operator="equal">
      <formula>"fail"</formula>
    </cfRule>
  </conditionalFormatting>
  <conditionalFormatting sqref="V22:X26">
    <cfRule type="cellIs" dxfId="1470" priority="10" operator="equal">
      <formula>"pass"</formula>
    </cfRule>
  </conditionalFormatting>
  <conditionalFormatting sqref="V35:X40 V22:X26 V28:X33">
    <cfRule type="cellIs" dxfId="1469" priority="9" operator="equal">
      <formula>"pass"</formula>
    </cfRule>
  </conditionalFormatting>
  <conditionalFormatting sqref="V35:X40">
    <cfRule type="cellIs" dxfId="1468" priority="1" operator="equal">
      <formula>"not_supported"</formula>
    </cfRule>
    <cfRule type="cellIs" dxfId="1467" priority="2" operator="equal">
      <formula>"not supported"</formula>
    </cfRule>
    <cfRule type="cellIs" dxfId="1466" priority="3" operator="equal">
      <formula>"not supported"</formula>
    </cfRule>
    <cfRule type="cellIs" dxfId="1465" priority="4" operator="equal">
      <formula>"warning"</formula>
    </cfRule>
    <cfRule type="cellIs" dxfId="1464" priority="5" operator="equal">
      <formula>"not supported"</formula>
    </cfRule>
    <cfRule type="cellIs" dxfId="1463" priority="6" operator="equal">
      <formula>"n/a"</formula>
    </cfRule>
    <cfRule type="cellIs" dxfId="1462" priority="7" operator="equal">
      <formula>"fail"</formula>
    </cfRule>
    <cfRule type="cellIs" dxfId="1461" priority="8" operator="equal">
      <formula>"pass"</formula>
    </cfRule>
  </conditionalFormatting>
  <dataValidations count="1">
    <dataValidation type="list" allowBlank="1" showInputMessage="1" showErrorMessage="1" sqref="E9:Y40">
      <formula1>$AN$9:$AN$13</formula1>
    </dataValidation>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AM163"/>
  <sheetViews>
    <sheetView topLeftCell="A133" zoomScale="64" zoomScaleNormal="64" workbookViewId="0">
      <selection activeCell="A2" sqref="A2:B2"/>
    </sheetView>
  </sheetViews>
  <sheetFormatPr defaultRowHeight="15" x14ac:dyDescent="0.25"/>
  <cols>
    <col min="1" max="1" width="16.28515625" style="138" bestFit="1" customWidth="1"/>
    <col min="2" max="2" width="39.42578125" style="138" customWidth="1"/>
    <col min="3" max="3" width="91.28515625" style="138" customWidth="1"/>
    <col min="4" max="4" width="6.28515625" style="138" customWidth="1"/>
    <col min="5" max="5" width="6.85546875" style="138" hidden="1" customWidth="1"/>
    <col min="6" max="6" width="5.28515625" style="138" bestFit="1" customWidth="1"/>
    <col min="7" max="11" width="5.28515625" style="138" hidden="1" customWidth="1"/>
    <col min="12" max="12" width="6.85546875" style="138" hidden="1" customWidth="1"/>
    <col min="13" max="13" width="5.28515625" style="138" customWidth="1"/>
    <col min="14" max="19" width="5.28515625" style="138" hidden="1" customWidth="1"/>
    <col min="20" max="20" width="6.85546875" style="138" hidden="1" customWidth="1"/>
    <col min="21" max="21" width="5.28515625" style="138" bestFit="1" customWidth="1"/>
    <col min="22" max="23" width="5.28515625" style="138" hidden="1" customWidth="1"/>
    <col min="24" max="24" width="6.85546875" style="138" hidden="1" customWidth="1"/>
    <col min="25" max="25" width="6" style="138" bestFit="1" customWidth="1"/>
    <col min="26" max="26" width="53.42578125" style="332" bestFit="1" customWidth="1"/>
    <col min="27" max="16384" width="9.140625" style="138"/>
  </cols>
  <sheetData>
    <row r="1" spans="1:39" ht="21" x14ac:dyDescent="0.35">
      <c r="A1" s="103"/>
      <c r="B1" s="103"/>
      <c r="C1" s="103"/>
      <c r="D1" s="103"/>
      <c r="E1" s="103"/>
    </row>
    <row r="2" spans="1:39" ht="21" x14ac:dyDescent="0.35">
      <c r="A2" s="608" t="s">
        <v>1332</v>
      </c>
      <c r="B2" s="608"/>
      <c r="C2" s="103"/>
      <c r="D2" s="103"/>
      <c r="E2" s="103"/>
    </row>
    <row r="3" spans="1:39" ht="21" x14ac:dyDescent="0.35">
      <c r="A3" s="103"/>
      <c r="B3" s="103"/>
      <c r="C3" s="103"/>
      <c r="D3" s="103"/>
      <c r="E3" s="103"/>
    </row>
    <row r="4" spans="1:39" ht="17.25" x14ac:dyDescent="0.3">
      <c r="A4" s="645" t="s">
        <v>1333</v>
      </c>
      <c r="B4" s="645"/>
      <c r="C4" s="645"/>
      <c r="D4" s="205"/>
      <c r="E4" s="205"/>
    </row>
    <row r="5" spans="1:39" ht="17.25" x14ac:dyDescent="0.3">
      <c r="A5" s="645" t="s">
        <v>1334</v>
      </c>
      <c r="B5" s="645"/>
      <c r="C5" s="645"/>
      <c r="D5" s="205"/>
      <c r="E5" s="205"/>
    </row>
    <row r="6" spans="1:39" ht="17.25" x14ac:dyDescent="0.3">
      <c r="A6" s="645" t="s">
        <v>1335</v>
      </c>
      <c r="B6" s="645"/>
      <c r="C6" s="645"/>
      <c r="D6" s="205"/>
      <c r="E6" s="205"/>
    </row>
    <row r="7" spans="1:39" ht="17.25" x14ac:dyDescent="0.3">
      <c r="A7" s="645" t="s">
        <v>1336</v>
      </c>
      <c r="B7" s="645"/>
      <c r="C7" s="645"/>
      <c r="D7" s="205"/>
      <c r="E7" s="205"/>
    </row>
    <row r="8" spans="1:39" ht="17.25" x14ac:dyDescent="0.3">
      <c r="A8" s="645" t="s">
        <v>1337</v>
      </c>
      <c r="B8" s="645"/>
      <c r="C8" s="645"/>
      <c r="D8" s="205"/>
      <c r="E8" s="205"/>
    </row>
    <row r="9" spans="1:39" ht="17.25" x14ac:dyDescent="0.3">
      <c r="A9" s="645" t="s">
        <v>1338</v>
      </c>
      <c r="B9" s="645"/>
      <c r="C9" s="645"/>
      <c r="D9" s="205"/>
      <c r="E9" s="205"/>
    </row>
    <row r="10" spans="1:39" ht="17.25" x14ac:dyDescent="0.3">
      <c r="A10" s="646" t="s">
        <v>1339</v>
      </c>
      <c r="B10" s="646"/>
      <c r="C10" s="646"/>
      <c r="D10" s="205"/>
      <c r="E10" s="205"/>
    </row>
    <row r="11" spans="1:39" ht="60.75" x14ac:dyDescent="0.25">
      <c r="A11" s="108" t="s">
        <v>147</v>
      </c>
      <c r="B11" s="121" t="s">
        <v>148</v>
      </c>
      <c r="C11" s="108" t="s">
        <v>149</v>
      </c>
      <c r="D11" s="110" t="s">
        <v>249</v>
      </c>
      <c r="E11" s="110" t="s">
        <v>328</v>
      </c>
      <c r="F11" s="110" t="s">
        <v>329</v>
      </c>
      <c r="G11" s="110" t="s">
        <v>1626</v>
      </c>
      <c r="H11" s="110" t="s">
        <v>1627</v>
      </c>
      <c r="I11" s="110" t="s">
        <v>1628</v>
      </c>
      <c r="J11" s="110" t="s">
        <v>325</v>
      </c>
      <c r="K11" s="110" t="s">
        <v>326</v>
      </c>
      <c r="L11" s="110" t="s">
        <v>1302</v>
      </c>
      <c r="M11" s="110" t="s">
        <v>327</v>
      </c>
      <c r="N11" s="110" t="s">
        <v>1629</v>
      </c>
      <c r="O11" s="110" t="s">
        <v>1640</v>
      </c>
      <c r="P11" s="110" t="s">
        <v>1631</v>
      </c>
      <c r="Q11" s="110" t="s">
        <v>324</v>
      </c>
      <c r="R11" s="110" t="s">
        <v>320</v>
      </c>
      <c r="S11" s="110" t="s">
        <v>321</v>
      </c>
      <c r="T11" s="110" t="s">
        <v>322</v>
      </c>
      <c r="U11" s="110" t="s">
        <v>323</v>
      </c>
      <c r="V11" s="110" t="s">
        <v>14</v>
      </c>
      <c r="W11" s="110" t="s">
        <v>1632</v>
      </c>
      <c r="X11" s="110" t="s">
        <v>15</v>
      </c>
      <c r="Y11" s="110" t="s">
        <v>6</v>
      </c>
      <c r="Z11" s="188" t="s">
        <v>958</v>
      </c>
    </row>
    <row r="12" spans="1:39" x14ac:dyDescent="0.25">
      <c r="A12" s="206" t="s">
        <v>1340</v>
      </c>
      <c r="B12" s="207" t="s">
        <v>1341</v>
      </c>
      <c r="C12" s="208" t="s">
        <v>1343</v>
      </c>
      <c r="D12" s="126"/>
      <c r="E12" s="204" t="s">
        <v>1625</v>
      </c>
      <c r="F12" s="204"/>
      <c r="G12" s="204" t="s">
        <v>1625</v>
      </c>
      <c r="H12" s="204" t="s">
        <v>1625</v>
      </c>
      <c r="I12" s="204" t="s">
        <v>1625</v>
      </c>
      <c r="J12" s="204" t="s">
        <v>1625</v>
      </c>
      <c r="K12" s="204" t="s">
        <v>1625</v>
      </c>
      <c r="L12" s="204" t="s">
        <v>1625</v>
      </c>
      <c r="M12" s="204"/>
      <c r="N12" s="204" t="s">
        <v>1625</v>
      </c>
      <c r="O12" s="204" t="s">
        <v>1625</v>
      </c>
      <c r="P12" s="204" t="s">
        <v>1625</v>
      </c>
      <c r="Q12" s="204" t="s">
        <v>1625</v>
      </c>
      <c r="R12" s="204" t="s">
        <v>1625</v>
      </c>
      <c r="S12" s="204" t="s">
        <v>1625</v>
      </c>
      <c r="T12" s="204" t="s">
        <v>1625</v>
      </c>
      <c r="U12" s="204"/>
      <c r="V12" s="204" t="s">
        <v>1625</v>
      </c>
      <c r="W12" s="204" t="s">
        <v>1625</v>
      </c>
      <c r="X12" s="204" t="s">
        <v>1625</v>
      </c>
      <c r="Y12" s="204" t="s">
        <v>1625</v>
      </c>
      <c r="Z12" s="333"/>
    </row>
    <row r="13" spans="1:39" x14ac:dyDescent="0.25">
      <c r="A13" s="178"/>
      <c r="B13" s="207" t="s">
        <v>1342</v>
      </c>
      <c r="C13" s="208" t="s">
        <v>1344</v>
      </c>
      <c r="D13" s="126"/>
      <c r="E13" s="204" t="s">
        <v>1625</v>
      </c>
      <c r="F13" s="204"/>
      <c r="G13" s="204" t="s">
        <v>1625</v>
      </c>
      <c r="H13" s="204" t="s">
        <v>1625</v>
      </c>
      <c r="I13" s="204" t="s">
        <v>1625</v>
      </c>
      <c r="J13" s="204" t="s">
        <v>1625</v>
      </c>
      <c r="K13" s="204" t="s">
        <v>1625</v>
      </c>
      <c r="L13" s="204" t="s">
        <v>1625</v>
      </c>
      <c r="M13" s="204"/>
      <c r="N13" s="204" t="s">
        <v>1625</v>
      </c>
      <c r="O13" s="204" t="s">
        <v>1625</v>
      </c>
      <c r="P13" s="204" t="s">
        <v>1625</v>
      </c>
      <c r="Q13" s="204" t="s">
        <v>1625</v>
      </c>
      <c r="R13" s="204" t="s">
        <v>1625</v>
      </c>
      <c r="S13" s="204" t="s">
        <v>1625</v>
      </c>
      <c r="T13" s="204" t="s">
        <v>1625</v>
      </c>
      <c r="U13" s="204"/>
      <c r="V13" s="204" t="s">
        <v>1625</v>
      </c>
      <c r="W13" s="204" t="s">
        <v>1625</v>
      </c>
      <c r="X13" s="204" t="s">
        <v>1625</v>
      </c>
      <c r="Y13" s="204" t="s">
        <v>1625</v>
      </c>
      <c r="Z13" s="333"/>
    </row>
    <row r="14" spans="1:39" x14ac:dyDescent="0.25">
      <c r="A14" s="178"/>
      <c r="B14" s="123"/>
      <c r="C14" s="208" t="s">
        <v>1345</v>
      </c>
      <c r="D14" s="126"/>
      <c r="E14" s="204" t="s">
        <v>1625</v>
      </c>
      <c r="F14" s="204"/>
      <c r="G14" s="204" t="s">
        <v>1625</v>
      </c>
      <c r="H14" s="204" t="s">
        <v>1625</v>
      </c>
      <c r="I14" s="204" t="s">
        <v>1625</v>
      </c>
      <c r="J14" s="204" t="s">
        <v>1625</v>
      </c>
      <c r="K14" s="204" t="s">
        <v>1625</v>
      </c>
      <c r="L14" s="204" t="s">
        <v>1625</v>
      </c>
      <c r="M14" s="204"/>
      <c r="N14" s="204" t="s">
        <v>1625</v>
      </c>
      <c r="O14" s="204" t="s">
        <v>1625</v>
      </c>
      <c r="P14" s="204" t="s">
        <v>1625</v>
      </c>
      <c r="Q14" s="204" t="s">
        <v>1625</v>
      </c>
      <c r="R14" s="204" t="s">
        <v>1625</v>
      </c>
      <c r="S14" s="204" t="s">
        <v>1625</v>
      </c>
      <c r="T14" s="204" t="s">
        <v>1625</v>
      </c>
      <c r="U14" s="204"/>
      <c r="V14" s="204" t="s">
        <v>1625</v>
      </c>
      <c r="W14" s="204" t="s">
        <v>1625</v>
      </c>
      <c r="X14" s="204" t="s">
        <v>1625</v>
      </c>
      <c r="Y14" s="204" t="s">
        <v>1625</v>
      </c>
      <c r="Z14" s="333"/>
    </row>
    <row r="15" spans="1:39" x14ac:dyDescent="0.25">
      <c r="A15" s="178"/>
      <c r="B15" s="125"/>
      <c r="C15" s="208" t="s">
        <v>1346</v>
      </c>
      <c r="D15" s="126"/>
      <c r="E15" s="204" t="s">
        <v>1625</v>
      </c>
      <c r="F15" s="204"/>
      <c r="G15" s="204" t="s">
        <v>1625</v>
      </c>
      <c r="H15" s="204" t="s">
        <v>1625</v>
      </c>
      <c r="I15" s="204" t="s">
        <v>1625</v>
      </c>
      <c r="J15" s="204" t="s">
        <v>1625</v>
      </c>
      <c r="K15" s="204" t="s">
        <v>1625</v>
      </c>
      <c r="L15" s="204" t="s">
        <v>1625</v>
      </c>
      <c r="M15" s="204"/>
      <c r="N15" s="204" t="s">
        <v>1625</v>
      </c>
      <c r="O15" s="204" t="s">
        <v>1625</v>
      </c>
      <c r="P15" s="204" t="s">
        <v>1625</v>
      </c>
      <c r="Q15" s="204" t="s">
        <v>1625</v>
      </c>
      <c r="R15" s="204" t="s">
        <v>1625</v>
      </c>
      <c r="S15" s="204" t="s">
        <v>1625</v>
      </c>
      <c r="T15" s="204" t="s">
        <v>1625</v>
      </c>
      <c r="U15" s="204"/>
      <c r="V15" s="204" t="s">
        <v>1625</v>
      </c>
      <c r="W15" s="204" t="s">
        <v>1625</v>
      </c>
      <c r="X15" s="204" t="s">
        <v>1625</v>
      </c>
      <c r="Y15" s="204" t="s">
        <v>1625</v>
      </c>
      <c r="Z15" s="333"/>
    </row>
    <row r="16" spans="1:39" x14ac:dyDescent="0.25">
      <c r="A16" s="178"/>
      <c r="B16" s="125"/>
      <c r="C16" s="208" t="s">
        <v>1347</v>
      </c>
      <c r="D16" s="126"/>
      <c r="E16" s="204" t="s">
        <v>1625</v>
      </c>
      <c r="F16" s="204"/>
      <c r="G16" s="204" t="s">
        <v>1625</v>
      </c>
      <c r="H16" s="204" t="s">
        <v>1625</v>
      </c>
      <c r="I16" s="204" t="s">
        <v>1625</v>
      </c>
      <c r="J16" s="204" t="s">
        <v>1625</v>
      </c>
      <c r="K16" s="204" t="s">
        <v>1625</v>
      </c>
      <c r="L16" s="204" t="s">
        <v>1625</v>
      </c>
      <c r="M16" s="204"/>
      <c r="N16" s="204" t="s">
        <v>1625</v>
      </c>
      <c r="O16" s="204" t="s">
        <v>1625</v>
      </c>
      <c r="P16" s="204" t="s">
        <v>1625</v>
      </c>
      <c r="Q16" s="204" t="s">
        <v>1625</v>
      </c>
      <c r="R16" s="204" t="s">
        <v>1625</v>
      </c>
      <c r="S16" s="204" t="s">
        <v>1625</v>
      </c>
      <c r="T16" s="204" t="s">
        <v>1625</v>
      </c>
      <c r="U16" s="204"/>
      <c r="V16" s="204" t="s">
        <v>1625</v>
      </c>
      <c r="W16" s="204" t="s">
        <v>1625</v>
      </c>
      <c r="X16" s="204" t="s">
        <v>1625</v>
      </c>
      <c r="Y16" s="204" t="s">
        <v>1625</v>
      </c>
      <c r="Z16" s="333"/>
      <c r="AM16" s="138" t="s">
        <v>45</v>
      </c>
    </row>
    <row r="17" spans="1:39" x14ac:dyDescent="0.25">
      <c r="A17" s="178"/>
      <c r="B17" s="125"/>
      <c r="C17" s="208" t="s">
        <v>1348</v>
      </c>
      <c r="D17" s="126"/>
      <c r="E17" s="204" t="s">
        <v>1625</v>
      </c>
      <c r="F17" s="204"/>
      <c r="G17" s="204" t="s">
        <v>1625</v>
      </c>
      <c r="H17" s="204" t="s">
        <v>1625</v>
      </c>
      <c r="I17" s="204" t="s">
        <v>1625</v>
      </c>
      <c r="J17" s="204" t="s">
        <v>1625</v>
      </c>
      <c r="K17" s="204" t="s">
        <v>1625</v>
      </c>
      <c r="L17" s="204" t="s">
        <v>1625</v>
      </c>
      <c r="M17" s="204"/>
      <c r="N17" s="204" t="s">
        <v>1625</v>
      </c>
      <c r="O17" s="204" t="s">
        <v>1625</v>
      </c>
      <c r="P17" s="204" t="s">
        <v>1625</v>
      </c>
      <c r="Q17" s="204" t="s">
        <v>1625</v>
      </c>
      <c r="R17" s="204" t="s">
        <v>1625</v>
      </c>
      <c r="S17" s="204" t="s">
        <v>1625</v>
      </c>
      <c r="T17" s="204" t="s">
        <v>1625</v>
      </c>
      <c r="U17" s="204"/>
      <c r="V17" s="204" t="s">
        <v>1625</v>
      </c>
      <c r="W17" s="204" t="s">
        <v>1625</v>
      </c>
      <c r="X17" s="204" t="s">
        <v>1625</v>
      </c>
      <c r="Y17" s="204" t="s">
        <v>1625</v>
      </c>
      <c r="Z17" s="333"/>
      <c r="AM17" s="138" t="s">
        <v>46</v>
      </c>
    </row>
    <row r="18" spans="1:39" x14ac:dyDescent="0.25">
      <c r="A18" s="179"/>
      <c r="B18" s="179"/>
      <c r="C18" s="179"/>
      <c r="D18" s="179"/>
      <c r="E18" s="230"/>
      <c r="F18" s="230"/>
      <c r="G18" s="230"/>
      <c r="H18" s="230"/>
      <c r="I18" s="230"/>
      <c r="J18" s="230"/>
      <c r="K18" s="230"/>
      <c r="L18" s="230"/>
      <c r="M18" s="230"/>
      <c r="N18" s="230"/>
      <c r="O18" s="230"/>
      <c r="P18" s="230"/>
      <c r="Q18" s="230"/>
      <c r="R18" s="230"/>
      <c r="S18" s="230"/>
      <c r="T18" s="230"/>
      <c r="U18" s="230"/>
      <c r="V18" s="230"/>
      <c r="W18" s="230"/>
      <c r="X18" s="230"/>
      <c r="Y18" s="230"/>
      <c r="Z18" s="334"/>
      <c r="AM18" s="138" t="s">
        <v>47</v>
      </c>
    </row>
    <row r="19" spans="1:39" x14ac:dyDescent="0.25">
      <c r="A19" s="207" t="s">
        <v>1349</v>
      </c>
      <c r="B19" s="207" t="s">
        <v>1350</v>
      </c>
      <c r="C19" s="208" t="s">
        <v>1343</v>
      </c>
      <c r="D19" s="126"/>
      <c r="E19" s="204" t="s">
        <v>1625</v>
      </c>
      <c r="F19" s="204"/>
      <c r="G19" s="204" t="s">
        <v>1625</v>
      </c>
      <c r="H19" s="204" t="s">
        <v>1625</v>
      </c>
      <c r="I19" s="204" t="s">
        <v>1625</v>
      </c>
      <c r="J19" s="204" t="s">
        <v>1625</v>
      </c>
      <c r="K19" s="204" t="s">
        <v>1625</v>
      </c>
      <c r="L19" s="204" t="s">
        <v>1625</v>
      </c>
      <c r="M19" s="204"/>
      <c r="N19" s="204" t="s">
        <v>1625</v>
      </c>
      <c r="O19" s="204" t="s">
        <v>1625</v>
      </c>
      <c r="P19" s="204" t="s">
        <v>1625</v>
      </c>
      <c r="Q19" s="204" t="s">
        <v>1625</v>
      </c>
      <c r="R19" s="204" t="s">
        <v>1625</v>
      </c>
      <c r="S19" s="204" t="s">
        <v>1625</v>
      </c>
      <c r="T19" s="204" t="s">
        <v>1625</v>
      </c>
      <c r="U19" s="204"/>
      <c r="V19" s="204" t="s">
        <v>1625</v>
      </c>
      <c r="W19" s="204" t="s">
        <v>1625</v>
      </c>
      <c r="X19" s="204" t="s">
        <v>1625</v>
      </c>
      <c r="Y19" s="204" t="s">
        <v>1625</v>
      </c>
      <c r="Z19" s="335"/>
      <c r="AM19" s="138" t="s">
        <v>1468</v>
      </c>
    </row>
    <row r="20" spans="1:39" x14ac:dyDescent="0.25">
      <c r="A20" s="178"/>
      <c r="B20" s="207" t="s">
        <v>1342</v>
      </c>
      <c r="C20" s="208" t="s">
        <v>1351</v>
      </c>
      <c r="D20" s="126"/>
      <c r="E20" s="204" t="s">
        <v>1625</v>
      </c>
      <c r="F20" s="204"/>
      <c r="G20" s="204" t="s">
        <v>1625</v>
      </c>
      <c r="H20" s="204" t="s">
        <v>1625</v>
      </c>
      <c r="I20" s="204" t="s">
        <v>1625</v>
      </c>
      <c r="J20" s="204" t="s">
        <v>1625</v>
      </c>
      <c r="K20" s="204" t="s">
        <v>1625</v>
      </c>
      <c r="L20" s="204" t="s">
        <v>1625</v>
      </c>
      <c r="M20" s="204"/>
      <c r="N20" s="204" t="s">
        <v>1625</v>
      </c>
      <c r="O20" s="204" t="s">
        <v>1625</v>
      </c>
      <c r="P20" s="204" t="s">
        <v>1625</v>
      </c>
      <c r="Q20" s="204" t="s">
        <v>1625</v>
      </c>
      <c r="R20" s="204" t="s">
        <v>1625</v>
      </c>
      <c r="S20" s="204" t="s">
        <v>1625</v>
      </c>
      <c r="T20" s="204" t="s">
        <v>1625</v>
      </c>
      <c r="U20" s="204"/>
      <c r="V20" s="204" t="s">
        <v>1625</v>
      </c>
      <c r="W20" s="204" t="s">
        <v>1625</v>
      </c>
      <c r="X20" s="204" t="s">
        <v>1625</v>
      </c>
      <c r="Y20" s="204" t="s">
        <v>1625</v>
      </c>
      <c r="Z20" s="335"/>
      <c r="AM20" s="138" t="s">
        <v>1625</v>
      </c>
    </row>
    <row r="21" spans="1:39" x14ac:dyDescent="0.25">
      <c r="A21" s="125"/>
      <c r="B21" s="125"/>
      <c r="C21" s="208" t="s">
        <v>1352</v>
      </c>
      <c r="D21" s="126"/>
      <c r="E21" s="204" t="s">
        <v>1625</v>
      </c>
      <c r="F21" s="204"/>
      <c r="G21" s="204" t="s">
        <v>1625</v>
      </c>
      <c r="H21" s="204" t="s">
        <v>1625</v>
      </c>
      <c r="I21" s="204" t="s">
        <v>1625</v>
      </c>
      <c r="J21" s="204" t="s">
        <v>1625</v>
      </c>
      <c r="K21" s="204" t="s">
        <v>1625</v>
      </c>
      <c r="L21" s="204" t="s">
        <v>1625</v>
      </c>
      <c r="M21" s="204"/>
      <c r="N21" s="204" t="s">
        <v>1625</v>
      </c>
      <c r="O21" s="204" t="s">
        <v>1625</v>
      </c>
      <c r="P21" s="204" t="s">
        <v>1625</v>
      </c>
      <c r="Q21" s="204" t="s">
        <v>1625</v>
      </c>
      <c r="R21" s="204" t="s">
        <v>1625</v>
      </c>
      <c r="S21" s="204" t="s">
        <v>1625</v>
      </c>
      <c r="T21" s="204" t="s">
        <v>1625</v>
      </c>
      <c r="U21" s="204"/>
      <c r="V21" s="204" t="s">
        <v>1625</v>
      </c>
      <c r="W21" s="204" t="s">
        <v>1625</v>
      </c>
      <c r="X21" s="204" t="s">
        <v>1625</v>
      </c>
      <c r="Y21" s="204" t="s">
        <v>1625</v>
      </c>
      <c r="Z21" s="335"/>
    </row>
    <row r="22" spans="1:39" x14ac:dyDescent="0.25">
      <c r="A22" s="125"/>
      <c r="B22" s="125"/>
      <c r="C22" s="208" t="s">
        <v>1353</v>
      </c>
      <c r="D22" s="126"/>
      <c r="E22" s="204" t="s">
        <v>1625</v>
      </c>
      <c r="F22" s="204"/>
      <c r="G22" s="204" t="s">
        <v>1625</v>
      </c>
      <c r="H22" s="204" t="s">
        <v>1625</v>
      </c>
      <c r="I22" s="204" t="s">
        <v>1625</v>
      </c>
      <c r="J22" s="204" t="s">
        <v>1625</v>
      </c>
      <c r="K22" s="204" t="s">
        <v>1625</v>
      </c>
      <c r="L22" s="204" t="s">
        <v>1625</v>
      </c>
      <c r="M22" s="204"/>
      <c r="N22" s="204" t="s">
        <v>1625</v>
      </c>
      <c r="O22" s="204" t="s">
        <v>1625</v>
      </c>
      <c r="P22" s="204" t="s">
        <v>1625</v>
      </c>
      <c r="Q22" s="204" t="s">
        <v>1625</v>
      </c>
      <c r="R22" s="204" t="s">
        <v>1625</v>
      </c>
      <c r="S22" s="204" t="s">
        <v>1625</v>
      </c>
      <c r="T22" s="204" t="s">
        <v>1625</v>
      </c>
      <c r="U22" s="204"/>
      <c r="V22" s="204" t="s">
        <v>1625</v>
      </c>
      <c r="W22" s="204" t="s">
        <v>1625</v>
      </c>
      <c r="X22" s="204" t="s">
        <v>1625</v>
      </c>
      <c r="Y22" s="204" t="s">
        <v>1625</v>
      </c>
      <c r="Z22" s="335"/>
    </row>
    <row r="23" spans="1:39" x14ac:dyDescent="0.25">
      <c r="A23" s="125"/>
      <c r="B23" s="125"/>
      <c r="C23" s="208" t="s">
        <v>1354</v>
      </c>
      <c r="D23" s="126"/>
      <c r="E23" s="204" t="s">
        <v>1625</v>
      </c>
      <c r="F23" s="204"/>
      <c r="G23" s="204" t="s">
        <v>1625</v>
      </c>
      <c r="H23" s="204" t="s">
        <v>1625</v>
      </c>
      <c r="I23" s="204" t="s">
        <v>1625</v>
      </c>
      <c r="J23" s="204" t="s">
        <v>1625</v>
      </c>
      <c r="K23" s="204" t="s">
        <v>1625</v>
      </c>
      <c r="L23" s="204" t="s">
        <v>1625</v>
      </c>
      <c r="M23" s="204"/>
      <c r="N23" s="204" t="s">
        <v>1625</v>
      </c>
      <c r="O23" s="204" t="s">
        <v>1625</v>
      </c>
      <c r="P23" s="204" t="s">
        <v>1625</v>
      </c>
      <c r="Q23" s="204" t="s">
        <v>1625</v>
      </c>
      <c r="R23" s="204" t="s">
        <v>1625</v>
      </c>
      <c r="S23" s="204" t="s">
        <v>1625</v>
      </c>
      <c r="T23" s="204" t="s">
        <v>1625</v>
      </c>
      <c r="U23" s="204"/>
      <c r="V23" s="204" t="s">
        <v>1625</v>
      </c>
      <c r="W23" s="204" t="s">
        <v>1625</v>
      </c>
      <c r="X23" s="204" t="s">
        <v>1625</v>
      </c>
      <c r="Y23" s="204" t="s">
        <v>1625</v>
      </c>
      <c r="Z23" s="335"/>
    </row>
    <row r="24" spans="1:39" x14ac:dyDescent="0.25">
      <c r="A24" s="125"/>
      <c r="B24" s="125"/>
      <c r="C24" s="208" t="s">
        <v>1355</v>
      </c>
      <c r="D24" s="126"/>
      <c r="E24" s="204" t="s">
        <v>1625</v>
      </c>
      <c r="F24" s="204"/>
      <c r="G24" s="204" t="s">
        <v>1625</v>
      </c>
      <c r="H24" s="204" t="s">
        <v>1625</v>
      </c>
      <c r="I24" s="204" t="s">
        <v>1625</v>
      </c>
      <c r="J24" s="204" t="s">
        <v>1625</v>
      </c>
      <c r="K24" s="204" t="s">
        <v>1625</v>
      </c>
      <c r="L24" s="204" t="s">
        <v>1625</v>
      </c>
      <c r="M24" s="204"/>
      <c r="N24" s="204" t="s">
        <v>1625</v>
      </c>
      <c r="O24" s="204" t="s">
        <v>1625</v>
      </c>
      <c r="P24" s="204" t="s">
        <v>1625</v>
      </c>
      <c r="Q24" s="204" t="s">
        <v>1625</v>
      </c>
      <c r="R24" s="204" t="s">
        <v>1625</v>
      </c>
      <c r="S24" s="204" t="s">
        <v>1625</v>
      </c>
      <c r="T24" s="204" t="s">
        <v>1625</v>
      </c>
      <c r="U24" s="204"/>
      <c r="V24" s="204" t="s">
        <v>1625</v>
      </c>
      <c r="W24" s="204" t="s">
        <v>1625</v>
      </c>
      <c r="X24" s="204" t="s">
        <v>1625</v>
      </c>
      <c r="Y24" s="204" t="s">
        <v>1625</v>
      </c>
      <c r="Z24" s="335"/>
    </row>
    <row r="25" spans="1:39" x14ac:dyDescent="0.25">
      <c r="A25" s="125"/>
      <c r="B25" s="125"/>
      <c r="C25" s="208" t="s">
        <v>1862</v>
      </c>
      <c r="D25" s="126"/>
      <c r="E25" s="204" t="s">
        <v>1625</v>
      </c>
      <c r="F25" s="204"/>
      <c r="G25" s="204" t="s">
        <v>1625</v>
      </c>
      <c r="H25" s="204" t="s">
        <v>1625</v>
      </c>
      <c r="I25" s="204" t="s">
        <v>1625</v>
      </c>
      <c r="J25" s="204" t="s">
        <v>1625</v>
      </c>
      <c r="K25" s="204" t="s">
        <v>1625</v>
      </c>
      <c r="L25" s="204" t="s">
        <v>1625</v>
      </c>
      <c r="M25" s="204"/>
      <c r="N25" s="204" t="s">
        <v>1625</v>
      </c>
      <c r="O25" s="204" t="s">
        <v>1625</v>
      </c>
      <c r="P25" s="204" t="s">
        <v>1625</v>
      </c>
      <c r="Q25" s="204" t="s">
        <v>1625</v>
      </c>
      <c r="R25" s="204" t="s">
        <v>1625</v>
      </c>
      <c r="S25" s="204" t="s">
        <v>1625</v>
      </c>
      <c r="T25" s="204" t="s">
        <v>1625</v>
      </c>
      <c r="U25" s="204"/>
      <c r="V25" s="204" t="s">
        <v>1625</v>
      </c>
      <c r="W25" s="204" t="s">
        <v>1625</v>
      </c>
      <c r="X25" s="204" t="s">
        <v>1625</v>
      </c>
      <c r="Y25" s="204" t="s">
        <v>1625</v>
      </c>
      <c r="Z25" s="335"/>
    </row>
    <row r="26" spans="1:39" x14ac:dyDescent="0.25">
      <c r="A26" s="196"/>
      <c r="B26" s="196"/>
      <c r="C26" s="196"/>
      <c r="D26" s="196"/>
      <c r="E26" s="256"/>
      <c r="F26" s="256"/>
      <c r="G26" s="256"/>
      <c r="H26" s="256"/>
      <c r="I26" s="256"/>
      <c r="J26" s="256"/>
      <c r="K26" s="256"/>
      <c r="L26" s="256"/>
      <c r="M26" s="230"/>
      <c r="N26" s="230"/>
      <c r="O26" s="230"/>
      <c r="P26" s="230"/>
      <c r="Q26" s="230"/>
      <c r="R26" s="230"/>
      <c r="S26" s="230"/>
      <c r="T26" s="230"/>
      <c r="U26" s="256"/>
      <c r="V26" s="204" t="s">
        <v>1625</v>
      </c>
      <c r="W26" s="204" t="s">
        <v>1625</v>
      </c>
      <c r="X26" s="204" t="s">
        <v>1625</v>
      </c>
      <c r="Y26" s="256"/>
      <c r="Z26" s="336"/>
    </row>
    <row r="27" spans="1:39" x14ac:dyDescent="0.25">
      <c r="A27" s="207" t="s">
        <v>1356</v>
      </c>
      <c r="B27" s="207" t="s">
        <v>1357</v>
      </c>
      <c r="C27" s="208" t="s">
        <v>1343</v>
      </c>
      <c r="D27" s="126"/>
      <c r="E27" s="204" t="s">
        <v>1625</v>
      </c>
      <c r="F27" s="204"/>
      <c r="G27" s="204" t="s">
        <v>1625</v>
      </c>
      <c r="H27" s="204" t="s">
        <v>1625</v>
      </c>
      <c r="I27" s="204" t="s">
        <v>1625</v>
      </c>
      <c r="J27" s="204" t="s">
        <v>1625</v>
      </c>
      <c r="K27" s="204" t="s">
        <v>1625</v>
      </c>
      <c r="L27" s="204" t="s">
        <v>1625</v>
      </c>
      <c r="M27" s="204"/>
      <c r="N27" s="204" t="s">
        <v>1625</v>
      </c>
      <c r="O27" s="204" t="s">
        <v>1625</v>
      </c>
      <c r="P27" s="204" t="s">
        <v>1625</v>
      </c>
      <c r="Q27" s="204" t="s">
        <v>1625</v>
      </c>
      <c r="R27" s="204" t="s">
        <v>1625</v>
      </c>
      <c r="S27" s="204" t="s">
        <v>1625</v>
      </c>
      <c r="T27" s="204" t="s">
        <v>1625</v>
      </c>
      <c r="U27" s="204"/>
      <c r="V27" s="204" t="s">
        <v>1625</v>
      </c>
      <c r="W27" s="204" t="s">
        <v>1625</v>
      </c>
      <c r="X27" s="204" t="s">
        <v>1625</v>
      </c>
      <c r="Y27" s="204" t="s">
        <v>1625</v>
      </c>
      <c r="Z27" s="335"/>
    </row>
    <row r="28" spans="1:39" x14ac:dyDescent="0.25">
      <c r="A28" s="125"/>
      <c r="B28" s="207" t="s">
        <v>1342</v>
      </c>
      <c r="C28" s="208" t="s">
        <v>1351</v>
      </c>
      <c r="D28" s="126"/>
      <c r="E28" s="204" t="s">
        <v>1625</v>
      </c>
      <c r="F28" s="204"/>
      <c r="G28" s="204" t="s">
        <v>1625</v>
      </c>
      <c r="H28" s="204" t="s">
        <v>1625</v>
      </c>
      <c r="I28" s="204" t="s">
        <v>1625</v>
      </c>
      <c r="J28" s="204" t="s">
        <v>1625</v>
      </c>
      <c r="K28" s="204" t="s">
        <v>1625</v>
      </c>
      <c r="L28" s="204" t="s">
        <v>1625</v>
      </c>
      <c r="M28" s="204"/>
      <c r="N28" s="204" t="s">
        <v>1625</v>
      </c>
      <c r="O28" s="204" t="s">
        <v>1625</v>
      </c>
      <c r="P28" s="204" t="s">
        <v>1625</v>
      </c>
      <c r="Q28" s="204" t="s">
        <v>1625</v>
      </c>
      <c r="R28" s="204" t="s">
        <v>1625</v>
      </c>
      <c r="S28" s="204" t="s">
        <v>1625</v>
      </c>
      <c r="T28" s="204" t="s">
        <v>1625</v>
      </c>
      <c r="U28" s="204"/>
      <c r="V28" s="204" t="s">
        <v>1625</v>
      </c>
      <c r="W28" s="204" t="s">
        <v>1625</v>
      </c>
      <c r="X28" s="204" t="s">
        <v>1625</v>
      </c>
      <c r="Y28" s="204" t="s">
        <v>1625</v>
      </c>
      <c r="Z28" s="335"/>
    </row>
    <row r="29" spans="1:39" x14ac:dyDescent="0.25">
      <c r="A29" s="125"/>
      <c r="B29" s="125"/>
      <c r="C29" s="208" t="s">
        <v>1345</v>
      </c>
      <c r="D29" s="126"/>
      <c r="E29" s="204" t="s">
        <v>1625</v>
      </c>
      <c r="F29" s="204"/>
      <c r="G29" s="204" t="s">
        <v>1625</v>
      </c>
      <c r="H29" s="204" t="s">
        <v>1625</v>
      </c>
      <c r="I29" s="204" t="s">
        <v>1625</v>
      </c>
      <c r="J29" s="204" t="s">
        <v>1625</v>
      </c>
      <c r="K29" s="204" t="s">
        <v>1625</v>
      </c>
      <c r="L29" s="204" t="s">
        <v>1625</v>
      </c>
      <c r="M29" s="204"/>
      <c r="N29" s="204" t="s">
        <v>1625</v>
      </c>
      <c r="O29" s="204" t="s">
        <v>1625</v>
      </c>
      <c r="P29" s="204" t="s">
        <v>1625</v>
      </c>
      <c r="Q29" s="204" t="s">
        <v>1625</v>
      </c>
      <c r="R29" s="204" t="s">
        <v>1625</v>
      </c>
      <c r="S29" s="204" t="s">
        <v>1625</v>
      </c>
      <c r="T29" s="204" t="s">
        <v>1625</v>
      </c>
      <c r="U29" s="204"/>
      <c r="V29" s="204" t="s">
        <v>1625</v>
      </c>
      <c r="W29" s="204" t="s">
        <v>1625</v>
      </c>
      <c r="X29" s="204" t="s">
        <v>1625</v>
      </c>
      <c r="Y29" s="204" t="s">
        <v>1625</v>
      </c>
      <c r="Z29" s="335"/>
    </row>
    <row r="30" spans="1:39" x14ac:dyDescent="0.25">
      <c r="A30" s="125"/>
      <c r="B30" s="125"/>
      <c r="C30" s="208" t="s">
        <v>1358</v>
      </c>
      <c r="D30" s="126"/>
      <c r="E30" s="204" t="s">
        <v>1625</v>
      </c>
      <c r="F30" s="204"/>
      <c r="G30" s="204" t="s">
        <v>1625</v>
      </c>
      <c r="H30" s="204" t="s">
        <v>1625</v>
      </c>
      <c r="I30" s="204" t="s">
        <v>1625</v>
      </c>
      <c r="J30" s="204" t="s">
        <v>1625</v>
      </c>
      <c r="K30" s="204" t="s">
        <v>1625</v>
      </c>
      <c r="L30" s="204" t="s">
        <v>1625</v>
      </c>
      <c r="M30" s="204"/>
      <c r="N30" s="204" t="s">
        <v>1625</v>
      </c>
      <c r="O30" s="204" t="s">
        <v>1625</v>
      </c>
      <c r="P30" s="204" t="s">
        <v>1625</v>
      </c>
      <c r="Q30" s="204" t="s">
        <v>1625</v>
      </c>
      <c r="R30" s="204" t="s">
        <v>1625</v>
      </c>
      <c r="S30" s="204" t="s">
        <v>1625</v>
      </c>
      <c r="T30" s="204" t="s">
        <v>1625</v>
      </c>
      <c r="U30" s="204"/>
      <c r="V30" s="204" t="s">
        <v>1625</v>
      </c>
      <c r="W30" s="204" t="s">
        <v>1625</v>
      </c>
      <c r="X30" s="204" t="s">
        <v>1625</v>
      </c>
      <c r="Y30" s="204" t="s">
        <v>1625</v>
      </c>
      <c r="Z30" s="335"/>
    </row>
    <row r="31" spans="1:39" x14ac:dyDescent="0.25">
      <c r="A31" s="125"/>
      <c r="B31" s="125"/>
      <c r="C31" s="208" t="s">
        <v>1347</v>
      </c>
      <c r="D31" s="126"/>
      <c r="E31" s="204" t="s">
        <v>1625</v>
      </c>
      <c r="F31" s="204"/>
      <c r="G31" s="204" t="s">
        <v>1625</v>
      </c>
      <c r="H31" s="204" t="s">
        <v>1625</v>
      </c>
      <c r="I31" s="204" t="s">
        <v>1625</v>
      </c>
      <c r="J31" s="204" t="s">
        <v>1625</v>
      </c>
      <c r="K31" s="204" t="s">
        <v>1625</v>
      </c>
      <c r="L31" s="204" t="s">
        <v>1625</v>
      </c>
      <c r="M31" s="204"/>
      <c r="N31" s="204" t="s">
        <v>1625</v>
      </c>
      <c r="O31" s="204" t="s">
        <v>1625</v>
      </c>
      <c r="P31" s="204" t="s">
        <v>1625</v>
      </c>
      <c r="Q31" s="204" t="s">
        <v>1625</v>
      </c>
      <c r="R31" s="204" t="s">
        <v>1625</v>
      </c>
      <c r="S31" s="204" t="s">
        <v>1625</v>
      </c>
      <c r="T31" s="204" t="s">
        <v>1625</v>
      </c>
      <c r="U31" s="204"/>
      <c r="V31" s="204" t="s">
        <v>1625</v>
      </c>
      <c r="W31" s="204" t="s">
        <v>1625</v>
      </c>
      <c r="X31" s="204" t="s">
        <v>1625</v>
      </c>
      <c r="Y31" s="204" t="s">
        <v>1625</v>
      </c>
      <c r="Z31" s="335"/>
    </row>
    <row r="32" spans="1:39" x14ac:dyDescent="0.25">
      <c r="A32" s="125"/>
      <c r="B32" s="125"/>
      <c r="C32" s="208" t="s">
        <v>1359</v>
      </c>
      <c r="D32" s="126"/>
      <c r="E32" s="204" t="s">
        <v>1625</v>
      </c>
      <c r="F32" s="204"/>
      <c r="G32" s="204" t="s">
        <v>1625</v>
      </c>
      <c r="H32" s="204" t="s">
        <v>1625</v>
      </c>
      <c r="I32" s="204" t="s">
        <v>1625</v>
      </c>
      <c r="J32" s="204" t="s">
        <v>1625</v>
      </c>
      <c r="K32" s="204" t="s">
        <v>1625</v>
      </c>
      <c r="L32" s="204" t="s">
        <v>1625</v>
      </c>
      <c r="M32" s="204"/>
      <c r="N32" s="204" t="s">
        <v>1625</v>
      </c>
      <c r="O32" s="204" t="s">
        <v>1625</v>
      </c>
      <c r="P32" s="204" t="s">
        <v>1625</v>
      </c>
      <c r="Q32" s="204" t="s">
        <v>1625</v>
      </c>
      <c r="R32" s="204" t="s">
        <v>1625</v>
      </c>
      <c r="S32" s="204" t="s">
        <v>1625</v>
      </c>
      <c r="T32" s="204" t="s">
        <v>1625</v>
      </c>
      <c r="U32" s="204"/>
      <c r="V32" s="204" t="s">
        <v>1625</v>
      </c>
      <c r="W32" s="204" t="s">
        <v>1625</v>
      </c>
      <c r="X32" s="204" t="s">
        <v>1625</v>
      </c>
      <c r="Y32" s="204" t="s">
        <v>1625</v>
      </c>
      <c r="Z32" s="335"/>
    </row>
    <row r="33" spans="1:26" x14ac:dyDescent="0.25">
      <c r="A33" s="125"/>
      <c r="B33" s="125"/>
      <c r="C33" s="208" t="s">
        <v>1360</v>
      </c>
      <c r="D33" s="126"/>
      <c r="E33" s="204" t="s">
        <v>1625</v>
      </c>
      <c r="F33" s="204"/>
      <c r="G33" s="204" t="s">
        <v>1625</v>
      </c>
      <c r="H33" s="204" t="s">
        <v>1625</v>
      </c>
      <c r="I33" s="204" t="s">
        <v>1625</v>
      </c>
      <c r="J33" s="204" t="s">
        <v>1625</v>
      </c>
      <c r="K33" s="204" t="s">
        <v>1625</v>
      </c>
      <c r="L33" s="204" t="s">
        <v>1625</v>
      </c>
      <c r="M33" s="204"/>
      <c r="N33" s="204" t="s">
        <v>1625</v>
      </c>
      <c r="O33" s="204" t="s">
        <v>1625</v>
      </c>
      <c r="P33" s="204" t="s">
        <v>1625</v>
      </c>
      <c r="Q33" s="204" t="s">
        <v>1625</v>
      </c>
      <c r="R33" s="204" t="s">
        <v>1625</v>
      </c>
      <c r="S33" s="204" t="s">
        <v>1625</v>
      </c>
      <c r="T33" s="204" t="s">
        <v>1625</v>
      </c>
      <c r="U33" s="204"/>
      <c r="V33" s="204" t="s">
        <v>1625</v>
      </c>
      <c r="W33" s="204" t="s">
        <v>1625</v>
      </c>
      <c r="X33" s="204" t="s">
        <v>1625</v>
      </c>
      <c r="Y33" s="204" t="s">
        <v>1625</v>
      </c>
      <c r="Z33" s="335"/>
    </row>
    <row r="34" spans="1:26" x14ac:dyDescent="0.25">
      <c r="A34" s="125"/>
      <c r="B34" s="125"/>
      <c r="C34" s="208" t="s">
        <v>1361</v>
      </c>
      <c r="D34" s="126"/>
      <c r="E34" s="204" t="s">
        <v>1625</v>
      </c>
      <c r="F34" s="204"/>
      <c r="G34" s="204" t="s">
        <v>1625</v>
      </c>
      <c r="H34" s="204" t="s">
        <v>1625</v>
      </c>
      <c r="I34" s="204" t="s">
        <v>1625</v>
      </c>
      <c r="J34" s="204" t="s">
        <v>1625</v>
      </c>
      <c r="K34" s="204" t="s">
        <v>1625</v>
      </c>
      <c r="L34" s="204" t="s">
        <v>1625</v>
      </c>
      <c r="M34" s="204"/>
      <c r="N34" s="204" t="s">
        <v>1625</v>
      </c>
      <c r="O34" s="204" t="s">
        <v>1625</v>
      </c>
      <c r="P34" s="204" t="s">
        <v>1625</v>
      </c>
      <c r="Q34" s="204" t="s">
        <v>1625</v>
      </c>
      <c r="R34" s="204" t="s">
        <v>1625</v>
      </c>
      <c r="S34" s="204" t="s">
        <v>1625</v>
      </c>
      <c r="T34" s="204" t="s">
        <v>1625</v>
      </c>
      <c r="U34" s="204"/>
      <c r="V34" s="204" t="s">
        <v>1625</v>
      </c>
      <c r="W34" s="204" t="s">
        <v>1625</v>
      </c>
      <c r="X34" s="204" t="s">
        <v>1625</v>
      </c>
      <c r="Y34" s="204" t="s">
        <v>1625</v>
      </c>
      <c r="Z34" s="335"/>
    </row>
    <row r="35" spans="1:26" x14ac:dyDescent="0.25">
      <c r="A35" s="125"/>
      <c r="B35" s="125"/>
      <c r="C35" s="208" t="s">
        <v>1362</v>
      </c>
      <c r="D35" s="126"/>
      <c r="E35" s="204" t="s">
        <v>1625</v>
      </c>
      <c r="F35" s="204"/>
      <c r="G35" s="204" t="s">
        <v>1625</v>
      </c>
      <c r="H35" s="204" t="s">
        <v>1625</v>
      </c>
      <c r="I35" s="204" t="s">
        <v>1625</v>
      </c>
      <c r="J35" s="204" t="s">
        <v>1625</v>
      </c>
      <c r="K35" s="204" t="s">
        <v>1625</v>
      </c>
      <c r="L35" s="204" t="s">
        <v>1625</v>
      </c>
      <c r="M35" s="204"/>
      <c r="N35" s="204" t="s">
        <v>1625</v>
      </c>
      <c r="O35" s="204" t="s">
        <v>1625</v>
      </c>
      <c r="P35" s="204" t="s">
        <v>1625</v>
      </c>
      <c r="Q35" s="204" t="s">
        <v>1625</v>
      </c>
      <c r="R35" s="204" t="s">
        <v>1625</v>
      </c>
      <c r="S35" s="204" t="s">
        <v>1625</v>
      </c>
      <c r="T35" s="204" t="s">
        <v>1625</v>
      </c>
      <c r="U35" s="204"/>
      <c r="V35" s="204" t="s">
        <v>1625</v>
      </c>
      <c r="W35" s="204" t="s">
        <v>1625</v>
      </c>
      <c r="X35" s="204" t="s">
        <v>1625</v>
      </c>
      <c r="Y35" s="204" t="s">
        <v>1625</v>
      </c>
      <c r="Z35" s="335"/>
    </row>
    <row r="36" spans="1:26" x14ac:dyDescent="0.25">
      <c r="A36" s="196"/>
      <c r="B36" s="196"/>
      <c r="C36" s="196"/>
      <c r="D36" s="196"/>
      <c r="E36" s="256"/>
      <c r="F36" s="256"/>
      <c r="G36" s="256"/>
      <c r="H36" s="256"/>
      <c r="I36" s="256"/>
      <c r="J36" s="256"/>
      <c r="K36" s="256"/>
      <c r="L36" s="256"/>
      <c r="M36" s="256"/>
      <c r="N36" s="256"/>
      <c r="O36" s="256"/>
      <c r="P36" s="256"/>
      <c r="Q36" s="256"/>
      <c r="R36" s="256"/>
      <c r="S36" s="256"/>
      <c r="T36" s="256"/>
      <c r="U36" s="230"/>
      <c r="V36" s="230"/>
      <c r="W36" s="230"/>
      <c r="X36" s="230"/>
      <c r="Y36" s="256"/>
      <c r="Z36" s="336"/>
    </row>
    <row r="37" spans="1:26" x14ac:dyDescent="0.25">
      <c r="A37" s="207" t="s">
        <v>1363</v>
      </c>
      <c r="B37" s="207" t="s">
        <v>1364</v>
      </c>
      <c r="C37" s="208" t="s">
        <v>1365</v>
      </c>
      <c r="D37" s="126"/>
      <c r="E37" s="337"/>
      <c r="F37" s="204"/>
      <c r="G37" s="337"/>
      <c r="H37" s="337"/>
      <c r="I37" s="337"/>
      <c r="J37" s="337"/>
      <c r="K37" s="337"/>
      <c r="L37" s="337"/>
      <c r="M37" s="204"/>
      <c r="N37" s="337"/>
      <c r="O37" s="337"/>
      <c r="P37" s="337"/>
      <c r="Q37" s="337"/>
      <c r="R37" s="337"/>
      <c r="S37" s="337"/>
      <c r="T37" s="337"/>
      <c r="U37" s="204"/>
      <c r="V37" s="337"/>
      <c r="W37" s="337"/>
      <c r="X37" s="337"/>
      <c r="Y37" s="260"/>
      <c r="Z37" s="335"/>
    </row>
    <row r="38" spans="1:26" x14ac:dyDescent="0.25">
      <c r="A38" s="125"/>
      <c r="B38" s="207" t="s">
        <v>1342</v>
      </c>
      <c r="C38" s="208" t="s">
        <v>1366</v>
      </c>
      <c r="D38" s="126"/>
      <c r="E38" s="337"/>
      <c r="F38" s="204"/>
      <c r="G38" s="337"/>
      <c r="H38" s="337"/>
      <c r="I38" s="337"/>
      <c r="J38" s="337"/>
      <c r="K38" s="337"/>
      <c r="L38" s="337"/>
      <c r="M38" s="204"/>
      <c r="N38" s="337"/>
      <c r="O38" s="337"/>
      <c r="P38" s="337"/>
      <c r="Q38" s="337"/>
      <c r="R38" s="337"/>
      <c r="S38" s="337"/>
      <c r="T38" s="337"/>
      <c r="U38" s="204"/>
      <c r="V38" s="337"/>
      <c r="W38" s="337"/>
      <c r="X38" s="337"/>
      <c r="Y38" s="260"/>
      <c r="Z38" s="335"/>
    </row>
    <row r="39" spans="1:26" x14ac:dyDescent="0.25">
      <c r="A39" s="125"/>
      <c r="B39" s="125"/>
      <c r="C39" s="208" t="s">
        <v>1367</v>
      </c>
      <c r="D39" s="126"/>
      <c r="E39" s="337"/>
      <c r="F39" s="204"/>
      <c r="G39" s="337"/>
      <c r="H39" s="337"/>
      <c r="I39" s="337"/>
      <c r="J39" s="337"/>
      <c r="K39" s="337"/>
      <c r="L39" s="337"/>
      <c r="M39" s="204"/>
      <c r="N39" s="337"/>
      <c r="O39" s="337"/>
      <c r="P39" s="337"/>
      <c r="Q39" s="337"/>
      <c r="R39" s="337"/>
      <c r="S39" s="337"/>
      <c r="T39" s="337"/>
      <c r="U39" s="204"/>
      <c r="V39" s="337"/>
      <c r="W39" s="337"/>
      <c r="X39" s="337"/>
      <c r="Y39" s="260"/>
      <c r="Z39" s="335"/>
    </row>
    <row r="40" spans="1:26" x14ac:dyDescent="0.25">
      <c r="A40" s="125"/>
      <c r="B40" s="125"/>
      <c r="C40" s="208" t="s">
        <v>1358</v>
      </c>
      <c r="D40" s="126"/>
      <c r="E40" s="337"/>
      <c r="F40" s="204"/>
      <c r="G40" s="337"/>
      <c r="H40" s="337"/>
      <c r="I40" s="337"/>
      <c r="J40" s="337"/>
      <c r="K40" s="337"/>
      <c r="L40" s="337"/>
      <c r="M40" s="204"/>
      <c r="N40" s="337"/>
      <c r="O40" s="337"/>
      <c r="P40" s="337"/>
      <c r="Q40" s="337"/>
      <c r="R40" s="337"/>
      <c r="S40" s="337"/>
      <c r="T40" s="337"/>
      <c r="U40" s="204"/>
      <c r="V40" s="337"/>
      <c r="W40" s="337"/>
      <c r="X40" s="337"/>
      <c r="Y40" s="260"/>
      <c r="Z40" s="335"/>
    </row>
    <row r="41" spans="1:26" x14ac:dyDescent="0.25">
      <c r="A41" s="125"/>
      <c r="B41" s="125"/>
      <c r="C41" s="208" t="s">
        <v>1347</v>
      </c>
      <c r="D41" s="126"/>
      <c r="E41" s="337"/>
      <c r="F41" s="204"/>
      <c r="G41" s="337"/>
      <c r="H41" s="337"/>
      <c r="I41" s="337"/>
      <c r="J41" s="337"/>
      <c r="K41" s="337"/>
      <c r="L41" s="337"/>
      <c r="M41" s="204"/>
      <c r="N41" s="337"/>
      <c r="O41" s="337"/>
      <c r="P41" s="337"/>
      <c r="Q41" s="337"/>
      <c r="R41" s="337"/>
      <c r="S41" s="337"/>
      <c r="T41" s="337"/>
      <c r="U41" s="204"/>
      <c r="V41" s="337"/>
      <c r="W41" s="337"/>
      <c r="X41" s="337"/>
      <c r="Y41" s="260"/>
      <c r="Z41" s="335"/>
    </row>
    <row r="42" spans="1:26" x14ac:dyDescent="0.25">
      <c r="A42" s="125"/>
      <c r="B42" s="125"/>
      <c r="C42" s="208" t="s">
        <v>1359</v>
      </c>
      <c r="D42" s="126"/>
      <c r="E42" s="337"/>
      <c r="F42" s="204"/>
      <c r="G42" s="337"/>
      <c r="H42" s="337"/>
      <c r="I42" s="337"/>
      <c r="J42" s="337"/>
      <c r="K42" s="337"/>
      <c r="L42" s="337"/>
      <c r="M42" s="204"/>
      <c r="N42" s="337"/>
      <c r="O42" s="337"/>
      <c r="P42" s="337"/>
      <c r="Q42" s="337"/>
      <c r="R42" s="337"/>
      <c r="S42" s="337"/>
      <c r="T42" s="337"/>
      <c r="U42" s="204"/>
      <c r="V42" s="337"/>
      <c r="W42" s="337"/>
      <c r="X42" s="337"/>
      <c r="Y42" s="260"/>
      <c r="Z42" s="335"/>
    </row>
    <row r="43" spans="1:26" x14ac:dyDescent="0.25">
      <c r="A43" s="125"/>
      <c r="B43" s="125"/>
      <c r="C43" s="208" t="s">
        <v>1368</v>
      </c>
      <c r="D43" s="126"/>
      <c r="E43" s="337"/>
      <c r="F43" s="204"/>
      <c r="G43" s="337"/>
      <c r="H43" s="337"/>
      <c r="I43" s="337"/>
      <c r="J43" s="337"/>
      <c r="K43" s="337"/>
      <c r="L43" s="337"/>
      <c r="M43" s="204"/>
      <c r="N43" s="337"/>
      <c r="O43" s="337"/>
      <c r="P43" s="337"/>
      <c r="Q43" s="337"/>
      <c r="R43" s="337"/>
      <c r="S43" s="337"/>
      <c r="T43" s="337"/>
      <c r="U43" s="204"/>
      <c r="V43" s="337"/>
      <c r="W43" s="337"/>
      <c r="X43" s="337"/>
      <c r="Y43" s="260"/>
      <c r="Z43" s="335"/>
    </row>
    <row r="44" spans="1:26" x14ac:dyDescent="0.25">
      <c r="A44" s="125"/>
      <c r="B44" s="125"/>
      <c r="C44" s="208" t="s">
        <v>1369</v>
      </c>
      <c r="D44" s="126"/>
      <c r="E44" s="337"/>
      <c r="F44" s="204"/>
      <c r="G44" s="337"/>
      <c r="H44" s="337"/>
      <c r="I44" s="337"/>
      <c r="J44" s="337"/>
      <c r="K44" s="337"/>
      <c r="L44" s="337"/>
      <c r="M44" s="204"/>
      <c r="N44" s="337"/>
      <c r="O44" s="337"/>
      <c r="P44" s="337"/>
      <c r="Q44" s="337"/>
      <c r="R44" s="337"/>
      <c r="S44" s="337"/>
      <c r="T44" s="337"/>
      <c r="U44" s="204"/>
      <c r="V44" s="337"/>
      <c r="W44" s="337"/>
      <c r="X44" s="337"/>
      <c r="Y44" s="260"/>
      <c r="Z44" s="335"/>
    </row>
    <row r="45" spans="1:26" x14ac:dyDescent="0.25">
      <c r="A45" s="125"/>
      <c r="B45" s="125"/>
      <c r="C45" s="208" t="s">
        <v>1370</v>
      </c>
      <c r="D45" s="126"/>
      <c r="E45" s="337"/>
      <c r="F45" s="204"/>
      <c r="G45" s="337"/>
      <c r="H45" s="337"/>
      <c r="I45" s="337"/>
      <c r="J45" s="337"/>
      <c r="K45" s="337"/>
      <c r="L45" s="337"/>
      <c r="M45" s="204"/>
      <c r="N45" s="337"/>
      <c r="O45" s="337"/>
      <c r="P45" s="337"/>
      <c r="Q45" s="337"/>
      <c r="R45" s="337"/>
      <c r="S45" s="337"/>
      <c r="T45" s="337"/>
      <c r="U45" s="204"/>
      <c r="V45" s="337"/>
      <c r="W45" s="337"/>
      <c r="X45" s="337"/>
      <c r="Y45" s="260"/>
      <c r="Z45" s="335"/>
    </row>
    <row r="46" spans="1:26" x14ac:dyDescent="0.25">
      <c r="A46" s="125"/>
      <c r="B46" s="125"/>
      <c r="C46" s="338" t="s">
        <v>1371</v>
      </c>
      <c r="D46" s="126"/>
      <c r="E46" s="337"/>
      <c r="F46" s="204"/>
      <c r="G46" s="337"/>
      <c r="H46" s="337"/>
      <c r="I46" s="337"/>
      <c r="J46" s="337"/>
      <c r="K46" s="337"/>
      <c r="L46" s="337"/>
      <c r="M46" s="204"/>
      <c r="N46" s="337"/>
      <c r="O46" s="337"/>
      <c r="P46" s="337"/>
      <c r="Q46" s="337"/>
      <c r="R46" s="337"/>
      <c r="S46" s="337"/>
      <c r="T46" s="337"/>
      <c r="U46" s="204"/>
      <c r="V46" s="337"/>
      <c r="W46" s="337"/>
      <c r="X46" s="337"/>
      <c r="Y46" s="260"/>
      <c r="Z46" s="335"/>
    </row>
    <row r="47" spans="1:26" x14ac:dyDescent="0.25">
      <c r="A47" s="125"/>
      <c r="B47" s="125"/>
      <c r="C47" s="208" t="s">
        <v>1372</v>
      </c>
      <c r="D47" s="126"/>
      <c r="E47" s="337"/>
      <c r="F47" s="204"/>
      <c r="G47" s="337"/>
      <c r="H47" s="337"/>
      <c r="I47" s="337"/>
      <c r="J47" s="337"/>
      <c r="K47" s="337"/>
      <c r="L47" s="337"/>
      <c r="M47" s="204"/>
      <c r="N47" s="337"/>
      <c r="O47" s="337"/>
      <c r="P47" s="337"/>
      <c r="Q47" s="337"/>
      <c r="R47" s="337"/>
      <c r="S47" s="337"/>
      <c r="T47" s="337"/>
      <c r="U47" s="204"/>
      <c r="V47" s="337"/>
      <c r="W47" s="337"/>
      <c r="X47" s="337"/>
      <c r="Y47" s="260"/>
      <c r="Z47" s="335"/>
    </row>
    <row r="48" spans="1:26" x14ac:dyDescent="0.25">
      <c r="A48" s="125"/>
      <c r="B48" s="125"/>
      <c r="C48" s="208" t="s">
        <v>1373</v>
      </c>
      <c r="D48" s="126"/>
      <c r="E48" s="337"/>
      <c r="F48" s="204"/>
      <c r="G48" s="337"/>
      <c r="H48" s="337"/>
      <c r="I48" s="337"/>
      <c r="J48" s="337"/>
      <c r="K48" s="337"/>
      <c r="L48" s="337"/>
      <c r="M48" s="204"/>
      <c r="N48" s="337"/>
      <c r="O48" s="337"/>
      <c r="P48" s="337"/>
      <c r="Q48" s="337"/>
      <c r="R48" s="337"/>
      <c r="S48" s="337"/>
      <c r="T48" s="337"/>
      <c r="U48" s="204"/>
      <c r="V48" s="337"/>
      <c r="W48" s="337"/>
      <c r="X48" s="337"/>
      <c r="Y48" s="260"/>
      <c r="Z48" s="335"/>
    </row>
    <row r="49" spans="1:26" x14ac:dyDescent="0.25">
      <c r="A49" s="196"/>
      <c r="B49" s="196"/>
      <c r="C49" s="196"/>
      <c r="D49" s="196"/>
      <c r="E49" s="256"/>
      <c r="F49" s="256"/>
      <c r="G49" s="256"/>
      <c r="H49" s="256"/>
      <c r="I49" s="256"/>
      <c r="J49" s="256"/>
      <c r="K49" s="256"/>
      <c r="L49" s="256"/>
      <c r="M49" s="230"/>
      <c r="N49" s="230"/>
      <c r="O49" s="230"/>
      <c r="P49" s="230"/>
      <c r="Q49" s="230"/>
      <c r="R49" s="230"/>
      <c r="S49" s="230"/>
      <c r="T49" s="256"/>
      <c r="U49" s="256"/>
      <c r="V49" s="256"/>
      <c r="W49" s="256"/>
      <c r="X49" s="256"/>
      <c r="Y49" s="256"/>
      <c r="Z49" s="339"/>
    </row>
    <row r="50" spans="1:26" x14ac:dyDescent="0.25">
      <c r="A50" s="207" t="s">
        <v>1374</v>
      </c>
      <c r="B50" s="207" t="s">
        <v>1375</v>
      </c>
      <c r="C50" s="208" t="s">
        <v>1376</v>
      </c>
      <c r="D50" s="126"/>
      <c r="E50" s="204" t="s">
        <v>1625</v>
      </c>
      <c r="F50" s="204"/>
      <c r="G50" s="337"/>
      <c r="H50" s="337"/>
      <c r="I50" s="337"/>
      <c r="J50" s="337"/>
      <c r="K50" s="337"/>
      <c r="L50" s="337"/>
      <c r="M50" s="204"/>
      <c r="N50" s="337"/>
      <c r="O50" s="337"/>
      <c r="P50" s="337"/>
      <c r="Q50" s="337"/>
      <c r="R50" s="337"/>
      <c r="S50" s="337"/>
      <c r="T50" s="337"/>
      <c r="U50" s="204"/>
      <c r="V50" s="337"/>
      <c r="W50" s="337"/>
      <c r="X50" s="337"/>
      <c r="Y50" s="204" t="s">
        <v>1625</v>
      </c>
      <c r="Z50" s="335"/>
    </row>
    <row r="51" spans="1:26" x14ac:dyDescent="0.25">
      <c r="A51" s="125"/>
      <c r="B51" s="207" t="s">
        <v>1342</v>
      </c>
      <c r="C51" s="208" t="s">
        <v>1377</v>
      </c>
      <c r="D51" s="126"/>
      <c r="E51" s="204" t="s">
        <v>1625</v>
      </c>
      <c r="F51" s="204"/>
      <c r="G51" s="337"/>
      <c r="H51" s="337"/>
      <c r="I51" s="337"/>
      <c r="J51" s="337"/>
      <c r="K51" s="337"/>
      <c r="L51" s="337"/>
      <c r="M51" s="204"/>
      <c r="N51" s="337"/>
      <c r="O51" s="337"/>
      <c r="P51" s="337"/>
      <c r="Q51" s="337"/>
      <c r="R51" s="337"/>
      <c r="S51" s="337"/>
      <c r="T51" s="337"/>
      <c r="U51" s="204"/>
      <c r="V51" s="337"/>
      <c r="W51" s="337"/>
      <c r="X51" s="337"/>
      <c r="Y51" s="204" t="s">
        <v>1625</v>
      </c>
      <c r="Z51" s="335"/>
    </row>
    <row r="52" spans="1:26" x14ac:dyDescent="0.25">
      <c r="A52" s="125"/>
      <c r="B52" s="125"/>
      <c r="C52" s="208" t="s">
        <v>1378</v>
      </c>
      <c r="D52" s="126"/>
      <c r="E52" s="204" t="s">
        <v>1625</v>
      </c>
      <c r="F52" s="204"/>
      <c r="G52" s="337"/>
      <c r="H52" s="337"/>
      <c r="I52" s="337"/>
      <c r="J52" s="337"/>
      <c r="K52" s="337"/>
      <c r="L52" s="337"/>
      <c r="M52" s="204"/>
      <c r="N52" s="337"/>
      <c r="O52" s="337"/>
      <c r="P52" s="337"/>
      <c r="Q52" s="337"/>
      <c r="R52" s="337"/>
      <c r="S52" s="337"/>
      <c r="T52" s="337"/>
      <c r="U52" s="204"/>
      <c r="V52" s="337"/>
      <c r="W52" s="337"/>
      <c r="X52" s="337"/>
      <c r="Y52" s="204" t="s">
        <v>1625</v>
      </c>
      <c r="Z52" s="335"/>
    </row>
    <row r="53" spans="1:26" x14ac:dyDescent="0.25">
      <c r="A53" s="125"/>
      <c r="B53" s="125"/>
      <c r="C53" s="208" t="s">
        <v>1379</v>
      </c>
      <c r="D53" s="126"/>
      <c r="E53" s="204" t="s">
        <v>1625</v>
      </c>
      <c r="F53" s="204"/>
      <c r="G53" s="337"/>
      <c r="H53" s="337"/>
      <c r="I53" s="337"/>
      <c r="J53" s="337"/>
      <c r="K53" s="337"/>
      <c r="L53" s="337"/>
      <c r="M53" s="204"/>
      <c r="N53" s="337"/>
      <c r="O53" s="337"/>
      <c r="P53" s="337"/>
      <c r="Q53" s="337"/>
      <c r="R53" s="337"/>
      <c r="S53" s="337"/>
      <c r="T53" s="337"/>
      <c r="U53" s="204"/>
      <c r="V53" s="337"/>
      <c r="W53" s="337"/>
      <c r="X53" s="337"/>
      <c r="Y53" s="204" t="s">
        <v>1625</v>
      </c>
      <c r="Z53" s="335"/>
    </row>
    <row r="54" spans="1:26" x14ac:dyDescent="0.25">
      <c r="A54" s="125"/>
      <c r="B54" s="125"/>
      <c r="C54" s="208" t="s">
        <v>1380</v>
      </c>
      <c r="D54" s="126"/>
      <c r="E54" s="204" t="s">
        <v>1625</v>
      </c>
      <c r="F54" s="204"/>
      <c r="G54" s="337"/>
      <c r="H54" s="337"/>
      <c r="I54" s="337"/>
      <c r="J54" s="337"/>
      <c r="K54" s="337"/>
      <c r="L54" s="337"/>
      <c r="M54" s="204"/>
      <c r="N54" s="337"/>
      <c r="O54" s="337"/>
      <c r="P54" s="337"/>
      <c r="Q54" s="337"/>
      <c r="R54" s="337"/>
      <c r="S54" s="337"/>
      <c r="T54" s="337"/>
      <c r="U54" s="204"/>
      <c r="V54" s="337"/>
      <c r="W54" s="337"/>
      <c r="X54" s="337"/>
      <c r="Y54" s="204" t="s">
        <v>1625</v>
      </c>
      <c r="Z54" s="335"/>
    </row>
    <row r="55" spans="1:26" x14ac:dyDescent="0.25">
      <c r="A55" s="125"/>
      <c r="B55" s="125"/>
      <c r="C55" s="208" t="s">
        <v>1381</v>
      </c>
      <c r="D55" s="126"/>
      <c r="E55" s="204" t="s">
        <v>1625</v>
      </c>
      <c r="F55" s="204"/>
      <c r="G55" s="337"/>
      <c r="H55" s="337"/>
      <c r="I55" s="337"/>
      <c r="J55" s="337"/>
      <c r="K55" s="337"/>
      <c r="L55" s="337"/>
      <c r="M55" s="204"/>
      <c r="N55" s="337"/>
      <c r="O55" s="337"/>
      <c r="P55" s="337"/>
      <c r="Q55" s="337"/>
      <c r="R55" s="337"/>
      <c r="S55" s="337"/>
      <c r="T55" s="337"/>
      <c r="U55" s="204"/>
      <c r="V55" s="337"/>
      <c r="W55" s="337"/>
      <c r="X55" s="337"/>
      <c r="Y55" s="204" t="s">
        <v>1625</v>
      </c>
      <c r="Z55" s="335"/>
    </row>
    <row r="56" spans="1:26" x14ac:dyDescent="0.25">
      <c r="A56" s="125"/>
      <c r="B56" s="125"/>
      <c r="C56" s="208" t="s">
        <v>1382</v>
      </c>
      <c r="D56" s="126"/>
      <c r="E56" s="204" t="s">
        <v>1625</v>
      </c>
      <c r="F56" s="204"/>
      <c r="G56" s="337"/>
      <c r="H56" s="337"/>
      <c r="I56" s="337"/>
      <c r="J56" s="337"/>
      <c r="K56" s="337"/>
      <c r="L56" s="337"/>
      <c r="M56" s="204"/>
      <c r="N56" s="337"/>
      <c r="O56" s="337"/>
      <c r="P56" s="337"/>
      <c r="Q56" s="337"/>
      <c r="R56" s="337"/>
      <c r="S56" s="337"/>
      <c r="T56" s="337"/>
      <c r="U56" s="204"/>
      <c r="V56" s="337"/>
      <c r="W56" s="337"/>
      <c r="X56" s="337"/>
      <c r="Y56" s="204" t="s">
        <v>1625</v>
      </c>
      <c r="Z56" s="335"/>
    </row>
    <row r="57" spans="1:26" x14ac:dyDescent="0.25">
      <c r="A57" s="125"/>
      <c r="B57" s="125"/>
      <c r="C57" s="208" t="s">
        <v>1383</v>
      </c>
      <c r="D57" s="126"/>
      <c r="E57" s="204" t="s">
        <v>1625</v>
      </c>
      <c r="F57" s="204"/>
      <c r="G57" s="337"/>
      <c r="H57" s="337"/>
      <c r="I57" s="337"/>
      <c r="J57" s="337"/>
      <c r="K57" s="337"/>
      <c r="L57" s="337"/>
      <c r="M57" s="204"/>
      <c r="N57" s="337"/>
      <c r="O57" s="337"/>
      <c r="P57" s="337"/>
      <c r="Q57" s="337"/>
      <c r="R57" s="337"/>
      <c r="S57" s="337"/>
      <c r="T57" s="337"/>
      <c r="U57" s="204"/>
      <c r="V57" s="337"/>
      <c r="W57" s="337"/>
      <c r="X57" s="337"/>
      <c r="Y57" s="204" t="s">
        <v>1625</v>
      </c>
      <c r="Z57" s="335"/>
    </row>
    <row r="58" spans="1:26" x14ac:dyDescent="0.25">
      <c r="A58" s="125"/>
      <c r="B58" s="125"/>
      <c r="C58" s="208" t="s">
        <v>1384</v>
      </c>
      <c r="D58" s="126"/>
      <c r="E58" s="204" t="s">
        <v>1625</v>
      </c>
      <c r="F58" s="204"/>
      <c r="G58" s="337"/>
      <c r="H58" s="337"/>
      <c r="I58" s="337"/>
      <c r="J58" s="337"/>
      <c r="K58" s="337"/>
      <c r="L58" s="337"/>
      <c r="M58" s="204"/>
      <c r="N58" s="337"/>
      <c r="O58" s="337"/>
      <c r="P58" s="337"/>
      <c r="Q58" s="337"/>
      <c r="R58" s="337"/>
      <c r="S58" s="337"/>
      <c r="T58" s="337"/>
      <c r="U58" s="204"/>
      <c r="V58" s="337"/>
      <c r="W58" s="337"/>
      <c r="X58" s="337"/>
      <c r="Y58" s="204" t="s">
        <v>1625</v>
      </c>
      <c r="Z58" s="335"/>
    </row>
    <row r="59" spans="1:26" x14ac:dyDescent="0.25">
      <c r="A59" s="125"/>
      <c r="B59" s="125"/>
      <c r="C59" s="208" t="s">
        <v>1385</v>
      </c>
      <c r="D59" s="126"/>
      <c r="E59" s="204" t="s">
        <v>1625</v>
      </c>
      <c r="F59" s="204"/>
      <c r="G59" s="337"/>
      <c r="H59" s="337"/>
      <c r="I59" s="337"/>
      <c r="J59" s="337"/>
      <c r="K59" s="337"/>
      <c r="L59" s="337"/>
      <c r="M59" s="204"/>
      <c r="N59" s="337"/>
      <c r="O59" s="337"/>
      <c r="P59" s="337"/>
      <c r="Q59" s="337"/>
      <c r="R59" s="337"/>
      <c r="S59" s="337"/>
      <c r="T59" s="337"/>
      <c r="U59" s="204"/>
      <c r="V59" s="337"/>
      <c r="W59" s="337"/>
      <c r="X59" s="337"/>
      <c r="Y59" s="204" t="s">
        <v>1625</v>
      </c>
      <c r="Z59" s="335"/>
    </row>
    <row r="60" spans="1:26" x14ac:dyDescent="0.25">
      <c r="A60" s="125"/>
      <c r="B60" s="125"/>
      <c r="C60" s="208" t="s">
        <v>1386</v>
      </c>
      <c r="D60" s="126"/>
      <c r="E60" s="204" t="s">
        <v>1625</v>
      </c>
      <c r="F60" s="204"/>
      <c r="G60" s="337"/>
      <c r="H60" s="337"/>
      <c r="I60" s="337"/>
      <c r="J60" s="337"/>
      <c r="K60" s="337"/>
      <c r="L60" s="337"/>
      <c r="M60" s="204"/>
      <c r="N60" s="337"/>
      <c r="O60" s="337"/>
      <c r="P60" s="337"/>
      <c r="Q60" s="337"/>
      <c r="R60" s="337"/>
      <c r="S60" s="337"/>
      <c r="T60" s="337"/>
      <c r="U60" s="204"/>
      <c r="V60" s="337"/>
      <c r="W60" s="337"/>
      <c r="X60" s="337"/>
      <c r="Y60" s="204" t="s">
        <v>1625</v>
      </c>
      <c r="Z60" s="335"/>
    </row>
    <row r="61" spans="1:26" x14ac:dyDescent="0.25">
      <c r="A61" s="125"/>
      <c r="B61" s="125"/>
      <c r="C61" s="208" t="s">
        <v>1387</v>
      </c>
      <c r="D61" s="126"/>
      <c r="E61" s="204" t="s">
        <v>1625</v>
      </c>
      <c r="F61" s="204"/>
      <c r="G61" s="337"/>
      <c r="H61" s="337"/>
      <c r="I61" s="337"/>
      <c r="J61" s="337"/>
      <c r="K61" s="337"/>
      <c r="L61" s="337"/>
      <c r="M61" s="204"/>
      <c r="N61" s="337"/>
      <c r="O61" s="337"/>
      <c r="P61" s="337"/>
      <c r="Q61" s="337"/>
      <c r="R61" s="337"/>
      <c r="S61" s="337"/>
      <c r="T61" s="337"/>
      <c r="U61" s="204"/>
      <c r="V61" s="337"/>
      <c r="W61" s="337"/>
      <c r="X61" s="337"/>
      <c r="Y61" s="204" t="s">
        <v>1625</v>
      </c>
      <c r="Z61" s="335"/>
    </row>
    <row r="62" spans="1:26" x14ac:dyDescent="0.25">
      <c r="A62" s="125"/>
      <c r="B62" s="125"/>
      <c r="C62" s="208" t="s">
        <v>1388</v>
      </c>
      <c r="D62" s="126"/>
      <c r="E62" s="204" t="s">
        <v>1625</v>
      </c>
      <c r="F62" s="204"/>
      <c r="G62" s="337"/>
      <c r="H62" s="337"/>
      <c r="I62" s="337"/>
      <c r="J62" s="337"/>
      <c r="K62" s="337"/>
      <c r="L62" s="337"/>
      <c r="M62" s="204"/>
      <c r="N62" s="337"/>
      <c r="O62" s="337"/>
      <c r="P62" s="337"/>
      <c r="Q62" s="337"/>
      <c r="R62" s="337"/>
      <c r="S62" s="337"/>
      <c r="T62" s="337"/>
      <c r="U62" s="204"/>
      <c r="V62" s="337"/>
      <c r="W62" s="337"/>
      <c r="X62" s="337"/>
      <c r="Y62" s="204" t="s">
        <v>1625</v>
      </c>
      <c r="Z62" s="335"/>
    </row>
    <row r="63" spans="1:26" x14ac:dyDescent="0.25">
      <c r="A63" s="196"/>
      <c r="B63" s="196"/>
      <c r="C63" s="196"/>
      <c r="D63" s="196"/>
      <c r="E63" s="256"/>
      <c r="F63" s="256"/>
      <c r="G63" s="256"/>
      <c r="H63" s="256"/>
      <c r="I63" s="256"/>
      <c r="J63" s="256"/>
      <c r="K63" s="256"/>
      <c r="L63" s="256"/>
      <c r="M63" s="230"/>
      <c r="N63" s="230"/>
      <c r="O63" s="230"/>
      <c r="P63" s="230"/>
      <c r="Q63" s="230"/>
      <c r="R63" s="230"/>
      <c r="S63" s="256"/>
      <c r="T63" s="256"/>
      <c r="U63" s="256"/>
      <c r="V63" s="256"/>
      <c r="W63" s="256"/>
      <c r="X63" s="256"/>
      <c r="Y63" s="256"/>
      <c r="Z63" s="336"/>
    </row>
    <row r="64" spans="1:26" x14ac:dyDescent="0.25">
      <c r="A64" s="207" t="s">
        <v>1389</v>
      </c>
      <c r="B64" s="207" t="s">
        <v>1390</v>
      </c>
      <c r="C64" s="208" t="s">
        <v>1376</v>
      </c>
      <c r="D64" s="126"/>
      <c r="E64" s="204" t="s">
        <v>1625</v>
      </c>
      <c r="F64" s="204"/>
      <c r="G64" s="337"/>
      <c r="H64" s="337"/>
      <c r="I64" s="337"/>
      <c r="J64" s="337"/>
      <c r="K64" s="337"/>
      <c r="L64" s="337"/>
      <c r="M64" s="204"/>
      <c r="N64" s="337"/>
      <c r="O64" s="337"/>
      <c r="P64" s="337"/>
      <c r="Q64" s="337"/>
      <c r="R64" s="337"/>
      <c r="S64" s="337"/>
      <c r="T64" s="337"/>
      <c r="U64" s="204"/>
      <c r="V64" s="337"/>
      <c r="W64" s="337"/>
      <c r="X64" s="337"/>
      <c r="Y64" s="204" t="s">
        <v>1625</v>
      </c>
      <c r="Z64" s="335"/>
    </row>
    <row r="65" spans="1:26" x14ac:dyDescent="0.25">
      <c r="A65" s="125"/>
      <c r="B65" s="207" t="s">
        <v>1342</v>
      </c>
      <c r="C65" s="208" t="s">
        <v>1377</v>
      </c>
      <c r="D65" s="126"/>
      <c r="E65" s="204" t="s">
        <v>1625</v>
      </c>
      <c r="F65" s="204"/>
      <c r="G65" s="337"/>
      <c r="H65" s="337"/>
      <c r="I65" s="337"/>
      <c r="J65" s="337"/>
      <c r="K65" s="337"/>
      <c r="L65" s="337"/>
      <c r="M65" s="204"/>
      <c r="N65" s="337"/>
      <c r="O65" s="337"/>
      <c r="P65" s="337"/>
      <c r="Q65" s="337"/>
      <c r="R65" s="337"/>
      <c r="S65" s="337"/>
      <c r="T65" s="337"/>
      <c r="U65" s="204"/>
      <c r="V65" s="337"/>
      <c r="W65" s="337"/>
      <c r="X65" s="337"/>
      <c r="Y65" s="204" t="s">
        <v>1625</v>
      </c>
      <c r="Z65" s="335"/>
    </row>
    <row r="66" spans="1:26" x14ac:dyDescent="0.25">
      <c r="A66" s="125"/>
      <c r="B66" s="125"/>
      <c r="C66" s="208" t="s">
        <v>1378</v>
      </c>
      <c r="D66" s="126"/>
      <c r="E66" s="204" t="s">
        <v>1625</v>
      </c>
      <c r="F66" s="204"/>
      <c r="G66" s="337"/>
      <c r="H66" s="337"/>
      <c r="I66" s="337"/>
      <c r="J66" s="337"/>
      <c r="K66" s="337"/>
      <c r="L66" s="337"/>
      <c r="M66" s="204"/>
      <c r="N66" s="337"/>
      <c r="O66" s="337"/>
      <c r="P66" s="337"/>
      <c r="Q66" s="337"/>
      <c r="R66" s="337"/>
      <c r="S66" s="337"/>
      <c r="T66" s="337"/>
      <c r="U66" s="204"/>
      <c r="V66" s="337"/>
      <c r="W66" s="337"/>
      <c r="X66" s="337"/>
      <c r="Y66" s="204" t="s">
        <v>1625</v>
      </c>
      <c r="Z66" s="335"/>
    </row>
    <row r="67" spans="1:26" x14ac:dyDescent="0.25">
      <c r="A67" s="125"/>
      <c r="B67" s="125"/>
      <c r="C67" s="208" t="s">
        <v>1379</v>
      </c>
      <c r="D67" s="126"/>
      <c r="E67" s="204" t="s">
        <v>1625</v>
      </c>
      <c r="F67" s="204"/>
      <c r="G67" s="337"/>
      <c r="H67" s="337"/>
      <c r="I67" s="337"/>
      <c r="J67" s="337"/>
      <c r="K67" s="337"/>
      <c r="L67" s="337"/>
      <c r="M67" s="204"/>
      <c r="N67" s="337"/>
      <c r="O67" s="337"/>
      <c r="P67" s="337"/>
      <c r="Q67" s="337"/>
      <c r="R67" s="337"/>
      <c r="S67" s="337"/>
      <c r="T67" s="337"/>
      <c r="U67" s="204"/>
      <c r="V67" s="337"/>
      <c r="W67" s="337"/>
      <c r="X67" s="337"/>
      <c r="Y67" s="204" t="s">
        <v>1625</v>
      </c>
      <c r="Z67" s="335"/>
    </row>
    <row r="68" spans="1:26" x14ac:dyDescent="0.25">
      <c r="A68" s="125"/>
      <c r="B68" s="125"/>
      <c r="C68" s="208" t="s">
        <v>1380</v>
      </c>
      <c r="D68" s="126"/>
      <c r="E68" s="204" t="s">
        <v>1625</v>
      </c>
      <c r="F68" s="204"/>
      <c r="G68" s="337"/>
      <c r="H68" s="337"/>
      <c r="I68" s="337"/>
      <c r="J68" s="337"/>
      <c r="K68" s="337"/>
      <c r="L68" s="337"/>
      <c r="M68" s="204"/>
      <c r="N68" s="337"/>
      <c r="O68" s="337"/>
      <c r="P68" s="337"/>
      <c r="Q68" s="337"/>
      <c r="R68" s="337"/>
      <c r="S68" s="337"/>
      <c r="T68" s="337"/>
      <c r="U68" s="204"/>
      <c r="V68" s="337"/>
      <c r="W68" s="337"/>
      <c r="X68" s="337"/>
      <c r="Y68" s="204" t="s">
        <v>1625</v>
      </c>
      <c r="Z68" s="335"/>
    </row>
    <row r="69" spans="1:26" x14ac:dyDescent="0.25">
      <c r="A69" s="125"/>
      <c r="B69" s="125"/>
      <c r="C69" s="208" t="s">
        <v>1381</v>
      </c>
      <c r="D69" s="126"/>
      <c r="E69" s="204" t="s">
        <v>1625</v>
      </c>
      <c r="F69" s="204"/>
      <c r="G69" s="337"/>
      <c r="H69" s="337"/>
      <c r="I69" s="337"/>
      <c r="J69" s="337"/>
      <c r="K69" s="337"/>
      <c r="L69" s="337"/>
      <c r="M69" s="204"/>
      <c r="N69" s="337"/>
      <c r="O69" s="337"/>
      <c r="P69" s="337"/>
      <c r="Q69" s="337"/>
      <c r="R69" s="337"/>
      <c r="S69" s="337"/>
      <c r="T69" s="337"/>
      <c r="U69" s="204"/>
      <c r="V69" s="337"/>
      <c r="W69" s="337"/>
      <c r="X69" s="337"/>
      <c r="Y69" s="204" t="s">
        <v>1625</v>
      </c>
      <c r="Z69" s="335"/>
    </row>
    <row r="70" spans="1:26" x14ac:dyDescent="0.25">
      <c r="A70" s="125"/>
      <c r="B70" s="125"/>
      <c r="C70" s="208" t="s">
        <v>1391</v>
      </c>
      <c r="D70" s="126"/>
      <c r="E70" s="204" t="s">
        <v>1625</v>
      </c>
      <c r="F70" s="204"/>
      <c r="G70" s="337"/>
      <c r="H70" s="337"/>
      <c r="I70" s="337"/>
      <c r="J70" s="337"/>
      <c r="K70" s="337"/>
      <c r="L70" s="337"/>
      <c r="M70" s="204"/>
      <c r="N70" s="337"/>
      <c r="O70" s="337"/>
      <c r="P70" s="337"/>
      <c r="Q70" s="337"/>
      <c r="R70" s="337"/>
      <c r="S70" s="337"/>
      <c r="T70" s="337"/>
      <c r="U70" s="204"/>
      <c r="V70" s="337"/>
      <c r="W70" s="337"/>
      <c r="X70" s="337"/>
      <c r="Y70" s="204" t="s">
        <v>1625</v>
      </c>
      <c r="Z70" s="335"/>
    </row>
    <row r="71" spans="1:26" x14ac:dyDescent="0.25">
      <c r="A71" s="125"/>
      <c r="B71" s="125"/>
      <c r="C71" s="208" t="s">
        <v>1392</v>
      </c>
      <c r="D71" s="126"/>
      <c r="E71" s="204" t="s">
        <v>1625</v>
      </c>
      <c r="F71" s="204"/>
      <c r="G71" s="337"/>
      <c r="H71" s="337"/>
      <c r="I71" s="337"/>
      <c r="J71" s="337"/>
      <c r="K71" s="337"/>
      <c r="L71" s="337"/>
      <c r="M71" s="204"/>
      <c r="N71" s="337"/>
      <c r="O71" s="337"/>
      <c r="P71" s="337"/>
      <c r="Q71" s="337"/>
      <c r="R71" s="337"/>
      <c r="S71" s="337"/>
      <c r="T71" s="337"/>
      <c r="U71" s="204"/>
      <c r="V71" s="337"/>
      <c r="W71" s="337"/>
      <c r="X71" s="337"/>
      <c r="Y71" s="204" t="s">
        <v>1625</v>
      </c>
      <c r="Z71" s="335"/>
    </row>
    <row r="72" spans="1:26" x14ac:dyDescent="0.25">
      <c r="A72" s="125"/>
      <c r="B72" s="125"/>
      <c r="C72" s="208" t="s">
        <v>1393</v>
      </c>
      <c r="D72" s="126"/>
      <c r="E72" s="204" t="s">
        <v>1625</v>
      </c>
      <c r="F72" s="204"/>
      <c r="G72" s="337"/>
      <c r="H72" s="337"/>
      <c r="I72" s="337"/>
      <c r="J72" s="337"/>
      <c r="K72" s="337"/>
      <c r="L72" s="337"/>
      <c r="M72" s="204"/>
      <c r="N72" s="337"/>
      <c r="O72" s="337"/>
      <c r="P72" s="337"/>
      <c r="Q72" s="337"/>
      <c r="R72" s="337"/>
      <c r="S72" s="337"/>
      <c r="T72" s="337"/>
      <c r="U72" s="204"/>
      <c r="V72" s="337"/>
      <c r="W72" s="337"/>
      <c r="X72" s="337"/>
      <c r="Y72" s="204" t="s">
        <v>1625</v>
      </c>
      <c r="Z72" s="335"/>
    </row>
    <row r="73" spans="1:26" x14ac:dyDescent="0.25">
      <c r="A73" s="125"/>
      <c r="B73" s="125"/>
      <c r="C73" s="208" t="s">
        <v>1394</v>
      </c>
      <c r="D73" s="126"/>
      <c r="E73" s="204" t="s">
        <v>1625</v>
      </c>
      <c r="F73" s="204"/>
      <c r="G73" s="337"/>
      <c r="H73" s="337"/>
      <c r="I73" s="337"/>
      <c r="J73" s="337"/>
      <c r="K73" s="337"/>
      <c r="L73" s="337"/>
      <c r="M73" s="204"/>
      <c r="N73" s="337"/>
      <c r="O73" s="337"/>
      <c r="P73" s="337"/>
      <c r="Q73" s="337"/>
      <c r="R73" s="337"/>
      <c r="S73" s="337"/>
      <c r="T73" s="337"/>
      <c r="U73" s="204"/>
      <c r="V73" s="337"/>
      <c r="W73" s="337"/>
      <c r="X73" s="337"/>
      <c r="Y73" s="204" t="s">
        <v>1625</v>
      </c>
      <c r="Z73" s="335"/>
    </row>
    <row r="74" spans="1:26" x14ac:dyDescent="0.25">
      <c r="A74" s="125"/>
      <c r="B74" s="125"/>
      <c r="C74" s="208" t="s">
        <v>1395</v>
      </c>
      <c r="D74" s="126"/>
      <c r="E74" s="204" t="s">
        <v>1625</v>
      </c>
      <c r="F74" s="204"/>
      <c r="G74" s="337"/>
      <c r="H74" s="337"/>
      <c r="I74" s="337"/>
      <c r="J74" s="337"/>
      <c r="K74" s="337"/>
      <c r="L74" s="337"/>
      <c r="M74" s="204"/>
      <c r="N74" s="337"/>
      <c r="O74" s="337"/>
      <c r="P74" s="337"/>
      <c r="Q74" s="337"/>
      <c r="R74" s="337"/>
      <c r="S74" s="337"/>
      <c r="T74" s="337"/>
      <c r="U74" s="204"/>
      <c r="V74" s="337"/>
      <c r="W74" s="337"/>
      <c r="X74" s="337"/>
      <c r="Y74" s="204" t="s">
        <v>1625</v>
      </c>
      <c r="Z74" s="335"/>
    </row>
    <row r="75" spans="1:26" x14ac:dyDescent="0.25">
      <c r="A75" s="125"/>
      <c r="B75" s="125"/>
      <c r="C75" s="208" t="s">
        <v>1386</v>
      </c>
      <c r="D75" s="126"/>
      <c r="E75" s="204" t="s">
        <v>1625</v>
      </c>
      <c r="F75" s="204"/>
      <c r="G75" s="337"/>
      <c r="H75" s="337"/>
      <c r="I75" s="337"/>
      <c r="J75" s="337"/>
      <c r="K75" s="337"/>
      <c r="L75" s="337"/>
      <c r="M75" s="204"/>
      <c r="N75" s="337"/>
      <c r="O75" s="337"/>
      <c r="P75" s="337"/>
      <c r="Q75" s="337"/>
      <c r="R75" s="337"/>
      <c r="S75" s="337"/>
      <c r="T75" s="337"/>
      <c r="U75" s="204"/>
      <c r="V75" s="337"/>
      <c r="W75" s="337"/>
      <c r="X75" s="337"/>
      <c r="Y75" s="204" t="s">
        <v>1625</v>
      </c>
      <c r="Z75" s="335"/>
    </row>
    <row r="76" spans="1:26" x14ac:dyDescent="0.25">
      <c r="A76" s="125"/>
      <c r="B76" s="125"/>
      <c r="C76" s="208" t="s">
        <v>1396</v>
      </c>
      <c r="D76" s="126"/>
      <c r="E76" s="204" t="s">
        <v>1625</v>
      </c>
      <c r="F76" s="204"/>
      <c r="G76" s="337"/>
      <c r="H76" s="337"/>
      <c r="I76" s="337"/>
      <c r="J76" s="337"/>
      <c r="K76" s="337"/>
      <c r="L76" s="337"/>
      <c r="M76" s="204"/>
      <c r="N76" s="337"/>
      <c r="O76" s="337"/>
      <c r="P76" s="337"/>
      <c r="Q76" s="337"/>
      <c r="R76" s="337"/>
      <c r="S76" s="337"/>
      <c r="T76" s="337"/>
      <c r="U76" s="204"/>
      <c r="V76" s="337"/>
      <c r="W76" s="337"/>
      <c r="X76" s="337"/>
      <c r="Y76" s="204" t="s">
        <v>1625</v>
      </c>
      <c r="Z76" s="335"/>
    </row>
    <row r="77" spans="1:26" x14ac:dyDescent="0.25">
      <c r="A77" s="125"/>
      <c r="B77" s="125"/>
      <c r="C77" s="208" t="s">
        <v>1388</v>
      </c>
      <c r="D77" s="126"/>
      <c r="E77" s="204" t="s">
        <v>1625</v>
      </c>
      <c r="F77" s="204"/>
      <c r="G77" s="337"/>
      <c r="H77" s="337"/>
      <c r="I77" s="337"/>
      <c r="J77" s="337"/>
      <c r="K77" s="337"/>
      <c r="L77" s="337"/>
      <c r="M77" s="204"/>
      <c r="N77" s="337"/>
      <c r="O77" s="337"/>
      <c r="P77" s="337"/>
      <c r="Q77" s="337"/>
      <c r="R77" s="337"/>
      <c r="S77" s="337"/>
      <c r="T77" s="337"/>
      <c r="U77" s="204"/>
      <c r="V77" s="337"/>
      <c r="W77" s="337"/>
      <c r="X77" s="337"/>
      <c r="Y77" s="204" t="s">
        <v>1625</v>
      </c>
      <c r="Z77" s="335"/>
    </row>
    <row r="78" spans="1:26" x14ac:dyDescent="0.25">
      <c r="A78" s="196"/>
      <c r="B78" s="196"/>
      <c r="C78" s="196"/>
      <c r="D78" s="196"/>
      <c r="E78" s="256"/>
      <c r="F78" s="256"/>
      <c r="G78" s="256"/>
      <c r="H78" s="256"/>
      <c r="I78" s="256"/>
      <c r="J78" s="256"/>
      <c r="K78" s="256"/>
      <c r="L78" s="256"/>
      <c r="M78" s="256"/>
      <c r="N78" s="256"/>
      <c r="O78" s="256"/>
      <c r="P78" s="256"/>
      <c r="Q78" s="256"/>
      <c r="R78" s="256"/>
      <c r="S78" s="256"/>
      <c r="T78" s="256"/>
      <c r="U78" s="256"/>
      <c r="V78" s="256"/>
      <c r="W78" s="256"/>
      <c r="X78" s="256"/>
      <c r="Y78" s="256"/>
      <c r="Z78" s="336"/>
    </row>
    <row r="79" spans="1:26" x14ac:dyDescent="0.25">
      <c r="A79" s="207" t="s">
        <v>1397</v>
      </c>
      <c r="B79" s="207" t="s">
        <v>1398</v>
      </c>
      <c r="C79" s="208" t="s">
        <v>1399</v>
      </c>
      <c r="D79" s="126"/>
      <c r="E79" s="204" t="s">
        <v>1625</v>
      </c>
      <c r="F79" s="204"/>
      <c r="G79" s="337"/>
      <c r="H79" s="337"/>
      <c r="I79" s="337"/>
      <c r="J79" s="337"/>
      <c r="K79" s="337"/>
      <c r="L79" s="337"/>
      <c r="M79" s="204"/>
      <c r="N79" s="337"/>
      <c r="O79" s="337"/>
      <c r="P79" s="337"/>
      <c r="Q79" s="337"/>
      <c r="R79" s="337"/>
      <c r="S79" s="337"/>
      <c r="T79" s="337"/>
      <c r="U79" s="204"/>
      <c r="V79" s="337"/>
      <c r="W79" s="337"/>
      <c r="X79" s="337"/>
      <c r="Y79" s="204" t="s">
        <v>1625</v>
      </c>
      <c r="Z79" s="335"/>
    </row>
    <row r="80" spans="1:26" x14ac:dyDescent="0.25">
      <c r="A80" s="125"/>
      <c r="B80" s="207" t="s">
        <v>1342</v>
      </c>
      <c r="C80" s="208" t="s">
        <v>1400</v>
      </c>
      <c r="D80" s="126"/>
      <c r="E80" s="204" t="s">
        <v>1625</v>
      </c>
      <c r="F80" s="204"/>
      <c r="G80" s="337"/>
      <c r="H80" s="337"/>
      <c r="I80" s="337"/>
      <c r="J80" s="337"/>
      <c r="K80" s="337"/>
      <c r="L80" s="337"/>
      <c r="M80" s="204"/>
      <c r="N80" s="337"/>
      <c r="O80" s="337"/>
      <c r="P80" s="337"/>
      <c r="Q80" s="337"/>
      <c r="R80" s="337"/>
      <c r="S80" s="337"/>
      <c r="T80" s="337"/>
      <c r="U80" s="204"/>
      <c r="V80" s="337"/>
      <c r="W80" s="337"/>
      <c r="X80" s="337"/>
      <c r="Y80" s="204" t="s">
        <v>1625</v>
      </c>
      <c r="Z80" s="335"/>
    </row>
    <row r="81" spans="1:26" x14ac:dyDescent="0.25">
      <c r="A81" s="125"/>
      <c r="B81" s="125"/>
      <c r="C81" s="208" t="s">
        <v>1401</v>
      </c>
      <c r="D81" s="126"/>
      <c r="E81" s="204" t="s">
        <v>1625</v>
      </c>
      <c r="F81" s="204"/>
      <c r="G81" s="337"/>
      <c r="H81" s="337"/>
      <c r="I81" s="337"/>
      <c r="J81" s="337"/>
      <c r="K81" s="337"/>
      <c r="L81" s="337"/>
      <c r="M81" s="204"/>
      <c r="N81" s="337"/>
      <c r="O81" s="337"/>
      <c r="P81" s="337"/>
      <c r="Q81" s="337"/>
      <c r="R81" s="337"/>
      <c r="S81" s="337"/>
      <c r="T81" s="337"/>
      <c r="U81" s="204"/>
      <c r="V81" s="337"/>
      <c r="W81" s="337"/>
      <c r="X81" s="337"/>
      <c r="Y81" s="204" t="s">
        <v>1625</v>
      </c>
      <c r="Z81" s="335"/>
    </row>
    <row r="82" spans="1:26" x14ac:dyDescent="0.25">
      <c r="A82" s="125"/>
      <c r="B82" s="125"/>
      <c r="C82" s="208" t="s">
        <v>1402</v>
      </c>
      <c r="D82" s="126"/>
      <c r="E82" s="204" t="s">
        <v>1625</v>
      </c>
      <c r="F82" s="204"/>
      <c r="G82" s="337"/>
      <c r="H82" s="337"/>
      <c r="I82" s="337"/>
      <c r="J82" s="337"/>
      <c r="K82" s="337"/>
      <c r="L82" s="337"/>
      <c r="M82" s="204"/>
      <c r="N82" s="337"/>
      <c r="O82" s="337"/>
      <c r="P82" s="337"/>
      <c r="Q82" s="337"/>
      <c r="R82" s="337"/>
      <c r="S82" s="337"/>
      <c r="T82" s="337"/>
      <c r="U82" s="204"/>
      <c r="V82" s="337"/>
      <c r="W82" s="337"/>
      <c r="X82" s="337"/>
      <c r="Y82" s="204" t="s">
        <v>1625</v>
      </c>
      <c r="Z82" s="335"/>
    </row>
    <row r="83" spans="1:26" x14ac:dyDescent="0.25">
      <c r="A83" s="125"/>
      <c r="B83" s="125"/>
      <c r="C83" s="208" t="s">
        <v>1403</v>
      </c>
      <c r="D83" s="126"/>
      <c r="E83" s="204" t="s">
        <v>1625</v>
      </c>
      <c r="F83" s="204"/>
      <c r="G83" s="337"/>
      <c r="H83" s="337"/>
      <c r="I83" s="337"/>
      <c r="J83" s="337"/>
      <c r="K83" s="337"/>
      <c r="L83" s="337"/>
      <c r="M83" s="204"/>
      <c r="N83" s="337"/>
      <c r="O83" s="337"/>
      <c r="P83" s="337"/>
      <c r="Q83" s="337"/>
      <c r="R83" s="337"/>
      <c r="S83" s="337"/>
      <c r="T83" s="337"/>
      <c r="U83" s="204"/>
      <c r="V83" s="337"/>
      <c r="W83" s="337"/>
      <c r="X83" s="337"/>
      <c r="Y83" s="204" t="s">
        <v>1625</v>
      </c>
      <c r="Z83" s="335"/>
    </row>
    <row r="84" spans="1:26" x14ac:dyDescent="0.25">
      <c r="A84" s="125"/>
      <c r="B84" s="125"/>
      <c r="C84" s="208" t="s">
        <v>1404</v>
      </c>
      <c r="D84" s="126"/>
      <c r="E84" s="204" t="s">
        <v>1625</v>
      </c>
      <c r="F84" s="204"/>
      <c r="G84" s="337"/>
      <c r="H84" s="337"/>
      <c r="I84" s="337"/>
      <c r="J84" s="337"/>
      <c r="K84" s="337"/>
      <c r="L84" s="337"/>
      <c r="M84" s="204"/>
      <c r="N84" s="337"/>
      <c r="O84" s="337"/>
      <c r="P84" s="337"/>
      <c r="Q84" s="337"/>
      <c r="R84" s="337"/>
      <c r="S84" s="337"/>
      <c r="T84" s="337"/>
      <c r="U84" s="204"/>
      <c r="V84" s="337"/>
      <c r="W84" s="337"/>
      <c r="X84" s="337"/>
      <c r="Y84" s="204" t="s">
        <v>1625</v>
      </c>
      <c r="Z84" s="335"/>
    </row>
    <row r="85" spans="1:26" x14ac:dyDescent="0.25">
      <c r="A85" s="125"/>
      <c r="B85" s="125"/>
      <c r="C85" s="208" t="s">
        <v>1386</v>
      </c>
      <c r="D85" s="126"/>
      <c r="E85" s="204" t="s">
        <v>1625</v>
      </c>
      <c r="F85" s="204"/>
      <c r="G85" s="337"/>
      <c r="H85" s="337"/>
      <c r="I85" s="337"/>
      <c r="J85" s="337"/>
      <c r="K85" s="337"/>
      <c r="L85" s="337"/>
      <c r="M85" s="204"/>
      <c r="N85" s="337"/>
      <c r="O85" s="337"/>
      <c r="P85" s="337"/>
      <c r="Q85" s="337"/>
      <c r="R85" s="337"/>
      <c r="S85" s="337"/>
      <c r="T85" s="337"/>
      <c r="U85" s="204"/>
      <c r="V85" s="337"/>
      <c r="W85" s="337"/>
      <c r="X85" s="337"/>
      <c r="Y85" s="204" t="s">
        <v>1625</v>
      </c>
      <c r="Z85" s="335"/>
    </row>
    <row r="86" spans="1:26" x14ac:dyDescent="0.25">
      <c r="A86" s="125"/>
      <c r="B86" s="125"/>
      <c r="C86" s="208" t="s">
        <v>1405</v>
      </c>
      <c r="D86" s="126"/>
      <c r="E86" s="204" t="s">
        <v>1625</v>
      </c>
      <c r="F86" s="204"/>
      <c r="G86" s="337"/>
      <c r="H86" s="337"/>
      <c r="I86" s="337"/>
      <c r="J86" s="337"/>
      <c r="K86" s="337"/>
      <c r="L86" s="337"/>
      <c r="M86" s="204"/>
      <c r="N86" s="337"/>
      <c r="O86" s="337"/>
      <c r="P86" s="337"/>
      <c r="Q86" s="337"/>
      <c r="R86" s="337"/>
      <c r="S86" s="337"/>
      <c r="T86" s="337"/>
      <c r="U86" s="204"/>
      <c r="V86" s="337"/>
      <c r="W86" s="337"/>
      <c r="X86" s="337"/>
      <c r="Y86" s="204" t="s">
        <v>1625</v>
      </c>
      <c r="Z86" s="335"/>
    </row>
    <row r="87" spans="1:26" x14ac:dyDescent="0.25">
      <c r="A87" s="125"/>
      <c r="B87" s="125"/>
      <c r="C87" s="208" t="s">
        <v>1406</v>
      </c>
      <c r="D87" s="126"/>
      <c r="E87" s="204" t="s">
        <v>1625</v>
      </c>
      <c r="F87" s="204"/>
      <c r="G87" s="337"/>
      <c r="H87" s="337"/>
      <c r="I87" s="337"/>
      <c r="J87" s="337"/>
      <c r="K87" s="337"/>
      <c r="L87" s="337"/>
      <c r="M87" s="204"/>
      <c r="N87" s="337"/>
      <c r="O87" s="337"/>
      <c r="P87" s="337"/>
      <c r="Q87" s="337"/>
      <c r="R87" s="337"/>
      <c r="S87" s="337"/>
      <c r="T87" s="337"/>
      <c r="U87" s="204"/>
      <c r="V87" s="337"/>
      <c r="W87" s="337"/>
      <c r="X87" s="337"/>
      <c r="Y87" s="204" t="s">
        <v>1625</v>
      </c>
      <c r="Z87" s="335"/>
    </row>
    <row r="88" spans="1:26" x14ac:dyDescent="0.25">
      <c r="A88" s="196"/>
      <c r="B88" s="196"/>
      <c r="C88" s="196"/>
      <c r="D88" s="196"/>
      <c r="E88" s="196"/>
      <c r="F88" s="256"/>
      <c r="G88" s="256"/>
      <c r="H88" s="256"/>
      <c r="I88" s="256"/>
      <c r="J88" s="256"/>
      <c r="K88" s="256"/>
      <c r="L88" s="256"/>
      <c r="M88" s="256"/>
      <c r="N88" s="256"/>
      <c r="O88" s="256"/>
      <c r="P88" s="256"/>
      <c r="Q88" s="256"/>
      <c r="R88" s="256"/>
      <c r="S88" s="256"/>
      <c r="T88" s="256"/>
      <c r="U88" s="256"/>
      <c r="V88" s="256"/>
      <c r="W88" s="256"/>
      <c r="X88" s="256"/>
      <c r="Y88" s="256"/>
      <c r="Z88" s="336"/>
    </row>
    <row r="89" spans="1:26" x14ac:dyDescent="0.25">
      <c r="A89" s="207" t="s">
        <v>1407</v>
      </c>
      <c r="B89" s="207" t="s">
        <v>1408</v>
      </c>
      <c r="C89" s="208" t="s">
        <v>1409</v>
      </c>
      <c r="D89" s="126"/>
      <c r="E89" s="204" t="s">
        <v>1625</v>
      </c>
      <c r="F89" s="204"/>
      <c r="G89" s="337"/>
      <c r="H89" s="337"/>
      <c r="I89" s="337"/>
      <c r="J89" s="337"/>
      <c r="K89" s="337"/>
      <c r="L89" s="337"/>
      <c r="M89" s="204"/>
      <c r="N89" s="337"/>
      <c r="O89" s="337"/>
      <c r="P89" s="337"/>
      <c r="Q89" s="337"/>
      <c r="R89" s="337"/>
      <c r="S89" s="337"/>
      <c r="T89" s="337"/>
      <c r="U89" s="204"/>
      <c r="V89" s="337"/>
      <c r="W89" s="337"/>
      <c r="X89" s="337"/>
      <c r="Y89" s="204" t="s">
        <v>1625</v>
      </c>
      <c r="Z89" s="335"/>
    </row>
    <row r="90" spans="1:26" x14ac:dyDescent="0.25">
      <c r="A90" s="125"/>
      <c r="B90" s="207" t="s">
        <v>1342</v>
      </c>
      <c r="C90" s="208" t="s">
        <v>1400</v>
      </c>
      <c r="D90" s="126"/>
      <c r="E90" s="204" t="s">
        <v>1625</v>
      </c>
      <c r="F90" s="204"/>
      <c r="G90" s="337"/>
      <c r="H90" s="337"/>
      <c r="I90" s="337"/>
      <c r="J90" s="337"/>
      <c r="K90" s="337"/>
      <c r="L90" s="337"/>
      <c r="M90" s="204"/>
      <c r="N90" s="337"/>
      <c r="O90" s="337"/>
      <c r="P90" s="337"/>
      <c r="Q90" s="337"/>
      <c r="R90" s="337"/>
      <c r="S90" s="337"/>
      <c r="T90" s="337"/>
      <c r="U90" s="204"/>
      <c r="V90" s="337"/>
      <c r="W90" s="337"/>
      <c r="X90" s="337"/>
      <c r="Y90" s="204" t="s">
        <v>1625</v>
      </c>
      <c r="Z90" s="335"/>
    </row>
    <row r="91" spans="1:26" x14ac:dyDescent="0.25">
      <c r="A91" s="125"/>
      <c r="B91" s="125"/>
      <c r="C91" s="208" t="s">
        <v>1401</v>
      </c>
      <c r="D91" s="126"/>
      <c r="E91" s="204" t="s">
        <v>1625</v>
      </c>
      <c r="F91" s="204"/>
      <c r="G91" s="337"/>
      <c r="H91" s="337"/>
      <c r="I91" s="337"/>
      <c r="J91" s="337"/>
      <c r="K91" s="337"/>
      <c r="L91" s="337"/>
      <c r="M91" s="204"/>
      <c r="N91" s="337"/>
      <c r="O91" s="337"/>
      <c r="P91" s="337"/>
      <c r="Q91" s="337"/>
      <c r="R91" s="337"/>
      <c r="S91" s="337"/>
      <c r="T91" s="337"/>
      <c r="U91" s="204"/>
      <c r="V91" s="337"/>
      <c r="W91" s="337"/>
      <c r="X91" s="337"/>
      <c r="Y91" s="204" t="s">
        <v>1625</v>
      </c>
      <c r="Z91" s="335"/>
    </row>
    <row r="92" spans="1:26" x14ac:dyDescent="0.25">
      <c r="A92" s="125"/>
      <c r="B92" s="125"/>
      <c r="C92" s="208" t="s">
        <v>1402</v>
      </c>
      <c r="D92" s="126"/>
      <c r="E92" s="204" t="s">
        <v>1625</v>
      </c>
      <c r="F92" s="204"/>
      <c r="G92" s="337"/>
      <c r="H92" s="337"/>
      <c r="I92" s="337"/>
      <c r="J92" s="337"/>
      <c r="K92" s="337"/>
      <c r="L92" s="337"/>
      <c r="M92" s="204"/>
      <c r="N92" s="337"/>
      <c r="O92" s="337"/>
      <c r="P92" s="337"/>
      <c r="Q92" s="337"/>
      <c r="R92" s="337"/>
      <c r="S92" s="337"/>
      <c r="T92" s="337"/>
      <c r="U92" s="204"/>
      <c r="V92" s="337"/>
      <c r="W92" s="337"/>
      <c r="X92" s="337"/>
      <c r="Y92" s="204" t="s">
        <v>1625</v>
      </c>
      <c r="Z92" s="335"/>
    </row>
    <row r="93" spans="1:26" x14ac:dyDescent="0.25">
      <c r="A93" s="125"/>
      <c r="B93" s="125"/>
      <c r="C93" s="208" t="s">
        <v>1403</v>
      </c>
      <c r="D93" s="126"/>
      <c r="E93" s="204" t="s">
        <v>1625</v>
      </c>
      <c r="F93" s="204"/>
      <c r="G93" s="337"/>
      <c r="H93" s="337"/>
      <c r="I93" s="337"/>
      <c r="J93" s="337"/>
      <c r="K93" s="337"/>
      <c r="L93" s="337"/>
      <c r="M93" s="204"/>
      <c r="N93" s="337"/>
      <c r="O93" s="337"/>
      <c r="P93" s="337"/>
      <c r="Q93" s="337"/>
      <c r="R93" s="337"/>
      <c r="S93" s="337"/>
      <c r="T93" s="337"/>
      <c r="U93" s="204"/>
      <c r="V93" s="337"/>
      <c r="W93" s="337"/>
      <c r="X93" s="337"/>
      <c r="Y93" s="204" t="s">
        <v>1625</v>
      </c>
      <c r="Z93" s="335"/>
    </row>
    <row r="94" spans="1:26" x14ac:dyDescent="0.25">
      <c r="A94" s="125"/>
      <c r="B94" s="125"/>
      <c r="C94" s="208" t="s">
        <v>1404</v>
      </c>
      <c r="D94" s="126"/>
      <c r="E94" s="204" t="s">
        <v>1625</v>
      </c>
      <c r="F94" s="204"/>
      <c r="G94" s="337"/>
      <c r="H94" s="337"/>
      <c r="I94" s="337"/>
      <c r="J94" s="337"/>
      <c r="K94" s="337"/>
      <c r="L94" s="337"/>
      <c r="M94" s="204"/>
      <c r="N94" s="337"/>
      <c r="O94" s="337"/>
      <c r="P94" s="337"/>
      <c r="Q94" s="337"/>
      <c r="R94" s="337"/>
      <c r="S94" s="337"/>
      <c r="T94" s="337"/>
      <c r="U94" s="204"/>
      <c r="V94" s="337"/>
      <c r="W94" s="337"/>
      <c r="X94" s="337"/>
      <c r="Y94" s="204" t="s">
        <v>1625</v>
      </c>
      <c r="Z94" s="335"/>
    </row>
    <row r="95" spans="1:26" x14ac:dyDescent="0.25">
      <c r="A95" s="125"/>
      <c r="B95" s="125"/>
      <c r="C95" s="208" t="s">
        <v>1386</v>
      </c>
      <c r="D95" s="126"/>
      <c r="E95" s="204" t="s">
        <v>1625</v>
      </c>
      <c r="F95" s="204"/>
      <c r="G95" s="337"/>
      <c r="H95" s="337"/>
      <c r="I95" s="337"/>
      <c r="J95" s="337"/>
      <c r="K95" s="337"/>
      <c r="L95" s="337"/>
      <c r="M95" s="204"/>
      <c r="N95" s="337"/>
      <c r="O95" s="337"/>
      <c r="P95" s="337"/>
      <c r="Q95" s="337"/>
      <c r="R95" s="337"/>
      <c r="S95" s="337"/>
      <c r="T95" s="337"/>
      <c r="U95" s="204"/>
      <c r="V95" s="337"/>
      <c r="W95" s="337"/>
      <c r="X95" s="337"/>
      <c r="Y95" s="204" t="s">
        <v>1625</v>
      </c>
      <c r="Z95" s="335"/>
    </row>
    <row r="96" spans="1:26" x14ac:dyDescent="0.25">
      <c r="A96" s="125"/>
      <c r="B96" s="125"/>
      <c r="C96" s="208" t="s">
        <v>1405</v>
      </c>
      <c r="D96" s="126"/>
      <c r="E96" s="204" t="s">
        <v>1625</v>
      </c>
      <c r="F96" s="204"/>
      <c r="G96" s="337"/>
      <c r="H96" s="337"/>
      <c r="I96" s="337"/>
      <c r="J96" s="337"/>
      <c r="K96" s="337"/>
      <c r="L96" s="337"/>
      <c r="M96" s="204"/>
      <c r="N96" s="337"/>
      <c r="O96" s="337"/>
      <c r="P96" s="337"/>
      <c r="Q96" s="337"/>
      <c r="R96" s="337"/>
      <c r="S96" s="337"/>
      <c r="T96" s="337"/>
      <c r="U96" s="204"/>
      <c r="V96" s="337"/>
      <c r="W96" s="337"/>
      <c r="X96" s="337"/>
      <c r="Y96" s="204" t="s">
        <v>1625</v>
      </c>
      <c r="Z96" s="335"/>
    </row>
    <row r="97" spans="1:26" x14ac:dyDescent="0.25">
      <c r="A97" s="125"/>
      <c r="B97" s="125"/>
      <c r="C97" s="208" t="s">
        <v>1406</v>
      </c>
      <c r="D97" s="126"/>
      <c r="E97" s="204" t="s">
        <v>1625</v>
      </c>
      <c r="F97" s="204"/>
      <c r="G97" s="337"/>
      <c r="H97" s="337"/>
      <c r="I97" s="337"/>
      <c r="J97" s="337"/>
      <c r="K97" s="337"/>
      <c r="L97" s="337"/>
      <c r="M97" s="204"/>
      <c r="N97" s="337"/>
      <c r="O97" s="337"/>
      <c r="P97" s="337"/>
      <c r="Q97" s="337"/>
      <c r="R97" s="337"/>
      <c r="S97" s="337"/>
      <c r="T97" s="337"/>
      <c r="U97" s="204"/>
      <c r="V97" s="337"/>
      <c r="W97" s="337"/>
      <c r="X97" s="337"/>
      <c r="Y97" s="204" t="s">
        <v>1625</v>
      </c>
      <c r="Z97" s="335"/>
    </row>
    <row r="98" spans="1:26" x14ac:dyDescent="0.25">
      <c r="A98" s="125"/>
      <c r="B98" s="125"/>
      <c r="C98" s="208" t="s">
        <v>1410</v>
      </c>
      <c r="D98" s="126"/>
      <c r="E98" s="204" t="s">
        <v>1625</v>
      </c>
      <c r="F98" s="204"/>
      <c r="G98" s="337"/>
      <c r="H98" s="337"/>
      <c r="I98" s="337"/>
      <c r="J98" s="337"/>
      <c r="K98" s="337"/>
      <c r="L98" s="337"/>
      <c r="M98" s="204"/>
      <c r="N98" s="337"/>
      <c r="O98" s="337"/>
      <c r="P98" s="337"/>
      <c r="Q98" s="337"/>
      <c r="R98" s="337"/>
      <c r="S98" s="337"/>
      <c r="T98" s="337"/>
      <c r="U98" s="204"/>
      <c r="V98" s="337"/>
      <c r="W98" s="337"/>
      <c r="X98" s="337"/>
      <c r="Y98" s="204" t="s">
        <v>1625</v>
      </c>
      <c r="Z98" s="335"/>
    </row>
    <row r="99" spans="1:26" x14ac:dyDescent="0.25">
      <c r="A99" s="125"/>
      <c r="B99" s="125"/>
      <c r="C99" s="208" t="s">
        <v>1411</v>
      </c>
      <c r="D99" s="126"/>
      <c r="E99" s="204" t="s">
        <v>1625</v>
      </c>
      <c r="F99" s="204"/>
      <c r="G99" s="337"/>
      <c r="H99" s="337"/>
      <c r="I99" s="337"/>
      <c r="J99" s="337"/>
      <c r="K99" s="337"/>
      <c r="L99" s="337"/>
      <c r="M99" s="204"/>
      <c r="N99" s="337"/>
      <c r="O99" s="337"/>
      <c r="P99" s="337"/>
      <c r="Q99" s="337"/>
      <c r="R99" s="337"/>
      <c r="S99" s="337"/>
      <c r="T99" s="337"/>
      <c r="U99" s="204"/>
      <c r="V99" s="337"/>
      <c r="W99" s="337"/>
      <c r="X99" s="337"/>
      <c r="Y99" s="204" t="s">
        <v>1625</v>
      </c>
      <c r="Z99" s="335"/>
    </row>
    <row r="100" spans="1:26" x14ac:dyDescent="0.25">
      <c r="A100" s="125"/>
      <c r="B100" s="125"/>
      <c r="C100" s="208" t="s">
        <v>1412</v>
      </c>
      <c r="D100" s="126"/>
      <c r="E100" s="204" t="s">
        <v>1625</v>
      </c>
      <c r="F100" s="204"/>
      <c r="G100" s="337"/>
      <c r="H100" s="337"/>
      <c r="I100" s="337"/>
      <c r="J100" s="337"/>
      <c r="K100" s="337"/>
      <c r="L100" s="337"/>
      <c r="M100" s="204"/>
      <c r="N100" s="337"/>
      <c r="O100" s="337"/>
      <c r="P100" s="337"/>
      <c r="Q100" s="337"/>
      <c r="R100" s="337"/>
      <c r="S100" s="337"/>
      <c r="T100" s="337"/>
      <c r="U100" s="204"/>
      <c r="V100" s="337"/>
      <c r="W100" s="337"/>
      <c r="X100" s="337"/>
      <c r="Y100" s="204" t="s">
        <v>1625</v>
      </c>
      <c r="Z100" s="335"/>
    </row>
    <row r="101" spans="1:26" x14ac:dyDescent="0.25">
      <c r="A101" s="125"/>
      <c r="B101" s="125"/>
      <c r="C101" s="208" t="s">
        <v>1413</v>
      </c>
      <c r="D101" s="126"/>
      <c r="E101" s="204" t="s">
        <v>1625</v>
      </c>
      <c r="F101" s="204"/>
      <c r="G101" s="337"/>
      <c r="H101" s="337"/>
      <c r="I101" s="337"/>
      <c r="J101" s="337"/>
      <c r="K101" s="337"/>
      <c r="L101" s="337"/>
      <c r="M101" s="204"/>
      <c r="N101" s="337"/>
      <c r="O101" s="337"/>
      <c r="P101" s="337"/>
      <c r="Q101" s="337"/>
      <c r="R101" s="337"/>
      <c r="S101" s="337"/>
      <c r="T101" s="337"/>
      <c r="U101" s="204"/>
      <c r="V101" s="337"/>
      <c r="W101" s="337"/>
      <c r="X101" s="337"/>
      <c r="Y101" s="204" t="s">
        <v>1625</v>
      </c>
      <c r="Z101" s="335"/>
    </row>
    <row r="102" spans="1:26" x14ac:dyDescent="0.25">
      <c r="A102" s="125"/>
      <c r="B102" s="125"/>
      <c r="C102" s="208" t="s">
        <v>1414</v>
      </c>
      <c r="D102" s="126"/>
      <c r="E102" s="204" t="s">
        <v>1625</v>
      </c>
      <c r="F102" s="204"/>
      <c r="G102" s="337"/>
      <c r="H102" s="337"/>
      <c r="I102" s="337"/>
      <c r="J102" s="337"/>
      <c r="K102" s="337"/>
      <c r="L102" s="337"/>
      <c r="M102" s="204"/>
      <c r="N102" s="337"/>
      <c r="O102" s="337"/>
      <c r="P102" s="337"/>
      <c r="Q102" s="337"/>
      <c r="R102" s="337"/>
      <c r="S102" s="337"/>
      <c r="T102" s="337"/>
      <c r="U102" s="204"/>
      <c r="V102" s="337"/>
      <c r="W102" s="337"/>
      <c r="X102" s="337"/>
      <c r="Y102" s="204" t="s">
        <v>1625</v>
      </c>
      <c r="Z102" s="335"/>
    </row>
    <row r="103" spans="1:26" x14ac:dyDescent="0.25">
      <c r="A103" s="196"/>
      <c r="B103" s="196"/>
      <c r="C103" s="196"/>
      <c r="D103" s="196"/>
      <c r="E103" s="196"/>
      <c r="F103" s="256"/>
      <c r="G103" s="256"/>
      <c r="H103" s="256"/>
      <c r="I103" s="256"/>
      <c r="J103" s="256"/>
      <c r="K103" s="256"/>
      <c r="L103" s="256"/>
      <c r="M103" s="256"/>
      <c r="N103" s="256"/>
      <c r="O103" s="256"/>
      <c r="P103" s="256"/>
      <c r="Q103" s="256"/>
      <c r="R103" s="256"/>
      <c r="S103" s="256"/>
      <c r="T103" s="256"/>
      <c r="U103" s="256"/>
      <c r="V103" s="256"/>
      <c r="W103" s="256"/>
      <c r="X103" s="256"/>
      <c r="Y103" s="256"/>
      <c r="Z103" s="336"/>
    </row>
    <row r="104" spans="1:26" x14ac:dyDescent="0.25">
      <c r="A104" s="207" t="s">
        <v>1415</v>
      </c>
      <c r="B104" s="207" t="s">
        <v>1416</v>
      </c>
      <c r="C104" s="208" t="s">
        <v>1376</v>
      </c>
      <c r="D104" s="126"/>
      <c r="E104" s="204" t="s">
        <v>1625</v>
      </c>
      <c r="F104" s="204"/>
      <c r="G104" s="337"/>
      <c r="H104" s="337"/>
      <c r="I104" s="337"/>
      <c r="J104" s="337"/>
      <c r="K104" s="337"/>
      <c r="L104" s="337"/>
      <c r="M104" s="204"/>
      <c r="N104" s="337"/>
      <c r="O104" s="337"/>
      <c r="P104" s="337"/>
      <c r="Q104" s="337"/>
      <c r="R104" s="337"/>
      <c r="S104" s="337"/>
      <c r="T104" s="337"/>
      <c r="U104" s="204"/>
      <c r="V104" s="337"/>
      <c r="W104" s="337"/>
      <c r="X104" s="337"/>
      <c r="Y104" s="204" t="s">
        <v>1625</v>
      </c>
      <c r="Z104" s="335"/>
    </row>
    <row r="105" spans="1:26" x14ac:dyDescent="0.25">
      <c r="A105" s="125"/>
      <c r="B105" s="207" t="s">
        <v>1342</v>
      </c>
      <c r="C105" s="208" t="s">
        <v>1417</v>
      </c>
      <c r="D105" s="126"/>
      <c r="E105" s="204" t="s">
        <v>1625</v>
      </c>
      <c r="F105" s="204"/>
      <c r="G105" s="337"/>
      <c r="H105" s="337"/>
      <c r="I105" s="337"/>
      <c r="J105" s="337"/>
      <c r="K105" s="337"/>
      <c r="L105" s="337"/>
      <c r="M105" s="204"/>
      <c r="N105" s="337"/>
      <c r="O105" s="337"/>
      <c r="P105" s="337"/>
      <c r="Q105" s="337"/>
      <c r="R105" s="337"/>
      <c r="S105" s="337"/>
      <c r="T105" s="337"/>
      <c r="U105" s="204"/>
      <c r="V105" s="337"/>
      <c r="W105" s="337"/>
      <c r="X105" s="337"/>
      <c r="Y105" s="204" t="s">
        <v>1625</v>
      </c>
      <c r="Z105" s="335"/>
    </row>
    <row r="106" spans="1:26" x14ac:dyDescent="0.25">
      <c r="A106" s="125"/>
      <c r="B106" s="125"/>
      <c r="C106" s="208" t="s">
        <v>1418</v>
      </c>
      <c r="D106" s="126"/>
      <c r="E106" s="204" t="s">
        <v>1625</v>
      </c>
      <c r="F106" s="204"/>
      <c r="G106" s="337"/>
      <c r="H106" s="337"/>
      <c r="I106" s="337"/>
      <c r="J106" s="337"/>
      <c r="K106" s="337"/>
      <c r="L106" s="337"/>
      <c r="M106" s="204"/>
      <c r="N106" s="337"/>
      <c r="O106" s="337"/>
      <c r="P106" s="337"/>
      <c r="Q106" s="337"/>
      <c r="R106" s="337"/>
      <c r="S106" s="337"/>
      <c r="T106" s="337"/>
      <c r="U106" s="204"/>
      <c r="V106" s="337"/>
      <c r="W106" s="337"/>
      <c r="X106" s="337"/>
      <c r="Y106" s="204" t="s">
        <v>1625</v>
      </c>
      <c r="Z106" s="335"/>
    </row>
    <row r="107" spans="1:26" x14ac:dyDescent="0.25">
      <c r="A107" s="125"/>
      <c r="B107" s="125"/>
      <c r="C107" s="208" t="s">
        <v>1419</v>
      </c>
      <c r="D107" s="126"/>
      <c r="E107" s="204" t="s">
        <v>1625</v>
      </c>
      <c r="F107" s="204"/>
      <c r="G107" s="337"/>
      <c r="H107" s="337"/>
      <c r="I107" s="337"/>
      <c r="J107" s="337"/>
      <c r="K107" s="337"/>
      <c r="L107" s="337"/>
      <c r="M107" s="204"/>
      <c r="N107" s="337"/>
      <c r="O107" s="337"/>
      <c r="P107" s="337"/>
      <c r="Q107" s="337"/>
      <c r="R107" s="337"/>
      <c r="S107" s="337"/>
      <c r="T107" s="337"/>
      <c r="U107" s="204"/>
      <c r="V107" s="337"/>
      <c r="W107" s="337"/>
      <c r="X107" s="337"/>
      <c r="Y107" s="204" t="s">
        <v>1625</v>
      </c>
      <c r="Z107" s="335"/>
    </row>
    <row r="108" spans="1:26" x14ac:dyDescent="0.25">
      <c r="A108" s="125"/>
      <c r="B108" s="125"/>
      <c r="C108" s="208" t="s">
        <v>1420</v>
      </c>
      <c r="D108" s="126"/>
      <c r="E108" s="204" t="s">
        <v>1625</v>
      </c>
      <c r="F108" s="204"/>
      <c r="G108" s="337"/>
      <c r="H108" s="337"/>
      <c r="I108" s="337"/>
      <c r="J108" s="337"/>
      <c r="K108" s="337"/>
      <c r="L108" s="337"/>
      <c r="M108" s="204"/>
      <c r="N108" s="337"/>
      <c r="O108" s="337"/>
      <c r="P108" s="337"/>
      <c r="Q108" s="337"/>
      <c r="R108" s="337"/>
      <c r="S108" s="337"/>
      <c r="T108" s="337"/>
      <c r="U108" s="204"/>
      <c r="V108" s="337"/>
      <c r="W108" s="337"/>
      <c r="X108" s="337"/>
      <c r="Y108" s="204" t="s">
        <v>1625</v>
      </c>
      <c r="Z108" s="335"/>
    </row>
    <row r="109" spans="1:26" x14ac:dyDescent="0.25">
      <c r="A109" s="125"/>
      <c r="B109" s="125"/>
      <c r="C109" s="208" t="s">
        <v>1383</v>
      </c>
      <c r="D109" s="126"/>
      <c r="E109" s="204" t="s">
        <v>1625</v>
      </c>
      <c r="F109" s="204"/>
      <c r="G109" s="337"/>
      <c r="H109" s="337"/>
      <c r="I109" s="337"/>
      <c r="J109" s="337"/>
      <c r="K109" s="337"/>
      <c r="L109" s="337"/>
      <c r="M109" s="204"/>
      <c r="N109" s="337"/>
      <c r="O109" s="337"/>
      <c r="P109" s="337"/>
      <c r="Q109" s="337"/>
      <c r="R109" s="337"/>
      <c r="S109" s="337"/>
      <c r="T109" s="337"/>
      <c r="U109" s="204"/>
      <c r="V109" s="337"/>
      <c r="W109" s="337"/>
      <c r="X109" s="337"/>
      <c r="Y109" s="204" t="s">
        <v>1625</v>
      </c>
      <c r="Z109" s="335"/>
    </row>
    <row r="110" spans="1:26" x14ac:dyDescent="0.25">
      <c r="A110" s="125"/>
      <c r="B110" s="125"/>
      <c r="C110" s="208" t="s">
        <v>1385</v>
      </c>
      <c r="D110" s="126"/>
      <c r="E110" s="204" t="s">
        <v>1625</v>
      </c>
      <c r="F110" s="204"/>
      <c r="G110" s="337"/>
      <c r="H110" s="337"/>
      <c r="I110" s="337"/>
      <c r="J110" s="337"/>
      <c r="K110" s="337"/>
      <c r="L110" s="337"/>
      <c r="M110" s="204"/>
      <c r="N110" s="337"/>
      <c r="O110" s="337"/>
      <c r="P110" s="337"/>
      <c r="Q110" s="337"/>
      <c r="R110" s="337"/>
      <c r="S110" s="337"/>
      <c r="T110" s="337"/>
      <c r="U110" s="204"/>
      <c r="V110" s="337"/>
      <c r="W110" s="337"/>
      <c r="X110" s="337"/>
      <c r="Y110" s="204" t="s">
        <v>1625</v>
      </c>
      <c r="Z110" s="335"/>
    </row>
    <row r="111" spans="1:26" x14ac:dyDescent="0.25">
      <c r="A111" s="125"/>
      <c r="B111" s="125"/>
      <c r="C111" s="208" t="s">
        <v>1386</v>
      </c>
      <c r="D111" s="126"/>
      <c r="E111" s="204" t="s">
        <v>1625</v>
      </c>
      <c r="F111" s="204"/>
      <c r="G111" s="337"/>
      <c r="H111" s="337"/>
      <c r="I111" s="337"/>
      <c r="J111" s="337"/>
      <c r="K111" s="337"/>
      <c r="L111" s="337"/>
      <c r="M111" s="204"/>
      <c r="N111" s="337"/>
      <c r="O111" s="337"/>
      <c r="P111" s="337"/>
      <c r="Q111" s="337"/>
      <c r="R111" s="337"/>
      <c r="S111" s="337"/>
      <c r="T111" s="337"/>
      <c r="U111" s="204"/>
      <c r="V111" s="337"/>
      <c r="W111" s="337"/>
      <c r="X111" s="337"/>
      <c r="Y111" s="204" t="s">
        <v>1625</v>
      </c>
      <c r="Z111" s="335"/>
    </row>
    <row r="112" spans="1:26" x14ac:dyDescent="0.25">
      <c r="A112" s="125"/>
      <c r="B112" s="125"/>
      <c r="C112" s="208" t="s">
        <v>1421</v>
      </c>
      <c r="D112" s="126"/>
      <c r="E112" s="204" t="s">
        <v>1625</v>
      </c>
      <c r="F112" s="204"/>
      <c r="G112" s="337"/>
      <c r="H112" s="337"/>
      <c r="I112" s="337"/>
      <c r="J112" s="337"/>
      <c r="K112" s="337"/>
      <c r="L112" s="337"/>
      <c r="M112" s="204"/>
      <c r="N112" s="337"/>
      <c r="O112" s="337"/>
      <c r="P112" s="337"/>
      <c r="Q112" s="337"/>
      <c r="R112" s="337"/>
      <c r="S112" s="337"/>
      <c r="T112" s="337"/>
      <c r="U112" s="204"/>
      <c r="V112" s="337"/>
      <c r="W112" s="337"/>
      <c r="X112" s="337"/>
      <c r="Y112" s="204" t="s">
        <v>1625</v>
      </c>
      <c r="Z112" s="335"/>
    </row>
    <row r="113" spans="1:26" x14ac:dyDescent="0.25">
      <c r="A113" s="125"/>
      <c r="B113" s="125"/>
      <c r="C113" s="208" t="s">
        <v>1422</v>
      </c>
      <c r="D113" s="126"/>
      <c r="E113" s="204" t="s">
        <v>1625</v>
      </c>
      <c r="F113" s="204"/>
      <c r="G113" s="337"/>
      <c r="H113" s="337"/>
      <c r="I113" s="337"/>
      <c r="J113" s="337"/>
      <c r="K113" s="337"/>
      <c r="L113" s="337"/>
      <c r="M113" s="204"/>
      <c r="N113" s="337"/>
      <c r="O113" s="337"/>
      <c r="P113" s="337"/>
      <c r="Q113" s="337"/>
      <c r="R113" s="337"/>
      <c r="S113" s="337"/>
      <c r="T113" s="337"/>
      <c r="U113" s="204"/>
      <c r="V113" s="337"/>
      <c r="W113" s="337"/>
      <c r="X113" s="337"/>
      <c r="Y113" s="204" t="s">
        <v>1625</v>
      </c>
      <c r="Z113" s="335"/>
    </row>
    <row r="114" spans="1:26" x14ac:dyDescent="0.25">
      <c r="A114" s="196"/>
      <c r="B114" s="196"/>
      <c r="C114" s="196"/>
      <c r="D114" s="196"/>
      <c r="E114" s="196"/>
      <c r="F114" s="256"/>
      <c r="G114" s="256"/>
      <c r="H114" s="256"/>
      <c r="I114" s="256"/>
      <c r="J114" s="256"/>
      <c r="K114" s="256"/>
      <c r="L114" s="256"/>
      <c r="M114" s="256"/>
      <c r="N114" s="256"/>
      <c r="O114" s="256"/>
      <c r="P114" s="256"/>
      <c r="Q114" s="256"/>
      <c r="R114" s="256"/>
      <c r="S114" s="256"/>
      <c r="T114" s="256"/>
      <c r="U114" s="256"/>
      <c r="V114" s="256"/>
      <c r="W114" s="256"/>
      <c r="X114" s="256"/>
      <c r="Y114" s="256"/>
      <c r="Z114" s="336"/>
    </row>
    <row r="115" spans="1:26" x14ac:dyDescent="0.25">
      <c r="A115" s="207" t="s">
        <v>1423</v>
      </c>
      <c r="B115" s="207" t="s">
        <v>1424</v>
      </c>
      <c r="C115" s="208" t="s">
        <v>1409</v>
      </c>
      <c r="D115" s="126"/>
      <c r="E115" s="204" t="s">
        <v>1625</v>
      </c>
      <c r="F115" s="204"/>
      <c r="G115" s="337"/>
      <c r="H115" s="337"/>
      <c r="I115" s="337"/>
      <c r="J115" s="337"/>
      <c r="K115" s="337"/>
      <c r="L115" s="337"/>
      <c r="M115" s="204"/>
      <c r="N115" s="337"/>
      <c r="O115" s="337"/>
      <c r="P115" s="337"/>
      <c r="Q115" s="337"/>
      <c r="R115" s="337"/>
      <c r="S115" s="337"/>
      <c r="T115" s="337"/>
      <c r="U115" s="204"/>
      <c r="V115" s="337"/>
      <c r="W115" s="337"/>
      <c r="X115" s="337"/>
      <c r="Y115" s="204" t="s">
        <v>1625</v>
      </c>
      <c r="Z115" s="335"/>
    </row>
    <row r="116" spans="1:26" x14ac:dyDescent="0.25">
      <c r="A116" s="125"/>
      <c r="B116" s="207" t="s">
        <v>1342</v>
      </c>
      <c r="C116" s="208" t="s">
        <v>1425</v>
      </c>
      <c r="D116" s="126"/>
      <c r="E116" s="204" t="s">
        <v>1625</v>
      </c>
      <c r="F116" s="204"/>
      <c r="G116" s="337"/>
      <c r="H116" s="337"/>
      <c r="I116" s="337"/>
      <c r="J116" s="337"/>
      <c r="K116" s="337"/>
      <c r="L116" s="337"/>
      <c r="M116" s="204"/>
      <c r="N116" s="337"/>
      <c r="O116" s="337"/>
      <c r="P116" s="337"/>
      <c r="Q116" s="337"/>
      <c r="R116" s="337"/>
      <c r="S116" s="337"/>
      <c r="T116" s="337"/>
      <c r="U116" s="204"/>
      <c r="V116" s="337"/>
      <c r="W116" s="337"/>
      <c r="X116" s="337"/>
      <c r="Y116" s="204" t="s">
        <v>1625</v>
      </c>
      <c r="Z116" s="335"/>
    </row>
    <row r="117" spans="1:26" x14ac:dyDescent="0.25">
      <c r="A117" s="125"/>
      <c r="B117" s="125"/>
      <c r="C117" s="208" t="s">
        <v>1426</v>
      </c>
      <c r="D117" s="126"/>
      <c r="E117" s="204" t="s">
        <v>1625</v>
      </c>
      <c r="F117" s="204"/>
      <c r="G117" s="337"/>
      <c r="H117" s="337"/>
      <c r="I117" s="337"/>
      <c r="J117" s="337"/>
      <c r="K117" s="337"/>
      <c r="L117" s="337"/>
      <c r="M117" s="204"/>
      <c r="N117" s="337"/>
      <c r="O117" s="337"/>
      <c r="P117" s="337"/>
      <c r="Q117" s="337"/>
      <c r="R117" s="337"/>
      <c r="S117" s="337"/>
      <c r="T117" s="337"/>
      <c r="U117" s="204"/>
      <c r="V117" s="337"/>
      <c r="W117" s="337"/>
      <c r="X117" s="337"/>
      <c r="Y117" s="204" t="s">
        <v>1625</v>
      </c>
      <c r="Z117" s="335"/>
    </row>
    <row r="118" spans="1:26" x14ac:dyDescent="0.25">
      <c r="A118" s="125"/>
      <c r="B118" s="125"/>
      <c r="C118" s="208" t="s">
        <v>1427</v>
      </c>
      <c r="D118" s="126"/>
      <c r="E118" s="204" t="s">
        <v>1625</v>
      </c>
      <c r="F118" s="204"/>
      <c r="G118" s="337"/>
      <c r="H118" s="337"/>
      <c r="I118" s="337"/>
      <c r="J118" s="337"/>
      <c r="K118" s="337"/>
      <c r="L118" s="337"/>
      <c r="M118" s="204"/>
      <c r="N118" s="337"/>
      <c r="O118" s="337"/>
      <c r="P118" s="337"/>
      <c r="Q118" s="337"/>
      <c r="R118" s="337"/>
      <c r="S118" s="337"/>
      <c r="T118" s="337"/>
      <c r="U118" s="204"/>
      <c r="V118" s="337"/>
      <c r="W118" s="337"/>
      <c r="X118" s="337"/>
      <c r="Y118" s="204" t="s">
        <v>1625</v>
      </c>
      <c r="Z118" s="335"/>
    </row>
    <row r="119" spans="1:26" x14ac:dyDescent="0.25">
      <c r="A119" s="125"/>
      <c r="B119" s="125"/>
      <c r="C119" s="208" t="s">
        <v>1428</v>
      </c>
      <c r="D119" s="126"/>
      <c r="E119" s="204" t="s">
        <v>1625</v>
      </c>
      <c r="F119" s="204"/>
      <c r="G119" s="337"/>
      <c r="H119" s="337"/>
      <c r="I119" s="337"/>
      <c r="J119" s="337"/>
      <c r="K119" s="337"/>
      <c r="L119" s="337"/>
      <c r="M119" s="204"/>
      <c r="N119" s="337"/>
      <c r="O119" s="337"/>
      <c r="P119" s="337"/>
      <c r="Q119" s="337"/>
      <c r="R119" s="337"/>
      <c r="S119" s="337"/>
      <c r="T119" s="337"/>
      <c r="U119" s="204"/>
      <c r="V119" s="337"/>
      <c r="W119" s="337"/>
      <c r="X119" s="337"/>
      <c r="Y119" s="204" t="s">
        <v>1625</v>
      </c>
      <c r="Z119" s="335"/>
    </row>
    <row r="120" spans="1:26" x14ac:dyDescent="0.25">
      <c r="A120" s="125"/>
      <c r="B120" s="125"/>
      <c r="C120" s="208" t="s">
        <v>1429</v>
      </c>
      <c r="D120" s="126"/>
      <c r="E120" s="204" t="s">
        <v>1625</v>
      </c>
      <c r="F120" s="204"/>
      <c r="G120" s="337"/>
      <c r="H120" s="337"/>
      <c r="I120" s="337"/>
      <c r="J120" s="337"/>
      <c r="K120" s="337"/>
      <c r="L120" s="337"/>
      <c r="M120" s="204"/>
      <c r="N120" s="337"/>
      <c r="O120" s="337"/>
      <c r="P120" s="337"/>
      <c r="Q120" s="337"/>
      <c r="R120" s="337"/>
      <c r="S120" s="337"/>
      <c r="T120" s="337"/>
      <c r="U120" s="204"/>
      <c r="V120" s="337"/>
      <c r="W120" s="337"/>
      <c r="X120" s="337"/>
      <c r="Y120" s="204" t="s">
        <v>1625</v>
      </c>
      <c r="Z120" s="335"/>
    </row>
    <row r="121" spans="1:26" x14ac:dyDescent="0.25">
      <c r="A121" s="125"/>
      <c r="B121" s="125"/>
      <c r="C121" s="208" t="s">
        <v>1430</v>
      </c>
      <c r="D121" s="126"/>
      <c r="E121" s="204" t="s">
        <v>1625</v>
      </c>
      <c r="F121" s="204"/>
      <c r="G121" s="337"/>
      <c r="H121" s="337"/>
      <c r="I121" s="337"/>
      <c r="J121" s="337"/>
      <c r="K121" s="337"/>
      <c r="L121" s="337"/>
      <c r="M121" s="204"/>
      <c r="N121" s="337"/>
      <c r="O121" s="337"/>
      <c r="P121" s="337"/>
      <c r="Q121" s="337"/>
      <c r="R121" s="337"/>
      <c r="S121" s="337"/>
      <c r="T121" s="337"/>
      <c r="U121" s="204"/>
      <c r="V121" s="337"/>
      <c r="W121" s="337"/>
      <c r="X121" s="337"/>
      <c r="Y121" s="204" t="s">
        <v>1625</v>
      </c>
      <c r="Z121" s="335"/>
    </row>
    <row r="122" spans="1:26" x14ac:dyDescent="0.25">
      <c r="A122" s="635" t="s">
        <v>1863</v>
      </c>
      <c r="B122" s="636"/>
      <c r="C122" s="636"/>
      <c r="D122" s="340"/>
      <c r="E122" s="340"/>
      <c r="F122" s="639"/>
      <c r="G122" s="639"/>
      <c r="H122" s="639"/>
      <c r="I122" s="639"/>
      <c r="J122" s="639"/>
      <c r="K122" s="639"/>
      <c r="L122" s="639"/>
      <c r="M122" s="639"/>
      <c r="N122" s="639"/>
      <c r="O122" s="639"/>
      <c r="P122" s="639"/>
      <c r="Q122" s="639"/>
      <c r="R122" s="639"/>
      <c r="S122" s="640"/>
      <c r="T122" s="240"/>
      <c r="U122" s="240"/>
      <c r="V122" s="240"/>
      <c r="W122" s="240"/>
      <c r="X122" s="240"/>
      <c r="Y122" s="204" t="s">
        <v>1625</v>
      </c>
      <c r="Z122" s="341"/>
    </row>
    <row r="123" spans="1:26" ht="23.25" customHeight="1" x14ac:dyDescent="0.25">
      <c r="A123" s="637"/>
      <c r="B123" s="638"/>
      <c r="C123" s="638"/>
      <c r="D123" s="342"/>
      <c r="E123" s="342"/>
      <c r="F123" s="641"/>
      <c r="G123" s="641"/>
      <c r="H123" s="641"/>
      <c r="I123" s="641"/>
      <c r="J123" s="641"/>
      <c r="K123" s="641"/>
      <c r="L123" s="641"/>
      <c r="M123" s="641"/>
      <c r="N123" s="641"/>
      <c r="O123" s="641"/>
      <c r="P123" s="641"/>
      <c r="Q123" s="641"/>
      <c r="R123" s="641"/>
      <c r="S123" s="642"/>
      <c r="T123" s="240"/>
      <c r="U123" s="240"/>
      <c r="V123" s="240"/>
      <c r="W123" s="240"/>
      <c r="X123" s="240"/>
      <c r="Y123" s="240"/>
      <c r="Z123" s="341"/>
    </row>
    <row r="124" spans="1:26" ht="46.5" customHeight="1" x14ac:dyDescent="0.25">
      <c r="A124" s="343" t="s">
        <v>147</v>
      </c>
      <c r="B124" s="343" t="s">
        <v>148</v>
      </c>
      <c r="C124" s="343" t="s">
        <v>149</v>
      </c>
      <c r="D124" s="344" t="s">
        <v>249</v>
      </c>
      <c r="E124" s="344" t="s">
        <v>69</v>
      </c>
      <c r="F124" s="537"/>
      <c r="G124" s="538"/>
      <c r="H124" s="538"/>
      <c r="I124" s="538" t="s">
        <v>958</v>
      </c>
      <c r="J124" s="538"/>
      <c r="K124" s="538"/>
      <c r="L124" s="538"/>
      <c r="M124" s="538"/>
      <c r="N124" s="538"/>
      <c r="O124" s="538"/>
      <c r="P124" s="537"/>
      <c r="Q124" s="537"/>
      <c r="R124" s="537"/>
      <c r="S124" s="537"/>
    </row>
    <row r="125" spans="1:26" x14ac:dyDescent="0.25">
      <c r="A125" s="125" t="s">
        <v>1864</v>
      </c>
      <c r="B125" s="125" t="s">
        <v>1865</v>
      </c>
      <c r="C125" s="127" t="s">
        <v>1866</v>
      </c>
      <c r="D125" s="126"/>
      <c r="E125" s="204"/>
      <c r="F125" s="634"/>
      <c r="G125" s="634"/>
      <c r="H125" s="634"/>
      <c r="I125" s="634"/>
      <c r="J125" s="634"/>
      <c r="K125" s="634"/>
      <c r="L125" s="634"/>
      <c r="M125" s="634"/>
      <c r="N125" s="634"/>
      <c r="O125" s="634"/>
      <c r="P125" s="634"/>
      <c r="Q125" s="634"/>
      <c r="R125" s="634"/>
      <c r="S125" s="634"/>
    </row>
    <row r="126" spans="1:26" x14ac:dyDescent="0.25">
      <c r="A126" s="178"/>
      <c r="B126" s="178"/>
      <c r="C126" s="127" t="s">
        <v>1867</v>
      </c>
      <c r="D126" s="126"/>
      <c r="E126" s="204"/>
      <c r="F126" s="634"/>
      <c r="G126" s="634"/>
      <c r="H126" s="634"/>
      <c r="I126" s="634"/>
      <c r="J126" s="634"/>
      <c r="K126" s="634"/>
      <c r="L126" s="634"/>
      <c r="M126" s="634"/>
      <c r="N126" s="634"/>
      <c r="O126" s="634"/>
      <c r="P126" s="634"/>
      <c r="Q126" s="634"/>
      <c r="R126" s="634"/>
      <c r="S126" s="634"/>
    </row>
    <row r="127" spans="1:26" x14ac:dyDescent="0.25">
      <c r="A127" s="178"/>
      <c r="B127" s="178"/>
      <c r="C127" s="126" t="s">
        <v>1868</v>
      </c>
      <c r="D127" s="126"/>
      <c r="E127" s="204"/>
      <c r="F127" s="634"/>
      <c r="G127" s="634"/>
      <c r="H127" s="634"/>
      <c r="I127" s="634"/>
      <c r="J127" s="634"/>
      <c r="K127" s="634"/>
      <c r="L127" s="634"/>
      <c r="M127" s="634"/>
      <c r="N127" s="634"/>
      <c r="O127" s="634"/>
      <c r="P127" s="634"/>
      <c r="Q127" s="634"/>
      <c r="R127" s="634"/>
      <c r="S127" s="634"/>
    </row>
    <row r="128" spans="1:26" x14ac:dyDescent="0.25">
      <c r="A128" s="178"/>
      <c r="B128" s="178"/>
      <c r="C128" s="126" t="s">
        <v>1869</v>
      </c>
      <c r="D128" s="126"/>
      <c r="E128" s="204"/>
      <c r="F128" s="634"/>
      <c r="G128" s="634"/>
      <c r="H128" s="634"/>
      <c r="I128" s="634"/>
      <c r="J128" s="634"/>
      <c r="K128" s="634"/>
      <c r="L128" s="634"/>
      <c r="M128" s="634"/>
      <c r="N128" s="634"/>
      <c r="O128" s="634"/>
      <c r="P128" s="634"/>
      <c r="Q128" s="634"/>
      <c r="R128" s="634"/>
      <c r="S128" s="634"/>
    </row>
    <row r="129" spans="1:19" s="138" customFormat="1" x14ac:dyDescent="0.25">
      <c r="A129" s="104"/>
      <c r="B129" s="104"/>
      <c r="C129" s="104"/>
      <c r="D129" s="104"/>
      <c r="E129" s="104"/>
      <c r="F129" s="643"/>
      <c r="G129" s="643"/>
      <c r="H129" s="643"/>
      <c r="I129" s="643"/>
      <c r="J129" s="643"/>
      <c r="K129" s="643"/>
      <c r="L129" s="643"/>
      <c r="M129" s="643"/>
      <c r="N129" s="643"/>
      <c r="O129" s="643"/>
      <c r="P129" s="643"/>
      <c r="Q129" s="643"/>
      <c r="R129" s="643"/>
      <c r="S129" s="643"/>
    </row>
    <row r="130" spans="1:19" s="138" customFormat="1" x14ac:dyDescent="0.25">
      <c r="A130" s="125" t="s">
        <v>1870</v>
      </c>
      <c r="B130" s="125" t="s">
        <v>1871</v>
      </c>
      <c r="C130" s="126" t="s">
        <v>1872</v>
      </c>
      <c r="D130" s="126"/>
      <c r="E130" s="204"/>
      <c r="F130" s="634"/>
      <c r="G130" s="634"/>
      <c r="H130" s="634"/>
      <c r="I130" s="634"/>
      <c r="J130" s="634"/>
      <c r="K130" s="634"/>
      <c r="L130" s="634"/>
      <c r="M130" s="634"/>
      <c r="N130" s="634"/>
      <c r="O130" s="634"/>
      <c r="P130" s="634"/>
      <c r="Q130" s="634"/>
      <c r="R130" s="634"/>
      <c r="S130" s="634"/>
    </row>
    <row r="131" spans="1:19" s="138" customFormat="1" x14ac:dyDescent="0.25">
      <c r="A131" s="178"/>
      <c r="B131" s="125"/>
      <c r="C131" s="126" t="s">
        <v>1873</v>
      </c>
      <c r="D131" s="126"/>
      <c r="E131" s="204"/>
      <c r="F131" s="634"/>
      <c r="G131" s="634"/>
      <c r="H131" s="634"/>
      <c r="I131" s="634"/>
      <c r="J131" s="634"/>
      <c r="K131" s="634"/>
      <c r="L131" s="634"/>
      <c r="M131" s="634"/>
      <c r="N131" s="634"/>
      <c r="O131" s="634"/>
      <c r="P131" s="634"/>
      <c r="Q131" s="634"/>
      <c r="R131" s="634"/>
      <c r="S131" s="634"/>
    </row>
    <row r="132" spans="1:19" s="138" customFormat="1" ht="30" x14ac:dyDescent="0.25">
      <c r="A132" s="178"/>
      <c r="B132" s="178"/>
      <c r="C132" s="127" t="s">
        <v>1874</v>
      </c>
      <c r="D132" s="126"/>
      <c r="E132" s="204"/>
      <c r="F132" s="634"/>
      <c r="G132" s="634"/>
      <c r="H132" s="634"/>
      <c r="I132" s="634"/>
      <c r="J132" s="634"/>
      <c r="K132" s="634"/>
      <c r="L132" s="634"/>
      <c r="M132" s="634"/>
      <c r="N132" s="634"/>
      <c r="O132" s="634"/>
      <c r="P132" s="634"/>
      <c r="Q132" s="634"/>
      <c r="R132" s="634"/>
      <c r="S132" s="634"/>
    </row>
    <row r="133" spans="1:19" s="138" customFormat="1" x14ac:dyDescent="0.25">
      <c r="A133" s="178"/>
      <c r="B133" s="178"/>
      <c r="C133" s="126" t="s">
        <v>1875</v>
      </c>
      <c r="D133" s="126"/>
      <c r="E133" s="204"/>
      <c r="F133" s="634"/>
      <c r="G133" s="634"/>
      <c r="H133" s="634"/>
      <c r="I133" s="634"/>
      <c r="J133" s="634"/>
      <c r="K133" s="634"/>
      <c r="L133" s="634"/>
      <c r="M133" s="634"/>
      <c r="N133" s="634"/>
      <c r="O133" s="634"/>
      <c r="P133" s="634"/>
      <c r="Q133" s="634"/>
      <c r="R133" s="634"/>
      <c r="S133" s="634"/>
    </row>
    <row r="134" spans="1:19" s="138" customFormat="1" x14ac:dyDescent="0.25">
      <c r="A134" s="104"/>
      <c r="B134" s="104"/>
      <c r="C134" s="104"/>
      <c r="D134" s="104"/>
      <c r="E134" s="643"/>
      <c r="F134" s="643"/>
      <c r="G134" s="643"/>
      <c r="H134" s="643"/>
      <c r="I134" s="643"/>
      <c r="J134" s="643"/>
      <c r="K134" s="643"/>
      <c r="L134" s="643"/>
      <c r="M134" s="643"/>
      <c r="N134" s="643"/>
      <c r="O134" s="643"/>
      <c r="P134" s="643"/>
      <c r="Q134" s="643"/>
      <c r="R134" s="643"/>
      <c r="S134" s="643"/>
    </row>
    <row r="135" spans="1:19" s="138" customFormat="1" x14ac:dyDescent="0.25">
      <c r="A135" s="125" t="s">
        <v>1876</v>
      </c>
      <c r="B135" s="125" t="s">
        <v>1877</v>
      </c>
      <c r="C135" s="126" t="s">
        <v>1878</v>
      </c>
      <c r="D135" s="126"/>
      <c r="E135" s="204"/>
      <c r="F135" s="634"/>
      <c r="G135" s="634"/>
      <c r="H135" s="634"/>
      <c r="I135" s="634"/>
      <c r="J135" s="634"/>
      <c r="K135" s="634"/>
      <c r="L135" s="634"/>
      <c r="M135" s="634"/>
      <c r="N135" s="634"/>
      <c r="O135" s="634"/>
      <c r="P135" s="634"/>
      <c r="Q135" s="634"/>
      <c r="R135" s="634"/>
      <c r="S135" s="634"/>
    </row>
    <row r="136" spans="1:19" s="138" customFormat="1" x14ac:dyDescent="0.25">
      <c r="A136" s="178"/>
      <c r="B136" s="178"/>
      <c r="C136" s="126" t="s">
        <v>1879</v>
      </c>
      <c r="D136" s="126"/>
      <c r="E136" s="204"/>
      <c r="F136" s="634"/>
      <c r="G136" s="634"/>
      <c r="H136" s="634"/>
      <c r="I136" s="634"/>
      <c r="J136" s="634"/>
      <c r="K136" s="634"/>
      <c r="L136" s="634"/>
      <c r="M136" s="634"/>
      <c r="N136" s="634"/>
      <c r="O136" s="634"/>
      <c r="P136" s="634"/>
      <c r="Q136" s="634"/>
      <c r="R136" s="634"/>
      <c r="S136" s="634"/>
    </row>
    <row r="137" spans="1:19" s="138" customFormat="1" x14ac:dyDescent="0.25">
      <c r="A137" s="17"/>
      <c r="B137" s="178"/>
      <c r="C137" s="126" t="s">
        <v>1880</v>
      </c>
      <c r="D137" s="126"/>
      <c r="E137" s="204"/>
      <c r="F137" s="634"/>
      <c r="G137" s="634"/>
      <c r="H137" s="634"/>
      <c r="I137" s="634"/>
      <c r="J137" s="634"/>
      <c r="K137" s="634"/>
      <c r="L137" s="634"/>
      <c r="M137" s="634"/>
      <c r="N137" s="634"/>
      <c r="O137" s="634"/>
      <c r="P137" s="634"/>
      <c r="Q137" s="634"/>
      <c r="R137" s="634"/>
      <c r="S137" s="634"/>
    </row>
    <row r="138" spans="1:19" s="138" customFormat="1" x14ac:dyDescent="0.25">
      <c r="A138" s="104"/>
      <c r="B138" s="104"/>
      <c r="C138" s="104"/>
      <c r="D138" s="104"/>
      <c r="E138" s="643"/>
      <c r="F138" s="643"/>
      <c r="G138" s="643"/>
      <c r="H138" s="643"/>
      <c r="I138" s="643"/>
      <c r="J138" s="643"/>
      <c r="K138" s="643"/>
      <c r="L138" s="643"/>
      <c r="M138" s="643"/>
      <c r="N138" s="643"/>
      <c r="O138" s="643"/>
      <c r="P138" s="643"/>
      <c r="Q138" s="643"/>
      <c r="R138" s="643"/>
      <c r="S138" s="643"/>
    </row>
    <row r="139" spans="1:19" s="138" customFormat="1" x14ac:dyDescent="0.25">
      <c r="A139" s="125" t="s">
        <v>1881</v>
      </c>
      <c r="B139" s="125" t="s">
        <v>1882</v>
      </c>
      <c r="C139" s="126" t="s">
        <v>1883</v>
      </c>
      <c r="D139" s="126"/>
      <c r="E139" s="204"/>
      <c r="F139" s="634"/>
      <c r="G139" s="634"/>
      <c r="H139" s="634"/>
      <c r="I139" s="634"/>
      <c r="J139" s="634"/>
      <c r="K139" s="634"/>
      <c r="L139" s="634"/>
      <c r="M139" s="634"/>
      <c r="N139" s="634"/>
      <c r="O139" s="634"/>
      <c r="P139" s="634"/>
      <c r="Q139" s="634"/>
      <c r="R139" s="634"/>
      <c r="S139" s="634"/>
    </row>
    <row r="140" spans="1:19" s="138" customFormat="1" x14ac:dyDescent="0.25">
      <c r="A140" s="178"/>
      <c r="B140" s="178"/>
      <c r="C140" s="126" t="s">
        <v>1884</v>
      </c>
      <c r="D140" s="126"/>
      <c r="E140" s="204"/>
      <c r="F140" s="634"/>
      <c r="G140" s="634"/>
      <c r="H140" s="634"/>
      <c r="I140" s="634"/>
      <c r="J140" s="634"/>
      <c r="K140" s="634"/>
      <c r="L140" s="634"/>
      <c r="M140" s="634"/>
      <c r="N140" s="634"/>
      <c r="O140" s="634"/>
      <c r="P140" s="634"/>
      <c r="Q140" s="634"/>
      <c r="R140" s="634"/>
      <c r="S140" s="634"/>
    </row>
    <row r="141" spans="1:19" s="138" customFormat="1" x14ac:dyDescent="0.25">
      <c r="A141" s="178"/>
      <c r="B141" s="178"/>
      <c r="C141" s="126" t="s">
        <v>1885</v>
      </c>
      <c r="D141" s="126"/>
      <c r="E141" s="204"/>
      <c r="F141" s="634"/>
      <c r="G141" s="634"/>
      <c r="H141" s="634"/>
      <c r="I141" s="634"/>
      <c r="J141" s="634"/>
      <c r="K141" s="634"/>
      <c r="L141" s="634"/>
      <c r="M141" s="634"/>
      <c r="N141" s="634"/>
      <c r="O141" s="634"/>
      <c r="P141" s="634"/>
      <c r="Q141" s="634"/>
      <c r="R141" s="634"/>
      <c r="S141" s="634"/>
    </row>
    <row r="142" spans="1:19" s="138" customFormat="1" x14ac:dyDescent="0.25">
      <c r="A142" s="104"/>
      <c r="B142" s="104"/>
      <c r="C142" s="104"/>
      <c r="D142" s="104"/>
      <c r="E142" s="349"/>
      <c r="F142" s="643"/>
      <c r="G142" s="643"/>
      <c r="H142" s="643"/>
      <c r="I142" s="643"/>
      <c r="J142" s="643"/>
      <c r="K142" s="643"/>
      <c r="L142" s="643"/>
      <c r="M142" s="643"/>
      <c r="N142" s="643"/>
      <c r="O142" s="643"/>
      <c r="P142" s="643"/>
      <c r="Q142" s="643"/>
      <c r="R142" s="643"/>
      <c r="S142" s="643"/>
    </row>
    <row r="143" spans="1:19" s="138" customFormat="1" x14ac:dyDescent="0.25">
      <c r="A143" s="125" t="s">
        <v>1886</v>
      </c>
      <c r="B143" s="125" t="s">
        <v>1887</v>
      </c>
      <c r="C143" s="126" t="s">
        <v>1888</v>
      </c>
      <c r="D143" s="126"/>
      <c r="E143" s="204"/>
      <c r="F143" s="634"/>
      <c r="G143" s="634"/>
      <c r="H143" s="634"/>
      <c r="I143" s="634"/>
      <c r="J143" s="634"/>
      <c r="K143" s="634"/>
      <c r="L143" s="634"/>
      <c r="M143" s="634"/>
      <c r="N143" s="634"/>
      <c r="O143" s="634"/>
      <c r="P143" s="634"/>
      <c r="Q143" s="634"/>
      <c r="R143" s="634"/>
      <c r="S143" s="634"/>
    </row>
    <row r="144" spans="1:19" s="138" customFormat="1" x14ac:dyDescent="0.25">
      <c r="A144" s="178"/>
      <c r="B144" s="125"/>
      <c r="C144" s="126" t="s">
        <v>1889</v>
      </c>
      <c r="D144" s="126"/>
      <c r="E144" s="204"/>
      <c r="F144" s="634"/>
      <c r="G144" s="634"/>
      <c r="H144" s="634"/>
      <c r="I144" s="634"/>
      <c r="J144" s="634"/>
      <c r="K144" s="634"/>
      <c r="L144" s="634"/>
      <c r="M144" s="634"/>
      <c r="N144" s="634"/>
      <c r="O144" s="634"/>
      <c r="P144" s="634"/>
      <c r="Q144" s="634"/>
      <c r="R144" s="634"/>
      <c r="S144" s="634"/>
    </row>
    <row r="145" spans="1:19" s="138" customFormat="1" x14ac:dyDescent="0.25">
      <c r="A145" s="178"/>
      <c r="B145" s="178"/>
      <c r="C145" s="126" t="s">
        <v>1890</v>
      </c>
      <c r="D145" s="126"/>
      <c r="E145" s="204"/>
      <c r="F145" s="634"/>
      <c r="G145" s="634"/>
      <c r="H145" s="634"/>
      <c r="I145" s="634"/>
      <c r="J145" s="634"/>
      <c r="K145" s="634"/>
      <c r="L145" s="634"/>
      <c r="M145" s="634"/>
      <c r="N145" s="634"/>
      <c r="O145" s="634"/>
      <c r="P145" s="634"/>
      <c r="Q145" s="634"/>
      <c r="R145" s="634"/>
      <c r="S145" s="634"/>
    </row>
    <row r="146" spans="1:19" s="138" customFormat="1" x14ac:dyDescent="0.25">
      <c r="A146" s="104"/>
      <c r="B146" s="104"/>
      <c r="C146" s="104"/>
      <c r="D146" s="104"/>
      <c r="E146" s="104"/>
      <c r="F146" s="644"/>
      <c r="G146" s="644"/>
      <c r="H146" s="644"/>
      <c r="I146" s="644"/>
      <c r="J146" s="644"/>
      <c r="K146" s="644"/>
      <c r="L146" s="644"/>
      <c r="M146" s="644"/>
      <c r="N146" s="644"/>
      <c r="O146" s="644"/>
      <c r="P146" s="644"/>
      <c r="Q146" s="644"/>
      <c r="R146" s="644"/>
      <c r="S146" s="644"/>
    </row>
    <row r="147" spans="1:19" s="138" customFormat="1" x14ac:dyDescent="0.25">
      <c r="A147" s="125" t="s">
        <v>1891</v>
      </c>
      <c r="B147" s="125" t="s">
        <v>1877</v>
      </c>
      <c r="C147" s="178" t="s">
        <v>1878</v>
      </c>
      <c r="D147" s="126"/>
      <c r="E147" s="204"/>
      <c r="F147" s="634"/>
      <c r="G147" s="634"/>
      <c r="H147" s="634"/>
      <c r="I147" s="634"/>
      <c r="J147" s="634"/>
      <c r="K147" s="634"/>
      <c r="L147" s="634"/>
      <c r="M147" s="634"/>
      <c r="N147" s="634"/>
      <c r="O147" s="634"/>
      <c r="P147" s="634"/>
      <c r="Q147" s="634"/>
      <c r="R147" s="634"/>
      <c r="S147" s="634"/>
    </row>
    <row r="148" spans="1:19" s="138" customFormat="1" x14ac:dyDescent="0.25">
      <c r="A148" s="178"/>
      <c r="B148" s="125" t="s">
        <v>1892</v>
      </c>
      <c r="C148" s="126" t="s">
        <v>1893</v>
      </c>
      <c r="D148" s="126"/>
      <c r="E148" s="204"/>
      <c r="F148" s="634"/>
      <c r="G148" s="634"/>
      <c r="H148" s="634"/>
      <c r="I148" s="634"/>
      <c r="J148" s="634"/>
      <c r="K148" s="634"/>
      <c r="L148" s="634"/>
      <c r="M148" s="634"/>
      <c r="N148" s="634"/>
      <c r="O148" s="634"/>
      <c r="P148" s="634"/>
      <c r="Q148" s="634"/>
      <c r="R148" s="634"/>
      <c r="S148" s="634"/>
    </row>
    <row r="149" spans="1:19" s="138" customFormat="1" x14ac:dyDescent="0.25">
      <c r="A149" s="178"/>
      <c r="B149" s="178"/>
      <c r="C149" s="126" t="s">
        <v>1894</v>
      </c>
      <c r="D149" s="126"/>
      <c r="E149" s="204"/>
      <c r="F149" s="634"/>
      <c r="G149" s="634"/>
      <c r="H149" s="634"/>
      <c r="I149" s="634"/>
      <c r="J149" s="634"/>
      <c r="K149" s="634"/>
      <c r="L149" s="634"/>
      <c r="M149" s="634"/>
      <c r="N149" s="634"/>
      <c r="O149" s="634"/>
      <c r="P149" s="634"/>
      <c r="Q149" s="634"/>
      <c r="R149" s="634"/>
      <c r="S149" s="634"/>
    </row>
    <row r="150" spans="1:19" s="138" customFormat="1" ht="30" x14ac:dyDescent="0.25">
      <c r="A150" s="178"/>
      <c r="B150" s="178"/>
      <c r="C150" s="127" t="s">
        <v>1895</v>
      </c>
      <c r="D150" s="126"/>
      <c r="E150" s="204"/>
      <c r="F150" s="634"/>
      <c r="G150" s="634"/>
      <c r="H150" s="634"/>
      <c r="I150" s="634"/>
      <c r="J150" s="634"/>
      <c r="K150" s="634"/>
      <c r="L150" s="634"/>
      <c r="M150" s="634"/>
      <c r="N150" s="634"/>
      <c r="O150" s="634"/>
      <c r="P150" s="634"/>
      <c r="Q150" s="634"/>
      <c r="R150" s="634"/>
      <c r="S150" s="634"/>
    </row>
    <row r="151" spans="1:19" s="138" customFormat="1" x14ac:dyDescent="0.25">
      <c r="A151" s="104"/>
      <c r="B151" s="104"/>
      <c r="C151" s="104"/>
      <c r="D151" s="104"/>
      <c r="E151" s="104"/>
      <c r="F151" s="644"/>
      <c r="G151" s="644"/>
      <c r="H151" s="644"/>
      <c r="I151" s="644"/>
      <c r="J151" s="644"/>
      <c r="K151" s="644"/>
      <c r="L151" s="644"/>
      <c r="M151" s="644"/>
      <c r="N151" s="644"/>
      <c r="O151" s="644"/>
      <c r="P151" s="644"/>
      <c r="Q151" s="644"/>
      <c r="R151" s="644"/>
      <c r="S151" s="644"/>
    </row>
    <row r="152" spans="1:19" s="138" customFormat="1" x14ac:dyDescent="0.25">
      <c r="A152" s="125" t="s">
        <v>1896</v>
      </c>
      <c r="B152" s="125" t="s">
        <v>1877</v>
      </c>
      <c r="C152" s="178" t="s">
        <v>1878</v>
      </c>
      <c r="D152" s="126"/>
      <c r="E152" s="204"/>
      <c r="F152" s="634"/>
      <c r="G152" s="634"/>
      <c r="H152" s="634"/>
      <c r="I152" s="634"/>
      <c r="J152" s="634"/>
      <c r="K152" s="634"/>
      <c r="L152" s="634"/>
      <c r="M152" s="634"/>
      <c r="N152" s="634"/>
      <c r="O152" s="634"/>
      <c r="P152" s="634"/>
      <c r="Q152" s="634"/>
      <c r="R152" s="634"/>
      <c r="S152" s="634"/>
    </row>
    <row r="153" spans="1:19" s="138" customFormat="1" x14ac:dyDescent="0.25">
      <c r="A153" s="178"/>
      <c r="B153" s="125" t="s">
        <v>1897</v>
      </c>
      <c r="C153" s="126" t="s">
        <v>1898</v>
      </c>
      <c r="D153" s="126"/>
      <c r="E153" s="204"/>
      <c r="F153" s="634"/>
      <c r="G153" s="634"/>
      <c r="H153" s="634"/>
      <c r="I153" s="634"/>
      <c r="J153" s="634"/>
      <c r="K153" s="634"/>
      <c r="L153" s="634"/>
      <c r="M153" s="634"/>
      <c r="N153" s="634"/>
      <c r="O153" s="634"/>
      <c r="P153" s="634"/>
      <c r="Q153" s="634"/>
      <c r="R153" s="634"/>
      <c r="S153" s="634"/>
    </row>
    <row r="154" spans="1:19" s="138" customFormat="1" x14ac:dyDescent="0.25">
      <c r="A154" s="178"/>
      <c r="B154" s="178"/>
      <c r="C154" s="126" t="s">
        <v>1894</v>
      </c>
      <c r="D154" s="126"/>
      <c r="E154" s="204"/>
      <c r="F154" s="634"/>
      <c r="G154" s="634"/>
      <c r="H154" s="634"/>
      <c r="I154" s="634"/>
      <c r="J154" s="634"/>
      <c r="K154" s="634"/>
      <c r="L154" s="634"/>
      <c r="M154" s="634"/>
      <c r="N154" s="634"/>
      <c r="O154" s="634"/>
      <c r="P154" s="634"/>
      <c r="Q154" s="634"/>
      <c r="R154" s="634"/>
      <c r="S154" s="634"/>
    </row>
    <row r="155" spans="1:19" s="138" customFormat="1" x14ac:dyDescent="0.25">
      <c r="A155" s="178"/>
      <c r="B155" s="178"/>
      <c r="C155" s="126" t="s">
        <v>1899</v>
      </c>
      <c r="D155" s="126"/>
      <c r="E155" s="204"/>
      <c r="F155" s="634"/>
      <c r="G155" s="634"/>
      <c r="H155" s="634"/>
      <c r="I155" s="634"/>
      <c r="J155" s="634"/>
      <c r="K155" s="634"/>
      <c r="L155" s="634"/>
      <c r="M155" s="634"/>
      <c r="N155" s="634"/>
      <c r="O155" s="634"/>
      <c r="P155" s="634"/>
      <c r="Q155" s="634"/>
      <c r="R155" s="634"/>
      <c r="S155" s="634"/>
    </row>
    <row r="156" spans="1:19" s="138" customFormat="1" x14ac:dyDescent="0.25">
      <c r="A156" s="104"/>
      <c r="B156" s="104"/>
      <c r="C156" s="104"/>
      <c r="D156" s="104"/>
      <c r="E156" s="104"/>
      <c r="F156" s="644"/>
      <c r="G156" s="644"/>
      <c r="H156" s="644"/>
      <c r="I156" s="644"/>
      <c r="J156" s="644"/>
      <c r="K156" s="644"/>
      <c r="L156" s="644"/>
      <c r="M156" s="644"/>
      <c r="N156" s="644"/>
      <c r="O156" s="644"/>
      <c r="P156" s="644"/>
      <c r="Q156" s="644"/>
      <c r="R156" s="644"/>
      <c r="S156" s="644"/>
    </row>
    <row r="157" spans="1:19" s="138" customFormat="1" x14ac:dyDescent="0.25">
      <c r="A157" s="125" t="s">
        <v>1900</v>
      </c>
      <c r="B157" s="125" t="s">
        <v>1877</v>
      </c>
      <c r="C157" s="178" t="s">
        <v>1878</v>
      </c>
      <c r="D157" s="126"/>
      <c r="E157" s="204"/>
      <c r="F157" s="634"/>
      <c r="G157" s="634"/>
      <c r="H157" s="634"/>
      <c r="I157" s="634"/>
      <c r="J157" s="634"/>
      <c r="K157" s="634"/>
      <c r="L157" s="634"/>
      <c r="M157" s="634"/>
      <c r="N157" s="634"/>
      <c r="O157" s="634"/>
      <c r="P157" s="634"/>
      <c r="Q157" s="634"/>
      <c r="R157" s="634"/>
      <c r="S157" s="634"/>
    </row>
    <row r="158" spans="1:19" s="138" customFormat="1" ht="30" x14ac:dyDescent="0.25">
      <c r="A158" s="178"/>
      <c r="B158" s="125" t="s">
        <v>1901</v>
      </c>
      <c r="C158" s="127" t="s">
        <v>1902</v>
      </c>
      <c r="D158" s="126"/>
      <c r="E158" s="204"/>
      <c r="F158" s="634"/>
      <c r="G158" s="634"/>
      <c r="H158" s="634"/>
      <c r="I158" s="634"/>
      <c r="J158" s="634"/>
      <c r="K158" s="634"/>
      <c r="L158" s="634"/>
      <c r="M158" s="634"/>
      <c r="N158" s="634"/>
      <c r="O158" s="634"/>
      <c r="P158" s="634"/>
      <c r="Q158" s="634"/>
      <c r="R158" s="634"/>
      <c r="S158" s="634"/>
    </row>
    <row r="159" spans="1:19" s="138" customFormat="1" x14ac:dyDescent="0.25">
      <c r="A159" s="178"/>
      <c r="B159" s="178"/>
      <c r="C159" s="126" t="s">
        <v>1894</v>
      </c>
      <c r="D159" s="126"/>
      <c r="E159" s="204"/>
      <c r="F159" s="634"/>
      <c r="G159" s="634"/>
      <c r="H159" s="634"/>
      <c r="I159" s="634"/>
      <c r="J159" s="634"/>
      <c r="K159" s="634"/>
      <c r="L159" s="634"/>
      <c r="M159" s="634"/>
      <c r="N159" s="634"/>
      <c r="O159" s="634"/>
      <c r="P159" s="634"/>
      <c r="Q159" s="634"/>
      <c r="R159" s="634"/>
      <c r="S159" s="634"/>
    </row>
    <row r="160" spans="1:19" s="138" customFormat="1" x14ac:dyDescent="0.25">
      <c r="A160" s="178"/>
      <c r="B160" s="178"/>
      <c r="C160" s="126" t="s">
        <v>1903</v>
      </c>
      <c r="D160" s="126"/>
      <c r="E160" s="204"/>
      <c r="F160" s="634"/>
      <c r="G160" s="634"/>
      <c r="H160" s="634"/>
      <c r="I160" s="634"/>
      <c r="J160" s="634"/>
      <c r="K160" s="634"/>
      <c r="L160" s="634"/>
      <c r="M160" s="634"/>
      <c r="N160" s="634"/>
      <c r="O160" s="634"/>
      <c r="P160" s="634"/>
      <c r="Q160" s="634"/>
      <c r="R160" s="634"/>
      <c r="S160" s="634"/>
    </row>
    <row r="161" spans="1:19" s="138" customFormat="1" x14ac:dyDescent="0.25">
      <c r="A161" s="178"/>
      <c r="B161" s="178"/>
      <c r="C161" s="126" t="s">
        <v>1904</v>
      </c>
      <c r="D161" s="126"/>
      <c r="E161" s="204"/>
      <c r="F161" s="634"/>
      <c r="G161" s="634"/>
      <c r="H161" s="634"/>
      <c r="I161" s="634"/>
      <c r="J161" s="634"/>
      <c r="K161" s="634"/>
      <c r="L161" s="634"/>
      <c r="M161" s="634"/>
      <c r="N161" s="634"/>
      <c r="O161" s="634"/>
      <c r="P161" s="634"/>
      <c r="Q161" s="634"/>
      <c r="R161" s="634"/>
      <c r="S161" s="634"/>
    </row>
    <row r="162" spans="1:19" s="138" customFormat="1" x14ac:dyDescent="0.25">
      <c r="A162" s="178"/>
      <c r="B162" s="178"/>
      <c r="C162" s="126" t="s">
        <v>1905</v>
      </c>
      <c r="D162" s="126"/>
      <c r="E162" s="204"/>
      <c r="F162" s="634"/>
      <c r="G162" s="634"/>
      <c r="H162" s="634"/>
      <c r="I162" s="634"/>
      <c r="J162" s="634"/>
      <c r="K162" s="634"/>
      <c r="L162" s="634"/>
      <c r="M162" s="634"/>
      <c r="N162" s="634"/>
      <c r="O162" s="634"/>
      <c r="P162" s="634"/>
      <c r="Q162" s="634"/>
      <c r="R162" s="634"/>
      <c r="S162" s="634"/>
    </row>
    <row r="163" spans="1:19" s="138" customFormat="1" x14ac:dyDescent="0.25">
      <c r="A163" s="17"/>
      <c r="B163" s="17"/>
      <c r="C163" s="17"/>
    </row>
  </sheetData>
  <mergeCells count="48">
    <mergeCell ref="A9:C9"/>
    <mergeCell ref="A10:C10"/>
    <mergeCell ref="A2:B2"/>
    <mergeCell ref="A4:C4"/>
    <mergeCell ref="A5:C5"/>
    <mergeCell ref="A6:C6"/>
    <mergeCell ref="A7:C7"/>
    <mergeCell ref="A8:C8"/>
    <mergeCell ref="F159:S159"/>
    <mergeCell ref="F160:S160"/>
    <mergeCell ref="F161:S161"/>
    <mergeCell ref="F162:S162"/>
    <mergeCell ref="F153:S153"/>
    <mergeCell ref="F154:S154"/>
    <mergeCell ref="F155:S155"/>
    <mergeCell ref="F156:S156"/>
    <mergeCell ref="F157:S157"/>
    <mergeCell ref="F158:S158"/>
    <mergeCell ref="F152:S152"/>
    <mergeCell ref="F141:S141"/>
    <mergeCell ref="F142:S142"/>
    <mergeCell ref="F143:S143"/>
    <mergeCell ref="F144:S144"/>
    <mergeCell ref="F145:S145"/>
    <mergeCell ref="F146:S146"/>
    <mergeCell ref="F147:S147"/>
    <mergeCell ref="F148:S148"/>
    <mergeCell ref="F149:S149"/>
    <mergeCell ref="F150:S150"/>
    <mergeCell ref="F151:S151"/>
    <mergeCell ref="F140:S140"/>
    <mergeCell ref="F129:S129"/>
    <mergeCell ref="F130:S130"/>
    <mergeCell ref="F131:S131"/>
    <mergeCell ref="F132:S132"/>
    <mergeCell ref="F133:S133"/>
    <mergeCell ref="E134:S134"/>
    <mergeCell ref="F135:S135"/>
    <mergeCell ref="F136:S136"/>
    <mergeCell ref="F137:S137"/>
    <mergeCell ref="E138:S138"/>
    <mergeCell ref="F139:S139"/>
    <mergeCell ref="F128:S128"/>
    <mergeCell ref="A122:C123"/>
    <mergeCell ref="F122:S123"/>
    <mergeCell ref="F125:S125"/>
    <mergeCell ref="F126:S126"/>
    <mergeCell ref="F127:S127"/>
  </mergeCells>
  <conditionalFormatting sqref="E11">
    <cfRule type="cellIs" dxfId="1460" priority="160" operator="equal">
      <formula>"fail"</formula>
    </cfRule>
  </conditionalFormatting>
  <conditionalFormatting sqref="E11">
    <cfRule type="cellIs" dxfId="1459" priority="157" operator="equal">
      <formula>"n/a"</formula>
    </cfRule>
    <cfRule type="cellIs" dxfId="1458" priority="158" operator="equal">
      <formula>"pass"</formula>
    </cfRule>
    <cfRule type="cellIs" dxfId="1457" priority="159" operator="equal">
      <formula>"fail"</formula>
    </cfRule>
  </conditionalFormatting>
  <conditionalFormatting sqref="J12:P25 J26:L35 G18:I35 V18:X35 N26:P35 Q18:T35 M26 E12:I17 Q12:Y17">
    <cfRule type="cellIs" dxfId="1456" priority="153" operator="equal">
      <formula>"n/a"</formula>
    </cfRule>
    <cfRule type="cellIs" dxfId="1455" priority="154" operator="equal">
      <formula>"fail"</formula>
    </cfRule>
    <cfRule type="cellIs" dxfId="1454" priority="155" operator="equal">
      <formula>"pass"</formula>
    </cfRule>
    <cfRule type="cellIs" priority="156" operator="equal">
      <formula>"pass"</formula>
    </cfRule>
  </conditionalFormatting>
  <conditionalFormatting sqref="E115:E121 E12:E87 E89:E102 E104:E113 E125:E128 E130:E133 F49:Z49 F12:Y48 F50:Y121 Y121:Y122">
    <cfRule type="cellIs" dxfId="1453" priority="148" operator="equal">
      <formula>"n/s"</formula>
    </cfRule>
    <cfRule type="cellIs" dxfId="1452" priority="149" operator="equal">
      <formula>"n/a"</formula>
    </cfRule>
    <cfRule type="cellIs" dxfId="1451" priority="150" operator="equal">
      <formula>"warn"</formula>
    </cfRule>
    <cfRule type="cellIs" dxfId="1450" priority="151" operator="equal">
      <formula>"fail"</formula>
    </cfRule>
    <cfRule type="cellIs" dxfId="1449" priority="152" operator="equal">
      <formula>"pass"</formula>
    </cfRule>
  </conditionalFormatting>
  <conditionalFormatting sqref="E115:E121 E12:E87 E89:E102 E104:E113 F49:Z49 F12:Y48 F50:Y121 Y121:Y122">
    <cfRule type="cellIs" dxfId="1448" priority="143" operator="equal">
      <formula>"black"</formula>
    </cfRule>
    <cfRule type="cellIs" dxfId="1447" priority="144" operator="equal">
      <formula>"n/s"</formula>
    </cfRule>
    <cfRule type="cellIs" dxfId="1446" priority="145" operator="equal">
      <formula>"n/a"</formula>
    </cfRule>
    <cfRule type="cellIs" dxfId="1445" priority="146" operator="equal">
      <formula>"fail"</formula>
    </cfRule>
    <cfRule type="cellIs" dxfId="1444" priority="147" operator="equal">
      <formula>"pass"</formula>
    </cfRule>
  </conditionalFormatting>
  <conditionalFormatting sqref="E19:E25">
    <cfRule type="cellIs" dxfId="1443" priority="139" operator="equal">
      <formula>"n/a"</formula>
    </cfRule>
    <cfRule type="cellIs" dxfId="1442" priority="140" operator="equal">
      <formula>"fail"</formula>
    </cfRule>
    <cfRule type="cellIs" dxfId="1441" priority="141" operator="equal">
      <formula>"pass"</formula>
    </cfRule>
    <cfRule type="cellIs" priority="142" operator="equal">
      <formula>"pass"</formula>
    </cfRule>
  </conditionalFormatting>
  <conditionalFormatting sqref="E27:E35">
    <cfRule type="cellIs" dxfId="1440" priority="135" operator="equal">
      <formula>"n/a"</formula>
    </cfRule>
    <cfRule type="cellIs" dxfId="1439" priority="136" operator="equal">
      <formula>"fail"</formula>
    </cfRule>
    <cfRule type="cellIs" dxfId="1438" priority="137" operator="equal">
      <formula>"pass"</formula>
    </cfRule>
    <cfRule type="cellIs" priority="138" operator="equal">
      <formula>"pass"</formula>
    </cfRule>
  </conditionalFormatting>
  <conditionalFormatting sqref="E50:E62">
    <cfRule type="cellIs" dxfId="1437" priority="131" operator="equal">
      <formula>"n/a"</formula>
    </cfRule>
    <cfRule type="cellIs" dxfId="1436" priority="132" operator="equal">
      <formula>"fail"</formula>
    </cfRule>
    <cfRule type="cellIs" dxfId="1435" priority="133" operator="equal">
      <formula>"pass"</formula>
    </cfRule>
    <cfRule type="cellIs" priority="134" operator="equal">
      <formula>"pass"</formula>
    </cfRule>
  </conditionalFormatting>
  <conditionalFormatting sqref="E64:E76">
    <cfRule type="cellIs" dxfId="1434" priority="127" operator="equal">
      <formula>"n/a"</formula>
    </cfRule>
    <cfRule type="cellIs" dxfId="1433" priority="128" operator="equal">
      <formula>"fail"</formula>
    </cfRule>
    <cfRule type="cellIs" dxfId="1432" priority="129" operator="equal">
      <formula>"pass"</formula>
    </cfRule>
    <cfRule type="cellIs" priority="130" operator="equal">
      <formula>"pass"</formula>
    </cfRule>
  </conditionalFormatting>
  <conditionalFormatting sqref="E115:E121 E79:E87 E89:E102 E104:E113">
    <cfRule type="cellIs" dxfId="1431" priority="123" operator="equal">
      <formula>"n/a"</formula>
    </cfRule>
    <cfRule type="cellIs" dxfId="1430" priority="124" operator="equal">
      <formula>"fail"</formula>
    </cfRule>
    <cfRule type="cellIs" dxfId="1429" priority="125" operator="equal">
      <formula>"pass"</formula>
    </cfRule>
    <cfRule type="cellIs" priority="126" operator="equal">
      <formula>"pass"</formula>
    </cfRule>
  </conditionalFormatting>
  <conditionalFormatting sqref="V36:X36">
    <cfRule type="cellIs" dxfId="1428" priority="119" operator="equal">
      <formula>"n/a"</formula>
    </cfRule>
    <cfRule type="cellIs" dxfId="1427" priority="120" operator="equal">
      <formula>"fail"</formula>
    </cfRule>
    <cfRule type="cellIs" dxfId="1426" priority="121" operator="equal">
      <formula>"pass"</formula>
    </cfRule>
    <cfRule type="cellIs" priority="122" operator="equal">
      <formula>"pass"</formula>
    </cfRule>
  </conditionalFormatting>
  <conditionalFormatting sqref="M49:T49">
    <cfRule type="cellIs" dxfId="1425" priority="115" operator="equal">
      <formula>"n/a"</formula>
    </cfRule>
    <cfRule type="cellIs" dxfId="1424" priority="116" operator="equal">
      <formula>"fail"</formula>
    </cfRule>
    <cfRule type="cellIs" dxfId="1423" priority="117" operator="equal">
      <formula>"pass"</formula>
    </cfRule>
    <cfRule type="cellIs" priority="118" operator="equal">
      <formula>"pass"</formula>
    </cfRule>
  </conditionalFormatting>
  <conditionalFormatting sqref="M63:T63">
    <cfRule type="cellIs" dxfId="1422" priority="111" operator="equal">
      <formula>"n/a"</formula>
    </cfRule>
    <cfRule type="cellIs" dxfId="1421" priority="112" operator="equal">
      <formula>"fail"</formula>
    </cfRule>
    <cfRule type="cellIs" dxfId="1420" priority="113" operator="equal">
      <formula>"pass"</formula>
    </cfRule>
    <cfRule type="cellIs" priority="114" operator="equal">
      <formula>"pass"</formula>
    </cfRule>
  </conditionalFormatting>
  <conditionalFormatting sqref="E125:E128">
    <cfRule type="cellIs" dxfId="1419" priority="106" operator="equal">
      <formula>"black"</formula>
    </cfRule>
    <cfRule type="cellIs" dxfId="1418" priority="107" operator="equal">
      <formula>"n/s"</formula>
    </cfRule>
    <cfRule type="cellIs" dxfId="1417" priority="108" operator="equal">
      <formula>"n/a"</formula>
    </cfRule>
    <cfRule type="cellIs" dxfId="1416" priority="109" operator="equal">
      <formula>"fail"</formula>
    </cfRule>
    <cfRule type="cellIs" dxfId="1415" priority="110" operator="equal">
      <formula>"pass"</formula>
    </cfRule>
  </conditionalFormatting>
  <conditionalFormatting sqref="E125:E128">
    <cfRule type="cellIs" dxfId="1414" priority="101" operator="equal">
      <formula>"black"</formula>
    </cfRule>
    <cfRule type="cellIs" dxfId="1413" priority="102" operator="equal">
      <formula>"n/s"</formula>
    </cfRule>
    <cfRule type="cellIs" dxfId="1412" priority="103" operator="equal">
      <formula>"n/a"</formula>
    </cfRule>
    <cfRule type="cellIs" dxfId="1411" priority="104" operator="equal">
      <formula>"fail"</formula>
    </cfRule>
    <cfRule type="cellIs" dxfId="1410" priority="105" operator="equal">
      <formula>"pass"</formula>
    </cfRule>
  </conditionalFormatting>
  <conditionalFormatting sqref="E130:E133">
    <cfRule type="cellIs" dxfId="1409" priority="96" operator="equal">
      <formula>"black"</formula>
    </cfRule>
    <cfRule type="cellIs" dxfId="1408" priority="97" operator="equal">
      <formula>"n/s"</formula>
    </cfRule>
    <cfRule type="cellIs" dxfId="1407" priority="98" operator="equal">
      <formula>"n/a"</formula>
    </cfRule>
    <cfRule type="cellIs" dxfId="1406" priority="99" operator="equal">
      <formula>"fail"</formula>
    </cfRule>
    <cfRule type="cellIs" dxfId="1405" priority="100" operator="equal">
      <formula>"pass"</formula>
    </cfRule>
  </conditionalFormatting>
  <conditionalFormatting sqref="E130:E133">
    <cfRule type="cellIs" dxfId="1404" priority="91" operator="equal">
      <formula>"black"</formula>
    </cfRule>
    <cfRule type="cellIs" dxfId="1403" priority="92" operator="equal">
      <formula>"n/s"</formula>
    </cfRule>
    <cfRule type="cellIs" dxfId="1402" priority="93" operator="equal">
      <formula>"n/a"</formula>
    </cfRule>
    <cfRule type="cellIs" dxfId="1401" priority="94" operator="equal">
      <formula>"fail"</formula>
    </cfRule>
    <cfRule type="cellIs" dxfId="1400" priority="95" operator="equal">
      <formula>"pass"</formula>
    </cfRule>
  </conditionalFormatting>
  <conditionalFormatting sqref="E147:E150">
    <cfRule type="cellIs" dxfId="1399" priority="86" operator="equal">
      <formula>"n/s"</formula>
    </cfRule>
    <cfRule type="cellIs" dxfId="1398" priority="87" operator="equal">
      <formula>"n/a"</formula>
    </cfRule>
    <cfRule type="cellIs" dxfId="1397" priority="88" operator="equal">
      <formula>"warn"</formula>
    </cfRule>
    <cfRule type="cellIs" dxfId="1396" priority="89" operator="equal">
      <formula>"fail"</formula>
    </cfRule>
    <cfRule type="cellIs" dxfId="1395" priority="90" operator="equal">
      <formula>"pass"</formula>
    </cfRule>
  </conditionalFormatting>
  <conditionalFormatting sqref="E147:E150">
    <cfRule type="cellIs" dxfId="1394" priority="81" operator="equal">
      <formula>"black"</formula>
    </cfRule>
    <cfRule type="cellIs" dxfId="1393" priority="82" operator="equal">
      <formula>"n/s"</formula>
    </cfRule>
    <cfRule type="cellIs" dxfId="1392" priority="83" operator="equal">
      <formula>"n/a"</formula>
    </cfRule>
    <cfRule type="cellIs" dxfId="1391" priority="84" operator="equal">
      <formula>"fail"</formula>
    </cfRule>
    <cfRule type="cellIs" dxfId="1390" priority="85" operator="equal">
      <formula>"pass"</formula>
    </cfRule>
  </conditionalFormatting>
  <conditionalFormatting sqref="E147:E150">
    <cfRule type="cellIs" dxfId="1389" priority="76" operator="equal">
      <formula>"black"</formula>
    </cfRule>
    <cfRule type="cellIs" dxfId="1388" priority="77" operator="equal">
      <formula>"n/s"</formula>
    </cfRule>
    <cfRule type="cellIs" dxfId="1387" priority="78" operator="equal">
      <formula>"n/a"</formula>
    </cfRule>
    <cfRule type="cellIs" dxfId="1386" priority="79" operator="equal">
      <formula>"fail"</formula>
    </cfRule>
    <cfRule type="cellIs" dxfId="1385" priority="80" operator="equal">
      <formula>"pass"</formula>
    </cfRule>
  </conditionalFormatting>
  <conditionalFormatting sqref="E152:E155">
    <cfRule type="cellIs" dxfId="1384" priority="71" operator="equal">
      <formula>"n/s"</formula>
    </cfRule>
    <cfRule type="cellIs" dxfId="1383" priority="72" operator="equal">
      <formula>"n/a"</formula>
    </cfRule>
    <cfRule type="cellIs" dxfId="1382" priority="73" operator="equal">
      <formula>"warn"</formula>
    </cfRule>
    <cfRule type="cellIs" dxfId="1381" priority="74" operator="equal">
      <formula>"fail"</formula>
    </cfRule>
    <cfRule type="cellIs" dxfId="1380" priority="75" operator="equal">
      <formula>"pass"</formula>
    </cfRule>
  </conditionalFormatting>
  <conditionalFormatting sqref="E152:E155">
    <cfRule type="cellIs" dxfId="1379" priority="66" operator="equal">
      <formula>"black"</formula>
    </cfRule>
    <cfRule type="cellIs" dxfId="1378" priority="67" operator="equal">
      <formula>"n/s"</formula>
    </cfRule>
    <cfRule type="cellIs" dxfId="1377" priority="68" operator="equal">
      <formula>"n/a"</formula>
    </cfRule>
    <cfRule type="cellIs" dxfId="1376" priority="69" operator="equal">
      <formula>"fail"</formula>
    </cfRule>
    <cfRule type="cellIs" dxfId="1375" priority="70" operator="equal">
      <formula>"pass"</formula>
    </cfRule>
  </conditionalFormatting>
  <conditionalFormatting sqref="E152:E155">
    <cfRule type="cellIs" dxfId="1374" priority="61" operator="equal">
      <formula>"black"</formula>
    </cfRule>
    <cfRule type="cellIs" dxfId="1373" priority="62" operator="equal">
      <formula>"n/s"</formula>
    </cfRule>
    <cfRule type="cellIs" dxfId="1372" priority="63" operator="equal">
      <formula>"n/a"</formula>
    </cfRule>
    <cfRule type="cellIs" dxfId="1371" priority="64" operator="equal">
      <formula>"fail"</formula>
    </cfRule>
    <cfRule type="cellIs" dxfId="1370" priority="65" operator="equal">
      <formula>"pass"</formula>
    </cfRule>
  </conditionalFormatting>
  <conditionalFormatting sqref="E157:E162">
    <cfRule type="cellIs" dxfId="1369" priority="56" operator="equal">
      <formula>"n/s"</formula>
    </cfRule>
    <cfRule type="cellIs" dxfId="1368" priority="57" operator="equal">
      <formula>"n/a"</formula>
    </cfRule>
    <cfRule type="cellIs" dxfId="1367" priority="58" operator="equal">
      <formula>"warn"</formula>
    </cfRule>
    <cfRule type="cellIs" dxfId="1366" priority="59" operator="equal">
      <formula>"fail"</formula>
    </cfRule>
    <cfRule type="cellIs" dxfId="1365" priority="60" operator="equal">
      <formula>"pass"</formula>
    </cfRule>
  </conditionalFormatting>
  <conditionalFormatting sqref="E157:E162">
    <cfRule type="cellIs" dxfId="1364" priority="51" operator="equal">
      <formula>"black"</formula>
    </cfRule>
    <cfRule type="cellIs" dxfId="1363" priority="52" operator="equal">
      <formula>"n/s"</formula>
    </cfRule>
    <cfRule type="cellIs" dxfId="1362" priority="53" operator="equal">
      <formula>"n/a"</formula>
    </cfRule>
    <cfRule type="cellIs" dxfId="1361" priority="54" operator="equal">
      <formula>"fail"</formula>
    </cfRule>
    <cfRule type="cellIs" dxfId="1360" priority="55" operator="equal">
      <formula>"pass"</formula>
    </cfRule>
  </conditionalFormatting>
  <conditionalFormatting sqref="E157:E162">
    <cfRule type="cellIs" dxfId="1359" priority="46" operator="equal">
      <formula>"black"</formula>
    </cfRule>
    <cfRule type="cellIs" dxfId="1358" priority="47" operator="equal">
      <formula>"n/s"</formula>
    </cfRule>
    <cfRule type="cellIs" dxfId="1357" priority="48" operator="equal">
      <formula>"n/a"</formula>
    </cfRule>
    <cfRule type="cellIs" dxfId="1356" priority="49" operator="equal">
      <formula>"fail"</formula>
    </cfRule>
    <cfRule type="cellIs" dxfId="1355" priority="50" operator="equal">
      <formula>"pass"</formula>
    </cfRule>
  </conditionalFormatting>
  <conditionalFormatting sqref="E135:E137">
    <cfRule type="cellIs" dxfId="1354" priority="41" operator="equal">
      <formula>"n/s"</formula>
    </cfRule>
    <cfRule type="cellIs" dxfId="1353" priority="42" operator="equal">
      <formula>"n/a"</formula>
    </cfRule>
    <cfRule type="cellIs" dxfId="1352" priority="43" operator="equal">
      <formula>"warn"</formula>
    </cfRule>
    <cfRule type="cellIs" dxfId="1351" priority="44" operator="equal">
      <formula>"fail"</formula>
    </cfRule>
    <cfRule type="cellIs" dxfId="1350" priority="45" operator="equal">
      <formula>"pass"</formula>
    </cfRule>
  </conditionalFormatting>
  <conditionalFormatting sqref="E135:E137">
    <cfRule type="cellIs" dxfId="1349" priority="36" operator="equal">
      <formula>"black"</formula>
    </cfRule>
    <cfRule type="cellIs" dxfId="1348" priority="37" operator="equal">
      <formula>"n/s"</formula>
    </cfRule>
    <cfRule type="cellIs" dxfId="1347" priority="38" operator="equal">
      <formula>"n/a"</formula>
    </cfRule>
    <cfRule type="cellIs" dxfId="1346" priority="39" operator="equal">
      <formula>"fail"</formula>
    </cfRule>
    <cfRule type="cellIs" dxfId="1345" priority="40" operator="equal">
      <formula>"pass"</formula>
    </cfRule>
  </conditionalFormatting>
  <conditionalFormatting sqref="E135:E137">
    <cfRule type="cellIs" dxfId="1344" priority="31" operator="equal">
      <formula>"black"</formula>
    </cfRule>
    <cfRule type="cellIs" dxfId="1343" priority="32" operator="equal">
      <formula>"n/s"</formula>
    </cfRule>
    <cfRule type="cellIs" dxfId="1342" priority="33" operator="equal">
      <formula>"n/a"</formula>
    </cfRule>
    <cfRule type="cellIs" dxfId="1341" priority="34" operator="equal">
      <formula>"fail"</formula>
    </cfRule>
    <cfRule type="cellIs" dxfId="1340" priority="35" operator="equal">
      <formula>"pass"</formula>
    </cfRule>
  </conditionalFormatting>
  <conditionalFormatting sqref="E139:E141">
    <cfRule type="cellIs" dxfId="1339" priority="26" operator="equal">
      <formula>"n/s"</formula>
    </cfRule>
    <cfRule type="cellIs" dxfId="1338" priority="27" operator="equal">
      <formula>"n/a"</formula>
    </cfRule>
    <cfRule type="cellIs" dxfId="1337" priority="28" operator="equal">
      <formula>"warn"</formula>
    </cfRule>
    <cfRule type="cellIs" dxfId="1336" priority="29" operator="equal">
      <formula>"fail"</formula>
    </cfRule>
    <cfRule type="cellIs" dxfId="1335" priority="30" operator="equal">
      <formula>"pass"</formula>
    </cfRule>
  </conditionalFormatting>
  <conditionalFormatting sqref="E139:E141">
    <cfRule type="cellIs" dxfId="1334" priority="21" operator="equal">
      <formula>"black"</formula>
    </cfRule>
    <cfRule type="cellIs" dxfId="1333" priority="22" operator="equal">
      <formula>"n/s"</formula>
    </cfRule>
    <cfRule type="cellIs" dxfId="1332" priority="23" operator="equal">
      <formula>"n/a"</formula>
    </cfRule>
    <cfRule type="cellIs" dxfId="1331" priority="24" operator="equal">
      <formula>"fail"</formula>
    </cfRule>
    <cfRule type="cellIs" dxfId="1330" priority="25" operator="equal">
      <formula>"pass"</formula>
    </cfRule>
  </conditionalFormatting>
  <conditionalFormatting sqref="E139:E141">
    <cfRule type="cellIs" dxfId="1329" priority="16" operator="equal">
      <formula>"black"</formula>
    </cfRule>
    <cfRule type="cellIs" dxfId="1328" priority="17" operator="equal">
      <formula>"n/s"</formula>
    </cfRule>
    <cfRule type="cellIs" dxfId="1327" priority="18" operator="equal">
      <formula>"n/a"</formula>
    </cfRule>
    <cfRule type="cellIs" dxfId="1326" priority="19" operator="equal">
      <formula>"fail"</formula>
    </cfRule>
    <cfRule type="cellIs" dxfId="1325" priority="20" operator="equal">
      <formula>"pass"</formula>
    </cfRule>
  </conditionalFormatting>
  <conditionalFormatting sqref="E143:E145">
    <cfRule type="cellIs" dxfId="1324" priority="11" operator="equal">
      <formula>"n/s"</formula>
    </cfRule>
    <cfRule type="cellIs" dxfId="1323" priority="12" operator="equal">
      <formula>"n/a"</formula>
    </cfRule>
    <cfRule type="cellIs" dxfId="1322" priority="13" operator="equal">
      <formula>"warn"</formula>
    </cfRule>
    <cfRule type="cellIs" dxfId="1321" priority="14" operator="equal">
      <formula>"fail"</formula>
    </cfRule>
    <cfRule type="cellIs" dxfId="1320" priority="15" operator="equal">
      <formula>"pass"</formula>
    </cfRule>
  </conditionalFormatting>
  <conditionalFormatting sqref="E143:E145">
    <cfRule type="cellIs" dxfId="1319" priority="6" operator="equal">
      <formula>"black"</formula>
    </cfRule>
    <cfRule type="cellIs" dxfId="1318" priority="7" operator="equal">
      <formula>"n/s"</formula>
    </cfRule>
    <cfRule type="cellIs" dxfId="1317" priority="8" operator="equal">
      <formula>"n/a"</formula>
    </cfRule>
    <cfRule type="cellIs" dxfId="1316" priority="9" operator="equal">
      <formula>"fail"</formula>
    </cfRule>
    <cfRule type="cellIs" dxfId="1315" priority="10" operator="equal">
      <formula>"pass"</formula>
    </cfRule>
  </conditionalFormatting>
  <conditionalFormatting sqref="E143:E145">
    <cfRule type="cellIs" dxfId="1314" priority="1" operator="equal">
      <formula>"black"</formula>
    </cfRule>
    <cfRule type="cellIs" dxfId="1313" priority="2" operator="equal">
      <formula>"n/s"</formula>
    </cfRule>
    <cfRule type="cellIs" dxfId="1312" priority="3" operator="equal">
      <formula>"n/a"</formula>
    </cfRule>
    <cfRule type="cellIs" dxfId="1311" priority="4" operator="equal">
      <formula>"fail"</formula>
    </cfRule>
    <cfRule type="cellIs" dxfId="1310" priority="5" operator="equal">
      <formula>"pass"</formula>
    </cfRule>
  </conditionalFormatting>
  <dataValidations count="2">
    <dataValidation type="list" allowBlank="1" showInputMessage="1" showErrorMessage="1" sqref="D12">
      <formula1>$AI$1:$AI$3</formula1>
    </dataValidation>
    <dataValidation type="list" allowBlank="1" showInputMessage="1" showErrorMessage="1" sqref="E104:E113 E115:E121 E12:E87 E89:E102 T49:Z49 R88:X102 S63:Y63 N12:Q102 T50:Y62 E157:E162 R12:R87 S12:S62 T12:Y48 S64:X87 F12:M121 E139:E141 E125:E128 E143:E145 E147:E150 E152:E155 E135:E137 E130:E133 N103:X121 Y64:Y122">
      <formula1>$AM$16:$AM$20</formula1>
    </dataValidation>
  </dataValidation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AM163"/>
  <sheetViews>
    <sheetView topLeftCell="A115" zoomScale="64" zoomScaleNormal="64" workbookViewId="0">
      <selection activeCell="A10" sqref="A10:C10"/>
    </sheetView>
  </sheetViews>
  <sheetFormatPr defaultRowHeight="15" x14ac:dyDescent="0.25"/>
  <cols>
    <col min="1" max="1" width="16.28515625" style="138" bestFit="1" customWidth="1"/>
    <col min="2" max="2" width="75.5703125" style="138" bestFit="1" customWidth="1"/>
    <col min="3" max="3" width="91.28515625" style="138" customWidth="1"/>
    <col min="4" max="4" width="6.28515625" style="138" customWidth="1"/>
    <col min="5" max="5" width="6.85546875" style="138" hidden="1" customWidth="1"/>
    <col min="6" max="6" width="5.28515625" style="138" bestFit="1" customWidth="1"/>
    <col min="7" max="11" width="5.28515625" style="138" hidden="1" customWidth="1"/>
    <col min="12" max="12" width="6.85546875" style="138" hidden="1" customWidth="1"/>
    <col min="13" max="13" width="5.28515625" style="138" bestFit="1" customWidth="1"/>
    <col min="14" max="19" width="5.28515625" style="138" hidden="1" customWidth="1"/>
    <col min="20" max="20" width="6.85546875" style="138" hidden="1" customWidth="1"/>
    <col min="21" max="23" width="5.28515625" style="138" hidden="1" customWidth="1"/>
    <col min="24" max="24" width="6.85546875" style="138" hidden="1" customWidth="1"/>
    <col min="25" max="25" width="6" style="138" hidden="1" customWidth="1"/>
    <col min="26" max="26" width="53.42578125" style="332" bestFit="1" customWidth="1"/>
    <col min="27" max="16384" width="9.140625" style="138"/>
  </cols>
  <sheetData>
    <row r="1" spans="1:39" ht="21" x14ac:dyDescent="0.35">
      <c r="A1" s="103"/>
      <c r="B1" s="103"/>
      <c r="C1" s="103"/>
      <c r="D1" s="103"/>
      <c r="E1" s="103"/>
    </row>
    <row r="2" spans="1:39" ht="21" x14ac:dyDescent="0.35">
      <c r="A2" s="608" t="s">
        <v>1332</v>
      </c>
      <c r="B2" s="608"/>
      <c r="C2" s="608"/>
      <c r="D2" s="103"/>
      <c r="E2" s="103"/>
    </row>
    <row r="3" spans="1:39" ht="21" x14ac:dyDescent="0.35">
      <c r="A3" s="103"/>
      <c r="B3" s="103"/>
      <c r="C3" s="103"/>
      <c r="D3" s="103"/>
      <c r="E3" s="103"/>
    </row>
    <row r="4" spans="1:39" ht="17.25" x14ac:dyDescent="0.3">
      <c r="A4" s="645" t="s">
        <v>1333</v>
      </c>
      <c r="B4" s="645"/>
      <c r="C4" s="645"/>
      <c r="D4" s="205"/>
      <c r="E4" s="205"/>
    </row>
    <row r="5" spans="1:39" ht="17.25" x14ac:dyDescent="0.3">
      <c r="A5" s="645" t="s">
        <v>1334</v>
      </c>
      <c r="B5" s="645"/>
      <c r="C5" s="645"/>
      <c r="D5" s="205"/>
      <c r="E5" s="205"/>
    </row>
    <row r="6" spans="1:39" ht="17.25" x14ac:dyDescent="0.3">
      <c r="A6" s="645" t="s">
        <v>1335</v>
      </c>
      <c r="B6" s="645"/>
      <c r="C6" s="645"/>
      <c r="D6" s="205"/>
      <c r="E6" s="205"/>
    </row>
    <row r="7" spans="1:39" ht="17.25" x14ac:dyDescent="0.3">
      <c r="A7" s="645" t="s">
        <v>1336</v>
      </c>
      <c r="B7" s="645"/>
      <c r="C7" s="645"/>
      <c r="D7" s="205"/>
      <c r="E7" s="205"/>
    </row>
    <row r="8" spans="1:39" ht="17.25" x14ac:dyDescent="0.3">
      <c r="A8" s="645" t="s">
        <v>1337</v>
      </c>
      <c r="B8" s="645"/>
      <c r="C8" s="645"/>
      <c r="D8" s="205"/>
      <c r="E8" s="205"/>
    </row>
    <row r="9" spans="1:39" ht="17.25" x14ac:dyDescent="0.3">
      <c r="A9" s="645" t="s">
        <v>1338</v>
      </c>
      <c r="B9" s="645"/>
      <c r="C9" s="645"/>
      <c r="D9" s="205"/>
      <c r="E9" s="205"/>
    </row>
    <row r="10" spans="1:39" ht="17.25" x14ac:dyDescent="0.3">
      <c r="A10" s="646" t="s">
        <v>1339</v>
      </c>
      <c r="B10" s="646"/>
      <c r="C10" s="646"/>
      <c r="D10" s="205"/>
      <c r="E10" s="205"/>
    </row>
    <row r="11" spans="1:39" ht="60.75" x14ac:dyDescent="0.25">
      <c r="A11" s="108" t="s">
        <v>147</v>
      </c>
      <c r="B11" s="121" t="s">
        <v>148</v>
      </c>
      <c r="C11" s="108" t="s">
        <v>149</v>
      </c>
      <c r="D11" s="110" t="s">
        <v>249</v>
      </c>
      <c r="E11" s="110" t="s">
        <v>328</v>
      </c>
      <c r="F11" s="110" t="s">
        <v>329</v>
      </c>
      <c r="G11" s="110" t="s">
        <v>1626</v>
      </c>
      <c r="H11" s="110" t="s">
        <v>1627</v>
      </c>
      <c r="I11" s="110" t="s">
        <v>1628</v>
      </c>
      <c r="J11" s="110" t="s">
        <v>325</v>
      </c>
      <c r="K11" s="110" t="s">
        <v>326</v>
      </c>
      <c r="L11" s="110" t="s">
        <v>1302</v>
      </c>
      <c r="M11" s="110" t="s">
        <v>327</v>
      </c>
      <c r="N11" s="110" t="s">
        <v>1629</v>
      </c>
      <c r="O11" s="110" t="s">
        <v>1640</v>
      </c>
      <c r="P11" s="110" t="s">
        <v>1631</v>
      </c>
      <c r="Q11" s="110" t="s">
        <v>324</v>
      </c>
      <c r="R11" s="110" t="s">
        <v>320</v>
      </c>
      <c r="S11" s="110" t="s">
        <v>321</v>
      </c>
      <c r="T11" s="110" t="s">
        <v>322</v>
      </c>
      <c r="U11" s="110" t="s">
        <v>323</v>
      </c>
      <c r="V11" s="110" t="s">
        <v>14</v>
      </c>
      <c r="W11" s="110" t="s">
        <v>1632</v>
      </c>
      <c r="X11" s="110" t="s">
        <v>15</v>
      </c>
      <c r="Y11" s="110" t="s">
        <v>6</v>
      </c>
      <c r="Z11" s="188" t="s">
        <v>958</v>
      </c>
    </row>
    <row r="12" spans="1:39" x14ac:dyDescent="0.25">
      <c r="A12" s="206" t="s">
        <v>1340</v>
      </c>
      <c r="B12" s="207" t="s">
        <v>1341</v>
      </c>
      <c r="C12" s="208" t="s">
        <v>1343</v>
      </c>
      <c r="D12" s="126"/>
      <c r="E12" s="204" t="s">
        <v>1625</v>
      </c>
      <c r="F12" s="204"/>
      <c r="G12" s="204" t="s">
        <v>1625</v>
      </c>
      <c r="H12" s="204" t="s">
        <v>1625</v>
      </c>
      <c r="I12" s="204" t="s">
        <v>1625</v>
      </c>
      <c r="J12" s="204" t="s">
        <v>1625</v>
      </c>
      <c r="K12" s="204" t="s">
        <v>1625</v>
      </c>
      <c r="L12" s="204" t="s">
        <v>1625</v>
      </c>
      <c r="M12" s="204"/>
      <c r="N12" s="204" t="s">
        <v>1625</v>
      </c>
      <c r="O12" s="204" t="s">
        <v>1625</v>
      </c>
      <c r="P12" s="204" t="s">
        <v>1625</v>
      </c>
      <c r="Q12" s="204" t="s">
        <v>1625</v>
      </c>
      <c r="R12" s="204" t="s">
        <v>1625</v>
      </c>
      <c r="S12" s="204" t="s">
        <v>1625</v>
      </c>
      <c r="T12" s="204" t="s">
        <v>1625</v>
      </c>
      <c r="U12" s="204" t="s">
        <v>1625</v>
      </c>
      <c r="V12" s="204" t="s">
        <v>1625</v>
      </c>
      <c r="W12" s="204" t="s">
        <v>1625</v>
      </c>
      <c r="X12" s="204" t="s">
        <v>1625</v>
      </c>
      <c r="Y12" s="204" t="s">
        <v>1625</v>
      </c>
      <c r="Z12" s="333"/>
    </row>
    <row r="13" spans="1:39" x14ac:dyDescent="0.25">
      <c r="A13" s="178"/>
      <c r="B13" s="207" t="s">
        <v>1342</v>
      </c>
      <c r="C13" s="208" t="s">
        <v>1344</v>
      </c>
      <c r="D13" s="126"/>
      <c r="E13" s="204" t="s">
        <v>1625</v>
      </c>
      <c r="F13" s="204"/>
      <c r="G13" s="204" t="s">
        <v>1625</v>
      </c>
      <c r="H13" s="204" t="s">
        <v>1625</v>
      </c>
      <c r="I13" s="204" t="s">
        <v>1625</v>
      </c>
      <c r="J13" s="204" t="s">
        <v>1625</v>
      </c>
      <c r="K13" s="204" t="s">
        <v>1625</v>
      </c>
      <c r="L13" s="204" t="s">
        <v>1625</v>
      </c>
      <c r="M13" s="204"/>
      <c r="N13" s="204" t="s">
        <v>1625</v>
      </c>
      <c r="O13" s="204" t="s">
        <v>1625</v>
      </c>
      <c r="P13" s="204" t="s">
        <v>1625</v>
      </c>
      <c r="Q13" s="204" t="s">
        <v>1625</v>
      </c>
      <c r="R13" s="204" t="s">
        <v>1625</v>
      </c>
      <c r="S13" s="204" t="s">
        <v>1625</v>
      </c>
      <c r="T13" s="204" t="s">
        <v>1625</v>
      </c>
      <c r="U13" s="204" t="s">
        <v>1625</v>
      </c>
      <c r="V13" s="204" t="s">
        <v>1625</v>
      </c>
      <c r="W13" s="204" t="s">
        <v>1625</v>
      </c>
      <c r="X13" s="204" t="s">
        <v>1625</v>
      </c>
      <c r="Y13" s="204" t="s">
        <v>1625</v>
      </c>
      <c r="Z13" s="333"/>
    </row>
    <row r="14" spans="1:39" x14ac:dyDescent="0.25">
      <c r="A14" s="178"/>
      <c r="B14" s="123"/>
      <c r="C14" s="208" t="s">
        <v>1345</v>
      </c>
      <c r="D14" s="126"/>
      <c r="E14" s="204" t="s">
        <v>1625</v>
      </c>
      <c r="F14" s="204"/>
      <c r="G14" s="204" t="s">
        <v>1625</v>
      </c>
      <c r="H14" s="204" t="s">
        <v>1625</v>
      </c>
      <c r="I14" s="204" t="s">
        <v>1625</v>
      </c>
      <c r="J14" s="204" t="s">
        <v>1625</v>
      </c>
      <c r="K14" s="204" t="s">
        <v>1625</v>
      </c>
      <c r="L14" s="204" t="s">
        <v>1625</v>
      </c>
      <c r="M14" s="204"/>
      <c r="N14" s="204" t="s">
        <v>1625</v>
      </c>
      <c r="O14" s="204" t="s">
        <v>1625</v>
      </c>
      <c r="P14" s="204" t="s">
        <v>1625</v>
      </c>
      <c r="Q14" s="204" t="s">
        <v>1625</v>
      </c>
      <c r="R14" s="204" t="s">
        <v>1625</v>
      </c>
      <c r="S14" s="204" t="s">
        <v>1625</v>
      </c>
      <c r="T14" s="204" t="s">
        <v>1625</v>
      </c>
      <c r="U14" s="204" t="s">
        <v>1625</v>
      </c>
      <c r="V14" s="204" t="s">
        <v>1625</v>
      </c>
      <c r="W14" s="204" t="s">
        <v>1625</v>
      </c>
      <c r="X14" s="204" t="s">
        <v>1625</v>
      </c>
      <c r="Y14" s="204" t="s">
        <v>1625</v>
      </c>
      <c r="Z14" s="333"/>
    </row>
    <row r="15" spans="1:39" x14ac:dyDescent="0.25">
      <c r="A15" s="178"/>
      <c r="B15" s="125"/>
      <c r="C15" s="208" t="s">
        <v>1346</v>
      </c>
      <c r="D15" s="126"/>
      <c r="E15" s="204" t="s">
        <v>1625</v>
      </c>
      <c r="F15" s="204"/>
      <c r="G15" s="204" t="s">
        <v>1625</v>
      </c>
      <c r="H15" s="204" t="s">
        <v>1625</v>
      </c>
      <c r="I15" s="204" t="s">
        <v>1625</v>
      </c>
      <c r="J15" s="204" t="s">
        <v>1625</v>
      </c>
      <c r="K15" s="204" t="s">
        <v>1625</v>
      </c>
      <c r="L15" s="204" t="s">
        <v>1625</v>
      </c>
      <c r="M15" s="204"/>
      <c r="N15" s="204" t="s">
        <v>1625</v>
      </c>
      <c r="O15" s="204" t="s">
        <v>1625</v>
      </c>
      <c r="P15" s="204" t="s">
        <v>1625</v>
      </c>
      <c r="Q15" s="204" t="s">
        <v>1625</v>
      </c>
      <c r="R15" s="204" t="s">
        <v>1625</v>
      </c>
      <c r="S15" s="204" t="s">
        <v>1625</v>
      </c>
      <c r="T15" s="204" t="s">
        <v>1625</v>
      </c>
      <c r="U15" s="204" t="s">
        <v>1625</v>
      </c>
      <c r="V15" s="204" t="s">
        <v>1625</v>
      </c>
      <c r="W15" s="204" t="s">
        <v>1625</v>
      </c>
      <c r="X15" s="204" t="s">
        <v>1625</v>
      </c>
      <c r="Y15" s="204" t="s">
        <v>1625</v>
      </c>
      <c r="Z15" s="333"/>
    </row>
    <row r="16" spans="1:39" x14ac:dyDescent="0.25">
      <c r="A16" s="178"/>
      <c r="B16" s="125"/>
      <c r="C16" s="208" t="s">
        <v>1347</v>
      </c>
      <c r="D16" s="126"/>
      <c r="E16" s="204" t="s">
        <v>1625</v>
      </c>
      <c r="F16" s="204"/>
      <c r="G16" s="204" t="s">
        <v>1625</v>
      </c>
      <c r="H16" s="204" t="s">
        <v>1625</v>
      </c>
      <c r="I16" s="204" t="s">
        <v>1625</v>
      </c>
      <c r="J16" s="204" t="s">
        <v>1625</v>
      </c>
      <c r="K16" s="204" t="s">
        <v>1625</v>
      </c>
      <c r="L16" s="204" t="s">
        <v>1625</v>
      </c>
      <c r="M16" s="204"/>
      <c r="N16" s="204" t="s">
        <v>1625</v>
      </c>
      <c r="O16" s="204" t="s">
        <v>1625</v>
      </c>
      <c r="P16" s="204" t="s">
        <v>1625</v>
      </c>
      <c r="Q16" s="204" t="s">
        <v>1625</v>
      </c>
      <c r="R16" s="204" t="s">
        <v>1625</v>
      </c>
      <c r="S16" s="204" t="s">
        <v>1625</v>
      </c>
      <c r="T16" s="204" t="s">
        <v>1625</v>
      </c>
      <c r="U16" s="204" t="s">
        <v>1625</v>
      </c>
      <c r="V16" s="204" t="s">
        <v>1625</v>
      </c>
      <c r="W16" s="204" t="s">
        <v>1625</v>
      </c>
      <c r="X16" s="204" t="s">
        <v>1625</v>
      </c>
      <c r="Y16" s="204" t="s">
        <v>1625</v>
      </c>
      <c r="Z16" s="333"/>
      <c r="AM16" s="138" t="s">
        <v>45</v>
      </c>
    </row>
    <row r="17" spans="1:39" x14ac:dyDescent="0.25">
      <c r="A17" s="178"/>
      <c r="B17" s="125"/>
      <c r="C17" s="208" t="s">
        <v>1348</v>
      </c>
      <c r="D17" s="126"/>
      <c r="E17" s="204" t="s">
        <v>1625</v>
      </c>
      <c r="F17" s="204"/>
      <c r="G17" s="204" t="s">
        <v>1625</v>
      </c>
      <c r="H17" s="204" t="s">
        <v>1625</v>
      </c>
      <c r="I17" s="204" t="s">
        <v>1625</v>
      </c>
      <c r="J17" s="204" t="s">
        <v>1625</v>
      </c>
      <c r="K17" s="204" t="s">
        <v>1625</v>
      </c>
      <c r="L17" s="204" t="s">
        <v>1625</v>
      </c>
      <c r="M17" s="204"/>
      <c r="N17" s="204" t="s">
        <v>1625</v>
      </c>
      <c r="O17" s="204" t="s">
        <v>1625</v>
      </c>
      <c r="P17" s="204" t="s">
        <v>1625</v>
      </c>
      <c r="Q17" s="204" t="s">
        <v>1625</v>
      </c>
      <c r="R17" s="204" t="s">
        <v>1625</v>
      </c>
      <c r="S17" s="204" t="s">
        <v>1625</v>
      </c>
      <c r="T17" s="204" t="s">
        <v>1625</v>
      </c>
      <c r="U17" s="204" t="s">
        <v>1625</v>
      </c>
      <c r="V17" s="204" t="s">
        <v>1625</v>
      </c>
      <c r="W17" s="204" t="s">
        <v>1625</v>
      </c>
      <c r="X17" s="204" t="s">
        <v>1625</v>
      </c>
      <c r="Y17" s="204" t="s">
        <v>1625</v>
      </c>
      <c r="Z17" s="333"/>
      <c r="AM17" s="138" t="s">
        <v>46</v>
      </c>
    </row>
    <row r="18" spans="1:39" x14ac:dyDescent="0.25">
      <c r="A18" s="179"/>
      <c r="B18" s="179"/>
      <c r="C18" s="179"/>
      <c r="D18" s="179"/>
      <c r="E18" s="230"/>
      <c r="F18" s="230"/>
      <c r="G18" s="230"/>
      <c r="H18" s="230"/>
      <c r="I18" s="230"/>
      <c r="J18" s="230"/>
      <c r="K18" s="230"/>
      <c r="L18" s="230"/>
      <c r="M18" s="230"/>
      <c r="N18" s="204" t="s">
        <v>1625</v>
      </c>
      <c r="O18" s="204" t="s">
        <v>1625</v>
      </c>
      <c r="P18" s="204" t="s">
        <v>1625</v>
      </c>
      <c r="Q18" s="204" t="s">
        <v>1625</v>
      </c>
      <c r="R18" s="204" t="s">
        <v>1625</v>
      </c>
      <c r="S18" s="204" t="s">
        <v>1625</v>
      </c>
      <c r="T18" s="204" t="s">
        <v>1625</v>
      </c>
      <c r="U18" s="204" t="s">
        <v>1625</v>
      </c>
      <c r="V18" s="204" t="s">
        <v>1625</v>
      </c>
      <c r="W18" s="204" t="s">
        <v>1625</v>
      </c>
      <c r="X18" s="204" t="s">
        <v>1625</v>
      </c>
      <c r="Y18" s="204" t="s">
        <v>1625</v>
      </c>
      <c r="Z18" s="334"/>
      <c r="AM18" s="138" t="s">
        <v>47</v>
      </c>
    </row>
    <row r="19" spans="1:39" x14ac:dyDescent="0.25">
      <c r="A19" s="207" t="s">
        <v>1349</v>
      </c>
      <c r="B19" s="207" t="s">
        <v>1350</v>
      </c>
      <c r="C19" s="208" t="s">
        <v>1343</v>
      </c>
      <c r="D19" s="126"/>
      <c r="E19" s="204" t="s">
        <v>1625</v>
      </c>
      <c r="F19" s="204"/>
      <c r="G19" s="204" t="s">
        <v>1625</v>
      </c>
      <c r="H19" s="204" t="s">
        <v>1625</v>
      </c>
      <c r="I19" s="204" t="s">
        <v>1625</v>
      </c>
      <c r="J19" s="204" t="s">
        <v>1625</v>
      </c>
      <c r="K19" s="204" t="s">
        <v>1625</v>
      </c>
      <c r="L19" s="204" t="s">
        <v>1625</v>
      </c>
      <c r="M19" s="204"/>
      <c r="N19" s="204" t="s">
        <v>1625</v>
      </c>
      <c r="O19" s="204" t="s">
        <v>1625</v>
      </c>
      <c r="P19" s="204" t="s">
        <v>1625</v>
      </c>
      <c r="Q19" s="204" t="s">
        <v>1625</v>
      </c>
      <c r="R19" s="204" t="s">
        <v>1625</v>
      </c>
      <c r="S19" s="204" t="s">
        <v>1625</v>
      </c>
      <c r="T19" s="204" t="s">
        <v>1625</v>
      </c>
      <c r="U19" s="204" t="s">
        <v>1625</v>
      </c>
      <c r="V19" s="204" t="s">
        <v>1625</v>
      </c>
      <c r="W19" s="204" t="s">
        <v>1625</v>
      </c>
      <c r="X19" s="204" t="s">
        <v>1625</v>
      </c>
      <c r="Y19" s="204" t="s">
        <v>1625</v>
      </c>
      <c r="Z19" s="335"/>
      <c r="AM19" s="138" t="s">
        <v>1468</v>
      </c>
    </row>
    <row r="20" spans="1:39" x14ac:dyDescent="0.25">
      <c r="A20" s="178"/>
      <c r="B20" s="207" t="s">
        <v>1342</v>
      </c>
      <c r="C20" s="208" t="s">
        <v>1351</v>
      </c>
      <c r="D20" s="126"/>
      <c r="E20" s="204" t="s">
        <v>1625</v>
      </c>
      <c r="F20" s="204"/>
      <c r="G20" s="204" t="s">
        <v>1625</v>
      </c>
      <c r="H20" s="204" t="s">
        <v>1625</v>
      </c>
      <c r="I20" s="204" t="s">
        <v>1625</v>
      </c>
      <c r="J20" s="204" t="s">
        <v>1625</v>
      </c>
      <c r="K20" s="204" t="s">
        <v>1625</v>
      </c>
      <c r="L20" s="204" t="s">
        <v>1625</v>
      </c>
      <c r="M20" s="204"/>
      <c r="N20" s="204" t="s">
        <v>1625</v>
      </c>
      <c r="O20" s="204" t="s">
        <v>1625</v>
      </c>
      <c r="P20" s="204" t="s">
        <v>1625</v>
      </c>
      <c r="Q20" s="204" t="s">
        <v>1625</v>
      </c>
      <c r="R20" s="204" t="s">
        <v>1625</v>
      </c>
      <c r="S20" s="204" t="s">
        <v>1625</v>
      </c>
      <c r="T20" s="204" t="s">
        <v>1625</v>
      </c>
      <c r="U20" s="204" t="s">
        <v>1625</v>
      </c>
      <c r="V20" s="204" t="s">
        <v>1625</v>
      </c>
      <c r="W20" s="204" t="s">
        <v>1625</v>
      </c>
      <c r="X20" s="204" t="s">
        <v>1625</v>
      </c>
      <c r="Y20" s="204" t="s">
        <v>1625</v>
      </c>
      <c r="Z20" s="335"/>
      <c r="AM20" s="138" t="s">
        <v>1625</v>
      </c>
    </row>
    <row r="21" spans="1:39" x14ac:dyDescent="0.25">
      <c r="A21" s="125"/>
      <c r="B21" s="125"/>
      <c r="C21" s="208" t="s">
        <v>1352</v>
      </c>
      <c r="D21" s="126"/>
      <c r="E21" s="204" t="s">
        <v>1625</v>
      </c>
      <c r="F21" s="204"/>
      <c r="G21" s="204" t="s">
        <v>1625</v>
      </c>
      <c r="H21" s="204" t="s">
        <v>1625</v>
      </c>
      <c r="I21" s="204" t="s">
        <v>1625</v>
      </c>
      <c r="J21" s="204" t="s">
        <v>1625</v>
      </c>
      <c r="K21" s="204" t="s">
        <v>1625</v>
      </c>
      <c r="L21" s="204" t="s">
        <v>1625</v>
      </c>
      <c r="M21" s="204"/>
      <c r="N21" s="204" t="s">
        <v>1625</v>
      </c>
      <c r="O21" s="204" t="s">
        <v>1625</v>
      </c>
      <c r="P21" s="204" t="s">
        <v>1625</v>
      </c>
      <c r="Q21" s="204" t="s">
        <v>1625</v>
      </c>
      <c r="R21" s="204" t="s">
        <v>1625</v>
      </c>
      <c r="S21" s="204" t="s">
        <v>1625</v>
      </c>
      <c r="T21" s="204" t="s">
        <v>1625</v>
      </c>
      <c r="U21" s="204" t="s">
        <v>1625</v>
      </c>
      <c r="V21" s="204" t="s">
        <v>1625</v>
      </c>
      <c r="W21" s="204" t="s">
        <v>1625</v>
      </c>
      <c r="X21" s="204" t="s">
        <v>1625</v>
      </c>
      <c r="Y21" s="204" t="s">
        <v>1625</v>
      </c>
      <c r="Z21" s="335"/>
    </row>
    <row r="22" spans="1:39" x14ac:dyDescent="0.25">
      <c r="A22" s="125"/>
      <c r="B22" s="125"/>
      <c r="C22" s="208" t="s">
        <v>1353</v>
      </c>
      <c r="D22" s="126"/>
      <c r="E22" s="204" t="s">
        <v>1625</v>
      </c>
      <c r="F22" s="204"/>
      <c r="G22" s="204" t="s">
        <v>1625</v>
      </c>
      <c r="H22" s="204" t="s">
        <v>1625</v>
      </c>
      <c r="I22" s="204" t="s">
        <v>1625</v>
      </c>
      <c r="J22" s="204" t="s">
        <v>1625</v>
      </c>
      <c r="K22" s="204" t="s">
        <v>1625</v>
      </c>
      <c r="L22" s="204" t="s">
        <v>1625</v>
      </c>
      <c r="M22" s="204"/>
      <c r="N22" s="204" t="s">
        <v>1625</v>
      </c>
      <c r="O22" s="204" t="s">
        <v>1625</v>
      </c>
      <c r="P22" s="204" t="s">
        <v>1625</v>
      </c>
      <c r="Q22" s="204" t="s">
        <v>1625</v>
      </c>
      <c r="R22" s="204" t="s">
        <v>1625</v>
      </c>
      <c r="S22" s="204" t="s">
        <v>1625</v>
      </c>
      <c r="T22" s="204" t="s">
        <v>1625</v>
      </c>
      <c r="U22" s="204" t="s">
        <v>1625</v>
      </c>
      <c r="V22" s="204" t="s">
        <v>1625</v>
      </c>
      <c r="W22" s="204" t="s">
        <v>1625</v>
      </c>
      <c r="X22" s="204" t="s">
        <v>1625</v>
      </c>
      <c r="Y22" s="204" t="s">
        <v>1625</v>
      </c>
      <c r="Z22" s="335"/>
    </row>
    <row r="23" spans="1:39" x14ac:dyDescent="0.25">
      <c r="A23" s="125"/>
      <c r="B23" s="125"/>
      <c r="C23" s="208" t="s">
        <v>1354</v>
      </c>
      <c r="D23" s="126"/>
      <c r="E23" s="204" t="s">
        <v>1625</v>
      </c>
      <c r="F23" s="204"/>
      <c r="G23" s="204" t="s">
        <v>1625</v>
      </c>
      <c r="H23" s="204" t="s">
        <v>1625</v>
      </c>
      <c r="I23" s="204" t="s">
        <v>1625</v>
      </c>
      <c r="J23" s="204" t="s">
        <v>1625</v>
      </c>
      <c r="K23" s="204" t="s">
        <v>1625</v>
      </c>
      <c r="L23" s="204" t="s">
        <v>1625</v>
      </c>
      <c r="M23" s="204"/>
      <c r="N23" s="204" t="s">
        <v>1625</v>
      </c>
      <c r="O23" s="204" t="s">
        <v>1625</v>
      </c>
      <c r="P23" s="204" t="s">
        <v>1625</v>
      </c>
      <c r="Q23" s="204" t="s">
        <v>1625</v>
      </c>
      <c r="R23" s="204" t="s">
        <v>1625</v>
      </c>
      <c r="S23" s="204" t="s">
        <v>1625</v>
      </c>
      <c r="T23" s="204" t="s">
        <v>1625</v>
      </c>
      <c r="U23" s="204" t="s">
        <v>1625</v>
      </c>
      <c r="V23" s="204" t="s">
        <v>1625</v>
      </c>
      <c r="W23" s="204" t="s">
        <v>1625</v>
      </c>
      <c r="X23" s="204" t="s">
        <v>1625</v>
      </c>
      <c r="Y23" s="204" t="s">
        <v>1625</v>
      </c>
      <c r="Z23" s="335"/>
    </row>
    <row r="24" spans="1:39" x14ac:dyDescent="0.25">
      <c r="A24" s="125"/>
      <c r="B24" s="125"/>
      <c r="C24" s="208" t="s">
        <v>1355</v>
      </c>
      <c r="D24" s="126"/>
      <c r="E24" s="204" t="s">
        <v>1625</v>
      </c>
      <c r="F24" s="204"/>
      <c r="G24" s="204" t="s">
        <v>1625</v>
      </c>
      <c r="H24" s="204" t="s">
        <v>1625</v>
      </c>
      <c r="I24" s="204" t="s">
        <v>1625</v>
      </c>
      <c r="J24" s="204" t="s">
        <v>1625</v>
      </c>
      <c r="K24" s="204" t="s">
        <v>1625</v>
      </c>
      <c r="L24" s="204" t="s">
        <v>1625</v>
      </c>
      <c r="M24" s="204"/>
      <c r="N24" s="204" t="s">
        <v>1625</v>
      </c>
      <c r="O24" s="204" t="s">
        <v>1625</v>
      </c>
      <c r="P24" s="204" t="s">
        <v>1625</v>
      </c>
      <c r="Q24" s="204" t="s">
        <v>1625</v>
      </c>
      <c r="R24" s="204" t="s">
        <v>1625</v>
      </c>
      <c r="S24" s="204" t="s">
        <v>1625</v>
      </c>
      <c r="T24" s="204" t="s">
        <v>1625</v>
      </c>
      <c r="U24" s="204" t="s">
        <v>1625</v>
      </c>
      <c r="V24" s="204" t="s">
        <v>1625</v>
      </c>
      <c r="W24" s="204" t="s">
        <v>1625</v>
      </c>
      <c r="X24" s="204" t="s">
        <v>1625</v>
      </c>
      <c r="Y24" s="204" t="s">
        <v>1625</v>
      </c>
      <c r="Z24" s="335"/>
    </row>
    <row r="25" spans="1:39" x14ac:dyDescent="0.25">
      <c r="A25" s="125"/>
      <c r="B25" s="125"/>
      <c r="C25" s="208" t="s">
        <v>1862</v>
      </c>
      <c r="D25" s="126"/>
      <c r="E25" s="204" t="s">
        <v>1625</v>
      </c>
      <c r="F25" s="204"/>
      <c r="G25" s="204" t="s">
        <v>1625</v>
      </c>
      <c r="H25" s="204" t="s">
        <v>1625</v>
      </c>
      <c r="I25" s="204" t="s">
        <v>1625</v>
      </c>
      <c r="J25" s="204" t="s">
        <v>1625</v>
      </c>
      <c r="K25" s="204" t="s">
        <v>1625</v>
      </c>
      <c r="L25" s="204" t="s">
        <v>1625</v>
      </c>
      <c r="M25" s="204"/>
      <c r="N25" s="204" t="s">
        <v>1625</v>
      </c>
      <c r="O25" s="204" t="s">
        <v>1625</v>
      </c>
      <c r="P25" s="204" t="s">
        <v>1625</v>
      </c>
      <c r="Q25" s="204" t="s">
        <v>1625</v>
      </c>
      <c r="R25" s="204" t="s">
        <v>1625</v>
      </c>
      <c r="S25" s="204" t="s">
        <v>1625</v>
      </c>
      <c r="T25" s="204" t="s">
        <v>1625</v>
      </c>
      <c r="U25" s="204" t="s">
        <v>1625</v>
      </c>
      <c r="V25" s="204" t="s">
        <v>1625</v>
      </c>
      <c r="W25" s="204" t="s">
        <v>1625</v>
      </c>
      <c r="X25" s="204" t="s">
        <v>1625</v>
      </c>
      <c r="Y25" s="204" t="s">
        <v>1625</v>
      </c>
      <c r="Z25" s="335"/>
    </row>
    <row r="26" spans="1:39" x14ac:dyDescent="0.25">
      <c r="A26" s="196"/>
      <c r="B26" s="196"/>
      <c r="C26" s="196"/>
      <c r="D26" s="196"/>
      <c r="E26" s="256"/>
      <c r="F26" s="256"/>
      <c r="G26" s="256"/>
      <c r="H26" s="256"/>
      <c r="I26" s="256"/>
      <c r="J26" s="256"/>
      <c r="K26" s="256"/>
      <c r="L26" s="256"/>
      <c r="M26" s="230"/>
      <c r="N26" s="204" t="s">
        <v>1625</v>
      </c>
      <c r="O26" s="204" t="s">
        <v>1625</v>
      </c>
      <c r="P26" s="204" t="s">
        <v>1625</v>
      </c>
      <c r="Q26" s="204" t="s">
        <v>1625</v>
      </c>
      <c r="R26" s="204" t="s">
        <v>1625</v>
      </c>
      <c r="S26" s="204" t="s">
        <v>1625</v>
      </c>
      <c r="T26" s="204" t="s">
        <v>1625</v>
      </c>
      <c r="U26" s="204" t="s">
        <v>1625</v>
      </c>
      <c r="V26" s="204" t="s">
        <v>1625</v>
      </c>
      <c r="W26" s="204" t="s">
        <v>1625</v>
      </c>
      <c r="X26" s="204" t="s">
        <v>1625</v>
      </c>
      <c r="Y26" s="204" t="s">
        <v>1625</v>
      </c>
      <c r="Z26" s="336"/>
    </row>
    <row r="27" spans="1:39" x14ac:dyDescent="0.25">
      <c r="A27" s="207" t="s">
        <v>1356</v>
      </c>
      <c r="B27" s="207" t="s">
        <v>1357</v>
      </c>
      <c r="C27" s="208" t="s">
        <v>1343</v>
      </c>
      <c r="D27" s="126"/>
      <c r="E27" s="204" t="s">
        <v>1625</v>
      </c>
      <c r="F27" s="204"/>
      <c r="G27" s="204" t="s">
        <v>1625</v>
      </c>
      <c r="H27" s="204" t="s">
        <v>1625</v>
      </c>
      <c r="I27" s="204" t="s">
        <v>1625</v>
      </c>
      <c r="J27" s="204" t="s">
        <v>1625</v>
      </c>
      <c r="K27" s="204" t="s">
        <v>1625</v>
      </c>
      <c r="L27" s="204" t="s">
        <v>1625</v>
      </c>
      <c r="M27" s="204"/>
      <c r="N27" s="204" t="s">
        <v>1625</v>
      </c>
      <c r="O27" s="204" t="s">
        <v>1625</v>
      </c>
      <c r="P27" s="204" t="s">
        <v>1625</v>
      </c>
      <c r="Q27" s="204" t="s">
        <v>1625</v>
      </c>
      <c r="R27" s="204" t="s">
        <v>1625</v>
      </c>
      <c r="S27" s="204" t="s">
        <v>1625</v>
      </c>
      <c r="T27" s="204" t="s">
        <v>1625</v>
      </c>
      <c r="U27" s="204" t="s">
        <v>1625</v>
      </c>
      <c r="V27" s="204" t="s">
        <v>1625</v>
      </c>
      <c r="W27" s="204" t="s">
        <v>1625</v>
      </c>
      <c r="X27" s="204" t="s">
        <v>1625</v>
      </c>
      <c r="Y27" s="204" t="s">
        <v>1625</v>
      </c>
      <c r="Z27" s="335"/>
    </row>
    <row r="28" spans="1:39" x14ac:dyDescent="0.25">
      <c r="A28" s="125"/>
      <c r="B28" s="207" t="s">
        <v>1342</v>
      </c>
      <c r="C28" s="208" t="s">
        <v>1351</v>
      </c>
      <c r="D28" s="126"/>
      <c r="E28" s="204" t="s">
        <v>1625</v>
      </c>
      <c r="F28" s="204"/>
      <c r="G28" s="204" t="s">
        <v>1625</v>
      </c>
      <c r="H28" s="204" t="s">
        <v>1625</v>
      </c>
      <c r="I28" s="204" t="s">
        <v>1625</v>
      </c>
      <c r="J28" s="204" t="s">
        <v>1625</v>
      </c>
      <c r="K28" s="204" t="s">
        <v>1625</v>
      </c>
      <c r="L28" s="204" t="s">
        <v>1625</v>
      </c>
      <c r="M28" s="204"/>
      <c r="N28" s="204" t="s">
        <v>1625</v>
      </c>
      <c r="O28" s="204" t="s">
        <v>1625</v>
      </c>
      <c r="P28" s="204" t="s">
        <v>1625</v>
      </c>
      <c r="Q28" s="204" t="s">
        <v>1625</v>
      </c>
      <c r="R28" s="204" t="s">
        <v>1625</v>
      </c>
      <c r="S28" s="204" t="s">
        <v>1625</v>
      </c>
      <c r="T28" s="204" t="s">
        <v>1625</v>
      </c>
      <c r="U28" s="204" t="s">
        <v>1625</v>
      </c>
      <c r="V28" s="204" t="s">
        <v>1625</v>
      </c>
      <c r="W28" s="204" t="s">
        <v>1625</v>
      </c>
      <c r="X28" s="204" t="s">
        <v>1625</v>
      </c>
      <c r="Y28" s="204" t="s">
        <v>1625</v>
      </c>
      <c r="Z28" s="335"/>
    </row>
    <row r="29" spans="1:39" x14ac:dyDescent="0.25">
      <c r="A29" s="125"/>
      <c r="B29" s="125"/>
      <c r="C29" s="208" t="s">
        <v>1345</v>
      </c>
      <c r="D29" s="126"/>
      <c r="E29" s="204" t="s">
        <v>1625</v>
      </c>
      <c r="F29" s="204"/>
      <c r="G29" s="204" t="s">
        <v>1625</v>
      </c>
      <c r="H29" s="204" t="s">
        <v>1625</v>
      </c>
      <c r="I29" s="204" t="s">
        <v>1625</v>
      </c>
      <c r="J29" s="204" t="s">
        <v>1625</v>
      </c>
      <c r="K29" s="204" t="s">
        <v>1625</v>
      </c>
      <c r="L29" s="204" t="s">
        <v>1625</v>
      </c>
      <c r="M29" s="204"/>
      <c r="N29" s="204" t="s">
        <v>1625</v>
      </c>
      <c r="O29" s="204" t="s">
        <v>1625</v>
      </c>
      <c r="P29" s="204" t="s">
        <v>1625</v>
      </c>
      <c r="Q29" s="204" t="s">
        <v>1625</v>
      </c>
      <c r="R29" s="204" t="s">
        <v>1625</v>
      </c>
      <c r="S29" s="204" t="s">
        <v>1625</v>
      </c>
      <c r="T29" s="204" t="s">
        <v>1625</v>
      </c>
      <c r="U29" s="204" t="s">
        <v>1625</v>
      </c>
      <c r="V29" s="204" t="s">
        <v>1625</v>
      </c>
      <c r="W29" s="204" t="s">
        <v>1625</v>
      </c>
      <c r="X29" s="204" t="s">
        <v>1625</v>
      </c>
      <c r="Y29" s="204" t="s">
        <v>1625</v>
      </c>
      <c r="Z29" s="335"/>
    </row>
    <row r="30" spans="1:39" x14ac:dyDescent="0.25">
      <c r="A30" s="125"/>
      <c r="B30" s="125"/>
      <c r="C30" s="208" t="s">
        <v>1358</v>
      </c>
      <c r="D30" s="126"/>
      <c r="E30" s="204" t="s">
        <v>1625</v>
      </c>
      <c r="F30" s="204"/>
      <c r="G30" s="204" t="s">
        <v>1625</v>
      </c>
      <c r="H30" s="204" t="s">
        <v>1625</v>
      </c>
      <c r="I30" s="204" t="s">
        <v>1625</v>
      </c>
      <c r="J30" s="204" t="s">
        <v>1625</v>
      </c>
      <c r="K30" s="204" t="s">
        <v>1625</v>
      </c>
      <c r="L30" s="204" t="s">
        <v>1625</v>
      </c>
      <c r="M30" s="204"/>
      <c r="N30" s="204" t="s">
        <v>1625</v>
      </c>
      <c r="O30" s="204" t="s">
        <v>1625</v>
      </c>
      <c r="P30" s="204" t="s">
        <v>1625</v>
      </c>
      <c r="Q30" s="204" t="s">
        <v>1625</v>
      </c>
      <c r="R30" s="204" t="s">
        <v>1625</v>
      </c>
      <c r="S30" s="204" t="s">
        <v>1625</v>
      </c>
      <c r="T30" s="204" t="s">
        <v>1625</v>
      </c>
      <c r="U30" s="204" t="s">
        <v>1625</v>
      </c>
      <c r="V30" s="204" t="s">
        <v>1625</v>
      </c>
      <c r="W30" s="204" t="s">
        <v>1625</v>
      </c>
      <c r="X30" s="204" t="s">
        <v>1625</v>
      </c>
      <c r="Y30" s="204" t="s">
        <v>1625</v>
      </c>
      <c r="Z30" s="335"/>
    </row>
    <row r="31" spans="1:39" x14ac:dyDescent="0.25">
      <c r="A31" s="125"/>
      <c r="B31" s="125"/>
      <c r="C31" s="208" t="s">
        <v>1347</v>
      </c>
      <c r="D31" s="126"/>
      <c r="E31" s="204" t="s">
        <v>1625</v>
      </c>
      <c r="F31" s="204"/>
      <c r="G31" s="204" t="s">
        <v>1625</v>
      </c>
      <c r="H31" s="204" t="s">
        <v>1625</v>
      </c>
      <c r="I31" s="204" t="s">
        <v>1625</v>
      </c>
      <c r="J31" s="204" t="s">
        <v>1625</v>
      </c>
      <c r="K31" s="204" t="s">
        <v>1625</v>
      </c>
      <c r="L31" s="204" t="s">
        <v>1625</v>
      </c>
      <c r="M31" s="204"/>
      <c r="N31" s="204" t="s">
        <v>1625</v>
      </c>
      <c r="O31" s="204" t="s">
        <v>1625</v>
      </c>
      <c r="P31" s="204" t="s">
        <v>1625</v>
      </c>
      <c r="Q31" s="204" t="s">
        <v>1625</v>
      </c>
      <c r="R31" s="204" t="s">
        <v>1625</v>
      </c>
      <c r="S31" s="204" t="s">
        <v>1625</v>
      </c>
      <c r="T31" s="204" t="s">
        <v>1625</v>
      </c>
      <c r="U31" s="204" t="s">
        <v>1625</v>
      </c>
      <c r="V31" s="204" t="s">
        <v>1625</v>
      </c>
      <c r="W31" s="204" t="s">
        <v>1625</v>
      </c>
      <c r="X31" s="204" t="s">
        <v>1625</v>
      </c>
      <c r="Y31" s="204" t="s">
        <v>1625</v>
      </c>
      <c r="Z31" s="335"/>
    </row>
    <row r="32" spans="1:39" x14ac:dyDescent="0.25">
      <c r="A32" s="125"/>
      <c r="B32" s="125"/>
      <c r="C32" s="208" t="s">
        <v>1359</v>
      </c>
      <c r="D32" s="126"/>
      <c r="E32" s="204" t="s">
        <v>1625</v>
      </c>
      <c r="F32" s="204"/>
      <c r="G32" s="204" t="s">
        <v>1625</v>
      </c>
      <c r="H32" s="204" t="s">
        <v>1625</v>
      </c>
      <c r="I32" s="204" t="s">
        <v>1625</v>
      </c>
      <c r="J32" s="204" t="s">
        <v>1625</v>
      </c>
      <c r="K32" s="204" t="s">
        <v>1625</v>
      </c>
      <c r="L32" s="204" t="s">
        <v>1625</v>
      </c>
      <c r="M32" s="204"/>
      <c r="N32" s="204" t="s">
        <v>1625</v>
      </c>
      <c r="O32" s="204" t="s">
        <v>1625</v>
      </c>
      <c r="P32" s="204" t="s">
        <v>1625</v>
      </c>
      <c r="Q32" s="204" t="s">
        <v>1625</v>
      </c>
      <c r="R32" s="204" t="s">
        <v>1625</v>
      </c>
      <c r="S32" s="204" t="s">
        <v>1625</v>
      </c>
      <c r="T32" s="204" t="s">
        <v>1625</v>
      </c>
      <c r="U32" s="204" t="s">
        <v>1625</v>
      </c>
      <c r="V32" s="204" t="s">
        <v>1625</v>
      </c>
      <c r="W32" s="204" t="s">
        <v>1625</v>
      </c>
      <c r="X32" s="204" t="s">
        <v>1625</v>
      </c>
      <c r="Y32" s="204" t="s">
        <v>1625</v>
      </c>
      <c r="Z32" s="335"/>
    </row>
    <row r="33" spans="1:26" x14ac:dyDescent="0.25">
      <c r="A33" s="125"/>
      <c r="B33" s="125"/>
      <c r="C33" s="208" t="s">
        <v>1360</v>
      </c>
      <c r="D33" s="126"/>
      <c r="E33" s="204" t="s">
        <v>1625</v>
      </c>
      <c r="F33" s="204"/>
      <c r="G33" s="204" t="s">
        <v>1625</v>
      </c>
      <c r="H33" s="204" t="s">
        <v>1625</v>
      </c>
      <c r="I33" s="204" t="s">
        <v>1625</v>
      </c>
      <c r="J33" s="204" t="s">
        <v>1625</v>
      </c>
      <c r="K33" s="204" t="s">
        <v>1625</v>
      </c>
      <c r="L33" s="204" t="s">
        <v>1625</v>
      </c>
      <c r="M33" s="204"/>
      <c r="N33" s="204" t="s">
        <v>1625</v>
      </c>
      <c r="O33" s="204" t="s">
        <v>1625</v>
      </c>
      <c r="P33" s="204" t="s">
        <v>1625</v>
      </c>
      <c r="Q33" s="204" t="s">
        <v>1625</v>
      </c>
      <c r="R33" s="204" t="s">
        <v>1625</v>
      </c>
      <c r="S33" s="204" t="s">
        <v>1625</v>
      </c>
      <c r="T33" s="204" t="s">
        <v>1625</v>
      </c>
      <c r="U33" s="204" t="s">
        <v>1625</v>
      </c>
      <c r="V33" s="204" t="s">
        <v>1625</v>
      </c>
      <c r="W33" s="204" t="s">
        <v>1625</v>
      </c>
      <c r="X33" s="204" t="s">
        <v>1625</v>
      </c>
      <c r="Y33" s="204" t="s">
        <v>1625</v>
      </c>
      <c r="Z33" s="335"/>
    </row>
    <row r="34" spans="1:26" x14ac:dyDescent="0.25">
      <c r="A34" s="125"/>
      <c r="B34" s="125"/>
      <c r="C34" s="208" t="s">
        <v>1361</v>
      </c>
      <c r="D34" s="126"/>
      <c r="E34" s="204" t="s">
        <v>1625</v>
      </c>
      <c r="F34" s="204"/>
      <c r="G34" s="204" t="s">
        <v>1625</v>
      </c>
      <c r="H34" s="204" t="s">
        <v>1625</v>
      </c>
      <c r="I34" s="204" t="s">
        <v>1625</v>
      </c>
      <c r="J34" s="204" t="s">
        <v>1625</v>
      </c>
      <c r="K34" s="204" t="s">
        <v>1625</v>
      </c>
      <c r="L34" s="204" t="s">
        <v>1625</v>
      </c>
      <c r="M34" s="204"/>
      <c r="N34" s="204" t="s">
        <v>1625</v>
      </c>
      <c r="O34" s="204" t="s">
        <v>1625</v>
      </c>
      <c r="P34" s="204" t="s">
        <v>1625</v>
      </c>
      <c r="Q34" s="204" t="s">
        <v>1625</v>
      </c>
      <c r="R34" s="204" t="s">
        <v>1625</v>
      </c>
      <c r="S34" s="204" t="s">
        <v>1625</v>
      </c>
      <c r="T34" s="204" t="s">
        <v>1625</v>
      </c>
      <c r="U34" s="204" t="s">
        <v>1625</v>
      </c>
      <c r="V34" s="204" t="s">
        <v>1625</v>
      </c>
      <c r="W34" s="204" t="s">
        <v>1625</v>
      </c>
      <c r="X34" s="204" t="s">
        <v>1625</v>
      </c>
      <c r="Y34" s="204" t="s">
        <v>1625</v>
      </c>
      <c r="Z34" s="335"/>
    </row>
    <row r="35" spans="1:26" x14ac:dyDescent="0.25">
      <c r="A35" s="125"/>
      <c r="B35" s="125"/>
      <c r="C35" s="208" t="s">
        <v>1362</v>
      </c>
      <c r="D35" s="126"/>
      <c r="E35" s="204" t="s">
        <v>1625</v>
      </c>
      <c r="F35" s="204"/>
      <c r="G35" s="204" t="s">
        <v>1625</v>
      </c>
      <c r="H35" s="204" t="s">
        <v>1625</v>
      </c>
      <c r="I35" s="204" t="s">
        <v>1625</v>
      </c>
      <c r="J35" s="204" t="s">
        <v>1625</v>
      </c>
      <c r="K35" s="204" t="s">
        <v>1625</v>
      </c>
      <c r="L35" s="204" t="s">
        <v>1625</v>
      </c>
      <c r="M35" s="204"/>
      <c r="N35" s="204" t="s">
        <v>1625</v>
      </c>
      <c r="O35" s="204" t="s">
        <v>1625</v>
      </c>
      <c r="P35" s="204" t="s">
        <v>1625</v>
      </c>
      <c r="Q35" s="204" t="s">
        <v>1625</v>
      </c>
      <c r="R35" s="204" t="s">
        <v>1625</v>
      </c>
      <c r="S35" s="204" t="s">
        <v>1625</v>
      </c>
      <c r="T35" s="204" t="s">
        <v>1625</v>
      </c>
      <c r="U35" s="204" t="s">
        <v>1625</v>
      </c>
      <c r="V35" s="204" t="s">
        <v>1625</v>
      </c>
      <c r="W35" s="204" t="s">
        <v>1625</v>
      </c>
      <c r="X35" s="204" t="s">
        <v>1625</v>
      </c>
      <c r="Y35" s="204" t="s">
        <v>1625</v>
      </c>
      <c r="Z35" s="335"/>
    </row>
    <row r="36" spans="1:26" x14ac:dyDescent="0.25">
      <c r="A36" s="196"/>
      <c r="B36" s="196"/>
      <c r="C36" s="196"/>
      <c r="D36" s="196"/>
      <c r="E36" s="256"/>
      <c r="F36" s="256"/>
      <c r="G36" s="256"/>
      <c r="H36" s="256"/>
      <c r="I36" s="256"/>
      <c r="J36" s="256"/>
      <c r="K36" s="256"/>
      <c r="L36" s="256"/>
      <c r="M36" s="256"/>
      <c r="N36" s="204" t="s">
        <v>1625</v>
      </c>
      <c r="O36" s="204" t="s">
        <v>1625</v>
      </c>
      <c r="P36" s="204" t="s">
        <v>1625</v>
      </c>
      <c r="Q36" s="204" t="s">
        <v>1625</v>
      </c>
      <c r="R36" s="204" t="s">
        <v>1625</v>
      </c>
      <c r="S36" s="204" t="s">
        <v>1625</v>
      </c>
      <c r="T36" s="204" t="s">
        <v>1625</v>
      </c>
      <c r="U36" s="204" t="s">
        <v>1625</v>
      </c>
      <c r="V36" s="204" t="s">
        <v>1625</v>
      </c>
      <c r="W36" s="204" t="s">
        <v>1625</v>
      </c>
      <c r="X36" s="204" t="s">
        <v>1625</v>
      </c>
      <c r="Y36" s="204" t="s">
        <v>1625</v>
      </c>
      <c r="Z36" s="336"/>
    </row>
    <row r="37" spans="1:26" x14ac:dyDescent="0.25">
      <c r="A37" s="207" t="s">
        <v>1363</v>
      </c>
      <c r="B37" s="207" t="s">
        <v>1364</v>
      </c>
      <c r="C37" s="208" t="s">
        <v>1365</v>
      </c>
      <c r="D37" s="126"/>
      <c r="E37" s="337"/>
      <c r="F37" s="204"/>
      <c r="G37" s="337"/>
      <c r="H37" s="337"/>
      <c r="I37" s="337"/>
      <c r="J37" s="337"/>
      <c r="K37" s="337"/>
      <c r="L37" s="337"/>
      <c r="M37" s="204"/>
      <c r="N37" s="204" t="s">
        <v>1625</v>
      </c>
      <c r="O37" s="204" t="s">
        <v>1625</v>
      </c>
      <c r="P37" s="204" t="s">
        <v>1625</v>
      </c>
      <c r="Q37" s="204" t="s">
        <v>1625</v>
      </c>
      <c r="R37" s="204" t="s">
        <v>1625</v>
      </c>
      <c r="S37" s="204" t="s">
        <v>1625</v>
      </c>
      <c r="T37" s="204" t="s">
        <v>1625</v>
      </c>
      <c r="U37" s="204" t="s">
        <v>1625</v>
      </c>
      <c r="V37" s="204" t="s">
        <v>1625</v>
      </c>
      <c r="W37" s="204" t="s">
        <v>1625</v>
      </c>
      <c r="X37" s="204" t="s">
        <v>1625</v>
      </c>
      <c r="Y37" s="204" t="s">
        <v>1625</v>
      </c>
      <c r="Z37" s="335"/>
    </row>
    <row r="38" spans="1:26" x14ac:dyDescent="0.25">
      <c r="A38" s="125"/>
      <c r="B38" s="207" t="s">
        <v>1342</v>
      </c>
      <c r="C38" s="208" t="s">
        <v>1366</v>
      </c>
      <c r="D38" s="126"/>
      <c r="E38" s="337"/>
      <c r="F38" s="204"/>
      <c r="G38" s="337"/>
      <c r="H38" s="337"/>
      <c r="I38" s="337"/>
      <c r="J38" s="337"/>
      <c r="K38" s="337"/>
      <c r="L38" s="337"/>
      <c r="M38" s="204"/>
      <c r="N38" s="204" t="s">
        <v>1625</v>
      </c>
      <c r="O38" s="204" t="s">
        <v>1625</v>
      </c>
      <c r="P38" s="204" t="s">
        <v>1625</v>
      </c>
      <c r="Q38" s="204" t="s">
        <v>1625</v>
      </c>
      <c r="R38" s="204" t="s">
        <v>1625</v>
      </c>
      <c r="S38" s="204" t="s">
        <v>1625</v>
      </c>
      <c r="T38" s="204" t="s">
        <v>1625</v>
      </c>
      <c r="U38" s="204" t="s">
        <v>1625</v>
      </c>
      <c r="V38" s="204" t="s">
        <v>1625</v>
      </c>
      <c r="W38" s="204" t="s">
        <v>1625</v>
      </c>
      <c r="X38" s="204" t="s">
        <v>1625</v>
      </c>
      <c r="Y38" s="204" t="s">
        <v>1625</v>
      </c>
      <c r="Z38" s="335"/>
    </row>
    <row r="39" spans="1:26" x14ac:dyDescent="0.25">
      <c r="A39" s="125"/>
      <c r="B39" s="125"/>
      <c r="C39" s="208" t="s">
        <v>1367</v>
      </c>
      <c r="D39" s="126"/>
      <c r="E39" s="337"/>
      <c r="F39" s="204"/>
      <c r="G39" s="337"/>
      <c r="H39" s="337"/>
      <c r="I39" s="337"/>
      <c r="J39" s="337"/>
      <c r="K39" s="337"/>
      <c r="L39" s="337"/>
      <c r="M39" s="204"/>
      <c r="N39" s="204" t="s">
        <v>1625</v>
      </c>
      <c r="O39" s="204" t="s">
        <v>1625</v>
      </c>
      <c r="P39" s="204" t="s">
        <v>1625</v>
      </c>
      <c r="Q39" s="204" t="s">
        <v>1625</v>
      </c>
      <c r="R39" s="204" t="s">
        <v>1625</v>
      </c>
      <c r="S39" s="204" t="s">
        <v>1625</v>
      </c>
      <c r="T39" s="204" t="s">
        <v>1625</v>
      </c>
      <c r="U39" s="204" t="s">
        <v>1625</v>
      </c>
      <c r="V39" s="204" t="s">
        <v>1625</v>
      </c>
      <c r="W39" s="204" t="s">
        <v>1625</v>
      </c>
      <c r="X39" s="204" t="s">
        <v>1625</v>
      </c>
      <c r="Y39" s="204" t="s">
        <v>1625</v>
      </c>
      <c r="Z39" s="335"/>
    </row>
    <row r="40" spans="1:26" x14ac:dyDescent="0.25">
      <c r="A40" s="125"/>
      <c r="B40" s="125"/>
      <c r="C40" s="208" t="s">
        <v>1358</v>
      </c>
      <c r="D40" s="126"/>
      <c r="E40" s="337"/>
      <c r="F40" s="204"/>
      <c r="G40" s="337"/>
      <c r="H40" s="337"/>
      <c r="I40" s="337"/>
      <c r="J40" s="337"/>
      <c r="K40" s="337"/>
      <c r="L40" s="337"/>
      <c r="M40" s="204"/>
      <c r="N40" s="204" t="s">
        <v>1625</v>
      </c>
      <c r="O40" s="204" t="s">
        <v>1625</v>
      </c>
      <c r="P40" s="204" t="s">
        <v>1625</v>
      </c>
      <c r="Q40" s="204" t="s">
        <v>1625</v>
      </c>
      <c r="R40" s="204" t="s">
        <v>1625</v>
      </c>
      <c r="S40" s="204" t="s">
        <v>1625</v>
      </c>
      <c r="T40" s="204" t="s">
        <v>1625</v>
      </c>
      <c r="U40" s="204" t="s">
        <v>1625</v>
      </c>
      <c r="V40" s="204" t="s">
        <v>1625</v>
      </c>
      <c r="W40" s="204" t="s">
        <v>1625</v>
      </c>
      <c r="X40" s="204" t="s">
        <v>1625</v>
      </c>
      <c r="Y40" s="204" t="s">
        <v>1625</v>
      </c>
      <c r="Z40" s="335"/>
    </row>
    <row r="41" spans="1:26" x14ac:dyDescent="0.25">
      <c r="A41" s="125"/>
      <c r="B41" s="125"/>
      <c r="C41" s="208" t="s">
        <v>1347</v>
      </c>
      <c r="D41" s="126"/>
      <c r="E41" s="337"/>
      <c r="F41" s="204"/>
      <c r="G41" s="337"/>
      <c r="H41" s="337"/>
      <c r="I41" s="337"/>
      <c r="J41" s="337"/>
      <c r="K41" s="337"/>
      <c r="L41" s="337"/>
      <c r="M41" s="204"/>
      <c r="N41" s="204" t="s">
        <v>1625</v>
      </c>
      <c r="O41" s="204" t="s">
        <v>1625</v>
      </c>
      <c r="P41" s="204" t="s">
        <v>1625</v>
      </c>
      <c r="Q41" s="204" t="s">
        <v>1625</v>
      </c>
      <c r="R41" s="204" t="s">
        <v>1625</v>
      </c>
      <c r="S41" s="204" t="s">
        <v>1625</v>
      </c>
      <c r="T41" s="204" t="s">
        <v>1625</v>
      </c>
      <c r="U41" s="204" t="s">
        <v>1625</v>
      </c>
      <c r="V41" s="204" t="s">
        <v>1625</v>
      </c>
      <c r="W41" s="204" t="s">
        <v>1625</v>
      </c>
      <c r="X41" s="204" t="s">
        <v>1625</v>
      </c>
      <c r="Y41" s="204" t="s">
        <v>1625</v>
      </c>
      <c r="Z41" s="335"/>
    </row>
    <row r="42" spans="1:26" x14ac:dyDescent="0.25">
      <c r="A42" s="125"/>
      <c r="B42" s="125"/>
      <c r="C42" s="208" t="s">
        <v>1359</v>
      </c>
      <c r="D42" s="126"/>
      <c r="E42" s="337"/>
      <c r="F42" s="204"/>
      <c r="G42" s="337"/>
      <c r="H42" s="337"/>
      <c r="I42" s="337"/>
      <c r="J42" s="337"/>
      <c r="K42" s="337"/>
      <c r="L42" s="337"/>
      <c r="M42" s="204"/>
      <c r="N42" s="204" t="s">
        <v>1625</v>
      </c>
      <c r="O42" s="204" t="s">
        <v>1625</v>
      </c>
      <c r="P42" s="204" t="s">
        <v>1625</v>
      </c>
      <c r="Q42" s="204" t="s">
        <v>1625</v>
      </c>
      <c r="R42" s="204" t="s">
        <v>1625</v>
      </c>
      <c r="S42" s="204" t="s">
        <v>1625</v>
      </c>
      <c r="T42" s="204" t="s">
        <v>1625</v>
      </c>
      <c r="U42" s="204" t="s">
        <v>1625</v>
      </c>
      <c r="V42" s="204" t="s">
        <v>1625</v>
      </c>
      <c r="W42" s="204" t="s">
        <v>1625</v>
      </c>
      <c r="X42" s="204" t="s">
        <v>1625</v>
      </c>
      <c r="Y42" s="204" t="s">
        <v>1625</v>
      </c>
      <c r="Z42" s="335"/>
    </row>
    <row r="43" spans="1:26" x14ac:dyDescent="0.25">
      <c r="A43" s="125"/>
      <c r="B43" s="125"/>
      <c r="C43" s="208" t="s">
        <v>1368</v>
      </c>
      <c r="D43" s="126"/>
      <c r="E43" s="337"/>
      <c r="F43" s="204"/>
      <c r="G43" s="337"/>
      <c r="H43" s="337"/>
      <c r="I43" s="337"/>
      <c r="J43" s="337"/>
      <c r="K43" s="337"/>
      <c r="L43" s="337"/>
      <c r="M43" s="204"/>
      <c r="N43" s="204" t="s">
        <v>1625</v>
      </c>
      <c r="O43" s="204" t="s">
        <v>1625</v>
      </c>
      <c r="P43" s="204" t="s">
        <v>1625</v>
      </c>
      <c r="Q43" s="204" t="s">
        <v>1625</v>
      </c>
      <c r="R43" s="204" t="s">
        <v>1625</v>
      </c>
      <c r="S43" s="204" t="s">
        <v>1625</v>
      </c>
      <c r="T43" s="204" t="s">
        <v>1625</v>
      </c>
      <c r="U43" s="204" t="s">
        <v>1625</v>
      </c>
      <c r="V43" s="204" t="s">
        <v>1625</v>
      </c>
      <c r="W43" s="204" t="s">
        <v>1625</v>
      </c>
      <c r="X43" s="204" t="s">
        <v>1625</v>
      </c>
      <c r="Y43" s="204" t="s">
        <v>1625</v>
      </c>
      <c r="Z43" s="335"/>
    </row>
    <row r="44" spans="1:26" x14ac:dyDescent="0.25">
      <c r="A44" s="125"/>
      <c r="B44" s="125"/>
      <c r="C44" s="208" t="s">
        <v>1369</v>
      </c>
      <c r="D44" s="126"/>
      <c r="E44" s="337"/>
      <c r="F44" s="204"/>
      <c r="G44" s="337"/>
      <c r="H44" s="337"/>
      <c r="I44" s="337"/>
      <c r="J44" s="337"/>
      <c r="K44" s="337"/>
      <c r="L44" s="337"/>
      <c r="M44" s="204"/>
      <c r="N44" s="204" t="s">
        <v>1625</v>
      </c>
      <c r="O44" s="204" t="s">
        <v>1625</v>
      </c>
      <c r="P44" s="204" t="s">
        <v>1625</v>
      </c>
      <c r="Q44" s="204" t="s">
        <v>1625</v>
      </c>
      <c r="R44" s="204" t="s">
        <v>1625</v>
      </c>
      <c r="S44" s="204" t="s">
        <v>1625</v>
      </c>
      <c r="T44" s="204" t="s">
        <v>1625</v>
      </c>
      <c r="U44" s="204" t="s">
        <v>1625</v>
      </c>
      <c r="V44" s="204" t="s">
        <v>1625</v>
      </c>
      <c r="W44" s="204" t="s">
        <v>1625</v>
      </c>
      <c r="X44" s="204" t="s">
        <v>1625</v>
      </c>
      <c r="Y44" s="204" t="s">
        <v>1625</v>
      </c>
      <c r="Z44" s="335"/>
    </row>
    <row r="45" spans="1:26" x14ac:dyDescent="0.25">
      <c r="A45" s="125"/>
      <c r="B45" s="125"/>
      <c r="C45" s="208" t="s">
        <v>1370</v>
      </c>
      <c r="D45" s="126"/>
      <c r="E45" s="337"/>
      <c r="F45" s="204"/>
      <c r="G45" s="337"/>
      <c r="H45" s="337"/>
      <c r="I45" s="337"/>
      <c r="J45" s="337"/>
      <c r="K45" s="337"/>
      <c r="L45" s="337"/>
      <c r="M45" s="204"/>
      <c r="N45" s="204" t="s">
        <v>1625</v>
      </c>
      <c r="O45" s="204" t="s">
        <v>1625</v>
      </c>
      <c r="P45" s="204" t="s">
        <v>1625</v>
      </c>
      <c r="Q45" s="204" t="s">
        <v>1625</v>
      </c>
      <c r="R45" s="204" t="s">
        <v>1625</v>
      </c>
      <c r="S45" s="204" t="s">
        <v>1625</v>
      </c>
      <c r="T45" s="204" t="s">
        <v>1625</v>
      </c>
      <c r="U45" s="204" t="s">
        <v>1625</v>
      </c>
      <c r="V45" s="204" t="s">
        <v>1625</v>
      </c>
      <c r="W45" s="204" t="s">
        <v>1625</v>
      </c>
      <c r="X45" s="204" t="s">
        <v>1625</v>
      </c>
      <c r="Y45" s="204" t="s">
        <v>1625</v>
      </c>
      <c r="Z45" s="335"/>
    </row>
    <row r="46" spans="1:26" x14ac:dyDescent="0.25">
      <c r="A46" s="125"/>
      <c r="B46" s="125"/>
      <c r="C46" s="338" t="s">
        <v>1371</v>
      </c>
      <c r="D46" s="126"/>
      <c r="E46" s="337"/>
      <c r="F46" s="204"/>
      <c r="G46" s="337"/>
      <c r="H46" s="337"/>
      <c r="I46" s="337"/>
      <c r="J46" s="337"/>
      <c r="K46" s="337"/>
      <c r="L46" s="337"/>
      <c r="M46" s="204"/>
      <c r="N46" s="204" t="s">
        <v>1625</v>
      </c>
      <c r="O46" s="204" t="s">
        <v>1625</v>
      </c>
      <c r="P46" s="204" t="s">
        <v>1625</v>
      </c>
      <c r="Q46" s="204" t="s">
        <v>1625</v>
      </c>
      <c r="R46" s="204" t="s">
        <v>1625</v>
      </c>
      <c r="S46" s="204" t="s">
        <v>1625</v>
      </c>
      <c r="T46" s="204" t="s">
        <v>1625</v>
      </c>
      <c r="U46" s="204" t="s">
        <v>1625</v>
      </c>
      <c r="V46" s="204" t="s">
        <v>1625</v>
      </c>
      <c r="W46" s="204" t="s">
        <v>1625</v>
      </c>
      <c r="X46" s="204" t="s">
        <v>1625</v>
      </c>
      <c r="Y46" s="204" t="s">
        <v>1625</v>
      </c>
      <c r="Z46" s="335"/>
    </row>
    <row r="47" spans="1:26" x14ac:dyDescent="0.25">
      <c r="A47" s="125"/>
      <c r="B47" s="125"/>
      <c r="C47" s="208" t="s">
        <v>1372</v>
      </c>
      <c r="D47" s="126"/>
      <c r="E47" s="337"/>
      <c r="F47" s="204"/>
      <c r="G47" s="337"/>
      <c r="H47" s="337"/>
      <c r="I47" s="337"/>
      <c r="J47" s="337"/>
      <c r="K47" s="337"/>
      <c r="L47" s="337"/>
      <c r="M47" s="204"/>
      <c r="N47" s="204" t="s">
        <v>1625</v>
      </c>
      <c r="O47" s="204" t="s">
        <v>1625</v>
      </c>
      <c r="P47" s="204" t="s">
        <v>1625</v>
      </c>
      <c r="Q47" s="204" t="s">
        <v>1625</v>
      </c>
      <c r="R47" s="204" t="s">
        <v>1625</v>
      </c>
      <c r="S47" s="204" t="s">
        <v>1625</v>
      </c>
      <c r="T47" s="204" t="s">
        <v>1625</v>
      </c>
      <c r="U47" s="204" t="s">
        <v>1625</v>
      </c>
      <c r="V47" s="204" t="s">
        <v>1625</v>
      </c>
      <c r="W47" s="204" t="s">
        <v>1625</v>
      </c>
      <c r="X47" s="204" t="s">
        <v>1625</v>
      </c>
      <c r="Y47" s="204" t="s">
        <v>1625</v>
      </c>
      <c r="Z47" s="335"/>
    </row>
    <row r="48" spans="1:26" x14ac:dyDescent="0.25">
      <c r="A48" s="125"/>
      <c r="B48" s="125"/>
      <c r="C48" s="208" t="s">
        <v>1373</v>
      </c>
      <c r="D48" s="126"/>
      <c r="E48" s="337"/>
      <c r="F48" s="204"/>
      <c r="G48" s="337"/>
      <c r="H48" s="337"/>
      <c r="I48" s="337"/>
      <c r="J48" s="337"/>
      <c r="K48" s="337"/>
      <c r="L48" s="337"/>
      <c r="M48" s="204"/>
      <c r="N48" s="204" t="s">
        <v>1625</v>
      </c>
      <c r="O48" s="204" t="s">
        <v>1625</v>
      </c>
      <c r="P48" s="204" t="s">
        <v>1625</v>
      </c>
      <c r="Q48" s="204" t="s">
        <v>1625</v>
      </c>
      <c r="R48" s="204" t="s">
        <v>1625</v>
      </c>
      <c r="S48" s="204" t="s">
        <v>1625</v>
      </c>
      <c r="T48" s="204" t="s">
        <v>1625</v>
      </c>
      <c r="U48" s="204" t="s">
        <v>1625</v>
      </c>
      <c r="V48" s="204" t="s">
        <v>1625</v>
      </c>
      <c r="W48" s="204" t="s">
        <v>1625</v>
      </c>
      <c r="X48" s="204" t="s">
        <v>1625</v>
      </c>
      <c r="Y48" s="204" t="s">
        <v>1625</v>
      </c>
      <c r="Z48" s="335"/>
    </row>
    <row r="49" spans="1:26" x14ac:dyDescent="0.25">
      <c r="A49" s="196"/>
      <c r="B49" s="196"/>
      <c r="C49" s="196"/>
      <c r="D49" s="196"/>
      <c r="E49" s="256"/>
      <c r="F49" s="256"/>
      <c r="G49" s="256"/>
      <c r="H49" s="256"/>
      <c r="I49" s="256"/>
      <c r="J49" s="256"/>
      <c r="K49" s="256"/>
      <c r="L49" s="256"/>
      <c r="M49" s="230"/>
      <c r="N49" s="204" t="s">
        <v>1625</v>
      </c>
      <c r="O49" s="204" t="s">
        <v>1625</v>
      </c>
      <c r="P49" s="204" t="s">
        <v>1625</v>
      </c>
      <c r="Q49" s="204" t="s">
        <v>1625</v>
      </c>
      <c r="R49" s="204" t="s">
        <v>1625</v>
      </c>
      <c r="S49" s="204" t="s">
        <v>1625</v>
      </c>
      <c r="T49" s="204" t="s">
        <v>1625</v>
      </c>
      <c r="U49" s="204" t="s">
        <v>1625</v>
      </c>
      <c r="V49" s="204" t="s">
        <v>1625</v>
      </c>
      <c r="W49" s="204" t="s">
        <v>1625</v>
      </c>
      <c r="X49" s="204" t="s">
        <v>1625</v>
      </c>
      <c r="Y49" s="204" t="s">
        <v>1625</v>
      </c>
      <c r="Z49" s="339"/>
    </row>
    <row r="50" spans="1:26" x14ac:dyDescent="0.25">
      <c r="A50" s="207" t="s">
        <v>1374</v>
      </c>
      <c r="B50" s="207" t="s">
        <v>1375</v>
      </c>
      <c r="C50" s="208" t="s">
        <v>1376</v>
      </c>
      <c r="D50" s="126"/>
      <c r="E50" s="204" t="s">
        <v>1625</v>
      </c>
      <c r="F50" s="204"/>
      <c r="G50" s="337"/>
      <c r="H50" s="337"/>
      <c r="I50" s="337"/>
      <c r="J50" s="337"/>
      <c r="K50" s="337"/>
      <c r="L50" s="337"/>
      <c r="M50" s="204"/>
      <c r="N50" s="204" t="s">
        <v>1625</v>
      </c>
      <c r="O50" s="204" t="s">
        <v>1625</v>
      </c>
      <c r="P50" s="204" t="s">
        <v>1625</v>
      </c>
      <c r="Q50" s="204" t="s">
        <v>1625</v>
      </c>
      <c r="R50" s="204" t="s">
        <v>1625</v>
      </c>
      <c r="S50" s="204" t="s">
        <v>1625</v>
      </c>
      <c r="T50" s="204" t="s">
        <v>1625</v>
      </c>
      <c r="U50" s="204" t="s">
        <v>1625</v>
      </c>
      <c r="V50" s="204" t="s">
        <v>1625</v>
      </c>
      <c r="W50" s="204" t="s">
        <v>1625</v>
      </c>
      <c r="X50" s="204" t="s">
        <v>1625</v>
      </c>
      <c r="Y50" s="204" t="s">
        <v>1625</v>
      </c>
      <c r="Z50" s="335"/>
    </row>
    <row r="51" spans="1:26" x14ac:dyDescent="0.25">
      <c r="A51" s="125"/>
      <c r="B51" s="207" t="s">
        <v>1342</v>
      </c>
      <c r="C51" s="208" t="s">
        <v>1377</v>
      </c>
      <c r="D51" s="126"/>
      <c r="E51" s="204" t="s">
        <v>1625</v>
      </c>
      <c r="F51" s="204"/>
      <c r="G51" s="337"/>
      <c r="H51" s="337"/>
      <c r="I51" s="337"/>
      <c r="J51" s="337"/>
      <c r="K51" s="337"/>
      <c r="L51" s="337"/>
      <c r="M51" s="204"/>
      <c r="N51" s="204" t="s">
        <v>1625</v>
      </c>
      <c r="O51" s="204" t="s">
        <v>1625</v>
      </c>
      <c r="P51" s="204" t="s">
        <v>1625</v>
      </c>
      <c r="Q51" s="204" t="s">
        <v>1625</v>
      </c>
      <c r="R51" s="204" t="s">
        <v>1625</v>
      </c>
      <c r="S51" s="204" t="s">
        <v>1625</v>
      </c>
      <c r="T51" s="204" t="s">
        <v>1625</v>
      </c>
      <c r="U51" s="204" t="s">
        <v>1625</v>
      </c>
      <c r="V51" s="204" t="s">
        <v>1625</v>
      </c>
      <c r="W51" s="204" t="s">
        <v>1625</v>
      </c>
      <c r="X51" s="204" t="s">
        <v>1625</v>
      </c>
      <c r="Y51" s="204" t="s">
        <v>1625</v>
      </c>
      <c r="Z51" s="335"/>
    </row>
    <row r="52" spans="1:26" x14ac:dyDescent="0.25">
      <c r="A52" s="125"/>
      <c r="B52" s="125"/>
      <c r="C52" s="208" t="s">
        <v>1378</v>
      </c>
      <c r="D52" s="126"/>
      <c r="E52" s="204" t="s">
        <v>1625</v>
      </c>
      <c r="F52" s="204"/>
      <c r="G52" s="337"/>
      <c r="H52" s="337"/>
      <c r="I52" s="337"/>
      <c r="J52" s="337"/>
      <c r="K52" s="337"/>
      <c r="L52" s="337"/>
      <c r="M52" s="204"/>
      <c r="N52" s="204" t="s">
        <v>1625</v>
      </c>
      <c r="O52" s="204" t="s">
        <v>1625</v>
      </c>
      <c r="P52" s="204" t="s">
        <v>1625</v>
      </c>
      <c r="Q52" s="204" t="s">
        <v>1625</v>
      </c>
      <c r="R52" s="204" t="s">
        <v>1625</v>
      </c>
      <c r="S52" s="204" t="s">
        <v>1625</v>
      </c>
      <c r="T52" s="204" t="s">
        <v>1625</v>
      </c>
      <c r="U52" s="204" t="s">
        <v>1625</v>
      </c>
      <c r="V52" s="204" t="s">
        <v>1625</v>
      </c>
      <c r="W52" s="204" t="s">
        <v>1625</v>
      </c>
      <c r="X52" s="204" t="s">
        <v>1625</v>
      </c>
      <c r="Y52" s="204" t="s">
        <v>1625</v>
      </c>
      <c r="Z52" s="335"/>
    </row>
    <row r="53" spans="1:26" x14ac:dyDescent="0.25">
      <c r="A53" s="125"/>
      <c r="B53" s="125"/>
      <c r="C53" s="208" t="s">
        <v>1379</v>
      </c>
      <c r="D53" s="126"/>
      <c r="E53" s="204" t="s">
        <v>1625</v>
      </c>
      <c r="F53" s="204"/>
      <c r="G53" s="337"/>
      <c r="H53" s="337"/>
      <c r="I53" s="337"/>
      <c r="J53" s="337"/>
      <c r="K53" s="337"/>
      <c r="L53" s="337"/>
      <c r="M53" s="204"/>
      <c r="N53" s="204" t="s">
        <v>1625</v>
      </c>
      <c r="O53" s="204" t="s">
        <v>1625</v>
      </c>
      <c r="P53" s="204" t="s">
        <v>1625</v>
      </c>
      <c r="Q53" s="204" t="s">
        <v>1625</v>
      </c>
      <c r="R53" s="204" t="s">
        <v>1625</v>
      </c>
      <c r="S53" s="204" t="s">
        <v>1625</v>
      </c>
      <c r="T53" s="204" t="s">
        <v>1625</v>
      </c>
      <c r="U53" s="204" t="s">
        <v>1625</v>
      </c>
      <c r="V53" s="204" t="s">
        <v>1625</v>
      </c>
      <c r="W53" s="204" t="s">
        <v>1625</v>
      </c>
      <c r="X53" s="204" t="s">
        <v>1625</v>
      </c>
      <c r="Y53" s="204" t="s">
        <v>1625</v>
      </c>
      <c r="Z53" s="335"/>
    </row>
    <row r="54" spans="1:26" x14ac:dyDescent="0.25">
      <c r="A54" s="125"/>
      <c r="B54" s="125"/>
      <c r="C54" s="208" t="s">
        <v>1380</v>
      </c>
      <c r="D54" s="126"/>
      <c r="E54" s="204" t="s">
        <v>1625</v>
      </c>
      <c r="F54" s="204"/>
      <c r="G54" s="337"/>
      <c r="H54" s="337"/>
      <c r="I54" s="337"/>
      <c r="J54" s="337"/>
      <c r="K54" s="337"/>
      <c r="L54" s="337"/>
      <c r="M54" s="204"/>
      <c r="N54" s="204" t="s">
        <v>1625</v>
      </c>
      <c r="O54" s="204" t="s">
        <v>1625</v>
      </c>
      <c r="P54" s="204" t="s">
        <v>1625</v>
      </c>
      <c r="Q54" s="204" t="s">
        <v>1625</v>
      </c>
      <c r="R54" s="204" t="s">
        <v>1625</v>
      </c>
      <c r="S54" s="204" t="s">
        <v>1625</v>
      </c>
      <c r="T54" s="204" t="s">
        <v>1625</v>
      </c>
      <c r="U54" s="204" t="s">
        <v>1625</v>
      </c>
      <c r="V54" s="204" t="s">
        <v>1625</v>
      </c>
      <c r="W54" s="204" t="s">
        <v>1625</v>
      </c>
      <c r="X54" s="204" t="s">
        <v>1625</v>
      </c>
      <c r="Y54" s="204" t="s">
        <v>1625</v>
      </c>
      <c r="Z54" s="335"/>
    </row>
    <row r="55" spans="1:26" x14ac:dyDescent="0.25">
      <c r="A55" s="125"/>
      <c r="B55" s="125"/>
      <c r="C55" s="208" t="s">
        <v>1381</v>
      </c>
      <c r="D55" s="126"/>
      <c r="E55" s="204" t="s">
        <v>1625</v>
      </c>
      <c r="F55" s="204"/>
      <c r="G55" s="337"/>
      <c r="H55" s="337"/>
      <c r="I55" s="337"/>
      <c r="J55" s="337"/>
      <c r="K55" s="337"/>
      <c r="L55" s="337"/>
      <c r="M55" s="204"/>
      <c r="N55" s="204" t="s">
        <v>1625</v>
      </c>
      <c r="O55" s="204" t="s">
        <v>1625</v>
      </c>
      <c r="P55" s="204" t="s">
        <v>1625</v>
      </c>
      <c r="Q55" s="204" t="s">
        <v>1625</v>
      </c>
      <c r="R55" s="204" t="s">
        <v>1625</v>
      </c>
      <c r="S55" s="204" t="s">
        <v>1625</v>
      </c>
      <c r="T55" s="204" t="s">
        <v>1625</v>
      </c>
      <c r="U55" s="204" t="s">
        <v>1625</v>
      </c>
      <c r="V55" s="204" t="s">
        <v>1625</v>
      </c>
      <c r="W55" s="204" t="s">
        <v>1625</v>
      </c>
      <c r="X55" s="204" t="s">
        <v>1625</v>
      </c>
      <c r="Y55" s="204" t="s">
        <v>1625</v>
      </c>
      <c r="Z55" s="335"/>
    </row>
    <row r="56" spans="1:26" x14ac:dyDescent="0.25">
      <c r="A56" s="125"/>
      <c r="B56" s="125"/>
      <c r="C56" s="208" t="s">
        <v>1382</v>
      </c>
      <c r="D56" s="126"/>
      <c r="E56" s="204" t="s">
        <v>1625</v>
      </c>
      <c r="F56" s="204"/>
      <c r="G56" s="337"/>
      <c r="H56" s="337"/>
      <c r="I56" s="337"/>
      <c r="J56" s="337"/>
      <c r="K56" s="337"/>
      <c r="L56" s="337"/>
      <c r="M56" s="204"/>
      <c r="N56" s="204" t="s">
        <v>1625</v>
      </c>
      <c r="O56" s="204" t="s">
        <v>1625</v>
      </c>
      <c r="P56" s="204" t="s">
        <v>1625</v>
      </c>
      <c r="Q56" s="204" t="s">
        <v>1625</v>
      </c>
      <c r="R56" s="204" t="s">
        <v>1625</v>
      </c>
      <c r="S56" s="204" t="s">
        <v>1625</v>
      </c>
      <c r="T56" s="204" t="s">
        <v>1625</v>
      </c>
      <c r="U56" s="204" t="s">
        <v>1625</v>
      </c>
      <c r="V56" s="204" t="s">
        <v>1625</v>
      </c>
      <c r="W56" s="204" t="s">
        <v>1625</v>
      </c>
      <c r="X56" s="204" t="s">
        <v>1625</v>
      </c>
      <c r="Y56" s="204" t="s">
        <v>1625</v>
      </c>
      <c r="Z56" s="335"/>
    </row>
    <row r="57" spans="1:26" x14ac:dyDescent="0.25">
      <c r="A57" s="125"/>
      <c r="B57" s="125"/>
      <c r="C57" s="208" t="s">
        <v>1383</v>
      </c>
      <c r="D57" s="126"/>
      <c r="E57" s="204" t="s">
        <v>1625</v>
      </c>
      <c r="F57" s="204"/>
      <c r="G57" s="337"/>
      <c r="H57" s="337"/>
      <c r="I57" s="337"/>
      <c r="J57" s="337"/>
      <c r="K57" s="337"/>
      <c r="L57" s="337"/>
      <c r="M57" s="204"/>
      <c r="N57" s="204" t="s">
        <v>1625</v>
      </c>
      <c r="O57" s="204" t="s">
        <v>1625</v>
      </c>
      <c r="P57" s="204" t="s">
        <v>1625</v>
      </c>
      <c r="Q57" s="204" t="s">
        <v>1625</v>
      </c>
      <c r="R57" s="204" t="s">
        <v>1625</v>
      </c>
      <c r="S57" s="204" t="s">
        <v>1625</v>
      </c>
      <c r="T57" s="204" t="s">
        <v>1625</v>
      </c>
      <c r="U57" s="204" t="s">
        <v>1625</v>
      </c>
      <c r="V57" s="204" t="s">
        <v>1625</v>
      </c>
      <c r="W57" s="204" t="s">
        <v>1625</v>
      </c>
      <c r="X57" s="204" t="s">
        <v>1625</v>
      </c>
      <c r="Y57" s="204" t="s">
        <v>1625</v>
      </c>
      <c r="Z57" s="335"/>
    </row>
    <row r="58" spans="1:26" x14ac:dyDescent="0.25">
      <c r="A58" s="125"/>
      <c r="B58" s="125"/>
      <c r="C58" s="208" t="s">
        <v>1384</v>
      </c>
      <c r="D58" s="126"/>
      <c r="E58" s="204" t="s">
        <v>1625</v>
      </c>
      <c r="F58" s="204"/>
      <c r="G58" s="337"/>
      <c r="H58" s="337"/>
      <c r="I58" s="337"/>
      <c r="J58" s="337"/>
      <c r="K58" s="337"/>
      <c r="L58" s="337"/>
      <c r="M58" s="204"/>
      <c r="N58" s="204" t="s">
        <v>1625</v>
      </c>
      <c r="O58" s="204" t="s">
        <v>1625</v>
      </c>
      <c r="P58" s="204" t="s">
        <v>1625</v>
      </c>
      <c r="Q58" s="204" t="s">
        <v>1625</v>
      </c>
      <c r="R58" s="204" t="s">
        <v>1625</v>
      </c>
      <c r="S58" s="204" t="s">
        <v>1625</v>
      </c>
      <c r="T58" s="204" t="s">
        <v>1625</v>
      </c>
      <c r="U58" s="204" t="s">
        <v>1625</v>
      </c>
      <c r="V58" s="204" t="s">
        <v>1625</v>
      </c>
      <c r="W58" s="204" t="s">
        <v>1625</v>
      </c>
      <c r="X58" s="204" t="s">
        <v>1625</v>
      </c>
      <c r="Y58" s="204" t="s">
        <v>1625</v>
      </c>
      <c r="Z58" s="335"/>
    </row>
    <row r="59" spans="1:26" x14ac:dyDescent="0.25">
      <c r="A59" s="125"/>
      <c r="B59" s="125"/>
      <c r="C59" s="208" t="s">
        <v>1385</v>
      </c>
      <c r="D59" s="126"/>
      <c r="E59" s="204" t="s">
        <v>1625</v>
      </c>
      <c r="F59" s="204"/>
      <c r="G59" s="337"/>
      <c r="H59" s="337"/>
      <c r="I59" s="337"/>
      <c r="J59" s="337"/>
      <c r="K59" s="337"/>
      <c r="L59" s="337"/>
      <c r="M59" s="204"/>
      <c r="N59" s="204" t="s">
        <v>1625</v>
      </c>
      <c r="O59" s="204" t="s">
        <v>1625</v>
      </c>
      <c r="P59" s="204" t="s">
        <v>1625</v>
      </c>
      <c r="Q59" s="204" t="s">
        <v>1625</v>
      </c>
      <c r="R59" s="204" t="s">
        <v>1625</v>
      </c>
      <c r="S59" s="204" t="s">
        <v>1625</v>
      </c>
      <c r="T59" s="204" t="s">
        <v>1625</v>
      </c>
      <c r="U59" s="204" t="s">
        <v>1625</v>
      </c>
      <c r="V59" s="204" t="s">
        <v>1625</v>
      </c>
      <c r="W59" s="204" t="s">
        <v>1625</v>
      </c>
      <c r="X59" s="204" t="s">
        <v>1625</v>
      </c>
      <c r="Y59" s="204" t="s">
        <v>1625</v>
      </c>
      <c r="Z59" s="335"/>
    </row>
    <row r="60" spans="1:26" x14ac:dyDescent="0.25">
      <c r="A60" s="125"/>
      <c r="B60" s="125"/>
      <c r="C60" s="208" t="s">
        <v>1386</v>
      </c>
      <c r="D60" s="126"/>
      <c r="E60" s="204" t="s">
        <v>1625</v>
      </c>
      <c r="F60" s="204"/>
      <c r="G60" s="337"/>
      <c r="H60" s="337"/>
      <c r="I60" s="337"/>
      <c r="J60" s="337"/>
      <c r="K60" s="337"/>
      <c r="L60" s="337"/>
      <c r="M60" s="204"/>
      <c r="N60" s="204" t="s">
        <v>1625</v>
      </c>
      <c r="O60" s="204" t="s">
        <v>1625</v>
      </c>
      <c r="P60" s="204" t="s">
        <v>1625</v>
      </c>
      <c r="Q60" s="204" t="s">
        <v>1625</v>
      </c>
      <c r="R60" s="204" t="s">
        <v>1625</v>
      </c>
      <c r="S60" s="204" t="s">
        <v>1625</v>
      </c>
      <c r="T60" s="204" t="s">
        <v>1625</v>
      </c>
      <c r="U60" s="204" t="s">
        <v>1625</v>
      </c>
      <c r="V60" s="204" t="s">
        <v>1625</v>
      </c>
      <c r="W60" s="204" t="s">
        <v>1625</v>
      </c>
      <c r="X60" s="204" t="s">
        <v>1625</v>
      </c>
      <c r="Y60" s="204" t="s">
        <v>1625</v>
      </c>
      <c r="Z60" s="335"/>
    </row>
    <row r="61" spans="1:26" x14ac:dyDescent="0.25">
      <c r="A61" s="125"/>
      <c r="B61" s="125"/>
      <c r="C61" s="208" t="s">
        <v>1387</v>
      </c>
      <c r="D61" s="126"/>
      <c r="E61" s="204" t="s">
        <v>1625</v>
      </c>
      <c r="F61" s="204"/>
      <c r="G61" s="337"/>
      <c r="H61" s="337"/>
      <c r="I61" s="337"/>
      <c r="J61" s="337"/>
      <c r="K61" s="337"/>
      <c r="L61" s="337"/>
      <c r="M61" s="204"/>
      <c r="N61" s="204" t="s">
        <v>1625</v>
      </c>
      <c r="O61" s="204" t="s">
        <v>1625</v>
      </c>
      <c r="P61" s="204" t="s">
        <v>1625</v>
      </c>
      <c r="Q61" s="204" t="s">
        <v>1625</v>
      </c>
      <c r="R61" s="204" t="s">
        <v>1625</v>
      </c>
      <c r="S61" s="204" t="s">
        <v>1625</v>
      </c>
      <c r="T61" s="204" t="s">
        <v>1625</v>
      </c>
      <c r="U61" s="204" t="s">
        <v>1625</v>
      </c>
      <c r="V61" s="204" t="s">
        <v>1625</v>
      </c>
      <c r="W61" s="204" t="s">
        <v>1625</v>
      </c>
      <c r="X61" s="204" t="s">
        <v>1625</v>
      </c>
      <c r="Y61" s="204" t="s">
        <v>1625</v>
      </c>
      <c r="Z61" s="335"/>
    </row>
    <row r="62" spans="1:26" x14ac:dyDescent="0.25">
      <c r="A62" s="125"/>
      <c r="B62" s="125"/>
      <c r="C62" s="208" t="s">
        <v>1388</v>
      </c>
      <c r="D62" s="126"/>
      <c r="E62" s="204" t="s">
        <v>1625</v>
      </c>
      <c r="F62" s="204"/>
      <c r="G62" s="337"/>
      <c r="H62" s="337"/>
      <c r="I62" s="337"/>
      <c r="J62" s="337"/>
      <c r="K62" s="337"/>
      <c r="L62" s="337"/>
      <c r="M62" s="204"/>
      <c r="N62" s="204" t="s">
        <v>1625</v>
      </c>
      <c r="O62" s="204" t="s">
        <v>1625</v>
      </c>
      <c r="P62" s="204" t="s">
        <v>1625</v>
      </c>
      <c r="Q62" s="204" t="s">
        <v>1625</v>
      </c>
      <c r="R62" s="204" t="s">
        <v>1625</v>
      </c>
      <c r="S62" s="204" t="s">
        <v>1625</v>
      </c>
      <c r="T62" s="204" t="s">
        <v>1625</v>
      </c>
      <c r="U62" s="204" t="s">
        <v>1625</v>
      </c>
      <c r="V62" s="204" t="s">
        <v>1625</v>
      </c>
      <c r="W62" s="204" t="s">
        <v>1625</v>
      </c>
      <c r="X62" s="204" t="s">
        <v>1625</v>
      </c>
      <c r="Y62" s="204" t="s">
        <v>1625</v>
      </c>
      <c r="Z62" s="335"/>
    </row>
    <row r="63" spans="1:26" x14ac:dyDescent="0.25">
      <c r="A63" s="196"/>
      <c r="B63" s="196"/>
      <c r="C63" s="196"/>
      <c r="D63" s="196"/>
      <c r="E63" s="256"/>
      <c r="F63" s="256"/>
      <c r="G63" s="256"/>
      <c r="H63" s="256"/>
      <c r="I63" s="256"/>
      <c r="J63" s="256"/>
      <c r="K63" s="256"/>
      <c r="L63" s="256"/>
      <c r="M63" s="230"/>
      <c r="N63" s="204" t="s">
        <v>1625</v>
      </c>
      <c r="O63" s="204" t="s">
        <v>1625</v>
      </c>
      <c r="P63" s="204" t="s">
        <v>1625</v>
      </c>
      <c r="Q63" s="204" t="s">
        <v>1625</v>
      </c>
      <c r="R63" s="204" t="s">
        <v>1625</v>
      </c>
      <c r="S63" s="204" t="s">
        <v>1625</v>
      </c>
      <c r="T63" s="204" t="s">
        <v>1625</v>
      </c>
      <c r="U63" s="204" t="s">
        <v>1625</v>
      </c>
      <c r="V63" s="204" t="s">
        <v>1625</v>
      </c>
      <c r="W63" s="204" t="s">
        <v>1625</v>
      </c>
      <c r="X63" s="204" t="s">
        <v>1625</v>
      </c>
      <c r="Y63" s="204" t="s">
        <v>1625</v>
      </c>
      <c r="Z63" s="336"/>
    </row>
    <row r="64" spans="1:26" x14ac:dyDescent="0.25">
      <c r="A64" s="207" t="s">
        <v>1389</v>
      </c>
      <c r="B64" s="207" t="s">
        <v>1390</v>
      </c>
      <c r="C64" s="208" t="s">
        <v>1376</v>
      </c>
      <c r="D64" s="126"/>
      <c r="E64" s="204" t="s">
        <v>1625</v>
      </c>
      <c r="F64" s="204"/>
      <c r="G64" s="337"/>
      <c r="H64" s="337"/>
      <c r="I64" s="337"/>
      <c r="J64" s="337"/>
      <c r="K64" s="337"/>
      <c r="L64" s="337"/>
      <c r="M64" s="204"/>
      <c r="N64" s="204" t="s">
        <v>1625</v>
      </c>
      <c r="O64" s="204" t="s">
        <v>1625</v>
      </c>
      <c r="P64" s="204" t="s">
        <v>1625</v>
      </c>
      <c r="Q64" s="204" t="s">
        <v>1625</v>
      </c>
      <c r="R64" s="204" t="s">
        <v>1625</v>
      </c>
      <c r="S64" s="204" t="s">
        <v>1625</v>
      </c>
      <c r="T64" s="204" t="s">
        <v>1625</v>
      </c>
      <c r="U64" s="204" t="s">
        <v>1625</v>
      </c>
      <c r="V64" s="204" t="s">
        <v>1625</v>
      </c>
      <c r="W64" s="204" t="s">
        <v>1625</v>
      </c>
      <c r="X64" s="204" t="s">
        <v>1625</v>
      </c>
      <c r="Y64" s="204" t="s">
        <v>1625</v>
      </c>
      <c r="Z64" s="335"/>
    </row>
    <row r="65" spans="1:26" x14ac:dyDescent="0.25">
      <c r="A65" s="125"/>
      <c r="B65" s="207" t="s">
        <v>1342</v>
      </c>
      <c r="C65" s="208" t="s">
        <v>1377</v>
      </c>
      <c r="D65" s="126"/>
      <c r="E65" s="204" t="s">
        <v>1625</v>
      </c>
      <c r="F65" s="204"/>
      <c r="G65" s="337"/>
      <c r="H65" s="337"/>
      <c r="I65" s="337"/>
      <c r="J65" s="337"/>
      <c r="K65" s="337"/>
      <c r="L65" s="337"/>
      <c r="M65" s="204"/>
      <c r="N65" s="204" t="s">
        <v>1625</v>
      </c>
      <c r="O65" s="204" t="s">
        <v>1625</v>
      </c>
      <c r="P65" s="204" t="s">
        <v>1625</v>
      </c>
      <c r="Q65" s="204" t="s">
        <v>1625</v>
      </c>
      <c r="R65" s="204" t="s">
        <v>1625</v>
      </c>
      <c r="S65" s="204" t="s">
        <v>1625</v>
      </c>
      <c r="T65" s="204" t="s">
        <v>1625</v>
      </c>
      <c r="U65" s="204" t="s">
        <v>1625</v>
      </c>
      <c r="V65" s="204" t="s">
        <v>1625</v>
      </c>
      <c r="W65" s="204" t="s">
        <v>1625</v>
      </c>
      <c r="X65" s="204" t="s">
        <v>1625</v>
      </c>
      <c r="Y65" s="204" t="s">
        <v>1625</v>
      </c>
      <c r="Z65" s="335"/>
    </row>
    <row r="66" spans="1:26" x14ac:dyDescent="0.25">
      <c r="A66" s="125"/>
      <c r="B66" s="125"/>
      <c r="C66" s="208" t="s">
        <v>1378</v>
      </c>
      <c r="D66" s="126"/>
      <c r="E66" s="204" t="s">
        <v>1625</v>
      </c>
      <c r="F66" s="204"/>
      <c r="G66" s="337"/>
      <c r="H66" s="337"/>
      <c r="I66" s="337"/>
      <c r="J66" s="337"/>
      <c r="K66" s="337"/>
      <c r="L66" s="337"/>
      <c r="M66" s="204"/>
      <c r="N66" s="204" t="s">
        <v>1625</v>
      </c>
      <c r="O66" s="204" t="s">
        <v>1625</v>
      </c>
      <c r="P66" s="204" t="s">
        <v>1625</v>
      </c>
      <c r="Q66" s="204" t="s">
        <v>1625</v>
      </c>
      <c r="R66" s="204" t="s">
        <v>1625</v>
      </c>
      <c r="S66" s="204" t="s">
        <v>1625</v>
      </c>
      <c r="T66" s="204" t="s">
        <v>1625</v>
      </c>
      <c r="U66" s="204" t="s">
        <v>1625</v>
      </c>
      <c r="V66" s="204" t="s">
        <v>1625</v>
      </c>
      <c r="W66" s="204" t="s">
        <v>1625</v>
      </c>
      <c r="X66" s="204" t="s">
        <v>1625</v>
      </c>
      <c r="Y66" s="204" t="s">
        <v>1625</v>
      </c>
      <c r="Z66" s="335"/>
    </row>
    <row r="67" spans="1:26" x14ac:dyDescent="0.25">
      <c r="A67" s="125"/>
      <c r="B67" s="125"/>
      <c r="C67" s="208" t="s">
        <v>1379</v>
      </c>
      <c r="D67" s="126"/>
      <c r="E67" s="204" t="s">
        <v>1625</v>
      </c>
      <c r="F67" s="204"/>
      <c r="G67" s="337"/>
      <c r="H67" s="337"/>
      <c r="I67" s="337"/>
      <c r="J67" s="337"/>
      <c r="K67" s="337"/>
      <c r="L67" s="337"/>
      <c r="M67" s="204"/>
      <c r="N67" s="204" t="s">
        <v>1625</v>
      </c>
      <c r="O67" s="204" t="s">
        <v>1625</v>
      </c>
      <c r="P67" s="204" t="s">
        <v>1625</v>
      </c>
      <c r="Q67" s="204" t="s">
        <v>1625</v>
      </c>
      <c r="R67" s="204" t="s">
        <v>1625</v>
      </c>
      <c r="S67" s="204" t="s">
        <v>1625</v>
      </c>
      <c r="T67" s="204" t="s">
        <v>1625</v>
      </c>
      <c r="U67" s="204" t="s">
        <v>1625</v>
      </c>
      <c r="V67" s="204" t="s">
        <v>1625</v>
      </c>
      <c r="W67" s="204" t="s">
        <v>1625</v>
      </c>
      <c r="X67" s="204" t="s">
        <v>1625</v>
      </c>
      <c r="Y67" s="204" t="s">
        <v>1625</v>
      </c>
      <c r="Z67" s="335"/>
    </row>
    <row r="68" spans="1:26" x14ac:dyDescent="0.25">
      <c r="A68" s="125"/>
      <c r="B68" s="125"/>
      <c r="C68" s="208" t="s">
        <v>1380</v>
      </c>
      <c r="D68" s="126"/>
      <c r="E68" s="204" t="s">
        <v>1625</v>
      </c>
      <c r="F68" s="204"/>
      <c r="G68" s="337"/>
      <c r="H68" s="337"/>
      <c r="I68" s="337"/>
      <c r="J68" s="337"/>
      <c r="K68" s="337"/>
      <c r="L68" s="337"/>
      <c r="M68" s="204"/>
      <c r="N68" s="204" t="s">
        <v>1625</v>
      </c>
      <c r="O68" s="204" t="s">
        <v>1625</v>
      </c>
      <c r="P68" s="204" t="s">
        <v>1625</v>
      </c>
      <c r="Q68" s="204" t="s">
        <v>1625</v>
      </c>
      <c r="R68" s="204" t="s">
        <v>1625</v>
      </c>
      <c r="S68" s="204" t="s">
        <v>1625</v>
      </c>
      <c r="T68" s="204" t="s">
        <v>1625</v>
      </c>
      <c r="U68" s="204" t="s">
        <v>1625</v>
      </c>
      <c r="V68" s="204" t="s">
        <v>1625</v>
      </c>
      <c r="W68" s="204" t="s">
        <v>1625</v>
      </c>
      <c r="X68" s="204" t="s">
        <v>1625</v>
      </c>
      <c r="Y68" s="204" t="s">
        <v>1625</v>
      </c>
      <c r="Z68" s="335"/>
    </row>
    <row r="69" spans="1:26" x14ac:dyDescent="0.25">
      <c r="A69" s="125"/>
      <c r="B69" s="125"/>
      <c r="C69" s="208" t="s">
        <v>1381</v>
      </c>
      <c r="D69" s="126"/>
      <c r="E69" s="204" t="s">
        <v>1625</v>
      </c>
      <c r="F69" s="204"/>
      <c r="G69" s="337"/>
      <c r="H69" s="337"/>
      <c r="I69" s="337"/>
      <c r="J69" s="337"/>
      <c r="K69" s="337"/>
      <c r="L69" s="337"/>
      <c r="M69" s="204"/>
      <c r="N69" s="204" t="s">
        <v>1625</v>
      </c>
      <c r="O69" s="204" t="s">
        <v>1625</v>
      </c>
      <c r="P69" s="204" t="s">
        <v>1625</v>
      </c>
      <c r="Q69" s="204" t="s">
        <v>1625</v>
      </c>
      <c r="R69" s="204" t="s">
        <v>1625</v>
      </c>
      <c r="S69" s="204" t="s">
        <v>1625</v>
      </c>
      <c r="T69" s="204" t="s">
        <v>1625</v>
      </c>
      <c r="U69" s="204" t="s">
        <v>1625</v>
      </c>
      <c r="V69" s="204" t="s">
        <v>1625</v>
      </c>
      <c r="W69" s="204" t="s">
        <v>1625</v>
      </c>
      <c r="X69" s="204" t="s">
        <v>1625</v>
      </c>
      <c r="Y69" s="204" t="s">
        <v>1625</v>
      </c>
      <c r="Z69" s="335"/>
    </row>
    <row r="70" spans="1:26" x14ac:dyDescent="0.25">
      <c r="A70" s="125"/>
      <c r="B70" s="125"/>
      <c r="C70" s="208" t="s">
        <v>1391</v>
      </c>
      <c r="D70" s="126"/>
      <c r="E70" s="204" t="s">
        <v>1625</v>
      </c>
      <c r="F70" s="204"/>
      <c r="G70" s="337"/>
      <c r="H70" s="337"/>
      <c r="I70" s="337"/>
      <c r="J70" s="337"/>
      <c r="K70" s="337"/>
      <c r="L70" s="337"/>
      <c r="M70" s="204"/>
      <c r="N70" s="204" t="s">
        <v>1625</v>
      </c>
      <c r="O70" s="204" t="s">
        <v>1625</v>
      </c>
      <c r="P70" s="204" t="s">
        <v>1625</v>
      </c>
      <c r="Q70" s="204" t="s">
        <v>1625</v>
      </c>
      <c r="R70" s="204" t="s">
        <v>1625</v>
      </c>
      <c r="S70" s="204" t="s">
        <v>1625</v>
      </c>
      <c r="T70" s="204" t="s">
        <v>1625</v>
      </c>
      <c r="U70" s="204" t="s">
        <v>1625</v>
      </c>
      <c r="V70" s="204" t="s">
        <v>1625</v>
      </c>
      <c r="W70" s="204" t="s">
        <v>1625</v>
      </c>
      <c r="X70" s="204" t="s">
        <v>1625</v>
      </c>
      <c r="Y70" s="204" t="s">
        <v>1625</v>
      </c>
      <c r="Z70" s="335"/>
    </row>
    <row r="71" spans="1:26" x14ac:dyDescent="0.25">
      <c r="A71" s="125"/>
      <c r="B71" s="125"/>
      <c r="C71" s="208" t="s">
        <v>1392</v>
      </c>
      <c r="D71" s="126"/>
      <c r="E71" s="204" t="s">
        <v>1625</v>
      </c>
      <c r="F71" s="204"/>
      <c r="G71" s="337"/>
      <c r="H71" s="337"/>
      <c r="I71" s="337"/>
      <c r="J71" s="337"/>
      <c r="K71" s="337"/>
      <c r="L71" s="337"/>
      <c r="M71" s="204"/>
      <c r="N71" s="204" t="s">
        <v>1625</v>
      </c>
      <c r="O71" s="204" t="s">
        <v>1625</v>
      </c>
      <c r="P71" s="204" t="s">
        <v>1625</v>
      </c>
      <c r="Q71" s="204" t="s">
        <v>1625</v>
      </c>
      <c r="R71" s="204" t="s">
        <v>1625</v>
      </c>
      <c r="S71" s="204" t="s">
        <v>1625</v>
      </c>
      <c r="T71" s="204" t="s">
        <v>1625</v>
      </c>
      <c r="U71" s="204" t="s">
        <v>1625</v>
      </c>
      <c r="V71" s="204" t="s">
        <v>1625</v>
      </c>
      <c r="W71" s="204" t="s">
        <v>1625</v>
      </c>
      <c r="X71" s="204" t="s">
        <v>1625</v>
      </c>
      <c r="Y71" s="204" t="s">
        <v>1625</v>
      </c>
      <c r="Z71" s="335"/>
    </row>
    <row r="72" spans="1:26" x14ac:dyDescent="0.25">
      <c r="A72" s="125"/>
      <c r="B72" s="125"/>
      <c r="C72" s="208" t="s">
        <v>1393</v>
      </c>
      <c r="D72" s="126"/>
      <c r="E72" s="204" t="s">
        <v>1625</v>
      </c>
      <c r="F72" s="204"/>
      <c r="G72" s="337"/>
      <c r="H72" s="337"/>
      <c r="I72" s="337"/>
      <c r="J72" s="337"/>
      <c r="K72" s="337"/>
      <c r="L72" s="337"/>
      <c r="M72" s="204"/>
      <c r="N72" s="204" t="s">
        <v>1625</v>
      </c>
      <c r="O72" s="204" t="s">
        <v>1625</v>
      </c>
      <c r="P72" s="204" t="s">
        <v>1625</v>
      </c>
      <c r="Q72" s="204" t="s">
        <v>1625</v>
      </c>
      <c r="R72" s="204" t="s">
        <v>1625</v>
      </c>
      <c r="S72" s="204" t="s">
        <v>1625</v>
      </c>
      <c r="T72" s="204" t="s">
        <v>1625</v>
      </c>
      <c r="U72" s="204" t="s">
        <v>1625</v>
      </c>
      <c r="V72" s="204" t="s">
        <v>1625</v>
      </c>
      <c r="W72" s="204" t="s">
        <v>1625</v>
      </c>
      <c r="X72" s="204" t="s">
        <v>1625</v>
      </c>
      <c r="Y72" s="204" t="s">
        <v>1625</v>
      </c>
      <c r="Z72" s="335"/>
    </row>
    <row r="73" spans="1:26" x14ac:dyDescent="0.25">
      <c r="A73" s="125"/>
      <c r="B73" s="125"/>
      <c r="C73" s="208" t="s">
        <v>1394</v>
      </c>
      <c r="D73" s="126"/>
      <c r="E73" s="204" t="s">
        <v>1625</v>
      </c>
      <c r="F73" s="204"/>
      <c r="G73" s="337"/>
      <c r="H73" s="337"/>
      <c r="I73" s="337"/>
      <c r="J73" s="337"/>
      <c r="K73" s="337"/>
      <c r="L73" s="337"/>
      <c r="M73" s="204"/>
      <c r="N73" s="204" t="s">
        <v>1625</v>
      </c>
      <c r="O73" s="204" t="s">
        <v>1625</v>
      </c>
      <c r="P73" s="204" t="s">
        <v>1625</v>
      </c>
      <c r="Q73" s="204" t="s">
        <v>1625</v>
      </c>
      <c r="R73" s="204" t="s">
        <v>1625</v>
      </c>
      <c r="S73" s="204" t="s">
        <v>1625</v>
      </c>
      <c r="T73" s="204" t="s">
        <v>1625</v>
      </c>
      <c r="U73" s="204" t="s">
        <v>1625</v>
      </c>
      <c r="V73" s="204" t="s">
        <v>1625</v>
      </c>
      <c r="W73" s="204" t="s">
        <v>1625</v>
      </c>
      <c r="X73" s="204" t="s">
        <v>1625</v>
      </c>
      <c r="Y73" s="204" t="s">
        <v>1625</v>
      </c>
      <c r="Z73" s="335"/>
    </row>
    <row r="74" spans="1:26" x14ac:dyDescent="0.25">
      <c r="A74" s="125"/>
      <c r="B74" s="125"/>
      <c r="C74" s="208" t="s">
        <v>1395</v>
      </c>
      <c r="D74" s="126"/>
      <c r="E74" s="204" t="s">
        <v>1625</v>
      </c>
      <c r="F74" s="204"/>
      <c r="G74" s="337"/>
      <c r="H74" s="337"/>
      <c r="I74" s="337"/>
      <c r="J74" s="337"/>
      <c r="K74" s="337"/>
      <c r="L74" s="337"/>
      <c r="M74" s="204"/>
      <c r="N74" s="204" t="s">
        <v>1625</v>
      </c>
      <c r="O74" s="204" t="s">
        <v>1625</v>
      </c>
      <c r="P74" s="204" t="s">
        <v>1625</v>
      </c>
      <c r="Q74" s="204" t="s">
        <v>1625</v>
      </c>
      <c r="R74" s="204" t="s">
        <v>1625</v>
      </c>
      <c r="S74" s="204" t="s">
        <v>1625</v>
      </c>
      <c r="T74" s="204" t="s">
        <v>1625</v>
      </c>
      <c r="U74" s="204" t="s">
        <v>1625</v>
      </c>
      <c r="V74" s="204" t="s">
        <v>1625</v>
      </c>
      <c r="W74" s="204" t="s">
        <v>1625</v>
      </c>
      <c r="X74" s="204" t="s">
        <v>1625</v>
      </c>
      <c r="Y74" s="204" t="s">
        <v>1625</v>
      </c>
      <c r="Z74" s="335"/>
    </row>
    <row r="75" spans="1:26" x14ac:dyDescent="0.25">
      <c r="A75" s="125"/>
      <c r="B75" s="125"/>
      <c r="C75" s="208" t="s">
        <v>1386</v>
      </c>
      <c r="D75" s="126"/>
      <c r="E75" s="204" t="s">
        <v>1625</v>
      </c>
      <c r="F75" s="204"/>
      <c r="G75" s="337"/>
      <c r="H75" s="337"/>
      <c r="I75" s="337"/>
      <c r="J75" s="337"/>
      <c r="K75" s="337"/>
      <c r="L75" s="337"/>
      <c r="M75" s="204"/>
      <c r="N75" s="204" t="s">
        <v>1625</v>
      </c>
      <c r="O75" s="204" t="s">
        <v>1625</v>
      </c>
      <c r="P75" s="204" t="s">
        <v>1625</v>
      </c>
      <c r="Q75" s="204" t="s">
        <v>1625</v>
      </c>
      <c r="R75" s="204" t="s">
        <v>1625</v>
      </c>
      <c r="S75" s="204" t="s">
        <v>1625</v>
      </c>
      <c r="T75" s="204" t="s">
        <v>1625</v>
      </c>
      <c r="U75" s="204" t="s">
        <v>1625</v>
      </c>
      <c r="V75" s="204" t="s">
        <v>1625</v>
      </c>
      <c r="W75" s="204" t="s">
        <v>1625</v>
      </c>
      <c r="X75" s="204" t="s">
        <v>1625</v>
      </c>
      <c r="Y75" s="204" t="s">
        <v>1625</v>
      </c>
      <c r="Z75" s="335"/>
    </row>
    <row r="76" spans="1:26" x14ac:dyDescent="0.25">
      <c r="A76" s="125"/>
      <c r="B76" s="125"/>
      <c r="C76" s="208" t="s">
        <v>1396</v>
      </c>
      <c r="D76" s="126"/>
      <c r="E76" s="204" t="s">
        <v>1625</v>
      </c>
      <c r="F76" s="204"/>
      <c r="G76" s="337"/>
      <c r="H76" s="337"/>
      <c r="I76" s="337"/>
      <c r="J76" s="337"/>
      <c r="K76" s="337"/>
      <c r="L76" s="337"/>
      <c r="M76" s="204"/>
      <c r="N76" s="204" t="s">
        <v>1625</v>
      </c>
      <c r="O76" s="204" t="s">
        <v>1625</v>
      </c>
      <c r="P76" s="204" t="s">
        <v>1625</v>
      </c>
      <c r="Q76" s="204" t="s">
        <v>1625</v>
      </c>
      <c r="R76" s="204" t="s">
        <v>1625</v>
      </c>
      <c r="S76" s="204" t="s">
        <v>1625</v>
      </c>
      <c r="T76" s="204" t="s">
        <v>1625</v>
      </c>
      <c r="U76" s="204" t="s">
        <v>1625</v>
      </c>
      <c r="V76" s="204" t="s">
        <v>1625</v>
      </c>
      <c r="W76" s="204" t="s">
        <v>1625</v>
      </c>
      <c r="X76" s="204" t="s">
        <v>1625</v>
      </c>
      <c r="Y76" s="204" t="s">
        <v>1625</v>
      </c>
      <c r="Z76" s="335"/>
    </row>
    <row r="77" spans="1:26" x14ac:dyDescent="0.25">
      <c r="A77" s="125"/>
      <c r="B77" s="125"/>
      <c r="C77" s="208" t="s">
        <v>1388</v>
      </c>
      <c r="D77" s="126"/>
      <c r="E77" s="204" t="s">
        <v>1625</v>
      </c>
      <c r="F77" s="204"/>
      <c r="G77" s="337"/>
      <c r="H77" s="337"/>
      <c r="I77" s="337"/>
      <c r="J77" s="337"/>
      <c r="K77" s="337"/>
      <c r="L77" s="337"/>
      <c r="M77" s="204"/>
      <c r="N77" s="204" t="s">
        <v>1625</v>
      </c>
      <c r="O77" s="204" t="s">
        <v>1625</v>
      </c>
      <c r="P77" s="204" t="s">
        <v>1625</v>
      </c>
      <c r="Q77" s="204" t="s">
        <v>1625</v>
      </c>
      <c r="R77" s="204" t="s">
        <v>1625</v>
      </c>
      <c r="S77" s="204" t="s">
        <v>1625</v>
      </c>
      <c r="T77" s="204" t="s">
        <v>1625</v>
      </c>
      <c r="U77" s="204" t="s">
        <v>1625</v>
      </c>
      <c r="V77" s="204" t="s">
        <v>1625</v>
      </c>
      <c r="W77" s="204" t="s">
        <v>1625</v>
      </c>
      <c r="X77" s="204" t="s">
        <v>1625</v>
      </c>
      <c r="Y77" s="204" t="s">
        <v>1625</v>
      </c>
      <c r="Z77" s="335"/>
    </row>
    <row r="78" spans="1:26" x14ac:dyDescent="0.25">
      <c r="A78" s="196"/>
      <c r="B78" s="196"/>
      <c r="C78" s="196"/>
      <c r="D78" s="196"/>
      <c r="E78" s="256"/>
      <c r="F78" s="256"/>
      <c r="G78" s="256"/>
      <c r="H78" s="256"/>
      <c r="I78" s="256"/>
      <c r="J78" s="256"/>
      <c r="K78" s="256"/>
      <c r="L78" s="256"/>
      <c r="M78" s="256"/>
      <c r="N78" s="204" t="s">
        <v>1625</v>
      </c>
      <c r="O78" s="204" t="s">
        <v>1625</v>
      </c>
      <c r="P78" s="204" t="s">
        <v>1625</v>
      </c>
      <c r="Q78" s="204" t="s">
        <v>1625</v>
      </c>
      <c r="R78" s="204" t="s">
        <v>1625</v>
      </c>
      <c r="S78" s="204" t="s">
        <v>1625</v>
      </c>
      <c r="T78" s="204" t="s">
        <v>1625</v>
      </c>
      <c r="U78" s="204" t="s">
        <v>1625</v>
      </c>
      <c r="V78" s="204" t="s">
        <v>1625</v>
      </c>
      <c r="W78" s="204" t="s">
        <v>1625</v>
      </c>
      <c r="X78" s="204" t="s">
        <v>1625</v>
      </c>
      <c r="Y78" s="204" t="s">
        <v>1625</v>
      </c>
      <c r="Z78" s="336"/>
    </row>
    <row r="79" spans="1:26" x14ac:dyDescent="0.25">
      <c r="A79" s="207" t="s">
        <v>1397</v>
      </c>
      <c r="B79" s="207" t="s">
        <v>1398</v>
      </c>
      <c r="C79" s="208" t="s">
        <v>1399</v>
      </c>
      <c r="D79" s="126"/>
      <c r="E79" s="204" t="s">
        <v>1625</v>
      </c>
      <c r="F79" s="204"/>
      <c r="G79" s="337"/>
      <c r="H79" s="337"/>
      <c r="I79" s="337"/>
      <c r="J79" s="337"/>
      <c r="K79" s="337"/>
      <c r="L79" s="337"/>
      <c r="M79" s="204"/>
      <c r="N79" s="204" t="s">
        <v>1625</v>
      </c>
      <c r="O79" s="204" t="s">
        <v>1625</v>
      </c>
      <c r="P79" s="204" t="s">
        <v>1625</v>
      </c>
      <c r="Q79" s="204" t="s">
        <v>1625</v>
      </c>
      <c r="R79" s="204" t="s">
        <v>1625</v>
      </c>
      <c r="S79" s="204" t="s">
        <v>1625</v>
      </c>
      <c r="T79" s="204" t="s">
        <v>1625</v>
      </c>
      <c r="U79" s="204" t="s">
        <v>1625</v>
      </c>
      <c r="V79" s="204" t="s">
        <v>1625</v>
      </c>
      <c r="W79" s="204" t="s">
        <v>1625</v>
      </c>
      <c r="X79" s="204" t="s">
        <v>1625</v>
      </c>
      <c r="Y79" s="204" t="s">
        <v>1625</v>
      </c>
      <c r="Z79" s="335"/>
    </row>
    <row r="80" spans="1:26" x14ac:dyDescent="0.25">
      <c r="A80" s="125"/>
      <c r="B80" s="207" t="s">
        <v>1342</v>
      </c>
      <c r="C80" s="208" t="s">
        <v>1400</v>
      </c>
      <c r="D80" s="126"/>
      <c r="E80" s="204" t="s">
        <v>1625</v>
      </c>
      <c r="F80" s="204"/>
      <c r="G80" s="337"/>
      <c r="H80" s="337"/>
      <c r="I80" s="337"/>
      <c r="J80" s="337"/>
      <c r="K80" s="337"/>
      <c r="L80" s="337"/>
      <c r="M80" s="204"/>
      <c r="N80" s="204" t="s">
        <v>1625</v>
      </c>
      <c r="O80" s="204" t="s">
        <v>1625</v>
      </c>
      <c r="P80" s="204" t="s">
        <v>1625</v>
      </c>
      <c r="Q80" s="204" t="s">
        <v>1625</v>
      </c>
      <c r="R80" s="204" t="s">
        <v>1625</v>
      </c>
      <c r="S80" s="204" t="s">
        <v>1625</v>
      </c>
      <c r="T80" s="204" t="s">
        <v>1625</v>
      </c>
      <c r="U80" s="204" t="s">
        <v>1625</v>
      </c>
      <c r="V80" s="204" t="s">
        <v>1625</v>
      </c>
      <c r="W80" s="204" t="s">
        <v>1625</v>
      </c>
      <c r="X80" s="204" t="s">
        <v>1625</v>
      </c>
      <c r="Y80" s="204" t="s">
        <v>1625</v>
      </c>
      <c r="Z80" s="335"/>
    </row>
    <row r="81" spans="1:26" x14ac:dyDescent="0.25">
      <c r="A81" s="125"/>
      <c r="B81" s="125"/>
      <c r="C81" s="208" t="s">
        <v>1401</v>
      </c>
      <c r="D81" s="126"/>
      <c r="E81" s="204" t="s">
        <v>1625</v>
      </c>
      <c r="F81" s="204"/>
      <c r="G81" s="337"/>
      <c r="H81" s="337"/>
      <c r="I81" s="337"/>
      <c r="J81" s="337"/>
      <c r="K81" s="337"/>
      <c r="L81" s="337"/>
      <c r="M81" s="204"/>
      <c r="N81" s="204" t="s">
        <v>1625</v>
      </c>
      <c r="O81" s="204" t="s">
        <v>1625</v>
      </c>
      <c r="P81" s="204" t="s">
        <v>1625</v>
      </c>
      <c r="Q81" s="204" t="s">
        <v>1625</v>
      </c>
      <c r="R81" s="204" t="s">
        <v>1625</v>
      </c>
      <c r="S81" s="204" t="s">
        <v>1625</v>
      </c>
      <c r="T81" s="204" t="s">
        <v>1625</v>
      </c>
      <c r="U81" s="204" t="s">
        <v>1625</v>
      </c>
      <c r="V81" s="204" t="s">
        <v>1625</v>
      </c>
      <c r="W81" s="204" t="s">
        <v>1625</v>
      </c>
      <c r="X81" s="204" t="s">
        <v>1625</v>
      </c>
      <c r="Y81" s="204" t="s">
        <v>1625</v>
      </c>
      <c r="Z81" s="335"/>
    </row>
    <row r="82" spans="1:26" x14ac:dyDescent="0.25">
      <c r="A82" s="125"/>
      <c r="B82" s="125"/>
      <c r="C82" s="208" t="s">
        <v>1402</v>
      </c>
      <c r="D82" s="126"/>
      <c r="E82" s="204" t="s">
        <v>1625</v>
      </c>
      <c r="F82" s="204"/>
      <c r="G82" s="337"/>
      <c r="H82" s="337"/>
      <c r="I82" s="337"/>
      <c r="J82" s="337"/>
      <c r="K82" s="337"/>
      <c r="L82" s="337"/>
      <c r="M82" s="204"/>
      <c r="N82" s="204" t="s">
        <v>1625</v>
      </c>
      <c r="O82" s="204" t="s">
        <v>1625</v>
      </c>
      <c r="P82" s="204" t="s">
        <v>1625</v>
      </c>
      <c r="Q82" s="204" t="s">
        <v>1625</v>
      </c>
      <c r="R82" s="204" t="s">
        <v>1625</v>
      </c>
      <c r="S82" s="204" t="s">
        <v>1625</v>
      </c>
      <c r="T82" s="204" t="s">
        <v>1625</v>
      </c>
      <c r="U82" s="204" t="s">
        <v>1625</v>
      </c>
      <c r="V82" s="204" t="s">
        <v>1625</v>
      </c>
      <c r="W82" s="204" t="s">
        <v>1625</v>
      </c>
      <c r="X82" s="204" t="s">
        <v>1625</v>
      </c>
      <c r="Y82" s="204" t="s">
        <v>1625</v>
      </c>
      <c r="Z82" s="335"/>
    </row>
    <row r="83" spans="1:26" x14ac:dyDescent="0.25">
      <c r="A83" s="125"/>
      <c r="B83" s="125"/>
      <c r="C83" s="208" t="s">
        <v>1403</v>
      </c>
      <c r="D83" s="126"/>
      <c r="E83" s="204" t="s">
        <v>1625</v>
      </c>
      <c r="F83" s="204"/>
      <c r="G83" s="337"/>
      <c r="H83" s="337"/>
      <c r="I83" s="337"/>
      <c r="J83" s="337"/>
      <c r="K83" s="337"/>
      <c r="L83" s="337"/>
      <c r="M83" s="204"/>
      <c r="N83" s="204" t="s">
        <v>1625</v>
      </c>
      <c r="O83" s="204" t="s">
        <v>1625</v>
      </c>
      <c r="P83" s="204" t="s">
        <v>1625</v>
      </c>
      <c r="Q83" s="204" t="s">
        <v>1625</v>
      </c>
      <c r="R83" s="204" t="s">
        <v>1625</v>
      </c>
      <c r="S83" s="204" t="s">
        <v>1625</v>
      </c>
      <c r="T83" s="204" t="s">
        <v>1625</v>
      </c>
      <c r="U83" s="204" t="s">
        <v>1625</v>
      </c>
      <c r="V83" s="204" t="s">
        <v>1625</v>
      </c>
      <c r="W83" s="204" t="s">
        <v>1625</v>
      </c>
      <c r="X83" s="204" t="s">
        <v>1625</v>
      </c>
      <c r="Y83" s="204" t="s">
        <v>1625</v>
      </c>
      <c r="Z83" s="335"/>
    </row>
    <row r="84" spans="1:26" x14ac:dyDescent="0.25">
      <c r="A84" s="125"/>
      <c r="B84" s="125"/>
      <c r="C84" s="208" t="s">
        <v>1404</v>
      </c>
      <c r="D84" s="126"/>
      <c r="E84" s="204" t="s">
        <v>1625</v>
      </c>
      <c r="F84" s="204"/>
      <c r="G84" s="337"/>
      <c r="H84" s="337"/>
      <c r="I84" s="337"/>
      <c r="J84" s="337"/>
      <c r="K84" s="337"/>
      <c r="L84" s="337"/>
      <c r="M84" s="204"/>
      <c r="N84" s="204" t="s">
        <v>1625</v>
      </c>
      <c r="O84" s="204" t="s">
        <v>1625</v>
      </c>
      <c r="P84" s="204" t="s">
        <v>1625</v>
      </c>
      <c r="Q84" s="204" t="s">
        <v>1625</v>
      </c>
      <c r="R84" s="204" t="s">
        <v>1625</v>
      </c>
      <c r="S84" s="204" t="s">
        <v>1625</v>
      </c>
      <c r="T84" s="204" t="s">
        <v>1625</v>
      </c>
      <c r="U84" s="204" t="s">
        <v>1625</v>
      </c>
      <c r="V84" s="204" t="s">
        <v>1625</v>
      </c>
      <c r="W84" s="204" t="s">
        <v>1625</v>
      </c>
      <c r="X84" s="204" t="s">
        <v>1625</v>
      </c>
      <c r="Y84" s="204" t="s">
        <v>1625</v>
      </c>
      <c r="Z84" s="335"/>
    </row>
    <row r="85" spans="1:26" x14ac:dyDescent="0.25">
      <c r="A85" s="125"/>
      <c r="B85" s="125"/>
      <c r="C85" s="208" t="s">
        <v>1386</v>
      </c>
      <c r="D85" s="126"/>
      <c r="E85" s="204" t="s">
        <v>1625</v>
      </c>
      <c r="F85" s="204"/>
      <c r="G85" s="337"/>
      <c r="H85" s="337"/>
      <c r="I85" s="337"/>
      <c r="J85" s="337"/>
      <c r="K85" s="337"/>
      <c r="L85" s="337"/>
      <c r="M85" s="204"/>
      <c r="N85" s="204" t="s">
        <v>1625</v>
      </c>
      <c r="O85" s="204" t="s">
        <v>1625</v>
      </c>
      <c r="P85" s="204" t="s">
        <v>1625</v>
      </c>
      <c r="Q85" s="204" t="s">
        <v>1625</v>
      </c>
      <c r="R85" s="204" t="s">
        <v>1625</v>
      </c>
      <c r="S85" s="204" t="s">
        <v>1625</v>
      </c>
      <c r="T85" s="204" t="s">
        <v>1625</v>
      </c>
      <c r="U85" s="204" t="s">
        <v>1625</v>
      </c>
      <c r="V85" s="204" t="s">
        <v>1625</v>
      </c>
      <c r="W85" s="204" t="s">
        <v>1625</v>
      </c>
      <c r="X85" s="204" t="s">
        <v>1625</v>
      </c>
      <c r="Y85" s="204" t="s">
        <v>1625</v>
      </c>
      <c r="Z85" s="335"/>
    </row>
    <row r="86" spans="1:26" x14ac:dyDescent="0.25">
      <c r="A86" s="125"/>
      <c r="B86" s="125"/>
      <c r="C86" s="208" t="s">
        <v>1405</v>
      </c>
      <c r="D86" s="126"/>
      <c r="E86" s="204" t="s">
        <v>1625</v>
      </c>
      <c r="F86" s="204"/>
      <c r="G86" s="337"/>
      <c r="H86" s="337"/>
      <c r="I86" s="337"/>
      <c r="J86" s="337"/>
      <c r="K86" s="337"/>
      <c r="L86" s="337"/>
      <c r="M86" s="204"/>
      <c r="N86" s="204" t="s">
        <v>1625</v>
      </c>
      <c r="O86" s="204" t="s">
        <v>1625</v>
      </c>
      <c r="P86" s="204" t="s">
        <v>1625</v>
      </c>
      <c r="Q86" s="204" t="s">
        <v>1625</v>
      </c>
      <c r="R86" s="204" t="s">
        <v>1625</v>
      </c>
      <c r="S86" s="204" t="s">
        <v>1625</v>
      </c>
      <c r="T86" s="204" t="s">
        <v>1625</v>
      </c>
      <c r="U86" s="204" t="s">
        <v>1625</v>
      </c>
      <c r="V86" s="204" t="s">
        <v>1625</v>
      </c>
      <c r="W86" s="204" t="s">
        <v>1625</v>
      </c>
      <c r="X86" s="204" t="s">
        <v>1625</v>
      </c>
      <c r="Y86" s="204" t="s">
        <v>1625</v>
      </c>
      <c r="Z86" s="335"/>
    </row>
    <row r="87" spans="1:26" x14ac:dyDescent="0.25">
      <c r="A87" s="125"/>
      <c r="B87" s="125"/>
      <c r="C87" s="208" t="s">
        <v>1406</v>
      </c>
      <c r="D87" s="126"/>
      <c r="E87" s="204" t="s">
        <v>1625</v>
      </c>
      <c r="F87" s="204"/>
      <c r="G87" s="337"/>
      <c r="H87" s="337"/>
      <c r="I87" s="337"/>
      <c r="J87" s="337"/>
      <c r="K87" s="337"/>
      <c r="L87" s="337"/>
      <c r="M87" s="204"/>
      <c r="N87" s="204" t="s">
        <v>1625</v>
      </c>
      <c r="O87" s="204" t="s">
        <v>1625</v>
      </c>
      <c r="P87" s="204" t="s">
        <v>1625</v>
      </c>
      <c r="Q87" s="204" t="s">
        <v>1625</v>
      </c>
      <c r="R87" s="204" t="s">
        <v>1625</v>
      </c>
      <c r="S87" s="204" t="s">
        <v>1625</v>
      </c>
      <c r="T87" s="204" t="s">
        <v>1625</v>
      </c>
      <c r="U87" s="204" t="s">
        <v>1625</v>
      </c>
      <c r="V87" s="204" t="s">
        <v>1625</v>
      </c>
      <c r="W87" s="204" t="s">
        <v>1625</v>
      </c>
      <c r="X87" s="204" t="s">
        <v>1625</v>
      </c>
      <c r="Y87" s="204" t="s">
        <v>1625</v>
      </c>
      <c r="Z87" s="335"/>
    </row>
    <row r="88" spans="1:26" x14ac:dyDescent="0.25">
      <c r="A88" s="196"/>
      <c r="B88" s="196"/>
      <c r="C88" s="196"/>
      <c r="D88" s="196"/>
      <c r="E88" s="196"/>
      <c r="F88" s="256"/>
      <c r="G88" s="256"/>
      <c r="H88" s="256"/>
      <c r="I88" s="256"/>
      <c r="J88" s="256"/>
      <c r="K88" s="256"/>
      <c r="L88" s="256"/>
      <c r="M88" s="256"/>
      <c r="N88" s="204" t="s">
        <v>1625</v>
      </c>
      <c r="O88" s="204" t="s">
        <v>1625</v>
      </c>
      <c r="P88" s="204" t="s">
        <v>1625</v>
      </c>
      <c r="Q88" s="204" t="s">
        <v>1625</v>
      </c>
      <c r="R88" s="204" t="s">
        <v>1625</v>
      </c>
      <c r="S88" s="204" t="s">
        <v>1625</v>
      </c>
      <c r="T88" s="204" t="s">
        <v>1625</v>
      </c>
      <c r="U88" s="204" t="s">
        <v>1625</v>
      </c>
      <c r="V88" s="204" t="s">
        <v>1625</v>
      </c>
      <c r="W88" s="204" t="s">
        <v>1625</v>
      </c>
      <c r="X88" s="204" t="s">
        <v>1625</v>
      </c>
      <c r="Y88" s="204" t="s">
        <v>1625</v>
      </c>
      <c r="Z88" s="336"/>
    </row>
    <row r="89" spans="1:26" x14ac:dyDescent="0.25">
      <c r="A89" s="207" t="s">
        <v>1407</v>
      </c>
      <c r="B89" s="207" t="s">
        <v>1408</v>
      </c>
      <c r="C89" s="208" t="s">
        <v>1409</v>
      </c>
      <c r="D89" s="126"/>
      <c r="E89" s="204" t="s">
        <v>1625</v>
      </c>
      <c r="F89" s="204"/>
      <c r="G89" s="337"/>
      <c r="H89" s="337"/>
      <c r="I89" s="337"/>
      <c r="J89" s="337"/>
      <c r="K89" s="337"/>
      <c r="L89" s="337"/>
      <c r="M89" s="204"/>
      <c r="N89" s="204" t="s">
        <v>1625</v>
      </c>
      <c r="O89" s="204" t="s">
        <v>1625</v>
      </c>
      <c r="P89" s="204" t="s">
        <v>1625</v>
      </c>
      <c r="Q89" s="204" t="s">
        <v>1625</v>
      </c>
      <c r="R89" s="204" t="s">
        <v>1625</v>
      </c>
      <c r="S89" s="204" t="s">
        <v>1625</v>
      </c>
      <c r="T89" s="204" t="s">
        <v>1625</v>
      </c>
      <c r="U89" s="204" t="s">
        <v>1625</v>
      </c>
      <c r="V89" s="204" t="s">
        <v>1625</v>
      </c>
      <c r="W89" s="204" t="s">
        <v>1625</v>
      </c>
      <c r="X89" s="204" t="s">
        <v>1625</v>
      </c>
      <c r="Y89" s="204" t="s">
        <v>1625</v>
      </c>
      <c r="Z89" s="335"/>
    </row>
    <row r="90" spans="1:26" x14ac:dyDescent="0.25">
      <c r="A90" s="125"/>
      <c r="B90" s="207" t="s">
        <v>1342</v>
      </c>
      <c r="C90" s="208" t="s">
        <v>1400</v>
      </c>
      <c r="D90" s="126"/>
      <c r="E90" s="204" t="s">
        <v>1625</v>
      </c>
      <c r="F90" s="204"/>
      <c r="G90" s="337"/>
      <c r="H90" s="337"/>
      <c r="I90" s="337"/>
      <c r="J90" s="337"/>
      <c r="K90" s="337"/>
      <c r="L90" s="337"/>
      <c r="M90" s="204"/>
      <c r="N90" s="204" t="s">
        <v>1625</v>
      </c>
      <c r="O90" s="204" t="s">
        <v>1625</v>
      </c>
      <c r="P90" s="204" t="s">
        <v>1625</v>
      </c>
      <c r="Q90" s="204" t="s">
        <v>1625</v>
      </c>
      <c r="R90" s="204" t="s">
        <v>1625</v>
      </c>
      <c r="S90" s="204" t="s">
        <v>1625</v>
      </c>
      <c r="T90" s="204" t="s">
        <v>1625</v>
      </c>
      <c r="U90" s="204" t="s">
        <v>1625</v>
      </c>
      <c r="V90" s="204" t="s">
        <v>1625</v>
      </c>
      <c r="W90" s="204" t="s">
        <v>1625</v>
      </c>
      <c r="X90" s="204" t="s">
        <v>1625</v>
      </c>
      <c r="Y90" s="204" t="s">
        <v>1625</v>
      </c>
      <c r="Z90" s="335"/>
    </row>
    <row r="91" spans="1:26" x14ac:dyDescent="0.25">
      <c r="A91" s="125"/>
      <c r="B91" s="125"/>
      <c r="C91" s="208" t="s">
        <v>1401</v>
      </c>
      <c r="D91" s="126"/>
      <c r="E91" s="204" t="s">
        <v>1625</v>
      </c>
      <c r="F91" s="204"/>
      <c r="G91" s="337"/>
      <c r="H91" s="337"/>
      <c r="I91" s="337"/>
      <c r="J91" s="337"/>
      <c r="K91" s="337"/>
      <c r="L91" s="337"/>
      <c r="M91" s="204"/>
      <c r="N91" s="204" t="s">
        <v>1625</v>
      </c>
      <c r="O91" s="204" t="s">
        <v>1625</v>
      </c>
      <c r="P91" s="204" t="s">
        <v>1625</v>
      </c>
      <c r="Q91" s="204" t="s">
        <v>1625</v>
      </c>
      <c r="R91" s="204" t="s">
        <v>1625</v>
      </c>
      <c r="S91" s="204" t="s">
        <v>1625</v>
      </c>
      <c r="T91" s="204" t="s">
        <v>1625</v>
      </c>
      <c r="U91" s="204" t="s">
        <v>1625</v>
      </c>
      <c r="V91" s="204" t="s">
        <v>1625</v>
      </c>
      <c r="W91" s="204" t="s">
        <v>1625</v>
      </c>
      <c r="X91" s="204" t="s">
        <v>1625</v>
      </c>
      <c r="Y91" s="204" t="s">
        <v>1625</v>
      </c>
      <c r="Z91" s="335"/>
    </row>
    <row r="92" spans="1:26" x14ac:dyDescent="0.25">
      <c r="A92" s="125"/>
      <c r="B92" s="125"/>
      <c r="C92" s="208" t="s">
        <v>1402</v>
      </c>
      <c r="D92" s="126"/>
      <c r="E92" s="204" t="s">
        <v>1625</v>
      </c>
      <c r="F92" s="204"/>
      <c r="G92" s="337"/>
      <c r="H92" s="337"/>
      <c r="I92" s="337"/>
      <c r="J92" s="337"/>
      <c r="K92" s="337"/>
      <c r="L92" s="337"/>
      <c r="M92" s="204"/>
      <c r="N92" s="204" t="s">
        <v>1625</v>
      </c>
      <c r="O92" s="204" t="s">
        <v>1625</v>
      </c>
      <c r="P92" s="204" t="s">
        <v>1625</v>
      </c>
      <c r="Q92" s="204" t="s">
        <v>1625</v>
      </c>
      <c r="R92" s="204" t="s">
        <v>1625</v>
      </c>
      <c r="S92" s="204" t="s">
        <v>1625</v>
      </c>
      <c r="T92" s="204" t="s">
        <v>1625</v>
      </c>
      <c r="U92" s="204" t="s">
        <v>1625</v>
      </c>
      <c r="V92" s="204" t="s">
        <v>1625</v>
      </c>
      <c r="W92" s="204" t="s">
        <v>1625</v>
      </c>
      <c r="X92" s="204" t="s">
        <v>1625</v>
      </c>
      <c r="Y92" s="204" t="s">
        <v>1625</v>
      </c>
      <c r="Z92" s="335"/>
    </row>
    <row r="93" spans="1:26" x14ac:dyDescent="0.25">
      <c r="A93" s="125"/>
      <c r="B93" s="125"/>
      <c r="C93" s="208" t="s">
        <v>1403</v>
      </c>
      <c r="D93" s="126"/>
      <c r="E93" s="204" t="s">
        <v>1625</v>
      </c>
      <c r="F93" s="204"/>
      <c r="G93" s="337"/>
      <c r="H93" s="337"/>
      <c r="I93" s="337"/>
      <c r="J93" s="337"/>
      <c r="K93" s="337"/>
      <c r="L93" s="337"/>
      <c r="M93" s="204"/>
      <c r="N93" s="204" t="s">
        <v>1625</v>
      </c>
      <c r="O93" s="204" t="s">
        <v>1625</v>
      </c>
      <c r="P93" s="204" t="s">
        <v>1625</v>
      </c>
      <c r="Q93" s="204" t="s">
        <v>1625</v>
      </c>
      <c r="R93" s="204" t="s">
        <v>1625</v>
      </c>
      <c r="S93" s="204" t="s">
        <v>1625</v>
      </c>
      <c r="T93" s="204" t="s">
        <v>1625</v>
      </c>
      <c r="U93" s="204" t="s">
        <v>1625</v>
      </c>
      <c r="V93" s="204" t="s">
        <v>1625</v>
      </c>
      <c r="W93" s="204" t="s">
        <v>1625</v>
      </c>
      <c r="X93" s="204" t="s">
        <v>1625</v>
      </c>
      <c r="Y93" s="204" t="s">
        <v>1625</v>
      </c>
      <c r="Z93" s="335"/>
    </row>
    <row r="94" spans="1:26" x14ac:dyDescent="0.25">
      <c r="A94" s="125"/>
      <c r="B94" s="125"/>
      <c r="C94" s="208" t="s">
        <v>1404</v>
      </c>
      <c r="D94" s="126"/>
      <c r="E94" s="204" t="s">
        <v>1625</v>
      </c>
      <c r="F94" s="204"/>
      <c r="G94" s="337"/>
      <c r="H94" s="337"/>
      <c r="I94" s="337"/>
      <c r="J94" s="337"/>
      <c r="K94" s="337"/>
      <c r="L94" s="337"/>
      <c r="M94" s="204"/>
      <c r="N94" s="204" t="s">
        <v>1625</v>
      </c>
      <c r="O94" s="204" t="s">
        <v>1625</v>
      </c>
      <c r="P94" s="204" t="s">
        <v>1625</v>
      </c>
      <c r="Q94" s="204" t="s">
        <v>1625</v>
      </c>
      <c r="R94" s="204" t="s">
        <v>1625</v>
      </c>
      <c r="S94" s="204" t="s">
        <v>1625</v>
      </c>
      <c r="T94" s="204" t="s">
        <v>1625</v>
      </c>
      <c r="U94" s="204" t="s">
        <v>1625</v>
      </c>
      <c r="V94" s="204" t="s">
        <v>1625</v>
      </c>
      <c r="W94" s="204" t="s">
        <v>1625</v>
      </c>
      <c r="X94" s="204" t="s">
        <v>1625</v>
      </c>
      <c r="Y94" s="204" t="s">
        <v>1625</v>
      </c>
      <c r="Z94" s="335"/>
    </row>
    <row r="95" spans="1:26" x14ac:dyDescent="0.25">
      <c r="A95" s="125"/>
      <c r="B95" s="125"/>
      <c r="C95" s="208" t="s">
        <v>1386</v>
      </c>
      <c r="D95" s="126"/>
      <c r="E95" s="204" t="s">
        <v>1625</v>
      </c>
      <c r="F95" s="204"/>
      <c r="G95" s="337"/>
      <c r="H95" s="337"/>
      <c r="I95" s="337"/>
      <c r="J95" s="337"/>
      <c r="K95" s="337"/>
      <c r="L95" s="337"/>
      <c r="M95" s="204"/>
      <c r="N95" s="204" t="s">
        <v>1625</v>
      </c>
      <c r="O95" s="204" t="s">
        <v>1625</v>
      </c>
      <c r="P95" s="204" t="s">
        <v>1625</v>
      </c>
      <c r="Q95" s="204" t="s">
        <v>1625</v>
      </c>
      <c r="R95" s="204" t="s">
        <v>1625</v>
      </c>
      <c r="S95" s="204" t="s">
        <v>1625</v>
      </c>
      <c r="T95" s="204" t="s">
        <v>1625</v>
      </c>
      <c r="U95" s="204" t="s">
        <v>1625</v>
      </c>
      <c r="V95" s="204" t="s">
        <v>1625</v>
      </c>
      <c r="W95" s="204" t="s">
        <v>1625</v>
      </c>
      <c r="X95" s="204" t="s">
        <v>1625</v>
      </c>
      <c r="Y95" s="204" t="s">
        <v>1625</v>
      </c>
      <c r="Z95" s="335"/>
    </row>
    <row r="96" spans="1:26" x14ac:dyDescent="0.25">
      <c r="A96" s="125"/>
      <c r="B96" s="125"/>
      <c r="C96" s="208" t="s">
        <v>1405</v>
      </c>
      <c r="D96" s="126"/>
      <c r="E96" s="204" t="s">
        <v>1625</v>
      </c>
      <c r="F96" s="204"/>
      <c r="G96" s="337"/>
      <c r="H96" s="337"/>
      <c r="I96" s="337"/>
      <c r="J96" s="337"/>
      <c r="K96" s="337"/>
      <c r="L96" s="337"/>
      <c r="M96" s="204"/>
      <c r="N96" s="204" t="s">
        <v>1625</v>
      </c>
      <c r="O96" s="204" t="s">
        <v>1625</v>
      </c>
      <c r="P96" s="204" t="s">
        <v>1625</v>
      </c>
      <c r="Q96" s="204" t="s">
        <v>1625</v>
      </c>
      <c r="R96" s="204" t="s">
        <v>1625</v>
      </c>
      <c r="S96" s="204" t="s">
        <v>1625</v>
      </c>
      <c r="T96" s="204" t="s">
        <v>1625</v>
      </c>
      <c r="U96" s="204" t="s">
        <v>1625</v>
      </c>
      <c r="V96" s="204" t="s">
        <v>1625</v>
      </c>
      <c r="W96" s="204" t="s">
        <v>1625</v>
      </c>
      <c r="X96" s="204" t="s">
        <v>1625</v>
      </c>
      <c r="Y96" s="204" t="s">
        <v>1625</v>
      </c>
      <c r="Z96" s="335"/>
    </row>
    <row r="97" spans="1:26" x14ac:dyDescent="0.25">
      <c r="A97" s="125"/>
      <c r="B97" s="125"/>
      <c r="C97" s="208" t="s">
        <v>1406</v>
      </c>
      <c r="D97" s="126"/>
      <c r="E97" s="204" t="s">
        <v>1625</v>
      </c>
      <c r="F97" s="204"/>
      <c r="G97" s="337"/>
      <c r="H97" s="337"/>
      <c r="I97" s="337"/>
      <c r="J97" s="337"/>
      <c r="K97" s="337"/>
      <c r="L97" s="337"/>
      <c r="M97" s="204"/>
      <c r="N97" s="204" t="s">
        <v>1625</v>
      </c>
      <c r="O97" s="204" t="s">
        <v>1625</v>
      </c>
      <c r="P97" s="204" t="s">
        <v>1625</v>
      </c>
      <c r="Q97" s="204" t="s">
        <v>1625</v>
      </c>
      <c r="R97" s="204" t="s">
        <v>1625</v>
      </c>
      <c r="S97" s="204" t="s">
        <v>1625</v>
      </c>
      <c r="T97" s="204" t="s">
        <v>1625</v>
      </c>
      <c r="U97" s="204" t="s">
        <v>1625</v>
      </c>
      <c r="V97" s="204" t="s">
        <v>1625</v>
      </c>
      <c r="W97" s="204" t="s">
        <v>1625</v>
      </c>
      <c r="X97" s="204" t="s">
        <v>1625</v>
      </c>
      <c r="Y97" s="204" t="s">
        <v>1625</v>
      </c>
      <c r="Z97" s="335"/>
    </row>
    <row r="98" spans="1:26" x14ac:dyDescent="0.25">
      <c r="A98" s="125"/>
      <c r="B98" s="125"/>
      <c r="C98" s="208" t="s">
        <v>1410</v>
      </c>
      <c r="D98" s="126"/>
      <c r="E98" s="204" t="s">
        <v>1625</v>
      </c>
      <c r="F98" s="204"/>
      <c r="G98" s="337"/>
      <c r="H98" s="337"/>
      <c r="I98" s="337"/>
      <c r="J98" s="337"/>
      <c r="K98" s="337"/>
      <c r="L98" s="337"/>
      <c r="M98" s="204"/>
      <c r="N98" s="204" t="s">
        <v>1625</v>
      </c>
      <c r="O98" s="204" t="s">
        <v>1625</v>
      </c>
      <c r="P98" s="204" t="s">
        <v>1625</v>
      </c>
      <c r="Q98" s="204" t="s">
        <v>1625</v>
      </c>
      <c r="R98" s="204" t="s">
        <v>1625</v>
      </c>
      <c r="S98" s="204" t="s">
        <v>1625</v>
      </c>
      <c r="T98" s="204" t="s">
        <v>1625</v>
      </c>
      <c r="U98" s="204" t="s">
        <v>1625</v>
      </c>
      <c r="V98" s="204" t="s">
        <v>1625</v>
      </c>
      <c r="W98" s="204" t="s">
        <v>1625</v>
      </c>
      <c r="X98" s="204" t="s">
        <v>1625</v>
      </c>
      <c r="Y98" s="204" t="s">
        <v>1625</v>
      </c>
      <c r="Z98" s="335"/>
    </row>
    <row r="99" spans="1:26" x14ac:dyDescent="0.25">
      <c r="A99" s="125"/>
      <c r="B99" s="125"/>
      <c r="C99" s="208" t="s">
        <v>1411</v>
      </c>
      <c r="D99" s="126"/>
      <c r="E99" s="204" t="s">
        <v>1625</v>
      </c>
      <c r="F99" s="204"/>
      <c r="G99" s="337"/>
      <c r="H99" s="337"/>
      <c r="I99" s="337"/>
      <c r="J99" s="337"/>
      <c r="K99" s="337"/>
      <c r="L99" s="337"/>
      <c r="M99" s="204"/>
      <c r="N99" s="204" t="s">
        <v>1625</v>
      </c>
      <c r="O99" s="204" t="s">
        <v>1625</v>
      </c>
      <c r="P99" s="204" t="s">
        <v>1625</v>
      </c>
      <c r="Q99" s="204" t="s">
        <v>1625</v>
      </c>
      <c r="R99" s="204" t="s">
        <v>1625</v>
      </c>
      <c r="S99" s="204" t="s">
        <v>1625</v>
      </c>
      <c r="T99" s="204" t="s">
        <v>1625</v>
      </c>
      <c r="U99" s="204" t="s">
        <v>1625</v>
      </c>
      <c r="V99" s="204" t="s">
        <v>1625</v>
      </c>
      <c r="W99" s="204" t="s">
        <v>1625</v>
      </c>
      <c r="X99" s="204" t="s">
        <v>1625</v>
      </c>
      <c r="Y99" s="204" t="s">
        <v>1625</v>
      </c>
      <c r="Z99" s="335"/>
    </row>
    <row r="100" spans="1:26" x14ac:dyDescent="0.25">
      <c r="A100" s="125"/>
      <c r="B100" s="125"/>
      <c r="C100" s="208" t="s">
        <v>1412</v>
      </c>
      <c r="D100" s="126"/>
      <c r="E100" s="204" t="s">
        <v>1625</v>
      </c>
      <c r="F100" s="204"/>
      <c r="G100" s="337"/>
      <c r="H100" s="337"/>
      <c r="I100" s="337"/>
      <c r="J100" s="337"/>
      <c r="K100" s="337"/>
      <c r="L100" s="337"/>
      <c r="M100" s="204"/>
      <c r="N100" s="204" t="s">
        <v>1625</v>
      </c>
      <c r="O100" s="204" t="s">
        <v>1625</v>
      </c>
      <c r="P100" s="204" t="s">
        <v>1625</v>
      </c>
      <c r="Q100" s="204" t="s">
        <v>1625</v>
      </c>
      <c r="R100" s="204" t="s">
        <v>1625</v>
      </c>
      <c r="S100" s="204" t="s">
        <v>1625</v>
      </c>
      <c r="T100" s="204" t="s">
        <v>1625</v>
      </c>
      <c r="U100" s="204" t="s">
        <v>1625</v>
      </c>
      <c r="V100" s="204" t="s">
        <v>1625</v>
      </c>
      <c r="W100" s="204" t="s">
        <v>1625</v>
      </c>
      <c r="X100" s="204" t="s">
        <v>1625</v>
      </c>
      <c r="Y100" s="204" t="s">
        <v>1625</v>
      </c>
      <c r="Z100" s="335"/>
    </row>
    <row r="101" spans="1:26" x14ac:dyDescent="0.25">
      <c r="A101" s="125"/>
      <c r="B101" s="125"/>
      <c r="C101" s="208" t="s">
        <v>1413</v>
      </c>
      <c r="D101" s="126"/>
      <c r="E101" s="204" t="s">
        <v>1625</v>
      </c>
      <c r="F101" s="204"/>
      <c r="G101" s="337"/>
      <c r="H101" s="337"/>
      <c r="I101" s="337"/>
      <c r="J101" s="337"/>
      <c r="K101" s="337"/>
      <c r="L101" s="337"/>
      <c r="M101" s="204"/>
      <c r="N101" s="204" t="s">
        <v>1625</v>
      </c>
      <c r="O101" s="204" t="s">
        <v>1625</v>
      </c>
      <c r="P101" s="204" t="s">
        <v>1625</v>
      </c>
      <c r="Q101" s="204" t="s">
        <v>1625</v>
      </c>
      <c r="R101" s="204" t="s">
        <v>1625</v>
      </c>
      <c r="S101" s="204" t="s">
        <v>1625</v>
      </c>
      <c r="T101" s="204" t="s">
        <v>1625</v>
      </c>
      <c r="U101" s="204" t="s">
        <v>1625</v>
      </c>
      <c r="V101" s="204" t="s">
        <v>1625</v>
      </c>
      <c r="W101" s="204" t="s">
        <v>1625</v>
      </c>
      <c r="X101" s="204" t="s">
        <v>1625</v>
      </c>
      <c r="Y101" s="204" t="s">
        <v>1625</v>
      </c>
      <c r="Z101" s="335"/>
    </row>
    <row r="102" spans="1:26" x14ac:dyDescent="0.25">
      <c r="A102" s="125"/>
      <c r="B102" s="125"/>
      <c r="C102" s="208" t="s">
        <v>1414</v>
      </c>
      <c r="D102" s="126"/>
      <c r="E102" s="204" t="s">
        <v>1625</v>
      </c>
      <c r="F102" s="204"/>
      <c r="G102" s="337"/>
      <c r="H102" s="337"/>
      <c r="I102" s="337"/>
      <c r="J102" s="337"/>
      <c r="K102" s="337"/>
      <c r="L102" s="337"/>
      <c r="M102" s="204"/>
      <c r="N102" s="204" t="s">
        <v>1625</v>
      </c>
      <c r="O102" s="204" t="s">
        <v>1625</v>
      </c>
      <c r="P102" s="204" t="s">
        <v>1625</v>
      </c>
      <c r="Q102" s="204" t="s">
        <v>1625</v>
      </c>
      <c r="R102" s="204" t="s">
        <v>1625</v>
      </c>
      <c r="S102" s="204" t="s">
        <v>1625</v>
      </c>
      <c r="T102" s="204" t="s">
        <v>1625</v>
      </c>
      <c r="U102" s="204" t="s">
        <v>1625</v>
      </c>
      <c r="V102" s="204" t="s">
        <v>1625</v>
      </c>
      <c r="W102" s="204" t="s">
        <v>1625</v>
      </c>
      <c r="X102" s="204" t="s">
        <v>1625</v>
      </c>
      <c r="Y102" s="204" t="s">
        <v>1625</v>
      </c>
      <c r="Z102" s="335"/>
    </row>
    <row r="103" spans="1:26" x14ac:dyDescent="0.25">
      <c r="A103" s="196"/>
      <c r="B103" s="196"/>
      <c r="C103" s="196"/>
      <c r="D103" s="196"/>
      <c r="E103" s="196"/>
      <c r="F103" s="256"/>
      <c r="G103" s="256"/>
      <c r="H103" s="256"/>
      <c r="I103" s="256"/>
      <c r="J103" s="256"/>
      <c r="K103" s="256"/>
      <c r="L103" s="256"/>
      <c r="M103" s="256"/>
      <c r="N103" s="204" t="s">
        <v>1625</v>
      </c>
      <c r="O103" s="204" t="s">
        <v>1625</v>
      </c>
      <c r="P103" s="204" t="s">
        <v>1625</v>
      </c>
      <c r="Q103" s="204" t="s">
        <v>1625</v>
      </c>
      <c r="R103" s="204" t="s">
        <v>1625</v>
      </c>
      <c r="S103" s="204" t="s">
        <v>1625</v>
      </c>
      <c r="T103" s="204" t="s">
        <v>1625</v>
      </c>
      <c r="U103" s="204" t="s">
        <v>1625</v>
      </c>
      <c r="V103" s="204" t="s">
        <v>1625</v>
      </c>
      <c r="W103" s="204" t="s">
        <v>1625</v>
      </c>
      <c r="X103" s="204" t="s">
        <v>1625</v>
      </c>
      <c r="Y103" s="204" t="s">
        <v>1625</v>
      </c>
      <c r="Z103" s="336"/>
    </row>
    <row r="104" spans="1:26" x14ac:dyDescent="0.25">
      <c r="A104" s="207" t="s">
        <v>1415</v>
      </c>
      <c r="B104" s="207" t="s">
        <v>1416</v>
      </c>
      <c r="C104" s="208" t="s">
        <v>1376</v>
      </c>
      <c r="D104" s="126"/>
      <c r="E104" s="204" t="s">
        <v>1625</v>
      </c>
      <c r="F104" s="204"/>
      <c r="G104" s="337"/>
      <c r="H104" s="337"/>
      <c r="I104" s="337"/>
      <c r="J104" s="337"/>
      <c r="K104" s="337"/>
      <c r="L104" s="337"/>
      <c r="M104" s="204"/>
      <c r="N104" s="204" t="s">
        <v>1625</v>
      </c>
      <c r="O104" s="204" t="s">
        <v>1625</v>
      </c>
      <c r="P104" s="204" t="s">
        <v>1625</v>
      </c>
      <c r="Q104" s="204" t="s">
        <v>1625</v>
      </c>
      <c r="R104" s="204" t="s">
        <v>1625</v>
      </c>
      <c r="S104" s="204" t="s">
        <v>1625</v>
      </c>
      <c r="T104" s="204" t="s">
        <v>1625</v>
      </c>
      <c r="U104" s="204" t="s">
        <v>1625</v>
      </c>
      <c r="V104" s="204" t="s">
        <v>1625</v>
      </c>
      <c r="W104" s="204" t="s">
        <v>1625</v>
      </c>
      <c r="X104" s="204" t="s">
        <v>1625</v>
      </c>
      <c r="Y104" s="204" t="s">
        <v>1625</v>
      </c>
      <c r="Z104" s="335"/>
    </row>
    <row r="105" spans="1:26" x14ac:dyDescent="0.25">
      <c r="A105" s="125"/>
      <c r="B105" s="207" t="s">
        <v>1342</v>
      </c>
      <c r="C105" s="208" t="s">
        <v>1417</v>
      </c>
      <c r="D105" s="126"/>
      <c r="E105" s="204" t="s">
        <v>1625</v>
      </c>
      <c r="F105" s="204"/>
      <c r="G105" s="337"/>
      <c r="H105" s="337"/>
      <c r="I105" s="337"/>
      <c r="J105" s="337"/>
      <c r="K105" s="337"/>
      <c r="L105" s="337"/>
      <c r="M105" s="204"/>
      <c r="N105" s="204" t="s">
        <v>1625</v>
      </c>
      <c r="O105" s="204" t="s">
        <v>1625</v>
      </c>
      <c r="P105" s="204" t="s">
        <v>1625</v>
      </c>
      <c r="Q105" s="204" t="s">
        <v>1625</v>
      </c>
      <c r="R105" s="204" t="s">
        <v>1625</v>
      </c>
      <c r="S105" s="204" t="s">
        <v>1625</v>
      </c>
      <c r="T105" s="204" t="s">
        <v>1625</v>
      </c>
      <c r="U105" s="204" t="s">
        <v>1625</v>
      </c>
      <c r="V105" s="204" t="s">
        <v>1625</v>
      </c>
      <c r="W105" s="204" t="s">
        <v>1625</v>
      </c>
      <c r="X105" s="204" t="s">
        <v>1625</v>
      </c>
      <c r="Y105" s="204" t="s">
        <v>1625</v>
      </c>
      <c r="Z105" s="335"/>
    </row>
    <row r="106" spans="1:26" x14ac:dyDescent="0.25">
      <c r="A106" s="125"/>
      <c r="B106" s="125"/>
      <c r="C106" s="208" t="s">
        <v>1418</v>
      </c>
      <c r="D106" s="126"/>
      <c r="E106" s="204" t="s">
        <v>1625</v>
      </c>
      <c r="F106" s="204"/>
      <c r="G106" s="337"/>
      <c r="H106" s="337"/>
      <c r="I106" s="337"/>
      <c r="J106" s="337"/>
      <c r="K106" s="337"/>
      <c r="L106" s="337"/>
      <c r="M106" s="204"/>
      <c r="N106" s="204" t="s">
        <v>1625</v>
      </c>
      <c r="O106" s="204" t="s">
        <v>1625</v>
      </c>
      <c r="P106" s="204" t="s">
        <v>1625</v>
      </c>
      <c r="Q106" s="204" t="s">
        <v>1625</v>
      </c>
      <c r="R106" s="204" t="s">
        <v>1625</v>
      </c>
      <c r="S106" s="204" t="s">
        <v>1625</v>
      </c>
      <c r="T106" s="204" t="s">
        <v>1625</v>
      </c>
      <c r="U106" s="204" t="s">
        <v>1625</v>
      </c>
      <c r="V106" s="204" t="s">
        <v>1625</v>
      </c>
      <c r="W106" s="204" t="s">
        <v>1625</v>
      </c>
      <c r="X106" s="204" t="s">
        <v>1625</v>
      </c>
      <c r="Y106" s="204" t="s">
        <v>1625</v>
      </c>
      <c r="Z106" s="335"/>
    </row>
    <row r="107" spans="1:26" x14ac:dyDescent="0.25">
      <c r="A107" s="125"/>
      <c r="B107" s="125"/>
      <c r="C107" s="208" t="s">
        <v>1419</v>
      </c>
      <c r="D107" s="126"/>
      <c r="E107" s="204" t="s">
        <v>1625</v>
      </c>
      <c r="F107" s="204"/>
      <c r="G107" s="337"/>
      <c r="H107" s="337"/>
      <c r="I107" s="337"/>
      <c r="J107" s="337"/>
      <c r="K107" s="337"/>
      <c r="L107" s="337"/>
      <c r="M107" s="204"/>
      <c r="N107" s="204" t="s">
        <v>1625</v>
      </c>
      <c r="O107" s="204" t="s">
        <v>1625</v>
      </c>
      <c r="P107" s="204" t="s">
        <v>1625</v>
      </c>
      <c r="Q107" s="204" t="s">
        <v>1625</v>
      </c>
      <c r="R107" s="204" t="s">
        <v>1625</v>
      </c>
      <c r="S107" s="204" t="s">
        <v>1625</v>
      </c>
      <c r="T107" s="204" t="s">
        <v>1625</v>
      </c>
      <c r="U107" s="204" t="s">
        <v>1625</v>
      </c>
      <c r="V107" s="204" t="s">
        <v>1625</v>
      </c>
      <c r="W107" s="204" t="s">
        <v>1625</v>
      </c>
      <c r="X107" s="204" t="s">
        <v>1625</v>
      </c>
      <c r="Y107" s="204" t="s">
        <v>1625</v>
      </c>
      <c r="Z107" s="335"/>
    </row>
    <row r="108" spans="1:26" x14ac:dyDescent="0.25">
      <c r="A108" s="125"/>
      <c r="B108" s="125"/>
      <c r="C108" s="208" t="s">
        <v>1420</v>
      </c>
      <c r="D108" s="126"/>
      <c r="E108" s="204" t="s">
        <v>1625</v>
      </c>
      <c r="F108" s="204"/>
      <c r="G108" s="337"/>
      <c r="H108" s="337"/>
      <c r="I108" s="337"/>
      <c r="J108" s="337"/>
      <c r="K108" s="337"/>
      <c r="L108" s="337"/>
      <c r="M108" s="204"/>
      <c r="N108" s="204" t="s">
        <v>1625</v>
      </c>
      <c r="O108" s="204" t="s">
        <v>1625</v>
      </c>
      <c r="P108" s="204" t="s">
        <v>1625</v>
      </c>
      <c r="Q108" s="204" t="s">
        <v>1625</v>
      </c>
      <c r="R108" s="204" t="s">
        <v>1625</v>
      </c>
      <c r="S108" s="204" t="s">
        <v>1625</v>
      </c>
      <c r="T108" s="204" t="s">
        <v>1625</v>
      </c>
      <c r="U108" s="204" t="s">
        <v>1625</v>
      </c>
      <c r="V108" s="204" t="s">
        <v>1625</v>
      </c>
      <c r="W108" s="204" t="s">
        <v>1625</v>
      </c>
      <c r="X108" s="204" t="s">
        <v>1625</v>
      </c>
      <c r="Y108" s="204" t="s">
        <v>1625</v>
      </c>
      <c r="Z108" s="335"/>
    </row>
    <row r="109" spans="1:26" x14ac:dyDescent="0.25">
      <c r="A109" s="125"/>
      <c r="B109" s="125"/>
      <c r="C109" s="208" t="s">
        <v>1383</v>
      </c>
      <c r="D109" s="126"/>
      <c r="E109" s="204" t="s">
        <v>1625</v>
      </c>
      <c r="F109" s="204"/>
      <c r="G109" s="337"/>
      <c r="H109" s="337"/>
      <c r="I109" s="337"/>
      <c r="J109" s="337"/>
      <c r="K109" s="337"/>
      <c r="L109" s="337"/>
      <c r="M109" s="204"/>
      <c r="N109" s="204" t="s">
        <v>1625</v>
      </c>
      <c r="O109" s="204" t="s">
        <v>1625</v>
      </c>
      <c r="P109" s="204" t="s">
        <v>1625</v>
      </c>
      <c r="Q109" s="204" t="s">
        <v>1625</v>
      </c>
      <c r="R109" s="204" t="s">
        <v>1625</v>
      </c>
      <c r="S109" s="204" t="s">
        <v>1625</v>
      </c>
      <c r="T109" s="204" t="s">
        <v>1625</v>
      </c>
      <c r="U109" s="204" t="s">
        <v>1625</v>
      </c>
      <c r="V109" s="204" t="s">
        <v>1625</v>
      </c>
      <c r="W109" s="204" t="s">
        <v>1625</v>
      </c>
      <c r="X109" s="204" t="s">
        <v>1625</v>
      </c>
      <c r="Y109" s="204" t="s">
        <v>1625</v>
      </c>
      <c r="Z109" s="335"/>
    </row>
    <row r="110" spans="1:26" x14ac:dyDescent="0.25">
      <c r="A110" s="125"/>
      <c r="B110" s="125"/>
      <c r="C110" s="208" t="s">
        <v>1385</v>
      </c>
      <c r="D110" s="126"/>
      <c r="E110" s="204" t="s">
        <v>1625</v>
      </c>
      <c r="F110" s="204"/>
      <c r="G110" s="337"/>
      <c r="H110" s="337"/>
      <c r="I110" s="337"/>
      <c r="J110" s="337"/>
      <c r="K110" s="337"/>
      <c r="L110" s="337"/>
      <c r="M110" s="204"/>
      <c r="N110" s="204" t="s">
        <v>1625</v>
      </c>
      <c r="O110" s="204" t="s">
        <v>1625</v>
      </c>
      <c r="P110" s="204" t="s">
        <v>1625</v>
      </c>
      <c r="Q110" s="204" t="s">
        <v>1625</v>
      </c>
      <c r="R110" s="204" t="s">
        <v>1625</v>
      </c>
      <c r="S110" s="204" t="s">
        <v>1625</v>
      </c>
      <c r="T110" s="204" t="s">
        <v>1625</v>
      </c>
      <c r="U110" s="204" t="s">
        <v>1625</v>
      </c>
      <c r="V110" s="204" t="s">
        <v>1625</v>
      </c>
      <c r="W110" s="204" t="s">
        <v>1625</v>
      </c>
      <c r="X110" s="204" t="s">
        <v>1625</v>
      </c>
      <c r="Y110" s="204" t="s">
        <v>1625</v>
      </c>
      <c r="Z110" s="335"/>
    </row>
    <row r="111" spans="1:26" x14ac:dyDescent="0.25">
      <c r="A111" s="125"/>
      <c r="B111" s="125"/>
      <c r="C111" s="208" t="s">
        <v>1386</v>
      </c>
      <c r="D111" s="126"/>
      <c r="E111" s="204" t="s">
        <v>1625</v>
      </c>
      <c r="F111" s="204"/>
      <c r="G111" s="337"/>
      <c r="H111" s="337"/>
      <c r="I111" s="337"/>
      <c r="J111" s="337"/>
      <c r="K111" s="337"/>
      <c r="L111" s="337"/>
      <c r="M111" s="204"/>
      <c r="N111" s="204" t="s">
        <v>1625</v>
      </c>
      <c r="O111" s="204" t="s">
        <v>1625</v>
      </c>
      <c r="P111" s="204" t="s">
        <v>1625</v>
      </c>
      <c r="Q111" s="204" t="s">
        <v>1625</v>
      </c>
      <c r="R111" s="204" t="s">
        <v>1625</v>
      </c>
      <c r="S111" s="204" t="s">
        <v>1625</v>
      </c>
      <c r="T111" s="204" t="s">
        <v>1625</v>
      </c>
      <c r="U111" s="204" t="s">
        <v>1625</v>
      </c>
      <c r="V111" s="204" t="s">
        <v>1625</v>
      </c>
      <c r="W111" s="204" t="s">
        <v>1625</v>
      </c>
      <c r="X111" s="204" t="s">
        <v>1625</v>
      </c>
      <c r="Y111" s="204" t="s">
        <v>1625</v>
      </c>
      <c r="Z111" s="335"/>
    </row>
    <row r="112" spans="1:26" x14ac:dyDescent="0.25">
      <c r="A112" s="125"/>
      <c r="B112" s="125"/>
      <c r="C112" s="208" t="s">
        <v>1421</v>
      </c>
      <c r="D112" s="126"/>
      <c r="E112" s="204" t="s">
        <v>1625</v>
      </c>
      <c r="F112" s="204"/>
      <c r="G112" s="337"/>
      <c r="H112" s="337"/>
      <c r="I112" s="337"/>
      <c r="J112" s="337"/>
      <c r="K112" s="337"/>
      <c r="L112" s="337"/>
      <c r="M112" s="204"/>
      <c r="N112" s="204" t="s">
        <v>1625</v>
      </c>
      <c r="O112" s="204" t="s">
        <v>1625</v>
      </c>
      <c r="P112" s="204" t="s">
        <v>1625</v>
      </c>
      <c r="Q112" s="204" t="s">
        <v>1625</v>
      </c>
      <c r="R112" s="204" t="s">
        <v>1625</v>
      </c>
      <c r="S112" s="204" t="s">
        <v>1625</v>
      </c>
      <c r="T112" s="204" t="s">
        <v>1625</v>
      </c>
      <c r="U112" s="204" t="s">
        <v>1625</v>
      </c>
      <c r="V112" s="204" t="s">
        <v>1625</v>
      </c>
      <c r="W112" s="204" t="s">
        <v>1625</v>
      </c>
      <c r="X112" s="204" t="s">
        <v>1625</v>
      </c>
      <c r="Y112" s="204" t="s">
        <v>1625</v>
      </c>
      <c r="Z112" s="335"/>
    </row>
    <row r="113" spans="1:26" x14ac:dyDescent="0.25">
      <c r="A113" s="125"/>
      <c r="B113" s="125"/>
      <c r="C113" s="208" t="s">
        <v>1422</v>
      </c>
      <c r="D113" s="126"/>
      <c r="E113" s="204" t="s">
        <v>1625</v>
      </c>
      <c r="F113" s="204"/>
      <c r="G113" s="337"/>
      <c r="H113" s="337"/>
      <c r="I113" s="337"/>
      <c r="J113" s="337"/>
      <c r="K113" s="337"/>
      <c r="L113" s="337"/>
      <c r="M113" s="204"/>
      <c r="N113" s="204" t="s">
        <v>1625</v>
      </c>
      <c r="O113" s="204" t="s">
        <v>1625</v>
      </c>
      <c r="P113" s="204" t="s">
        <v>1625</v>
      </c>
      <c r="Q113" s="204" t="s">
        <v>1625</v>
      </c>
      <c r="R113" s="204" t="s">
        <v>1625</v>
      </c>
      <c r="S113" s="204" t="s">
        <v>1625</v>
      </c>
      <c r="T113" s="204" t="s">
        <v>1625</v>
      </c>
      <c r="U113" s="204" t="s">
        <v>1625</v>
      </c>
      <c r="V113" s="204" t="s">
        <v>1625</v>
      </c>
      <c r="W113" s="204" t="s">
        <v>1625</v>
      </c>
      <c r="X113" s="204" t="s">
        <v>1625</v>
      </c>
      <c r="Y113" s="204" t="s">
        <v>1625</v>
      </c>
      <c r="Z113" s="335"/>
    </row>
    <row r="114" spans="1:26" x14ac:dyDescent="0.25">
      <c r="A114" s="196"/>
      <c r="B114" s="196"/>
      <c r="C114" s="196"/>
      <c r="D114" s="196"/>
      <c r="E114" s="196"/>
      <c r="F114" s="256"/>
      <c r="G114" s="256"/>
      <c r="H114" s="256"/>
      <c r="I114" s="256"/>
      <c r="J114" s="256"/>
      <c r="K114" s="256"/>
      <c r="L114" s="256"/>
      <c r="M114" s="256"/>
      <c r="N114" s="204" t="s">
        <v>1625</v>
      </c>
      <c r="O114" s="204" t="s">
        <v>1625</v>
      </c>
      <c r="P114" s="204" t="s">
        <v>1625</v>
      </c>
      <c r="Q114" s="204" t="s">
        <v>1625</v>
      </c>
      <c r="R114" s="204" t="s">
        <v>1625</v>
      </c>
      <c r="S114" s="204" t="s">
        <v>1625</v>
      </c>
      <c r="T114" s="204" t="s">
        <v>1625</v>
      </c>
      <c r="U114" s="204" t="s">
        <v>1625</v>
      </c>
      <c r="V114" s="204" t="s">
        <v>1625</v>
      </c>
      <c r="W114" s="204" t="s">
        <v>1625</v>
      </c>
      <c r="X114" s="204" t="s">
        <v>1625</v>
      </c>
      <c r="Y114" s="204" t="s">
        <v>1625</v>
      </c>
      <c r="Z114" s="336"/>
    </row>
    <row r="115" spans="1:26" x14ac:dyDescent="0.25">
      <c r="A115" s="207" t="s">
        <v>1423</v>
      </c>
      <c r="B115" s="207" t="s">
        <v>1424</v>
      </c>
      <c r="C115" s="208" t="s">
        <v>1409</v>
      </c>
      <c r="D115" s="126"/>
      <c r="E115" s="204" t="s">
        <v>1625</v>
      </c>
      <c r="F115" s="204"/>
      <c r="G115" s="337"/>
      <c r="H115" s="337"/>
      <c r="I115" s="337"/>
      <c r="J115" s="337"/>
      <c r="K115" s="337"/>
      <c r="L115" s="337"/>
      <c r="M115" s="204"/>
      <c r="N115" s="204" t="s">
        <v>1625</v>
      </c>
      <c r="O115" s="204" t="s">
        <v>1625</v>
      </c>
      <c r="P115" s="204" t="s">
        <v>1625</v>
      </c>
      <c r="Q115" s="204" t="s">
        <v>1625</v>
      </c>
      <c r="R115" s="204" t="s">
        <v>1625</v>
      </c>
      <c r="S115" s="204" t="s">
        <v>1625</v>
      </c>
      <c r="T115" s="204" t="s">
        <v>1625</v>
      </c>
      <c r="U115" s="204" t="s">
        <v>1625</v>
      </c>
      <c r="V115" s="204" t="s">
        <v>1625</v>
      </c>
      <c r="W115" s="204" t="s">
        <v>1625</v>
      </c>
      <c r="X115" s="204" t="s">
        <v>1625</v>
      </c>
      <c r="Y115" s="204" t="s">
        <v>1625</v>
      </c>
      <c r="Z115" s="335"/>
    </row>
    <row r="116" spans="1:26" x14ac:dyDescent="0.25">
      <c r="A116" s="125"/>
      <c r="B116" s="207" t="s">
        <v>1342</v>
      </c>
      <c r="C116" s="208" t="s">
        <v>1425</v>
      </c>
      <c r="D116" s="126"/>
      <c r="E116" s="204" t="s">
        <v>1625</v>
      </c>
      <c r="F116" s="204"/>
      <c r="G116" s="337"/>
      <c r="H116" s="337"/>
      <c r="I116" s="337"/>
      <c r="J116" s="337"/>
      <c r="K116" s="337"/>
      <c r="L116" s="337"/>
      <c r="M116" s="204"/>
      <c r="N116" s="204" t="s">
        <v>1625</v>
      </c>
      <c r="O116" s="204" t="s">
        <v>1625</v>
      </c>
      <c r="P116" s="204" t="s">
        <v>1625</v>
      </c>
      <c r="Q116" s="204" t="s">
        <v>1625</v>
      </c>
      <c r="R116" s="204" t="s">
        <v>1625</v>
      </c>
      <c r="S116" s="204" t="s">
        <v>1625</v>
      </c>
      <c r="T116" s="204" t="s">
        <v>1625</v>
      </c>
      <c r="U116" s="204" t="s">
        <v>1625</v>
      </c>
      <c r="V116" s="204" t="s">
        <v>1625</v>
      </c>
      <c r="W116" s="204" t="s">
        <v>1625</v>
      </c>
      <c r="X116" s="204" t="s">
        <v>1625</v>
      </c>
      <c r="Y116" s="204" t="s">
        <v>1625</v>
      </c>
      <c r="Z116" s="335"/>
    </row>
    <row r="117" spans="1:26" x14ac:dyDescent="0.25">
      <c r="A117" s="125"/>
      <c r="B117" s="125"/>
      <c r="C117" s="208" t="s">
        <v>1426</v>
      </c>
      <c r="D117" s="126"/>
      <c r="E117" s="204" t="s">
        <v>1625</v>
      </c>
      <c r="F117" s="204"/>
      <c r="G117" s="337"/>
      <c r="H117" s="337"/>
      <c r="I117" s="337"/>
      <c r="J117" s="337"/>
      <c r="K117" s="337"/>
      <c r="L117" s="337"/>
      <c r="M117" s="204"/>
      <c r="N117" s="204" t="s">
        <v>1625</v>
      </c>
      <c r="O117" s="204" t="s">
        <v>1625</v>
      </c>
      <c r="P117" s="204" t="s">
        <v>1625</v>
      </c>
      <c r="Q117" s="204" t="s">
        <v>1625</v>
      </c>
      <c r="R117" s="204" t="s">
        <v>1625</v>
      </c>
      <c r="S117" s="204" t="s">
        <v>1625</v>
      </c>
      <c r="T117" s="204" t="s">
        <v>1625</v>
      </c>
      <c r="U117" s="204" t="s">
        <v>1625</v>
      </c>
      <c r="V117" s="204" t="s">
        <v>1625</v>
      </c>
      <c r="W117" s="204" t="s">
        <v>1625</v>
      </c>
      <c r="X117" s="204" t="s">
        <v>1625</v>
      </c>
      <c r="Y117" s="204" t="s">
        <v>1625</v>
      </c>
      <c r="Z117" s="335"/>
    </row>
    <row r="118" spans="1:26" x14ac:dyDescent="0.25">
      <c r="A118" s="125"/>
      <c r="B118" s="125"/>
      <c r="C118" s="208" t="s">
        <v>1427</v>
      </c>
      <c r="D118" s="126"/>
      <c r="E118" s="204" t="s">
        <v>1625</v>
      </c>
      <c r="F118" s="204"/>
      <c r="G118" s="337"/>
      <c r="H118" s="337"/>
      <c r="I118" s="337"/>
      <c r="J118" s="337"/>
      <c r="K118" s="337"/>
      <c r="L118" s="337"/>
      <c r="M118" s="204"/>
      <c r="N118" s="204" t="s">
        <v>1625</v>
      </c>
      <c r="O118" s="204" t="s">
        <v>1625</v>
      </c>
      <c r="P118" s="204" t="s">
        <v>1625</v>
      </c>
      <c r="Q118" s="204" t="s">
        <v>1625</v>
      </c>
      <c r="R118" s="204" t="s">
        <v>1625</v>
      </c>
      <c r="S118" s="204" t="s">
        <v>1625</v>
      </c>
      <c r="T118" s="204" t="s">
        <v>1625</v>
      </c>
      <c r="U118" s="204" t="s">
        <v>1625</v>
      </c>
      <c r="V118" s="204" t="s">
        <v>1625</v>
      </c>
      <c r="W118" s="204" t="s">
        <v>1625</v>
      </c>
      <c r="X118" s="204" t="s">
        <v>1625</v>
      </c>
      <c r="Y118" s="204" t="s">
        <v>1625</v>
      </c>
      <c r="Z118" s="335"/>
    </row>
    <row r="119" spans="1:26" x14ac:dyDescent="0.25">
      <c r="A119" s="125"/>
      <c r="B119" s="125"/>
      <c r="C119" s="208" t="s">
        <v>1428</v>
      </c>
      <c r="D119" s="126"/>
      <c r="E119" s="204" t="s">
        <v>1625</v>
      </c>
      <c r="F119" s="204"/>
      <c r="G119" s="337"/>
      <c r="H119" s="337"/>
      <c r="I119" s="337"/>
      <c r="J119" s="337"/>
      <c r="K119" s="337"/>
      <c r="L119" s="337"/>
      <c r="M119" s="204"/>
      <c r="N119" s="204" t="s">
        <v>1625</v>
      </c>
      <c r="O119" s="204" t="s">
        <v>1625</v>
      </c>
      <c r="P119" s="204" t="s">
        <v>1625</v>
      </c>
      <c r="Q119" s="204" t="s">
        <v>1625</v>
      </c>
      <c r="R119" s="204" t="s">
        <v>1625</v>
      </c>
      <c r="S119" s="204" t="s">
        <v>1625</v>
      </c>
      <c r="T119" s="204" t="s">
        <v>1625</v>
      </c>
      <c r="U119" s="204" t="s">
        <v>1625</v>
      </c>
      <c r="V119" s="204" t="s">
        <v>1625</v>
      </c>
      <c r="W119" s="204" t="s">
        <v>1625</v>
      </c>
      <c r="X119" s="204" t="s">
        <v>1625</v>
      </c>
      <c r="Y119" s="204" t="s">
        <v>1625</v>
      </c>
      <c r="Z119" s="335"/>
    </row>
    <row r="120" spans="1:26" x14ac:dyDescent="0.25">
      <c r="A120" s="125"/>
      <c r="B120" s="125"/>
      <c r="C120" s="208" t="s">
        <v>1429</v>
      </c>
      <c r="D120" s="126"/>
      <c r="E120" s="204" t="s">
        <v>1625</v>
      </c>
      <c r="F120" s="204"/>
      <c r="G120" s="337"/>
      <c r="H120" s="337"/>
      <c r="I120" s="337"/>
      <c r="J120" s="337"/>
      <c r="K120" s="337"/>
      <c r="L120" s="337"/>
      <c r="M120" s="204"/>
      <c r="N120" s="204" t="s">
        <v>1625</v>
      </c>
      <c r="O120" s="204" t="s">
        <v>1625</v>
      </c>
      <c r="P120" s="204" t="s">
        <v>1625</v>
      </c>
      <c r="Q120" s="204" t="s">
        <v>1625</v>
      </c>
      <c r="R120" s="204" t="s">
        <v>1625</v>
      </c>
      <c r="S120" s="204" t="s">
        <v>1625</v>
      </c>
      <c r="T120" s="204" t="s">
        <v>1625</v>
      </c>
      <c r="U120" s="204" t="s">
        <v>1625</v>
      </c>
      <c r="V120" s="204" t="s">
        <v>1625</v>
      </c>
      <c r="W120" s="204" t="s">
        <v>1625</v>
      </c>
      <c r="X120" s="204" t="s">
        <v>1625</v>
      </c>
      <c r="Y120" s="204" t="s">
        <v>1625</v>
      </c>
      <c r="Z120" s="335"/>
    </row>
    <row r="121" spans="1:26" x14ac:dyDescent="0.25">
      <c r="A121" s="125"/>
      <c r="B121" s="125"/>
      <c r="C121" s="208" t="s">
        <v>1430</v>
      </c>
      <c r="D121" s="126"/>
      <c r="E121" s="204" t="s">
        <v>1625</v>
      </c>
      <c r="F121" s="204"/>
      <c r="G121" s="337"/>
      <c r="H121" s="337"/>
      <c r="I121" s="337"/>
      <c r="J121" s="337"/>
      <c r="K121" s="337"/>
      <c r="L121" s="337"/>
      <c r="M121" s="204"/>
      <c r="N121" s="204" t="s">
        <v>1625</v>
      </c>
      <c r="O121" s="204" t="s">
        <v>1625</v>
      </c>
      <c r="P121" s="204" t="s">
        <v>1625</v>
      </c>
      <c r="Q121" s="204" t="s">
        <v>1625</v>
      </c>
      <c r="R121" s="204" t="s">
        <v>1625</v>
      </c>
      <c r="S121" s="204" t="s">
        <v>1625</v>
      </c>
      <c r="T121" s="204" t="s">
        <v>1625</v>
      </c>
      <c r="U121" s="204" t="s">
        <v>1625</v>
      </c>
      <c r="V121" s="204" t="s">
        <v>1625</v>
      </c>
      <c r="W121" s="204" t="s">
        <v>1625</v>
      </c>
      <c r="X121" s="204" t="s">
        <v>1625</v>
      </c>
      <c r="Y121" s="204" t="s">
        <v>1625</v>
      </c>
      <c r="Z121" s="335"/>
    </row>
    <row r="122" spans="1:26" x14ac:dyDescent="0.25">
      <c r="A122" s="635" t="s">
        <v>1863</v>
      </c>
      <c r="B122" s="636"/>
      <c r="C122" s="636"/>
      <c r="D122" s="340"/>
      <c r="E122" s="340"/>
      <c r="F122" s="639"/>
      <c r="G122" s="639"/>
      <c r="H122" s="639"/>
      <c r="I122" s="639"/>
      <c r="J122" s="639"/>
      <c r="K122" s="639"/>
      <c r="L122" s="639"/>
      <c r="M122" s="639"/>
      <c r="N122" s="639"/>
      <c r="O122" s="639"/>
      <c r="P122" s="639"/>
      <c r="Q122" s="639"/>
      <c r="R122" s="639"/>
      <c r="S122" s="640"/>
      <c r="T122" s="240"/>
      <c r="U122" s="240"/>
      <c r="V122" s="240"/>
      <c r="W122" s="240"/>
      <c r="X122" s="240"/>
      <c r="Y122" s="240"/>
      <c r="Z122" s="341"/>
    </row>
    <row r="123" spans="1:26" ht="23.25" customHeight="1" x14ac:dyDescent="0.25">
      <c r="A123" s="637"/>
      <c r="B123" s="638"/>
      <c r="C123" s="638"/>
      <c r="D123" s="342"/>
      <c r="E123" s="342"/>
      <c r="F123" s="641"/>
      <c r="G123" s="641"/>
      <c r="H123" s="641"/>
      <c r="I123" s="641"/>
      <c r="J123" s="641"/>
      <c r="K123" s="641"/>
      <c r="L123" s="641"/>
      <c r="M123" s="641"/>
      <c r="N123" s="641"/>
      <c r="O123" s="641"/>
      <c r="P123" s="641"/>
      <c r="Q123" s="641"/>
      <c r="R123" s="641"/>
      <c r="S123" s="642"/>
      <c r="T123" s="240"/>
      <c r="U123" s="240"/>
      <c r="V123" s="240"/>
      <c r="W123" s="240"/>
      <c r="X123" s="240"/>
      <c r="Y123" s="240"/>
      <c r="Z123" s="341"/>
    </row>
    <row r="124" spans="1:26" ht="46.5" customHeight="1" x14ac:dyDescent="0.25">
      <c r="A124" s="343" t="s">
        <v>147</v>
      </c>
      <c r="B124" s="343" t="s">
        <v>148</v>
      </c>
      <c r="C124" s="343" t="s">
        <v>149</v>
      </c>
      <c r="D124" s="344" t="s">
        <v>249</v>
      </c>
      <c r="E124" s="344" t="s">
        <v>1906</v>
      </c>
      <c r="F124" s="345"/>
      <c r="G124" s="346"/>
      <c r="H124" s="347"/>
      <c r="I124" s="347" t="s">
        <v>958</v>
      </c>
      <c r="J124" s="347"/>
      <c r="K124" s="347"/>
      <c r="L124" s="347"/>
      <c r="M124" s="347"/>
      <c r="N124" s="347"/>
      <c r="O124" s="347"/>
      <c r="P124" s="342"/>
      <c r="Q124" s="342"/>
      <c r="R124" s="342"/>
      <c r="S124" s="348"/>
    </row>
    <row r="125" spans="1:26" x14ac:dyDescent="0.25">
      <c r="A125" s="125" t="s">
        <v>1864</v>
      </c>
      <c r="B125" s="125" t="s">
        <v>1865</v>
      </c>
      <c r="C125" s="127" t="s">
        <v>1866</v>
      </c>
      <c r="D125" s="126"/>
      <c r="E125" s="204"/>
      <c r="F125" s="634"/>
      <c r="G125" s="634"/>
      <c r="H125" s="634"/>
      <c r="I125" s="634"/>
      <c r="J125" s="634"/>
      <c r="K125" s="634"/>
      <c r="L125" s="634"/>
      <c r="M125" s="634"/>
      <c r="N125" s="634"/>
      <c r="O125" s="634"/>
      <c r="P125" s="634"/>
      <c r="Q125" s="634"/>
      <c r="R125" s="634"/>
      <c r="S125" s="634"/>
    </row>
    <row r="126" spans="1:26" x14ac:dyDescent="0.25">
      <c r="A126" s="178"/>
      <c r="B126" s="178"/>
      <c r="C126" s="127" t="s">
        <v>1867</v>
      </c>
      <c r="D126" s="126"/>
      <c r="E126" s="204"/>
      <c r="F126" s="634"/>
      <c r="G126" s="634"/>
      <c r="H126" s="634"/>
      <c r="I126" s="634"/>
      <c r="J126" s="634"/>
      <c r="K126" s="634"/>
      <c r="L126" s="634"/>
      <c r="M126" s="634"/>
      <c r="N126" s="634"/>
      <c r="O126" s="634"/>
      <c r="P126" s="634"/>
      <c r="Q126" s="634"/>
      <c r="R126" s="634"/>
      <c r="S126" s="634"/>
    </row>
    <row r="127" spans="1:26" x14ac:dyDescent="0.25">
      <c r="A127" s="178"/>
      <c r="B127" s="178"/>
      <c r="C127" s="126" t="s">
        <v>1868</v>
      </c>
      <c r="D127" s="126"/>
      <c r="E127" s="204"/>
      <c r="F127" s="634"/>
      <c r="G127" s="634"/>
      <c r="H127" s="634"/>
      <c r="I127" s="634"/>
      <c r="J127" s="634"/>
      <c r="K127" s="634"/>
      <c r="L127" s="634"/>
      <c r="M127" s="634"/>
      <c r="N127" s="634"/>
      <c r="O127" s="634"/>
      <c r="P127" s="634"/>
      <c r="Q127" s="634"/>
      <c r="R127" s="634"/>
      <c r="S127" s="634"/>
    </row>
    <row r="128" spans="1:26" x14ac:dyDescent="0.25">
      <c r="A128" s="178"/>
      <c r="B128" s="178"/>
      <c r="C128" s="126" t="s">
        <v>1869</v>
      </c>
      <c r="D128" s="126"/>
      <c r="E128" s="204"/>
      <c r="F128" s="634"/>
      <c r="G128" s="634"/>
      <c r="H128" s="634"/>
      <c r="I128" s="634"/>
      <c r="J128" s="634"/>
      <c r="K128" s="634"/>
      <c r="L128" s="634"/>
      <c r="M128" s="634"/>
      <c r="N128" s="634"/>
      <c r="O128" s="634"/>
      <c r="P128" s="634"/>
      <c r="Q128" s="634"/>
      <c r="R128" s="634"/>
      <c r="S128" s="634"/>
    </row>
    <row r="129" spans="1:19" s="138" customFormat="1" x14ac:dyDescent="0.25">
      <c r="A129" s="104"/>
      <c r="B129" s="104"/>
      <c r="C129" s="104"/>
      <c r="D129" s="104"/>
      <c r="E129" s="104"/>
      <c r="F129" s="647"/>
      <c r="G129" s="648"/>
      <c r="H129" s="648"/>
      <c r="I129" s="648"/>
      <c r="J129" s="648"/>
      <c r="K129" s="648"/>
      <c r="L129" s="648"/>
      <c r="M129" s="648"/>
      <c r="N129" s="648"/>
      <c r="O129" s="648"/>
      <c r="P129" s="648"/>
      <c r="Q129" s="648"/>
      <c r="R129" s="648"/>
      <c r="S129" s="649"/>
    </row>
    <row r="130" spans="1:19" s="138" customFormat="1" x14ac:dyDescent="0.25">
      <c r="A130" s="125" t="s">
        <v>1870</v>
      </c>
      <c r="B130" s="125" t="s">
        <v>1871</v>
      </c>
      <c r="C130" s="126" t="s">
        <v>1872</v>
      </c>
      <c r="D130" s="126"/>
      <c r="E130" s="204"/>
      <c r="F130" s="634"/>
      <c r="G130" s="634"/>
      <c r="H130" s="634"/>
      <c r="I130" s="634"/>
      <c r="J130" s="634"/>
      <c r="K130" s="634"/>
      <c r="L130" s="634"/>
      <c r="M130" s="634"/>
      <c r="N130" s="634"/>
      <c r="O130" s="634"/>
      <c r="P130" s="634"/>
      <c r="Q130" s="634"/>
      <c r="R130" s="634"/>
      <c r="S130" s="634"/>
    </row>
    <row r="131" spans="1:19" s="138" customFormat="1" x14ac:dyDescent="0.25">
      <c r="A131" s="178"/>
      <c r="B131" s="125"/>
      <c r="C131" s="126" t="s">
        <v>1873</v>
      </c>
      <c r="D131" s="126"/>
      <c r="E131" s="204"/>
      <c r="F131" s="634"/>
      <c r="G131" s="634"/>
      <c r="H131" s="634"/>
      <c r="I131" s="634"/>
      <c r="J131" s="634"/>
      <c r="K131" s="634"/>
      <c r="L131" s="634"/>
      <c r="M131" s="634"/>
      <c r="N131" s="634"/>
      <c r="O131" s="634"/>
      <c r="P131" s="634"/>
      <c r="Q131" s="634"/>
      <c r="R131" s="634"/>
      <c r="S131" s="634"/>
    </row>
    <row r="132" spans="1:19" s="138" customFormat="1" ht="30" x14ac:dyDescent="0.25">
      <c r="A132" s="178"/>
      <c r="B132" s="178"/>
      <c r="C132" s="127" t="s">
        <v>1874</v>
      </c>
      <c r="D132" s="126"/>
      <c r="E132" s="204"/>
      <c r="F132" s="634"/>
      <c r="G132" s="634"/>
      <c r="H132" s="634"/>
      <c r="I132" s="634"/>
      <c r="J132" s="634"/>
      <c r="K132" s="634"/>
      <c r="L132" s="634"/>
      <c r="M132" s="634"/>
      <c r="N132" s="634"/>
      <c r="O132" s="634"/>
      <c r="P132" s="634"/>
      <c r="Q132" s="634"/>
      <c r="R132" s="634"/>
      <c r="S132" s="634"/>
    </row>
    <row r="133" spans="1:19" s="138" customFormat="1" x14ac:dyDescent="0.25">
      <c r="A133" s="178"/>
      <c r="B133" s="178"/>
      <c r="C133" s="126" t="s">
        <v>1875</v>
      </c>
      <c r="D133" s="126"/>
      <c r="E133" s="204"/>
      <c r="F133" s="634"/>
      <c r="G133" s="634"/>
      <c r="H133" s="634"/>
      <c r="I133" s="634"/>
      <c r="J133" s="634"/>
      <c r="K133" s="634"/>
      <c r="L133" s="634"/>
      <c r="M133" s="634"/>
      <c r="N133" s="634"/>
      <c r="O133" s="634"/>
      <c r="P133" s="634"/>
      <c r="Q133" s="634"/>
      <c r="R133" s="634"/>
      <c r="S133" s="634"/>
    </row>
    <row r="134" spans="1:19" s="138" customFormat="1" x14ac:dyDescent="0.25">
      <c r="A134" s="104"/>
      <c r="B134" s="104"/>
      <c r="C134" s="104"/>
      <c r="D134" s="104"/>
      <c r="E134" s="647"/>
      <c r="F134" s="648"/>
      <c r="G134" s="648"/>
      <c r="H134" s="648"/>
      <c r="I134" s="648"/>
      <c r="J134" s="648"/>
      <c r="K134" s="648"/>
      <c r="L134" s="648"/>
      <c r="M134" s="648"/>
      <c r="N134" s="648"/>
      <c r="O134" s="648"/>
      <c r="P134" s="648"/>
      <c r="Q134" s="648"/>
      <c r="R134" s="648"/>
      <c r="S134" s="649"/>
    </row>
    <row r="135" spans="1:19" s="138" customFormat="1" x14ac:dyDescent="0.25">
      <c r="A135" s="125" t="s">
        <v>1876</v>
      </c>
      <c r="B135" s="125" t="s">
        <v>1877</v>
      </c>
      <c r="C135" s="126" t="s">
        <v>1878</v>
      </c>
      <c r="D135" s="126"/>
      <c r="E135" s="204"/>
      <c r="F135" s="634"/>
      <c r="G135" s="634"/>
      <c r="H135" s="634"/>
      <c r="I135" s="634"/>
      <c r="J135" s="634"/>
      <c r="K135" s="634"/>
      <c r="L135" s="634"/>
      <c r="M135" s="634"/>
      <c r="N135" s="634"/>
      <c r="O135" s="634"/>
      <c r="P135" s="634"/>
      <c r="Q135" s="634"/>
      <c r="R135" s="634"/>
      <c r="S135" s="634"/>
    </row>
    <row r="136" spans="1:19" s="138" customFormat="1" x14ac:dyDescent="0.25">
      <c r="A136" s="178"/>
      <c r="B136" s="178"/>
      <c r="C136" s="126" t="s">
        <v>1879</v>
      </c>
      <c r="D136" s="126"/>
      <c r="E136" s="204"/>
      <c r="F136" s="634"/>
      <c r="G136" s="634"/>
      <c r="H136" s="634"/>
      <c r="I136" s="634"/>
      <c r="J136" s="634"/>
      <c r="K136" s="634"/>
      <c r="L136" s="634"/>
      <c r="M136" s="634"/>
      <c r="N136" s="634"/>
      <c r="O136" s="634"/>
      <c r="P136" s="634"/>
      <c r="Q136" s="634"/>
      <c r="R136" s="634"/>
      <c r="S136" s="634"/>
    </row>
    <row r="137" spans="1:19" s="138" customFormat="1" x14ac:dyDescent="0.25">
      <c r="A137" s="17"/>
      <c r="B137" s="178"/>
      <c r="C137" s="126" t="s">
        <v>1880</v>
      </c>
      <c r="D137" s="126"/>
      <c r="E137" s="204"/>
      <c r="F137" s="634"/>
      <c r="G137" s="634"/>
      <c r="H137" s="634"/>
      <c r="I137" s="634"/>
      <c r="J137" s="634"/>
      <c r="K137" s="634"/>
      <c r="L137" s="634"/>
      <c r="M137" s="634"/>
      <c r="N137" s="634"/>
      <c r="O137" s="634"/>
      <c r="P137" s="634"/>
      <c r="Q137" s="634"/>
      <c r="R137" s="634"/>
      <c r="S137" s="634"/>
    </row>
    <row r="138" spans="1:19" s="138" customFormat="1" x14ac:dyDescent="0.25">
      <c r="A138" s="104"/>
      <c r="B138" s="104"/>
      <c r="C138" s="104"/>
      <c r="D138" s="104"/>
      <c r="E138" s="647"/>
      <c r="F138" s="648"/>
      <c r="G138" s="648"/>
      <c r="H138" s="648"/>
      <c r="I138" s="648"/>
      <c r="J138" s="648"/>
      <c r="K138" s="648"/>
      <c r="L138" s="648"/>
      <c r="M138" s="648"/>
      <c r="N138" s="648"/>
      <c r="O138" s="648"/>
      <c r="P138" s="648"/>
      <c r="Q138" s="648"/>
      <c r="R138" s="648"/>
      <c r="S138" s="649"/>
    </row>
    <row r="139" spans="1:19" s="138" customFormat="1" x14ac:dyDescent="0.25">
      <c r="A139" s="125" t="s">
        <v>1881</v>
      </c>
      <c r="B139" s="125" t="s">
        <v>1882</v>
      </c>
      <c r="C139" s="126" t="s">
        <v>1883</v>
      </c>
      <c r="D139" s="126"/>
      <c r="E139" s="204"/>
      <c r="F139" s="634"/>
      <c r="G139" s="634"/>
      <c r="H139" s="634"/>
      <c r="I139" s="634"/>
      <c r="J139" s="634"/>
      <c r="K139" s="634"/>
      <c r="L139" s="634"/>
      <c r="M139" s="634"/>
      <c r="N139" s="634"/>
      <c r="O139" s="634"/>
      <c r="P139" s="634"/>
      <c r="Q139" s="634"/>
      <c r="R139" s="634"/>
      <c r="S139" s="634"/>
    </row>
    <row r="140" spans="1:19" s="138" customFormat="1" x14ac:dyDescent="0.25">
      <c r="A140" s="178"/>
      <c r="B140" s="178"/>
      <c r="C140" s="126" t="s">
        <v>1884</v>
      </c>
      <c r="D140" s="126"/>
      <c r="E140" s="204"/>
      <c r="F140" s="634"/>
      <c r="G140" s="634"/>
      <c r="H140" s="634"/>
      <c r="I140" s="634"/>
      <c r="J140" s="634"/>
      <c r="K140" s="634"/>
      <c r="L140" s="634"/>
      <c r="M140" s="634"/>
      <c r="N140" s="634"/>
      <c r="O140" s="634"/>
      <c r="P140" s="634"/>
      <c r="Q140" s="634"/>
      <c r="R140" s="634"/>
      <c r="S140" s="634"/>
    </row>
    <row r="141" spans="1:19" s="138" customFormat="1" x14ac:dyDescent="0.25">
      <c r="A141" s="178"/>
      <c r="B141" s="178"/>
      <c r="C141" s="126" t="s">
        <v>1885</v>
      </c>
      <c r="D141" s="126"/>
      <c r="E141" s="204"/>
      <c r="F141" s="634"/>
      <c r="G141" s="634"/>
      <c r="H141" s="634"/>
      <c r="I141" s="634"/>
      <c r="J141" s="634"/>
      <c r="K141" s="634"/>
      <c r="L141" s="634"/>
      <c r="M141" s="634"/>
      <c r="N141" s="634"/>
      <c r="O141" s="634"/>
      <c r="P141" s="634"/>
      <c r="Q141" s="634"/>
      <c r="R141" s="634"/>
      <c r="S141" s="634"/>
    </row>
    <row r="142" spans="1:19" s="138" customFormat="1" x14ac:dyDescent="0.25">
      <c r="A142" s="104"/>
      <c r="B142" s="104"/>
      <c r="C142" s="104"/>
      <c r="D142" s="104"/>
      <c r="E142" s="349"/>
      <c r="F142" s="647"/>
      <c r="G142" s="648"/>
      <c r="H142" s="648"/>
      <c r="I142" s="648"/>
      <c r="J142" s="648"/>
      <c r="K142" s="648"/>
      <c r="L142" s="648"/>
      <c r="M142" s="648"/>
      <c r="N142" s="648"/>
      <c r="O142" s="648"/>
      <c r="P142" s="648"/>
      <c r="Q142" s="648"/>
      <c r="R142" s="648"/>
      <c r="S142" s="649"/>
    </row>
    <row r="143" spans="1:19" s="138" customFormat="1" x14ac:dyDescent="0.25">
      <c r="A143" s="125" t="s">
        <v>1886</v>
      </c>
      <c r="B143" s="125" t="s">
        <v>1887</v>
      </c>
      <c r="C143" s="126" t="s">
        <v>1888</v>
      </c>
      <c r="D143" s="126"/>
      <c r="E143" s="204"/>
      <c r="F143" s="634"/>
      <c r="G143" s="634"/>
      <c r="H143" s="634"/>
      <c r="I143" s="634"/>
      <c r="J143" s="634"/>
      <c r="K143" s="634"/>
      <c r="L143" s="634"/>
      <c r="M143" s="634"/>
      <c r="N143" s="634"/>
      <c r="O143" s="634"/>
      <c r="P143" s="634"/>
      <c r="Q143" s="634"/>
      <c r="R143" s="634"/>
      <c r="S143" s="634"/>
    </row>
    <row r="144" spans="1:19" s="138" customFormat="1" x14ac:dyDescent="0.25">
      <c r="A144" s="178"/>
      <c r="B144" s="125"/>
      <c r="C144" s="126" t="s">
        <v>1889</v>
      </c>
      <c r="D144" s="126"/>
      <c r="E144" s="204"/>
      <c r="F144" s="634"/>
      <c r="G144" s="634"/>
      <c r="H144" s="634"/>
      <c r="I144" s="634"/>
      <c r="J144" s="634"/>
      <c r="K144" s="634"/>
      <c r="L144" s="634"/>
      <c r="M144" s="634"/>
      <c r="N144" s="634"/>
      <c r="O144" s="634"/>
      <c r="P144" s="634"/>
      <c r="Q144" s="634"/>
      <c r="R144" s="634"/>
      <c r="S144" s="634"/>
    </row>
    <row r="145" spans="1:19" s="138" customFormat="1" x14ac:dyDescent="0.25">
      <c r="A145" s="178"/>
      <c r="B145" s="178"/>
      <c r="C145" s="126" t="s">
        <v>1890</v>
      </c>
      <c r="D145" s="126"/>
      <c r="E145" s="204"/>
      <c r="F145" s="634"/>
      <c r="G145" s="634"/>
      <c r="H145" s="634"/>
      <c r="I145" s="634"/>
      <c r="J145" s="634"/>
      <c r="K145" s="634"/>
      <c r="L145" s="634"/>
      <c r="M145" s="634"/>
      <c r="N145" s="634"/>
      <c r="O145" s="634"/>
      <c r="P145" s="634"/>
      <c r="Q145" s="634"/>
      <c r="R145" s="634"/>
      <c r="S145" s="634"/>
    </row>
    <row r="146" spans="1:19" s="138" customFormat="1" x14ac:dyDescent="0.25">
      <c r="A146" s="104"/>
      <c r="B146" s="104"/>
      <c r="C146" s="104"/>
      <c r="D146" s="104"/>
      <c r="E146" s="104"/>
      <c r="F146" s="644"/>
      <c r="G146" s="644"/>
      <c r="H146" s="644"/>
      <c r="I146" s="644"/>
      <c r="J146" s="644"/>
      <c r="K146" s="644"/>
      <c r="L146" s="644"/>
      <c r="M146" s="644"/>
      <c r="N146" s="644"/>
      <c r="O146" s="644"/>
      <c r="P146" s="644"/>
      <c r="Q146" s="644"/>
      <c r="R146" s="644"/>
      <c r="S146" s="644"/>
    </row>
    <row r="147" spans="1:19" s="138" customFormat="1" x14ac:dyDescent="0.25">
      <c r="A147" s="125" t="s">
        <v>1891</v>
      </c>
      <c r="B147" s="125" t="s">
        <v>1877</v>
      </c>
      <c r="C147" s="178" t="s">
        <v>1878</v>
      </c>
      <c r="D147" s="126"/>
      <c r="E147" s="204"/>
      <c r="F147" s="634"/>
      <c r="G147" s="634"/>
      <c r="H147" s="634"/>
      <c r="I147" s="634"/>
      <c r="J147" s="634"/>
      <c r="K147" s="634"/>
      <c r="L147" s="634"/>
      <c r="M147" s="634"/>
      <c r="N147" s="634"/>
      <c r="O147" s="634"/>
      <c r="P147" s="634"/>
      <c r="Q147" s="634"/>
      <c r="R147" s="634"/>
      <c r="S147" s="634"/>
    </row>
    <row r="148" spans="1:19" s="138" customFormat="1" x14ac:dyDescent="0.25">
      <c r="A148" s="178"/>
      <c r="B148" s="125" t="s">
        <v>1892</v>
      </c>
      <c r="C148" s="126" t="s">
        <v>1893</v>
      </c>
      <c r="D148" s="126"/>
      <c r="E148" s="204"/>
      <c r="F148" s="634"/>
      <c r="G148" s="634"/>
      <c r="H148" s="634"/>
      <c r="I148" s="634"/>
      <c r="J148" s="634"/>
      <c r="K148" s="634"/>
      <c r="L148" s="634"/>
      <c r="M148" s="634"/>
      <c r="N148" s="634"/>
      <c r="O148" s="634"/>
      <c r="P148" s="634"/>
      <c r="Q148" s="634"/>
      <c r="R148" s="634"/>
      <c r="S148" s="634"/>
    </row>
    <row r="149" spans="1:19" s="138" customFormat="1" x14ac:dyDescent="0.25">
      <c r="A149" s="178"/>
      <c r="B149" s="178"/>
      <c r="C149" s="126" t="s">
        <v>1894</v>
      </c>
      <c r="D149" s="126"/>
      <c r="E149" s="204"/>
      <c r="F149" s="634"/>
      <c r="G149" s="634"/>
      <c r="H149" s="634"/>
      <c r="I149" s="634"/>
      <c r="J149" s="634"/>
      <c r="K149" s="634"/>
      <c r="L149" s="634"/>
      <c r="M149" s="634"/>
      <c r="N149" s="634"/>
      <c r="O149" s="634"/>
      <c r="P149" s="634"/>
      <c r="Q149" s="634"/>
      <c r="R149" s="634"/>
      <c r="S149" s="634"/>
    </row>
    <row r="150" spans="1:19" s="138" customFormat="1" ht="30" x14ac:dyDescent="0.25">
      <c r="A150" s="178"/>
      <c r="B150" s="178"/>
      <c r="C150" s="127" t="s">
        <v>1895</v>
      </c>
      <c r="D150" s="126"/>
      <c r="E150" s="204"/>
      <c r="F150" s="634"/>
      <c r="G150" s="634"/>
      <c r="H150" s="634"/>
      <c r="I150" s="634"/>
      <c r="J150" s="634"/>
      <c r="K150" s="634"/>
      <c r="L150" s="634"/>
      <c r="M150" s="634"/>
      <c r="N150" s="634"/>
      <c r="O150" s="634"/>
      <c r="P150" s="634"/>
      <c r="Q150" s="634"/>
      <c r="R150" s="634"/>
      <c r="S150" s="634"/>
    </row>
    <row r="151" spans="1:19" s="138" customFormat="1" x14ac:dyDescent="0.25">
      <c r="A151" s="104"/>
      <c r="B151" s="104"/>
      <c r="C151" s="104"/>
      <c r="D151" s="104"/>
      <c r="E151" s="104"/>
      <c r="F151" s="644"/>
      <c r="G151" s="644"/>
      <c r="H151" s="644"/>
      <c r="I151" s="644"/>
      <c r="J151" s="644"/>
      <c r="K151" s="644"/>
      <c r="L151" s="644"/>
      <c r="M151" s="644"/>
      <c r="N151" s="644"/>
      <c r="O151" s="644"/>
      <c r="P151" s="644"/>
      <c r="Q151" s="644"/>
      <c r="R151" s="644"/>
      <c r="S151" s="644"/>
    </row>
    <row r="152" spans="1:19" s="138" customFormat="1" x14ac:dyDescent="0.25">
      <c r="A152" s="125" t="s">
        <v>1896</v>
      </c>
      <c r="B152" s="125" t="s">
        <v>1877</v>
      </c>
      <c r="C152" s="178" t="s">
        <v>1878</v>
      </c>
      <c r="D152" s="126"/>
      <c r="E152" s="204"/>
      <c r="F152" s="634"/>
      <c r="G152" s="634"/>
      <c r="H152" s="634"/>
      <c r="I152" s="634"/>
      <c r="J152" s="634"/>
      <c r="K152" s="634"/>
      <c r="L152" s="634"/>
      <c r="M152" s="634"/>
      <c r="N152" s="634"/>
      <c r="O152" s="634"/>
      <c r="P152" s="634"/>
      <c r="Q152" s="634"/>
      <c r="R152" s="634"/>
      <c r="S152" s="634"/>
    </row>
    <row r="153" spans="1:19" s="138" customFormat="1" x14ac:dyDescent="0.25">
      <c r="A153" s="178"/>
      <c r="B153" s="125" t="s">
        <v>1897</v>
      </c>
      <c r="C153" s="126" t="s">
        <v>1898</v>
      </c>
      <c r="D153" s="126"/>
      <c r="E153" s="204"/>
      <c r="F153" s="634"/>
      <c r="G153" s="634"/>
      <c r="H153" s="634"/>
      <c r="I153" s="634"/>
      <c r="J153" s="634"/>
      <c r="K153" s="634"/>
      <c r="L153" s="634"/>
      <c r="M153" s="634"/>
      <c r="N153" s="634"/>
      <c r="O153" s="634"/>
      <c r="P153" s="634"/>
      <c r="Q153" s="634"/>
      <c r="R153" s="634"/>
      <c r="S153" s="634"/>
    </row>
    <row r="154" spans="1:19" s="138" customFormat="1" x14ac:dyDescent="0.25">
      <c r="A154" s="178"/>
      <c r="B154" s="178"/>
      <c r="C154" s="126" t="s">
        <v>1894</v>
      </c>
      <c r="D154" s="126"/>
      <c r="E154" s="204"/>
      <c r="F154" s="634"/>
      <c r="G154" s="634"/>
      <c r="H154" s="634"/>
      <c r="I154" s="634"/>
      <c r="J154" s="634"/>
      <c r="K154" s="634"/>
      <c r="L154" s="634"/>
      <c r="M154" s="634"/>
      <c r="N154" s="634"/>
      <c r="O154" s="634"/>
      <c r="P154" s="634"/>
      <c r="Q154" s="634"/>
      <c r="R154" s="634"/>
      <c r="S154" s="634"/>
    </row>
    <row r="155" spans="1:19" s="138" customFormat="1" x14ac:dyDescent="0.25">
      <c r="A155" s="178"/>
      <c r="B155" s="178"/>
      <c r="C155" s="126" t="s">
        <v>1899</v>
      </c>
      <c r="D155" s="126"/>
      <c r="E155" s="204"/>
      <c r="F155" s="634"/>
      <c r="G155" s="634"/>
      <c r="H155" s="634"/>
      <c r="I155" s="634"/>
      <c r="J155" s="634"/>
      <c r="K155" s="634"/>
      <c r="L155" s="634"/>
      <c r="M155" s="634"/>
      <c r="N155" s="634"/>
      <c r="O155" s="634"/>
      <c r="P155" s="634"/>
      <c r="Q155" s="634"/>
      <c r="R155" s="634"/>
      <c r="S155" s="634"/>
    </row>
    <row r="156" spans="1:19" s="138" customFormat="1" x14ac:dyDescent="0.25">
      <c r="A156" s="104"/>
      <c r="B156" s="104"/>
      <c r="C156" s="104"/>
      <c r="D156" s="104"/>
      <c r="E156" s="104"/>
      <c r="F156" s="644"/>
      <c r="G156" s="644"/>
      <c r="H156" s="644"/>
      <c r="I156" s="644"/>
      <c r="J156" s="644"/>
      <c r="K156" s="644"/>
      <c r="L156" s="644"/>
      <c r="M156" s="644"/>
      <c r="N156" s="644"/>
      <c r="O156" s="644"/>
      <c r="P156" s="644"/>
      <c r="Q156" s="644"/>
      <c r="R156" s="644"/>
      <c r="S156" s="644"/>
    </row>
    <row r="157" spans="1:19" s="138" customFormat="1" x14ac:dyDescent="0.25">
      <c r="A157" s="125" t="s">
        <v>1900</v>
      </c>
      <c r="B157" s="125" t="s">
        <v>1877</v>
      </c>
      <c r="C157" s="178" t="s">
        <v>1878</v>
      </c>
      <c r="D157" s="126"/>
      <c r="E157" s="204"/>
      <c r="F157" s="634"/>
      <c r="G157" s="634"/>
      <c r="H157" s="634"/>
      <c r="I157" s="634"/>
      <c r="J157" s="634"/>
      <c r="K157" s="634"/>
      <c r="L157" s="634"/>
      <c r="M157" s="634"/>
      <c r="N157" s="634"/>
      <c r="O157" s="634"/>
      <c r="P157" s="634"/>
      <c r="Q157" s="634"/>
      <c r="R157" s="634"/>
      <c r="S157" s="634"/>
    </row>
    <row r="158" spans="1:19" s="138" customFormat="1" ht="30" x14ac:dyDescent="0.25">
      <c r="A158" s="178"/>
      <c r="B158" s="125" t="s">
        <v>1901</v>
      </c>
      <c r="C158" s="127" t="s">
        <v>1902</v>
      </c>
      <c r="D158" s="126"/>
      <c r="E158" s="204"/>
      <c r="F158" s="634"/>
      <c r="G158" s="634"/>
      <c r="H158" s="634"/>
      <c r="I158" s="634"/>
      <c r="J158" s="634"/>
      <c r="K158" s="634"/>
      <c r="L158" s="634"/>
      <c r="M158" s="634"/>
      <c r="N158" s="634"/>
      <c r="O158" s="634"/>
      <c r="P158" s="634"/>
      <c r="Q158" s="634"/>
      <c r="R158" s="634"/>
      <c r="S158" s="634"/>
    </row>
    <row r="159" spans="1:19" s="138" customFormat="1" x14ac:dyDescent="0.25">
      <c r="A159" s="178"/>
      <c r="B159" s="178"/>
      <c r="C159" s="126" t="s">
        <v>1894</v>
      </c>
      <c r="D159" s="126"/>
      <c r="E159" s="204"/>
      <c r="F159" s="634"/>
      <c r="G159" s="634"/>
      <c r="H159" s="634"/>
      <c r="I159" s="634"/>
      <c r="J159" s="634"/>
      <c r="K159" s="634"/>
      <c r="L159" s="634"/>
      <c r="M159" s="634"/>
      <c r="N159" s="634"/>
      <c r="O159" s="634"/>
      <c r="P159" s="634"/>
      <c r="Q159" s="634"/>
      <c r="R159" s="634"/>
      <c r="S159" s="634"/>
    </row>
    <row r="160" spans="1:19" s="138" customFormat="1" x14ac:dyDescent="0.25">
      <c r="A160" s="178"/>
      <c r="B160" s="178"/>
      <c r="C160" s="126" t="s">
        <v>1903</v>
      </c>
      <c r="D160" s="126"/>
      <c r="E160" s="204"/>
      <c r="F160" s="634"/>
      <c r="G160" s="634"/>
      <c r="H160" s="634"/>
      <c r="I160" s="634"/>
      <c r="J160" s="634"/>
      <c r="K160" s="634"/>
      <c r="L160" s="634"/>
      <c r="M160" s="634"/>
      <c r="N160" s="634"/>
      <c r="O160" s="634"/>
      <c r="P160" s="634"/>
      <c r="Q160" s="634"/>
      <c r="R160" s="634"/>
      <c r="S160" s="634"/>
    </row>
    <row r="161" spans="1:19" s="138" customFormat="1" x14ac:dyDescent="0.25">
      <c r="A161" s="178"/>
      <c r="B161" s="178"/>
      <c r="C161" s="126" t="s">
        <v>1904</v>
      </c>
      <c r="D161" s="126"/>
      <c r="E161" s="204"/>
      <c r="F161" s="634"/>
      <c r="G161" s="634"/>
      <c r="H161" s="634"/>
      <c r="I161" s="634"/>
      <c r="J161" s="634"/>
      <c r="K161" s="634"/>
      <c r="L161" s="634"/>
      <c r="M161" s="634"/>
      <c r="N161" s="634"/>
      <c r="O161" s="634"/>
      <c r="P161" s="634"/>
      <c r="Q161" s="634"/>
      <c r="R161" s="634"/>
      <c r="S161" s="634"/>
    </row>
    <row r="162" spans="1:19" s="138" customFormat="1" x14ac:dyDescent="0.25">
      <c r="A162" s="178"/>
      <c r="B162" s="178"/>
      <c r="C162" s="126" t="s">
        <v>1905</v>
      </c>
      <c r="D162" s="126"/>
      <c r="E162" s="204"/>
      <c r="F162" s="634"/>
      <c r="G162" s="634"/>
      <c r="H162" s="634"/>
      <c r="I162" s="634"/>
      <c r="J162" s="634"/>
      <c r="K162" s="634"/>
      <c r="L162" s="634"/>
      <c r="M162" s="634"/>
      <c r="N162" s="634"/>
      <c r="O162" s="634"/>
      <c r="P162" s="634"/>
      <c r="Q162" s="634"/>
      <c r="R162" s="634"/>
      <c r="S162" s="634"/>
    </row>
    <row r="163" spans="1:19" s="138" customFormat="1" x14ac:dyDescent="0.25">
      <c r="A163" s="17"/>
      <c r="B163" s="17"/>
      <c r="C163" s="17"/>
    </row>
  </sheetData>
  <mergeCells count="48">
    <mergeCell ref="A8:C8"/>
    <mergeCell ref="A9:C9"/>
    <mergeCell ref="A10:C10"/>
    <mergeCell ref="A2:C2"/>
    <mergeCell ref="A4:C4"/>
    <mergeCell ref="A5:C5"/>
    <mergeCell ref="A6:C6"/>
    <mergeCell ref="A7:C7"/>
    <mergeCell ref="F159:S159"/>
    <mergeCell ref="F160:S160"/>
    <mergeCell ref="F161:S161"/>
    <mergeCell ref="F162:S162"/>
    <mergeCell ref="F153:S153"/>
    <mergeCell ref="F154:S154"/>
    <mergeCell ref="F155:S155"/>
    <mergeCell ref="F156:S156"/>
    <mergeCell ref="F157:S157"/>
    <mergeCell ref="F158:S158"/>
    <mergeCell ref="F152:S152"/>
    <mergeCell ref="F141:S141"/>
    <mergeCell ref="F142:S142"/>
    <mergeCell ref="F143:S143"/>
    <mergeCell ref="F144:S144"/>
    <mergeCell ref="F145:S145"/>
    <mergeCell ref="F146:S146"/>
    <mergeCell ref="F147:S147"/>
    <mergeCell ref="F148:S148"/>
    <mergeCell ref="F149:S149"/>
    <mergeCell ref="F150:S150"/>
    <mergeCell ref="F151:S151"/>
    <mergeCell ref="F140:S140"/>
    <mergeCell ref="F129:S129"/>
    <mergeCell ref="F130:S130"/>
    <mergeCell ref="F131:S131"/>
    <mergeCell ref="F132:S132"/>
    <mergeCell ref="F133:S133"/>
    <mergeCell ref="E134:S134"/>
    <mergeCell ref="F135:S135"/>
    <mergeCell ref="F136:S136"/>
    <mergeCell ref="F137:S137"/>
    <mergeCell ref="E138:S138"/>
    <mergeCell ref="F139:S139"/>
    <mergeCell ref="F128:S128"/>
    <mergeCell ref="A122:C123"/>
    <mergeCell ref="F122:S123"/>
    <mergeCell ref="F125:S125"/>
    <mergeCell ref="F126:S126"/>
    <mergeCell ref="F127:S127"/>
  </mergeCells>
  <conditionalFormatting sqref="E11">
    <cfRule type="cellIs" dxfId="1309" priority="160" operator="equal">
      <formula>"fail"</formula>
    </cfRule>
  </conditionalFormatting>
  <conditionalFormatting sqref="E11">
    <cfRule type="cellIs" dxfId="1308" priority="157" operator="equal">
      <formula>"n/a"</formula>
    </cfRule>
    <cfRule type="cellIs" dxfId="1307" priority="158" operator="equal">
      <formula>"pass"</formula>
    </cfRule>
    <cfRule type="cellIs" dxfId="1306" priority="159" operator="equal">
      <formula>"fail"</formula>
    </cfRule>
  </conditionalFormatting>
  <conditionalFormatting sqref="J12:P25 J26:L35 G18:I35 M26 E12:I17 Q12:Y121 N26:P121">
    <cfRule type="cellIs" dxfId="1305" priority="153" operator="equal">
      <formula>"n/a"</formula>
    </cfRule>
    <cfRule type="cellIs" dxfId="1304" priority="154" operator="equal">
      <formula>"fail"</formula>
    </cfRule>
    <cfRule type="cellIs" dxfId="1303" priority="155" operator="equal">
      <formula>"pass"</formula>
    </cfRule>
    <cfRule type="cellIs" priority="156" operator="equal">
      <formula>"pass"</formula>
    </cfRule>
  </conditionalFormatting>
  <conditionalFormatting sqref="E115:E121 E12:E87 E89:E102 E104:E113 E125:E128 E130:E133 F49:Z49 F50:Y121 F12:Y48">
    <cfRule type="cellIs" dxfId="1302" priority="148" operator="equal">
      <formula>"n/s"</formula>
    </cfRule>
    <cfRule type="cellIs" dxfId="1301" priority="149" operator="equal">
      <formula>"n/a"</formula>
    </cfRule>
    <cfRule type="cellIs" dxfId="1300" priority="150" operator="equal">
      <formula>"warn"</formula>
    </cfRule>
    <cfRule type="cellIs" dxfId="1299" priority="151" operator="equal">
      <formula>"fail"</formula>
    </cfRule>
    <cfRule type="cellIs" dxfId="1298" priority="152" operator="equal">
      <formula>"pass"</formula>
    </cfRule>
  </conditionalFormatting>
  <conditionalFormatting sqref="E115:E121 E12:E87 E89:E102 E104:E113 F49:Z49 F50:Y121 F12:Y48">
    <cfRule type="cellIs" dxfId="1297" priority="143" operator="equal">
      <formula>"black"</formula>
    </cfRule>
    <cfRule type="cellIs" dxfId="1296" priority="144" operator="equal">
      <formula>"n/s"</formula>
    </cfRule>
    <cfRule type="cellIs" dxfId="1295" priority="145" operator="equal">
      <formula>"n/a"</formula>
    </cfRule>
    <cfRule type="cellIs" dxfId="1294" priority="146" operator="equal">
      <formula>"fail"</formula>
    </cfRule>
    <cfRule type="cellIs" dxfId="1293" priority="147" operator="equal">
      <formula>"pass"</formula>
    </cfRule>
  </conditionalFormatting>
  <conditionalFormatting sqref="E19:E25">
    <cfRule type="cellIs" dxfId="1292" priority="139" operator="equal">
      <formula>"n/a"</formula>
    </cfRule>
    <cfRule type="cellIs" dxfId="1291" priority="140" operator="equal">
      <formula>"fail"</formula>
    </cfRule>
    <cfRule type="cellIs" dxfId="1290" priority="141" operator="equal">
      <formula>"pass"</formula>
    </cfRule>
    <cfRule type="cellIs" priority="142" operator="equal">
      <formula>"pass"</formula>
    </cfRule>
  </conditionalFormatting>
  <conditionalFormatting sqref="E27:E35">
    <cfRule type="cellIs" dxfId="1289" priority="135" operator="equal">
      <formula>"n/a"</formula>
    </cfRule>
    <cfRule type="cellIs" dxfId="1288" priority="136" operator="equal">
      <formula>"fail"</formula>
    </cfRule>
    <cfRule type="cellIs" dxfId="1287" priority="137" operator="equal">
      <formula>"pass"</formula>
    </cfRule>
    <cfRule type="cellIs" priority="138" operator="equal">
      <formula>"pass"</formula>
    </cfRule>
  </conditionalFormatting>
  <conditionalFormatting sqref="E50:E62">
    <cfRule type="cellIs" dxfId="1286" priority="131" operator="equal">
      <formula>"n/a"</formula>
    </cfRule>
    <cfRule type="cellIs" dxfId="1285" priority="132" operator="equal">
      <formula>"fail"</formula>
    </cfRule>
    <cfRule type="cellIs" dxfId="1284" priority="133" operator="equal">
      <formula>"pass"</formula>
    </cfRule>
    <cfRule type="cellIs" priority="134" operator="equal">
      <formula>"pass"</formula>
    </cfRule>
  </conditionalFormatting>
  <conditionalFormatting sqref="E64:E76">
    <cfRule type="cellIs" dxfId="1283" priority="127" operator="equal">
      <formula>"n/a"</formula>
    </cfRule>
    <cfRule type="cellIs" dxfId="1282" priority="128" operator="equal">
      <formula>"fail"</formula>
    </cfRule>
    <cfRule type="cellIs" dxfId="1281" priority="129" operator="equal">
      <formula>"pass"</formula>
    </cfRule>
    <cfRule type="cellIs" priority="130" operator="equal">
      <formula>"pass"</formula>
    </cfRule>
  </conditionalFormatting>
  <conditionalFormatting sqref="E115:E121 E79:E87 E89:E102 E104:E113">
    <cfRule type="cellIs" dxfId="1280" priority="123" operator="equal">
      <formula>"n/a"</formula>
    </cfRule>
    <cfRule type="cellIs" dxfId="1279" priority="124" operator="equal">
      <formula>"fail"</formula>
    </cfRule>
    <cfRule type="cellIs" dxfId="1278" priority="125" operator="equal">
      <formula>"pass"</formula>
    </cfRule>
    <cfRule type="cellIs" priority="126" operator="equal">
      <formula>"pass"</formula>
    </cfRule>
  </conditionalFormatting>
  <conditionalFormatting sqref="V36:X36">
    <cfRule type="cellIs" dxfId="1277" priority="119" operator="equal">
      <formula>"n/a"</formula>
    </cfRule>
    <cfRule type="cellIs" dxfId="1276" priority="120" operator="equal">
      <formula>"fail"</formula>
    </cfRule>
    <cfRule type="cellIs" dxfId="1275" priority="121" operator="equal">
      <formula>"pass"</formula>
    </cfRule>
    <cfRule type="cellIs" priority="122" operator="equal">
      <formula>"pass"</formula>
    </cfRule>
  </conditionalFormatting>
  <conditionalFormatting sqref="M49:T49">
    <cfRule type="cellIs" dxfId="1274" priority="115" operator="equal">
      <formula>"n/a"</formula>
    </cfRule>
    <cfRule type="cellIs" dxfId="1273" priority="116" operator="equal">
      <formula>"fail"</formula>
    </cfRule>
    <cfRule type="cellIs" dxfId="1272" priority="117" operator="equal">
      <formula>"pass"</formula>
    </cfRule>
    <cfRule type="cellIs" priority="118" operator="equal">
      <formula>"pass"</formula>
    </cfRule>
  </conditionalFormatting>
  <conditionalFormatting sqref="M63:T63">
    <cfRule type="cellIs" dxfId="1271" priority="111" operator="equal">
      <formula>"n/a"</formula>
    </cfRule>
    <cfRule type="cellIs" dxfId="1270" priority="112" operator="equal">
      <formula>"fail"</formula>
    </cfRule>
    <cfRule type="cellIs" dxfId="1269" priority="113" operator="equal">
      <formula>"pass"</formula>
    </cfRule>
    <cfRule type="cellIs" priority="114" operator="equal">
      <formula>"pass"</formula>
    </cfRule>
  </conditionalFormatting>
  <conditionalFormatting sqref="E125:E128">
    <cfRule type="cellIs" dxfId="1268" priority="106" operator="equal">
      <formula>"black"</formula>
    </cfRule>
    <cfRule type="cellIs" dxfId="1267" priority="107" operator="equal">
      <formula>"n/s"</formula>
    </cfRule>
    <cfRule type="cellIs" dxfId="1266" priority="108" operator="equal">
      <formula>"n/a"</formula>
    </cfRule>
    <cfRule type="cellIs" dxfId="1265" priority="109" operator="equal">
      <formula>"fail"</formula>
    </cfRule>
    <cfRule type="cellIs" dxfId="1264" priority="110" operator="equal">
      <formula>"pass"</formula>
    </cfRule>
  </conditionalFormatting>
  <conditionalFormatting sqref="E125:E128">
    <cfRule type="cellIs" dxfId="1263" priority="101" operator="equal">
      <formula>"black"</formula>
    </cfRule>
    <cfRule type="cellIs" dxfId="1262" priority="102" operator="equal">
      <formula>"n/s"</formula>
    </cfRule>
    <cfRule type="cellIs" dxfId="1261" priority="103" operator="equal">
      <formula>"n/a"</formula>
    </cfRule>
    <cfRule type="cellIs" dxfId="1260" priority="104" operator="equal">
      <formula>"fail"</formula>
    </cfRule>
    <cfRule type="cellIs" dxfId="1259" priority="105" operator="equal">
      <formula>"pass"</formula>
    </cfRule>
  </conditionalFormatting>
  <conditionalFormatting sqref="E130:E133">
    <cfRule type="cellIs" dxfId="1258" priority="96" operator="equal">
      <formula>"black"</formula>
    </cfRule>
    <cfRule type="cellIs" dxfId="1257" priority="97" operator="equal">
      <formula>"n/s"</formula>
    </cfRule>
    <cfRule type="cellIs" dxfId="1256" priority="98" operator="equal">
      <formula>"n/a"</formula>
    </cfRule>
    <cfRule type="cellIs" dxfId="1255" priority="99" operator="equal">
      <formula>"fail"</formula>
    </cfRule>
    <cfRule type="cellIs" dxfId="1254" priority="100" operator="equal">
      <formula>"pass"</formula>
    </cfRule>
  </conditionalFormatting>
  <conditionalFormatting sqref="E130:E133">
    <cfRule type="cellIs" dxfId="1253" priority="91" operator="equal">
      <formula>"black"</formula>
    </cfRule>
    <cfRule type="cellIs" dxfId="1252" priority="92" operator="equal">
      <formula>"n/s"</formula>
    </cfRule>
    <cfRule type="cellIs" dxfId="1251" priority="93" operator="equal">
      <formula>"n/a"</formula>
    </cfRule>
    <cfRule type="cellIs" dxfId="1250" priority="94" operator="equal">
      <formula>"fail"</formula>
    </cfRule>
    <cfRule type="cellIs" dxfId="1249" priority="95" operator="equal">
      <formula>"pass"</formula>
    </cfRule>
  </conditionalFormatting>
  <conditionalFormatting sqref="E147:E150">
    <cfRule type="cellIs" dxfId="1248" priority="86" operator="equal">
      <formula>"n/s"</formula>
    </cfRule>
    <cfRule type="cellIs" dxfId="1247" priority="87" operator="equal">
      <formula>"n/a"</formula>
    </cfRule>
    <cfRule type="cellIs" dxfId="1246" priority="88" operator="equal">
      <formula>"warn"</formula>
    </cfRule>
    <cfRule type="cellIs" dxfId="1245" priority="89" operator="equal">
      <formula>"fail"</formula>
    </cfRule>
    <cfRule type="cellIs" dxfId="1244" priority="90" operator="equal">
      <formula>"pass"</formula>
    </cfRule>
  </conditionalFormatting>
  <conditionalFormatting sqref="E147:E150">
    <cfRule type="cellIs" dxfId="1243" priority="81" operator="equal">
      <formula>"black"</formula>
    </cfRule>
    <cfRule type="cellIs" dxfId="1242" priority="82" operator="equal">
      <formula>"n/s"</formula>
    </cfRule>
    <cfRule type="cellIs" dxfId="1241" priority="83" operator="equal">
      <formula>"n/a"</formula>
    </cfRule>
    <cfRule type="cellIs" dxfId="1240" priority="84" operator="equal">
      <formula>"fail"</formula>
    </cfRule>
    <cfRule type="cellIs" dxfId="1239" priority="85" operator="equal">
      <formula>"pass"</formula>
    </cfRule>
  </conditionalFormatting>
  <conditionalFormatting sqref="E147:E150">
    <cfRule type="cellIs" dxfId="1238" priority="76" operator="equal">
      <formula>"black"</formula>
    </cfRule>
    <cfRule type="cellIs" dxfId="1237" priority="77" operator="equal">
      <formula>"n/s"</formula>
    </cfRule>
    <cfRule type="cellIs" dxfId="1236" priority="78" operator="equal">
      <formula>"n/a"</formula>
    </cfRule>
    <cfRule type="cellIs" dxfId="1235" priority="79" operator="equal">
      <formula>"fail"</formula>
    </cfRule>
    <cfRule type="cellIs" dxfId="1234" priority="80" operator="equal">
      <formula>"pass"</formula>
    </cfRule>
  </conditionalFormatting>
  <conditionalFormatting sqref="E152:E155">
    <cfRule type="cellIs" dxfId="1233" priority="71" operator="equal">
      <formula>"n/s"</formula>
    </cfRule>
    <cfRule type="cellIs" dxfId="1232" priority="72" operator="equal">
      <formula>"n/a"</formula>
    </cfRule>
    <cfRule type="cellIs" dxfId="1231" priority="73" operator="equal">
      <formula>"warn"</formula>
    </cfRule>
    <cfRule type="cellIs" dxfId="1230" priority="74" operator="equal">
      <formula>"fail"</formula>
    </cfRule>
    <cfRule type="cellIs" dxfId="1229" priority="75" operator="equal">
      <formula>"pass"</formula>
    </cfRule>
  </conditionalFormatting>
  <conditionalFormatting sqref="E152:E155">
    <cfRule type="cellIs" dxfId="1228" priority="66" operator="equal">
      <formula>"black"</formula>
    </cfRule>
    <cfRule type="cellIs" dxfId="1227" priority="67" operator="equal">
      <formula>"n/s"</formula>
    </cfRule>
    <cfRule type="cellIs" dxfId="1226" priority="68" operator="equal">
      <formula>"n/a"</formula>
    </cfRule>
    <cfRule type="cellIs" dxfId="1225" priority="69" operator="equal">
      <formula>"fail"</formula>
    </cfRule>
    <cfRule type="cellIs" dxfId="1224" priority="70" operator="equal">
      <formula>"pass"</formula>
    </cfRule>
  </conditionalFormatting>
  <conditionalFormatting sqref="E152:E155">
    <cfRule type="cellIs" dxfId="1223" priority="61" operator="equal">
      <formula>"black"</formula>
    </cfRule>
    <cfRule type="cellIs" dxfId="1222" priority="62" operator="equal">
      <formula>"n/s"</formula>
    </cfRule>
    <cfRule type="cellIs" dxfId="1221" priority="63" operator="equal">
      <formula>"n/a"</formula>
    </cfRule>
    <cfRule type="cellIs" dxfId="1220" priority="64" operator="equal">
      <formula>"fail"</formula>
    </cfRule>
    <cfRule type="cellIs" dxfId="1219" priority="65" operator="equal">
      <formula>"pass"</formula>
    </cfRule>
  </conditionalFormatting>
  <conditionalFormatting sqref="E157:E162">
    <cfRule type="cellIs" dxfId="1218" priority="56" operator="equal">
      <formula>"n/s"</formula>
    </cfRule>
    <cfRule type="cellIs" dxfId="1217" priority="57" operator="equal">
      <formula>"n/a"</formula>
    </cfRule>
    <cfRule type="cellIs" dxfId="1216" priority="58" operator="equal">
      <formula>"warn"</formula>
    </cfRule>
    <cfRule type="cellIs" dxfId="1215" priority="59" operator="equal">
      <formula>"fail"</formula>
    </cfRule>
    <cfRule type="cellIs" dxfId="1214" priority="60" operator="equal">
      <formula>"pass"</formula>
    </cfRule>
  </conditionalFormatting>
  <conditionalFormatting sqref="E157:E162">
    <cfRule type="cellIs" dxfId="1213" priority="51" operator="equal">
      <formula>"black"</formula>
    </cfRule>
    <cfRule type="cellIs" dxfId="1212" priority="52" operator="equal">
      <formula>"n/s"</formula>
    </cfRule>
    <cfRule type="cellIs" dxfId="1211" priority="53" operator="equal">
      <formula>"n/a"</formula>
    </cfRule>
    <cfRule type="cellIs" dxfId="1210" priority="54" operator="equal">
      <formula>"fail"</formula>
    </cfRule>
    <cfRule type="cellIs" dxfId="1209" priority="55" operator="equal">
      <formula>"pass"</formula>
    </cfRule>
  </conditionalFormatting>
  <conditionalFormatting sqref="E157:E162">
    <cfRule type="cellIs" dxfId="1208" priority="46" operator="equal">
      <formula>"black"</formula>
    </cfRule>
    <cfRule type="cellIs" dxfId="1207" priority="47" operator="equal">
      <formula>"n/s"</formula>
    </cfRule>
    <cfRule type="cellIs" dxfId="1206" priority="48" operator="equal">
      <formula>"n/a"</formula>
    </cfRule>
    <cfRule type="cellIs" dxfId="1205" priority="49" operator="equal">
      <formula>"fail"</formula>
    </cfRule>
    <cfRule type="cellIs" dxfId="1204" priority="50" operator="equal">
      <formula>"pass"</formula>
    </cfRule>
  </conditionalFormatting>
  <conditionalFormatting sqref="E135:E137">
    <cfRule type="cellIs" dxfId="1203" priority="41" operator="equal">
      <formula>"n/s"</formula>
    </cfRule>
    <cfRule type="cellIs" dxfId="1202" priority="42" operator="equal">
      <formula>"n/a"</formula>
    </cfRule>
    <cfRule type="cellIs" dxfId="1201" priority="43" operator="equal">
      <formula>"warn"</formula>
    </cfRule>
    <cfRule type="cellIs" dxfId="1200" priority="44" operator="equal">
      <formula>"fail"</formula>
    </cfRule>
    <cfRule type="cellIs" dxfId="1199" priority="45" operator="equal">
      <formula>"pass"</formula>
    </cfRule>
  </conditionalFormatting>
  <conditionalFormatting sqref="E135:E137">
    <cfRule type="cellIs" dxfId="1198" priority="36" operator="equal">
      <formula>"black"</formula>
    </cfRule>
    <cfRule type="cellIs" dxfId="1197" priority="37" operator="equal">
      <formula>"n/s"</formula>
    </cfRule>
    <cfRule type="cellIs" dxfId="1196" priority="38" operator="equal">
      <formula>"n/a"</formula>
    </cfRule>
    <cfRule type="cellIs" dxfId="1195" priority="39" operator="equal">
      <formula>"fail"</formula>
    </cfRule>
    <cfRule type="cellIs" dxfId="1194" priority="40" operator="equal">
      <formula>"pass"</formula>
    </cfRule>
  </conditionalFormatting>
  <conditionalFormatting sqref="E135:E137">
    <cfRule type="cellIs" dxfId="1193" priority="31" operator="equal">
      <formula>"black"</formula>
    </cfRule>
    <cfRule type="cellIs" dxfId="1192" priority="32" operator="equal">
      <formula>"n/s"</formula>
    </cfRule>
    <cfRule type="cellIs" dxfId="1191" priority="33" operator="equal">
      <formula>"n/a"</formula>
    </cfRule>
    <cfRule type="cellIs" dxfId="1190" priority="34" operator="equal">
      <formula>"fail"</formula>
    </cfRule>
    <cfRule type="cellIs" dxfId="1189" priority="35" operator="equal">
      <formula>"pass"</formula>
    </cfRule>
  </conditionalFormatting>
  <conditionalFormatting sqref="E139:E141">
    <cfRule type="cellIs" dxfId="1188" priority="26" operator="equal">
      <formula>"n/s"</formula>
    </cfRule>
    <cfRule type="cellIs" dxfId="1187" priority="27" operator="equal">
      <formula>"n/a"</formula>
    </cfRule>
    <cfRule type="cellIs" dxfId="1186" priority="28" operator="equal">
      <formula>"warn"</formula>
    </cfRule>
    <cfRule type="cellIs" dxfId="1185" priority="29" operator="equal">
      <formula>"fail"</formula>
    </cfRule>
    <cfRule type="cellIs" dxfId="1184" priority="30" operator="equal">
      <formula>"pass"</formula>
    </cfRule>
  </conditionalFormatting>
  <conditionalFormatting sqref="E139:E141">
    <cfRule type="cellIs" dxfId="1183" priority="21" operator="equal">
      <formula>"black"</formula>
    </cfRule>
    <cfRule type="cellIs" dxfId="1182" priority="22" operator="equal">
      <formula>"n/s"</formula>
    </cfRule>
    <cfRule type="cellIs" dxfId="1181" priority="23" operator="equal">
      <formula>"n/a"</formula>
    </cfRule>
    <cfRule type="cellIs" dxfId="1180" priority="24" operator="equal">
      <formula>"fail"</formula>
    </cfRule>
    <cfRule type="cellIs" dxfId="1179" priority="25" operator="equal">
      <formula>"pass"</formula>
    </cfRule>
  </conditionalFormatting>
  <conditionalFormatting sqref="E139:E141">
    <cfRule type="cellIs" dxfId="1178" priority="16" operator="equal">
      <formula>"black"</formula>
    </cfRule>
    <cfRule type="cellIs" dxfId="1177" priority="17" operator="equal">
      <formula>"n/s"</formula>
    </cfRule>
    <cfRule type="cellIs" dxfId="1176" priority="18" operator="equal">
      <formula>"n/a"</formula>
    </cfRule>
    <cfRule type="cellIs" dxfId="1175" priority="19" operator="equal">
      <formula>"fail"</formula>
    </cfRule>
    <cfRule type="cellIs" dxfId="1174" priority="20" operator="equal">
      <formula>"pass"</formula>
    </cfRule>
  </conditionalFormatting>
  <conditionalFormatting sqref="E143:E145">
    <cfRule type="cellIs" dxfId="1173" priority="11" operator="equal">
      <formula>"n/s"</formula>
    </cfRule>
    <cfRule type="cellIs" dxfId="1172" priority="12" operator="equal">
      <formula>"n/a"</formula>
    </cfRule>
    <cfRule type="cellIs" dxfId="1171" priority="13" operator="equal">
      <formula>"warn"</formula>
    </cfRule>
    <cfRule type="cellIs" dxfId="1170" priority="14" operator="equal">
      <formula>"fail"</formula>
    </cfRule>
    <cfRule type="cellIs" dxfId="1169" priority="15" operator="equal">
      <formula>"pass"</formula>
    </cfRule>
  </conditionalFormatting>
  <conditionalFormatting sqref="E143:E145">
    <cfRule type="cellIs" dxfId="1168" priority="6" operator="equal">
      <formula>"black"</formula>
    </cfRule>
    <cfRule type="cellIs" dxfId="1167" priority="7" operator="equal">
      <formula>"n/s"</formula>
    </cfRule>
    <cfRule type="cellIs" dxfId="1166" priority="8" operator="equal">
      <formula>"n/a"</formula>
    </cfRule>
    <cfRule type="cellIs" dxfId="1165" priority="9" operator="equal">
      <formula>"fail"</formula>
    </cfRule>
    <cfRule type="cellIs" dxfId="1164" priority="10" operator="equal">
      <formula>"pass"</formula>
    </cfRule>
  </conditionalFormatting>
  <conditionalFormatting sqref="E143:E145">
    <cfRule type="cellIs" dxfId="1163" priority="1" operator="equal">
      <formula>"black"</formula>
    </cfRule>
    <cfRule type="cellIs" dxfId="1162" priority="2" operator="equal">
      <formula>"n/s"</formula>
    </cfRule>
    <cfRule type="cellIs" dxfId="1161" priority="3" operator="equal">
      <formula>"n/a"</formula>
    </cfRule>
    <cfRule type="cellIs" dxfId="1160" priority="4" operator="equal">
      <formula>"fail"</formula>
    </cfRule>
    <cfRule type="cellIs" dxfId="1159" priority="5" operator="equal">
      <formula>"pass"</formula>
    </cfRule>
  </conditionalFormatting>
  <dataValidations count="2">
    <dataValidation type="list" allowBlank="1" showInputMessage="1" showErrorMessage="1" sqref="E104:E113 E115:E121 E12:E87 E89:E102 T49:Z49 E147:E150 E152:E155 E157:E162 T50:Y121 E135:E137 E130:E133 T12:Y48 E139:E141 E125:E128 E143:E145 F12:S121">
      <formula1>$AM$16:$AM$20</formula1>
    </dataValidation>
    <dataValidation type="list" allowBlank="1" showInputMessage="1" showErrorMessage="1" sqref="D12">
      <formula1>$AI$1:$AI$3</formula1>
    </dataValidation>
  </dataValidation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X199"/>
  <sheetViews>
    <sheetView topLeftCell="A157" zoomScale="65" zoomScaleNormal="65" workbookViewId="0">
      <selection activeCell="B4" sqref="B4"/>
    </sheetView>
  </sheetViews>
  <sheetFormatPr defaultRowHeight="15" x14ac:dyDescent="0.25"/>
  <cols>
    <col min="1" max="1" width="17.5703125" style="138" bestFit="1" customWidth="1"/>
    <col min="2" max="2" width="88" style="138" bestFit="1" customWidth="1"/>
    <col min="3" max="3" width="123.85546875" style="138" customWidth="1"/>
    <col min="4" max="4" width="5.28515625" style="138" bestFit="1" customWidth="1"/>
    <col min="5" max="7" width="5.85546875" style="138" bestFit="1" customWidth="1"/>
    <col min="8" max="8" width="5.85546875" style="138" hidden="1" customWidth="1"/>
    <col min="9" max="9" width="37.5703125" style="247" customWidth="1"/>
    <col min="10" max="16384" width="9.140625" style="138"/>
  </cols>
  <sheetData>
    <row r="1" spans="1:24" ht="21" x14ac:dyDescent="0.35">
      <c r="A1" s="103"/>
      <c r="B1" s="103"/>
      <c r="C1" s="103"/>
      <c r="D1" s="103"/>
      <c r="E1" s="103"/>
    </row>
    <row r="2" spans="1:24" ht="21" x14ac:dyDescent="0.35">
      <c r="A2" s="608" t="s">
        <v>1576</v>
      </c>
      <c r="B2" s="608"/>
      <c r="C2" s="608"/>
      <c r="D2" s="103"/>
      <c r="E2" s="103"/>
    </row>
    <row r="3" spans="1:24" ht="21" x14ac:dyDescent="0.35">
      <c r="A3" s="103"/>
      <c r="B3" s="103"/>
      <c r="C3" s="103"/>
      <c r="D3" s="103"/>
      <c r="E3" s="103"/>
    </row>
    <row r="4" spans="1:24" ht="59.25" x14ac:dyDescent="0.25">
      <c r="A4" s="108" t="s">
        <v>147</v>
      </c>
      <c r="B4" s="121" t="s">
        <v>148</v>
      </c>
      <c r="C4" s="108" t="s">
        <v>149</v>
      </c>
      <c r="D4" s="110" t="s">
        <v>249</v>
      </c>
      <c r="E4" s="110" t="s">
        <v>329</v>
      </c>
      <c r="F4" s="110" t="s">
        <v>327</v>
      </c>
      <c r="G4" s="110" t="s">
        <v>323</v>
      </c>
      <c r="H4" s="110" t="s">
        <v>1721</v>
      </c>
      <c r="I4" s="322" t="s">
        <v>958</v>
      </c>
    </row>
    <row r="5" spans="1:24" ht="15.75" x14ac:dyDescent="0.25">
      <c r="A5" s="212" t="s">
        <v>1493</v>
      </c>
      <c r="B5" s="323" t="s">
        <v>1494</v>
      </c>
      <c r="C5" s="211" t="s">
        <v>1495</v>
      </c>
      <c r="D5" s="211"/>
      <c r="E5" s="324"/>
      <c r="F5" s="324"/>
      <c r="G5" s="324"/>
      <c r="H5" s="324"/>
      <c r="I5" s="325"/>
      <c r="X5" s="138" t="s">
        <v>45</v>
      </c>
    </row>
    <row r="6" spans="1:24" ht="15.75" x14ac:dyDescent="0.25">
      <c r="A6" s="212" t="s">
        <v>1574</v>
      </c>
      <c r="B6" s="212"/>
      <c r="C6" s="211" t="s">
        <v>1496</v>
      </c>
      <c r="D6" s="211"/>
      <c r="E6" s="324"/>
      <c r="F6" s="324"/>
      <c r="G6" s="324"/>
      <c r="H6" s="324"/>
      <c r="I6" s="325"/>
      <c r="X6" s="138" t="s">
        <v>46</v>
      </c>
    </row>
    <row r="7" spans="1:24" ht="15.75" x14ac:dyDescent="0.25">
      <c r="A7" s="212"/>
      <c r="B7" s="212"/>
      <c r="C7" s="211" t="s">
        <v>1497</v>
      </c>
      <c r="D7" s="211"/>
      <c r="E7" s="324"/>
      <c r="F7" s="324"/>
      <c r="G7" s="324"/>
      <c r="H7" s="324"/>
      <c r="I7" s="325"/>
      <c r="X7" s="138" t="s">
        <v>47</v>
      </c>
    </row>
    <row r="8" spans="1:24" ht="15.75" x14ac:dyDescent="0.25">
      <c r="A8" s="212"/>
      <c r="B8" s="212"/>
      <c r="C8" s="211" t="s">
        <v>1498</v>
      </c>
      <c r="D8" s="211"/>
      <c r="E8" s="324"/>
      <c r="F8" s="324"/>
      <c r="G8" s="324"/>
      <c r="H8" s="324"/>
      <c r="I8" s="325"/>
      <c r="X8" s="138" t="s">
        <v>1468</v>
      </c>
    </row>
    <row r="9" spans="1:24" ht="15.75" x14ac:dyDescent="0.25">
      <c r="A9" s="212"/>
      <c r="B9" s="212"/>
      <c r="C9" s="211" t="s">
        <v>1499</v>
      </c>
      <c r="D9" s="211"/>
      <c r="E9" s="324"/>
      <c r="F9" s="324"/>
      <c r="G9" s="324"/>
      <c r="H9" s="324"/>
      <c r="I9" s="325"/>
      <c r="X9" s="138" t="s">
        <v>1625</v>
      </c>
    </row>
    <row r="10" spans="1:24" ht="15.75" x14ac:dyDescent="0.25">
      <c r="A10" s="212"/>
      <c r="B10" s="212"/>
      <c r="C10" s="211" t="s">
        <v>1500</v>
      </c>
      <c r="D10" s="211"/>
      <c r="E10" s="324"/>
      <c r="F10" s="324"/>
      <c r="G10" s="324"/>
      <c r="H10" s="324"/>
      <c r="I10" s="325"/>
    </row>
    <row r="11" spans="1:24" ht="15.75" x14ac:dyDescent="0.25">
      <c r="A11" s="212"/>
      <c r="B11" s="212"/>
      <c r="C11" s="211" t="s">
        <v>1501</v>
      </c>
      <c r="D11" s="211"/>
      <c r="E11" s="324"/>
      <c r="F11" s="324"/>
      <c r="G11" s="324"/>
      <c r="H11" s="324"/>
      <c r="I11" s="325"/>
    </row>
    <row r="12" spans="1:24" ht="15.75" x14ac:dyDescent="0.25">
      <c r="A12" s="212"/>
      <c r="B12" s="212"/>
      <c r="C12" s="211" t="s">
        <v>1502</v>
      </c>
      <c r="D12" s="211"/>
      <c r="E12" s="324"/>
      <c r="F12" s="324"/>
      <c r="G12" s="324"/>
      <c r="H12" s="324"/>
      <c r="I12" s="325"/>
    </row>
    <row r="13" spans="1:24" ht="15.75" x14ac:dyDescent="0.25">
      <c r="A13" s="213"/>
      <c r="B13" s="213"/>
      <c r="C13" s="213"/>
      <c r="D13" s="213"/>
      <c r="E13" s="236"/>
      <c r="F13" s="236"/>
      <c r="G13" s="236"/>
      <c r="H13" s="236"/>
      <c r="I13" s="326"/>
    </row>
    <row r="14" spans="1:24" ht="15.75" x14ac:dyDescent="0.25">
      <c r="A14" s="212" t="s">
        <v>1503</v>
      </c>
      <c r="B14" s="323" t="s">
        <v>1504</v>
      </c>
      <c r="C14" s="211" t="s">
        <v>1505</v>
      </c>
      <c r="D14" s="211"/>
      <c r="E14" s="324"/>
      <c r="F14" s="324"/>
      <c r="G14" s="324"/>
      <c r="H14" s="324"/>
      <c r="I14" s="325"/>
    </row>
    <row r="15" spans="1:24" ht="15.75" x14ac:dyDescent="0.25">
      <c r="A15" s="212" t="s">
        <v>1574</v>
      </c>
      <c r="B15" s="212"/>
      <c r="C15" s="211" t="s">
        <v>1496</v>
      </c>
      <c r="D15" s="211"/>
      <c r="E15" s="324"/>
      <c r="F15" s="324"/>
      <c r="G15" s="324"/>
      <c r="H15" s="324"/>
      <c r="I15" s="325"/>
    </row>
    <row r="16" spans="1:24" ht="15.75" x14ac:dyDescent="0.25">
      <c r="A16" s="212"/>
      <c r="B16" s="212"/>
      <c r="C16" s="211" t="s">
        <v>1497</v>
      </c>
      <c r="D16" s="211"/>
      <c r="E16" s="324"/>
      <c r="F16" s="324"/>
      <c r="G16" s="324"/>
      <c r="H16" s="324"/>
      <c r="I16" s="325"/>
    </row>
    <row r="17" spans="1:9" ht="15.75" x14ac:dyDescent="0.25">
      <c r="A17" s="212"/>
      <c r="B17" s="212"/>
      <c r="C17" s="211" t="s">
        <v>1498</v>
      </c>
      <c r="D17" s="211"/>
      <c r="E17" s="324"/>
      <c r="F17" s="324"/>
      <c r="G17" s="324"/>
      <c r="H17" s="324"/>
      <c r="I17" s="325"/>
    </row>
    <row r="18" spans="1:9" ht="15.75" x14ac:dyDescent="0.25">
      <c r="A18" s="212"/>
      <c r="B18" s="212"/>
      <c r="C18" s="211" t="s">
        <v>1499</v>
      </c>
      <c r="D18" s="211"/>
      <c r="E18" s="324"/>
      <c r="F18" s="324"/>
      <c r="G18" s="324"/>
      <c r="H18" s="324"/>
      <c r="I18" s="325"/>
    </row>
    <row r="19" spans="1:9" ht="15.75" x14ac:dyDescent="0.25">
      <c r="A19" s="212"/>
      <c r="B19" s="212"/>
      <c r="C19" s="211" t="s">
        <v>1500</v>
      </c>
      <c r="D19" s="211"/>
      <c r="E19" s="324"/>
      <c r="F19" s="324"/>
      <c r="G19" s="324"/>
      <c r="H19" s="324"/>
      <c r="I19" s="325"/>
    </row>
    <row r="20" spans="1:9" ht="15.75" x14ac:dyDescent="0.25">
      <c r="A20" s="212"/>
      <c r="B20" s="212"/>
      <c r="C20" s="211" t="s">
        <v>1501</v>
      </c>
      <c r="D20" s="211"/>
      <c r="E20" s="324"/>
      <c r="F20" s="324"/>
      <c r="G20" s="324"/>
      <c r="H20" s="324"/>
      <c r="I20" s="325"/>
    </row>
    <row r="21" spans="1:9" ht="15.75" x14ac:dyDescent="0.25">
      <c r="A21" s="212"/>
      <c r="B21" s="212"/>
      <c r="C21" s="211" t="s">
        <v>1502</v>
      </c>
      <c r="D21" s="211"/>
      <c r="E21" s="324"/>
      <c r="F21" s="324"/>
      <c r="G21" s="324"/>
      <c r="H21" s="324"/>
      <c r="I21" s="325"/>
    </row>
    <row r="22" spans="1:9" ht="15.75" x14ac:dyDescent="0.25">
      <c r="A22" s="213"/>
      <c r="B22" s="213"/>
      <c r="C22" s="213"/>
      <c r="D22" s="213"/>
      <c r="E22" s="236"/>
      <c r="F22" s="236"/>
      <c r="G22" s="236"/>
      <c r="H22" s="236"/>
      <c r="I22" s="326"/>
    </row>
    <row r="23" spans="1:9" ht="15.75" x14ac:dyDescent="0.25">
      <c r="A23" s="212" t="s">
        <v>1506</v>
      </c>
      <c r="B23" s="323" t="s">
        <v>1507</v>
      </c>
      <c r="C23" s="211" t="s">
        <v>1508</v>
      </c>
      <c r="D23" s="211"/>
      <c r="E23" s="324"/>
      <c r="F23" s="324"/>
      <c r="G23" s="324"/>
      <c r="H23" s="324"/>
      <c r="I23" s="325"/>
    </row>
    <row r="24" spans="1:9" ht="15.75" x14ac:dyDescent="0.25">
      <c r="A24" s="212" t="s">
        <v>1575</v>
      </c>
      <c r="B24" s="212"/>
      <c r="C24" s="211" t="s">
        <v>1509</v>
      </c>
      <c r="D24" s="211"/>
      <c r="E24" s="324"/>
      <c r="F24" s="324"/>
      <c r="G24" s="324"/>
      <c r="H24" s="324"/>
      <c r="I24" s="325"/>
    </row>
    <row r="25" spans="1:9" ht="15.75" x14ac:dyDescent="0.25">
      <c r="A25" s="212"/>
      <c r="B25" s="212"/>
      <c r="C25" s="211" t="s">
        <v>1510</v>
      </c>
      <c r="D25" s="211"/>
      <c r="E25" s="324"/>
      <c r="F25" s="324"/>
      <c r="G25" s="324"/>
      <c r="H25" s="324"/>
      <c r="I25" s="325"/>
    </row>
    <row r="26" spans="1:9" ht="15.75" x14ac:dyDescent="0.25">
      <c r="A26" s="212"/>
      <c r="B26" s="212"/>
      <c r="C26" s="211" t="s">
        <v>1511</v>
      </c>
      <c r="D26" s="211"/>
      <c r="E26" s="324"/>
      <c r="F26" s="324"/>
      <c r="G26" s="324"/>
      <c r="H26" s="324"/>
      <c r="I26" s="325"/>
    </row>
    <row r="27" spans="1:9" ht="15.75" x14ac:dyDescent="0.25">
      <c r="A27" s="212"/>
      <c r="B27" s="212"/>
      <c r="C27" s="211" t="s">
        <v>1512</v>
      </c>
      <c r="D27" s="211"/>
      <c r="E27" s="324"/>
      <c r="F27" s="324"/>
      <c r="G27" s="324"/>
      <c r="H27" s="324"/>
      <c r="I27" s="325"/>
    </row>
    <row r="28" spans="1:9" ht="15.75" x14ac:dyDescent="0.25">
      <c r="A28" s="212"/>
      <c r="B28" s="212"/>
      <c r="C28" s="211" t="s">
        <v>1500</v>
      </c>
      <c r="D28" s="211"/>
      <c r="E28" s="324"/>
      <c r="F28" s="324"/>
      <c r="G28" s="324"/>
      <c r="H28" s="324"/>
      <c r="I28" s="325"/>
    </row>
    <row r="29" spans="1:9" ht="15.75" x14ac:dyDescent="0.25">
      <c r="A29" s="212"/>
      <c r="B29" s="212"/>
      <c r="C29" s="211" t="s">
        <v>1501</v>
      </c>
      <c r="D29" s="211"/>
      <c r="E29" s="324"/>
      <c r="F29" s="324"/>
      <c r="G29" s="324"/>
      <c r="H29" s="324"/>
      <c r="I29" s="325"/>
    </row>
    <row r="30" spans="1:9" ht="15.75" x14ac:dyDescent="0.25">
      <c r="A30" s="212"/>
      <c r="B30" s="212"/>
      <c r="C30" s="211" t="s">
        <v>1502</v>
      </c>
      <c r="D30" s="211"/>
      <c r="E30" s="324"/>
      <c r="F30" s="324"/>
      <c r="G30" s="324"/>
      <c r="H30" s="324"/>
      <c r="I30" s="325"/>
    </row>
    <row r="31" spans="1:9" ht="15.75" x14ac:dyDescent="0.25">
      <c r="A31" s="213"/>
      <c r="B31" s="213"/>
      <c r="C31" s="213"/>
      <c r="D31" s="213"/>
      <c r="E31" s="236"/>
      <c r="F31" s="236"/>
      <c r="G31" s="236"/>
      <c r="H31" s="236"/>
      <c r="I31" s="326"/>
    </row>
    <row r="32" spans="1:9" ht="15.75" x14ac:dyDescent="0.25">
      <c r="A32" s="212" t="s">
        <v>1513</v>
      </c>
      <c r="B32" s="323" t="s">
        <v>1514</v>
      </c>
      <c r="C32" s="211" t="s">
        <v>1515</v>
      </c>
      <c r="D32" s="211"/>
      <c r="E32" s="324"/>
      <c r="F32" s="324"/>
      <c r="G32" s="324"/>
      <c r="H32" s="324"/>
      <c r="I32" s="325"/>
    </row>
    <row r="33" spans="1:9" ht="15.75" x14ac:dyDescent="0.25">
      <c r="A33" s="212" t="s">
        <v>1574</v>
      </c>
      <c r="B33" s="212"/>
      <c r="C33" s="211" t="s">
        <v>1496</v>
      </c>
      <c r="D33" s="211"/>
      <c r="E33" s="324"/>
      <c r="F33" s="324"/>
      <c r="G33" s="324"/>
      <c r="H33" s="324"/>
      <c r="I33" s="325"/>
    </row>
    <row r="34" spans="1:9" ht="15.75" x14ac:dyDescent="0.25">
      <c r="A34" s="212"/>
      <c r="B34" s="212"/>
      <c r="C34" s="211" t="s">
        <v>1516</v>
      </c>
      <c r="D34" s="211"/>
      <c r="E34" s="324"/>
      <c r="F34" s="324"/>
      <c r="G34" s="324"/>
      <c r="H34" s="324"/>
      <c r="I34" s="325"/>
    </row>
    <row r="35" spans="1:9" ht="15.75" x14ac:dyDescent="0.25">
      <c r="A35" s="212"/>
      <c r="B35" s="212"/>
      <c r="C35" s="211" t="s">
        <v>1722</v>
      </c>
      <c r="D35" s="211"/>
      <c r="E35" s="324"/>
      <c r="F35" s="324"/>
      <c r="G35" s="324"/>
      <c r="H35" s="324"/>
      <c r="I35" s="325"/>
    </row>
    <row r="36" spans="1:9" ht="15.75" x14ac:dyDescent="0.25">
      <c r="A36" s="212"/>
      <c r="B36" s="212"/>
      <c r="C36" s="211" t="s">
        <v>1518</v>
      </c>
      <c r="D36" s="211"/>
      <c r="E36" s="324"/>
      <c r="F36" s="324"/>
      <c r="G36" s="324"/>
      <c r="H36" s="324"/>
      <c r="I36" s="325"/>
    </row>
    <row r="37" spans="1:9" ht="15.75" x14ac:dyDescent="0.25">
      <c r="A37" s="212"/>
      <c r="B37" s="212"/>
      <c r="C37" s="211" t="s">
        <v>1519</v>
      </c>
      <c r="D37" s="211"/>
      <c r="E37" s="324"/>
      <c r="F37" s="324"/>
      <c r="G37" s="324"/>
      <c r="H37" s="324"/>
      <c r="I37" s="325"/>
    </row>
    <row r="38" spans="1:9" ht="15.75" x14ac:dyDescent="0.25">
      <c r="A38" s="212"/>
      <c r="B38" s="212"/>
      <c r="C38" s="211" t="s">
        <v>1520</v>
      </c>
      <c r="D38" s="211"/>
      <c r="E38" s="324"/>
      <c r="F38" s="324"/>
      <c r="G38" s="324"/>
      <c r="H38" s="324"/>
      <c r="I38" s="325"/>
    </row>
    <row r="39" spans="1:9" ht="15.75" x14ac:dyDescent="0.25">
      <c r="A39" s="212"/>
      <c r="B39" s="212"/>
      <c r="C39" s="211" t="s">
        <v>1521</v>
      </c>
      <c r="D39" s="211"/>
      <c r="E39" s="324"/>
      <c r="F39" s="324"/>
      <c r="G39" s="324"/>
      <c r="H39" s="324"/>
      <c r="I39" s="325"/>
    </row>
    <row r="40" spans="1:9" ht="15.75" x14ac:dyDescent="0.25">
      <c r="A40" s="212"/>
      <c r="B40" s="212"/>
      <c r="C40" s="211" t="s">
        <v>1522</v>
      </c>
      <c r="D40" s="211"/>
      <c r="E40" s="324"/>
      <c r="F40" s="324"/>
      <c r="G40" s="324"/>
      <c r="H40" s="324"/>
      <c r="I40" s="325"/>
    </row>
    <row r="41" spans="1:9" ht="15.75" x14ac:dyDescent="0.25">
      <c r="A41" s="212"/>
      <c r="B41" s="212"/>
      <c r="C41" s="211" t="s">
        <v>1523</v>
      </c>
      <c r="D41" s="211"/>
      <c r="E41" s="324"/>
      <c r="F41" s="324"/>
      <c r="G41" s="324"/>
      <c r="H41" s="324"/>
      <c r="I41" s="325"/>
    </row>
    <row r="42" spans="1:9" ht="15.75" x14ac:dyDescent="0.25">
      <c r="A42" s="212"/>
      <c r="B42" s="212"/>
      <c r="C42" s="211" t="s">
        <v>1524</v>
      </c>
      <c r="D42" s="211"/>
      <c r="E42" s="324"/>
      <c r="F42" s="324"/>
      <c r="G42" s="324"/>
      <c r="H42" s="324"/>
      <c r="I42" s="325"/>
    </row>
    <row r="43" spans="1:9" ht="15.75" x14ac:dyDescent="0.25">
      <c r="A43" s="213"/>
      <c r="B43" s="213"/>
      <c r="C43" s="213"/>
      <c r="D43" s="213"/>
      <c r="E43" s="236"/>
      <c r="F43" s="236"/>
      <c r="G43" s="236"/>
      <c r="H43" s="236"/>
      <c r="I43" s="326"/>
    </row>
    <row r="44" spans="1:9" ht="15.75" x14ac:dyDescent="0.25">
      <c r="A44" s="212" t="s">
        <v>1525</v>
      </c>
      <c r="B44" s="323" t="s">
        <v>1526</v>
      </c>
      <c r="C44" s="211" t="s">
        <v>1515</v>
      </c>
      <c r="D44" s="211"/>
      <c r="E44" s="324"/>
      <c r="F44" s="324"/>
      <c r="G44" s="324"/>
      <c r="H44" s="324"/>
      <c r="I44" s="325"/>
    </row>
    <row r="45" spans="1:9" ht="15.75" x14ac:dyDescent="0.25">
      <c r="A45" s="212" t="s">
        <v>1575</v>
      </c>
      <c r="B45" s="212"/>
      <c r="C45" s="211" t="s">
        <v>1496</v>
      </c>
      <c r="D45" s="211"/>
      <c r="E45" s="324"/>
      <c r="F45" s="324"/>
      <c r="G45" s="324"/>
      <c r="H45" s="324"/>
      <c r="I45" s="325"/>
    </row>
    <row r="46" spans="1:9" ht="15.75" x14ac:dyDescent="0.25">
      <c r="A46" s="212"/>
      <c r="B46" s="212"/>
      <c r="C46" s="211" t="s">
        <v>1516</v>
      </c>
      <c r="D46" s="211"/>
      <c r="E46" s="324"/>
      <c r="F46" s="324"/>
      <c r="G46" s="324"/>
      <c r="H46" s="324"/>
      <c r="I46" s="325"/>
    </row>
    <row r="47" spans="1:9" ht="15.75" x14ac:dyDescent="0.25">
      <c r="A47" s="212"/>
      <c r="B47" s="212"/>
      <c r="C47" s="211" t="s">
        <v>1527</v>
      </c>
      <c r="D47" s="211"/>
      <c r="E47" s="324"/>
      <c r="F47" s="324"/>
      <c r="G47" s="324"/>
      <c r="H47" s="324"/>
      <c r="I47" s="325"/>
    </row>
    <row r="48" spans="1:9" ht="15.75" x14ac:dyDescent="0.25">
      <c r="A48" s="212"/>
      <c r="B48" s="212"/>
      <c r="C48" s="211" t="s">
        <v>1528</v>
      </c>
      <c r="D48" s="211"/>
      <c r="E48" s="324"/>
      <c r="F48" s="324"/>
      <c r="G48" s="324"/>
      <c r="H48" s="324"/>
      <c r="I48" s="325"/>
    </row>
    <row r="49" spans="1:9" ht="15.75" x14ac:dyDescent="0.25">
      <c r="A49" s="212"/>
      <c r="B49" s="212"/>
      <c r="C49" s="211" t="s">
        <v>1529</v>
      </c>
      <c r="D49" s="211"/>
      <c r="E49" s="324"/>
      <c r="F49" s="324"/>
      <c r="G49" s="324"/>
      <c r="H49" s="324"/>
      <c r="I49" s="325"/>
    </row>
    <row r="50" spans="1:9" ht="15.75" x14ac:dyDescent="0.25">
      <c r="A50" s="212"/>
      <c r="B50" s="212"/>
      <c r="C50" s="211" t="s">
        <v>1518</v>
      </c>
      <c r="D50" s="211"/>
      <c r="E50" s="324"/>
      <c r="F50" s="324"/>
      <c r="G50" s="324"/>
      <c r="H50" s="324"/>
      <c r="I50" s="325"/>
    </row>
    <row r="51" spans="1:9" ht="15.75" x14ac:dyDescent="0.25">
      <c r="A51" s="212"/>
      <c r="B51" s="212"/>
      <c r="C51" s="211" t="s">
        <v>1519</v>
      </c>
      <c r="D51" s="211"/>
      <c r="E51" s="324"/>
      <c r="F51" s="324"/>
      <c r="G51" s="324"/>
      <c r="H51" s="324"/>
      <c r="I51" s="325"/>
    </row>
    <row r="52" spans="1:9" ht="15.75" x14ac:dyDescent="0.25">
      <c r="A52" s="212"/>
      <c r="B52" s="212"/>
      <c r="C52" s="211" t="s">
        <v>1520</v>
      </c>
      <c r="D52" s="211"/>
      <c r="E52" s="324"/>
      <c r="F52" s="324"/>
      <c r="G52" s="324"/>
      <c r="H52" s="324"/>
      <c r="I52" s="325"/>
    </row>
    <row r="53" spans="1:9" ht="15.75" x14ac:dyDescent="0.25">
      <c r="A53" s="212"/>
      <c r="B53" s="212"/>
      <c r="C53" s="211" t="s">
        <v>1521</v>
      </c>
      <c r="D53" s="211"/>
      <c r="E53" s="324"/>
      <c r="F53" s="324"/>
      <c r="G53" s="324"/>
      <c r="H53" s="324"/>
      <c r="I53" s="325"/>
    </row>
    <row r="54" spans="1:9" ht="15.75" x14ac:dyDescent="0.25">
      <c r="A54" s="212"/>
      <c r="B54" s="212"/>
      <c r="C54" s="211" t="s">
        <v>1522</v>
      </c>
      <c r="D54" s="211"/>
      <c r="E54" s="324"/>
      <c r="F54" s="324"/>
      <c r="G54" s="324"/>
      <c r="H54" s="324"/>
      <c r="I54" s="325"/>
    </row>
    <row r="55" spans="1:9" ht="15.75" x14ac:dyDescent="0.25">
      <c r="A55" s="212"/>
      <c r="B55" s="212"/>
      <c r="C55" s="211" t="s">
        <v>1523</v>
      </c>
      <c r="D55" s="211"/>
      <c r="E55" s="324"/>
      <c r="F55" s="324"/>
      <c r="G55" s="324"/>
      <c r="H55" s="324"/>
      <c r="I55" s="325"/>
    </row>
    <row r="56" spans="1:9" ht="15.75" x14ac:dyDescent="0.25">
      <c r="A56" s="212"/>
      <c r="B56" s="212"/>
      <c r="C56" s="211" t="s">
        <v>1530</v>
      </c>
      <c r="D56" s="211"/>
      <c r="E56" s="324"/>
      <c r="F56" s="324"/>
      <c r="G56" s="324"/>
      <c r="H56" s="324"/>
      <c r="I56" s="325"/>
    </row>
    <row r="57" spans="1:9" ht="15.75" x14ac:dyDescent="0.25">
      <c r="A57" s="213"/>
      <c r="B57" s="213"/>
      <c r="C57" s="213"/>
      <c r="D57" s="213"/>
      <c r="E57" s="236"/>
      <c r="F57" s="236"/>
      <c r="G57" s="236"/>
      <c r="H57" s="236"/>
      <c r="I57" s="326"/>
    </row>
    <row r="58" spans="1:9" ht="15.75" x14ac:dyDescent="0.25">
      <c r="A58" s="212" t="s">
        <v>1531</v>
      </c>
      <c r="B58" s="323" t="s">
        <v>1532</v>
      </c>
      <c r="C58" s="211" t="s">
        <v>1515</v>
      </c>
      <c r="D58" s="211"/>
      <c r="E58" s="324"/>
      <c r="F58" s="324"/>
      <c r="G58" s="324"/>
      <c r="H58" s="324"/>
      <c r="I58" s="325"/>
    </row>
    <row r="59" spans="1:9" ht="15.75" x14ac:dyDescent="0.25">
      <c r="A59" s="212" t="s">
        <v>1574</v>
      </c>
      <c r="B59" s="212"/>
      <c r="C59" s="211" t="s">
        <v>1496</v>
      </c>
      <c r="D59" s="211"/>
      <c r="E59" s="324"/>
      <c r="F59" s="324"/>
      <c r="G59" s="324"/>
      <c r="H59" s="324"/>
      <c r="I59" s="325"/>
    </row>
    <row r="60" spans="1:9" ht="15.75" x14ac:dyDescent="0.25">
      <c r="A60" s="212"/>
      <c r="B60" s="212"/>
      <c r="C60" s="211" t="s">
        <v>1516</v>
      </c>
      <c r="D60" s="211"/>
      <c r="E60" s="324"/>
      <c r="F60" s="324"/>
      <c r="G60" s="324"/>
      <c r="H60" s="324"/>
      <c r="I60" s="325"/>
    </row>
    <row r="61" spans="1:9" ht="15.75" x14ac:dyDescent="0.25">
      <c r="A61" s="212"/>
      <c r="B61" s="212"/>
      <c r="C61" s="211" t="s">
        <v>1517</v>
      </c>
      <c r="D61" s="211"/>
      <c r="E61" s="324"/>
      <c r="F61" s="324"/>
      <c r="G61" s="324"/>
      <c r="H61" s="324"/>
      <c r="I61" s="325"/>
    </row>
    <row r="62" spans="1:9" ht="15.75" x14ac:dyDescent="0.25">
      <c r="A62" s="212"/>
      <c r="B62" s="212"/>
      <c r="C62" s="211" t="s">
        <v>1518</v>
      </c>
      <c r="D62" s="211"/>
      <c r="E62" s="324"/>
      <c r="F62" s="324"/>
      <c r="G62" s="324"/>
      <c r="H62" s="324"/>
      <c r="I62" s="325"/>
    </row>
    <row r="63" spans="1:9" ht="15.75" x14ac:dyDescent="0.25">
      <c r="A63" s="212"/>
      <c r="B63" s="212"/>
      <c r="C63" s="211" t="s">
        <v>1533</v>
      </c>
      <c r="D63" s="211"/>
      <c r="E63" s="324"/>
      <c r="F63" s="324"/>
      <c r="G63" s="324"/>
      <c r="H63" s="324"/>
      <c r="I63" s="325"/>
    </row>
    <row r="64" spans="1:9" ht="15.75" x14ac:dyDescent="0.25">
      <c r="A64" s="212"/>
      <c r="B64" s="212"/>
      <c r="C64" s="211" t="s">
        <v>1534</v>
      </c>
      <c r="D64" s="211"/>
      <c r="E64" s="324"/>
      <c r="F64" s="324"/>
      <c r="G64" s="324"/>
      <c r="H64" s="324"/>
      <c r="I64" s="325"/>
    </row>
    <row r="65" spans="1:9" ht="15.75" x14ac:dyDescent="0.25">
      <c r="A65" s="212"/>
      <c r="B65" s="212"/>
      <c r="C65" s="211" t="s">
        <v>1535</v>
      </c>
      <c r="D65" s="211"/>
      <c r="E65" s="324"/>
      <c r="F65" s="324"/>
      <c r="G65" s="324"/>
      <c r="H65" s="324"/>
      <c r="I65" s="325"/>
    </row>
    <row r="66" spans="1:9" ht="15.75" x14ac:dyDescent="0.25">
      <c r="A66" s="212"/>
      <c r="B66" s="212"/>
      <c r="C66" s="211" t="s">
        <v>1521</v>
      </c>
      <c r="D66" s="211"/>
      <c r="E66" s="324"/>
      <c r="F66" s="324"/>
      <c r="G66" s="324"/>
      <c r="H66" s="324"/>
      <c r="I66" s="325"/>
    </row>
    <row r="67" spans="1:9" ht="15.75" x14ac:dyDescent="0.25">
      <c r="A67" s="212"/>
      <c r="B67" s="212"/>
      <c r="C67" s="211" t="s">
        <v>1536</v>
      </c>
      <c r="D67" s="211"/>
      <c r="E67" s="324"/>
      <c r="F67" s="324"/>
      <c r="G67" s="324"/>
      <c r="H67" s="324"/>
      <c r="I67" s="325"/>
    </row>
    <row r="68" spans="1:9" ht="15.75" x14ac:dyDescent="0.25">
      <c r="A68" s="212"/>
      <c r="B68" s="212"/>
      <c r="C68" s="211" t="s">
        <v>1523</v>
      </c>
      <c r="D68" s="211"/>
      <c r="E68" s="324"/>
      <c r="F68" s="324"/>
      <c r="G68" s="324"/>
      <c r="H68" s="324"/>
      <c r="I68" s="325"/>
    </row>
    <row r="69" spans="1:9" ht="15.75" x14ac:dyDescent="0.25">
      <c r="A69" s="212"/>
      <c r="B69" s="212"/>
      <c r="C69" s="211" t="s">
        <v>1524</v>
      </c>
      <c r="D69" s="211"/>
      <c r="E69" s="324"/>
      <c r="F69" s="324"/>
      <c r="G69" s="324"/>
      <c r="H69" s="324"/>
      <c r="I69" s="325"/>
    </row>
    <row r="70" spans="1:9" ht="15.75" x14ac:dyDescent="0.25">
      <c r="A70" s="213"/>
      <c r="B70" s="213"/>
      <c r="C70" s="213"/>
      <c r="D70" s="213"/>
      <c r="E70" s="236"/>
      <c r="F70" s="236"/>
      <c r="G70" s="236"/>
      <c r="H70" s="236"/>
      <c r="I70" s="326"/>
    </row>
    <row r="71" spans="1:9" ht="15.75" x14ac:dyDescent="0.25">
      <c r="A71" s="212" t="s">
        <v>1537</v>
      </c>
      <c r="B71" s="323" t="s">
        <v>1538</v>
      </c>
      <c r="C71" s="211" t="s">
        <v>1515</v>
      </c>
      <c r="D71" s="211"/>
      <c r="E71" s="324"/>
      <c r="F71" s="324"/>
      <c r="G71" s="324"/>
      <c r="H71" s="324"/>
      <c r="I71" s="325"/>
    </row>
    <row r="72" spans="1:9" ht="15.75" x14ac:dyDescent="0.25">
      <c r="A72" s="212" t="s">
        <v>1575</v>
      </c>
      <c r="B72" s="212"/>
      <c r="C72" s="211" t="s">
        <v>1496</v>
      </c>
      <c r="D72" s="211"/>
      <c r="E72" s="324"/>
      <c r="F72" s="324"/>
      <c r="G72" s="324"/>
      <c r="H72" s="324"/>
      <c r="I72" s="325"/>
    </row>
    <row r="73" spans="1:9" ht="15.75" x14ac:dyDescent="0.25">
      <c r="A73" s="212"/>
      <c r="B73" s="212"/>
      <c r="C73" s="211" t="s">
        <v>1516</v>
      </c>
      <c r="D73" s="211"/>
      <c r="E73" s="324"/>
      <c r="F73" s="324"/>
      <c r="G73" s="324"/>
      <c r="H73" s="324"/>
      <c r="I73" s="325"/>
    </row>
    <row r="74" spans="1:9" ht="15.75" x14ac:dyDescent="0.25">
      <c r="A74" s="212"/>
      <c r="B74" s="212"/>
      <c r="C74" s="211" t="s">
        <v>1527</v>
      </c>
      <c r="D74" s="211"/>
      <c r="E74" s="324"/>
      <c r="F74" s="324"/>
      <c r="G74" s="324"/>
      <c r="H74" s="324"/>
      <c r="I74" s="325"/>
    </row>
    <row r="75" spans="1:9" ht="15.75" x14ac:dyDescent="0.25">
      <c r="A75" s="212"/>
      <c r="B75" s="212"/>
      <c r="C75" s="211" t="s">
        <v>1528</v>
      </c>
      <c r="D75" s="211"/>
      <c r="E75" s="324"/>
      <c r="F75" s="324"/>
      <c r="G75" s="324"/>
      <c r="H75" s="324"/>
      <c r="I75" s="325"/>
    </row>
    <row r="76" spans="1:9" ht="15.75" x14ac:dyDescent="0.25">
      <c r="A76" s="212"/>
      <c r="B76" s="212"/>
      <c r="C76" s="211" t="s">
        <v>1529</v>
      </c>
      <c r="D76" s="211"/>
      <c r="E76" s="324"/>
      <c r="F76" s="324"/>
      <c r="G76" s="324"/>
      <c r="H76" s="324"/>
      <c r="I76" s="325"/>
    </row>
    <row r="77" spans="1:9" ht="15.75" x14ac:dyDescent="0.25">
      <c r="A77" s="212"/>
      <c r="B77" s="212"/>
      <c r="C77" s="211" t="s">
        <v>1518</v>
      </c>
      <c r="D77" s="211"/>
      <c r="E77" s="324"/>
      <c r="F77" s="324"/>
      <c r="G77" s="324"/>
      <c r="H77" s="324"/>
      <c r="I77" s="325"/>
    </row>
    <row r="78" spans="1:9" ht="15.75" x14ac:dyDescent="0.25">
      <c r="A78" s="212"/>
      <c r="B78" s="212"/>
      <c r="C78" s="211" t="s">
        <v>1533</v>
      </c>
      <c r="D78" s="211"/>
      <c r="E78" s="324"/>
      <c r="F78" s="324"/>
      <c r="G78" s="324"/>
      <c r="H78" s="324"/>
      <c r="I78" s="325"/>
    </row>
    <row r="79" spans="1:9" ht="15.75" x14ac:dyDescent="0.25">
      <c r="A79" s="212"/>
      <c r="B79" s="212"/>
      <c r="C79" s="211" t="s">
        <v>1534</v>
      </c>
      <c r="D79" s="211"/>
      <c r="E79" s="324"/>
      <c r="F79" s="324"/>
      <c r="G79" s="324"/>
      <c r="H79" s="324"/>
      <c r="I79" s="325"/>
    </row>
    <row r="80" spans="1:9" ht="15.75" x14ac:dyDescent="0.25">
      <c r="A80" s="212"/>
      <c r="B80" s="212"/>
      <c r="C80" s="211" t="s">
        <v>1535</v>
      </c>
      <c r="D80" s="211"/>
      <c r="E80" s="324"/>
      <c r="F80" s="324"/>
      <c r="G80" s="324"/>
      <c r="H80" s="324"/>
      <c r="I80" s="325"/>
    </row>
    <row r="81" spans="1:9" ht="15.75" x14ac:dyDescent="0.25">
      <c r="A81" s="212"/>
      <c r="B81" s="212"/>
      <c r="C81" s="211" t="s">
        <v>1521</v>
      </c>
      <c r="D81" s="211"/>
      <c r="E81" s="324"/>
      <c r="F81" s="324"/>
      <c r="G81" s="324"/>
      <c r="H81" s="324"/>
      <c r="I81" s="325"/>
    </row>
    <row r="82" spans="1:9" ht="15.75" x14ac:dyDescent="0.25">
      <c r="A82" s="212"/>
      <c r="B82" s="212"/>
      <c r="C82" s="211" t="s">
        <v>1536</v>
      </c>
      <c r="D82" s="211"/>
      <c r="E82" s="324"/>
      <c r="F82" s="324"/>
      <c r="G82" s="324"/>
      <c r="H82" s="324"/>
      <c r="I82" s="325"/>
    </row>
    <row r="83" spans="1:9" ht="15.75" x14ac:dyDescent="0.25">
      <c r="A83" s="212"/>
      <c r="B83" s="212"/>
      <c r="C83" s="211" t="s">
        <v>1523</v>
      </c>
      <c r="D83" s="211"/>
      <c r="E83" s="324"/>
      <c r="F83" s="324"/>
      <c r="G83" s="324"/>
      <c r="H83" s="324"/>
      <c r="I83" s="325"/>
    </row>
    <row r="84" spans="1:9" ht="15.75" x14ac:dyDescent="0.25">
      <c r="A84" s="212"/>
      <c r="B84" s="212"/>
      <c r="C84" s="211" t="s">
        <v>1530</v>
      </c>
      <c r="D84" s="211"/>
      <c r="E84" s="324"/>
      <c r="F84" s="324"/>
      <c r="G84" s="324"/>
      <c r="H84" s="324"/>
      <c r="I84" s="325"/>
    </row>
    <row r="85" spans="1:9" ht="15.75" x14ac:dyDescent="0.25">
      <c r="A85" s="213"/>
      <c r="B85" s="213"/>
      <c r="C85" s="213"/>
      <c r="D85" s="213"/>
      <c r="E85" s="236"/>
      <c r="F85" s="236"/>
      <c r="G85" s="236"/>
      <c r="H85" s="236"/>
      <c r="I85" s="326"/>
    </row>
    <row r="86" spans="1:9" ht="15.75" x14ac:dyDescent="0.25">
      <c r="A86" s="212" t="s">
        <v>1539</v>
      </c>
      <c r="B86" s="323" t="s">
        <v>1540</v>
      </c>
      <c r="C86" s="211" t="s">
        <v>1515</v>
      </c>
      <c r="D86" s="211"/>
      <c r="E86" s="324"/>
      <c r="F86" s="324"/>
      <c r="G86" s="324"/>
      <c r="H86" s="324"/>
      <c r="I86" s="325"/>
    </row>
    <row r="87" spans="1:9" ht="15.75" x14ac:dyDescent="0.25">
      <c r="A87" s="212" t="s">
        <v>1574</v>
      </c>
      <c r="B87" s="212"/>
      <c r="C87" s="211" t="s">
        <v>1496</v>
      </c>
      <c r="D87" s="211"/>
      <c r="E87" s="324"/>
      <c r="F87" s="324"/>
      <c r="G87" s="324"/>
      <c r="H87" s="324"/>
      <c r="I87" s="325"/>
    </row>
    <row r="88" spans="1:9" ht="15.75" x14ac:dyDescent="0.25">
      <c r="A88" s="212"/>
      <c r="B88" s="212"/>
      <c r="C88" s="211" t="s">
        <v>1516</v>
      </c>
      <c r="D88" s="211"/>
      <c r="E88" s="324"/>
      <c r="F88" s="324"/>
      <c r="G88" s="324"/>
      <c r="H88" s="324"/>
      <c r="I88" s="325"/>
    </row>
    <row r="89" spans="1:9" ht="15.75" x14ac:dyDescent="0.25">
      <c r="A89" s="212"/>
      <c r="B89" s="212"/>
      <c r="C89" s="211" t="s">
        <v>1517</v>
      </c>
      <c r="D89" s="211"/>
      <c r="E89" s="324"/>
      <c r="F89" s="324"/>
      <c r="G89" s="324"/>
      <c r="H89" s="324"/>
      <c r="I89" s="325"/>
    </row>
    <row r="90" spans="1:9" ht="15.75" x14ac:dyDescent="0.25">
      <c r="A90" s="212"/>
      <c r="B90" s="212"/>
      <c r="C90" s="211" t="s">
        <v>1518</v>
      </c>
      <c r="D90" s="211"/>
      <c r="E90" s="324"/>
      <c r="F90" s="324"/>
      <c r="G90" s="324"/>
      <c r="H90" s="324"/>
      <c r="I90" s="325"/>
    </row>
    <row r="91" spans="1:9" ht="15.75" x14ac:dyDescent="0.25">
      <c r="A91" s="212"/>
      <c r="B91" s="212"/>
      <c r="C91" s="211" t="s">
        <v>1541</v>
      </c>
      <c r="D91" s="211"/>
      <c r="E91" s="324"/>
      <c r="F91" s="324"/>
      <c r="G91" s="324"/>
      <c r="H91" s="324"/>
      <c r="I91" s="325"/>
    </row>
    <row r="92" spans="1:9" ht="15.75" x14ac:dyDescent="0.25">
      <c r="A92" s="212"/>
      <c r="B92" s="212"/>
      <c r="C92" s="211" t="s">
        <v>1542</v>
      </c>
      <c r="D92" s="211"/>
      <c r="E92" s="324"/>
      <c r="F92" s="324"/>
      <c r="G92" s="324"/>
      <c r="H92" s="324"/>
      <c r="I92" s="325"/>
    </row>
    <row r="93" spans="1:9" ht="15.75" x14ac:dyDescent="0.25">
      <c r="A93" s="212"/>
      <c r="B93" s="212"/>
      <c r="C93" s="211" t="s">
        <v>1535</v>
      </c>
      <c r="D93" s="211"/>
      <c r="E93" s="324"/>
      <c r="F93" s="324"/>
      <c r="G93" s="324"/>
      <c r="H93" s="324"/>
      <c r="I93" s="325"/>
    </row>
    <row r="94" spans="1:9" ht="15.75" x14ac:dyDescent="0.25">
      <c r="A94" s="212"/>
      <c r="B94" s="212"/>
      <c r="C94" s="211" t="s">
        <v>1521</v>
      </c>
      <c r="D94" s="211"/>
      <c r="E94" s="324"/>
      <c r="F94" s="324"/>
      <c r="G94" s="324"/>
      <c r="H94" s="324"/>
      <c r="I94" s="325"/>
    </row>
    <row r="95" spans="1:9" ht="15.75" x14ac:dyDescent="0.25">
      <c r="A95" s="212"/>
      <c r="B95" s="212"/>
      <c r="C95" s="211" t="s">
        <v>1543</v>
      </c>
      <c r="D95" s="211"/>
      <c r="E95" s="324"/>
      <c r="F95" s="324"/>
      <c r="G95" s="324"/>
      <c r="H95" s="324"/>
      <c r="I95" s="325"/>
    </row>
    <row r="96" spans="1:9" ht="15.75" x14ac:dyDescent="0.25">
      <c r="A96" s="212"/>
      <c r="B96" s="212"/>
      <c r="C96" s="211" t="s">
        <v>1523</v>
      </c>
      <c r="D96" s="211"/>
      <c r="E96" s="324"/>
      <c r="F96" s="324"/>
      <c r="G96" s="324"/>
      <c r="H96" s="324"/>
      <c r="I96" s="325"/>
    </row>
    <row r="97" spans="1:9" ht="15.75" x14ac:dyDescent="0.25">
      <c r="A97" s="212"/>
      <c r="B97" s="212"/>
      <c r="C97" s="211" t="s">
        <v>1524</v>
      </c>
      <c r="D97" s="211"/>
      <c r="E97" s="324"/>
      <c r="F97" s="324"/>
      <c r="G97" s="324"/>
      <c r="H97" s="324"/>
      <c r="I97" s="325"/>
    </row>
    <row r="98" spans="1:9" ht="15.75" x14ac:dyDescent="0.25">
      <c r="A98" s="213"/>
      <c r="B98" s="213"/>
      <c r="C98" s="213"/>
      <c r="D98" s="213"/>
      <c r="E98" s="236"/>
      <c r="F98" s="236"/>
      <c r="G98" s="236"/>
      <c r="H98" s="236"/>
      <c r="I98" s="326"/>
    </row>
    <row r="99" spans="1:9" ht="15.75" x14ac:dyDescent="0.25">
      <c r="A99" s="212" t="s">
        <v>1544</v>
      </c>
      <c r="B99" s="323" t="s">
        <v>1545</v>
      </c>
      <c r="C99" s="211" t="s">
        <v>1515</v>
      </c>
      <c r="D99" s="211"/>
      <c r="E99" s="324"/>
      <c r="F99" s="324"/>
      <c r="G99" s="324"/>
      <c r="H99" s="324"/>
      <c r="I99" s="325"/>
    </row>
    <row r="100" spans="1:9" ht="15.75" x14ac:dyDescent="0.25">
      <c r="A100" s="212" t="s">
        <v>1575</v>
      </c>
      <c r="B100" s="212"/>
      <c r="C100" s="211" t="s">
        <v>1496</v>
      </c>
      <c r="D100" s="211"/>
      <c r="E100" s="324"/>
      <c r="F100" s="324"/>
      <c r="G100" s="324"/>
      <c r="H100" s="324"/>
      <c r="I100" s="325"/>
    </row>
    <row r="101" spans="1:9" ht="15.75" x14ac:dyDescent="0.25">
      <c r="A101" s="212"/>
      <c r="B101" s="212"/>
      <c r="C101" s="211" t="s">
        <v>1516</v>
      </c>
      <c r="D101" s="211"/>
      <c r="E101" s="324"/>
      <c r="F101" s="324"/>
      <c r="G101" s="324"/>
      <c r="H101" s="324"/>
      <c r="I101" s="325"/>
    </row>
    <row r="102" spans="1:9" ht="15.75" x14ac:dyDescent="0.25">
      <c r="A102" s="212"/>
      <c r="B102" s="212"/>
      <c r="C102" s="211" t="s">
        <v>1527</v>
      </c>
      <c r="D102" s="211"/>
      <c r="E102" s="324"/>
      <c r="F102" s="324"/>
      <c r="G102" s="324"/>
      <c r="H102" s="324"/>
      <c r="I102" s="325"/>
    </row>
    <row r="103" spans="1:9" ht="15.75" x14ac:dyDescent="0.25">
      <c r="A103" s="212"/>
      <c r="B103" s="212"/>
      <c r="C103" s="211" t="s">
        <v>1528</v>
      </c>
      <c r="D103" s="211"/>
      <c r="E103" s="324"/>
      <c r="F103" s="324"/>
      <c r="G103" s="324"/>
      <c r="H103" s="324"/>
      <c r="I103" s="325"/>
    </row>
    <row r="104" spans="1:9" ht="15.75" x14ac:dyDescent="0.25">
      <c r="A104" s="212"/>
      <c r="B104" s="212"/>
      <c r="C104" s="211" t="s">
        <v>1529</v>
      </c>
      <c r="D104" s="211"/>
      <c r="E104" s="324"/>
      <c r="F104" s="324"/>
      <c r="G104" s="324"/>
      <c r="H104" s="324"/>
      <c r="I104" s="325"/>
    </row>
    <row r="105" spans="1:9" ht="15.75" x14ac:dyDescent="0.25">
      <c r="A105" s="212"/>
      <c r="B105" s="212"/>
      <c r="C105" s="211" t="s">
        <v>1518</v>
      </c>
      <c r="D105" s="211"/>
      <c r="E105" s="324"/>
      <c r="F105" s="324"/>
      <c r="G105" s="324"/>
      <c r="H105" s="324"/>
      <c r="I105" s="325"/>
    </row>
    <row r="106" spans="1:9" ht="15.75" x14ac:dyDescent="0.25">
      <c r="A106" s="212"/>
      <c r="B106" s="212"/>
      <c r="C106" s="211" t="s">
        <v>1541</v>
      </c>
      <c r="D106" s="211"/>
      <c r="E106" s="324"/>
      <c r="F106" s="324"/>
      <c r="G106" s="324"/>
      <c r="H106" s="324"/>
      <c r="I106" s="325"/>
    </row>
    <row r="107" spans="1:9" ht="15.75" x14ac:dyDescent="0.25">
      <c r="A107" s="212"/>
      <c r="B107" s="212"/>
      <c r="C107" s="211" t="s">
        <v>1542</v>
      </c>
      <c r="D107" s="211"/>
      <c r="E107" s="324"/>
      <c r="F107" s="324"/>
      <c r="G107" s="324"/>
      <c r="H107" s="324"/>
      <c r="I107" s="325"/>
    </row>
    <row r="108" spans="1:9" ht="15.75" x14ac:dyDescent="0.25">
      <c r="A108" s="212"/>
      <c r="B108" s="212"/>
      <c r="C108" s="211" t="s">
        <v>1535</v>
      </c>
      <c r="D108" s="211"/>
      <c r="E108" s="324"/>
      <c r="F108" s="324"/>
      <c r="G108" s="324"/>
      <c r="H108" s="324"/>
      <c r="I108" s="325"/>
    </row>
    <row r="109" spans="1:9" ht="15.75" x14ac:dyDescent="0.25">
      <c r="A109" s="212"/>
      <c r="B109" s="212"/>
      <c r="C109" s="211" t="s">
        <v>1521</v>
      </c>
      <c r="D109" s="211"/>
      <c r="E109" s="324"/>
      <c r="F109" s="324"/>
      <c r="G109" s="324"/>
      <c r="H109" s="324"/>
      <c r="I109" s="325"/>
    </row>
    <row r="110" spans="1:9" ht="15.75" x14ac:dyDescent="0.25">
      <c r="A110" s="212"/>
      <c r="B110" s="212"/>
      <c r="C110" s="211" t="s">
        <v>1546</v>
      </c>
      <c r="D110" s="211"/>
      <c r="E110" s="324"/>
      <c r="F110" s="324"/>
      <c r="G110" s="324"/>
      <c r="H110" s="324"/>
      <c r="I110" s="325"/>
    </row>
    <row r="111" spans="1:9" ht="15.75" x14ac:dyDescent="0.25">
      <c r="A111" s="212"/>
      <c r="B111" s="212"/>
      <c r="C111" s="211" t="s">
        <v>1523</v>
      </c>
      <c r="D111" s="211"/>
      <c r="E111" s="324"/>
      <c r="F111" s="324"/>
      <c r="G111" s="324"/>
      <c r="H111" s="324"/>
      <c r="I111" s="325"/>
    </row>
    <row r="112" spans="1:9" ht="15.75" x14ac:dyDescent="0.25">
      <c r="A112" s="212"/>
      <c r="B112" s="212"/>
      <c r="C112" s="211" t="s">
        <v>1530</v>
      </c>
      <c r="D112" s="211"/>
      <c r="E112" s="324"/>
      <c r="F112" s="324"/>
      <c r="G112" s="324"/>
      <c r="H112" s="324"/>
      <c r="I112" s="325"/>
    </row>
    <row r="113" spans="1:9" ht="15.75" x14ac:dyDescent="0.25">
      <c r="A113" s="213"/>
      <c r="B113" s="213"/>
      <c r="C113" s="213"/>
      <c r="D113" s="213"/>
      <c r="E113" s="236"/>
      <c r="F113" s="236"/>
      <c r="G113" s="236"/>
      <c r="H113" s="236"/>
      <c r="I113" s="326"/>
    </row>
    <row r="114" spans="1:9" ht="15.75" x14ac:dyDescent="0.25">
      <c r="A114" s="212" t="s">
        <v>1547</v>
      </c>
      <c r="B114" s="212" t="s">
        <v>1548</v>
      </c>
      <c r="C114" s="211" t="s">
        <v>1515</v>
      </c>
      <c r="D114" s="211"/>
      <c r="E114" s="324"/>
      <c r="F114" s="324"/>
      <c r="G114" s="324"/>
      <c r="H114" s="324"/>
      <c r="I114" s="325"/>
    </row>
    <row r="115" spans="1:9" ht="15.75" x14ac:dyDescent="0.25">
      <c r="A115" s="212" t="s">
        <v>1574</v>
      </c>
      <c r="B115" s="212" t="s">
        <v>1723</v>
      </c>
      <c r="C115" s="211" t="s">
        <v>1496</v>
      </c>
      <c r="D115" s="211"/>
      <c r="E115" s="324"/>
      <c r="F115" s="324"/>
      <c r="G115" s="324"/>
      <c r="H115" s="324"/>
      <c r="I115" s="325"/>
    </row>
    <row r="116" spans="1:9" ht="15.75" x14ac:dyDescent="0.25">
      <c r="A116" s="212"/>
      <c r="B116" s="212"/>
      <c r="C116" s="211" t="s">
        <v>1516</v>
      </c>
      <c r="D116" s="211"/>
      <c r="E116" s="324"/>
      <c r="F116" s="324"/>
      <c r="G116" s="324"/>
      <c r="H116" s="324"/>
      <c r="I116" s="325"/>
    </row>
    <row r="117" spans="1:9" ht="15.75" x14ac:dyDescent="0.25">
      <c r="A117" s="212"/>
      <c r="B117" s="212"/>
      <c r="C117" s="211" t="s">
        <v>1517</v>
      </c>
      <c r="D117" s="211"/>
      <c r="E117" s="324"/>
      <c r="F117" s="324"/>
      <c r="G117" s="324"/>
      <c r="H117" s="324"/>
      <c r="I117" s="325"/>
    </row>
    <row r="118" spans="1:9" ht="15.75" x14ac:dyDescent="0.25">
      <c r="A118" s="212"/>
      <c r="B118" s="212"/>
      <c r="C118" s="211" t="s">
        <v>1518</v>
      </c>
      <c r="D118" s="211"/>
      <c r="E118" s="324"/>
      <c r="F118" s="324"/>
      <c r="G118" s="324"/>
      <c r="H118" s="324"/>
      <c r="I118" s="325"/>
    </row>
    <row r="119" spans="1:9" ht="15.75" x14ac:dyDescent="0.25">
      <c r="A119" s="212"/>
      <c r="B119" s="212"/>
      <c r="C119" s="211" t="s">
        <v>1724</v>
      </c>
      <c r="D119" s="211"/>
      <c r="E119" s="324"/>
      <c r="F119" s="324"/>
      <c r="G119" s="324"/>
      <c r="H119" s="324"/>
      <c r="I119" s="325"/>
    </row>
    <row r="120" spans="1:9" ht="15.75" x14ac:dyDescent="0.25">
      <c r="A120" s="212"/>
      <c r="B120" s="212"/>
      <c r="C120" s="211" t="s">
        <v>1549</v>
      </c>
      <c r="D120" s="211"/>
      <c r="E120" s="324"/>
      <c r="F120" s="324"/>
      <c r="G120" s="324"/>
      <c r="H120" s="324"/>
      <c r="I120" s="325"/>
    </row>
    <row r="121" spans="1:9" ht="15.75" x14ac:dyDescent="0.25">
      <c r="A121" s="212"/>
      <c r="B121" s="212"/>
      <c r="C121" s="211" t="s">
        <v>1550</v>
      </c>
      <c r="D121" s="211"/>
      <c r="E121" s="324"/>
      <c r="F121" s="324"/>
      <c r="G121" s="324"/>
      <c r="H121" s="324"/>
      <c r="I121" s="325"/>
    </row>
    <row r="122" spans="1:9" ht="15.75" x14ac:dyDescent="0.25">
      <c r="A122" s="212"/>
      <c r="B122" s="212"/>
      <c r="C122" s="211" t="s">
        <v>1523</v>
      </c>
      <c r="D122" s="211"/>
      <c r="E122" s="324"/>
      <c r="F122" s="324"/>
      <c r="G122" s="324"/>
      <c r="H122" s="324"/>
      <c r="I122" s="325"/>
    </row>
    <row r="123" spans="1:9" ht="15.75" x14ac:dyDescent="0.25">
      <c r="A123" s="212"/>
      <c r="B123" s="212"/>
      <c r="C123" s="211" t="s">
        <v>1524</v>
      </c>
      <c r="D123" s="211"/>
      <c r="E123" s="324"/>
      <c r="F123" s="324"/>
      <c r="G123" s="324"/>
      <c r="H123" s="324"/>
      <c r="I123" s="325"/>
    </row>
    <row r="124" spans="1:9" ht="15.75" x14ac:dyDescent="0.25">
      <c r="A124" s="213"/>
      <c r="B124" s="213"/>
      <c r="C124" s="213"/>
      <c r="D124" s="213"/>
      <c r="E124" s="236"/>
      <c r="F124" s="236"/>
      <c r="G124" s="236"/>
      <c r="H124" s="236"/>
      <c r="I124" s="326"/>
    </row>
    <row r="125" spans="1:9" ht="15.75" x14ac:dyDescent="0.25">
      <c r="A125" s="212" t="s">
        <v>1547</v>
      </c>
      <c r="B125" s="212" t="s">
        <v>1548</v>
      </c>
      <c r="C125" s="211" t="s">
        <v>1515</v>
      </c>
      <c r="D125" s="211"/>
      <c r="E125" s="324"/>
      <c r="F125" s="324"/>
      <c r="G125" s="324"/>
      <c r="H125" s="324"/>
      <c r="I125" s="325"/>
    </row>
    <row r="126" spans="1:9" ht="15.75" x14ac:dyDescent="0.25">
      <c r="A126" s="212" t="s">
        <v>1574</v>
      </c>
      <c r="B126" s="212" t="s">
        <v>1725</v>
      </c>
      <c r="C126" s="211" t="s">
        <v>1496</v>
      </c>
      <c r="D126" s="211"/>
      <c r="E126" s="324"/>
      <c r="F126" s="324"/>
      <c r="G126" s="324"/>
      <c r="H126" s="324"/>
      <c r="I126" s="325"/>
    </row>
    <row r="127" spans="1:9" ht="15.75" x14ac:dyDescent="0.25">
      <c r="A127" s="212"/>
      <c r="B127" s="212"/>
      <c r="C127" s="211" t="s">
        <v>1516</v>
      </c>
      <c r="D127" s="211"/>
      <c r="E127" s="324"/>
      <c r="F127" s="324"/>
      <c r="G127" s="324"/>
      <c r="H127" s="324"/>
      <c r="I127" s="325"/>
    </row>
    <row r="128" spans="1:9" ht="15.75" x14ac:dyDescent="0.25">
      <c r="A128" s="212"/>
      <c r="B128" s="212"/>
      <c r="C128" s="211" t="s">
        <v>1517</v>
      </c>
      <c r="D128" s="211"/>
      <c r="E128" s="324"/>
      <c r="F128" s="324"/>
      <c r="G128" s="324"/>
      <c r="H128" s="324"/>
      <c r="I128" s="325"/>
    </row>
    <row r="129" spans="1:9" ht="15.75" x14ac:dyDescent="0.25">
      <c r="A129" s="212"/>
      <c r="B129" s="212"/>
      <c r="C129" s="211" t="s">
        <v>1518</v>
      </c>
      <c r="D129" s="211"/>
      <c r="E129" s="324"/>
      <c r="F129" s="324"/>
      <c r="G129" s="324"/>
      <c r="H129" s="324"/>
      <c r="I129" s="325"/>
    </row>
    <row r="130" spans="1:9" ht="15.75" x14ac:dyDescent="0.25">
      <c r="A130" s="212"/>
      <c r="B130" s="212"/>
      <c r="C130" s="211" t="s">
        <v>1726</v>
      </c>
      <c r="D130" s="211"/>
      <c r="E130" s="324"/>
      <c r="F130" s="324"/>
      <c r="G130" s="324"/>
      <c r="H130" s="324"/>
      <c r="I130" s="325"/>
    </row>
    <row r="131" spans="1:9" ht="15.75" x14ac:dyDescent="0.25">
      <c r="A131" s="212"/>
      <c r="B131" s="212"/>
      <c r="C131" s="211" t="s">
        <v>1549</v>
      </c>
      <c r="D131" s="211"/>
      <c r="E131" s="324"/>
      <c r="F131" s="324"/>
      <c r="G131" s="324"/>
      <c r="H131" s="324"/>
      <c r="I131" s="325"/>
    </row>
    <row r="132" spans="1:9" ht="15.75" x14ac:dyDescent="0.25">
      <c r="A132" s="212"/>
      <c r="B132" s="212"/>
      <c r="C132" s="211" t="s">
        <v>1550</v>
      </c>
      <c r="D132" s="211"/>
      <c r="E132" s="324"/>
      <c r="F132" s="324"/>
      <c r="G132" s="324"/>
      <c r="H132" s="324"/>
      <c r="I132" s="325"/>
    </row>
    <row r="133" spans="1:9" ht="15.75" x14ac:dyDescent="0.25">
      <c r="A133" s="212"/>
      <c r="B133" s="212"/>
      <c r="C133" s="211" t="s">
        <v>1523</v>
      </c>
      <c r="D133" s="211"/>
      <c r="E133" s="324"/>
      <c r="F133" s="324"/>
      <c r="G133" s="324"/>
      <c r="H133" s="324"/>
      <c r="I133" s="325"/>
    </row>
    <row r="134" spans="1:9" ht="15.75" x14ac:dyDescent="0.25">
      <c r="A134" s="212"/>
      <c r="B134" s="212"/>
      <c r="C134" s="211" t="s">
        <v>1524</v>
      </c>
      <c r="D134" s="211"/>
      <c r="E134" s="324"/>
      <c r="F134" s="324"/>
      <c r="G134" s="324"/>
      <c r="H134" s="324"/>
      <c r="I134" s="325"/>
    </row>
    <row r="135" spans="1:9" ht="15.75" x14ac:dyDescent="0.25">
      <c r="A135" s="213"/>
      <c r="B135" s="213"/>
      <c r="C135" s="213"/>
      <c r="D135" s="213"/>
      <c r="E135" s="236"/>
      <c r="F135" s="236"/>
      <c r="G135" s="236"/>
      <c r="H135" s="236"/>
      <c r="I135" s="326"/>
    </row>
    <row r="136" spans="1:9" ht="15.75" x14ac:dyDescent="0.25">
      <c r="A136" s="212" t="s">
        <v>1547</v>
      </c>
      <c r="B136" s="212" t="s">
        <v>1548</v>
      </c>
      <c r="C136" s="211" t="s">
        <v>1515</v>
      </c>
      <c r="D136" s="211"/>
      <c r="E136" s="324"/>
      <c r="F136" s="324"/>
      <c r="G136" s="324"/>
      <c r="H136" s="324"/>
      <c r="I136" s="325"/>
    </row>
    <row r="137" spans="1:9" ht="15.75" x14ac:dyDescent="0.25">
      <c r="A137" s="212" t="s">
        <v>1574</v>
      </c>
      <c r="B137" s="212" t="s">
        <v>1727</v>
      </c>
      <c r="C137" s="211" t="s">
        <v>1496</v>
      </c>
      <c r="D137" s="211"/>
      <c r="E137" s="324"/>
      <c r="F137" s="324"/>
      <c r="G137" s="324"/>
      <c r="H137" s="324"/>
      <c r="I137" s="325"/>
    </row>
    <row r="138" spans="1:9" ht="15.75" x14ac:dyDescent="0.25">
      <c r="A138" s="212"/>
      <c r="B138" s="212"/>
      <c r="C138" s="211" t="s">
        <v>1516</v>
      </c>
      <c r="D138" s="211"/>
      <c r="E138" s="324"/>
      <c r="F138" s="324"/>
      <c r="G138" s="324"/>
      <c r="H138" s="324"/>
      <c r="I138" s="325"/>
    </row>
    <row r="139" spans="1:9" ht="15.75" x14ac:dyDescent="0.25">
      <c r="A139" s="212"/>
      <c r="B139" s="212"/>
      <c r="C139" s="211" t="s">
        <v>1517</v>
      </c>
      <c r="D139" s="211"/>
      <c r="E139" s="324"/>
      <c r="F139" s="324"/>
      <c r="G139" s="324"/>
      <c r="H139" s="324"/>
      <c r="I139" s="325"/>
    </row>
    <row r="140" spans="1:9" ht="15.75" x14ac:dyDescent="0.25">
      <c r="A140" s="212"/>
      <c r="B140" s="212"/>
      <c r="C140" s="211" t="s">
        <v>1518</v>
      </c>
      <c r="D140" s="211"/>
      <c r="E140" s="324"/>
      <c r="F140" s="324"/>
      <c r="G140" s="324"/>
      <c r="H140" s="324"/>
      <c r="I140" s="325"/>
    </row>
    <row r="141" spans="1:9" ht="15.75" x14ac:dyDescent="0.25">
      <c r="A141" s="212"/>
      <c r="B141" s="212"/>
      <c r="C141" s="211" t="s">
        <v>1728</v>
      </c>
      <c r="D141" s="211"/>
      <c r="E141" s="324"/>
      <c r="F141" s="324"/>
      <c r="G141" s="324"/>
      <c r="H141" s="324"/>
      <c r="I141" s="325"/>
    </row>
    <row r="142" spans="1:9" ht="15.75" x14ac:dyDescent="0.25">
      <c r="A142" s="212"/>
      <c r="B142" s="212"/>
      <c r="C142" s="211" t="s">
        <v>1549</v>
      </c>
      <c r="D142" s="211"/>
      <c r="E142" s="324"/>
      <c r="F142" s="324"/>
      <c r="G142" s="324"/>
      <c r="H142" s="324"/>
      <c r="I142" s="325"/>
    </row>
    <row r="143" spans="1:9" ht="15.75" x14ac:dyDescent="0.25">
      <c r="A143" s="212"/>
      <c r="B143" s="212"/>
      <c r="C143" s="211" t="s">
        <v>1550</v>
      </c>
      <c r="D143" s="211"/>
      <c r="E143" s="324"/>
      <c r="F143" s="324"/>
      <c r="G143" s="324"/>
      <c r="H143" s="324"/>
      <c r="I143" s="325"/>
    </row>
    <row r="144" spans="1:9" ht="15.75" x14ac:dyDescent="0.25">
      <c r="A144" s="212"/>
      <c r="B144" s="212"/>
      <c r="C144" s="211" t="s">
        <v>1523</v>
      </c>
      <c r="D144" s="211"/>
      <c r="E144" s="324"/>
      <c r="F144" s="324"/>
      <c r="G144" s="324"/>
      <c r="H144" s="324"/>
      <c r="I144" s="325"/>
    </row>
    <row r="145" spans="1:9" ht="15.75" x14ac:dyDescent="0.25">
      <c r="A145" s="212"/>
      <c r="B145" s="212"/>
      <c r="C145" s="211" t="s">
        <v>1524</v>
      </c>
      <c r="D145" s="211"/>
      <c r="E145" s="324"/>
      <c r="F145" s="324"/>
      <c r="G145" s="324"/>
      <c r="H145" s="324"/>
      <c r="I145" s="325"/>
    </row>
    <row r="146" spans="1:9" ht="15.75" x14ac:dyDescent="0.25">
      <c r="A146" s="213"/>
      <c r="B146" s="213"/>
      <c r="C146" s="213"/>
      <c r="D146" s="213"/>
      <c r="E146" s="236"/>
      <c r="F146" s="236"/>
      <c r="G146" s="236"/>
      <c r="H146" s="236"/>
      <c r="I146" s="326"/>
    </row>
    <row r="147" spans="1:9" ht="15.75" x14ac:dyDescent="0.25">
      <c r="A147" s="212" t="s">
        <v>1551</v>
      </c>
      <c r="B147" s="323" t="s">
        <v>1552</v>
      </c>
      <c r="C147" s="211" t="s">
        <v>1553</v>
      </c>
      <c r="D147" s="211"/>
      <c r="E147" s="324"/>
      <c r="F147" s="324"/>
      <c r="G147" s="324"/>
      <c r="H147" s="324"/>
      <c r="I147" s="325"/>
    </row>
    <row r="148" spans="1:9" ht="15.75" x14ac:dyDescent="0.25">
      <c r="A148" s="212" t="s">
        <v>1574</v>
      </c>
      <c r="B148" s="212"/>
      <c r="C148" s="211" t="s">
        <v>1554</v>
      </c>
      <c r="D148" s="211"/>
      <c r="E148" s="324"/>
      <c r="F148" s="324"/>
      <c r="G148" s="324"/>
      <c r="H148" s="324"/>
      <c r="I148" s="325"/>
    </row>
    <row r="149" spans="1:9" ht="15.75" x14ac:dyDescent="0.25">
      <c r="A149" s="212"/>
      <c r="B149" s="212"/>
      <c r="C149" s="211" t="s">
        <v>1555</v>
      </c>
      <c r="D149" s="211"/>
      <c r="E149" s="324"/>
      <c r="F149" s="324"/>
      <c r="G149" s="324"/>
      <c r="H149" s="324"/>
      <c r="I149" s="325"/>
    </row>
    <row r="150" spans="1:9" ht="15.75" x14ac:dyDescent="0.25">
      <c r="A150" s="212"/>
      <c r="B150" s="212"/>
      <c r="C150" s="211" t="s">
        <v>1556</v>
      </c>
      <c r="D150" s="211"/>
      <c r="E150" s="324"/>
      <c r="F150" s="324"/>
      <c r="G150" s="324"/>
      <c r="H150" s="324"/>
      <c r="I150" s="325"/>
    </row>
    <row r="151" spans="1:9" ht="15.75" x14ac:dyDescent="0.25">
      <c r="A151" s="212"/>
      <c r="B151" s="212"/>
      <c r="C151" s="211" t="s">
        <v>1557</v>
      </c>
      <c r="D151" s="211"/>
      <c r="E151" s="324"/>
      <c r="F151" s="324"/>
      <c r="G151" s="324"/>
      <c r="H151" s="324"/>
      <c r="I151" s="325"/>
    </row>
    <row r="152" spans="1:9" ht="15.75" x14ac:dyDescent="0.25">
      <c r="A152" s="212"/>
      <c r="B152" s="212"/>
      <c r="C152" s="211" t="s">
        <v>1558</v>
      </c>
      <c r="D152" s="211"/>
      <c r="E152" s="324"/>
      <c r="F152" s="324"/>
      <c r="G152" s="324"/>
      <c r="H152" s="324"/>
      <c r="I152" s="325"/>
    </row>
    <row r="153" spans="1:9" ht="15.75" x14ac:dyDescent="0.25">
      <c r="A153" s="212"/>
      <c r="B153" s="212"/>
      <c r="C153" s="211" t="s">
        <v>1559</v>
      </c>
      <c r="D153" s="211"/>
      <c r="E153" s="324"/>
      <c r="F153" s="324"/>
      <c r="G153" s="324"/>
      <c r="H153" s="324"/>
      <c r="I153" s="325"/>
    </row>
    <row r="154" spans="1:9" ht="15.75" x14ac:dyDescent="0.25">
      <c r="A154" s="212"/>
      <c r="B154" s="212"/>
      <c r="C154" s="211" t="s">
        <v>1560</v>
      </c>
      <c r="D154" s="211"/>
      <c r="E154" s="324"/>
      <c r="F154" s="324"/>
      <c r="G154" s="324"/>
      <c r="H154" s="324"/>
      <c r="I154" s="325"/>
    </row>
    <row r="155" spans="1:9" ht="15.75" x14ac:dyDescent="0.25">
      <c r="A155" s="212"/>
      <c r="B155" s="212"/>
      <c r="C155" s="211" t="s">
        <v>1561</v>
      </c>
      <c r="D155" s="211"/>
      <c r="E155" s="324"/>
      <c r="F155" s="324"/>
      <c r="G155" s="324"/>
      <c r="H155" s="324"/>
      <c r="I155" s="325"/>
    </row>
    <row r="156" spans="1:9" ht="15.75" x14ac:dyDescent="0.25">
      <c r="A156" s="212"/>
      <c r="B156" s="212"/>
      <c r="C156" s="211" t="s">
        <v>1562</v>
      </c>
      <c r="D156" s="211"/>
      <c r="E156" s="324"/>
      <c r="F156" s="324"/>
      <c r="G156" s="324"/>
      <c r="H156" s="324"/>
      <c r="I156" s="325"/>
    </row>
    <row r="157" spans="1:9" ht="15.75" x14ac:dyDescent="0.25">
      <c r="A157" s="212"/>
      <c r="B157" s="212"/>
      <c r="C157" s="211" t="s">
        <v>1563</v>
      </c>
      <c r="D157" s="211"/>
      <c r="E157" s="324"/>
      <c r="F157" s="324"/>
      <c r="G157" s="324"/>
      <c r="H157" s="324"/>
      <c r="I157" s="325"/>
    </row>
    <row r="158" spans="1:9" ht="15.75" x14ac:dyDescent="0.25">
      <c r="A158" s="212"/>
      <c r="B158" s="212"/>
      <c r="C158" s="211" t="s">
        <v>1564</v>
      </c>
      <c r="D158" s="211"/>
      <c r="E158" s="324"/>
      <c r="F158" s="324"/>
      <c r="G158" s="324"/>
      <c r="H158" s="324"/>
      <c r="I158" s="325"/>
    </row>
    <row r="159" spans="1:9" ht="15.75" x14ac:dyDescent="0.25">
      <c r="A159" s="212"/>
      <c r="B159" s="212"/>
      <c r="C159" s="211" t="s">
        <v>1565</v>
      </c>
      <c r="D159" s="211"/>
      <c r="E159" s="324"/>
      <c r="F159" s="324"/>
      <c r="G159" s="324"/>
      <c r="H159" s="324"/>
      <c r="I159" s="325"/>
    </row>
    <row r="160" spans="1:9" ht="15.75" x14ac:dyDescent="0.25">
      <c r="A160" s="213"/>
      <c r="B160" s="213"/>
      <c r="C160" s="213"/>
      <c r="D160" s="213"/>
      <c r="E160" s="236"/>
      <c r="F160" s="236"/>
      <c r="G160" s="236"/>
      <c r="H160" s="236"/>
      <c r="I160" s="326"/>
    </row>
    <row r="161" spans="1:9" ht="15.75" x14ac:dyDescent="0.25">
      <c r="A161" s="212" t="s">
        <v>1566</v>
      </c>
      <c r="B161" s="323" t="s">
        <v>1567</v>
      </c>
      <c r="C161" s="211" t="s">
        <v>1553</v>
      </c>
      <c r="D161" s="211"/>
      <c r="E161" s="324"/>
      <c r="F161" s="324"/>
      <c r="G161" s="324"/>
      <c r="H161" s="324"/>
      <c r="I161" s="325"/>
    </row>
    <row r="162" spans="1:9" ht="15.75" x14ac:dyDescent="0.25">
      <c r="A162" s="212" t="s">
        <v>1574</v>
      </c>
      <c r="B162" s="212"/>
      <c r="C162" s="211" t="s">
        <v>1554</v>
      </c>
      <c r="D162" s="211"/>
      <c r="E162" s="324"/>
      <c r="F162" s="324"/>
      <c r="G162" s="324"/>
      <c r="H162" s="324"/>
      <c r="I162" s="325"/>
    </row>
    <row r="163" spans="1:9" ht="15.75" x14ac:dyDescent="0.25">
      <c r="A163" s="212"/>
      <c r="B163" s="212"/>
      <c r="C163" s="211" t="s">
        <v>1555</v>
      </c>
      <c r="D163" s="211"/>
      <c r="E163" s="324"/>
      <c r="F163" s="324"/>
      <c r="G163" s="324"/>
      <c r="H163" s="324"/>
      <c r="I163" s="325"/>
    </row>
    <row r="164" spans="1:9" ht="15.75" x14ac:dyDescent="0.25">
      <c r="A164" s="212"/>
      <c r="B164" s="212"/>
      <c r="C164" s="211" t="s">
        <v>1556</v>
      </c>
      <c r="D164" s="211"/>
      <c r="E164" s="324"/>
      <c r="F164" s="324"/>
      <c r="G164" s="324"/>
      <c r="H164" s="324"/>
      <c r="I164" s="325"/>
    </row>
    <row r="165" spans="1:9" ht="15.75" x14ac:dyDescent="0.25">
      <c r="A165" s="212"/>
      <c r="B165" s="212"/>
      <c r="C165" s="211" t="s">
        <v>1557</v>
      </c>
      <c r="D165" s="211"/>
      <c r="E165" s="324"/>
      <c r="F165" s="324"/>
      <c r="G165" s="324"/>
      <c r="H165" s="324"/>
      <c r="I165" s="325"/>
    </row>
    <row r="166" spans="1:9" ht="15.75" x14ac:dyDescent="0.25">
      <c r="A166" s="212"/>
      <c r="B166" s="212"/>
      <c r="C166" s="211" t="s">
        <v>1568</v>
      </c>
      <c r="D166" s="211"/>
      <c r="E166" s="324"/>
      <c r="F166" s="324"/>
      <c r="G166" s="324"/>
      <c r="H166" s="324"/>
      <c r="I166" s="325"/>
    </row>
    <row r="167" spans="1:9" ht="15.75" x14ac:dyDescent="0.25">
      <c r="A167" s="212"/>
      <c r="B167" s="212"/>
      <c r="C167" s="211" t="s">
        <v>1559</v>
      </c>
      <c r="D167" s="211"/>
      <c r="E167" s="324"/>
      <c r="F167" s="324"/>
      <c r="G167" s="324"/>
      <c r="H167" s="324"/>
      <c r="I167" s="325"/>
    </row>
    <row r="168" spans="1:9" ht="15.75" x14ac:dyDescent="0.25">
      <c r="A168" s="212"/>
      <c r="B168" s="212"/>
      <c r="C168" s="211" t="s">
        <v>1560</v>
      </c>
      <c r="D168" s="211"/>
      <c r="E168" s="324"/>
      <c r="F168" s="324"/>
      <c r="G168" s="324"/>
      <c r="H168" s="324"/>
      <c r="I168" s="325"/>
    </row>
    <row r="169" spans="1:9" ht="15.75" x14ac:dyDescent="0.25">
      <c r="A169" s="212"/>
      <c r="B169" s="212"/>
      <c r="C169" s="211" t="s">
        <v>1561</v>
      </c>
      <c r="D169" s="211"/>
      <c r="E169" s="324"/>
      <c r="F169" s="324"/>
      <c r="G169" s="324"/>
      <c r="H169" s="324"/>
      <c r="I169" s="325"/>
    </row>
    <row r="170" spans="1:9" ht="15.75" x14ac:dyDescent="0.25">
      <c r="A170" s="212"/>
      <c r="B170" s="212"/>
      <c r="C170" s="211" t="s">
        <v>1562</v>
      </c>
      <c r="D170" s="211"/>
      <c r="E170" s="324"/>
      <c r="F170" s="324"/>
      <c r="G170" s="324"/>
      <c r="H170" s="324"/>
      <c r="I170" s="325"/>
    </row>
    <row r="171" spans="1:9" ht="15.75" x14ac:dyDescent="0.25">
      <c r="A171" s="212"/>
      <c r="B171" s="212"/>
      <c r="C171" s="211" t="s">
        <v>1569</v>
      </c>
      <c r="D171" s="211"/>
      <c r="E171" s="324"/>
      <c r="F171" s="324"/>
      <c r="G171" s="324"/>
      <c r="H171" s="324"/>
      <c r="I171" s="325"/>
    </row>
    <row r="172" spans="1:9" ht="31.5" x14ac:dyDescent="0.25">
      <c r="A172" s="212"/>
      <c r="B172" s="212"/>
      <c r="C172" s="325" t="s">
        <v>1729</v>
      </c>
      <c r="D172" s="211"/>
      <c r="E172" s="324"/>
      <c r="F172" s="324"/>
      <c r="G172" s="324"/>
      <c r="H172" s="324"/>
      <c r="I172" s="325"/>
    </row>
    <row r="173" spans="1:9" ht="15.75" x14ac:dyDescent="0.25">
      <c r="A173" s="212"/>
      <c r="B173" s="212"/>
      <c r="C173" s="211" t="s">
        <v>1564</v>
      </c>
      <c r="D173" s="211"/>
      <c r="E173" s="324"/>
      <c r="F173" s="324"/>
      <c r="G173" s="324"/>
      <c r="H173" s="324"/>
      <c r="I173" s="325"/>
    </row>
    <row r="174" spans="1:9" ht="15.75" x14ac:dyDescent="0.25">
      <c r="A174" s="212"/>
      <c r="B174" s="212"/>
      <c r="C174" s="211" t="s">
        <v>1565</v>
      </c>
      <c r="D174" s="211"/>
      <c r="E174" s="324"/>
      <c r="F174" s="324"/>
      <c r="G174" s="324"/>
      <c r="H174" s="324"/>
      <c r="I174" s="325"/>
    </row>
    <row r="175" spans="1:9" ht="15.75" x14ac:dyDescent="0.25">
      <c r="A175" s="213"/>
      <c r="B175" s="213"/>
      <c r="C175" s="213"/>
      <c r="D175" s="213"/>
      <c r="E175" s="236"/>
      <c r="F175" s="236"/>
      <c r="G175" s="236"/>
      <c r="H175" s="236"/>
      <c r="I175" s="326"/>
    </row>
    <row r="176" spans="1:9" ht="15.75" x14ac:dyDescent="0.25">
      <c r="A176" s="212" t="s">
        <v>1570</v>
      </c>
      <c r="B176" s="323" t="s">
        <v>1571</v>
      </c>
      <c r="C176" s="211" t="s">
        <v>1553</v>
      </c>
      <c r="D176" s="211"/>
      <c r="E176" s="324"/>
      <c r="F176" s="324"/>
      <c r="G176" s="324"/>
      <c r="H176" s="324"/>
      <c r="I176" s="325"/>
    </row>
    <row r="177" spans="1:9" ht="15.75" x14ac:dyDescent="0.25">
      <c r="A177" s="212" t="s">
        <v>1574</v>
      </c>
      <c r="B177" s="212"/>
      <c r="C177" s="211" t="s">
        <v>1554</v>
      </c>
      <c r="D177" s="211"/>
      <c r="E177" s="324"/>
      <c r="F177" s="324"/>
      <c r="G177" s="324"/>
      <c r="H177" s="324"/>
      <c r="I177" s="325"/>
    </row>
    <row r="178" spans="1:9" ht="15.75" x14ac:dyDescent="0.25">
      <c r="A178" s="212"/>
      <c r="B178" s="212"/>
      <c r="C178" s="211" t="s">
        <v>1555</v>
      </c>
      <c r="D178" s="211"/>
      <c r="E178" s="324"/>
      <c r="F178" s="324"/>
      <c r="G178" s="324"/>
      <c r="H178" s="324"/>
      <c r="I178" s="325"/>
    </row>
    <row r="179" spans="1:9" ht="15.75" x14ac:dyDescent="0.25">
      <c r="A179" s="212"/>
      <c r="B179" s="212"/>
      <c r="C179" s="211" t="s">
        <v>1556</v>
      </c>
      <c r="D179" s="211"/>
      <c r="E179" s="324"/>
      <c r="F179" s="324"/>
      <c r="G179" s="324"/>
      <c r="H179" s="324"/>
      <c r="I179" s="325"/>
    </row>
    <row r="180" spans="1:9" ht="15.75" x14ac:dyDescent="0.25">
      <c r="A180" s="212"/>
      <c r="B180" s="212"/>
      <c r="C180" s="211" t="s">
        <v>1557</v>
      </c>
      <c r="D180" s="211"/>
      <c r="E180" s="324"/>
      <c r="F180" s="324"/>
      <c r="G180" s="324"/>
      <c r="H180" s="324"/>
      <c r="I180" s="325"/>
    </row>
    <row r="181" spans="1:9" ht="15.75" x14ac:dyDescent="0.25">
      <c r="A181" s="212"/>
      <c r="B181" s="212"/>
      <c r="C181" s="211" t="s">
        <v>1572</v>
      </c>
      <c r="D181" s="211"/>
      <c r="E181" s="324"/>
      <c r="F181" s="324"/>
      <c r="G181" s="324"/>
      <c r="H181" s="324"/>
      <c r="I181" s="325"/>
    </row>
    <row r="182" spans="1:9" ht="15.75" x14ac:dyDescent="0.25">
      <c r="A182" s="212"/>
      <c r="B182" s="212"/>
      <c r="C182" s="211" t="s">
        <v>1559</v>
      </c>
      <c r="D182" s="211"/>
      <c r="E182" s="324"/>
      <c r="F182" s="324"/>
      <c r="G182" s="324"/>
      <c r="H182" s="324"/>
      <c r="I182" s="325"/>
    </row>
    <row r="183" spans="1:9" ht="15.75" x14ac:dyDescent="0.25">
      <c r="A183" s="212"/>
      <c r="B183" s="212"/>
      <c r="C183" s="211" t="s">
        <v>1560</v>
      </c>
      <c r="D183" s="211"/>
      <c r="E183" s="324"/>
      <c r="F183" s="324"/>
      <c r="G183" s="324"/>
      <c r="H183" s="324"/>
      <c r="I183" s="325"/>
    </row>
    <row r="184" spans="1:9" ht="15.75" x14ac:dyDescent="0.25">
      <c r="A184" s="212"/>
      <c r="B184" s="212"/>
      <c r="C184" s="211" t="s">
        <v>1561</v>
      </c>
      <c r="D184" s="211"/>
      <c r="E184" s="324"/>
      <c r="F184" s="324"/>
      <c r="G184" s="324"/>
      <c r="H184" s="324"/>
      <c r="I184" s="325"/>
    </row>
    <row r="185" spans="1:9" ht="15.75" x14ac:dyDescent="0.25">
      <c r="A185" s="212"/>
      <c r="B185" s="212"/>
      <c r="C185" s="211" t="s">
        <v>1562</v>
      </c>
      <c r="D185" s="211"/>
      <c r="E185" s="324"/>
      <c r="F185" s="324"/>
      <c r="G185" s="324"/>
      <c r="H185" s="324"/>
      <c r="I185" s="325"/>
    </row>
    <row r="186" spans="1:9" ht="15.75" x14ac:dyDescent="0.25">
      <c r="A186" s="212"/>
      <c r="B186" s="212"/>
      <c r="C186" s="211" t="s">
        <v>1573</v>
      </c>
      <c r="D186" s="211"/>
      <c r="E186" s="324"/>
      <c r="F186" s="324"/>
      <c r="G186" s="324"/>
      <c r="H186" s="324"/>
      <c r="I186" s="325"/>
    </row>
    <row r="187" spans="1:9" ht="31.5" x14ac:dyDescent="0.25">
      <c r="A187" s="212"/>
      <c r="B187" s="212"/>
      <c r="C187" s="325" t="s">
        <v>1730</v>
      </c>
      <c r="D187" s="211"/>
      <c r="E187" s="324"/>
      <c r="F187" s="324"/>
      <c r="G187" s="324"/>
      <c r="H187" s="324"/>
      <c r="I187" s="325"/>
    </row>
    <row r="188" spans="1:9" ht="15.75" x14ac:dyDescent="0.25">
      <c r="A188" s="212"/>
      <c r="B188" s="212"/>
      <c r="C188" s="211" t="s">
        <v>1564</v>
      </c>
      <c r="D188" s="211"/>
      <c r="E188" s="324"/>
      <c r="F188" s="324"/>
      <c r="G188" s="324"/>
      <c r="H188" s="324"/>
      <c r="I188" s="325"/>
    </row>
    <row r="189" spans="1:9" ht="15.75" x14ac:dyDescent="0.25">
      <c r="A189" s="212"/>
      <c r="B189" s="212"/>
      <c r="C189" s="211" t="s">
        <v>1565</v>
      </c>
      <c r="D189" s="211"/>
      <c r="E189" s="324"/>
      <c r="F189" s="324"/>
      <c r="G189" s="324"/>
      <c r="H189" s="324"/>
      <c r="I189" s="325"/>
    </row>
    <row r="190" spans="1:9" x14ac:dyDescent="0.25">
      <c r="A190" s="17"/>
      <c r="B190" s="17"/>
      <c r="C190" s="17"/>
      <c r="D190" s="17"/>
      <c r="E190" s="17"/>
      <c r="F190" s="17"/>
      <c r="G190" s="17"/>
      <c r="H190" s="17"/>
      <c r="I190" s="327"/>
    </row>
    <row r="191" spans="1:9" x14ac:dyDescent="0.25">
      <c r="A191" s="17"/>
      <c r="B191" s="17"/>
      <c r="C191" s="17"/>
      <c r="D191" s="17"/>
      <c r="E191" s="17"/>
      <c r="F191" s="17"/>
      <c r="G191" s="17"/>
      <c r="H191" s="17"/>
      <c r="I191" s="327"/>
    </row>
    <row r="192" spans="1:9" x14ac:dyDescent="0.25">
      <c r="A192" s="17"/>
      <c r="B192" s="17"/>
      <c r="C192" s="17"/>
      <c r="D192" s="17"/>
      <c r="E192" s="17"/>
      <c r="F192" s="17"/>
      <c r="G192" s="17"/>
      <c r="H192" s="17"/>
      <c r="I192" s="327"/>
    </row>
    <row r="193" spans="1:9" x14ac:dyDescent="0.25">
      <c r="A193" s="17"/>
      <c r="B193" s="17"/>
      <c r="C193" s="17"/>
      <c r="D193" s="17"/>
      <c r="E193" s="17"/>
      <c r="F193" s="17"/>
      <c r="G193" s="17"/>
      <c r="H193" s="17"/>
      <c r="I193" s="327"/>
    </row>
    <row r="194" spans="1:9" x14ac:dyDescent="0.25">
      <c r="A194" s="17"/>
      <c r="B194" s="17"/>
      <c r="C194" s="17"/>
      <c r="D194" s="17"/>
      <c r="E194" s="17"/>
      <c r="F194" s="17"/>
      <c r="G194" s="17"/>
      <c r="H194" s="17"/>
      <c r="I194" s="327"/>
    </row>
    <row r="195" spans="1:9" x14ac:dyDescent="0.25">
      <c r="A195" s="17"/>
      <c r="B195" s="17"/>
      <c r="C195" s="17"/>
      <c r="D195" s="17"/>
      <c r="E195" s="17"/>
      <c r="F195" s="17"/>
      <c r="G195" s="17"/>
      <c r="H195" s="17"/>
      <c r="I195" s="327"/>
    </row>
    <row r="196" spans="1:9" x14ac:dyDescent="0.25">
      <c r="A196" s="17"/>
      <c r="B196" s="17"/>
      <c r="C196" s="17"/>
      <c r="D196" s="17"/>
      <c r="E196" s="17"/>
      <c r="F196" s="17"/>
      <c r="G196" s="17"/>
      <c r="H196" s="17"/>
      <c r="I196" s="327"/>
    </row>
    <row r="197" spans="1:9" x14ac:dyDescent="0.25">
      <c r="A197" s="17"/>
      <c r="B197" s="17"/>
      <c r="C197" s="17"/>
      <c r="D197" s="17"/>
      <c r="E197" s="17"/>
      <c r="F197" s="17"/>
      <c r="G197" s="17"/>
      <c r="H197" s="17"/>
      <c r="I197" s="327"/>
    </row>
    <row r="198" spans="1:9" x14ac:dyDescent="0.25">
      <c r="A198" s="17"/>
      <c r="B198" s="17"/>
      <c r="C198" s="17"/>
      <c r="D198" s="17"/>
      <c r="E198" s="17"/>
      <c r="F198" s="17"/>
      <c r="G198" s="17"/>
      <c r="H198" s="17"/>
      <c r="I198" s="327"/>
    </row>
    <row r="199" spans="1:9" x14ac:dyDescent="0.25">
      <c r="A199" s="17"/>
      <c r="B199" s="17"/>
      <c r="C199" s="17"/>
      <c r="D199" s="17"/>
      <c r="E199" s="17"/>
      <c r="F199" s="17"/>
      <c r="G199" s="17"/>
      <c r="H199" s="17"/>
      <c r="I199" s="327"/>
    </row>
  </sheetData>
  <mergeCells count="1">
    <mergeCell ref="A2:C2"/>
  </mergeCells>
  <conditionalFormatting sqref="E5:H189">
    <cfRule type="cellIs" dxfId="1158" priority="1" operator="equal">
      <formula>"black"</formula>
    </cfRule>
    <cfRule type="cellIs" dxfId="1157" priority="2" operator="equal">
      <formula>"n/a"</formula>
    </cfRule>
    <cfRule type="cellIs" dxfId="1156" priority="3" operator="equal">
      <formula>"n/s"</formula>
    </cfRule>
    <cfRule type="cellIs" dxfId="1155" priority="4" operator="equal">
      <formula>"fail"</formula>
    </cfRule>
    <cfRule type="cellIs" dxfId="1154" priority="5" operator="equal">
      <formula>"pass"</formula>
    </cfRule>
    <cfRule type="cellIs" dxfId="1153" priority="6" operator="equal">
      <formula>"n/s"</formula>
    </cfRule>
    <cfRule type="cellIs" dxfId="1152" priority="7" operator="equal">
      <formula>"n/a"</formula>
    </cfRule>
    <cfRule type="cellIs" dxfId="1151" priority="8" operator="equal">
      <formula>"fail"</formula>
    </cfRule>
    <cfRule type="cellIs" dxfId="1150" priority="9" operator="equal">
      <formula>"pass"</formula>
    </cfRule>
  </conditionalFormatting>
  <dataValidations count="1">
    <dataValidation type="list" allowBlank="1" showInputMessage="1" showErrorMessage="1" sqref="E5:H189">
      <formula1>$X$5:$X$10</formula1>
    </dataValidation>
  </dataValidation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X199"/>
  <sheetViews>
    <sheetView topLeftCell="A121" zoomScale="65" zoomScaleNormal="65" workbookViewId="0">
      <selection activeCell="A2" sqref="A2:C2"/>
    </sheetView>
  </sheetViews>
  <sheetFormatPr defaultRowHeight="15" x14ac:dyDescent="0.25"/>
  <cols>
    <col min="1" max="1" width="17.5703125" style="138" bestFit="1" customWidth="1"/>
    <col min="2" max="2" width="60.42578125" style="138" customWidth="1"/>
    <col min="3" max="3" width="123.85546875" style="138" customWidth="1"/>
    <col min="4" max="4" width="5.28515625" style="138" bestFit="1" customWidth="1"/>
    <col min="5" max="6" width="5.85546875" style="138" bestFit="1" customWidth="1"/>
    <col min="7" max="8" width="5.85546875" style="138" hidden="1" customWidth="1"/>
    <col min="9" max="9" width="37.5703125" style="247" customWidth="1"/>
    <col min="10" max="16384" width="9.140625" style="138"/>
  </cols>
  <sheetData>
    <row r="1" spans="1:24" ht="21" x14ac:dyDescent="0.35">
      <c r="A1" s="103"/>
      <c r="B1" s="103"/>
      <c r="C1" s="103"/>
      <c r="D1" s="103"/>
      <c r="E1" s="103"/>
    </row>
    <row r="2" spans="1:24" ht="21" x14ac:dyDescent="0.35">
      <c r="A2" s="608" t="s">
        <v>1576</v>
      </c>
      <c r="B2" s="608"/>
      <c r="C2" s="608"/>
      <c r="D2" s="103"/>
      <c r="E2" s="103"/>
    </row>
    <row r="3" spans="1:24" ht="21" x14ac:dyDescent="0.35">
      <c r="A3" s="103"/>
      <c r="B3" s="103"/>
      <c r="C3" s="103"/>
      <c r="D3" s="103"/>
      <c r="E3" s="103"/>
    </row>
    <row r="4" spans="1:24" ht="59.25" x14ac:dyDescent="0.25">
      <c r="A4" s="108" t="s">
        <v>147</v>
      </c>
      <c r="B4" s="121" t="s">
        <v>148</v>
      </c>
      <c r="C4" s="108" t="s">
        <v>149</v>
      </c>
      <c r="D4" s="110" t="s">
        <v>249</v>
      </c>
      <c r="E4" s="110" t="s">
        <v>329</v>
      </c>
      <c r="F4" s="110" t="s">
        <v>327</v>
      </c>
      <c r="G4" s="110" t="s">
        <v>323</v>
      </c>
      <c r="H4" s="110" t="s">
        <v>1721</v>
      </c>
      <c r="I4" s="322" t="s">
        <v>958</v>
      </c>
    </row>
    <row r="5" spans="1:24" ht="31.5" x14ac:dyDescent="0.25">
      <c r="A5" s="212" t="s">
        <v>1493</v>
      </c>
      <c r="B5" s="323" t="s">
        <v>1494</v>
      </c>
      <c r="C5" s="211" t="s">
        <v>1495</v>
      </c>
      <c r="D5" s="211"/>
      <c r="E5" s="324"/>
      <c r="F5" s="324"/>
      <c r="G5" s="324" t="s">
        <v>1625</v>
      </c>
      <c r="H5" s="324" t="s">
        <v>1625</v>
      </c>
      <c r="I5" s="325"/>
      <c r="X5" s="138" t="s">
        <v>45</v>
      </c>
    </row>
    <row r="6" spans="1:24" ht="15.75" x14ac:dyDescent="0.25">
      <c r="A6" s="212" t="s">
        <v>1574</v>
      </c>
      <c r="B6" s="212"/>
      <c r="C6" s="211" t="s">
        <v>1496</v>
      </c>
      <c r="D6" s="211"/>
      <c r="E6" s="324"/>
      <c r="F6" s="324"/>
      <c r="G6" s="324" t="s">
        <v>1625</v>
      </c>
      <c r="H6" s="324" t="s">
        <v>1625</v>
      </c>
      <c r="I6" s="325"/>
      <c r="X6" s="138" t="s">
        <v>46</v>
      </c>
    </row>
    <row r="7" spans="1:24" ht="15.75" x14ac:dyDescent="0.25">
      <c r="A7" s="212"/>
      <c r="B7" s="212"/>
      <c r="C7" s="211" t="s">
        <v>1497</v>
      </c>
      <c r="D7" s="211"/>
      <c r="E7" s="324"/>
      <c r="F7" s="324"/>
      <c r="G7" s="324" t="s">
        <v>1625</v>
      </c>
      <c r="H7" s="324" t="s">
        <v>1625</v>
      </c>
      <c r="I7" s="325"/>
      <c r="X7" s="138" t="s">
        <v>47</v>
      </c>
    </row>
    <row r="8" spans="1:24" ht="15.75" x14ac:dyDescent="0.25">
      <c r="A8" s="212"/>
      <c r="B8" s="212"/>
      <c r="C8" s="211" t="s">
        <v>1498</v>
      </c>
      <c r="D8" s="211"/>
      <c r="E8" s="324"/>
      <c r="F8" s="324"/>
      <c r="G8" s="324" t="s">
        <v>1625</v>
      </c>
      <c r="H8" s="324" t="s">
        <v>1625</v>
      </c>
      <c r="I8" s="325"/>
      <c r="X8" s="138" t="s">
        <v>1468</v>
      </c>
    </row>
    <row r="9" spans="1:24" ht="15.75" x14ac:dyDescent="0.25">
      <c r="A9" s="212"/>
      <c r="B9" s="212"/>
      <c r="C9" s="211" t="s">
        <v>1499</v>
      </c>
      <c r="D9" s="211"/>
      <c r="E9" s="324"/>
      <c r="F9" s="324"/>
      <c r="G9" s="324" t="s">
        <v>1625</v>
      </c>
      <c r="H9" s="324" t="s">
        <v>1625</v>
      </c>
      <c r="I9" s="325"/>
      <c r="X9" s="138" t="s">
        <v>1625</v>
      </c>
    </row>
    <row r="10" spans="1:24" ht="15.75" x14ac:dyDescent="0.25">
      <c r="A10" s="212"/>
      <c r="B10" s="212"/>
      <c r="C10" s="211" t="s">
        <v>1500</v>
      </c>
      <c r="D10" s="211"/>
      <c r="E10" s="324"/>
      <c r="F10" s="324"/>
      <c r="G10" s="324" t="s">
        <v>1625</v>
      </c>
      <c r="H10" s="324" t="s">
        <v>1625</v>
      </c>
      <c r="I10" s="325"/>
    </row>
    <row r="11" spans="1:24" ht="15.75" x14ac:dyDescent="0.25">
      <c r="A11" s="212"/>
      <c r="B11" s="212"/>
      <c r="C11" s="211" t="s">
        <v>1501</v>
      </c>
      <c r="D11" s="211"/>
      <c r="E11" s="324"/>
      <c r="F11" s="324"/>
      <c r="G11" s="324" t="s">
        <v>1625</v>
      </c>
      <c r="H11" s="324" t="s">
        <v>1625</v>
      </c>
      <c r="I11" s="325"/>
    </row>
    <row r="12" spans="1:24" ht="15.75" x14ac:dyDescent="0.25">
      <c r="A12" s="212"/>
      <c r="B12" s="212"/>
      <c r="C12" s="211" t="s">
        <v>1502</v>
      </c>
      <c r="D12" s="211"/>
      <c r="E12" s="324"/>
      <c r="F12" s="324"/>
      <c r="G12" s="324" t="s">
        <v>1625</v>
      </c>
      <c r="H12" s="324" t="s">
        <v>1625</v>
      </c>
      <c r="I12" s="325"/>
    </row>
    <row r="13" spans="1:24" ht="15.75" x14ac:dyDescent="0.25">
      <c r="A13" s="213"/>
      <c r="B13" s="213"/>
      <c r="C13" s="213"/>
      <c r="D13" s="213"/>
      <c r="E13" s="236"/>
      <c r="F13" s="236"/>
      <c r="G13" s="324" t="s">
        <v>1625</v>
      </c>
      <c r="H13" s="324" t="s">
        <v>1625</v>
      </c>
      <c r="I13" s="326"/>
    </row>
    <row r="14" spans="1:24" ht="31.5" x14ac:dyDescent="0.25">
      <c r="A14" s="212" t="s">
        <v>1503</v>
      </c>
      <c r="B14" s="323" t="s">
        <v>1504</v>
      </c>
      <c r="C14" s="211" t="s">
        <v>1505</v>
      </c>
      <c r="D14" s="211"/>
      <c r="E14" s="324"/>
      <c r="F14" s="324"/>
      <c r="G14" s="324" t="s">
        <v>1625</v>
      </c>
      <c r="H14" s="324" t="s">
        <v>1625</v>
      </c>
      <c r="I14" s="325"/>
    </row>
    <row r="15" spans="1:24" ht="15.75" x14ac:dyDescent="0.25">
      <c r="A15" s="212" t="s">
        <v>1574</v>
      </c>
      <c r="B15" s="212"/>
      <c r="C15" s="211" t="s">
        <v>1496</v>
      </c>
      <c r="D15" s="211"/>
      <c r="E15" s="324"/>
      <c r="F15" s="324"/>
      <c r="G15" s="324" t="s">
        <v>1625</v>
      </c>
      <c r="H15" s="324" t="s">
        <v>1625</v>
      </c>
      <c r="I15" s="325"/>
    </row>
    <row r="16" spans="1:24" ht="15.75" x14ac:dyDescent="0.25">
      <c r="A16" s="212"/>
      <c r="B16" s="212"/>
      <c r="C16" s="211" t="s">
        <v>1497</v>
      </c>
      <c r="D16" s="211"/>
      <c r="E16" s="324"/>
      <c r="F16" s="324"/>
      <c r="G16" s="324" t="s">
        <v>1625</v>
      </c>
      <c r="H16" s="324" t="s">
        <v>1625</v>
      </c>
      <c r="I16" s="325"/>
    </row>
    <row r="17" spans="1:9" ht="15.75" x14ac:dyDescent="0.25">
      <c r="A17" s="212"/>
      <c r="B17" s="212"/>
      <c r="C17" s="211" t="s">
        <v>1498</v>
      </c>
      <c r="D17" s="211"/>
      <c r="E17" s="324"/>
      <c r="F17" s="324"/>
      <c r="G17" s="324" t="s">
        <v>1625</v>
      </c>
      <c r="H17" s="324" t="s">
        <v>1625</v>
      </c>
      <c r="I17" s="325"/>
    </row>
    <row r="18" spans="1:9" ht="15.75" x14ac:dyDescent="0.25">
      <c r="A18" s="212"/>
      <c r="B18" s="212"/>
      <c r="C18" s="211" t="s">
        <v>1499</v>
      </c>
      <c r="D18" s="211"/>
      <c r="E18" s="324"/>
      <c r="F18" s="324"/>
      <c r="G18" s="324" t="s">
        <v>1625</v>
      </c>
      <c r="H18" s="324" t="s">
        <v>1625</v>
      </c>
      <c r="I18" s="325"/>
    </row>
    <row r="19" spans="1:9" ht="15.75" x14ac:dyDescent="0.25">
      <c r="A19" s="212"/>
      <c r="B19" s="212"/>
      <c r="C19" s="211" t="s">
        <v>1500</v>
      </c>
      <c r="D19" s="211"/>
      <c r="E19" s="324"/>
      <c r="F19" s="324"/>
      <c r="G19" s="324" t="s">
        <v>1625</v>
      </c>
      <c r="H19" s="324" t="s">
        <v>1625</v>
      </c>
      <c r="I19" s="325"/>
    </row>
    <row r="20" spans="1:9" ht="15.75" x14ac:dyDescent="0.25">
      <c r="A20" s="212"/>
      <c r="B20" s="212"/>
      <c r="C20" s="211" t="s">
        <v>1501</v>
      </c>
      <c r="D20" s="211"/>
      <c r="E20" s="324"/>
      <c r="F20" s="324"/>
      <c r="G20" s="324" t="s">
        <v>1625</v>
      </c>
      <c r="H20" s="324" t="s">
        <v>1625</v>
      </c>
      <c r="I20" s="325"/>
    </row>
    <row r="21" spans="1:9" ht="15.75" x14ac:dyDescent="0.25">
      <c r="A21" s="212"/>
      <c r="B21" s="212"/>
      <c r="C21" s="211" t="s">
        <v>1502</v>
      </c>
      <c r="D21" s="211"/>
      <c r="E21" s="324"/>
      <c r="F21" s="324"/>
      <c r="G21" s="324" t="s">
        <v>1625</v>
      </c>
      <c r="H21" s="324" t="s">
        <v>1625</v>
      </c>
      <c r="I21" s="325"/>
    </row>
    <row r="22" spans="1:9" ht="15.75" x14ac:dyDescent="0.25">
      <c r="A22" s="213"/>
      <c r="B22" s="213"/>
      <c r="C22" s="213"/>
      <c r="D22" s="213"/>
      <c r="E22" s="236"/>
      <c r="F22" s="236"/>
      <c r="G22" s="324" t="s">
        <v>1625</v>
      </c>
      <c r="H22" s="324" t="s">
        <v>1625</v>
      </c>
      <c r="I22" s="326"/>
    </row>
    <row r="23" spans="1:9" ht="31.5" x14ac:dyDescent="0.25">
      <c r="A23" s="212" t="s">
        <v>1506</v>
      </c>
      <c r="B23" s="323" t="s">
        <v>1507</v>
      </c>
      <c r="C23" s="211" t="s">
        <v>1508</v>
      </c>
      <c r="D23" s="211"/>
      <c r="E23" s="324"/>
      <c r="F23" s="324"/>
      <c r="G23" s="324" t="s">
        <v>1625</v>
      </c>
      <c r="H23" s="324" t="s">
        <v>1625</v>
      </c>
      <c r="I23" s="325"/>
    </row>
    <row r="24" spans="1:9" ht="15.75" x14ac:dyDescent="0.25">
      <c r="A24" s="212" t="s">
        <v>1575</v>
      </c>
      <c r="B24" s="212"/>
      <c r="C24" s="211" t="s">
        <v>1509</v>
      </c>
      <c r="D24" s="211"/>
      <c r="E24" s="324"/>
      <c r="F24" s="324"/>
      <c r="G24" s="324" t="s">
        <v>1625</v>
      </c>
      <c r="H24" s="324" t="s">
        <v>1625</v>
      </c>
      <c r="I24" s="325"/>
    </row>
    <row r="25" spans="1:9" ht="15.75" x14ac:dyDescent="0.25">
      <c r="A25" s="212"/>
      <c r="B25" s="212"/>
      <c r="C25" s="211" t="s">
        <v>1510</v>
      </c>
      <c r="D25" s="211"/>
      <c r="E25" s="324"/>
      <c r="F25" s="324"/>
      <c r="G25" s="324" t="s">
        <v>1625</v>
      </c>
      <c r="H25" s="324" t="s">
        <v>1625</v>
      </c>
      <c r="I25" s="325"/>
    </row>
    <row r="26" spans="1:9" ht="15.75" x14ac:dyDescent="0.25">
      <c r="A26" s="212"/>
      <c r="B26" s="212"/>
      <c r="C26" s="211" t="s">
        <v>1511</v>
      </c>
      <c r="D26" s="211"/>
      <c r="E26" s="324"/>
      <c r="F26" s="324"/>
      <c r="G26" s="324" t="s">
        <v>1625</v>
      </c>
      <c r="H26" s="324" t="s">
        <v>1625</v>
      </c>
      <c r="I26" s="325"/>
    </row>
    <row r="27" spans="1:9" ht="15.75" x14ac:dyDescent="0.25">
      <c r="A27" s="212"/>
      <c r="B27" s="212"/>
      <c r="C27" s="211" t="s">
        <v>1512</v>
      </c>
      <c r="D27" s="211"/>
      <c r="E27" s="324"/>
      <c r="F27" s="324"/>
      <c r="G27" s="324" t="s">
        <v>1625</v>
      </c>
      <c r="H27" s="324" t="s">
        <v>1625</v>
      </c>
      <c r="I27" s="325"/>
    </row>
    <row r="28" spans="1:9" ht="15.75" x14ac:dyDescent="0.25">
      <c r="A28" s="212"/>
      <c r="B28" s="212"/>
      <c r="C28" s="211" t="s">
        <v>1500</v>
      </c>
      <c r="D28" s="211"/>
      <c r="E28" s="324"/>
      <c r="F28" s="324"/>
      <c r="G28" s="324" t="s">
        <v>1625</v>
      </c>
      <c r="H28" s="324" t="s">
        <v>1625</v>
      </c>
      <c r="I28" s="325"/>
    </row>
    <row r="29" spans="1:9" ht="15.75" x14ac:dyDescent="0.25">
      <c r="A29" s="212"/>
      <c r="B29" s="212"/>
      <c r="C29" s="211" t="s">
        <v>1501</v>
      </c>
      <c r="D29" s="211"/>
      <c r="E29" s="324"/>
      <c r="F29" s="324"/>
      <c r="G29" s="324" t="s">
        <v>1625</v>
      </c>
      <c r="H29" s="324" t="s">
        <v>1625</v>
      </c>
      <c r="I29" s="325"/>
    </row>
    <row r="30" spans="1:9" ht="15.75" x14ac:dyDescent="0.25">
      <c r="A30" s="212"/>
      <c r="B30" s="212"/>
      <c r="C30" s="211" t="s">
        <v>1502</v>
      </c>
      <c r="D30" s="211"/>
      <c r="E30" s="324"/>
      <c r="F30" s="324"/>
      <c r="G30" s="324" t="s">
        <v>1625</v>
      </c>
      <c r="H30" s="324" t="s">
        <v>1625</v>
      </c>
      <c r="I30" s="325"/>
    </row>
    <row r="31" spans="1:9" ht="15.75" x14ac:dyDescent="0.25">
      <c r="A31" s="213"/>
      <c r="B31" s="213"/>
      <c r="C31" s="213"/>
      <c r="D31" s="213"/>
      <c r="E31" s="236"/>
      <c r="F31" s="236"/>
      <c r="G31" s="324" t="s">
        <v>1625</v>
      </c>
      <c r="H31" s="324" t="s">
        <v>1625</v>
      </c>
      <c r="I31" s="326"/>
    </row>
    <row r="32" spans="1:9" ht="31.5" x14ac:dyDescent="0.25">
      <c r="A32" s="212" t="s">
        <v>1513</v>
      </c>
      <c r="B32" s="323" t="s">
        <v>1514</v>
      </c>
      <c r="C32" s="211" t="s">
        <v>1515</v>
      </c>
      <c r="D32" s="211"/>
      <c r="E32" s="324"/>
      <c r="F32" s="324"/>
      <c r="G32" s="324" t="s">
        <v>1625</v>
      </c>
      <c r="H32" s="324" t="s">
        <v>1625</v>
      </c>
      <c r="I32" s="325"/>
    </row>
    <row r="33" spans="1:9" ht="15.75" x14ac:dyDescent="0.25">
      <c r="A33" s="212" t="s">
        <v>1574</v>
      </c>
      <c r="B33" s="212"/>
      <c r="C33" s="211" t="s">
        <v>1496</v>
      </c>
      <c r="D33" s="211"/>
      <c r="E33" s="324"/>
      <c r="F33" s="324"/>
      <c r="G33" s="324" t="s">
        <v>1625</v>
      </c>
      <c r="H33" s="324" t="s">
        <v>1625</v>
      </c>
      <c r="I33" s="325"/>
    </row>
    <row r="34" spans="1:9" ht="15.75" x14ac:dyDescent="0.25">
      <c r="A34" s="212"/>
      <c r="B34" s="212"/>
      <c r="C34" s="211" t="s">
        <v>1516</v>
      </c>
      <c r="D34" s="211"/>
      <c r="E34" s="324"/>
      <c r="F34" s="324"/>
      <c r="G34" s="324" t="s">
        <v>1625</v>
      </c>
      <c r="H34" s="324" t="s">
        <v>1625</v>
      </c>
      <c r="I34" s="325"/>
    </row>
    <row r="35" spans="1:9" ht="15.75" x14ac:dyDescent="0.25">
      <c r="A35" s="212"/>
      <c r="B35" s="212"/>
      <c r="C35" s="211" t="s">
        <v>1722</v>
      </c>
      <c r="D35" s="211"/>
      <c r="E35" s="324"/>
      <c r="F35" s="324"/>
      <c r="G35" s="324" t="s">
        <v>1625</v>
      </c>
      <c r="H35" s="324" t="s">
        <v>1625</v>
      </c>
      <c r="I35" s="325"/>
    </row>
    <row r="36" spans="1:9" ht="15.75" x14ac:dyDescent="0.25">
      <c r="A36" s="212"/>
      <c r="B36" s="212"/>
      <c r="C36" s="211" t="s">
        <v>1518</v>
      </c>
      <c r="D36" s="211"/>
      <c r="E36" s="324"/>
      <c r="F36" s="324"/>
      <c r="G36" s="324" t="s">
        <v>1625</v>
      </c>
      <c r="H36" s="324" t="s">
        <v>1625</v>
      </c>
      <c r="I36" s="325"/>
    </row>
    <row r="37" spans="1:9" ht="15.75" x14ac:dyDescent="0.25">
      <c r="A37" s="212"/>
      <c r="B37" s="212"/>
      <c r="C37" s="211" t="s">
        <v>1519</v>
      </c>
      <c r="D37" s="211"/>
      <c r="E37" s="324"/>
      <c r="F37" s="324"/>
      <c r="G37" s="324" t="s">
        <v>1625</v>
      </c>
      <c r="H37" s="324" t="s">
        <v>1625</v>
      </c>
      <c r="I37" s="325"/>
    </row>
    <row r="38" spans="1:9" ht="15.75" x14ac:dyDescent="0.25">
      <c r="A38" s="212"/>
      <c r="B38" s="212"/>
      <c r="C38" s="211" t="s">
        <v>1520</v>
      </c>
      <c r="D38" s="211"/>
      <c r="E38" s="324"/>
      <c r="F38" s="324"/>
      <c r="G38" s="324" t="s">
        <v>1625</v>
      </c>
      <c r="H38" s="324" t="s">
        <v>1625</v>
      </c>
      <c r="I38" s="325"/>
    </row>
    <row r="39" spans="1:9" ht="15.75" x14ac:dyDescent="0.25">
      <c r="A39" s="212"/>
      <c r="B39" s="212"/>
      <c r="C39" s="211" t="s">
        <v>1521</v>
      </c>
      <c r="D39" s="211"/>
      <c r="E39" s="324"/>
      <c r="F39" s="324"/>
      <c r="G39" s="324" t="s">
        <v>1625</v>
      </c>
      <c r="H39" s="324" t="s">
        <v>1625</v>
      </c>
      <c r="I39" s="325"/>
    </row>
    <row r="40" spans="1:9" ht="15.75" x14ac:dyDescent="0.25">
      <c r="A40" s="212"/>
      <c r="B40" s="212"/>
      <c r="C40" s="211" t="s">
        <v>1522</v>
      </c>
      <c r="D40" s="211"/>
      <c r="E40" s="324"/>
      <c r="F40" s="324"/>
      <c r="G40" s="324" t="s">
        <v>1625</v>
      </c>
      <c r="H40" s="324" t="s">
        <v>1625</v>
      </c>
      <c r="I40" s="325"/>
    </row>
    <row r="41" spans="1:9" ht="15.75" x14ac:dyDescent="0.25">
      <c r="A41" s="212"/>
      <c r="B41" s="212"/>
      <c r="C41" s="211" t="s">
        <v>1523</v>
      </c>
      <c r="D41" s="211"/>
      <c r="E41" s="324"/>
      <c r="F41" s="324"/>
      <c r="G41" s="324" t="s">
        <v>1625</v>
      </c>
      <c r="H41" s="324" t="s">
        <v>1625</v>
      </c>
      <c r="I41" s="325"/>
    </row>
    <row r="42" spans="1:9" ht="15.75" x14ac:dyDescent="0.25">
      <c r="A42" s="212"/>
      <c r="B42" s="212"/>
      <c r="C42" s="211" t="s">
        <v>1524</v>
      </c>
      <c r="D42" s="211"/>
      <c r="E42" s="324"/>
      <c r="F42" s="324"/>
      <c r="G42" s="324" t="s">
        <v>1625</v>
      </c>
      <c r="H42" s="324" t="s">
        <v>1625</v>
      </c>
      <c r="I42" s="325"/>
    </row>
    <row r="43" spans="1:9" ht="15.75" x14ac:dyDescent="0.25">
      <c r="A43" s="213"/>
      <c r="B43" s="213"/>
      <c r="C43" s="213"/>
      <c r="D43" s="213"/>
      <c r="E43" s="236"/>
      <c r="F43" s="236"/>
      <c r="G43" s="324" t="s">
        <v>1625</v>
      </c>
      <c r="H43" s="324" t="s">
        <v>1625</v>
      </c>
      <c r="I43" s="326"/>
    </row>
    <row r="44" spans="1:9" ht="31.5" x14ac:dyDescent="0.25">
      <c r="A44" s="212" t="s">
        <v>1525</v>
      </c>
      <c r="B44" s="323" t="s">
        <v>1526</v>
      </c>
      <c r="C44" s="211" t="s">
        <v>1515</v>
      </c>
      <c r="D44" s="211"/>
      <c r="E44" s="324"/>
      <c r="F44" s="324"/>
      <c r="G44" s="324" t="s">
        <v>1625</v>
      </c>
      <c r="H44" s="324" t="s">
        <v>1625</v>
      </c>
      <c r="I44" s="325"/>
    </row>
    <row r="45" spans="1:9" ht="15.75" x14ac:dyDescent="0.25">
      <c r="A45" s="212" t="s">
        <v>1575</v>
      </c>
      <c r="B45" s="212"/>
      <c r="C45" s="211" t="s">
        <v>1496</v>
      </c>
      <c r="D45" s="211"/>
      <c r="E45" s="324"/>
      <c r="F45" s="324"/>
      <c r="G45" s="324" t="s">
        <v>1625</v>
      </c>
      <c r="H45" s="324" t="s">
        <v>1625</v>
      </c>
      <c r="I45" s="325"/>
    </row>
    <row r="46" spans="1:9" ht="15.75" x14ac:dyDescent="0.25">
      <c r="A46" s="212"/>
      <c r="B46" s="212"/>
      <c r="C46" s="211" t="s">
        <v>1516</v>
      </c>
      <c r="D46" s="211"/>
      <c r="E46" s="324"/>
      <c r="F46" s="324"/>
      <c r="G46" s="324" t="s">
        <v>1625</v>
      </c>
      <c r="H46" s="324" t="s">
        <v>1625</v>
      </c>
      <c r="I46" s="325"/>
    </row>
    <row r="47" spans="1:9" ht="15.75" x14ac:dyDescent="0.25">
      <c r="A47" s="212"/>
      <c r="B47" s="212"/>
      <c r="C47" s="211" t="s">
        <v>1527</v>
      </c>
      <c r="D47" s="211"/>
      <c r="E47" s="324"/>
      <c r="F47" s="324"/>
      <c r="G47" s="324" t="s">
        <v>1625</v>
      </c>
      <c r="H47" s="324" t="s">
        <v>1625</v>
      </c>
      <c r="I47" s="325"/>
    </row>
    <row r="48" spans="1:9" ht="15.75" x14ac:dyDescent="0.25">
      <c r="A48" s="212"/>
      <c r="B48" s="212"/>
      <c r="C48" s="211" t="s">
        <v>1528</v>
      </c>
      <c r="D48" s="211"/>
      <c r="E48" s="324"/>
      <c r="F48" s="324"/>
      <c r="G48" s="324" t="s">
        <v>1625</v>
      </c>
      <c r="H48" s="324" t="s">
        <v>1625</v>
      </c>
      <c r="I48" s="325"/>
    </row>
    <row r="49" spans="1:9" ht="15.75" x14ac:dyDescent="0.25">
      <c r="A49" s="212"/>
      <c r="B49" s="212"/>
      <c r="C49" s="211" t="s">
        <v>1529</v>
      </c>
      <c r="D49" s="211"/>
      <c r="E49" s="324"/>
      <c r="F49" s="324"/>
      <c r="G49" s="324" t="s">
        <v>1625</v>
      </c>
      <c r="H49" s="324" t="s">
        <v>1625</v>
      </c>
      <c r="I49" s="325"/>
    </row>
    <row r="50" spans="1:9" ht="15.75" x14ac:dyDescent="0.25">
      <c r="A50" s="212"/>
      <c r="B50" s="212"/>
      <c r="C50" s="211" t="s">
        <v>1518</v>
      </c>
      <c r="D50" s="211"/>
      <c r="E50" s="324"/>
      <c r="F50" s="324"/>
      <c r="G50" s="324" t="s">
        <v>1625</v>
      </c>
      <c r="H50" s="324" t="s">
        <v>1625</v>
      </c>
      <c r="I50" s="325"/>
    </row>
    <row r="51" spans="1:9" ht="15.75" x14ac:dyDescent="0.25">
      <c r="A51" s="212"/>
      <c r="B51" s="212"/>
      <c r="C51" s="211" t="s">
        <v>1519</v>
      </c>
      <c r="D51" s="211"/>
      <c r="E51" s="324"/>
      <c r="F51" s="324"/>
      <c r="G51" s="324" t="s">
        <v>1625</v>
      </c>
      <c r="H51" s="324" t="s">
        <v>1625</v>
      </c>
      <c r="I51" s="325"/>
    </row>
    <row r="52" spans="1:9" ht="15.75" x14ac:dyDescent="0.25">
      <c r="A52" s="212"/>
      <c r="B52" s="212"/>
      <c r="C52" s="211" t="s">
        <v>1520</v>
      </c>
      <c r="D52" s="211"/>
      <c r="E52" s="324"/>
      <c r="F52" s="324"/>
      <c r="G52" s="324" t="s">
        <v>1625</v>
      </c>
      <c r="H52" s="324" t="s">
        <v>1625</v>
      </c>
      <c r="I52" s="325"/>
    </row>
    <row r="53" spans="1:9" ht="15.75" x14ac:dyDescent="0.25">
      <c r="A53" s="212"/>
      <c r="B53" s="212"/>
      <c r="C53" s="211" t="s">
        <v>1521</v>
      </c>
      <c r="D53" s="211"/>
      <c r="E53" s="324"/>
      <c r="F53" s="324"/>
      <c r="G53" s="324" t="s">
        <v>1625</v>
      </c>
      <c r="H53" s="324" t="s">
        <v>1625</v>
      </c>
      <c r="I53" s="325"/>
    </row>
    <row r="54" spans="1:9" ht="15.75" x14ac:dyDescent="0.25">
      <c r="A54" s="212"/>
      <c r="B54" s="212"/>
      <c r="C54" s="211" t="s">
        <v>1522</v>
      </c>
      <c r="D54" s="211"/>
      <c r="E54" s="324"/>
      <c r="F54" s="324"/>
      <c r="G54" s="324" t="s">
        <v>1625</v>
      </c>
      <c r="H54" s="324" t="s">
        <v>1625</v>
      </c>
      <c r="I54" s="325"/>
    </row>
    <row r="55" spans="1:9" ht="15.75" x14ac:dyDescent="0.25">
      <c r="A55" s="212"/>
      <c r="B55" s="212"/>
      <c r="C55" s="211" t="s">
        <v>1523</v>
      </c>
      <c r="D55" s="211"/>
      <c r="E55" s="324"/>
      <c r="F55" s="324"/>
      <c r="G55" s="324" t="s">
        <v>1625</v>
      </c>
      <c r="H55" s="324" t="s">
        <v>1625</v>
      </c>
      <c r="I55" s="325"/>
    </row>
    <row r="56" spans="1:9" ht="15.75" x14ac:dyDescent="0.25">
      <c r="A56" s="212"/>
      <c r="B56" s="212"/>
      <c r="C56" s="211" t="s">
        <v>1530</v>
      </c>
      <c r="D56" s="211"/>
      <c r="E56" s="324"/>
      <c r="F56" s="324"/>
      <c r="G56" s="324" t="s">
        <v>1625</v>
      </c>
      <c r="H56" s="324" t="s">
        <v>1625</v>
      </c>
      <c r="I56" s="325"/>
    </row>
    <row r="57" spans="1:9" ht="15.75" x14ac:dyDescent="0.25">
      <c r="A57" s="213"/>
      <c r="B57" s="213"/>
      <c r="C57" s="213"/>
      <c r="D57" s="213"/>
      <c r="E57" s="236"/>
      <c r="F57" s="236"/>
      <c r="G57" s="324" t="s">
        <v>1625</v>
      </c>
      <c r="H57" s="324" t="s">
        <v>1625</v>
      </c>
      <c r="I57" s="326"/>
    </row>
    <row r="58" spans="1:9" ht="31.5" x14ac:dyDescent="0.25">
      <c r="A58" s="212" t="s">
        <v>1531</v>
      </c>
      <c r="B58" s="323" t="s">
        <v>1532</v>
      </c>
      <c r="C58" s="211" t="s">
        <v>1515</v>
      </c>
      <c r="D58" s="211"/>
      <c r="E58" s="324"/>
      <c r="F58" s="324"/>
      <c r="G58" s="324" t="s">
        <v>1625</v>
      </c>
      <c r="H58" s="324" t="s">
        <v>1625</v>
      </c>
      <c r="I58" s="325"/>
    </row>
    <row r="59" spans="1:9" ht="15.75" x14ac:dyDescent="0.25">
      <c r="A59" s="212" t="s">
        <v>1574</v>
      </c>
      <c r="B59" s="212"/>
      <c r="C59" s="211" t="s">
        <v>1496</v>
      </c>
      <c r="D59" s="211"/>
      <c r="E59" s="324"/>
      <c r="F59" s="324"/>
      <c r="G59" s="324" t="s">
        <v>1625</v>
      </c>
      <c r="H59" s="324" t="s">
        <v>1625</v>
      </c>
      <c r="I59" s="325"/>
    </row>
    <row r="60" spans="1:9" ht="15.75" x14ac:dyDescent="0.25">
      <c r="A60" s="212"/>
      <c r="B60" s="212"/>
      <c r="C60" s="211" t="s">
        <v>1516</v>
      </c>
      <c r="D60" s="211"/>
      <c r="E60" s="324"/>
      <c r="F60" s="324"/>
      <c r="G60" s="324" t="s">
        <v>1625</v>
      </c>
      <c r="H60" s="324" t="s">
        <v>1625</v>
      </c>
      <c r="I60" s="325"/>
    </row>
    <row r="61" spans="1:9" ht="15.75" x14ac:dyDescent="0.25">
      <c r="A61" s="212"/>
      <c r="B61" s="212"/>
      <c r="C61" s="211" t="s">
        <v>1517</v>
      </c>
      <c r="D61" s="211"/>
      <c r="E61" s="324"/>
      <c r="F61" s="324"/>
      <c r="G61" s="324" t="s">
        <v>1625</v>
      </c>
      <c r="H61" s="324" t="s">
        <v>1625</v>
      </c>
      <c r="I61" s="325"/>
    </row>
    <row r="62" spans="1:9" ht="15.75" x14ac:dyDescent="0.25">
      <c r="A62" s="212"/>
      <c r="B62" s="212"/>
      <c r="C62" s="211" t="s">
        <v>1518</v>
      </c>
      <c r="D62" s="211"/>
      <c r="E62" s="324"/>
      <c r="F62" s="324"/>
      <c r="G62" s="324" t="s">
        <v>1625</v>
      </c>
      <c r="H62" s="324" t="s">
        <v>1625</v>
      </c>
      <c r="I62" s="325"/>
    </row>
    <row r="63" spans="1:9" ht="15.75" x14ac:dyDescent="0.25">
      <c r="A63" s="212"/>
      <c r="B63" s="212"/>
      <c r="C63" s="211" t="s">
        <v>1533</v>
      </c>
      <c r="D63" s="211"/>
      <c r="E63" s="324"/>
      <c r="F63" s="324"/>
      <c r="G63" s="324" t="s">
        <v>1625</v>
      </c>
      <c r="H63" s="324" t="s">
        <v>1625</v>
      </c>
      <c r="I63" s="325"/>
    </row>
    <row r="64" spans="1:9" ht="15.75" x14ac:dyDescent="0.25">
      <c r="A64" s="212"/>
      <c r="B64" s="212"/>
      <c r="C64" s="211" t="s">
        <v>1534</v>
      </c>
      <c r="D64" s="211"/>
      <c r="E64" s="324"/>
      <c r="F64" s="324"/>
      <c r="G64" s="324" t="s">
        <v>1625</v>
      </c>
      <c r="H64" s="324" t="s">
        <v>1625</v>
      </c>
      <c r="I64" s="325"/>
    </row>
    <row r="65" spans="1:9" ht="15.75" x14ac:dyDescent="0.25">
      <c r="A65" s="212"/>
      <c r="B65" s="212"/>
      <c r="C65" s="211" t="s">
        <v>1535</v>
      </c>
      <c r="D65" s="211"/>
      <c r="E65" s="324"/>
      <c r="F65" s="324"/>
      <c r="G65" s="324" t="s">
        <v>1625</v>
      </c>
      <c r="H65" s="324" t="s">
        <v>1625</v>
      </c>
      <c r="I65" s="325"/>
    </row>
    <row r="66" spans="1:9" ht="15.75" x14ac:dyDescent="0.25">
      <c r="A66" s="212"/>
      <c r="B66" s="212"/>
      <c r="C66" s="211" t="s">
        <v>1521</v>
      </c>
      <c r="D66" s="211"/>
      <c r="E66" s="324"/>
      <c r="F66" s="324"/>
      <c r="G66" s="324" t="s">
        <v>1625</v>
      </c>
      <c r="H66" s="324" t="s">
        <v>1625</v>
      </c>
      <c r="I66" s="325"/>
    </row>
    <row r="67" spans="1:9" ht="15.75" x14ac:dyDescent="0.25">
      <c r="A67" s="212"/>
      <c r="B67" s="212"/>
      <c r="C67" s="211" t="s">
        <v>1536</v>
      </c>
      <c r="D67" s="211"/>
      <c r="E67" s="324"/>
      <c r="F67" s="324"/>
      <c r="G67" s="324" t="s">
        <v>1625</v>
      </c>
      <c r="H67" s="324" t="s">
        <v>1625</v>
      </c>
      <c r="I67" s="325"/>
    </row>
    <row r="68" spans="1:9" ht="15.75" x14ac:dyDescent="0.25">
      <c r="A68" s="212"/>
      <c r="B68" s="212"/>
      <c r="C68" s="211" t="s">
        <v>1523</v>
      </c>
      <c r="D68" s="211"/>
      <c r="E68" s="324"/>
      <c r="F68" s="324"/>
      <c r="G68" s="324" t="s">
        <v>1625</v>
      </c>
      <c r="H68" s="324" t="s">
        <v>1625</v>
      </c>
      <c r="I68" s="325"/>
    </row>
    <row r="69" spans="1:9" ht="15.75" x14ac:dyDescent="0.25">
      <c r="A69" s="212"/>
      <c r="B69" s="212"/>
      <c r="C69" s="211" t="s">
        <v>1524</v>
      </c>
      <c r="D69" s="211"/>
      <c r="E69" s="324"/>
      <c r="F69" s="324"/>
      <c r="G69" s="324" t="s">
        <v>1625</v>
      </c>
      <c r="H69" s="324" t="s">
        <v>1625</v>
      </c>
      <c r="I69" s="325"/>
    </row>
    <row r="70" spans="1:9" ht="15.75" x14ac:dyDescent="0.25">
      <c r="A70" s="213"/>
      <c r="B70" s="213"/>
      <c r="C70" s="213"/>
      <c r="D70" s="213"/>
      <c r="E70" s="236"/>
      <c r="F70" s="236"/>
      <c r="G70" s="324" t="s">
        <v>1625</v>
      </c>
      <c r="H70" s="324" t="s">
        <v>1625</v>
      </c>
      <c r="I70" s="326"/>
    </row>
    <row r="71" spans="1:9" ht="31.5" x14ac:dyDescent="0.25">
      <c r="A71" s="212" t="s">
        <v>1537</v>
      </c>
      <c r="B71" s="323" t="s">
        <v>1538</v>
      </c>
      <c r="C71" s="211" t="s">
        <v>1515</v>
      </c>
      <c r="D71" s="211"/>
      <c r="E71" s="324"/>
      <c r="F71" s="324"/>
      <c r="G71" s="324" t="s">
        <v>1625</v>
      </c>
      <c r="H71" s="324" t="s">
        <v>1625</v>
      </c>
      <c r="I71" s="325"/>
    </row>
    <row r="72" spans="1:9" ht="15.75" x14ac:dyDescent="0.25">
      <c r="A72" s="212" t="s">
        <v>1575</v>
      </c>
      <c r="B72" s="212"/>
      <c r="C72" s="211" t="s">
        <v>1496</v>
      </c>
      <c r="D72" s="211"/>
      <c r="E72" s="324"/>
      <c r="F72" s="324"/>
      <c r="G72" s="324" t="s">
        <v>1625</v>
      </c>
      <c r="H72" s="324" t="s">
        <v>1625</v>
      </c>
      <c r="I72" s="325"/>
    </row>
    <row r="73" spans="1:9" ht="15.75" x14ac:dyDescent="0.25">
      <c r="A73" s="212"/>
      <c r="B73" s="212"/>
      <c r="C73" s="211" t="s">
        <v>1516</v>
      </c>
      <c r="D73" s="211"/>
      <c r="E73" s="324"/>
      <c r="F73" s="324"/>
      <c r="G73" s="324" t="s">
        <v>1625</v>
      </c>
      <c r="H73" s="324" t="s">
        <v>1625</v>
      </c>
      <c r="I73" s="325"/>
    </row>
    <row r="74" spans="1:9" ht="15.75" x14ac:dyDescent="0.25">
      <c r="A74" s="212"/>
      <c r="B74" s="212"/>
      <c r="C74" s="211" t="s">
        <v>1527</v>
      </c>
      <c r="D74" s="211"/>
      <c r="E74" s="324"/>
      <c r="F74" s="324"/>
      <c r="G74" s="324" t="s">
        <v>1625</v>
      </c>
      <c r="H74" s="324" t="s">
        <v>1625</v>
      </c>
      <c r="I74" s="325"/>
    </row>
    <row r="75" spans="1:9" ht="15.75" x14ac:dyDescent="0.25">
      <c r="A75" s="212"/>
      <c r="B75" s="212"/>
      <c r="C75" s="211" t="s">
        <v>1528</v>
      </c>
      <c r="D75" s="211"/>
      <c r="E75" s="324"/>
      <c r="F75" s="324"/>
      <c r="G75" s="324" t="s">
        <v>1625</v>
      </c>
      <c r="H75" s="324" t="s">
        <v>1625</v>
      </c>
      <c r="I75" s="325"/>
    </row>
    <row r="76" spans="1:9" ht="15.75" x14ac:dyDescent="0.25">
      <c r="A76" s="212"/>
      <c r="B76" s="212"/>
      <c r="C76" s="211" t="s">
        <v>1529</v>
      </c>
      <c r="D76" s="211"/>
      <c r="E76" s="324"/>
      <c r="F76" s="324"/>
      <c r="G76" s="324" t="s">
        <v>1625</v>
      </c>
      <c r="H76" s="324" t="s">
        <v>1625</v>
      </c>
      <c r="I76" s="325"/>
    </row>
    <row r="77" spans="1:9" ht="15.75" x14ac:dyDescent="0.25">
      <c r="A77" s="212"/>
      <c r="B77" s="212"/>
      <c r="C77" s="211" t="s">
        <v>1518</v>
      </c>
      <c r="D77" s="211"/>
      <c r="E77" s="324"/>
      <c r="F77" s="324"/>
      <c r="G77" s="324" t="s">
        <v>1625</v>
      </c>
      <c r="H77" s="324" t="s">
        <v>1625</v>
      </c>
      <c r="I77" s="325"/>
    </row>
    <row r="78" spans="1:9" ht="15.75" x14ac:dyDescent="0.25">
      <c r="A78" s="212"/>
      <c r="B78" s="212"/>
      <c r="C78" s="211" t="s">
        <v>1533</v>
      </c>
      <c r="D78" s="211"/>
      <c r="E78" s="324"/>
      <c r="F78" s="324"/>
      <c r="G78" s="324" t="s">
        <v>1625</v>
      </c>
      <c r="H78" s="324" t="s">
        <v>1625</v>
      </c>
      <c r="I78" s="325"/>
    </row>
    <row r="79" spans="1:9" ht="15.75" x14ac:dyDescent="0.25">
      <c r="A79" s="212"/>
      <c r="B79" s="212"/>
      <c r="C79" s="211" t="s">
        <v>1534</v>
      </c>
      <c r="D79" s="211"/>
      <c r="E79" s="324"/>
      <c r="F79" s="324"/>
      <c r="G79" s="324" t="s">
        <v>1625</v>
      </c>
      <c r="H79" s="324" t="s">
        <v>1625</v>
      </c>
      <c r="I79" s="325"/>
    </row>
    <row r="80" spans="1:9" ht="15.75" x14ac:dyDescent="0.25">
      <c r="A80" s="212"/>
      <c r="B80" s="212"/>
      <c r="C80" s="211" t="s">
        <v>1535</v>
      </c>
      <c r="D80" s="211"/>
      <c r="E80" s="324"/>
      <c r="F80" s="324"/>
      <c r="G80" s="324" t="s">
        <v>1625</v>
      </c>
      <c r="H80" s="324" t="s">
        <v>1625</v>
      </c>
      <c r="I80" s="325"/>
    </row>
    <row r="81" spans="1:9" ht="15.75" x14ac:dyDescent="0.25">
      <c r="A81" s="212"/>
      <c r="B81" s="212"/>
      <c r="C81" s="211" t="s">
        <v>1521</v>
      </c>
      <c r="D81" s="211"/>
      <c r="E81" s="324"/>
      <c r="F81" s="324"/>
      <c r="G81" s="324" t="s">
        <v>1625</v>
      </c>
      <c r="H81" s="324" t="s">
        <v>1625</v>
      </c>
      <c r="I81" s="325"/>
    </row>
    <row r="82" spans="1:9" ht="15.75" x14ac:dyDescent="0.25">
      <c r="A82" s="212"/>
      <c r="B82" s="212"/>
      <c r="C82" s="211" t="s">
        <v>1536</v>
      </c>
      <c r="D82" s="211"/>
      <c r="E82" s="324"/>
      <c r="F82" s="324"/>
      <c r="G82" s="324" t="s">
        <v>1625</v>
      </c>
      <c r="H82" s="324" t="s">
        <v>1625</v>
      </c>
      <c r="I82" s="325"/>
    </row>
    <row r="83" spans="1:9" ht="15.75" x14ac:dyDescent="0.25">
      <c r="A83" s="212"/>
      <c r="B83" s="212"/>
      <c r="C83" s="211" t="s">
        <v>1523</v>
      </c>
      <c r="D83" s="211"/>
      <c r="E83" s="324"/>
      <c r="F83" s="324"/>
      <c r="G83" s="324" t="s">
        <v>1625</v>
      </c>
      <c r="H83" s="324" t="s">
        <v>1625</v>
      </c>
      <c r="I83" s="325"/>
    </row>
    <row r="84" spans="1:9" ht="15.75" x14ac:dyDescent="0.25">
      <c r="A84" s="212"/>
      <c r="B84" s="212"/>
      <c r="C84" s="211" t="s">
        <v>1530</v>
      </c>
      <c r="D84" s="211"/>
      <c r="E84" s="324"/>
      <c r="F84" s="324"/>
      <c r="G84" s="324" t="s">
        <v>1625</v>
      </c>
      <c r="H84" s="324" t="s">
        <v>1625</v>
      </c>
      <c r="I84" s="325"/>
    </row>
    <row r="85" spans="1:9" ht="15.75" x14ac:dyDescent="0.25">
      <c r="A85" s="213"/>
      <c r="B85" s="213"/>
      <c r="C85" s="213"/>
      <c r="D85" s="213"/>
      <c r="E85" s="236"/>
      <c r="F85" s="236"/>
      <c r="G85" s="324" t="s">
        <v>1625</v>
      </c>
      <c r="H85" s="324" t="s">
        <v>1625</v>
      </c>
      <c r="I85" s="326"/>
    </row>
    <row r="86" spans="1:9" ht="31.5" x14ac:dyDescent="0.25">
      <c r="A86" s="212" t="s">
        <v>1539</v>
      </c>
      <c r="B86" s="323" t="s">
        <v>1540</v>
      </c>
      <c r="C86" s="211" t="s">
        <v>1515</v>
      </c>
      <c r="D86" s="211"/>
      <c r="E86" s="324"/>
      <c r="F86" s="324"/>
      <c r="G86" s="324" t="s">
        <v>1625</v>
      </c>
      <c r="H86" s="324" t="s">
        <v>1625</v>
      </c>
      <c r="I86" s="325"/>
    </row>
    <row r="87" spans="1:9" ht="15.75" x14ac:dyDescent="0.25">
      <c r="A87" s="212" t="s">
        <v>1574</v>
      </c>
      <c r="B87" s="212"/>
      <c r="C87" s="211" t="s">
        <v>1496</v>
      </c>
      <c r="D87" s="211"/>
      <c r="E87" s="324"/>
      <c r="F87" s="324"/>
      <c r="G87" s="324" t="s">
        <v>1625</v>
      </c>
      <c r="H87" s="324" t="s">
        <v>1625</v>
      </c>
      <c r="I87" s="325"/>
    </row>
    <row r="88" spans="1:9" ht="15.75" x14ac:dyDescent="0.25">
      <c r="A88" s="212"/>
      <c r="B88" s="212"/>
      <c r="C88" s="211" t="s">
        <v>1516</v>
      </c>
      <c r="D88" s="211"/>
      <c r="E88" s="324"/>
      <c r="F88" s="324"/>
      <c r="G88" s="324" t="s">
        <v>1625</v>
      </c>
      <c r="H88" s="324" t="s">
        <v>1625</v>
      </c>
      <c r="I88" s="325"/>
    </row>
    <row r="89" spans="1:9" ht="15.75" x14ac:dyDescent="0.25">
      <c r="A89" s="212"/>
      <c r="B89" s="212"/>
      <c r="C89" s="211" t="s">
        <v>1517</v>
      </c>
      <c r="D89" s="211"/>
      <c r="E89" s="324"/>
      <c r="F89" s="324"/>
      <c r="G89" s="324" t="s">
        <v>1625</v>
      </c>
      <c r="H89" s="324" t="s">
        <v>1625</v>
      </c>
      <c r="I89" s="325"/>
    </row>
    <row r="90" spans="1:9" ht="15.75" x14ac:dyDescent="0.25">
      <c r="A90" s="212"/>
      <c r="B90" s="212"/>
      <c r="C90" s="211" t="s">
        <v>1518</v>
      </c>
      <c r="D90" s="211"/>
      <c r="E90" s="324"/>
      <c r="F90" s="324"/>
      <c r="G90" s="324" t="s">
        <v>1625</v>
      </c>
      <c r="H90" s="324" t="s">
        <v>1625</v>
      </c>
      <c r="I90" s="325"/>
    </row>
    <row r="91" spans="1:9" ht="15.75" x14ac:dyDescent="0.25">
      <c r="A91" s="212"/>
      <c r="B91" s="212"/>
      <c r="C91" s="211" t="s">
        <v>1541</v>
      </c>
      <c r="D91" s="211"/>
      <c r="E91" s="324"/>
      <c r="F91" s="324"/>
      <c r="G91" s="324" t="s">
        <v>1625</v>
      </c>
      <c r="H91" s="324" t="s">
        <v>1625</v>
      </c>
      <c r="I91" s="325"/>
    </row>
    <row r="92" spans="1:9" ht="15.75" x14ac:dyDescent="0.25">
      <c r="A92" s="212"/>
      <c r="B92" s="212"/>
      <c r="C92" s="211" t="s">
        <v>1542</v>
      </c>
      <c r="D92" s="211"/>
      <c r="E92" s="324"/>
      <c r="F92" s="324"/>
      <c r="G92" s="324" t="s">
        <v>1625</v>
      </c>
      <c r="H92" s="324" t="s">
        <v>1625</v>
      </c>
      <c r="I92" s="325"/>
    </row>
    <row r="93" spans="1:9" ht="15.75" x14ac:dyDescent="0.25">
      <c r="A93" s="212"/>
      <c r="B93" s="212"/>
      <c r="C93" s="211" t="s">
        <v>1535</v>
      </c>
      <c r="D93" s="211"/>
      <c r="E93" s="324"/>
      <c r="F93" s="324"/>
      <c r="G93" s="324" t="s">
        <v>1625</v>
      </c>
      <c r="H93" s="324" t="s">
        <v>1625</v>
      </c>
      <c r="I93" s="325"/>
    </row>
    <row r="94" spans="1:9" ht="15.75" x14ac:dyDescent="0.25">
      <c r="A94" s="212"/>
      <c r="B94" s="212"/>
      <c r="C94" s="211" t="s">
        <v>1521</v>
      </c>
      <c r="D94" s="211"/>
      <c r="E94" s="324"/>
      <c r="F94" s="324"/>
      <c r="G94" s="324" t="s">
        <v>1625</v>
      </c>
      <c r="H94" s="324" t="s">
        <v>1625</v>
      </c>
      <c r="I94" s="325"/>
    </row>
    <row r="95" spans="1:9" ht="15.75" x14ac:dyDescent="0.25">
      <c r="A95" s="212"/>
      <c r="B95" s="212"/>
      <c r="C95" s="211" t="s">
        <v>1543</v>
      </c>
      <c r="D95" s="211"/>
      <c r="E95" s="324"/>
      <c r="F95" s="324"/>
      <c r="G95" s="324" t="s">
        <v>1625</v>
      </c>
      <c r="H95" s="324" t="s">
        <v>1625</v>
      </c>
      <c r="I95" s="325"/>
    </row>
    <row r="96" spans="1:9" ht="15.75" x14ac:dyDescent="0.25">
      <c r="A96" s="212"/>
      <c r="B96" s="212"/>
      <c r="C96" s="211" t="s">
        <v>1523</v>
      </c>
      <c r="D96" s="211"/>
      <c r="E96" s="324"/>
      <c r="F96" s="324"/>
      <c r="G96" s="324" t="s">
        <v>1625</v>
      </c>
      <c r="H96" s="324" t="s">
        <v>1625</v>
      </c>
      <c r="I96" s="325"/>
    </row>
    <row r="97" spans="1:9" ht="15.75" x14ac:dyDescent="0.25">
      <c r="A97" s="212"/>
      <c r="B97" s="212"/>
      <c r="C97" s="211" t="s">
        <v>1524</v>
      </c>
      <c r="D97" s="211"/>
      <c r="E97" s="324"/>
      <c r="F97" s="324"/>
      <c r="G97" s="324" t="s">
        <v>1625</v>
      </c>
      <c r="H97" s="324" t="s">
        <v>1625</v>
      </c>
      <c r="I97" s="325"/>
    </row>
    <row r="98" spans="1:9" ht="15.75" x14ac:dyDescent="0.25">
      <c r="A98" s="213"/>
      <c r="B98" s="213"/>
      <c r="C98" s="213"/>
      <c r="D98" s="213"/>
      <c r="E98" s="236"/>
      <c r="F98" s="236"/>
      <c r="G98" s="324" t="s">
        <v>1625</v>
      </c>
      <c r="H98" s="324" t="s">
        <v>1625</v>
      </c>
      <c r="I98" s="326"/>
    </row>
    <row r="99" spans="1:9" ht="31.5" x14ac:dyDescent="0.25">
      <c r="A99" s="212" t="s">
        <v>1544</v>
      </c>
      <c r="B99" s="323" t="s">
        <v>1545</v>
      </c>
      <c r="C99" s="211" t="s">
        <v>1515</v>
      </c>
      <c r="D99" s="211"/>
      <c r="E99" s="324"/>
      <c r="F99" s="324"/>
      <c r="G99" s="324" t="s">
        <v>1625</v>
      </c>
      <c r="H99" s="324" t="s">
        <v>1625</v>
      </c>
      <c r="I99" s="325"/>
    </row>
    <row r="100" spans="1:9" ht="15.75" x14ac:dyDescent="0.25">
      <c r="A100" s="212" t="s">
        <v>1575</v>
      </c>
      <c r="B100" s="212"/>
      <c r="C100" s="211" t="s">
        <v>1496</v>
      </c>
      <c r="D100" s="211"/>
      <c r="E100" s="324"/>
      <c r="F100" s="324"/>
      <c r="G100" s="324" t="s">
        <v>1625</v>
      </c>
      <c r="H100" s="324" t="s">
        <v>1625</v>
      </c>
      <c r="I100" s="325"/>
    </row>
    <row r="101" spans="1:9" ht="15.75" x14ac:dyDescent="0.25">
      <c r="A101" s="212"/>
      <c r="B101" s="212"/>
      <c r="C101" s="211" t="s">
        <v>1516</v>
      </c>
      <c r="D101" s="211"/>
      <c r="E101" s="324"/>
      <c r="F101" s="324"/>
      <c r="G101" s="324" t="s">
        <v>1625</v>
      </c>
      <c r="H101" s="324" t="s">
        <v>1625</v>
      </c>
      <c r="I101" s="325"/>
    </row>
    <row r="102" spans="1:9" ht="15.75" x14ac:dyDescent="0.25">
      <c r="A102" s="212"/>
      <c r="B102" s="212"/>
      <c r="C102" s="211" t="s">
        <v>1527</v>
      </c>
      <c r="D102" s="211"/>
      <c r="E102" s="324"/>
      <c r="F102" s="324"/>
      <c r="G102" s="324" t="s">
        <v>1625</v>
      </c>
      <c r="H102" s="324" t="s">
        <v>1625</v>
      </c>
      <c r="I102" s="325"/>
    </row>
    <row r="103" spans="1:9" ht="15.75" x14ac:dyDescent="0.25">
      <c r="A103" s="212"/>
      <c r="B103" s="212"/>
      <c r="C103" s="211" t="s">
        <v>1528</v>
      </c>
      <c r="D103" s="211"/>
      <c r="E103" s="324"/>
      <c r="F103" s="324"/>
      <c r="G103" s="324" t="s">
        <v>1625</v>
      </c>
      <c r="H103" s="324" t="s">
        <v>1625</v>
      </c>
      <c r="I103" s="325"/>
    </row>
    <row r="104" spans="1:9" ht="15.75" x14ac:dyDescent="0.25">
      <c r="A104" s="212"/>
      <c r="B104" s="212"/>
      <c r="C104" s="211" t="s">
        <v>1529</v>
      </c>
      <c r="D104" s="211"/>
      <c r="E104" s="324"/>
      <c r="F104" s="324"/>
      <c r="G104" s="324" t="s">
        <v>1625</v>
      </c>
      <c r="H104" s="324" t="s">
        <v>1625</v>
      </c>
      <c r="I104" s="325"/>
    </row>
    <row r="105" spans="1:9" ht="15.75" x14ac:dyDescent="0.25">
      <c r="A105" s="212"/>
      <c r="B105" s="212"/>
      <c r="C105" s="211" t="s">
        <v>1518</v>
      </c>
      <c r="D105" s="211"/>
      <c r="E105" s="324"/>
      <c r="F105" s="324"/>
      <c r="G105" s="324" t="s">
        <v>1625</v>
      </c>
      <c r="H105" s="324" t="s">
        <v>1625</v>
      </c>
      <c r="I105" s="325"/>
    </row>
    <row r="106" spans="1:9" ht="15.75" x14ac:dyDescent="0.25">
      <c r="A106" s="212"/>
      <c r="B106" s="212"/>
      <c r="C106" s="211" t="s">
        <v>1541</v>
      </c>
      <c r="D106" s="211"/>
      <c r="E106" s="324"/>
      <c r="F106" s="324"/>
      <c r="G106" s="324" t="s">
        <v>1625</v>
      </c>
      <c r="H106" s="324" t="s">
        <v>1625</v>
      </c>
      <c r="I106" s="325"/>
    </row>
    <row r="107" spans="1:9" ht="15.75" x14ac:dyDescent="0.25">
      <c r="A107" s="212"/>
      <c r="B107" s="212"/>
      <c r="C107" s="211" t="s">
        <v>1542</v>
      </c>
      <c r="D107" s="211"/>
      <c r="E107" s="324"/>
      <c r="F107" s="324"/>
      <c r="G107" s="324" t="s">
        <v>1625</v>
      </c>
      <c r="H107" s="324" t="s">
        <v>1625</v>
      </c>
      <c r="I107" s="325"/>
    </row>
    <row r="108" spans="1:9" ht="15.75" x14ac:dyDescent="0.25">
      <c r="A108" s="212"/>
      <c r="B108" s="212"/>
      <c r="C108" s="211" t="s">
        <v>1535</v>
      </c>
      <c r="D108" s="211"/>
      <c r="E108" s="324"/>
      <c r="F108" s="324"/>
      <c r="G108" s="324" t="s">
        <v>1625</v>
      </c>
      <c r="H108" s="324" t="s">
        <v>1625</v>
      </c>
      <c r="I108" s="325"/>
    </row>
    <row r="109" spans="1:9" ht="15.75" x14ac:dyDescent="0.25">
      <c r="A109" s="212"/>
      <c r="B109" s="212"/>
      <c r="C109" s="211" t="s">
        <v>1521</v>
      </c>
      <c r="D109" s="211"/>
      <c r="E109" s="324"/>
      <c r="F109" s="324"/>
      <c r="G109" s="324" t="s">
        <v>1625</v>
      </c>
      <c r="H109" s="324" t="s">
        <v>1625</v>
      </c>
      <c r="I109" s="325"/>
    </row>
    <row r="110" spans="1:9" ht="15.75" x14ac:dyDescent="0.25">
      <c r="A110" s="212"/>
      <c r="B110" s="212"/>
      <c r="C110" s="211" t="s">
        <v>1546</v>
      </c>
      <c r="D110" s="211"/>
      <c r="E110" s="324"/>
      <c r="F110" s="324"/>
      <c r="G110" s="324" t="s">
        <v>1625</v>
      </c>
      <c r="H110" s="324" t="s">
        <v>1625</v>
      </c>
      <c r="I110" s="325"/>
    </row>
    <row r="111" spans="1:9" ht="15.75" x14ac:dyDescent="0.25">
      <c r="A111" s="212"/>
      <c r="B111" s="212"/>
      <c r="C111" s="211" t="s">
        <v>1523</v>
      </c>
      <c r="D111" s="211"/>
      <c r="E111" s="324"/>
      <c r="F111" s="324"/>
      <c r="G111" s="324" t="s">
        <v>1625</v>
      </c>
      <c r="H111" s="324" t="s">
        <v>1625</v>
      </c>
      <c r="I111" s="325"/>
    </row>
    <row r="112" spans="1:9" ht="15.75" x14ac:dyDescent="0.25">
      <c r="A112" s="212"/>
      <c r="B112" s="212"/>
      <c r="C112" s="211" t="s">
        <v>1530</v>
      </c>
      <c r="D112" s="211"/>
      <c r="E112" s="324"/>
      <c r="F112" s="324"/>
      <c r="G112" s="324" t="s">
        <v>1625</v>
      </c>
      <c r="H112" s="324" t="s">
        <v>1625</v>
      </c>
      <c r="I112" s="325"/>
    </row>
    <row r="113" spans="1:9" ht="15.75" x14ac:dyDescent="0.25">
      <c r="A113" s="213"/>
      <c r="B113" s="213"/>
      <c r="C113" s="213"/>
      <c r="D113" s="213"/>
      <c r="E113" s="236"/>
      <c r="F113" s="236"/>
      <c r="G113" s="324" t="s">
        <v>1625</v>
      </c>
      <c r="H113" s="324" t="s">
        <v>1625</v>
      </c>
      <c r="I113" s="326"/>
    </row>
    <row r="114" spans="1:9" ht="15.75" x14ac:dyDescent="0.25">
      <c r="A114" s="212" t="s">
        <v>1547</v>
      </c>
      <c r="B114" s="212" t="s">
        <v>1548</v>
      </c>
      <c r="C114" s="211" t="s">
        <v>1515</v>
      </c>
      <c r="D114" s="211"/>
      <c r="E114" s="324"/>
      <c r="F114" s="324"/>
      <c r="G114" s="324" t="s">
        <v>1625</v>
      </c>
      <c r="H114" s="324" t="s">
        <v>1625</v>
      </c>
      <c r="I114" s="325"/>
    </row>
    <row r="115" spans="1:9" ht="15.75" x14ac:dyDescent="0.25">
      <c r="A115" s="212" t="s">
        <v>1574</v>
      </c>
      <c r="B115" s="212" t="s">
        <v>1723</v>
      </c>
      <c r="C115" s="211" t="s">
        <v>1496</v>
      </c>
      <c r="D115" s="211"/>
      <c r="E115" s="324"/>
      <c r="F115" s="324"/>
      <c r="G115" s="324" t="s">
        <v>1625</v>
      </c>
      <c r="H115" s="324" t="s">
        <v>1625</v>
      </c>
      <c r="I115" s="325"/>
    </row>
    <row r="116" spans="1:9" ht="15.75" x14ac:dyDescent="0.25">
      <c r="A116" s="212"/>
      <c r="B116" s="212"/>
      <c r="C116" s="211" t="s">
        <v>1516</v>
      </c>
      <c r="D116" s="211"/>
      <c r="E116" s="324"/>
      <c r="F116" s="324"/>
      <c r="G116" s="324" t="s">
        <v>1625</v>
      </c>
      <c r="H116" s="324" t="s">
        <v>1625</v>
      </c>
      <c r="I116" s="325"/>
    </row>
    <row r="117" spans="1:9" ht="15.75" x14ac:dyDescent="0.25">
      <c r="A117" s="212"/>
      <c r="B117" s="212"/>
      <c r="C117" s="211" t="s">
        <v>1517</v>
      </c>
      <c r="D117" s="211"/>
      <c r="E117" s="324"/>
      <c r="F117" s="324"/>
      <c r="G117" s="324" t="s">
        <v>1625</v>
      </c>
      <c r="H117" s="324" t="s">
        <v>1625</v>
      </c>
      <c r="I117" s="325"/>
    </row>
    <row r="118" spans="1:9" ht="15.75" x14ac:dyDescent="0.25">
      <c r="A118" s="212"/>
      <c r="B118" s="212"/>
      <c r="C118" s="211" t="s">
        <v>1518</v>
      </c>
      <c r="D118" s="211"/>
      <c r="E118" s="324"/>
      <c r="F118" s="324"/>
      <c r="G118" s="324" t="s">
        <v>1625</v>
      </c>
      <c r="H118" s="324" t="s">
        <v>1625</v>
      </c>
      <c r="I118" s="325"/>
    </row>
    <row r="119" spans="1:9" ht="15.75" x14ac:dyDescent="0.25">
      <c r="A119" s="212"/>
      <c r="B119" s="212"/>
      <c r="C119" s="211" t="s">
        <v>1724</v>
      </c>
      <c r="D119" s="211"/>
      <c r="E119" s="324"/>
      <c r="F119" s="324"/>
      <c r="G119" s="324" t="s">
        <v>1625</v>
      </c>
      <c r="H119" s="324" t="s">
        <v>1625</v>
      </c>
      <c r="I119" s="325"/>
    </row>
    <row r="120" spans="1:9" ht="15.75" x14ac:dyDescent="0.25">
      <c r="A120" s="212"/>
      <c r="B120" s="212"/>
      <c r="C120" s="211" t="s">
        <v>1549</v>
      </c>
      <c r="D120" s="211"/>
      <c r="E120" s="324"/>
      <c r="F120" s="324"/>
      <c r="G120" s="324" t="s">
        <v>1625</v>
      </c>
      <c r="H120" s="324" t="s">
        <v>1625</v>
      </c>
      <c r="I120" s="325"/>
    </row>
    <row r="121" spans="1:9" ht="15.75" x14ac:dyDescent="0.25">
      <c r="A121" s="212"/>
      <c r="B121" s="212"/>
      <c r="C121" s="211" t="s">
        <v>1550</v>
      </c>
      <c r="D121" s="211"/>
      <c r="E121" s="324"/>
      <c r="F121" s="324"/>
      <c r="G121" s="324" t="s">
        <v>1625</v>
      </c>
      <c r="H121" s="324" t="s">
        <v>1625</v>
      </c>
      <c r="I121" s="325"/>
    </row>
    <row r="122" spans="1:9" ht="15.75" x14ac:dyDescent="0.25">
      <c r="A122" s="212"/>
      <c r="B122" s="212"/>
      <c r="C122" s="211" t="s">
        <v>1523</v>
      </c>
      <c r="D122" s="211"/>
      <c r="E122" s="324"/>
      <c r="F122" s="324"/>
      <c r="G122" s="324" t="s">
        <v>1625</v>
      </c>
      <c r="H122" s="324" t="s">
        <v>1625</v>
      </c>
      <c r="I122" s="325"/>
    </row>
    <row r="123" spans="1:9" ht="15.75" x14ac:dyDescent="0.25">
      <c r="A123" s="212"/>
      <c r="B123" s="212"/>
      <c r="C123" s="211" t="s">
        <v>1524</v>
      </c>
      <c r="D123" s="211"/>
      <c r="E123" s="324"/>
      <c r="F123" s="324"/>
      <c r="G123" s="324" t="s">
        <v>1625</v>
      </c>
      <c r="H123" s="324" t="s">
        <v>1625</v>
      </c>
      <c r="I123" s="325"/>
    </row>
    <row r="124" spans="1:9" ht="15.75" x14ac:dyDescent="0.25">
      <c r="A124" s="213"/>
      <c r="B124" s="213"/>
      <c r="C124" s="213"/>
      <c r="D124" s="213"/>
      <c r="E124" s="236"/>
      <c r="F124" s="236"/>
      <c r="G124" s="324" t="s">
        <v>1625</v>
      </c>
      <c r="H124" s="324" t="s">
        <v>1625</v>
      </c>
      <c r="I124" s="326"/>
    </row>
    <row r="125" spans="1:9" ht="15.75" x14ac:dyDescent="0.25">
      <c r="A125" s="212" t="s">
        <v>1547</v>
      </c>
      <c r="B125" s="212" t="s">
        <v>1548</v>
      </c>
      <c r="C125" s="211" t="s">
        <v>1515</v>
      </c>
      <c r="D125" s="211"/>
      <c r="E125" s="324"/>
      <c r="F125" s="324"/>
      <c r="G125" s="324" t="s">
        <v>1625</v>
      </c>
      <c r="H125" s="324" t="s">
        <v>1625</v>
      </c>
      <c r="I125" s="325"/>
    </row>
    <row r="126" spans="1:9" ht="15.75" x14ac:dyDescent="0.25">
      <c r="A126" s="212" t="s">
        <v>1574</v>
      </c>
      <c r="B126" s="212" t="s">
        <v>1725</v>
      </c>
      <c r="C126" s="211" t="s">
        <v>1496</v>
      </c>
      <c r="D126" s="211"/>
      <c r="E126" s="324"/>
      <c r="F126" s="324"/>
      <c r="G126" s="324" t="s">
        <v>1625</v>
      </c>
      <c r="H126" s="324" t="s">
        <v>1625</v>
      </c>
      <c r="I126" s="325"/>
    </row>
    <row r="127" spans="1:9" ht="15.75" x14ac:dyDescent="0.25">
      <c r="A127" s="212"/>
      <c r="B127" s="212"/>
      <c r="C127" s="211" t="s">
        <v>1516</v>
      </c>
      <c r="D127" s="211"/>
      <c r="E127" s="324"/>
      <c r="F127" s="324"/>
      <c r="G127" s="324" t="s">
        <v>1625</v>
      </c>
      <c r="H127" s="324" t="s">
        <v>1625</v>
      </c>
      <c r="I127" s="325"/>
    </row>
    <row r="128" spans="1:9" ht="15.75" x14ac:dyDescent="0.25">
      <c r="A128" s="212"/>
      <c r="B128" s="212"/>
      <c r="C128" s="211" t="s">
        <v>1517</v>
      </c>
      <c r="D128" s="211"/>
      <c r="E128" s="324"/>
      <c r="F128" s="324"/>
      <c r="G128" s="324" t="s">
        <v>1625</v>
      </c>
      <c r="H128" s="324" t="s">
        <v>1625</v>
      </c>
      <c r="I128" s="325"/>
    </row>
    <row r="129" spans="1:9" ht="15.75" x14ac:dyDescent="0.25">
      <c r="A129" s="212"/>
      <c r="B129" s="212"/>
      <c r="C129" s="211" t="s">
        <v>1518</v>
      </c>
      <c r="D129" s="211"/>
      <c r="E129" s="324"/>
      <c r="F129" s="324"/>
      <c r="G129" s="324" t="s">
        <v>1625</v>
      </c>
      <c r="H129" s="324" t="s">
        <v>1625</v>
      </c>
      <c r="I129" s="325"/>
    </row>
    <row r="130" spans="1:9" ht="15.75" x14ac:dyDescent="0.25">
      <c r="A130" s="212"/>
      <c r="B130" s="212"/>
      <c r="C130" s="211" t="s">
        <v>1726</v>
      </c>
      <c r="D130" s="211"/>
      <c r="E130" s="324"/>
      <c r="F130" s="324"/>
      <c r="G130" s="324" t="s">
        <v>1625</v>
      </c>
      <c r="H130" s="324" t="s">
        <v>1625</v>
      </c>
      <c r="I130" s="325"/>
    </row>
    <row r="131" spans="1:9" ht="15.75" x14ac:dyDescent="0.25">
      <c r="A131" s="212"/>
      <c r="B131" s="212"/>
      <c r="C131" s="211" t="s">
        <v>1549</v>
      </c>
      <c r="D131" s="211"/>
      <c r="E131" s="324"/>
      <c r="F131" s="324"/>
      <c r="G131" s="324" t="s">
        <v>1625</v>
      </c>
      <c r="H131" s="324" t="s">
        <v>1625</v>
      </c>
      <c r="I131" s="325"/>
    </row>
    <row r="132" spans="1:9" ht="15.75" x14ac:dyDescent="0.25">
      <c r="A132" s="212"/>
      <c r="B132" s="212"/>
      <c r="C132" s="211" t="s">
        <v>1550</v>
      </c>
      <c r="D132" s="211"/>
      <c r="E132" s="324"/>
      <c r="F132" s="324"/>
      <c r="G132" s="324" t="s">
        <v>1625</v>
      </c>
      <c r="H132" s="324" t="s">
        <v>1625</v>
      </c>
      <c r="I132" s="325"/>
    </row>
    <row r="133" spans="1:9" ht="15.75" x14ac:dyDescent="0.25">
      <c r="A133" s="212"/>
      <c r="B133" s="212"/>
      <c r="C133" s="211" t="s">
        <v>1523</v>
      </c>
      <c r="D133" s="211"/>
      <c r="E133" s="324"/>
      <c r="F133" s="324"/>
      <c r="G133" s="324" t="s">
        <v>1625</v>
      </c>
      <c r="H133" s="324" t="s">
        <v>1625</v>
      </c>
      <c r="I133" s="325"/>
    </row>
    <row r="134" spans="1:9" ht="15.75" x14ac:dyDescent="0.25">
      <c r="A134" s="212"/>
      <c r="B134" s="212"/>
      <c r="C134" s="211" t="s">
        <v>1524</v>
      </c>
      <c r="D134" s="211"/>
      <c r="E134" s="324"/>
      <c r="F134" s="324"/>
      <c r="G134" s="324" t="s">
        <v>1625</v>
      </c>
      <c r="H134" s="324" t="s">
        <v>1625</v>
      </c>
      <c r="I134" s="325"/>
    </row>
    <row r="135" spans="1:9" ht="15.75" x14ac:dyDescent="0.25">
      <c r="A135" s="213"/>
      <c r="B135" s="213"/>
      <c r="C135" s="213"/>
      <c r="D135" s="213"/>
      <c r="E135" s="236"/>
      <c r="F135" s="236"/>
      <c r="G135" s="324" t="s">
        <v>1625</v>
      </c>
      <c r="H135" s="324" t="s">
        <v>1625</v>
      </c>
      <c r="I135" s="326"/>
    </row>
    <row r="136" spans="1:9" ht="15.75" x14ac:dyDescent="0.25">
      <c r="A136" s="212" t="s">
        <v>1547</v>
      </c>
      <c r="B136" s="212" t="s">
        <v>1548</v>
      </c>
      <c r="C136" s="211" t="s">
        <v>1515</v>
      </c>
      <c r="D136" s="211"/>
      <c r="E136" s="324"/>
      <c r="F136" s="324"/>
      <c r="G136" s="324" t="s">
        <v>1625</v>
      </c>
      <c r="H136" s="324" t="s">
        <v>1625</v>
      </c>
      <c r="I136" s="325"/>
    </row>
    <row r="137" spans="1:9" ht="15.75" x14ac:dyDescent="0.25">
      <c r="A137" s="212" t="s">
        <v>1574</v>
      </c>
      <c r="B137" s="212" t="s">
        <v>1727</v>
      </c>
      <c r="C137" s="211" t="s">
        <v>1496</v>
      </c>
      <c r="D137" s="211"/>
      <c r="E137" s="324"/>
      <c r="F137" s="324"/>
      <c r="G137" s="324" t="s">
        <v>1625</v>
      </c>
      <c r="H137" s="324" t="s">
        <v>1625</v>
      </c>
      <c r="I137" s="325"/>
    </row>
    <row r="138" spans="1:9" ht="15.75" x14ac:dyDescent="0.25">
      <c r="A138" s="212"/>
      <c r="B138" s="212"/>
      <c r="C138" s="211" t="s">
        <v>1516</v>
      </c>
      <c r="D138" s="211"/>
      <c r="E138" s="324"/>
      <c r="F138" s="324"/>
      <c r="G138" s="324" t="s">
        <v>1625</v>
      </c>
      <c r="H138" s="324" t="s">
        <v>1625</v>
      </c>
      <c r="I138" s="325"/>
    </row>
    <row r="139" spans="1:9" ht="15.75" x14ac:dyDescent="0.25">
      <c r="A139" s="212"/>
      <c r="B139" s="212"/>
      <c r="C139" s="211" t="s">
        <v>1517</v>
      </c>
      <c r="D139" s="211"/>
      <c r="E139" s="324"/>
      <c r="F139" s="324"/>
      <c r="G139" s="324" t="s">
        <v>1625</v>
      </c>
      <c r="H139" s="324" t="s">
        <v>1625</v>
      </c>
      <c r="I139" s="325"/>
    </row>
    <row r="140" spans="1:9" ht="15.75" x14ac:dyDescent="0.25">
      <c r="A140" s="212"/>
      <c r="B140" s="212"/>
      <c r="C140" s="211" t="s">
        <v>1518</v>
      </c>
      <c r="D140" s="211"/>
      <c r="E140" s="324"/>
      <c r="F140" s="324"/>
      <c r="G140" s="324" t="s">
        <v>1625</v>
      </c>
      <c r="H140" s="324" t="s">
        <v>1625</v>
      </c>
      <c r="I140" s="325"/>
    </row>
    <row r="141" spans="1:9" ht="15.75" x14ac:dyDescent="0.25">
      <c r="A141" s="212"/>
      <c r="B141" s="212"/>
      <c r="C141" s="211" t="s">
        <v>1728</v>
      </c>
      <c r="D141" s="211"/>
      <c r="E141" s="324"/>
      <c r="F141" s="324"/>
      <c r="G141" s="324" t="s">
        <v>1625</v>
      </c>
      <c r="H141" s="324" t="s">
        <v>1625</v>
      </c>
      <c r="I141" s="325"/>
    </row>
    <row r="142" spans="1:9" ht="15.75" x14ac:dyDescent="0.25">
      <c r="A142" s="212"/>
      <c r="B142" s="212"/>
      <c r="C142" s="211" t="s">
        <v>1549</v>
      </c>
      <c r="D142" s="211"/>
      <c r="E142" s="324"/>
      <c r="F142" s="324"/>
      <c r="G142" s="324" t="s">
        <v>1625</v>
      </c>
      <c r="H142" s="324" t="s">
        <v>1625</v>
      </c>
      <c r="I142" s="325"/>
    </row>
    <row r="143" spans="1:9" ht="15.75" x14ac:dyDescent="0.25">
      <c r="A143" s="212"/>
      <c r="B143" s="212"/>
      <c r="C143" s="211" t="s">
        <v>1550</v>
      </c>
      <c r="D143" s="211"/>
      <c r="E143" s="324"/>
      <c r="F143" s="324"/>
      <c r="G143" s="324" t="s">
        <v>1625</v>
      </c>
      <c r="H143" s="324" t="s">
        <v>1625</v>
      </c>
      <c r="I143" s="325"/>
    </row>
    <row r="144" spans="1:9" ht="15.75" x14ac:dyDescent="0.25">
      <c r="A144" s="212"/>
      <c r="B144" s="212"/>
      <c r="C144" s="211" t="s">
        <v>1523</v>
      </c>
      <c r="D144" s="211"/>
      <c r="E144" s="324"/>
      <c r="F144" s="324"/>
      <c r="G144" s="324" t="s">
        <v>1625</v>
      </c>
      <c r="H144" s="324" t="s">
        <v>1625</v>
      </c>
      <c r="I144" s="325"/>
    </row>
    <row r="145" spans="1:9" ht="15.75" x14ac:dyDescent="0.25">
      <c r="A145" s="212"/>
      <c r="B145" s="212"/>
      <c r="C145" s="211" t="s">
        <v>1524</v>
      </c>
      <c r="D145" s="211"/>
      <c r="E145" s="324"/>
      <c r="F145" s="324"/>
      <c r="G145" s="324" t="s">
        <v>1625</v>
      </c>
      <c r="H145" s="324" t="s">
        <v>1625</v>
      </c>
      <c r="I145" s="325"/>
    </row>
    <row r="146" spans="1:9" ht="15.75" x14ac:dyDescent="0.25">
      <c r="A146" s="213"/>
      <c r="B146" s="213"/>
      <c r="C146" s="213"/>
      <c r="D146" s="213"/>
      <c r="E146" s="236"/>
      <c r="F146" s="236"/>
      <c r="G146" s="324" t="s">
        <v>1625</v>
      </c>
      <c r="H146" s="324" t="s">
        <v>1625</v>
      </c>
      <c r="I146" s="326"/>
    </row>
    <row r="147" spans="1:9" ht="15.75" x14ac:dyDescent="0.25">
      <c r="A147" s="212" t="s">
        <v>1551</v>
      </c>
      <c r="B147" s="323" t="s">
        <v>1552</v>
      </c>
      <c r="C147" s="211" t="s">
        <v>1553</v>
      </c>
      <c r="D147" s="211"/>
      <c r="E147" s="324"/>
      <c r="F147" s="324"/>
      <c r="G147" s="324" t="s">
        <v>1625</v>
      </c>
      <c r="H147" s="324" t="s">
        <v>1625</v>
      </c>
      <c r="I147" s="325"/>
    </row>
    <row r="148" spans="1:9" ht="15.75" x14ac:dyDescent="0.25">
      <c r="A148" s="212" t="s">
        <v>1574</v>
      </c>
      <c r="B148" s="212"/>
      <c r="C148" s="211" t="s">
        <v>1554</v>
      </c>
      <c r="D148" s="211"/>
      <c r="E148" s="324"/>
      <c r="F148" s="324"/>
      <c r="G148" s="324" t="s">
        <v>1625</v>
      </c>
      <c r="H148" s="324" t="s">
        <v>1625</v>
      </c>
      <c r="I148" s="325"/>
    </row>
    <row r="149" spans="1:9" ht="15.75" x14ac:dyDescent="0.25">
      <c r="A149" s="212"/>
      <c r="B149" s="212"/>
      <c r="C149" s="211" t="s">
        <v>1555</v>
      </c>
      <c r="D149" s="211"/>
      <c r="E149" s="324"/>
      <c r="F149" s="324"/>
      <c r="G149" s="324" t="s">
        <v>1625</v>
      </c>
      <c r="H149" s="324" t="s">
        <v>1625</v>
      </c>
      <c r="I149" s="325"/>
    </row>
    <row r="150" spans="1:9" ht="15.75" x14ac:dyDescent="0.25">
      <c r="A150" s="212"/>
      <c r="B150" s="212"/>
      <c r="C150" s="211" t="s">
        <v>1556</v>
      </c>
      <c r="D150" s="211"/>
      <c r="E150" s="324"/>
      <c r="F150" s="324"/>
      <c r="G150" s="324" t="s">
        <v>1625</v>
      </c>
      <c r="H150" s="324" t="s">
        <v>1625</v>
      </c>
      <c r="I150" s="325"/>
    </row>
    <row r="151" spans="1:9" ht="15.75" x14ac:dyDescent="0.25">
      <c r="A151" s="212"/>
      <c r="B151" s="212"/>
      <c r="C151" s="211" t="s">
        <v>1557</v>
      </c>
      <c r="D151" s="211"/>
      <c r="E151" s="324"/>
      <c r="F151" s="324"/>
      <c r="G151" s="324" t="s">
        <v>1625</v>
      </c>
      <c r="H151" s="324" t="s">
        <v>1625</v>
      </c>
      <c r="I151" s="325"/>
    </row>
    <row r="152" spans="1:9" ht="15.75" x14ac:dyDescent="0.25">
      <c r="A152" s="212"/>
      <c r="B152" s="212"/>
      <c r="C152" s="211" t="s">
        <v>1558</v>
      </c>
      <c r="D152" s="211"/>
      <c r="E152" s="324"/>
      <c r="F152" s="324"/>
      <c r="G152" s="324" t="s">
        <v>1625</v>
      </c>
      <c r="H152" s="324" t="s">
        <v>1625</v>
      </c>
      <c r="I152" s="325"/>
    </row>
    <row r="153" spans="1:9" ht="15.75" x14ac:dyDescent="0.25">
      <c r="A153" s="212"/>
      <c r="B153" s="212"/>
      <c r="C153" s="211" t="s">
        <v>1559</v>
      </c>
      <c r="D153" s="211"/>
      <c r="E153" s="324"/>
      <c r="F153" s="324"/>
      <c r="G153" s="324" t="s">
        <v>1625</v>
      </c>
      <c r="H153" s="324" t="s">
        <v>1625</v>
      </c>
      <c r="I153" s="325"/>
    </row>
    <row r="154" spans="1:9" ht="15.75" x14ac:dyDescent="0.25">
      <c r="A154" s="212"/>
      <c r="B154" s="212"/>
      <c r="C154" s="211" t="s">
        <v>1560</v>
      </c>
      <c r="D154" s="211"/>
      <c r="E154" s="324"/>
      <c r="F154" s="324"/>
      <c r="G154" s="324" t="s">
        <v>1625</v>
      </c>
      <c r="H154" s="324" t="s">
        <v>1625</v>
      </c>
      <c r="I154" s="325"/>
    </row>
    <row r="155" spans="1:9" ht="15.75" x14ac:dyDescent="0.25">
      <c r="A155" s="212"/>
      <c r="B155" s="212"/>
      <c r="C155" s="211" t="s">
        <v>1561</v>
      </c>
      <c r="D155" s="211"/>
      <c r="E155" s="324"/>
      <c r="F155" s="324"/>
      <c r="G155" s="324" t="s">
        <v>1625</v>
      </c>
      <c r="H155" s="324" t="s">
        <v>1625</v>
      </c>
      <c r="I155" s="325"/>
    </row>
    <row r="156" spans="1:9" ht="15.75" x14ac:dyDescent="0.25">
      <c r="A156" s="212"/>
      <c r="B156" s="212"/>
      <c r="C156" s="211" t="s">
        <v>1562</v>
      </c>
      <c r="D156" s="211"/>
      <c r="E156" s="324"/>
      <c r="F156" s="324"/>
      <c r="G156" s="324" t="s">
        <v>1625</v>
      </c>
      <c r="H156" s="324" t="s">
        <v>1625</v>
      </c>
      <c r="I156" s="325"/>
    </row>
    <row r="157" spans="1:9" ht="15.75" x14ac:dyDescent="0.25">
      <c r="A157" s="212"/>
      <c r="B157" s="212"/>
      <c r="C157" s="211" t="s">
        <v>1563</v>
      </c>
      <c r="D157" s="211"/>
      <c r="E157" s="324"/>
      <c r="F157" s="324"/>
      <c r="G157" s="324" t="s">
        <v>1625</v>
      </c>
      <c r="H157" s="324" t="s">
        <v>1625</v>
      </c>
      <c r="I157" s="325"/>
    </row>
    <row r="158" spans="1:9" ht="15.75" x14ac:dyDescent="0.25">
      <c r="A158" s="212"/>
      <c r="B158" s="212"/>
      <c r="C158" s="211" t="s">
        <v>1564</v>
      </c>
      <c r="D158" s="211"/>
      <c r="E158" s="324"/>
      <c r="F158" s="324"/>
      <c r="G158" s="324" t="s">
        <v>1625</v>
      </c>
      <c r="H158" s="324" t="s">
        <v>1625</v>
      </c>
      <c r="I158" s="325"/>
    </row>
    <row r="159" spans="1:9" ht="15.75" x14ac:dyDescent="0.25">
      <c r="A159" s="212"/>
      <c r="B159" s="212"/>
      <c r="C159" s="211" t="s">
        <v>1565</v>
      </c>
      <c r="D159" s="211"/>
      <c r="E159" s="324"/>
      <c r="F159" s="324"/>
      <c r="G159" s="324" t="s">
        <v>1625</v>
      </c>
      <c r="H159" s="324" t="s">
        <v>1625</v>
      </c>
      <c r="I159" s="325"/>
    </row>
    <row r="160" spans="1:9" ht="15.75" x14ac:dyDescent="0.25">
      <c r="A160" s="213"/>
      <c r="B160" s="213"/>
      <c r="C160" s="213"/>
      <c r="D160" s="213"/>
      <c r="E160" s="236"/>
      <c r="F160" s="236"/>
      <c r="G160" s="324" t="s">
        <v>1625</v>
      </c>
      <c r="H160" s="324" t="s">
        <v>1625</v>
      </c>
      <c r="I160" s="326"/>
    </row>
    <row r="161" spans="1:9" ht="31.5" x14ac:dyDescent="0.25">
      <c r="A161" s="212" t="s">
        <v>1566</v>
      </c>
      <c r="B161" s="323" t="s">
        <v>1567</v>
      </c>
      <c r="C161" s="211" t="s">
        <v>1553</v>
      </c>
      <c r="D161" s="211"/>
      <c r="E161" s="324"/>
      <c r="F161" s="324"/>
      <c r="G161" s="324" t="s">
        <v>1625</v>
      </c>
      <c r="H161" s="324" t="s">
        <v>1625</v>
      </c>
      <c r="I161" s="325"/>
    </row>
    <row r="162" spans="1:9" ht="15.75" x14ac:dyDescent="0.25">
      <c r="A162" s="212" t="s">
        <v>1574</v>
      </c>
      <c r="B162" s="212"/>
      <c r="C162" s="211" t="s">
        <v>1554</v>
      </c>
      <c r="D162" s="211"/>
      <c r="E162" s="324"/>
      <c r="F162" s="324"/>
      <c r="G162" s="324" t="s">
        <v>1625</v>
      </c>
      <c r="H162" s="324" t="s">
        <v>1625</v>
      </c>
      <c r="I162" s="325"/>
    </row>
    <row r="163" spans="1:9" ht="15.75" x14ac:dyDescent="0.25">
      <c r="A163" s="212"/>
      <c r="B163" s="212"/>
      <c r="C163" s="211" t="s">
        <v>1555</v>
      </c>
      <c r="D163" s="211"/>
      <c r="E163" s="324"/>
      <c r="F163" s="324"/>
      <c r="G163" s="324" t="s">
        <v>1625</v>
      </c>
      <c r="H163" s="324" t="s">
        <v>1625</v>
      </c>
      <c r="I163" s="325"/>
    </row>
    <row r="164" spans="1:9" ht="15.75" x14ac:dyDescent="0.25">
      <c r="A164" s="212"/>
      <c r="B164" s="212"/>
      <c r="C164" s="211" t="s">
        <v>1556</v>
      </c>
      <c r="D164" s="211"/>
      <c r="E164" s="324"/>
      <c r="F164" s="324"/>
      <c r="G164" s="324" t="s">
        <v>1625</v>
      </c>
      <c r="H164" s="324" t="s">
        <v>1625</v>
      </c>
      <c r="I164" s="325"/>
    </row>
    <row r="165" spans="1:9" ht="15.75" x14ac:dyDescent="0.25">
      <c r="A165" s="212"/>
      <c r="B165" s="212"/>
      <c r="C165" s="211" t="s">
        <v>1557</v>
      </c>
      <c r="D165" s="211"/>
      <c r="E165" s="324"/>
      <c r="F165" s="324"/>
      <c r="G165" s="324" t="s">
        <v>1625</v>
      </c>
      <c r="H165" s="324" t="s">
        <v>1625</v>
      </c>
      <c r="I165" s="325"/>
    </row>
    <row r="166" spans="1:9" ht="15.75" x14ac:dyDescent="0.25">
      <c r="A166" s="212"/>
      <c r="B166" s="212"/>
      <c r="C166" s="211" t="s">
        <v>1568</v>
      </c>
      <c r="D166" s="211"/>
      <c r="E166" s="324"/>
      <c r="F166" s="324"/>
      <c r="G166" s="324" t="s">
        <v>1625</v>
      </c>
      <c r="H166" s="324" t="s">
        <v>1625</v>
      </c>
      <c r="I166" s="325"/>
    </row>
    <row r="167" spans="1:9" ht="15.75" x14ac:dyDescent="0.25">
      <c r="A167" s="212"/>
      <c r="B167" s="212"/>
      <c r="C167" s="211" t="s">
        <v>1559</v>
      </c>
      <c r="D167" s="211"/>
      <c r="E167" s="324"/>
      <c r="F167" s="324"/>
      <c r="G167" s="324" t="s">
        <v>1625</v>
      </c>
      <c r="H167" s="324" t="s">
        <v>1625</v>
      </c>
      <c r="I167" s="325"/>
    </row>
    <row r="168" spans="1:9" ht="15.75" x14ac:dyDescent="0.25">
      <c r="A168" s="212"/>
      <c r="B168" s="212"/>
      <c r="C168" s="211" t="s">
        <v>1560</v>
      </c>
      <c r="D168" s="211"/>
      <c r="E168" s="324"/>
      <c r="F168" s="324"/>
      <c r="G168" s="324" t="s">
        <v>1625</v>
      </c>
      <c r="H168" s="324" t="s">
        <v>1625</v>
      </c>
      <c r="I168" s="325"/>
    </row>
    <row r="169" spans="1:9" ht="15.75" x14ac:dyDescent="0.25">
      <c r="A169" s="212"/>
      <c r="B169" s="212"/>
      <c r="C169" s="211" t="s">
        <v>1561</v>
      </c>
      <c r="D169" s="211"/>
      <c r="E169" s="324"/>
      <c r="F169" s="324"/>
      <c r="G169" s="324" t="s">
        <v>1625</v>
      </c>
      <c r="H169" s="324" t="s">
        <v>1625</v>
      </c>
      <c r="I169" s="325"/>
    </row>
    <row r="170" spans="1:9" ht="15.75" x14ac:dyDescent="0.25">
      <c r="A170" s="212"/>
      <c r="B170" s="212"/>
      <c r="C170" s="211" t="s">
        <v>1562</v>
      </c>
      <c r="D170" s="211"/>
      <c r="E170" s="324"/>
      <c r="F170" s="324"/>
      <c r="G170" s="324" t="s">
        <v>1625</v>
      </c>
      <c r="H170" s="324" t="s">
        <v>1625</v>
      </c>
      <c r="I170" s="325"/>
    </row>
    <row r="171" spans="1:9" ht="15.75" x14ac:dyDescent="0.25">
      <c r="A171" s="212"/>
      <c r="B171" s="212"/>
      <c r="C171" s="211" t="s">
        <v>1569</v>
      </c>
      <c r="D171" s="211"/>
      <c r="E171" s="324"/>
      <c r="F171" s="324"/>
      <c r="G171" s="324" t="s">
        <v>1625</v>
      </c>
      <c r="H171" s="324" t="s">
        <v>1625</v>
      </c>
      <c r="I171" s="325"/>
    </row>
    <row r="172" spans="1:9" ht="31.5" x14ac:dyDescent="0.25">
      <c r="A172" s="212"/>
      <c r="B172" s="212"/>
      <c r="C172" s="325" t="s">
        <v>1729</v>
      </c>
      <c r="D172" s="211"/>
      <c r="E172" s="324"/>
      <c r="F172" s="324"/>
      <c r="G172" s="324" t="s">
        <v>1625</v>
      </c>
      <c r="H172" s="324" t="s">
        <v>1625</v>
      </c>
      <c r="I172" s="325"/>
    </row>
    <row r="173" spans="1:9" ht="15.75" x14ac:dyDescent="0.25">
      <c r="A173" s="212"/>
      <c r="B173" s="212"/>
      <c r="C173" s="211" t="s">
        <v>1564</v>
      </c>
      <c r="D173" s="211"/>
      <c r="E173" s="324"/>
      <c r="F173" s="324"/>
      <c r="G173" s="324" t="s">
        <v>1625</v>
      </c>
      <c r="H173" s="324" t="s">
        <v>1625</v>
      </c>
      <c r="I173" s="325"/>
    </row>
    <row r="174" spans="1:9" ht="15.75" x14ac:dyDescent="0.25">
      <c r="A174" s="212"/>
      <c r="B174" s="212"/>
      <c r="C174" s="211" t="s">
        <v>1565</v>
      </c>
      <c r="D174" s="211"/>
      <c r="E174" s="324"/>
      <c r="F174" s="324"/>
      <c r="G174" s="324" t="s">
        <v>1625</v>
      </c>
      <c r="H174" s="324" t="s">
        <v>1625</v>
      </c>
      <c r="I174" s="325"/>
    </row>
    <row r="175" spans="1:9" ht="15.75" x14ac:dyDescent="0.25">
      <c r="A175" s="213"/>
      <c r="B175" s="213"/>
      <c r="C175" s="213"/>
      <c r="D175" s="213"/>
      <c r="E175" s="236"/>
      <c r="F175" s="236"/>
      <c r="G175" s="324" t="s">
        <v>1625</v>
      </c>
      <c r="H175" s="324" t="s">
        <v>1625</v>
      </c>
      <c r="I175" s="326"/>
    </row>
    <row r="176" spans="1:9" ht="31.5" x14ac:dyDescent="0.25">
      <c r="A176" s="212" t="s">
        <v>1570</v>
      </c>
      <c r="B176" s="323" t="s">
        <v>1571</v>
      </c>
      <c r="C176" s="211" t="s">
        <v>1553</v>
      </c>
      <c r="D176" s="211"/>
      <c r="E176" s="324"/>
      <c r="F176" s="324"/>
      <c r="G176" s="324" t="s">
        <v>1625</v>
      </c>
      <c r="H176" s="324" t="s">
        <v>1625</v>
      </c>
      <c r="I176" s="325"/>
    </row>
    <row r="177" spans="1:9" ht="15.75" x14ac:dyDescent="0.25">
      <c r="A177" s="212" t="s">
        <v>1574</v>
      </c>
      <c r="B177" s="212"/>
      <c r="C177" s="211" t="s">
        <v>1554</v>
      </c>
      <c r="D177" s="211"/>
      <c r="E177" s="324"/>
      <c r="F177" s="324"/>
      <c r="G177" s="324" t="s">
        <v>1625</v>
      </c>
      <c r="H177" s="324" t="s">
        <v>1625</v>
      </c>
      <c r="I177" s="325"/>
    </row>
    <row r="178" spans="1:9" ht="15.75" x14ac:dyDescent="0.25">
      <c r="A178" s="212"/>
      <c r="B178" s="212"/>
      <c r="C178" s="211" t="s">
        <v>1555</v>
      </c>
      <c r="D178" s="211"/>
      <c r="E178" s="324"/>
      <c r="F178" s="324"/>
      <c r="G178" s="324" t="s">
        <v>1625</v>
      </c>
      <c r="H178" s="324" t="s">
        <v>1625</v>
      </c>
      <c r="I178" s="325"/>
    </row>
    <row r="179" spans="1:9" ht="15.75" x14ac:dyDescent="0.25">
      <c r="A179" s="212"/>
      <c r="B179" s="212"/>
      <c r="C179" s="211" t="s">
        <v>1556</v>
      </c>
      <c r="D179" s="211"/>
      <c r="E179" s="324"/>
      <c r="F179" s="324"/>
      <c r="G179" s="324" t="s">
        <v>1625</v>
      </c>
      <c r="H179" s="324" t="s">
        <v>1625</v>
      </c>
      <c r="I179" s="325"/>
    </row>
    <row r="180" spans="1:9" ht="15.75" x14ac:dyDescent="0.25">
      <c r="A180" s="212"/>
      <c r="B180" s="212"/>
      <c r="C180" s="211" t="s">
        <v>1557</v>
      </c>
      <c r="D180" s="211"/>
      <c r="E180" s="324"/>
      <c r="F180" s="324"/>
      <c r="G180" s="324" t="s">
        <v>1625</v>
      </c>
      <c r="H180" s="324" t="s">
        <v>1625</v>
      </c>
      <c r="I180" s="325"/>
    </row>
    <row r="181" spans="1:9" ht="15.75" x14ac:dyDescent="0.25">
      <c r="A181" s="212"/>
      <c r="B181" s="212"/>
      <c r="C181" s="211" t="s">
        <v>1572</v>
      </c>
      <c r="D181" s="211"/>
      <c r="E181" s="324"/>
      <c r="F181" s="324"/>
      <c r="G181" s="324" t="s">
        <v>1625</v>
      </c>
      <c r="H181" s="324" t="s">
        <v>1625</v>
      </c>
      <c r="I181" s="325"/>
    </row>
    <row r="182" spans="1:9" ht="15.75" x14ac:dyDescent="0.25">
      <c r="A182" s="212"/>
      <c r="B182" s="212"/>
      <c r="C182" s="211" t="s">
        <v>1559</v>
      </c>
      <c r="D182" s="211"/>
      <c r="E182" s="324"/>
      <c r="F182" s="324"/>
      <c r="G182" s="324" t="s">
        <v>1625</v>
      </c>
      <c r="H182" s="324" t="s">
        <v>1625</v>
      </c>
      <c r="I182" s="325"/>
    </row>
    <row r="183" spans="1:9" ht="15.75" x14ac:dyDescent="0.25">
      <c r="A183" s="212"/>
      <c r="B183" s="212"/>
      <c r="C183" s="211" t="s">
        <v>1560</v>
      </c>
      <c r="D183" s="211"/>
      <c r="E183" s="324"/>
      <c r="F183" s="324"/>
      <c r="G183" s="324" t="s">
        <v>1625</v>
      </c>
      <c r="H183" s="324" t="s">
        <v>1625</v>
      </c>
      <c r="I183" s="325"/>
    </row>
    <row r="184" spans="1:9" ht="15.75" x14ac:dyDescent="0.25">
      <c r="A184" s="212"/>
      <c r="B184" s="212"/>
      <c r="C184" s="211" t="s">
        <v>1561</v>
      </c>
      <c r="D184" s="211"/>
      <c r="E184" s="324"/>
      <c r="F184" s="324"/>
      <c r="G184" s="324" t="s">
        <v>1625</v>
      </c>
      <c r="H184" s="324" t="s">
        <v>1625</v>
      </c>
      <c r="I184" s="325"/>
    </row>
    <row r="185" spans="1:9" ht="15.75" x14ac:dyDescent="0.25">
      <c r="A185" s="212"/>
      <c r="B185" s="212"/>
      <c r="C185" s="211" t="s">
        <v>1562</v>
      </c>
      <c r="D185" s="211"/>
      <c r="E185" s="324"/>
      <c r="F185" s="324"/>
      <c r="G185" s="324" t="s">
        <v>1625</v>
      </c>
      <c r="H185" s="324" t="s">
        <v>1625</v>
      </c>
      <c r="I185" s="325"/>
    </row>
    <row r="186" spans="1:9" ht="15.75" x14ac:dyDescent="0.25">
      <c r="A186" s="212"/>
      <c r="B186" s="212"/>
      <c r="C186" s="211" t="s">
        <v>1573</v>
      </c>
      <c r="D186" s="211"/>
      <c r="E186" s="324"/>
      <c r="F186" s="324"/>
      <c r="G186" s="324" t="s">
        <v>1625</v>
      </c>
      <c r="H186" s="324" t="s">
        <v>1625</v>
      </c>
      <c r="I186" s="325"/>
    </row>
    <row r="187" spans="1:9" ht="31.5" x14ac:dyDescent="0.25">
      <c r="A187" s="212"/>
      <c r="B187" s="212"/>
      <c r="C187" s="325" t="s">
        <v>1730</v>
      </c>
      <c r="D187" s="211"/>
      <c r="E187" s="324"/>
      <c r="F187" s="324"/>
      <c r="G187" s="324" t="s">
        <v>1625</v>
      </c>
      <c r="H187" s="324" t="s">
        <v>1625</v>
      </c>
      <c r="I187" s="325"/>
    </row>
    <row r="188" spans="1:9" ht="15.75" x14ac:dyDescent="0.25">
      <c r="A188" s="212"/>
      <c r="B188" s="212"/>
      <c r="C188" s="211" t="s">
        <v>1564</v>
      </c>
      <c r="D188" s="211"/>
      <c r="E188" s="324"/>
      <c r="F188" s="324"/>
      <c r="G188" s="324" t="s">
        <v>1625</v>
      </c>
      <c r="H188" s="324" t="s">
        <v>1625</v>
      </c>
      <c r="I188" s="325"/>
    </row>
    <row r="189" spans="1:9" ht="15.75" x14ac:dyDescent="0.25">
      <c r="A189" s="212"/>
      <c r="B189" s="212"/>
      <c r="C189" s="211" t="s">
        <v>1565</v>
      </c>
      <c r="D189" s="211"/>
      <c r="E189" s="324"/>
      <c r="F189" s="324"/>
      <c r="G189" s="324" t="s">
        <v>1625</v>
      </c>
      <c r="H189" s="324" t="s">
        <v>1625</v>
      </c>
      <c r="I189" s="325"/>
    </row>
    <row r="190" spans="1:9" x14ac:dyDescent="0.25">
      <c r="A190" s="17"/>
      <c r="B190" s="17"/>
      <c r="C190" s="17"/>
      <c r="D190" s="17"/>
      <c r="E190" s="17"/>
      <c r="F190" s="17"/>
      <c r="G190" s="17"/>
      <c r="H190" s="17"/>
      <c r="I190" s="327"/>
    </row>
    <row r="191" spans="1:9" x14ac:dyDescent="0.25">
      <c r="A191" s="17"/>
      <c r="B191" s="17"/>
      <c r="C191" s="17"/>
      <c r="D191" s="17"/>
      <c r="E191" s="17"/>
      <c r="F191" s="17"/>
      <c r="G191" s="17"/>
      <c r="H191" s="17"/>
      <c r="I191" s="327"/>
    </row>
    <row r="192" spans="1:9" x14ac:dyDescent="0.25">
      <c r="A192" s="17"/>
      <c r="B192" s="17"/>
      <c r="C192" s="17"/>
      <c r="D192" s="17"/>
      <c r="E192" s="17"/>
      <c r="F192" s="17"/>
      <c r="G192" s="17"/>
      <c r="H192" s="17"/>
      <c r="I192" s="327"/>
    </row>
    <row r="193" spans="1:9" x14ac:dyDescent="0.25">
      <c r="A193" s="17"/>
      <c r="B193" s="17"/>
      <c r="C193" s="17"/>
      <c r="D193" s="17"/>
      <c r="E193" s="17"/>
      <c r="F193" s="17"/>
      <c r="G193" s="17"/>
      <c r="H193" s="17"/>
      <c r="I193" s="327"/>
    </row>
    <row r="194" spans="1:9" x14ac:dyDescent="0.25">
      <c r="A194" s="17"/>
      <c r="B194" s="17"/>
      <c r="C194" s="17"/>
      <c r="D194" s="17"/>
      <c r="E194" s="17"/>
      <c r="F194" s="17"/>
      <c r="G194" s="17"/>
      <c r="H194" s="17"/>
      <c r="I194" s="327"/>
    </row>
    <row r="195" spans="1:9" x14ac:dyDescent="0.25">
      <c r="A195" s="17"/>
      <c r="B195" s="17"/>
      <c r="C195" s="17"/>
      <c r="D195" s="17"/>
      <c r="E195" s="17"/>
      <c r="F195" s="17"/>
      <c r="G195" s="17"/>
      <c r="H195" s="17"/>
      <c r="I195" s="327"/>
    </row>
    <row r="196" spans="1:9" x14ac:dyDescent="0.25">
      <c r="A196" s="17"/>
      <c r="B196" s="17"/>
      <c r="C196" s="17"/>
      <c r="D196" s="17"/>
      <c r="E196" s="17"/>
      <c r="F196" s="17"/>
      <c r="G196" s="17"/>
      <c r="H196" s="17"/>
      <c r="I196" s="327"/>
    </row>
    <row r="197" spans="1:9" x14ac:dyDescent="0.25">
      <c r="A197" s="17"/>
      <c r="B197" s="17"/>
      <c r="C197" s="17"/>
      <c r="D197" s="17"/>
      <c r="E197" s="17"/>
      <c r="F197" s="17"/>
      <c r="G197" s="17"/>
      <c r="H197" s="17"/>
      <c r="I197" s="327"/>
    </row>
    <row r="198" spans="1:9" x14ac:dyDescent="0.25">
      <c r="A198" s="17"/>
      <c r="B198" s="17"/>
      <c r="C198" s="17"/>
      <c r="D198" s="17"/>
      <c r="E198" s="17"/>
      <c r="F198" s="17"/>
      <c r="G198" s="17"/>
      <c r="H198" s="17"/>
      <c r="I198" s="327"/>
    </row>
    <row r="199" spans="1:9" x14ac:dyDescent="0.25">
      <c r="A199" s="17"/>
      <c r="B199" s="17"/>
      <c r="C199" s="17"/>
      <c r="D199" s="17"/>
      <c r="E199" s="17"/>
      <c r="F199" s="17"/>
      <c r="G199" s="17"/>
      <c r="H199" s="17"/>
      <c r="I199" s="327"/>
    </row>
  </sheetData>
  <mergeCells count="1">
    <mergeCell ref="A2:C2"/>
  </mergeCells>
  <conditionalFormatting sqref="E5:H189">
    <cfRule type="cellIs" dxfId="1149" priority="1" operator="equal">
      <formula>"black"</formula>
    </cfRule>
    <cfRule type="cellIs" dxfId="1148" priority="2" operator="equal">
      <formula>"n/a"</formula>
    </cfRule>
    <cfRule type="cellIs" dxfId="1147" priority="3" operator="equal">
      <formula>"n/s"</formula>
    </cfRule>
    <cfRule type="cellIs" dxfId="1146" priority="4" operator="equal">
      <formula>"fail"</formula>
    </cfRule>
    <cfRule type="cellIs" dxfId="1145" priority="5" operator="equal">
      <formula>"pass"</formula>
    </cfRule>
    <cfRule type="cellIs" dxfId="1144" priority="6" operator="equal">
      <formula>"n/s"</formula>
    </cfRule>
    <cfRule type="cellIs" dxfId="1143" priority="7" operator="equal">
      <formula>"n/a"</formula>
    </cfRule>
    <cfRule type="cellIs" dxfId="1142" priority="8" operator="equal">
      <formula>"fail"</formula>
    </cfRule>
    <cfRule type="cellIs" dxfId="1141" priority="9" operator="equal">
      <formula>"pass"</formula>
    </cfRule>
  </conditionalFormatting>
  <dataValidations count="1">
    <dataValidation type="list" allowBlank="1" showInputMessage="1" showErrorMessage="1" sqref="E5:H189">
      <formula1>$X$5:$X$10</formula1>
    </dataValidation>
  </dataValidation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B0F0"/>
  </sheetPr>
  <dimension ref="A1:X319"/>
  <sheetViews>
    <sheetView topLeftCell="A28" zoomScale="65" zoomScaleNormal="65" workbookViewId="0">
      <selection activeCell="B315" sqref="B315"/>
    </sheetView>
  </sheetViews>
  <sheetFormatPr defaultRowHeight="15" x14ac:dyDescent="0.25"/>
  <cols>
    <col min="1" max="1" width="16" style="582" bestFit="1" customWidth="1"/>
    <col min="2" max="2" width="99.5703125" style="582" customWidth="1"/>
    <col min="3" max="3" width="105.140625" style="582" customWidth="1"/>
    <col min="4" max="5" width="5.42578125" style="582" bestFit="1" customWidth="1"/>
    <col min="6" max="8" width="5.42578125" style="582" customWidth="1"/>
    <col min="9" max="9" width="120.5703125" style="582" customWidth="1"/>
    <col min="10" max="16384" width="9.140625" style="582"/>
  </cols>
  <sheetData>
    <row r="1" spans="1:24" ht="21" x14ac:dyDescent="0.35">
      <c r="A1" s="103"/>
      <c r="B1" s="103"/>
      <c r="C1" s="103"/>
      <c r="I1" s="247"/>
    </row>
    <row r="2" spans="1:24" ht="21" x14ac:dyDescent="0.35">
      <c r="A2" s="608" t="s">
        <v>1731</v>
      </c>
      <c r="B2" s="608"/>
      <c r="C2" s="608"/>
      <c r="I2" s="247"/>
    </row>
    <row r="3" spans="1:24" ht="21" x14ac:dyDescent="0.35">
      <c r="A3" s="103"/>
      <c r="B3" s="103"/>
      <c r="C3" s="103"/>
      <c r="I3" s="247"/>
    </row>
    <row r="4" spans="1:24" ht="59.25" x14ac:dyDescent="0.25">
      <c r="A4" s="108" t="s">
        <v>147</v>
      </c>
      <c r="B4" s="121" t="s">
        <v>148</v>
      </c>
      <c r="C4" s="108" t="s">
        <v>149</v>
      </c>
      <c r="D4" s="110" t="s">
        <v>249</v>
      </c>
      <c r="E4" s="110" t="s">
        <v>329</v>
      </c>
      <c r="F4" s="110" t="s">
        <v>327</v>
      </c>
      <c r="G4" s="110" t="s">
        <v>323</v>
      </c>
      <c r="H4" s="110" t="s">
        <v>1721</v>
      </c>
      <c r="I4" s="322" t="s">
        <v>958</v>
      </c>
    </row>
    <row r="5" spans="1:24" ht="15.75" x14ac:dyDescent="0.25">
      <c r="A5" s="212" t="s">
        <v>1732</v>
      </c>
      <c r="B5" s="328" t="s">
        <v>1733</v>
      </c>
      <c r="C5" s="211" t="s">
        <v>1734</v>
      </c>
      <c r="D5" s="211"/>
      <c r="E5" s="324"/>
      <c r="F5" s="324"/>
      <c r="G5" s="324"/>
      <c r="H5" s="324"/>
      <c r="I5" s="325"/>
      <c r="X5" s="582" t="s">
        <v>45</v>
      </c>
    </row>
    <row r="6" spans="1:24" ht="15.75" x14ac:dyDescent="0.25">
      <c r="A6" s="212"/>
      <c r="B6" s="212" t="s">
        <v>1735</v>
      </c>
      <c r="C6" s="211" t="s">
        <v>1736</v>
      </c>
      <c r="D6" s="211"/>
      <c r="E6" s="324"/>
      <c r="F6" s="324"/>
      <c r="G6" s="324"/>
      <c r="H6" s="324"/>
      <c r="I6" s="325"/>
      <c r="X6" s="582" t="s">
        <v>46</v>
      </c>
    </row>
    <row r="7" spans="1:24" ht="15.75" x14ac:dyDescent="0.25">
      <c r="A7" s="212"/>
      <c r="B7" s="212"/>
      <c r="C7" s="211" t="s">
        <v>1737</v>
      </c>
      <c r="D7" s="211"/>
      <c r="E7" s="324"/>
      <c r="F7" s="324"/>
      <c r="G7" s="324"/>
      <c r="H7" s="324"/>
      <c r="I7" s="325"/>
      <c r="X7" s="582" t="s">
        <v>47</v>
      </c>
    </row>
    <row r="8" spans="1:24" ht="15.75" x14ac:dyDescent="0.25">
      <c r="A8" s="212"/>
      <c r="B8" s="212"/>
      <c r="C8" s="211" t="s">
        <v>1738</v>
      </c>
      <c r="D8" s="211"/>
      <c r="E8" s="324"/>
      <c r="F8" s="324"/>
      <c r="G8" s="324"/>
      <c r="H8" s="324"/>
      <c r="I8" s="325"/>
      <c r="X8" s="582" t="s">
        <v>1468</v>
      </c>
    </row>
    <row r="9" spans="1:24" ht="15.75" x14ac:dyDescent="0.25">
      <c r="A9" s="213"/>
      <c r="B9" s="213"/>
      <c r="C9" s="213"/>
      <c r="D9" s="213"/>
      <c r="E9" s="236"/>
      <c r="F9" s="236"/>
      <c r="G9" s="236"/>
      <c r="H9" s="236"/>
      <c r="I9" s="326"/>
      <c r="X9" s="582" t="s">
        <v>1625</v>
      </c>
    </row>
    <row r="10" spans="1:24" ht="15.75" x14ac:dyDescent="0.25">
      <c r="A10" s="212" t="s">
        <v>1739</v>
      </c>
      <c r="B10" s="323" t="s">
        <v>1740</v>
      </c>
      <c r="C10" s="211" t="s">
        <v>1741</v>
      </c>
      <c r="D10" s="211"/>
      <c r="E10" s="324"/>
      <c r="F10" s="324"/>
      <c r="G10" s="324"/>
      <c r="H10" s="324"/>
      <c r="I10" s="325"/>
    </row>
    <row r="11" spans="1:24" ht="15.75" x14ac:dyDescent="0.25">
      <c r="A11" s="212"/>
      <c r="B11" s="212" t="s">
        <v>1735</v>
      </c>
      <c r="C11" s="211" t="s">
        <v>1742</v>
      </c>
      <c r="D11" s="211"/>
      <c r="E11" s="324"/>
      <c r="F11" s="324"/>
      <c r="G11" s="324"/>
      <c r="H11" s="324"/>
      <c r="I11" s="325"/>
    </row>
    <row r="12" spans="1:24" ht="15.75" x14ac:dyDescent="0.25">
      <c r="A12" s="212"/>
      <c r="B12" s="212"/>
      <c r="C12" s="211" t="s">
        <v>1743</v>
      </c>
      <c r="D12" s="211"/>
      <c r="E12" s="324"/>
      <c r="F12" s="324"/>
      <c r="G12" s="324"/>
      <c r="H12" s="324"/>
      <c r="I12" s="325"/>
    </row>
    <row r="13" spans="1:24" ht="15.75" x14ac:dyDescent="0.25">
      <c r="A13" s="212"/>
      <c r="B13" s="212"/>
      <c r="C13" s="211" t="s">
        <v>1744</v>
      </c>
      <c r="D13" s="211"/>
      <c r="E13" s="324"/>
      <c r="F13" s="324"/>
      <c r="G13" s="324"/>
      <c r="H13" s="324"/>
      <c r="I13" s="325"/>
    </row>
    <row r="14" spans="1:24" ht="15.75" x14ac:dyDescent="0.25">
      <c r="A14" s="212"/>
      <c r="B14" s="212"/>
      <c r="C14" s="211" t="s">
        <v>1745</v>
      </c>
      <c r="D14" s="211"/>
      <c r="E14" s="324"/>
      <c r="F14" s="324"/>
      <c r="G14" s="324"/>
      <c r="H14" s="324"/>
      <c r="I14" s="325"/>
    </row>
    <row r="15" spans="1:24" ht="15.75" x14ac:dyDescent="0.25">
      <c r="A15" s="212"/>
      <c r="B15" s="212"/>
      <c r="C15" s="211" t="s">
        <v>1746</v>
      </c>
      <c r="D15" s="211"/>
      <c r="E15" s="324"/>
      <c r="F15" s="324"/>
      <c r="G15" s="324"/>
      <c r="H15" s="324"/>
      <c r="I15" s="325"/>
    </row>
    <row r="16" spans="1:24" ht="15.75" x14ac:dyDescent="0.25">
      <c r="A16" s="212"/>
      <c r="B16" s="212"/>
      <c r="C16" s="211" t="s">
        <v>1747</v>
      </c>
      <c r="D16" s="211"/>
      <c r="E16" s="324"/>
      <c r="F16" s="324"/>
      <c r="G16" s="324"/>
      <c r="H16" s="324"/>
      <c r="I16" s="325"/>
    </row>
    <row r="17" spans="1:9" ht="15.75" x14ac:dyDescent="0.25">
      <c r="A17" s="213"/>
      <c r="B17" s="213"/>
      <c r="C17" s="213"/>
      <c r="D17" s="213"/>
      <c r="E17" s="236"/>
      <c r="F17" s="236"/>
      <c r="G17" s="236"/>
      <c r="H17" s="236"/>
      <c r="I17" s="326"/>
    </row>
    <row r="18" spans="1:9" ht="15.75" x14ac:dyDescent="0.25">
      <c r="A18" s="212" t="s">
        <v>1748</v>
      </c>
      <c r="B18" s="323" t="s">
        <v>1749</v>
      </c>
      <c r="C18" s="211" t="s">
        <v>1741</v>
      </c>
      <c r="D18" s="211"/>
      <c r="E18" s="324"/>
      <c r="F18" s="324"/>
      <c r="G18" s="324"/>
      <c r="H18" s="324"/>
      <c r="I18" s="325"/>
    </row>
    <row r="19" spans="1:9" ht="15.75" x14ac:dyDescent="0.25">
      <c r="A19" s="212"/>
      <c r="B19" s="212" t="s">
        <v>1735</v>
      </c>
      <c r="C19" s="211" t="s">
        <v>1750</v>
      </c>
      <c r="D19" s="211"/>
      <c r="E19" s="324"/>
      <c r="F19" s="324"/>
      <c r="G19" s="324"/>
      <c r="H19" s="324"/>
      <c r="I19" s="325"/>
    </row>
    <row r="20" spans="1:9" ht="15.75" x14ac:dyDescent="0.25">
      <c r="A20" s="212"/>
      <c r="B20" s="212"/>
      <c r="C20" s="211" t="s">
        <v>1751</v>
      </c>
      <c r="D20" s="211"/>
      <c r="E20" s="324"/>
      <c r="F20" s="324"/>
      <c r="G20" s="324"/>
      <c r="H20" s="324"/>
      <c r="I20" s="325"/>
    </row>
    <row r="21" spans="1:9" ht="15.75" x14ac:dyDescent="0.25">
      <c r="A21" s="212"/>
      <c r="B21" s="212"/>
      <c r="C21" s="211" t="s">
        <v>1744</v>
      </c>
      <c r="D21" s="211"/>
      <c r="E21" s="324"/>
      <c r="F21" s="324"/>
      <c r="G21" s="324"/>
      <c r="H21" s="324"/>
      <c r="I21" s="325"/>
    </row>
    <row r="22" spans="1:9" ht="15.75" x14ac:dyDescent="0.25">
      <c r="A22" s="212"/>
      <c r="B22" s="212"/>
      <c r="C22" s="211" t="s">
        <v>1745</v>
      </c>
      <c r="D22" s="211"/>
      <c r="E22" s="324"/>
      <c r="F22" s="324"/>
      <c r="G22" s="324"/>
      <c r="H22" s="324"/>
      <c r="I22" s="325"/>
    </row>
    <row r="23" spans="1:9" ht="15.75" x14ac:dyDescent="0.25">
      <c r="A23" s="212"/>
      <c r="B23" s="212"/>
      <c r="C23" s="211" t="s">
        <v>1752</v>
      </c>
      <c r="D23" s="211"/>
      <c r="E23" s="324"/>
      <c r="F23" s="324"/>
      <c r="G23" s="324"/>
      <c r="H23" s="324"/>
      <c r="I23" s="325"/>
    </row>
    <row r="24" spans="1:9" ht="15.75" x14ac:dyDescent="0.25">
      <c r="A24" s="213"/>
      <c r="B24" s="213"/>
      <c r="C24" s="213"/>
      <c r="D24" s="213"/>
      <c r="E24" s="236"/>
      <c r="F24" s="236"/>
      <c r="G24" s="236"/>
      <c r="H24" s="236"/>
      <c r="I24" s="326"/>
    </row>
    <row r="25" spans="1:9" ht="15.75" x14ac:dyDescent="0.25">
      <c r="A25" s="212" t="s">
        <v>1753</v>
      </c>
      <c r="B25" s="323" t="s">
        <v>1754</v>
      </c>
      <c r="C25" s="211" t="s">
        <v>1741</v>
      </c>
      <c r="D25" s="211"/>
      <c r="E25" s="324"/>
      <c r="F25" s="324"/>
      <c r="G25" s="324"/>
      <c r="H25" s="324"/>
      <c r="I25" s="325"/>
    </row>
    <row r="26" spans="1:9" ht="15.75" x14ac:dyDescent="0.25">
      <c r="A26" s="212"/>
      <c r="B26" s="212" t="s">
        <v>1735</v>
      </c>
      <c r="C26" s="211" t="s">
        <v>1755</v>
      </c>
      <c r="D26" s="211"/>
      <c r="E26" s="324"/>
      <c r="F26" s="324"/>
      <c r="G26" s="324"/>
      <c r="H26" s="324"/>
      <c r="I26" s="325"/>
    </row>
    <row r="27" spans="1:9" ht="15.75" x14ac:dyDescent="0.25">
      <c r="A27" s="212"/>
      <c r="B27" s="212"/>
      <c r="C27" s="211" t="s">
        <v>1756</v>
      </c>
      <c r="D27" s="211"/>
      <c r="E27" s="324"/>
      <c r="F27" s="324"/>
      <c r="G27" s="324"/>
      <c r="H27" s="324"/>
      <c r="I27" s="325"/>
    </row>
    <row r="28" spans="1:9" ht="15.75" x14ac:dyDescent="0.25">
      <c r="A28" s="212"/>
      <c r="B28" s="212"/>
      <c r="C28" s="211" t="s">
        <v>1744</v>
      </c>
      <c r="D28" s="211"/>
      <c r="E28" s="324"/>
      <c r="F28" s="324"/>
      <c r="G28" s="324"/>
      <c r="H28" s="324"/>
      <c r="I28" s="325"/>
    </row>
    <row r="29" spans="1:9" ht="15.75" x14ac:dyDescent="0.25">
      <c r="A29" s="212"/>
      <c r="B29" s="212"/>
      <c r="C29" s="211" t="s">
        <v>1745</v>
      </c>
      <c r="D29" s="211"/>
      <c r="E29" s="324"/>
      <c r="F29" s="324"/>
      <c r="G29" s="324"/>
      <c r="H29" s="324"/>
      <c r="I29" s="325"/>
    </row>
    <row r="30" spans="1:9" ht="15.75" x14ac:dyDescent="0.25">
      <c r="A30" s="212"/>
      <c r="B30" s="212"/>
      <c r="C30" s="211" t="s">
        <v>1757</v>
      </c>
      <c r="D30" s="211"/>
      <c r="E30" s="324"/>
      <c r="F30" s="324"/>
      <c r="G30" s="324"/>
      <c r="H30" s="324"/>
      <c r="I30" s="325"/>
    </row>
    <row r="31" spans="1:9" ht="15.75" x14ac:dyDescent="0.25">
      <c r="A31" s="213"/>
      <c r="B31" s="213"/>
      <c r="C31" s="213"/>
      <c r="D31" s="213"/>
      <c r="E31" s="236"/>
      <c r="F31" s="236"/>
      <c r="G31" s="236"/>
      <c r="H31" s="236"/>
      <c r="I31" s="326"/>
    </row>
    <row r="32" spans="1:9" ht="15.75" x14ac:dyDescent="0.25">
      <c r="A32" s="212" t="s">
        <v>1758</v>
      </c>
      <c r="B32" s="212" t="s">
        <v>1759</v>
      </c>
      <c r="C32" s="211" t="s">
        <v>1741</v>
      </c>
      <c r="D32" s="211"/>
      <c r="E32" s="324"/>
      <c r="F32" s="324"/>
      <c r="G32" s="324"/>
      <c r="H32" s="324"/>
      <c r="I32" s="325"/>
    </row>
    <row r="33" spans="1:9" ht="15.75" x14ac:dyDescent="0.25">
      <c r="A33" s="212"/>
      <c r="B33" s="212" t="s">
        <v>1735</v>
      </c>
      <c r="C33" s="211" t="s">
        <v>1780</v>
      </c>
      <c r="D33" s="211"/>
      <c r="E33" s="324"/>
      <c r="F33" s="324"/>
      <c r="G33" s="324"/>
      <c r="H33" s="324"/>
      <c r="I33" s="325"/>
    </row>
    <row r="34" spans="1:9" ht="15.75" x14ac:dyDescent="0.25">
      <c r="A34" s="212"/>
      <c r="B34" s="212"/>
      <c r="C34" s="211" t="s">
        <v>1760</v>
      </c>
      <c r="D34" s="211"/>
      <c r="E34" s="324"/>
      <c r="F34" s="324"/>
      <c r="G34" s="324"/>
      <c r="H34" s="324"/>
      <c r="I34" s="325"/>
    </row>
    <row r="35" spans="1:9" ht="15.75" x14ac:dyDescent="0.25">
      <c r="A35" s="212"/>
      <c r="B35" s="212"/>
      <c r="C35" s="211" t="s">
        <v>1744</v>
      </c>
      <c r="D35" s="211"/>
      <c r="E35" s="324"/>
      <c r="F35" s="324"/>
      <c r="G35" s="324"/>
      <c r="H35" s="324"/>
      <c r="I35" s="325"/>
    </row>
    <row r="36" spans="1:9" ht="15.75" x14ac:dyDescent="0.25">
      <c r="A36" s="212"/>
      <c r="B36" s="212"/>
      <c r="C36" s="211" t="s">
        <v>1761</v>
      </c>
      <c r="D36" s="211"/>
      <c r="E36" s="324"/>
      <c r="F36" s="324"/>
      <c r="G36" s="324"/>
      <c r="H36" s="324"/>
      <c r="I36" s="325"/>
    </row>
    <row r="37" spans="1:9" ht="15.75" x14ac:dyDescent="0.25">
      <c r="A37" s="212"/>
      <c r="B37" s="212"/>
      <c r="C37" s="211" t="s">
        <v>1762</v>
      </c>
      <c r="D37" s="211"/>
      <c r="E37" s="324"/>
      <c r="F37" s="324"/>
      <c r="G37" s="324"/>
      <c r="H37" s="324"/>
      <c r="I37" s="325"/>
    </row>
    <row r="38" spans="1:9" ht="15.75" x14ac:dyDescent="0.25">
      <c r="A38" s="212"/>
      <c r="B38" s="212"/>
      <c r="C38" s="211" t="s">
        <v>1763</v>
      </c>
      <c r="D38" s="211"/>
      <c r="E38" s="324"/>
      <c r="F38" s="324"/>
      <c r="G38" s="324"/>
      <c r="H38" s="324"/>
      <c r="I38" s="325"/>
    </row>
    <row r="39" spans="1:9" ht="15.75" x14ac:dyDescent="0.25">
      <c r="A39" s="213"/>
      <c r="B39" s="213"/>
      <c r="C39" s="213"/>
      <c r="D39" s="213"/>
      <c r="E39" s="236"/>
      <c r="F39" s="236"/>
      <c r="G39" s="236"/>
      <c r="H39" s="236"/>
      <c r="I39" s="326"/>
    </row>
    <row r="40" spans="1:9" ht="15.75" x14ac:dyDescent="0.25">
      <c r="A40" s="212" t="s">
        <v>1764</v>
      </c>
      <c r="B40" s="212" t="s">
        <v>3506</v>
      </c>
      <c r="C40" s="211" t="s">
        <v>1741</v>
      </c>
      <c r="D40" s="211"/>
      <c r="E40" s="324"/>
      <c r="F40" s="324"/>
      <c r="G40" s="324"/>
      <c r="H40" s="324"/>
      <c r="I40" s="325"/>
    </row>
    <row r="41" spans="1:9" ht="15.75" x14ac:dyDescent="0.25">
      <c r="A41" s="212"/>
      <c r="B41" s="212" t="s">
        <v>1735</v>
      </c>
      <c r="C41" s="211" t="s">
        <v>1780</v>
      </c>
      <c r="D41" s="211"/>
      <c r="E41" s="324"/>
      <c r="F41" s="324"/>
      <c r="G41" s="324"/>
      <c r="H41" s="324"/>
      <c r="I41" s="325"/>
    </row>
    <row r="42" spans="1:9" ht="15.75" x14ac:dyDescent="0.25">
      <c r="A42" s="212"/>
      <c r="B42" s="212"/>
      <c r="C42" s="211" t="s">
        <v>1760</v>
      </c>
      <c r="D42" s="211"/>
      <c r="E42" s="324"/>
      <c r="F42" s="324"/>
      <c r="G42" s="324"/>
      <c r="H42" s="324"/>
      <c r="I42" s="325"/>
    </row>
    <row r="43" spans="1:9" ht="15.75" x14ac:dyDescent="0.25">
      <c r="A43" s="212"/>
      <c r="B43" s="212"/>
      <c r="C43" s="211" t="s">
        <v>1744</v>
      </c>
      <c r="D43" s="211"/>
      <c r="E43" s="324"/>
      <c r="F43" s="324"/>
      <c r="G43" s="324"/>
      <c r="H43" s="324"/>
      <c r="I43" s="325"/>
    </row>
    <row r="44" spans="1:9" ht="15.75" x14ac:dyDescent="0.25">
      <c r="A44" s="212"/>
      <c r="B44" s="212"/>
      <c r="C44" s="211" t="s">
        <v>3505</v>
      </c>
      <c r="D44" s="211"/>
      <c r="E44" s="324"/>
      <c r="F44" s="324"/>
      <c r="G44" s="324"/>
      <c r="H44" s="324"/>
      <c r="I44" s="325"/>
    </row>
    <row r="45" spans="1:9" ht="15.75" x14ac:dyDescent="0.25">
      <c r="A45" s="212"/>
      <c r="B45" s="212"/>
      <c r="C45" s="211" t="s">
        <v>1762</v>
      </c>
      <c r="D45" s="211"/>
      <c r="E45" s="324"/>
      <c r="F45" s="324"/>
      <c r="G45" s="324"/>
      <c r="H45" s="324"/>
      <c r="I45" s="325"/>
    </row>
    <row r="46" spans="1:9" ht="15.75" x14ac:dyDescent="0.25">
      <c r="A46" s="212"/>
      <c r="B46" s="212"/>
      <c r="C46" s="211" t="s">
        <v>1763</v>
      </c>
      <c r="D46" s="211"/>
      <c r="E46" s="324"/>
      <c r="F46" s="324"/>
      <c r="G46" s="324"/>
      <c r="H46" s="324"/>
      <c r="I46" s="325"/>
    </row>
    <row r="47" spans="1:9" ht="15.75" x14ac:dyDescent="0.25">
      <c r="A47" s="213"/>
      <c r="B47" s="213"/>
      <c r="C47" s="213"/>
      <c r="D47" s="213"/>
      <c r="E47" s="236"/>
      <c r="F47" s="236"/>
      <c r="G47" s="236"/>
      <c r="H47" s="236"/>
      <c r="I47" s="326"/>
    </row>
    <row r="48" spans="1:9" ht="15.75" x14ac:dyDescent="0.25">
      <c r="A48" s="212" t="s">
        <v>1773</v>
      </c>
      <c r="B48" s="323" t="s">
        <v>1765</v>
      </c>
      <c r="C48" s="211" t="s">
        <v>1741</v>
      </c>
      <c r="D48" s="211"/>
      <c r="E48" s="324"/>
      <c r="F48" s="324"/>
      <c r="G48" s="324"/>
      <c r="H48" s="324"/>
      <c r="I48" s="325"/>
    </row>
    <row r="49" spans="1:9" ht="15.75" x14ac:dyDescent="0.25">
      <c r="A49" s="212"/>
      <c r="B49" s="212" t="s">
        <v>1735</v>
      </c>
      <c r="C49" s="211" t="s">
        <v>1742</v>
      </c>
      <c r="D49" s="211"/>
      <c r="E49" s="324"/>
      <c r="F49" s="324"/>
      <c r="G49" s="324"/>
      <c r="H49" s="324"/>
      <c r="I49" s="325"/>
    </row>
    <row r="50" spans="1:9" ht="15.75" x14ac:dyDescent="0.25">
      <c r="A50" s="212"/>
      <c r="B50" s="212"/>
      <c r="C50" s="211" t="s">
        <v>1767</v>
      </c>
      <c r="D50" s="211"/>
      <c r="E50" s="324"/>
      <c r="F50" s="324"/>
      <c r="G50" s="324"/>
      <c r="H50" s="324"/>
      <c r="I50" s="325"/>
    </row>
    <row r="51" spans="1:9" ht="15.75" x14ac:dyDescent="0.25">
      <c r="A51" s="212"/>
      <c r="B51" s="212"/>
      <c r="C51" s="211" t="s">
        <v>1768</v>
      </c>
      <c r="D51" s="211"/>
      <c r="E51" s="324"/>
      <c r="F51" s="324"/>
      <c r="G51" s="324"/>
      <c r="H51" s="324"/>
      <c r="I51" s="325"/>
    </row>
    <row r="52" spans="1:9" ht="15.75" x14ac:dyDescent="0.25">
      <c r="A52" s="212"/>
      <c r="B52" s="212"/>
      <c r="C52" s="211" t="s">
        <v>1769</v>
      </c>
      <c r="D52" s="211"/>
      <c r="E52" s="324"/>
      <c r="F52" s="324"/>
      <c r="G52" s="324"/>
      <c r="H52" s="324"/>
      <c r="I52" s="325"/>
    </row>
    <row r="53" spans="1:9" ht="15.75" x14ac:dyDescent="0.25">
      <c r="A53" s="212"/>
      <c r="B53" s="212"/>
      <c r="C53" s="211" t="s">
        <v>1770</v>
      </c>
      <c r="D53" s="211"/>
      <c r="E53" s="324"/>
      <c r="F53" s="324"/>
      <c r="G53" s="324"/>
      <c r="H53" s="324"/>
      <c r="I53" s="325"/>
    </row>
    <row r="54" spans="1:9" ht="15.75" x14ac:dyDescent="0.25">
      <c r="A54" s="212"/>
      <c r="B54" s="212"/>
      <c r="C54" s="211" t="s">
        <v>1771</v>
      </c>
      <c r="D54" s="211"/>
      <c r="E54" s="324"/>
      <c r="F54" s="324"/>
      <c r="G54" s="324"/>
      <c r="H54" s="324"/>
      <c r="I54" s="325"/>
    </row>
    <row r="55" spans="1:9" ht="15.75" x14ac:dyDescent="0.25">
      <c r="A55" s="212"/>
      <c r="B55" s="212"/>
      <c r="C55" s="211" t="s">
        <v>1772</v>
      </c>
      <c r="D55" s="211"/>
      <c r="E55" s="324"/>
      <c r="F55" s="324"/>
      <c r="G55" s="324"/>
      <c r="H55" s="324"/>
      <c r="I55" s="325"/>
    </row>
    <row r="56" spans="1:9" ht="15.75" x14ac:dyDescent="0.25">
      <c r="A56" s="213"/>
      <c r="B56" s="213"/>
      <c r="C56" s="213"/>
      <c r="D56" s="213"/>
      <c r="E56" s="236"/>
      <c r="F56" s="236"/>
      <c r="G56" s="236"/>
      <c r="H56" s="236"/>
      <c r="I56" s="326"/>
    </row>
    <row r="57" spans="1:9" ht="15.75" x14ac:dyDescent="0.25">
      <c r="A57" s="212" t="s">
        <v>1778</v>
      </c>
      <c r="B57" s="323" t="s">
        <v>3507</v>
      </c>
      <c r="C57" s="211" t="s">
        <v>1741</v>
      </c>
      <c r="D57" s="211"/>
      <c r="E57" s="324"/>
      <c r="F57" s="324"/>
      <c r="G57" s="324"/>
      <c r="H57" s="324"/>
      <c r="I57" s="325"/>
    </row>
    <row r="58" spans="1:9" ht="15.75" x14ac:dyDescent="0.25">
      <c r="A58" s="212"/>
      <c r="B58" s="212" t="s">
        <v>1735</v>
      </c>
      <c r="C58" s="211" t="s">
        <v>1742</v>
      </c>
      <c r="D58" s="211"/>
      <c r="E58" s="324"/>
      <c r="F58" s="324"/>
      <c r="G58" s="324"/>
      <c r="H58" s="324"/>
      <c r="I58" s="325"/>
    </row>
    <row r="59" spans="1:9" ht="15.75" x14ac:dyDescent="0.25">
      <c r="A59" s="212"/>
      <c r="B59" s="212"/>
      <c r="C59" s="211" t="s">
        <v>1767</v>
      </c>
      <c r="D59" s="211"/>
      <c r="E59" s="324"/>
      <c r="F59" s="324"/>
      <c r="G59" s="324"/>
      <c r="H59" s="324"/>
      <c r="I59" s="325"/>
    </row>
    <row r="60" spans="1:9" ht="15.75" x14ac:dyDescent="0.25">
      <c r="A60" s="212"/>
      <c r="B60" s="212"/>
      <c r="C60" s="211" t="s">
        <v>1768</v>
      </c>
      <c r="D60" s="211"/>
      <c r="E60" s="324"/>
      <c r="F60" s="324"/>
      <c r="G60" s="324"/>
      <c r="H60" s="324"/>
      <c r="I60" s="325"/>
    </row>
    <row r="61" spans="1:9" ht="15.75" x14ac:dyDescent="0.25">
      <c r="A61" s="212"/>
      <c r="B61" s="212"/>
      <c r="C61" s="211" t="s">
        <v>1769</v>
      </c>
      <c r="D61" s="211"/>
      <c r="E61" s="324"/>
      <c r="F61" s="324"/>
      <c r="G61" s="324"/>
      <c r="H61" s="324"/>
      <c r="I61" s="325"/>
    </row>
    <row r="62" spans="1:9" ht="15.75" x14ac:dyDescent="0.25">
      <c r="A62" s="212"/>
      <c r="B62" s="212"/>
      <c r="C62" s="211" t="s">
        <v>3504</v>
      </c>
      <c r="D62" s="211"/>
      <c r="E62" s="324"/>
      <c r="F62" s="324"/>
      <c r="G62" s="324"/>
      <c r="H62" s="324"/>
      <c r="I62" s="325"/>
    </row>
    <row r="63" spans="1:9" ht="15.75" x14ac:dyDescent="0.25">
      <c r="A63" s="212"/>
      <c r="B63" s="212"/>
      <c r="C63" s="211" t="s">
        <v>1771</v>
      </c>
      <c r="D63" s="211"/>
      <c r="E63" s="324"/>
      <c r="F63" s="324"/>
      <c r="G63" s="324"/>
      <c r="H63" s="324"/>
      <c r="I63" s="325"/>
    </row>
    <row r="64" spans="1:9" ht="15.75" x14ac:dyDescent="0.25">
      <c r="A64" s="212"/>
      <c r="B64" s="212"/>
      <c r="C64" s="211" t="s">
        <v>1772</v>
      </c>
      <c r="D64" s="211"/>
      <c r="E64" s="324"/>
      <c r="F64" s="324"/>
      <c r="G64" s="324"/>
      <c r="H64" s="324"/>
      <c r="I64" s="325"/>
    </row>
    <row r="65" spans="1:9" ht="15.75" x14ac:dyDescent="0.25">
      <c r="A65" s="213"/>
      <c r="B65" s="213"/>
      <c r="C65" s="213"/>
      <c r="D65" s="213"/>
      <c r="E65" s="213"/>
      <c r="F65" s="213"/>
      <c r="G65" s="213"/>
      <c r="H65" s="213"/>
      <c r="I65" s="213"/>
    </row>
    <row r="66" spans="1:9" ht="15.75" x14ac:dyDescent="0.25">
      <c r="A66" s="212" t="s">
        <v>1785</v>
      </c>
      <c r="B66" s="323" t="s">
        <v>1779</v>
      </c>
      <c r="C66" s="211" t="s">
        <v>1741</v>
      </c>
      <c r="D66" s="211"/>
      <c r="E66" s="324"/>
      <c r="F66" s="324"/>
      <c r="G66" s="324"/>
      <c r="H66" s="324"/>
      <c r="I66" s="325"/>
    </row>
    <row r="67" spans="1:9" ht="15.75" x14ac:dyDescent="0.25">
      <c r="A67" s="212"/>
      <c r="B67" s="212" t="s">
        <v>1735</v>
      </c>
      <c r="C67" s="211" t="s">
        <v>1780</v>
      </c>
      <c r="D67" s="211"/>
      <c r="E67" s="324"/>
      <c r="F67" s="324"/>
      <c r="G67" s="324"/>
      <c r="H67" s="324"/>
      <c r="I67" s="325"/>
    </row>
    <row r="68" spans="1:9" ht="15.75" x14ac:dyDescent="0.25">
      <c r="A68" s="212"/>
      <c r="B68" s="212"/>
      <c r="C68" s="211" t="s">
        <v>1760</v>
      </c>
      <c r="D68" s="211"/>
      <c r="E68" s="324"/>
      <c r="F68" s="324"/>
      <c r="G68" s="324"/>
      <c r="H68" s="324"/>
      <c r="I68" s="325"/>
    </row>
    <row r="69" spans="1:9" ht="15.75" x14ac:dyDescent="0.25">
      <c r="A69" s="212"/>
      <c r="B69" s="212"/>
      <c r="C69" s="211" t="s">
        <v>1781</v>
      </c>
      <c r="D69" s="211"/>
      <c r="E69" s="324"/>
      <c r="F69" s="324"/>
      <c r="G69" s="324"/>
      <c r="H69" s="324"/>
      <c r="I69" s="325"/>
    </row>
    <row r="70" spans="1:9" ht="15.75" x14ac:dyDescent="0.25">
      <c r="A70" s="212"/>
      <c r="B70" s="212"/>
      <c r="C70" s="211" t="s">
        <v>1761</v>
      </c>
      <c r="D70" s="211"/>
      <c r="E70" s="324"/>
      <c r="F70" s="324"/>
      <c r="G70" s="324"/>
      <c r="H70" s="324"/>
      <c r="I70" s="325"/>
    </row>
    <row r="71" spans="1:9" ht="15.75" x14ac:dyDescent="0.25">
      <c r="A71" s="212"/>
      <c r="B71" s="212"/>
      <c r="C71" s="211" t="s">
        <v>1762</v>
      </c>
      <c r="D71" s="211"/>
      <c r="E71" s="324"/>
      <c r="F71" s="324"/>
      <c r="G71" s="324"/>
      <c r="H71" s="324"/>
      <c r="I71" s="325"/>
    </row>
    <row r="72" spans="1:9" ht="15.75" x14ac:dyDescent="0.25">
      <c r="A72" s="212"/>
      <c r="B72" s="212"/>
      <c r="C72" s="211" t="s">
        <v>1763</v>
      </c>
      <c r="D72" s="211"/>
      <c r="E72" s="324"/>
      <c r="F72" s="324"/>
      <c r="G72" s="324"/>
      <c r="H72" s="324"/>
      <c r="I72" s="325"/>
    </row>
    <row r="73" spans="1:9" ht="15.75" x14ac:dyDescent="0.25">
      <c r="A73" s="213"/>
      <c r="B73" s="213"/>
      <c r="C73" s="213"/>
      <c r="D73" s="213"/>
      <c r="E73" s="213"/>
      <c r="F73" s="213"/>
      <c r="G73" s="213"/>
      <c r="H73" s="213"/>
      <c r="I73" s="213"/>
    </row>
    <row r="74" spans="1:9" ht="15.75" x14ac:dyDescent="0.25">
      <c r="A74" s="212" t="s">
        <v>1788</v>
      </c>
      <c r="B74" s="323" t="s">
        <v>3498</v>
      </c>
      <c r="C74" s="211" t="s">
        <v>1741</v>
      </c>
      <c r="D74" s="211"/>
      <c r="E74" s="324"/>
      <c r="F74" s="324"/>
      <c r="G74" s="324"/>
      <c r="H74" s="324"/>
      <c r="I74" s="325"/>
    </row>
    <row r="75" spans="1:9" ht="15.75" x14ac:dyDescent="0.25">
      <c r="A75" s="212"/>
      <c r="B75" s="212" t="s">
        <v>1735</v>
      </c>
      <c r="C75" s="211" t="s">
        <v>1780</v>
      </c>
      <c r="D75" s="211"/>
      <c r="E75" s="324"/>
      <c r="F75" s="324"/>
      <c r="G75" s="324"/>
      <c r="H75" s="324"/>
      <c r="I75" s="325"/>
    </row>
    <row r="76" spans="1:9" ht="15.75" x14ac:dyDescent="0.25">
      <c r="A76" s="212"/>
      <c r="B76" s="212"/>
      <c r="C76" s="211" t="s">
        <v>1760</v>
      </c>
      <c r="D76" s="211"/>
      <c r="E76" s="324"/>
      <c r="F76" s="324"/>
      <c r="G76" s="324"/>
      <c r="H76" s="324"/>
      <c r="I76" s="325"/>
    </row>
    <row r="77" spans="1:9" ht="15.75" x14ac:dyDescent="0.25">
      <c r="A77" s="212"/>
      <c r="B77" s="212"/>
      <c r="C77" s="211" t="s">
        <v>1781</v>
      </c>
      <c r="D77" s="211"/>
      <c r="E77" s="324"/>
      <c r="F77" s="324"/>
      <c r="G77" s="324"/>
      <c r="H77" s="324"/>
      <c r="I77" s="325"/>
    </row>
    <row r="78" spans="1:9" ht="15.75" x14ac:dyDescent="0.25">
      <c r="A78" s="212"/>
      <c r="B78" s="212"/>
      <c r="C78" s="211" t="s">
        <v>3503</v>
      </c>
      <c r="D78" s="211"/>
      <c r="E78" s="324"/>
      <c r="F78" s="324"/>
      <c r="G78" s="324"/>
      <c r="H78" s="324"/>
      <c r="I78" s="325"/>
    </row>
    <row r="79" spans="1:9" ht="15.75" x14ac:dyDescent="0.25">
      <c r="A79" s="212"/>
      <c r="B79" s="212"/>
      <c r="C79" s="211" t="s">
        <v>1762</v>
      </c>
      <c r="D79" s="211"/>
      <c r="E79" s="324"/>
      <c r="F79" s="324"/>
      <c r="G79" s="324"/>
      <c r="H79" s="324"/>
      <c r="I79" s="325"/>
    </row>
    <row r="80" spans="1:9" ht="15.75" x14ac:dyDescent="0.25">
      <c r="A80" s="212"/>
      <c r="B80" s="212"/>
      <c r="C80" s="211" t="s">
        <v>1763</v>
      </c>
      <c r="D80" s="211"/>
      <c r="E80" s="324"/>
      <c r="F80" s="324"/>
      <c r="G80" s="324"/>
      <c r="H80" s="324"/>
      <c r="I80" s="325"/>
    </row>
    <row r="81" spans="1:9" ht="15.75" x14ac:dyDescent="0.25">
      <c r="A81" s="213"/>
      <c r="B81" s="213"/>
      <c r="C81" s="213"/>
      <c r="D81" s="213"/>
      <c r="E81" s="236"/>
      <c r="F81" s="236"/>
      <c r="G81" s="236"/>
      <c r="H81" s="236"/>
      <c r="I81" s="326"/>
    </row>
    <row r="82" spans="1:9" ht="15.75" x14ac:dyDescent="0.25">
      <c r="A82" s="212" t="s">
        <v>1795</v>
      </c>
      <c r="B82" s="323" t="s">
        <v>1782</v>
      </c>
      <c r="C82" s="211" t="s">
        <v>1741</v>
      </c>
      <c r="D82" s="211"/>
      <c r="E82" s="324"/>
      <c r="F82" s="324"/>
      <c r="G82" s="324"/>
      <c r="H82" s="324"/>
      <c r="I82" s="325"/>
    </row>
    <row r="83" spans="1:9" ht="15.75" x14ac:dyDescent="0.25">
      <c r="A83" s="212"/>
      <c r="B83" s="212" t="s">
        <v>1735</v>
      </c>
      <c r="C83" s="211" t="s">
        <v>1780</v>
      </c>
      <c r="D83" s="211"/>
      <c r="E83" s="324"/>
      <c r="F83" s="324"/>
      <c r="G83" s="324"/>
      <c r="H83" s="324"/>
      <c r="I83" s="325"/>
    </row>
    <row r="84" spans="1:9" ht="15.75" x14ac:dyDescent="0.25">
      <c r="A84" s="212"/>
      <c r="B84" s="212"/>
      <c r="C84" s="211" t="s">
        <v>1760</v>
      </c>
      <c r="D84" s="211"/>
      <c r="E84" s="324"/>
      <c r="F84" s="324"/>
      <c r="G84" s="324"/>
      <c r="H84" s="324"/>
      <c r="I84" s="325"/>
    </row>
    <row r="85" spans="1:9" ht="15.75" x14ac:dyDescent="0.25">
      <c r="A85" s="212"/>
      <c r="B85" s="212"/>
      <c r="C85" s="211" t="s">
        <v>3497</v>
      </c>
      <c r="D85" s="211"/>
      <c r="E85" s="324"/>
      <c r="F85" s="324"/>
      <c r="G85" s="324"/>
      <c r="H85" s="324"/>
      <c r="I85" s="325"/>
    </row>
    <row r="86" spans="1:9" ht="15.75" x14ac:dyDescent="0.25">
      <c r="A86" s="212"/>
      <c r="B86" s="212"/>
      <c r="C86" s="211" t="s">
        <v>1761</v>
      </c>
      <c r="D86" s="211"/>
      <c r="E86" s="324"/>
      <c r="F86" s="324"/>
      <c r="G86" s="324"/>
      <c r="H86" s="324"/>
      <c r="I86" s="325"/>
    </row>
    <row r="87" spans="1:9" ht="15.75" x14ac:dyDescent="0.25">
      <c r="A87" s="212"/>
      <c r="B87" s="212"/>
      <c r="C87" s="211" t="s">
        <v>1762</v>
      </c>
      <c r="D87" s="211"/>
      <c r="E87" s="324"/>
      <c r="F87" s="324"/>
      <c r="G87" s="324"/>
      <c r="H87" s="324"/>
      <c r="I87" s="325"/>
    </row>
    <row r="88" spans="1:9" ht="15.75" x14ac:dyDescent="0.25">
      <c r="A88" s="212"/>
      <c r="B88" s="212"/>
      <c r="C88" s="211" t="s">
        <v>1763</v>
      </c>
      <c r="D88" s="211"/>
      <c r="E88" s="324"/>
      <c r="F88" s="324"/>
      <c r="G88" s="324"/>
      <c r="H88" s="324"/>
      <c r="I88" s="325"/>
    </row>
    <row r="89" spans="1:9" ht="15.75" x14ac:dyDescent="0.25">
      <c r="A89" s="212"/>
      <c r="B89" s="212"/>
      <c r="C89" s="329" t="s">
        <v>1784</v>
      </c>
      <c r="D89" s="211"/>
      <c r="E89" s="324"/>
      <c r="F89" s="324"/>
      <c r="G89" s="324"/>
      <c r="H89" s="324"/>
      <c r="I89" s="325"/>
    </row>
    <row r="90" spans="1:9" ht="15.75" x14ac:dyDescent="0.25">
      <c r="A90" s="213"/>
      <c r="B90" s="213"/>
      <c r="C90" s="213"/>
      <c r="D90" s="213"/>
      <c r="E90" s="236"/>
      <c r="F90" s="236"/>
      <c r="G90" s="236"/>
      <c r="H90" s="236"/>
      <c r="I90" s="326"/>
    </row>
    <row r="91" spans="1:9" ht="15.75" x14ac:dyDescent="0.25">
      <c r="A91" s="212" t="s">
        <v>1797</v>
      </c>
      <c r="B91" s="323" t="s">
        <v>3501</v>
      </c>
      <c r="C91" s="211" t="s">
        <v>1741</v>
      </c>
      <c r="D91" s="211"/>
      <c r="E91" s="324"/>
      <c r="F91" s="324"/>
      <c r="G91" s="324"/>
      <c r="H91" s="324"/>
      <c r="I91" s="325"/>
    </row>
    <row r="92" spans="1:9" ht="15.75" x14ac:dyDescent="0.25">
      <c r="A92" s="212"/>
      <c r="B92" s="212" t="s">
        <v>1735</v>
      </c>
      <c r="C92" s="211" t="s">
        <v>1780</v>
      </c>
      <c r="D92" s="211"/>
      <c r="E92" s="324"/>
      <c r="F92" s="324"/>
      <c r="G92" s="324"/>
      <c r="H92" s="324"/>
      <c r="I92" s="325"/>
    </row>
    <row r="93" spans="1:9" ht="15.75" x14ac:dyDescent="0.25">
      <c r="A93" s="212"/>
      <c r="B93" s="212"/>
      <c r="C93" s="211" t="s">
        <v>1760</v>
      </c>
      <c r="D93" s="211"/>
      <c r="E93" s="324"/>
      <c r="F93" s="324"/>
      <c r="G93" s="324"/>
      <c r="H93" s="324"/>
      <c r="I93" s="325"/>
    </row>
    <row r="94" spans="1:9" ht="15.75" x14ac:dyDescent="0.25">
      <c r="A94" s="212"/>
      <c r="B94" s="212"/>
      <c r="C94" s="211" t="s">
        <v>3497</v>
      </c>
      <c r="D94" s="211"/>
      <c r="E94" s="324"/>
      <c r="F94" s="324"/>
      <c r="G94" s="324"/>
      <c r="H94" s="324"/>
      <c r="I94" s="325"/>
    </row>
    <row r="95" spans="1:9" ht="15.75" x14ac:dyDescent="0.25">
      <c r="A95" s="212"/>
      <c r="B95" s="212"/>
      <c r="C95" s="211" t="s">
        <v>3502</v>
      </c>
      <c r="D95" s="211"/>
      <c r="E95" s="324"/>
      <c r="F95" s="324"/>
      <c r="G95" s="324"/>
      <c r="H95" s="324"/>
      <c r="I95" s="325"/>
    </row>
    <row r="96" spans="1:9" ht="15.75" x14ac:dyDescent="0.25">
      <c r="A96" s="212"/>
      <c r="B96" s="212"/>
      <c r="C96" s="211" t="s">
        <v>1762</v>
      </c>
      <c r="D96" s="211"/>
      <c r="E96" s="324"/>
      <c r="F96" s="324"/>
      <c r="G96" s="324"/>
      <c r="H96" s="324"/>
      <c r="I96" s="325"/>
    </row>
    <row r="97" spans="1:9" ht="15.75" x14ac:dyDescent="0.25">
      <c r="A97" s="212"/>
      <c r="B97" s="212"/>
      <c r="C97" s="211" t="s">
        <v>1763</v>
      </c>
      <c r="D97" s="211"/>
      <c r="E97" s="324"/>
      <c r="F97" s="324"/>
      <c r="G97" s="324"/>
      <c r="H97" s="324"/>
      <c r="I97" s="325"/>
    </row>
    <row r="98" spans="1:9" ht="15.75" x14ac:dyDescent="0.25">
      <c r="A98" s="212"/>
      <c r="B98" s="212"/>
      <c r="C98" s="329" t="s">
        <v>1784</v>
      </c>
      <c r="D98" s="211"/>
      <c r="E98" s="324"/>
      <c r="F98" s="324"/>
      <c r="G98" s="324"/>
      <c r="H98" s="324"/>
      <c r="I98" s="325"/>
    </row>
    <row r="99" spans="1:9" ht="15.75" x14ac:dyDescent="0.25">
      <c r="A99" s="213"/>
      <c r="B99" s="213"/>
      <c r="C99" s="213"/>
      <c r="D99" s="213"/>
      <c r="E99" s="236"/>
      <c r="F99" s="236"/>
      <c r="G99" s="236"/>
      <c r="H99" s="236"/>
      <c r="I99" s="326"/>
    </row>
    <row r="100" spans="1:9" ht="15.75" x14ac:dyDescent="0.25">
      <c r="A100" s="212" t="s">
        <v>1800</v>
      </c>
      <c r="B100" s="323" t="s">
        <v>1786</v>
      </c>
      <c r="C100" s="211" t="s">
        <v>1741</v>
      </c>
      <c r="D100" s="211"/>
      <c r="E100" s="324"/>
      <c r="F100" s="324"/>
      <c r="G100" s="324"/>
      <c r="H100" s="324"/>
      <c r="I100" s="325"/>
    </row>
    <row r="101" spans="1:9" ht="15.75" x14ac:dyDescent="0.25">
      <c r="A101" s="212"/>
      <c r="B101" s="212" t="s">
        <v>1735</v>
      </c>
      <c r="C101" s="211" t="s">
        <v>1780</v>
      </c>
      <c r="D101" s="211"/>
      <c r="E101" s="324"/>
      <c r="F101" s="324"/>
      <c r="G101" s="324"/>
      <c r="H101" s="324"/>
      <c r="I101" s="325"/>
    </row>
    <row r="102" spans="1:9" ht="15.75" x14ac:dyDescent="0.25">
      <c r="A102" s="212"/>
      <c r="B102" s="212"/>
      <c r="C102" s="211" t="s">
        <v>1760</v>
      </c>
      <c r="D102" s="211"/>
      <c r="E102" s="324"/>
      <c r="F102" s="324"/>
      <c r="G102" s="324"/>
      <c r="H102" s="324"/>
      <c r="I102" s="325"/>
    </row>
    <row r="103" spans="1:9" ht="15.75" x14ac:dyDescent="0.25">
      <c r="A103" s="212"/>
      <c r="B103" s="212"/>
      <c r="C103" s="211" t="s">
        <v>1787</v>
      </c>
      <c r="D103" s="211"/>
      <c r="E103" s="324"/>
      <c r="F103" s="324"/>
      <c r="G103" s="324"/>
      <c r="H103" s="324"/>
      <c r="I103" s="325"/>
    </row>
    <row r="104" spans="1:9" ht="15.75" x14ac:dyDescent="0.25">
      <c r="A104" s="212"/>
      <c r="B104" s="212"/>
      <c r="C104" s="211" t="s">
        <v>1761</v>
      </c>
      <c r="D104" s="211"/>
      <c r="E104" s="324"/>
      <c r="F104" s="324"/>
      <c r="G104" s="324"/>
      <c r="H104" s="324"/>
      <c r="I104" s="325"/>
    </row>
    <row r="105" spans="1:9" ht="15.75" x14ac:dyDescent="0.25">
      <c r="A105" s="212"/>
      <c r="B105" s="212"/>
      <c r="C105" s="211" t="s">
        <v>1762</v>
      </c>
      <c r="D105" s="211"/>
      <c r="E105" s="324"/>
      <c r="F105" s="324"/>
      <c r="G105" s="324"/>
      <c r="H105" s="324"/>
      <c r="I105" s="325"/>
    </row>
    <row r="106" spans="1:9" ht="15.75" x14ac:dyDescent="0.25">
      <c r="A106" s="212"/>
      <c r="B106" s="212"/>
      <c r="C106" s="211" t="s">
        <v>1763</v>
      </c>
      <c r="D106" s="211"/>
      <c r="E106" s="324"/>
      <c r="F106" s="324"/>
      <c r="G106" s="324"/>
      <c r="H106" s="324"/>
      <c r="I106" s="325"/>
    </row>
    <row r="107" spans="1:9" ht="15.75" x14ac:dyDescent="0.25">
      <c r="A107" s="212"/>
      <c r="B107" s="212"/>
      <c r="C107" s="329" t="s">
        <v>1784</v>
      </c>
      <c r="D107" s="211"/>
      <c r="E107" s="324"/>
      <c r="F107" s="324"/>
      <c r="G107" s="324"/>
      <c r="H107" s="324"/>
      <c r="I107" s="325"/>
    </row>
    <row r="108" spans="1:9" ht="15.75" x14ac:dyDescent="0.25">
      <c r="A108" s="213"/>
      <c r="B108" s="213"/>
      <c r="C108" s="213"/>
      <c r="D108" s="213"/>
      <c r="E108" s="236"/>
      <c r="F108" s="236"/>
      <c r="G108" s="236"/>
      <c r="H108" s="236"/>
      <c r="I108" s="326"/>
    </row>
    <row r="109" spans="1:9" ht="15.75" x14ac:dyDescent="0.25">
      <c r="A109" s="212" t="s">
        <v>1801</v>
      </c>
      <c r="B109" s="323" t="s">
        <v>3499</v>
      </c>
      <c r="C109" s="211" t="s">
        <v>1741</v>
      </c>
      <c r="D109" s="211"/>
      <c r="E109" s="324"/>
      <c r="F109" s="324"/>
      <c r="G109" s="324"/>
      <c r="H109" s="324"/>
      <c r="I109" s="325"/>
    </row>
    <row r="110" spans="1:9" ht="15.75" x14ac:dyDescent="0.25">
      <c r="A110" s="212"/>
      <c r="B110" s="212" t="s">
        <v>1735</v>
      </c>
      <c r="C110" s="211" t="s">
        <v>1780</v>
      </c>
      <c r="D110" s="211"/>
      <c r="E110" s="324"/>
      <c r="F110" s="324"/>
      <c r="G110" s="324"/>
      <c r="H110" s="324"/>
      <c r="I110" s="325"/>
    </row>
    <row r="111" spans="1:9" ht="15.75" x14ac:dyDescent="0.25">
      <c r="A111" s="212"/>
      <c r="B111" s="212"/>
      <c r="C111" s="211" t="s">
        <v>1760</v>
      </c>
      <c r="D111" s="211"/>
      <c r="E111" s="324"/>
      <c r="F111" s="324"/>
      <c r="G111" s="324"/>
      <c r="H111" s="324"/>
      <c r="I111" s="325"/>
    </row>
    <row r="112" spans="1:9" ht="15.75" x14ac:dyDescent="0.25">
      <c r="A112" s="212"/>
      <c r="B112" s="212"/>
      <c r="C112" s="211" t="s">
        <v>1787</v>
      </c>
      <c r="D112" s="211"/>
      <c r="E112" s="324"/>
      <c r="F112" s="324"/>
      <c r="G112" s="324"/>
      <c r="H112" s="324"/>
      <c r="I112" s="325"/>
    </row>
    <row r="113" spans="1:9" ht="15.75" x14ac:dyDescent="0.25">
      <c r="A113" s="212"/>
      <c r="B113" s="212"/>
      <c r="C113" s="211" t="s">
        <v>3500</v>
      </c>
      <c r="D113" s="211"/>
      <c r="E113" s="324"/>
      <c r="F113" s="324"/>
      <c r="G113" s="324"/>
      <c r="H113" s="324"/>
      <c r="I113" s="325"/>
    </row>
    <row r="114" spans="1:9" ht="15.75" x14ac:dyDescent="0.25">
      <c r="A114" s="212"/>
      <c r="B114" s="212"/>
      <c r="C114" s="211" t="s">
        <v>1762</v>
      </c>
      <c r="D114" s="211"/>
      <c r="E114" s="324"/>
      <c r="F114" s="324"/>
      <c r="G114" s="324"/>
      <c r="H114" s="324"/>
      <c r="I114" s="325"/>
    </row>
    <row r="115" spans="1:9" ht="15.75" x14ac:dyDescent="0.25">
      <c r="A115" s="212"/>
      <c r="B115" s="212"/>
      <c r="C115" s="211" t="s">
        <v>1763</v>
      </c>
      <c r="D115" s="211"/>
      <c r="E115" s="324"/>
      <c r="F115" s="324"/>
      <c r="G115" s="324"/>
      <c r="H115" s="324"/>
      <c r="I115" s="325"/>
    </row>
    <row r="116" spans="1:9" ht="15.75" x14ac:dyDescent="0.25">
      <c r="A116" s="212"/>
      <c r="B116" s="212"/>
      <c r="C116" s="329" t="s">
        <v>1784</v>
      </c>
      <c r="D116" s="211"/>
      <c r="E116" s="324"/>
      <c r="F116" s="324"/>
      <c r="G116" s="324"/>
      <c r="H116" s="324"/>
      <c r="I116" s="325"/>
    </row>
    <row r="117" spans="1:9" s="17" customFormat="1" x14ac:dyDescent="0.25">
      <c r="A117" s="196"/>
      <c r="B117" s="196"/>
      <c r="C117" s="196"/>
      <c r="D117" s="196"/>
      <c r="E117" s="256"/>
      <c r="F117" s="256"/>
      <c r="G117" s="256"/>
      <c r="H117" s="256"/>
      <c r="I117" s="572"/>
    </row>
    <row r="118" spans="1:9" s="17" customFormat="1" x14ac:dyDescent="0.25">
      <c r="A118" s="125" t="s">
        <v>1802</v>
      </c>
      <c r="B118" s="280" t="s">
        <v>1789</v>
      </c>
      <c r="C118" s="178" t="s">
        <v>1741</v>
      </c>
      <c r="D118" s="178"/>
      <c r="E118" s="204"/>
      <c r="F118" s="204"/>
      <c r="G118" s="204"/>
      <c r="H118" s="204"/>
      <c r="I118" s="181"/>
    </row>
    <row r="119" spans="1:9" s="17" customFormat="1" x14ac:dyDescent="0.25">
      <c r="A119" s="125"/>
      <c r="B119" s="125" t="s">
        <v>1735</v>
      </c>
      <c r="C119" s="178" t="s">
        <v>1766</v>
      </c>
      <c r="D119" s="178"/>
      <c r="E119" s="204"/>
      <c r="F119" s="204"/>
      <c r="G119" s="204"/>
      <c r="H119" s="204"/>
      <c r="I119" s="181"/>
    </row>
    <row r="120" spans="1:9" s="17" customFormat="1" x14ac:dyDescent="0.25">
      <c r="A120" s="125"/>
      <c r="B120" s="125"/>
      <c r="C120" s="178" t="s">
        <v>1760</v>
      </c>
      <c r="D120" s="178"/>
      <c r="E120" s="204"/>
      <c r="F120" s="204"/>
      <c r="G120" s="204"/>
      <c r="H120" s="204"/>
      <c r="I120" s="181"/>
    </row>
    <row r="121" spans="1:9" s="17" customFormat="1" x14ac:dyDescent="0.25">
      <c r="A121" s="178"/>
      <c r="B121" s="178"/>
      <c r="C121" s="178" t="s">
        <v>1790</v>
      </c>
      <c r="D121" s="178"/>
      <c r="E121" s="204"/>
      <c r="F121" s="204"/>
      <c r="G121" s="204"/>
      <c r="H121" s="204"/>
      <c r="I121" s="178"/>
    </row>
    <row r="122" spans="1:9" s="17" customFormat="1" x14ac:dyDescent="0.25">
      <c r="A122" s="125"/>
      <c r="B122" s="125"/>
      <c r="C122" s="178" t="s">
        <v>1791</v>
      </c>
      <c r="D122" s="178"/>
      <c r="E122" s="204"/>
      <c r="F122" s="204"/>
      <c r="G122" s="204"/>
      <c r="H122" s="204"/>
      <c r="I122" s="181"/>
    </row>
    <row r="123" spans="1:9" s="17" customFormat="1" x14ac:dyDescent="0.25">
      <c r="A123" s="125"/>
      <c r="B123" s="125"/>
      <c r="C123" s="178" t="s">
        <v>1792</v>
      </c>
      <c r="D123" s="178"/>
      <c r="E123" s="204"/>
      <c r="F123" s="204"/>
      <c r="G123" s="204"/>
      <c r="H123" s="204"/>
      <c r="I123" s="181"/>
    </row>
    <row r="124" spans="1:9" s="17" customFormat="1" x14ac:dyDescent="0.25">
      <c r="A124" s="125"/>
      <c r="B124" s="125"/>
      <c r="C124" s="178" t="s">
        <v>1793</v>
      </c>
      <c r="D124" s="178"/>
      <c r="E124" s="204"/>
      <c r="F124" s="204"/>
      <c r="G124" s="204"/>
      <c r="H124" s="204"/>
      <c r="I124" s="181"/>
    </row>
    <row r="125" spans="1:9" s="17" customFormat="1" x14ac:dyDescent="0.25">
      <c r="A125" s="125"/>
      <c r="B125" s="125"/>
      <c r="C125" s="178" t="s">
        <v>1794</v>
      </c>
      <c r="D125" s="178"/>
      <c r="E125" s="204"/>
      <c r="F125" s="204"/>
      <c r="G125" s="204"/>
      <c r="H125" s="204"/>
      <c r="I125" s="181"/>
    </row>
    <row r="126" spans="1:9" s="17" customFormat="1" x14ac:dyDescent="0.25">
      <c r="A126" s="196"/>
      <c r="B126" s="196"/>
      <c r="C126" s="196"/>
      <c r="D126" s="196"/>
      <c r="E126" s="256"/>
      <c r="F126" s="256"/>
      <c r="G126" s="256"/>
      <c r="H126" s="256"/>
      <c r="I126" s="572"/>
    </row>
    <row r="127" spans="1:9" s="17" customFormat="1" x14ac:dyDescent="0.25">
      <c r="A127" s="125" t="s">
        <v>1803</v>
      </c>
      <c r="B127" s="280" t="s">
        <v>3508</v>
      </c>
      <c r="C127" s="178" t="s">
        <v>1741</v>
      </c>
      <c r="D127" s="178"/>
      <c r="E127" s="204"/>
      <c r="F127" s="204"/>
      <c r="G127" s="204"/>
      <c r="H127" s="204"/>
      <c r="I127" s="181"/>
    </row>
    <row r="128" spans="1:9" s="17" customFormat="1" x14ac:dyDescent="0.25">
      <c r="A128" s="125"/>
      <c r="B128" s="125" t="s">
        <v>1735</v>
      </c>
      <c r="C128" s="178" t="s">
        <v>1766</v>
      </c>
      <c r="D128" s="178"/>
      <c r="E128" s="204"/>
      <c r="F128" s="204"/>
      <c r="G128" s="204"/>
      <c r="H128" s="204"/>
      <c r="I128" s="181"/>
    </row>
    <row r="129" spans="1:9" s="17" customFormat="1" x14ac:dyDescent="0.25">
      <c r="A129" s="125"/>
      <c r="B129" s="125"/>
      <c r="C129" s="178" t="s">
        <v>1760</v>
      </c>
      <c r="D129" s="178"/>
      <c r="E129" s="204"/>
      <c r="F129" s="204"/>
      <c r="G129" s="204"/>
      <c r="H129" s="204"/>
      <c r="I129" s="181"/>
    </row>
    <row r="130" spans="1:9" s="17" customFormat="1" x14ac:dyDescent="0.25">
      <c r="A130" s="178"/>
      <c r="B130" s="178"/>
      <c r="C130" s="178" t="s">
        <v>1790</v>
      </c>
      <c r="D130" s="178"/>
      <c r="E130" s="204"/>
      <c r="F130" s="204"/>
      <c r="G130" s="204"/>
      <c r="H130" s="204"/>
      <c r="I130" s="178"/>
    </row>
    <row r="131" spans="1:9" s="17" customFormat="1" x14ac:dyDescent="0.25">
      <c r="A131" s="125"/>
      <c r="B131" s="125"/>
      <c r="C131" s="178" t="s">
        <v>1791</v>
      </c>
      <c r="D131" s="178"/>
      <c r="E131" s="204"/>
      <c r="F131" s="204"/>
      <c r="G131" s="204"/>
      <c r="H131" s="204"/>
      <c r="I131" s="181"/>
    </row>
    <row r="132" spans="1:9" s="17" customFormat="1" x14ac:dyDescent="0.25">
      <c r="A132" s="125"/>
      <c r="B132" s="125"/>
      <c r="C132" s="178" t="s">
        <v>1792</v>
      </c>
      <c r="D132" s="178"/>
      <c r="E132" s="204"/>
      <c r="F132" s="204"/>
      <c r="G132" s="204"/>
      <c r="H132" s="204"/>
      <c r="I132" s="181"/>
    </row>
    <row r="133" spans="1:9" s="17" customFormat="1" x14ac:dyDescent="0.25">
      <c r="A133" s="125"/>
      <c r="B133" s="125"/>
      <c r="C133" s="126" t="s">
        <v>3509</v>
      </c>
      <c r="D133" s="178"/>
      <c r="E133" s="204"/>
      <c r="F133" s="204"/>
      <c r="G133" s="204"/>
      <c r="H133" s="204"/>
      <c r="I133" s="181"/>
    </row>
    <row r="134" spans="1:9" s="17" customFormat="1" x14ac:dyDescent="0.25">
      <c r="A134" s="125"/>
      <c r="B134" s="125"/>
      <c r="C134" s="178" t="s">
        <v>1794</v>
      </c>
      <c r="D134" s="178"/>
      <c r="E134" s="204"/>
      <c r="F134" s="204"/>
      <c r="G134" s="204"/>
      <c r="H134" s="204"/>
      <c r="I134" s="181"/>
    </row>
    <row r="135" spans="1:9" ht="15.75" x14ac:dyDescent="0.25">
      <c r="A135" s="213"/>
      <c r="B135" s="213"/>
      <c r="C135" s="213"/>
      <c r="D135" s="213"/>
      <c r="E135" s="236"/>
      <c r="F135" s="236"/>
      <c r="G135" s="236"/>
      <c r="H135" s="236"/>
      <c r="I135" s="326"/>
    </row>
    <row r="136" spans="1:9" ht="15.75" x14ac:dyDescent="0.25">
      <c r="A136" s="212" t="s">
        <v>1804</v>
      </c>
      <c r="B136" s="323" t="s">
        <v>1796</v>
      </c>
      <c r="C136" s="211" t="s">
        <v>1741</v>
      </c>
      <c r="D136" s="211"/>
      <c r="E136" s="324"/>
      <c r="F136" s="324"/>
      <c r="G136" s="324"/>
      <c r="H136" s="324"/>
      <c r="I136" s="325"/>
    </row>
    <row r="137" spans="1:9" ht="15.75" x14ac:dyDescent="0.25">
      <c r="A137" s="212"/>
      <c r="B137" s="212" t="s">
        <v>1735</v>
      </c>
      <c r="C137" s="211" t="s">
        <v>1780</v>
      </c>
      <c r="D137" s="211"/>
      <c r="E137" s="324"/>
      <c r="F137" s="324"/>
      <c r="G137" s="324"/>
      <c r="H137" s="324"/>
      <c r="I137" s="325"/>
    </row>
    <row r="138" spans="1:9" ht="15.75" x14ac:dyDescent="0.25">
      <c r="A138" s="212"/>
      <c r="B138" s="212"/>
      <c r="C138" s="211" t="s">
        <v>1760</v>
      </c>
      <c r="D138" s="211"/>
      <c r="E138" s="324"/>
      <c r="F138" s="324"/>
      <c r="G138" s="324"/>
      <c r="H138" s="324"/>
      <c r="I138" s="325"/>
    </row>
    <row r="139" spans="1:9" ht="15.75" x14ac:dyDescent="0.25">
      <c r="A139" s="212"/>
      <c r="B139" s="212"/>
      <c r="C139" s="211" t="s">
        <v>1787</v>
      </c>
      <c r="D139" s="211"/>
      <c r="E139" s="324"/>
      <c r="F139" s="324"/>
      <c r="G139" s="324"/>
      <c r="H139" s="324"/>
      <c r="I139" s="325"/>
    </row>
    <row r="140" spans="1:9" ht="15.75" x14ac:dyDescent="0.25">
      <c r="A140" s="212"/>
      <c r="B140" s="212"/>
      <c r="C140" s="211" t="s">
        <v>1761</v>
      </c>
      <c r="D140" s="211"/>
      <c r="E140" s="324"/>
      <c r="F140" s="324"/>
      <c r="G140" s="324"/>
      <c r="H140" s="324"/>
      <c r="I140" s="325"/>
    </row>
    <row r="141" spans="1:9" ht="15.75" x14ac:dyDescent="0.25">
      <c r="A141" s="212"/>
      <c r="B141" s="212"/>
      <c r="C141" s="211" t="s">
        <v>1762</v>
      </c>
      <c r="D141" s="211"/>
      <c r="E141" s="324"/>
      <c r="F141" s="324"/>
      <c r="G141" s="324"/>
      <c r="H141" s="324"/>
      <c r="I141" s="325"/>
    </row>
    <row r="142" spans="1:9" ht="15.75" x14ac:dyDescent="0.25">
      <c r="A142" s="212"/>
      <c r="B142" s="212"/>
      <c r="C142" s="211" t="s">
        <v>1763</v>
      </c>
      <c r="D142" s="211"/>
      <c r="E142" s="324"/>
      <c r="F142" s="324"/>
      <c r="G142" s="324"/>
      <c r="H142" s="324"/>
      <c r="I142" s="325"/>
    </row>
    <row r="143" spans="1:9" ht="15.75" x14ac:dyDescent="0.25">
      <c r="A143" s="212"/>
      <c r="B143" s="212"/>
      <c r="C143" s="329" t="s">
        <v>1784</v>
      </c>
      <c r="D143" s="211"/>
      <c r="E143" s="324"/>
      <c r="F143" s="324"/>
      <c r="G143" s="324"/>
      <c r="H143" s="324"/>
      <c r="I143" s="325"/>
    </row>
    <row r="144" spans="1:9" ht="15.75" x14ac:dyDescent="0.25">
      <c r="A144" s="213"/>
      <c r="B144" s="213"/>
      <c r="C144" s="213"/>
      <c r="D144" s="213"/>
      <c r="E144" s="236"/>
      <c r="F144" s="236"/>
      <c r="G144" s="236"/>
      <c r="H144" s="236"/>
      <c r="I144" s="326"/>
    </row>
    <row r="145" spans="1:9" ht="15.75" x14ac:dyDescent="0.25">
      <c r="A145" s="212" t="s">
        <v>1805</v>
      </c>
      <c r="B145" s="323" t="s">
        <v>3510</v>
      </c>
      <c r="C145" s="211" t="s">
        <v>1741</v>
      </c>
      <c r="D145" s="211"/>
      <c r="E145" s="324"/>
      <c r="F145" s="324"/>
      <c r="G145" s="324"/>
      <c r="H145" s="324"/>
      <c r="I145" s="325"/>
    </row>
    <row r="146" spans="1:9" ht="15.75" x14ac:dyDescent="0.25">
      <c r="A146" s="212"/>
      <c r="B146" s="212" t="s">
        <v>1735</v>
      </c>
      <c r="C146" s="211" t="s">
        <v>1780</v>
      </c>
      <c r="D146" s="211"/>
      <c r="E146" s="324"/>
      <c r="F146" s="324"/>
      <c r="G146" s="324"/>
      <c r="H146" s="324"/>
      <c r="I146" s="325"/>
    </row>
    <row r="147" spans="1:9" ht="15.75" x14ac:dyDescent="0.25">
      <c r="A147" s="212"/>
      <c r="B147" s="212"/>
      <c r="C147" s="211" t="s">
        <v>1760</v>
      </c>
      <c r="D147" s="211"/>
      <c r="E147" s="324"/>
      <c r="F147" s="324"/>
      <c r="G147" s="324"/>
      <c r="H147" s="324"/>
      <c r="I147" s="325"/>
    </row>
    <row r="148" spans="1:9" ht="15.75" x14ac:dyDescent="0.25">
      <c r="A148" s="212"/>
      <c r="B148" s="212"/>
      <c r="C148" s="211" t="s">
        <v>1787</v>
      </c>
      <c r="D148" s="211"/>
      <c r="E148" s="324"/>
      <c r="F148" s="324"/>
      <c r="G148" s="324"/>
      <c r="H148" s="324"/>
      <c r="I148" s="325"/>
    </row>
    <row r="149" spans="1:9" ht="15.75" x14ac:dyDescent="0.25">
      <c r="A149" s="212"/>
      <c r="B149" s="212"/>
      <c r="C149" s="211" t="s">
        <v>3511</v>
      </c>
      <c r="D149" s="211"/>
      <c r="E149" s="324"/>
      <c r="F149" s="324"/>
      <c r="G149" s="324"/>
      <c r="H149" s="324"/>
      <c r="I149" s="325"/>
    </row>
    <row r="150" spans="1:9" ht="15.75" x14ac:dyDescent="0.25">
      <c r="A150" s="212"/>
      <c r="B150" s="212"/>
      <c r="C150" s="211" t="s">
        <v>1762</v>
      </c>
      <c r="D150" s="211"/>
      <c r="E150" s="324"/>
      <c r="F150" s="324"/>
      <c r="G150" s="324"/>
      <c r="H150" s="324"/>
      <c r="I150" s="325"/>
    </row>
    <row r="151" spans="1:9" ht="15.75" x14ac:dyDescent="0.25">
      <c r="A151" s="212"/>
      <c r="B151" s="212"/>
      <c r="C151" s="211" t="s">
        <v>1763</v>
      </c>
      <c r="D151" s="211"/>
      <c r="E151" s="324"/>
      <c r="F151" s="324"/>
      <c r="G151" s="324"/>
      <c r="H151" s="324"/>
      <c r="I151" s="325"/>
    </row>
    <row r="152" spans="1:9" ht="15.75" x14ac:dyDescent="0.25">
      <c r="A152" s="212"/>
      <c r="B152" s="212"/>
      <c r="C152" s="329" t="s">
        <v>1784</v>
      </c>
      <c r="D152" s="211"/>
      <c r="E152" s="324"/>
      <c r="F152" s="324"/>
      <c r="G152" s="324"/>
      <c r="H152" s="324"/>
      <c r="I152" s="325"/>
    </row>
    <row r="153" spans="1:9" ht="15.75" x14ac:dyDescent="0.25">
      <c r="A153" s="213"/>
      <c r="B153" s="213"/>
      <c r="C153" s="213"/>
      <c r="D153" s="213"/>
      <c r="E153" s="236"/>
      <c r="F153" s="236"/>
      <c r="G153" s="236"/>
      <c r="H153" s="236"/>
      <c r="I153" s="326"/>
    </row>
    <row r="154" spans="1:9" ht="15.75" x14ac:dyDescent="0.25">
      <c r="A154" s="212" t="s">
        <v>1806</v>
      </c>
      <c r="B154" s="328" t="s">
        <v>1733</v>
      </c>
      <c r="C154" s="211" t="s">
        <v>1734</v>
      </c>
      <c r="D154" s="211"/>
      <c r="E154" s="324"/>
      <c r="F154" s="324"/>
      <c r="G154" s="324"/>
      <c r="H154" s="324"/>
      <c r="I154" s="325"/>
    </row>
    <row r="155" spans="1:9" ht="15.75" x14ac:dyDescent="0.25">
      <c r="A155" s="212"/>
      <c r="B155" s="212" t="s">
        <v>1798</v>
      </c>
      <c r="C155" s="211" t="s">
        <v>1736</v>
      </c>
      <c r="D155" s="211"/>
      <c r="E155" s="324"/>
      <c r="F155" s="324"/>
      <c r="G155" s="324"/>
      <c r="H155" s="324"/>
      <c r="I155" s="325"/>
    </row>
    <row r="156" spans="1:9" ht="15.75" x14ac:dyDescent="0.25">
      <c r="A156" s="212"/>
      <c r="B156" s="212"/>
      <c r="C156" s="211" t="s">
        <v>1737</v>
      </c>
      <c r="D156" s="211"/>
      <c r="E156" s="324"/>
      <c r="F156" s="324"/>
      <c r="G156" s="324"/>
      <c r="H156" s="324"/>
      <c r="I156" s="325"/>
    </row>
    <row r="157" spans="1:9" ht="15.75" x14ac:dyDescent="0.25">
      <c r="A157" s="212"/>
      <c r="B157" s="212"/>
      <c r="C157" s="211" t="s">
        <v>1738</v>
      </c>
      <c r="D157" s="211"/>
      <c r="E157" s="324"/>
      <c r="F157" s="324"/>
      <c r="G157" s="324"/>
      <c r="H157" s="324"/>
      <c r="I157" s="325"/>
    </row>
    <row r="158" spans="1:9" ht="15.75" x14ac:dyDescent="0.25">
      <c r="A158" s="212"/>
      <c r="B158" s="212"/>
      <c r="C158" s="211" t="s">
        <v>1799</v>
      </c>
      <c r="D158" s="211"/>
      <c r="E158" s="324"/>
      <c r="F158" s="324"/>
      <c r="G158" s="324"/>
      <c r="H158" s="324"/>
      <c r="I158" s="325"/>
    </row>
    <row r="159" spans="1:9" ht="15.75" x14ac:dyDescent="0.25">
      <c r="A159" s="213"/>
      <c r="B159" s="213"/>
      <c r="C159" s="213"/>
      <c r="D159" s="213"/>
      <c r="E159" s="236"/>
      <c r="F159" s="236"/>
      <c r="G159" s="236"/>
      <c r="H159" s="236"/>
      <c r="I159" s="326"/>
    </row>
    <row r="160" spans="1:9" ht="15.75" x14ac:dyDescent="0.25">
      <c r="A160" s="212" t="s">
        <v>1808</v>
      </c>
      <c r="B160" s="323" t="s">
        <v>1740</v>
      </c>
      <c r="C160" s="211" t="s">
        <v>1741</v>
      </c>
      <c r="D160" s="211"/>
      <c r="E160" s="324"/>
      <c r="F160" s="324"/>
      <c r="G160" s="324"/>
      <c r="H160" s="324"/>
      <c r="I160" s="325"/>
    </row>
    <row r="161" spans="1:9" ht="15.75" x14ac:dyDescent="0.25">
      <c r="A161" s="212"/>
      <c r="B161" s="212" t="s">
        <v>1798</v>
      </c>
      <c r="C161" s="211" t="s">
        <v>1742</v>
      </c>
      <c r="D161" s="211"/>
      <c r="E161" s="324"/>
      <c r="F161" s="324"/>
      <c r="G161" s="324"/>
      <c r="H161" s="324"/>
      <c r="I161" s="325"/>
    </row>
    <row r="162" spans="1:9" ht="15.75" x14ac:dyDescent="0.25">
      <c r="A162" s="212"/>
      <c r="B162" s="212"/>
      <c r="C162" s="211" t="s">
        <v>1743</v>
      </c>
      <c r="D162" s="211"/>
      <c r="E162" s="324"/>
      <c r="F162" s="324"/>
      <c r="G162" s="324"/>
      <c r="H162" s="324"/>
      <c r="I162" s="325"/>
    </row>
    <row r="163" spans="1:9" ht="15.75" x14ac:dyDescent="0.25">
      <c r="A163" s="212"/>
      <c r="B163" s="212"/>
      <c r="C163" s="211" t="s">
        <v>1744</v>
      </c>
      <c r="D163" s="211"/>
      <c r="E163" s="324"/>
      <c r="F163" s="324"/>
      <c r="G163" s="324"/>
      <c r="H163" s="324"/>
      <c r="I163" s="325"/>
    </row>
    <row r="164" spans="1:9" ht="15.75" x14ac:dyDescent="0.25">
      <c r="A164" s="212"/>
      <c r="B164" s="212"/>
      <c r="C164" s="211" t="s">
        <v>1745</v>
      </c>
      <c r="D164" s="211"/>
      <c r="E164" s="324"/>
      <c r="F164" s="324"/>
      <c r="G164" s="324"/>
      <c r="H164" s="324"/>
      <c r="I164" s="325"/>
    </row>
    <row r="165" spans="1:9" ht="15.75" x14ac:dyDescent="0.25">
      <c r="A165" s="212"/>
      <c r="B165" s="212"/>
      <c r="C165" s="211" t="s">
        <v>1746</v>
      </c>
      <c r="D165" s="211"/>
      <c r="E165" s="324"/>
      <c r="F165" s="324"/>
      <c r="G165" s="324"/>
      <c r="H165" s="324"/>
      <c r="I165" s="325"/>
    </row>
    <row r="166" spans="1:9" ht="15.75" x14ac:dyDescent="0.25">
      <c r="A166" s="212"/>
      <c r="B166" s="212"/>
      <c r="C166" s="211" t="s">
        <v>1747</v>
      </c>
      <c r="D166" s="211"/>
      <c r="E166" s="324"/>
      <c r="F166" s="324"/>
      <c r="G166" s="324"/>
      <c r="H166" s="324"/>
      <c r="I166" s="325"/>
    </row>
    <row r="167" spans="1:9" ht="15.75" x14ac:dyDescent="0.25">
      <c r="A167" s="213"/>
      <c r="B167" s="213"/>
      <c r="C167" s="213"/>
      <c r="D167" s="213"/>
      <c r="E167" s="236"/>
      <c r="F167" s="236"/>
      <c r="G167" s="236"/>
      <c r="H167" s="236"/>
      <c r="I167" s="326"/>
    </row>
    <row r="168" spans="1:9" ht="15.75" x14ac:dyDescent="0.25">
      <c r="A168" s="212" t="s">
        <v>1809</v>
      </c>
      <c r="B168" s="323" t="s">
        <v>1749</v>
      </c>
      <c r="C168" s="211" t="s">
        <v>1741</v>
      </c>
      <c r="D168" s="211"/>
      <c r="E168" s="324"/>
      <c r="F168" s="324"/>
      <c r="G168" s="324"/>
      <c r="H168" s="324"/>
      <c r="I168" s="325"/>
    </row>
    <row r="169" spans="1:9" ht="15.75" x14ac:dyDescent="0.25">
      <c r="A169" s="212"/>
      <c r="B169" s="212" t="s">
        <v>1798</v>
      </c>
      <c r="C169" s="211" t="s">
        <v>1780</v>
      </c>
      <c r="D169" s="211"/>
      <c r="E169" s="324"/>
      <c r="F169" s="324"/>
      <c r="G169" s="324"/>
      <c r="H169" s="324"/>
      <c r="I169" s="325"/>
    </row>
    <row r="170" spans="1:9" ht="15.75" x14ac:dyDescent="0.25">
      <c r="A170" s="212"/>
      <c r="B170" s="212"/>
      <c r="C170" s="211" t="s">
        <v>1751</v>
      </c>
      <c r="D170" s="211"/>
      <c r="E170" s="324"/>
      <c r="F170" s="324"/>
      <c r="G170" s="324"/>
      <c r="H170" s="324"/>
      <c r="I170" s="325"/>
    </row>
    <row r="171" spans="1:9" ht="15.75" x14ac:dyDescent="0.25">
      <c r="A171" s="212"/>
      <c r="B171" s="212"/>
      <c r="C171" s="211" t="s">
        <v>1744</v>
      </c>
      <c r="D171" s="211"/>
      <c r="E171" s="324"/>
      <c r="F171" s="324"/>
      <c r="G171" s="324"/>
      <c r="H171" s="324"/>
      <c r="I171" s="325"/>
    </row>
    <row r="172" spans="1:9" ht="15.75" x14ac:dyDescent="0.25">
      <c r="A172" s="212"/>
      <c r="B172" s="212"/>
      <c r="C172" s="211" t="s">
        <v>1745</v>
      </c>
      <c r="D172" s="211"/>
      <c r="E172" s="324"/>
      <c r="F172" s="324"/>
      <c r="G172" s="324"/>
      <c r="H172" s="324"/>
      <c r="I172" s="325"/>
    </row>
    <row r="173" spans="1:9" ht="15.75" x14ac:dyDescent="0.25">
      <c r="A173" s="212"/>
      <c r="B173" s="212"/>
      <c r="C173" s="211" t="s">
        <v>1752</v>
      </c>
      <c r="D173" s="211"/>
      <c r="E173" s="324"/>
      <c r="F173" s="324"/>
      <c r="G173" s="324"/>
      <c r="H173" s="324"/>
      <c r="I173" s="325"/>
    </row>
    <row r="174" spans="1:9" ht="15.75" x14ac:dyDescent="0.25">
      <c r="A174" s="213"/>
      <c r="B174" s="213"/>
      <c r="C174" s="213"/>
      <c r="D174" s="213"/>
      <c r="E174" s="236"/>
      <c r="F174" s="236"/>
      <c r="G174" s="236"/>
      <c r="H174" s="236"/>
      <c r="I174" s="326"/>
    </row>
    <row r="175" spans="1:9" ht="15.75" x14ac:dyDescent="0.25">
      <c r="A175" s="212" t="s">
        <v>1810</v>
      </c>
      <c r="B175" s="323" t="s">
        <v>1754</v>
      </c>
      <c r="C175" s="211" t="s">
        <v>1741</v>
      </c>
      <c r="D175" s="211"/>
      <c r="E175" s="324"/>
      <c r="F175" s="324"/>
      <c r="G175" s="324"/>
      <c r="H175" s="324"/>
      <c r="I175" s="325"/>
    </row>
    <row r="176" spans="1:9" ht="15.75" x14ac:dyDescent="0.25">
      <c r="A176" s="212"/>
      <c r="B176" s="212" t="s">
        <v>1798</v>
      </c>
      <c r="C176" s="211" t="s">
        <v>1755</v>
      </c>
      <c r="D176" s="211"/>
      <c r="E176" s="324"/>
      <c r="F176" s="324"/>
      <c r="G176" s="324"/>
      <c r="H176" s="324"/>
      <c r="I176" s="325"/>
    </row>
    <row r="177" spans="1:9" ht="15.75" x14ac:dyDescent="0.25">
      <c r="A177" s="212"/>
      <c r="B177" s="212"/>
      <c r="C177" s="211" t="s">
        <v>1756</v>
      </c>
      <c r="D177" s="211"/>
      <c r="E177" s="324"/>
      <c r="F177" s="324"/>
      <c r="G177" s="324"/>
      <c r="H177" s="324"/>
      <c r="I177" s="325"/>
    </row>
    <row r="178" spans="1:9" ht="15.75" x14ac:dyDescent="0.25">
      <c r="A178" s="212"/>
      <c r="B178" s="212"/>
      <c r="C178" s="211" t="s">
        <v>1744</v>
      </c>
      <c r="D178" s="211"/>
      <c r="E178" s="324"/>
      <c r="F178" s="324"/>
      <c r="G178" s="324"/>
      <c r="H178" s="324"/>
      <c r="I178" s="325"/>
    </row>
    <row r="179" spans="1:9" ht="15.75" x14ac:dyDescent="0.25">
      <c r="A179" s="212"/>
      <c r="B179" s="212"/>
      <c r="C179" s="211" t="s">
        <v>1745</v>
      </c>
      <c r="D179" s="211"/>
      <c r="E179" s="324"/>
      <c r="F179" s="324"/>
      <c r="G179" s="324"/>
      <c r="H179" s="324"/>
      <c r="I179" s="325"/>
    </row>
    <row r="180" spans="1:9" ht="15.75" x14ac:dyDescent="0.25">
      <c r="A180" s="212"/>
      <c r="B180" s="212"/>
      <c r="C180" s="211" t="s">
        <v>1757</v>
      </c>
      <c r="D180" s="211"/>
      <c r="E180" s="324"/>
      <c r="F180" s="324"/>
      <c r="G180" s="324"/>
      <c r="H180" s="324"/>
      <c r="I180" s="325"/>
    </row>
    <row r="181" spans="1:9" ht="15.75" x14ac:dyDescent="0.25">
      <c r="A181" s="213"/>
      <c r="B181" s="213"/>
      <c r="C181" s="213"/>
      <c r="D181" s="213"/>
      <c r="E181" s="236"/>
      <c r="F181" s="236"/>
      <c r="G181" s="236"/>
      <c r="H181" s="236"/>
      <c r="I181" s="326"/>
    </row>
    <row r="182" spans="1:9" ht="15.75" x14ac:dyDescent="0.25">
      <c r="A182" s="212" t="s">
        <v>1811</v>
      </c>
      <c r="B182" s="212" t="s">
        <v>1759</v>
      </c>
      <c r="C182" s="211" t="s">
        <v>1741</v>
      </c>
      <c r="D182" s="211"/>
      <c r="E182" s="324"/>
      <c r="F182" s="324"/>
      <c r="G182" s="324"/>
      <c r="H182" s="324"/>
      <c r="I182" s="325"/>
    </row>
    <row r="183" spans="1:9" ht="15.75" x14ac:dyDescent="0.25">
      <c r="A183" s="212"/>
      <c r="B183" s="212" t="s">
        <v>1798</v>
      </c>
      <c r="C183" s="211" t="s">
        <v>1750</v>
      </c>
      <c r="D183" s="211"/>
      <c r="E183" s="324"/>
      <c r="F183" s="324"/>
      <c r="G183" s="324"/>
      <c r="H183" s="324"/>
      <c r="I183" s="325"/>
    </row>
    <row r="184" spans="1:9" ht="15.75" x14ac:dyDescent="0.25">
      <c r="A184" s="212"/>
      <c r="B184" s="212"/>
      <c r="C184" s="211" t="s">
        <v>1760</v>
      </c>
      <c r="D184" s="211"/>
      <c r="E184" s="324"/>
      <c r="F184" s="324"/>
      <c r="G184" s="324"/>
      <c r="H184" s="324"/>
      <c r="I184" s="325"/>
    </row>
    <row r="185" spans="1:9" ht="15.75" x14ac:dyDescent="0.25">
      <c r="A185" s="212"/>
      <c r="B185" s="212"/>
      <c r="C185" s="211" t="s">
        <v>1744</v>
      </c>
      <c r="D185" s="211"/>
      <c r="E185" s="324"/>
      <c r="F185" s="324"/>
      <c r="G185" s="324"/>
      <c r="H185" s="324"/>
      <c r="I185" s="325"/>
    </row>
    <row r="186" spans="1:9" ht="15.75" x14ac:dyDescent="0.25">
      <c r="A186" s="212"/>
      <c r="B186" s="212"/>
      <c r="C186" s="211" t="s">
        <v>1761</v>
      </c>
      <c r="D186" s="211"/>
      <c r="E186" s="324"/>
      <c r="F186" s="324"/>
      <c r="G186" s="324"/>
      <c r="H186" s="324"/>
      <c r="I186" s="325"/>
    </row>
    <row r="187" spans="1:9" ht="15.75" x14ac:dyDescent="0.25">
      <c r="A187" s="212"/>
      <c r="B187" s="212"/>
      <c r="C187" s="211" t="s">
        <v>1762</v>
      </c>
      <c r="D187" s="211"/>
      <c r="E187" s="324"/>
      <c r="F187" s="324"/>
      <c r="G187" s="324"/>
      <c r="H187" s="324"/>
      <c r="I187" s="325"/>
    </row>
    <row r="188" spans="1:9" ht="15.75" x14ac:dyDescent="0.25">
      <c r="A188" s="212"/>
      <c r="B188" s="212"/>
      <c r="C188" s="211" t="s">
        <v>1763</v>
      </c>
      <c r="D188" s="211"/>
      <c r="E188" s="324"/>
      <c r="F188" s="324"/>
      <c r="G188" s="324"/>
      <c r="H188" s="324"/>
      <c r="I188" s="325"/>
    </row>
    <row r="189" spans="1:9" ht="15.75" x14ac:dyDescent="0.25">
      <c r="A189" s="213"/>
      <c r="B189" s="213"/>
      <c r="C189" s="213"/>
      <c r="D189" s="213"/>
      <c r="E189" s="236"/>
      <c r="F189" s="236"/>
      <c r="G189" s="236"/>
      <c r="H189" s="236"/>
      <c r="I189" s="326"/>
    </row>
    <row r="190" spans="1:9" ht="15.75" x14ac:dyDescent="0.25">
      <c r="A190" s="212" t="s">
        <v>3512</v>
      </c>
      <c r="B190" s="212" t="s">
        <v>3515</v>
      </c>
      <c r="C190" s="211" t="s">
        <v>1741</v>
      </c>
      <c r="D190" s="211"/>
      <c r="E190" s="324"/>
      <c r="F190" s="324"/>
      <c r="G190" s="324"/>
      <c r="H190" s="324"/>
      <c r="I190" s="325"/>
    </row>
    <row r="191" spans="1:9" ht="15.75" x14ac:dyDescent="0.25">
      <c r="A191" s="212"/>
      <c r="B191" s="212" t="s">
        <v>1798</v>
      </c>
      <c r="C191" s="211" t="s">
        <v>1750</v>
      </c>
      <c r="D191" s="211"/>
      <c r="E191" s="324"/>
      <c r="F191" s="324"/>
      <c r="G191" s="324"/>
      <c r="H191" s="324"/>
      <c r="I191" s="325"/>
    </row>
    <row r="192" spans="1:9" ht="15.75" x14ac:dyDescent="0.25">
      <c r="A192" s="212"/>
      <c r="B192" s="212"/>
      <c r="C192" s="211" t="s">
        <v>1760</v>
      </c>
      <c r="D192" s="211"/>
      <c r="E192" s="324"/>
      <c r="F192" s="324"/>
      <c r="G192" s="324"/>
      <c r="H192" s="324"/>
      <c r="I192" s="325"/>
    </row>
    <row r="193" spans="1:9" ht="15.75" x14ac:dyDescent="0.25">
      <c r="A193" s="212"/>
      <c r="B193" s="212"/>
      <c r="C193" s="211" t="s">
        <v>1744</v>
      </c>
      <c r="D193" s="211"/>
      <c r="E193" s="324"/>
      <c r="F193" s="324"/>
      <c r="G193" s="324"/>
      <c r="H193" s="324"/>
      <c r="I193" s="325"/>
    </row>
    <row r="194" spans="1:9" ht="15.75" x14ac:dyDescent="0.25">
      <c r="A194" s="212"/>
      <c r="B194" s="212"/>
      <c r="C194" s="211" t="s">
        <v>3516</v>
      </c>
      <c r="D194" s="211"/>
      <c r="E194" s="324"/>
      <c r="F194" s="324"/>
      <c r="G194" s="324"/>
      <c r="H194" s="324"/>
      <c r="I194" s="325"/>
    </row>
    <row r="195" spans="1:9" ht="15.75" x14ac:dyDescent="0.25">
      <c r="A195" s="212"/>
      <c r="B195" s="212"/>
      <c r="C195" s="211" t="s">
        <v>1762</v>
      </c>
      <c r="D195" s="211"/>
      <c r="E195" s="324"/>
      <c r="F195" s="324"/>
      <c r="G195" s="324"/>
      <c r="H195" s="324"/>
      <c r="I195" s="325"/>
    </row>
    <row r="196" spans="1:9" ht="15.75" x14ac:dyDescent="0.25">
      <c r="A196" s="212"/>
      <c r="B196" s="212"/>
      <c r="C196" s="211" t="s">
        <v>1763</v>
      </c>
      <c r="D196" s="211"/>
      <c r="E196" s="324"/>
      <c r="F196" s="324"/>
      <c r="G196" s="324"/>
      <c r="H196" s="324"/>
      <c r="I196" s="325"/>
    </row>
    <row r="197" spans="1:9" ht="15.75" x14ac:dyDescent="0.25">
      <c r="A197" s="213"/>
      <c r="B197" s="213"/>
      <c r="C197" s="213"/>
      <c r="D197" s="213"/>
      <c r="E197" s="236"/>
      <c r="F197" s="236"/>
      <c r="G197" s="236"/>
      <c r="H197" s="236"/>
      <c r="I197" s="326"/>
    </row>
    <row r="198" spans="1:9" ht="15.75" x14ac:dyDescent="0.25">
      <c r="A198" s="212" t="s">
        <v>3513</v>
      </c>
      <c r="B198" s="323" t="s">
        <v>1765</v>
      </c>
      <c r="C198" s="211" t="s">
        <v>1741</v>
      </c>
      <c r="D198" s="211"/>
      <c r="E198" s="324"/>
      <c r="F198" s="324"/>
      <c r="G198" s="324"/>
      <c r="H198" s="324"/>
      <c r="I198" s="325"/>
    </row>
    <row r="199" spans="1:9" ht="15.75" x14ac:dyDescent="0.25">
      <c r="A199" s="212"/>
      <c r="B199" s="212" t="s">
        <v>1798</v>
      </c>
      <c r="C199" s="211" t="s">
        <v>1766</v>
      </c>
      <c r="D199" s="211"/>
      <c r="E199" s="324"/>
      <c r="F199" s="324"/>
      <c r="G199" s="324"/>
      <c r="H199" s="324"/>
      <c r="I199" s="325"/>
    </row>
    <row r="200" spans="1:9" ht="15.75" x14ac:dyDescent="0.25">
      <c r="A200" s="212"/>
      <c r="B200" s="212"/>
      <c r="C200" s="211" t="s">
        <v>1767</v>
      </c>
      <c r="D200" s="211"/>
      <c r="E200" s="324"/>
      <c r="F200" s="324"/>
      <c r="G200" s="324"/>
      <c r="H200" s="324"/>
      <c r="I200" s="325"/>
    </row>
    <row r="201" spans="1:9" ht="15.75" x14ac:dyDescent="0.25">
      <c r="A201" s="212"/>
      <c r="B201" s="212"/>
      <c r="C201" s="211" t="s">
        <v>1768</v>
      </c>
      <c r="D201" s="211"/>
      <c r="E201" s="324"/>
      <c r="F201" s="324"/>
      <c r="G201" s="324"/>
      <c r="H201" s="324"/>
      <c r="I201" s="325"/>
    </row>
    <row r="202" spans="1:9" ht="15.75" x14ac:dyDescent="0.25">
      <c r="A202" s="212"/>
      <c r="B202" s="212"/>
      <c r="C202" s="211" t="s">
        <v>1769</v>
      </c>
      <c r="D202" s="211"/>
      <c r="E202" s="324"/>
      <c r="F202" s="324"/>
      <c r="G202" s="324"/>
      <c r="H202" s="324"/>
      <c r="I202" s="325"/>
    </row>
    <row r="203" spans="1:9" ht="15.75" x14ac:dyDescent="0.25">
      <c r="A203" s="212"/>
      <c r="B203" s="212"/>
      <c r="C203" s="211" t="s">
        <v>1770</v>
      </c>
      <c r="D203" s="211"/>
      <c r="E203" s="324"/>
      <c r="F203" s="324"/>
      <c r="G203" s="324"/>
      <c r="H203" s="324"/>
      <c r="I203" s="325"/>
    </row>
    <row r="204" spans="1:9" ht="15.75" x14ac:dyDescent="0.25">
      <c r="A204" s="212"/>
      <c r="B204" s="212"/>
      <c r="C204" s="211" t="s">
        <v>1771</v>
      </c>
      <c r="D204" s="211"/>
      <c r="E204" s="324"/>
      <c r="F204" s="324"/>
      <c r="G204" s="324"/>
      <c r="H204" s="324"/>
      <c r="I204" s="325"/>
    </row>
    <row r="205" spans="1:9" ht="15.75" x14ac:dyDescent="0.25">
      <c r="A205" s="212"/>
      <c r="B205" s="212"/>
      <c r="C205" s="211" t="s">
        <v>1772</v>
      </c>
      <c r="D205" s="211"/>
      <c r="E205" s="324"/>
      <c r="F205" s="324"/>
      <c r="G205" s="324"/>
      <c r="H205" s="324"/>
      <c r="I205" s="325"/>
    </row>
    <row r="206" spans="1:9" ht="15.75" x14ac:dyDescent="0.25">
      <c r="A206" s="213"/>
      <c r="B206" s="213"/>
      <c r="C206" s="213"/>
      <c r="D206" s="213"/>
      <c r="E206" s="236"/>
      <c r="F206" s="236"/>
      <c r="G206" s="236"/>
      <c r="H206" s="236"/>
      <c r="I206" s="326"/>
    </row>
    <row r="207" spans="1:9" ht="15.75" x14ac:dyDescent="0.25">
      <c r="A207" s="212" t="s">
        <v>3514</v>
      </c>
      <c r="B207" s="323" t="s">
        <v>3507</v>
      </c>
      <c r="C207" s="211" t="s">
        <v>1741</v>
      </c>
      <c r="D207" s="211"/>
      <c r="E207" s="324"/>
      <c r="F207" s="324"/>
      <c r="G207" s="324"/>
      <c r="H207" s="324"/>
      <c r="I207" s="325"/>
    </row>
    <row r="208" spans="1:9" ht="15.75" x14ac:dyDescent="0.25">
      <c r="A208" s="212"/>
      <c r="B208" s="212" t="s">
        <v>1798</v>
      </c>
      <c r="C208" s="211" t="s">
        <v>1766</v>
      </c>
      <c r="D208" s="211"/>
      <c r="E208" s="324"/>
      <c r="F208" s="324"/>
      <c r="G208" s="324"/>
      <c r="H208" s="324"/>
      <c r="I208" s="325"/>
    </row>
    <row r="209" spans="1:9" ht="15.75" x14ac:dyDescent="0.25">
      <c r="A209" s="212"/>
      <c r="B209" s="212"/>
      <c r="C209" s="211" t="s">
        <v>1767</v>
      </c>
      <c r="D209" s="211"/>
      <c r="E209" s="324"/>
      <c r="F209" s="324"/>
      <c r="G209" s="324"/>
      <c r="H209" s="324"/>
      <c r="I209" s="325"/>
    </row>
    <row r="210" spans="1:9" ht="15.75" x14ac:dyDescent="0.25">
      <c r="A210" s="212"/>
      <c r="B210" s="212"/>
      <c r="C210" s="211" t="s">
        <v>1768</v>
      </c>
      <c r="D210" s="211"/>
      <c r="E210" s="324"/>
      <c r="F210" s="324"/>
      <c r="G210" s="324"/>
      <c r="H210" s="324"/>
      <c r="I210" s="325"/>
    </row>
    <row r="211" spans="1:9" ht="15.75" x14ac:dyDescent="0.25">
      <c r="A211" s="212"/>
      <c r="B211" s="212"/>
      <c r="C211" s="211" t="s">
        <v>1769</v>
      </c>
      <c r="D211" s="211"/>
      <c r="E211" s="324"/>
      <c r="F211" s="324"/>
      <c r="G211" s="324"/>
      <c r="H211" s="324"/>
      <c r="I211" s="325"/>
    </row>
    <row r="212" spans="1:9" ht="15.75" x14ac:dyDescent="0.25">
      <c r="A212" s="212"/>
      <c r="B212" s="212"/>
      <c r="C212" s="211" t="s">
        <v>3517</v>
      </c>
      <c r="D212" s="211"/>
      <c r="E212" s="324"/>
      <c r="F212" s="324"/>
      <c r="G212" s="324"/>
      <c r="H212" s="324"/>
      <c r="I212" s="325"/>
    </row>
    <row r="213" spans="1:9" ht="15.75" x14ac:dyDescent="0.25">
      <c r="A213" s="212"/>
      <c r="B213" s="212"/>
      <c r="C213" s="211" t="s">
        <v>1771</v>
      </c>
      <c r="D213" s="211"/>
      <c r="E213" s="324"/>
      <c r="F213" s="324"/>
      <c r="G213" s="324"/>
      <c r="H213" s="324"/>
      <c r="I213" s="325"/>
    </row>
    <row r="214" spans="1:9" ht="15.75" x14ac:dyDescent="0.25">
      <c r="A214" s="212"/>
      <c r="B214" s="212"/>
      <c r="C214" s="211" t="s">
        <v>1772</v>
      </c>
      <c r="D214" s="211"/>
      <c r="E214" s="324"/>
      <c r="F214" s="324"/>
      <c r="G214" s="324"/>
      <c r="H214" s="324"/>
      <c r="I214" s="325"/>
    </row>
    <row r="215" spans="1:9" ht="15.75" x14ac:dyDescent="0.25">
      <c r="A215" s="213"/>
      <c r="B215" s="213"/>
      <c r="C215" s="213"/>
      <c r="D215" s="213"/>
      <c r="E215" s="236"/>
      <c r="F215" s="236"/>
      <c r="G215" s="236"/>
      <c r="H215" s="236"/>
      <c r="I215" s="326"/>
    </row>
    <row r="216" spans="1:9" ht="15.75" x14ac:dyDescent="0.25">
      <c r="A216" s="212" t="s">
        <v>3529</v>
      </c>
      <c r="B216" s="323" t="s">
        <v>1774</v>
      </c>
      <c r="C216" s="211" t="s">
        <v>1741</v>
      </c>
      <c r="D216" s="211"/>
      <c r="E216" s="324"/>
      <c r="F216" s="324"/>
      <c r="G216" s="324"/>
      <c r="H216" s="324"/>
      <c r="I216" s="325"/>
    </row>
    <row r="217" spans="1:9" ht="15.75" x14ac:dyDescent="0.25">
      <c r="A217" s="212"/>
      <c r="B217" s="212" t="s">
        <v>1798</v>
      </c>
      <c r="C217" s="211" t="s">
        <v>1766</v>
      </c>
      <c r="D217" s="211"/>
      <c r="E217" s="324"/>
      <c r="F217" s="324"/>
      <c r="G217" s="324"/>
      <c r="H217" s="324"/>
      <c r="I217" s="325"/>
    </row>
    <row r="218" spans="1:9" ht="15.75" x14ac:dyDescent="0.25">
      <c r="A218" s="212"/>
      <c r="B218" s="212"/>
      <c r="C218" s="211" t="s">
        <v>1775</v>
      </c>
      <c r="D218" s="211"/>
      <c r="E218" s="324"/>
      <c r="F218" s="324"/>
      <c r="G218" s="324"/>
      <c r="H218" s="324"/>
      <c r="I218" s="325"/>
    </row>
    <row r="219" spans="1:9" ht="15.75" x14ac:dyDescent="0.25">
      <c r="A219" s="212"/>
      <c r="B219" s="212"/>
      <c r="C219" s="211" t="s">
        <v>1776</v>
      </c>
      <c r="D219" s="211"/>
      <c r="E219" s="324"/>
      <c r="F219" s="324"/>
      <c r="G219" s="324"/>
      <c r="H219" s="324"/>
      <c r="I219" s="325"/>
    </row>
    <row r="220" spans="1:9" ht="15.75" x14ac:dyDescent="0.25">
      <c r="A220" s="212"/>
      <c r="B220" s="212"/>
      <c r="C220" s="211" t="s">
        <v>1769</v>
      </c>
      <c r="D220" s="211"/>
      <c r="E220" s="324"/>
      <c r="F220" s="324"/>
      <c r="G220" s="324"/>
      <c r="H220" s="324"/>
      <c r="I220" s="325"/>
    </row>
    <row r="221" spans="1:9" ht="15.75" x14ac:dyDescent="0.25">
      <c r="A221" s="212"/>
      <c r="B221" s="212"/>
      <c r="C221" s="211" t="s">
        <v>1770</v>
      </c>
      <c r="D221" s="211"/>
      <c r="E221" s="324"/>
      <c r="F221" s="324"/>
      <c r="G221" s="324"/>
      <c r="H221" s="324"/>
      <c r="I221" s="325"/>
    </row>
    <row r="222" spans="1:9" ht="15.75" x14ac:dyDescent="0.25">
      <c r="A222" s="212"/>
      <c r="B222" s="212"/>
      <c r="C222" s="211" t="s">
        <v>1777</v>
      </c>
      <c r="D222" s="211"/>
      <c r="E222" s="324"/>
      <c r="F222" s="324"/>
      <c r="G222" s="324"/>
      <c r="H222" s="324"/>
      <c r="I222" s="325"/>
    </row>
    <row r="223" spans="1:9" ht="15.75" x14ac:dyDescent="0.25">
      <c r="A223" s="213"/>
      <c r="B223" s="213"/>
      <c r="C223" s="213"/>
      <c r="D223" s="213"/>
      <c r="E223" s="236"/>
      <c r="F223" s="236"/>
      <c r="G223" s="236"/>
      <c r="H223" s="236"/>
      <c r="I223" s="326"/>
    </row>
    <row r="224" spans="1:9" ht="15.75" x14ac:dyDescent="0.25">
      <c r="A224" s="212" t="s">
        <v>3530</v>
      </c>
      <c r="B224" s="323" t="s">
        <v>3518</v>
      </c>
      <c r="C224" s="211" t="s">
        <v>1741</v>
      </c>
      <c r="D224" s="211"/>
      <c r="E224" s="324"/>
      <c r="F224" s="324"/>
      <c r="G224" s="324"/>
      <c r="H224" s="324"/>
      <c r="I224" s="325"/>
    </row>
    <row r="225" spans="1:9" ht="15.75" x14ac:dyDescent="0.25">
      <c r="A225" s="212"/>
      <c r="B225" s="212" t="s">
        <v>1798</v>
      </c>
      <c r="C225" s="211" t="s">
        <v>1766</v>
      </c>
      <c r="D225" s="211"/>
      <c r="E225" s="324"/>
      <c r="F225" s="324"/>
      <c r="G225" s="324"/>
      <c r="H225" s="324"/>
      <c r="I225" s="325"/>
    </row>
    <row r="226" spans="1:9" ht="15.75" x14ac:dyDescent="0.25">
      <c r="A226" s="212"/>
      <c r="B226" s="212"/>
      <c r="C226" s="211" t="s">
        <v>1775</v>
      </c>
      <c r="D226" s="211"/>
      <c r="E226" s="324"/>
      <c r="F226" s="324"/>
      <c r="G226" s="324"/>
      <c r="H226" s="324"/>
      <c r="I226" s="325"/>
    </row>
    <row r="227" spans="1:9" ht="15.75" x14ac:dyDescent="0.25">
      <c r="A227" s="212"/>
      <c r="B227" s="212"/>
      <c r="C227" s="211" t="s">
        <v>1776</v>
      </c>
      <c r="D227" s="211"/>
      <c r="E227" s="324"/>
      <c r="F227" s="324"/>
      <c r="G227" s="324"/>
      <c r="H227" s="324"/>
      <c r="I227" s="325"/>
    </row>
    <row r="228" spans="1:9" ht="15.75" x14ac:dyDescent="0.25">
      <c r="A228" s="212"/>
      <c r="B228" s="212"/>
      <c r="C228" s="211" t="s">
        <v>1769</v>
      </c>
      <c r="D228" s="211"/>
      <c r="E228" s="324"/>
      <c r="F228" s="324"/>
      <c r="G228" s="324"/>
      <c r="H228" s="324"/>
      <c r="I228" s="325"/>
    </row>
    <row r="229" spans="1:9" ht="15.75" x14ac:dyDescent="0.25">
      <c r="A229" s="212"/>
      <c r="B229" s="212"/>
      <c r="C229" s="211" t="s">
        <v>3519</v>
      </c>
      <c r="D229" s="211"/>
      <c r="E229" s="324"/>
      <c r="F229" s="324"/>
      <c r="G229" s="324"/>
      <c r="H229" s="324"/>
      <c r="I229" s="325"/>
    </row>
    <row r="230" spans="1:9" ht="15.75" x14ac:dyDescent="0.25">
      <c r="A230" s="212"/>
      <c r="B230" s="212"/>
      <c r="C230" s="211" t="s">
        <v>1777</v>
      </c>
      <c r="D230" s="211"/>
      <c r="E230" s="324"/>
      <c r="F230" s="324"/>
      <c r="G230" s="324"/>
      <c r="H230" s="324"/>
      <c r="I230" s="325"/>
    </row>
    <row r="231" spans="1:9" ht="15.75" x14ac:dyDescent="0.25">
      <c r="A231" s="213"/>
      <c r="B231" s="213"/>
      <c r="C231" s="213"/>
      <c r="D231" s="213"/>
      <c r="E231" s="236"/>
      <c r="F231" s="236"/>
      <c r="G231" s="236"/>
      <c r="H231" s="236"/>
      <c r="I231" s="326"/>
    </row>
    <row r="232" spans="1:9" ht="15.75" x14ac:dyDescent="0.25">
      <c r="A232" s="212" t="s">
        <v>3530</v>
      </c>
      <c r="B232" s="323" t="s">
        <v>1807</v>
      </c>
      <c r="C232" s="211" t="s">
        <v>1741</v>
      </c>
      <c r="D232" s="211"/>
      <c r="E232" s="324"/>
      <c r="F232" s="324"/>
      <c r="G232" s="324"/>
      <c r="H232" s="324"/>
      <c r="I232" s="325"/>
    </row>
    <row r="233" spans="1:9" ht="15.75" x14ac:dyDescent="0.25">
      <c r="A233" s="212"/>
      <c r="B233" s="212" t="s">
        <v>1798</v>
      </c>
      <c r="C233" s="211" t="s">
        <v>1780</v>
      </c>
      <c r="D233" s="211"/>
      <c r="E233" s="324"/>
      <c r="F233" s="324"/>
      <c r="G233" s="324"/>
      <c r="H233" s="324"/>
      <c r="I233" s="325"/>
    </row>
    <row r="234" spans="1:9" ht="15.75" x14ac:dyDescent="0.25">
      <c r="A234" s="212"/>
      <c r="B234" s="212"/>
      <c r="C234" s="211" t="s">
        <v>1760</v>
      </c>
      <c r="D234" s="211"/>
      <c r="E234" s="324"/>
      <c r="F234" s="324"/>
      <c r="G234" s="324"/>
      <c r="H234" s="324"/>
      <c r="I234" s="325"/>
    </row>
    <row r="235" spans="1:9" ht="15.75" x14ac:dyDescent="0.25">
      <c r="A235" s="212"/>
      <c r="B235" s="212"/>
      <c r="C235" s="211" t="s">
        <v>1781</v>
      </c>
      <c r="D235" s="211"/>
      <c r="E235" s="324"/>
      <c r="F235" s="324"/>
      <c r="G235" s="324"/>
      <c r="H235" s="324"/>
      <c r="I235" s="325"/>
    </row>
    <row r="236" spans="1:9" ht="15.75" x14ac:dyDescent="0.25">
      <c r="A236" s="212"/>
      <c r="B236" s="212"/>
      <c r="C236" s="211" t="s">
        <v>1761</v>
      </c>
      <c r="D236" s="211"/>
      <c r="E236" s="324"/>
      <c r="F236" s="324"/>
      <c r="G236" s="324"/>
      <c r="H236" s="324"/>
      <c r="I236" s="325"/>
    </row>
    <row r="237" spans="1:9" ht="15.75" x14ac:dyDescent="0.25">
      <c r="A237" s="212"/>
      <c r="B237" s="212"/>
      <c r="C237" s="211" t="s">
        <v>1762</v>
      </c>
      <c r="D237" s="211"/>
      <c r="E237" s="324"/>
      <c r="F237" s="324"/>
      <c r="G237" s="324"/>
      <c r="H237" s="324"/>
      <c r="I237" s="325"/>
    </row>
    <row r="238" spans="1:9" ht="15.75" x14ac:dyDescent="0.25">
      <c r="A238" s="212"/>
      <c r="B238" s="212"/>
      <c r="C238" s="211" t="s">
        <v>1763</v>
      </c>
      <c r="D238" s="211"/>
      <c r="E238" s="324"/>
      <c r="F238" s="324"/>
      <c r="G238" s="324"/>
      <c r="H238" s="324"/>
      <c r="I238" s="325"/>
    </row>
    <row r="239" spans="1:9" ht="15.75" x14ac:dyDescent="0.25">
      <c r="A239" s="213"/>
      <c r="B239" s="213"/>
      <c r="C239" s="213"/>
      <c r="D239" s="213"/>
      <c r="E239" s="236"/>
      <c r="F239" s="236"/>
      <c r="G239" s="236"/>
      <c r="H239" s="236"/>
      <c r="I239" s="326"/>
    </row>
    <row r="240" spans="1:9" ht="15.75" x14ac:dyDescent="0.25">
      <c r="A240" s="212" t="s">
        <v>3531</v>
      </c>
      <c r="B240" s="323" t="s">
        <v>3520</v>
      </c>
      <c r="C240" s="211" t="s">
        <v>1741</v>
      </c>
      <c r="D240" s="211"/>
      <c r="E240" s="324"/>
      <c r="F240" s="324"/>
      <c r="G240" s="324"/>
      <c r="H240" s="324"/>
      <c r="I240" s="325"/>
    </row>
    <row r="241" spans="1:9" ht="15.75" x14ac:dyDescent="0.25">
      <c r="A241" s="212"/>
      <c r="B241" s="212" t="s">
        <v>1798</v>
      </c>
      <c r="C241" s="211" t="s">
        <v>1780</v>
      </c>
      <c r="D241" s="211"/>
      <c r="E241" s="324"/>
      <c r="F241" s="324"/>
      <c r="G241" s="324"/>
      <c r="H241" s="324"/>
      <c r="I241" s="325"/>
    </row>
    <row r="242" spans="1:9" ht="15.75" x14ac:dyDescent="0.25">
      <c r="A242" s="212"/>
      <c r="B242" s="212"/>
      <c r="C242" s="211" t="s">
        <v>1760</v>
      </c>
      <c r="D242" s="211"/>
      <c r="E242" s="324"/>
      <c r="F242" s="324"/>
      <c r="G242" s="324"/>
      <c r="H242" s="324"/>
      <c r="I242" s="325"/>
    </row>
    <row r="243" spans="1:9" ht="15.75" x14ac:dyDescent="0.25">
      <c r="A243" s="212"/>
      <c r="B243" s="212"/>
      <c r="C243" s="211" t="s">
        <v>1781</v>
      </c>
      <c r="D243" s="211"/>
      <c r="E243" s="324"/>
      <c r="F243" s="324"/>
      <c r="G243" s="324"/>
      <c r="H243" s="324"/>
      <c r="I243" s="325"/>
    </row>
    <row r="244" spans="1:9" ht="15.75" x14ac:dyDescent="0.25">
      <c r="A244" s="212"/>
      <c r="B244" s="212"/>
      <c r="C244" s="211" t="s">
        <v>3521</v>
      </c>
      <c r="D244" s="211"/>
      <c r="E244" s="324"/>
      <c r="F244" s="324"/>
      <c r="G244" s="324"/>
      <c r="H244" s="324"/>
      <c r="I244" s="325"/>
    </row>
    <row r="245" spans="1:9" ht="15.75" x14ac:dyDescent="0.25">
      <c r="A245" s="212"/>
      <c r="B245" s="212"/>
      <c r="C245" s="211" t="s">
        <v>1762</v>
      </c>
      <c r="D245" s="211"/>
      <c r="E245" s="324"/>
      <c r="F245" s="324"/>
      <c r="G245" s="324"/>
      <c r="H245" s="324"/>
      <c r="I245" s="325"/>
    </row>
    <row r="246" spans="1:9" ht="15.75" x14ac:dyDescent="0.25">
      <c r="A246" s="212"/>
      <c r="B246" s="212"/>
      <c r="C246" s="211" t="s">
        <v>1763</v>
      </c>
      <c r="D246" s="211"/>
      <c r="E246" s="324"/>
      <c r="F246" s="324"/>
      <c r="G246" s="324"/>
      <c r="H246" s="324"/>
      <c r="I246" s="325"/>
    </row>
    <row r="247" spans="1:9" ht="15.75" x14ac:dyDescent="0.25">
      <c r="A247" s="213"/>
      <c r="B247" s="213"/>
      <c r="C247" s="213"/>
      <c r="D247" s="213"/>
      <c r="E247" s="236"/>
      <c r="F247" s="236"/>
      <c r="G247" s="236"/>
      <c r="H247" s="236"/>
      <c r="I247" s="326"/>
    </row>
    <row r="248" spans="1:9" ht="15.75" x14ac:dyDescent="0.25">
      <c r="A248" s="212" t="s">
        <v>3532</v>
      </c>
      <c r="B248" s="323" t="s">
        <v>1782</v>
      </c>
      <c r="C248" s="211" t="s">
        <v>1741</v>
      </c>
      <c r="D248" s="211"/>
      <c r="E248" s="324"/>
      <c r="F248" s="324"/>
      <c r="G248" s="324"/>
      <c r="H248" s="324"/>
      <c r="I248" s="325"/>
    </row>
    <row r="249" spans="1:9" ht="15.75" x14ac:dyDescent="0.25">
      <c r="A249" s="212"/>
      <c r="B249" s="212" t="s">
        <v>1798</v>
      </c>
      <c r="C249" s="211" t="s">
        <v>1780</v>
      </c>
      <c r="D249" s="211"/>
      <c r="E249" s="324"/>
      <c r="F249" s="324"/>
      <c r="G249" s="324"/>
      <c r="H249" s="324"/>
      <c r="I249" s="325"/>
    </row>
    <row r="250" spans="1:9" ht="15.75" x14ac:dyDescent="0.25">
      <c r="A250" s="212"/>
      <c r="B250" s="212"/>
      <c r="C250" s="211" t="s">
        <v>1760</v>
      </c>
      <c r="D250" s="211"/>
      <c r="E250" s="324"/>
      <c r="F250" s="324"/>
      <c r="G250" s="324"/>
      <c r="H250" s="324"/>
      <c r="I250" s="325"/>
    </row>
    <row r="251" spans="1:9" ht="15.75" x14ac:dyDescent="0.25">
      <c r="A251" s="212"/>
      <c r="B251" s="212"/>
      <c r="C251" s="211" t="s">
        <v>1783</v>
      </c>
      <c r="D251" s="211"/>
      <c r="E251" s="324"/>
      <c r="F251" s="324"/>
      <c r="G251" s="324"/>
      <c r="H251" s="324"/>
      <c r="I251" s="325"/>
    </row>
    <row r="252" spans="1:9" ht="15.75" x14ac:dyDescent="0.25">
      <c r="A252" s="212"/>
      <c r="B252" s="212"/>
      <c r="C252" s="211" t="s">
        <v>1761</v>
      </c>
      <c r="D252" s="211"/>
      <c r="E252" s="324"/>
      <c r="F252" s="324"/>
      <c r="G252" s="324"/>
      <c r="H252" s="324"/>
      <c r="I252" s="325"/>
    </row>
    <row r="253" spans="1:9" ht="15.75" x14ac:dyDescent="0.25">
      <c r="A253" s="212"/>
      <c r="B253" s="212"/>
      <c r="C253" s="211" t="s">
        <v>1762</v>
      </c>
      <c r="D253" s="211"/>
      <c r="E253" s="324"/>
      <c r="F253" s="324"/>
      <c r="G253" s="324"/>
      <c r="H253" s="324"/>
      <c r="I253" s="325"/>
    </row>
    <row r="254" spans="1:9" ht="15.75" x14ac:dyDescent="0.25">
      <c r="A254" s="212"/>
      <c r="B254" s="212"/>
      <c r="C254" s="211" t="s">
        <v>1763</v>
      </c>
      <c r="D254" s="211"/>
      <c r="E254" s="324"/>
      <c r="F254" s="324"/>
      <c r="G254" s="324"/>
      <c r="H254" s="324"/>
      <c r="I254" s="325"/>
    </row>
    <row r="255" spans="1:9" ht="15.75" x14ac:dyDescent="0.25">
      <c r="A255" s="212"/>
      <c r="B255" s="212"/>
      <c r="C255" s="329" t="s">
        <v>1784</v>
      </c>
      <c r="D255" s="211"/>
      <c r="E255" s="324"/>
      <c r="F255" s="324"/>
      <c r="G255" s="324"/>
      <c r="H255" s="324"/>
      <c r="I255" s="325"/>
    </row>
    <row r="256" spans="1:9" ht="15.75" x14ac:dyDescent="0.25">
      <c r="A256" s="213"/>
      <c r="B256" s="213"/>
      <c r="C256" s="213"/>
      <c r="D256" s="213"/>
      <c r="E256" s="236"/>
      <c r="F256" s="236"/>
      <c r="G256" s="236"/>
      <c r="H256" s="236"/>
      <c r="I256" s="326"/>
    </row>
    <row r="257" spans="1:9" ht="15.75" x14ac:dyDescent="0.25">
      <c r="A257" s="212" t="s">
        <v>3533</v>
      </c>
      <c r="B257" s="323" t="s">
        <v>3522</v>
      </c>
      <c r="C257" s="211" t="s">
        <v>1741</v>
      </c>
      <c r="D257" s="211"/>
      <c r="E257" s="324"/>
      <c r="F257" s="324"/>
      <c r="G257" s="324"/>
      <c r="H257" s="324"/>
      <c r="I257" s="325"/>
    </row>
    <row r="258" spans="1:9" ht="15.75" x14ac:dyDescent="0.25">
      <c r="A258" s="212"/>
      <c r="B258" s="212" t="s">
        <v>1798</v>
      </c>
      <c r="C258" s="211" t="s">
        <v>1780</v>
      </c>
      <c r="D258" s="211"/>
      <c r="E258" s="324"/>
      <c r="F258" s="324"/>
      <c r="G258" s="324"/>
      <c r="H258" s="324"/>
      <c r="I258" s="325"/>
    </row>
    <row r="259" spans="1:9" ht="15.75" x14ac:dyDescent="0.25">
      <c r="A259" s="212"/>
      <c r="B259" s="212"/>
      <c r="C259" s="211" t="s">
        <v>1760</v>
      </c>
      <c r="D259" s="211"/>
      <c r="E259" s="324"/>
      <c r="F259" s="324"/>
      <c r="G259" s="324"/>
      <c r="H259" s="324"/>
      <c r="I259" s="325"/>
    </row>
    <row r="260" spans="1:9" ht="15.75" x14ac:dyDescent="0.25">
      <c r="A260" s="212"/>
      <c r="B260" s="212"/>
      <c r="C260" s="211" t="s">
        <v>1783</v>
      </c>
      <c r="D260" s="211"/>
      <c r="E260" s="324"/>
      <c r="F260" s="324"/>
      <c r="G260" s="324"/>
      <c r="H260" s="324"/>
      <c r="I260" s="325"/>
    </row>
    <row r="261" spans="1:9" ht="15.75" x14ac:dyDescent="0.25">
      <c r="A261" s="212"/>
      <c r="B261" s="212"/>
      <c r="C261" s="211" t="s">
        <v>3523</v>
      </c>
      <c r="D261" s="211"/>
      <c r="E261" s="324"/>
      <c r="F261" s="324"/>
      <c r="G261" s="324"/>
      <c r="H261" s="324"/>
      <c r="I261" s="325"/>
    </row>
    <row r="262" spans="1:9" ht="15.75" x14ac:dyDescent="0.25">
      <c r="A262" s="212"/>
      <c r="B262" s="212"/>
      <c r="C262" s="211" t="s">
        <v>1762</v>
      </c>
      <c r="D262" s="211"/>
      <c r="E262" s="324"/>
      <c r="F262" s="324"/>
      <c r="G262" s="324"/>
      <c r="H262" s="324"/>
      <c r="I262" s="325"/>
    </row>
    <row r="263" spans="1:9" ht="15.75" x14ac:dyDescent="0.25">
      <c r="A263" s="212"/>
      <c r="B263" s="212"/>
      <c r="C263" s="211" t="s">
        <v>1763</v>
      </c>
      <c r="D263" s="211"/>
      <c r="E263" s="324"/>
      <c r="F263" s="324"/>
      <c r="G263" s="324"/>
      <c r="H263" s="324"/>
      <c r="I263" s="325"/>
    </row>
    <row r="264" spans="1:9" ht="15.75" x14ac:dyDescent="0.25">
      <c r="A264" s="212"/>
      <c r="B264" s="212"/>
      <c r="C264" s="329" t="s">
        <v>1784</v>
      </c>
      <c r="D264" s="211"/>
      <c r="E264" s="324"/>
      <c r="F264" s="324"/>
      <c r="G264" s="324"/>
      <c r="H264" s="324"/>
      <c r="I264" s="325"/>
    </row>
    <row r="265" spans="1:9" ht="15.75" x14ac:dyDescent="0.25">
      <c r="A265" s="213"/>
      <c r="B265" s="213"/>
      <c r="C265" s="213"/>
      <c r="D265" s="213"/>
      <c r="E265" s="236"/>
      <c r="F265" s="236"/>
      <c r="G265" s="236"/>
      <c r="H265" s="236"/>
      <c r="I265" s="326"/>
    </row>
    <row r="266" spans="1:9" ht="15.75" x14ac:dyDescent="0.25">
      <c r="A266" s="212" t="s">
        <v>3534</v>
      </c>
      <c r="B266" s="323" t="s">
        <v>1786</v>
      </c>
      <c r="C266" s="211" t="s">
        <v>1741</v>
      </c>
      <c r="D266" s="211"/>
      <c r="E266" s="324"/>
      <c r="F266" s="324"/>
      <c r="G266" s="324"/>
      <c r="H266" s="324"/>
      <c r="I266" s="325"/>
    </row>
    <row r="267" spans="1:9" ht="15.75" x14ac:dyDescent="0.25">
      <c r="A267" s="212"/>
      <c r="B267" s="212" t="s">
        <v>1798</v>
      </c>
      <c r="C267" s="211" t="s">
        <v>1780</v>
      </c>
      <c r="D267" s="211"/>
      <c r="E267" s="324"/>
      <c r="F267" s="324"/>
      <c r="G267" s="324"/>
      <c r="H267" s="324"/>
      <c r="I267" s="325"/>
    </row>
    <row r="268" spans="1:9" ht="15.75" x14ac:dyDescent="0.25">
      <c r="A268" s="212"/>
      <c r="B268" s="212"/>
      <c r="C268" s="211" t="s">
        <v>1760</v>
      </c>
      <c r="D268" s="211"/>
      <c r="E268" s="324"/>
      <c r="F268" s="324"/>
      <c r="G268" s="324"/>
      <c r="H268" s="324"/>
      <c r="I268" s="325"/>
    </row>
    <row r="269" spans="1:9" ht="15.75" x14ac:dyDescent="0.25">
      <c r="A269" s="212"/>
      <c r="B269" s="212"/>
      <c r="C269" s="211" t="s">
        <v>1787</v>
      </c>
      <c r="D269" s="211"/>
      <c r="E269" s="324"/>
      <c r="F269" s="324"/>
      <c r="G269" s="324"/>
      <c r="H269" s="324"/>
      <c r="I269" s="325"/>
    </row>
    <row r="270" spans="1:9" ht="15.75" x14ac:dyDescent="0.25">
      <c r="A270" s="212"/>
      <c r="B270" s="212"/>
      <c r="C270" s="211" t="s">
        <v>1761</v>
      </c>
      <c r="D270" s="211"/>
      <c r="E270" s="324"/>
      <c r="F270" s="324"/>
      <c r="G270" s="324"/>
      <c r="H270" s="324"/>
      <c r="I270" s="325"/>
    </row>
    <row r="271" spans="1:9" ht="15.75" x14ac:dyDescent="0.25">
      <c r="A271" s="212"/>
      <c r="B271" s="212"/>
      <c r="C271" s="211" t="s">
        <v>1762</v>
      </c>
      <c r="D271" s="211"/>
      <c r="E271" s="324"/>
      <c r="F271" s="324"/>
      <c r="G271" s="324"/>
      <c r="H271" s="324"/>
      <c r="I271" s="325"/>
    </row>
    <row r="272" spans="1:9" ht="15.75" x14ac:dyDescent="0.25">
      <c r="A272" s="212"/>
      <c r="B272" s="212"/>
      <c r="C272" s="211" t="s">
        <v>1763</v>
      </c>
      <c r="D272" s="211"/>
      <c r="E272" s="324"/>
      <c r="F272" s="324"/>
      <c r="G272" s="324"/>
      <c r="H272" s="324"/>
      <c r="I272" s="325"/>
    </row>
    <row r="273" spans="1:9" ht="15.75" x14ac:dyDescent="0.25">
      <c r="A273" s="212"/>
      <c r="B273" s="212"/>
      <c r="C273" s="329" t="s">
        <v>1784</v>
      </c>
      <c r="D273" s="211"/>
      <c r="E273" s="324"/>
      <c r="F273" s="324"/>
      <c r="G273" s="324"/>
      <c r="H273" s="324"/>
      <c r="I273" s="325"/>
    </row>
    <row r="274" spans="1:9" ht="15.75" x14ac:dyDescent="0.25">
      <c r="A274" s="213"/>
      <c r="B274" s="213"/>
      <c r="C274" s="213"/>
      <c r="D274" s="213"/>
      <c r="E274" s="236"/>
      <c r="F274" s="236"/>
      <c r="G274" s="236"/>
      <c r="H274" s="236"/>
      <c r="I274" s="326"/>
    </row>
    <row r="275" spans="1:9" ht="15.75" x14ac:dyDescent="0.25">
      <c r="A275" s="212" t="s">
        <v>3535</v>
      </c>
      <c r="B275" s="323" t="s">
        <v>3524</v>
      </c>
      <c r="C275" s="211" t="s">
        <v>1741</v>
      </c>
      <c r="D275" s="211"/>
      <c r="E275" s="324"/>
      <c r="F275" s="324"/>
      <c r="G275" s="324"/>
      <c r="H275" s="324"/>
      <c r="I275" s="325"/>
    </row>
    <row r="276" spans="1:9" ht="15.75" x14ac:dyDescent="0.25">
      <c r="A276" s="212"/>
      <c r="B276" s="212" t="s">
        <v>1798</v>
      </c>
      <c r="C276" s="211" t="s">
        <v>1780</v>
      </c>
      <c r="D276" s="211"/>
      <c r="E276" s="324"/>
      <c r="F276" s="324"/>
      <c r="G276" s="324"/>
      <c r="H276" s="324"/>
      <c r="I276" s="325"/>
    </row>
    <row r="277" spans="1:9" ht="15.75" x14ac:dyDescent="0.25">
      <c r="A277" s="212"/>
      <c r="B277" s="212"/>
      <c r="C277" s="211" t="s">
        <v>1760</v>
      </c>
      <c r="D277" s="211"/>
      <c r="E277" s="324"/>
      <c r="F277" s="324"/>
      <c r="G277" s="324"/>
      <c r="H277" s="324"/>
      <c r="I277" s="325"/>
    </row>
    <row r="278" spans="1:9" ht="15.75" x14ac:dyDescent="0.25">
      <c r="A278" s="212"/>
      <c r="B278" s="212"/>
      <c r="C278" s="211" t="s">
        <v>1787</v>
      </c>
      <c r="D278" s="211"/>
      <c r="E278" s="324"/>
      <c r="F278" s="324"/>
      <c r="G278" s="324"/>
      <c r="H278" s="324"/>
      <c r="I278" s="325"/>
    </row>
    <row r="279" spans="1:9" ht="15.75" x14ac:dyDescent="0.25">
      <c r="A279" s="212"/>
      <c r="B279" s="212"/>
      <c r="C279" s="211" t="s">
        <v>3523</v>
      </c>
      <c r="D279" s="211"/>
      <c r="E279" s="324"/>
      <c r="F279" s="324"/>
      <c r="G279" s="324"/>
      <c r="H279" s="324"/>
      <c r="I279" s="325"/>
    </row>
    <row r="280" spans="1:9" ht="15.75" x14ac:dyDescent="0.25">
      <c r="A280" s="212"/>
      <c r="B280" s="212"/>
      <c r="C280" s="211" t="s">
        <v>1762</v>
      </c>
      <c r="D280" s="211"/>
      <c r="E280" s="324"/>
      <c r="F280" s="324"/>
      <c r="G280" s="324"/>
      <c r="H280" s="324"/>
      <c r="I280" s="325"/>
    </row>
    <row r="281" spans="1:9" ht="15.75" x14ac:dyDescent="0.25">
      <c r="A281" s="212"/>
      <c r="B281" s="212"/>
      <c r="C281" s="211" t="s">
        <v>1763</v>
      </c>
      <c r="D281" s="211"/>
      <c r="E281" s="324"/>
      <c r="F281" s="324"/>
      <c r="G281" s="324"/>
      <c r="H281" s="324"/>
      <c r="I281" s="325"/>
    </row>
    <row r="282" spans="1:9" ht="15.75" x14ac:dyDescent="0.25">
      <c r="A282" s="212"/>
      <c r="B282" s="212"/>
      <c r="C282" s="329" t="s">
        <v>1784</v>
      </c>
      <c r="D282" s="211"/>
      <c r="E282" s="324"/>
      <c r="F282" s="324"/>
      <c r="G282" s="324"/>
      <c r="H282" s="324"/>
      <c r="I282" s="325"/>
    </row>
    <row r="283" spans="1:9" ht="15.75" x14ac:dyDescent="0.25">
      <c r="A283" s="213"/>
      <c r="B283" s="213"/>
      <c r="C283" s="213"/>
      <c r="D283" s="213"/>
      <c r="E283" s="236"/>
      <c r="F283" s="236"/>
      <c r="G283" s="236"/>
      <c r="H283" s="236"/>
      <c r="I283" s="326"/>
    </row>
    <row r="284" spans="1:9" ht="15.75" x14ac:dyDescent="0.25">
      <c r="A284" s="212" t="s">
        <v>3536</v>
      </c>
      <c r="B284" s="323" t="s">
        <v>1789</v>
      </c>
      <c r="C284" s="211" t="s">
        <v>1741</v>
      </c>
      <c r="D284" s="211"/>
      <c r="E284" s="324"/>
      <c r="F284" s="324"/>
      <c r="G284" s="324"/>
      <c r="H284" s="324"/>
      <c r="I284" s="325"/>
    </row>
    <row r="285" spans="1:9" ht="15.75" x14ac:dyDescent="0.25">
      <c r="A285" s="212"/>
      <c r="B285" s="212" t="s">
        <v>1798</v>
      </c>
      <c r="C285" s="211" t="s">
        <v>1742</v>
      </c>
      <c r="D285" s="211"/>
      <c r="E285" s="324"/>
      <c r="F285" s="324"/>
      <c r="G285" s="324"/>
      <c r="H285" s="324"/>
      <c r="I285" s="325"/>
    </row>
    <row r="286" spans="1:9" ht="15.75" x14ac:dyDescent="0.25">
      <c r="A286" s="212"/>
      <c r="B286" s="212"/>
      <c r="C286" s="211" t="s">
        <v>1760</v>
      </c>
      <c r="D286" s="211"/>
      <c r="E286" s="324"/>
      <c r="F286" s="324"/>
      <c r="G286" s="324"/>
      <c r="H286" s="324"/>
      <c r="I286" s="325"/>
    </row>
    <row r="287" spans="1:9" ht="15.75" x14ac:dyDescent="0.25">
      <c r="A287" s="211"/>
      <c r="B287" s="211"/>
      <c r="C287" s="211" t="s">
        <v>1790</v>
      </c>
      <c r="D287" s="211"/>
      <c r="E287" s="211"/>
      <c r="F287" s="211"/>
      <c r="G287" s="324"/>
      <c r="H287" s="324"/>
      <c r="I287" s="211"/>
    </row>
    <row r="288" spans="1:9" ht="15.75" x14ac:dyDescent="0.25">
      <c r="A288" s="212"/>
      <c r="B288" s="212"/>
      <c r="C288" s="211" t="s">
        <v>1791</v>
      </c>
      <c r="D288" s="211"/>
      <c r="E288" s="324"/>
      <c r="F288" s="324"/>
      <c r="G288" s="324"/>
      <c r="H288" s="324"/>
      <c r="I288" s="325"/>
    </row>
    <row r="289" spans="1:9" ht="15.75" x14ac:dyDescent="0.25">
      <c r="A289" s="212"/>
      <c r="B289" s="212"/>
      <c r="C289" s="211" t="s">
        <v>1792</v>
      </c>
      <c r="D289" s="211"/>
      <c r="E289" s="324"/>
      <c r="F289" s="324"/>
      <c r="G289" s="324"/>
      <c r="H289" s="324"/>
      <c r="I289" s="325"/>
    </row>
    <row r="290" spans="1:9" ht="15.75" x14ac:dyDescent="0.25">
      <c r="A290" s="212"/>
      <c r="B290" s="212"/>
      <c r="C290" s="211" t="s">
        <v>1793</v>
      </c>
      <c r="D290" s="211"/>
      <c r="E290" s="324"/>
      <c r="F290" s="324"/>
      <c r="G290" s="324"/>
      <c r="H290" s="324"/>
      <c r="I290" s="325"/>
    </row>
    <row r="291" spans="1:9" ht="15.75" x14ac:dyDescent="0.25">
      <c r="A291" s="212"/>
      <c r="B291" s="212"/>
      <c r="C291" s="211" t="s">
        <v>1794</v>
      </c>
      <c r="D291" s="211"/>
      <c r="E291" s="324"/>
      <c r="F291" s="324"/>
      <c r="G291" s="324"/>
      <c r="H291" s="324"/>
      <c r="I291" s="325"/>
    </row>
    <row r="292" spans="1:9" ht="15.75" x14ac:dyDescent="0.25">
      <c r="A292" s="213"/>
      <c r="B292" s="213"/>
      <c r="C292" s="213"/>
      <c r="D292" s="213"/>
      <c r="E292" s="236"/>
      <c r="F292" s="236"/>
      <c r="G292" s="236"/>
      <c r="H292" s="236"/>
      <c r="I292" s="326"/>
    </row>
    <row r="293" spans="1:9" ht="15.75" x14ac:dyDescent="0.25">
      <c r="A293" s="212" t="s">
        <v>3537</v>
      </c>
      <c r="B293" s="323" t="s">
        <v>3526</v>
      </c>
      <c r="C293" s="211" t="s">
        <v>1741</v>
      </c>
      <c r="D293" s="211"/>
      <c r="E293" s="324"/>
      <c r="F293" s="324"/>
      <c r="G293" s="324"/>
      <c r="H293" s="324"/>
      <c r="I293" s="325"/>
    </row>
    <row r="294" spans="1:9" ht="15.75" x14ac:dyDescent="0.25">
      <c r="A294" s="212"/>
      <c r="B294" s="212" t="s">
        <v>1798</v>
      </c>
      <c r="C294" s="211" t="s">
        <v>1742</v>
      </c>
      <c r="D294" s="211"/>
      <c r="E294" s="324"/>
      <c r="F294" s="324"/>
      <c r="G294" s="324"/>
      <c r="H294" s="324"/>
      <c r="I294" s="325"/>
    </row>
    <row r="295" spans="1:9" ht="15.75" x14ac:dyDescent="0.25">
      <c r="A295" s="212"/>
      <c r="B295" s="212"/>
      <c r="C295" s="211" t="s">
        <v>1760</v>
      </c>
      <c r="D295" s="211"/>
      <c r="E295" s="324"/>
      <c r="F295" s="324"/>
      <c r="G295" s="324"/>
      <c r="H295" s="324"/>
      <c r="I295" s="325"/>
    </row>
    <row r="296" spans="1:9" ht="15.75" x14ac:dyDescent="0.25">
      <c r="A296" s="211"/>
      <c r="B296" s="211"/>
      <c r="C296" s="211" t="s">
        <v>1790</v>
      </c>
      <c r="D296" s="211"/>
      <c r="E296" s="211"/>
      <c r="F296" s="211"/>
      <c r="G296" s="324"/>
      <c r="H296" s="324"/>
      <c r="I296" s="211"/>
    </row>
    <row r="297" spans="1:9" ht="15.75" x14ac:dyDescent="0.25">
      <c r="A297" s="212"/>
      <c r="B297" s="212"/>
      <c r="C297" s="211" t="s">
        <v>1791</v>
      </c>
      <c r="D297" s="211"/>
      <c r="E297" s="324"/>
      <c r="F297" s="324"/>
      <c r="G297" s="324"/>
      <c r="H297" s="324"/>
      <c r="I297" s="325"/>
    </row>
    <row r="298" spans="1:9" ht="15.75" x14ac:dyDescent="0.25">
      <c r="A298" s="212"/>
      <c r="B298" s="212"/>
      <c r="C298" s="211" t="s">
        <v>1792</v>
      </c>
      <c r="D298" s="211"/>
      <c r="E298" s="324"/>
      <c r="F298" s="324"/>
      <c r="G298" s="324"/>
      <c r="H298" s="324"/>
      <c r="I298" s="325"/>
    </row>
    <row r="299" spans="1:9" ht="15.75" x14ac:dyDescent="0.25">
      <c r="A299" s="212"/>
      <c r="B299" s="212"/>
      <c r="C299" s="211" t="s">
        <v>3525</v>
      </c>
      <c r="D299" s="211"/>
      <c r="E299" s="324"/>
      <c r="F299" s="324"/>
      <c r="G299" s="324"/>
      <c r="H299" s="324"/>
      <c r="I299" s="325"/>
    </row>
    <row r="300" spans="1:9" ht="15.75" x14ac:dyDescent="0.25">
      <c r="A300" s="212"/>
      <c r="B300" s="212"/>
      <c r="C300" s="211" t="s">
        <v>1794</v>
      </c>
      <c r="D300" s="211"/>
      <c r="E300" s="324"/>
      <c r="F300" s="324"/>
      <c r="G300" s="324"/>
      <c r="H300" s="324"/>
      <c r="I300" s="325"/>
    </row>
    <row r="301" spans="1:9" ht="15.75" x14ac:dyDescent="0.25">
      <c r="A301" s="213"/>
      <c r="B301" s="213"/>
      <c r="C301" s="213"/>
      <c r="D301" s="213"/>
      <c r="E301" s="236"/>
      <c r="F301" s="236"/>
      <c r="G301" s="236"/>
      <c r="H301" s="236"/>
      <c r="I301" s="326"/>
    </row>
    <row r="302" spans="1:9" ht="15.75" x14ac:dyDescent="0.25">
      <c r="A302" s="212" t="s">
        <v>3538</v>
      </c>
      <c r="B302" s="323" t="s">
        <v>1796</v>
      </c>
      <c r="C302" s="211" t="s">
        <v>1741</v>
      </c>
      <c r="D302" s="211"/>
      <c r="E302" s="324"/>
      <c r="F302" s="324"/>
      <c r="G302" s="324"/>
      <c r="H302" s="324"/>
      <c r="I302" s="325"/>
    </row>
    <row r="303" spans="1:9" ht="15.75" x14ac:dyDescent="0.25">
      <c r="A303" s="212"/>
      <c r="B303" s="212" t="s">
        <v>1798</v>
      </c>
      <c r="C303" s="211" t="s">
        <v>1780</v>
      </c>
      <c r="D303" s="211"/>
      <c r="E303" s="324"/>
      <c r="F303" s="324"/>
      <c r="G303" s="324"/>
      <c r="H303" s="324"/>
      <c r="I303" s="325"/>
    </row>
    <row r="304" spans="1:9" ht="15.75" x14ac:dyDescent="0.25">
      <c r="A304" s="212"/>
      <c r="B304" s="212"/>
      <c r="C304" s="211" t="s">
        <v>1760</v>
      </c>
      <c r="D304" s="211"/>
      <c r="E304" s="324"/>
      <c r="F304" s="324"/>
      <c r="G304" s="324"/>
      <c r="H304" s="324"/>
      <c r="I304" s="325"/>
    </row>
    <row r="305" spans="1:9" ht="15.75" x14ac:dyDescent="0.25">
      <c r="A305" s="212"/>
      <c r="B305" s="212"/>
      <c r="C305" s="211" t="s">
        <v>1787</v>
      </c>
      <c r="D305" s="211"/>
      <c r="E305" s="324"/>
      <c r="F305" s="324"/>
      <c r="G305" s="324"/>
      <c r="H305" s="324"/>
      <c r="I305" s="325"/>
    </row>
    <row r="306" spans="1:9" ht="15.75" x14ac:dyDescent="0.25">
      <c r="A306" s="212"/>
      <c r="B306" s="212"/>
      <c r="C306" s="211" t="s">
        <v>1761</v>
      </c>
      <c r="D306" s="211"/>
      <c r="E306" s="324"/>
      <c r="F306" s="324"/>
      <c r="G306" s="324"/>
      <c r="H306" s="324"/>
      <c r="I306" s="325"/>
    </row>
    <row r="307" spans="1:9" ht="15.75" x14ac:dyDescent="0.25">
      <c r="A307" s="212"/>
      <c r="B307" s="212"/>
      <c r="C307" s="211" t="s">
        <v>1762</v>
      </c>
      <c r="D307" s="211"/>
      <c r="E307" s="324"/>
      <c r="F307" s="324"/>
      <c r="G307" s="324"/>
      <c r="H307" s="324"/>
      <c r="I307" s="325"/>
    </row>
    <row r="308" spans="1:9" ht="15.75" x14ac:dyDescent="0.25">
      <c r="A308" s="212"/>
      <c r="B308" s="212"/>
      <c r="C308" s="211" t="s">
        <v>1763</v>
      </c>
      <c r="D308" s="211"/>
      <c r="E308" s="324"/>
      <c r="F308" s="324"/>
      <c r="G308" s="324"/>
      <c r="H308" s="324"/>
      <c r="I308" s="325"/>
    </row>
    <row r="309" spans="1:9" ht="15.75" x14ac:dyDescent="0.25">
      <c r="A309" s="212"/>
      <c r="B309" s="212"/>
      <c r="C309" s="329" t="s">
        <v>1784</v>
      </c>
      <c r="D309" s="211"/>
      <c r="E309" s="324"/>
      <c r="F309" s="324"/>
      <c r="G309" s="324"/>
      <c r="H309" s="324"/>
      <c r="I309" s="325"/>
    </row>
    <row r="310" spans="1:9" ht="15.75" x14ac:dyDescent="0.25">
      <c r="A310" s="213"/>
      <c r="B310" s="213"/>
      <c r="C310" s="213"/>
      <c r="D310" s="213"/>
      <c r="E310" s="236"/>
      <c r="F310" s="236"/>
      <c r="G310" s="236"/>
      <c r="H310" s="236"/>
      <c r="I310" s="326"/>
    </row>
    <row r="311" spans="1:9" ht="15.75" x14ac:dyDescent="0.25">
      <c r="A311" s="212" t="s">
        <v>3539</v>
      </c>
      <c r="B311" s="323" t="s">
        <v>3527</v>
      </c>
      <c r="C311" s="211" t="s">
        <v>1741</v>
      </c>
      <c r="D311" s="211"/>
      <c r="E311" s="324"/>
      <c r="F311" s="324"/>
      <c r="G311" s="324"/>
      <c r="H311" s="324"/>
      <c r="I311" s="325"/>
    </row>
    <row r="312" spans="1:9" ht="15.75" x14ac:dyDescent="0.25">
      <c r="A312" s="212"/>
      <c r="B312" s="212" t="s">
        <v>1798</v>
      </c>
      <c r="C312" s="211" t="s">
        <v>1780</v>
      </c>
      <c r="D312" s="211"/>
      <c r="E312" s="324"/>
      <c r="F312" s="324"/>
      <c r="G312" s="324"/>
      <c r="H312" s="324"/>
      <c r="I312" s="325"/>
    </row>
    <row r="313" spans="1:9" ht="15.75" x14ac:dyDescent="0.25">
      <c r="A313" s="212"/>
      <c r="B313" s="212"/>
      <c r="C313" s="211" t="s">
        <v>1760</v>
      </c>
      <c r="D313" s="211"/>
      <c r="E313" s="324"/>
      <c r="F313" s="324"/>
      <c r="G313" s="324"/>
      <c r="H313" s="324"/>
      <c r="I313" s="325"/>
    </row>
    <row r="314" spans="1:9" ht="15.75" x14ac:dyDescent="0.25">
      <c r="A314" s="212"/>
      <c r="B314" s="212"/>
      <c r="C314" s="211" t="s">
        <v>1787</v>
      </c>
      <c r="D314" s="211"/>
      <c r="E314" s="324"/>
      <c r="F314" s="324"/>
      <c r="G314" s="324"/>
      <c r="H314" s="324"/>
      <c r="I314" s="325"/>
    </row>
    <row r="315" spans="1:9" ht="15.75" x14ac:dyDescent="0.25">
      <c r="A315" s="212"/>
      <c r="B315" s="212"/>
      <c r="C315" s="211" t="s">
        <v>3528</v>
      </c>
      <c r="D315" s="211"/>
      <c r="E315" s="324"/>
      <c r="F315" s="324"/>
      <c r="G315" s="324"/>
      <c r="H315" s="324"/>
      <c r="I315" s="325"/>
    </row>
    <row r="316" spans="1:9" ht="15.75" x14ac:dyDescent="0.25">
      <c r="A316" s="212"/>
      <c r="B316" s="212"/>
      <c r="C316" s="211" t="s">
        <v>1762</v>
      </c>
      <c r="D316" s="211"/>
      <c r="E316" s="324"/>
      <c r="F316" s="324"/>
      <c r="G316" s="324"/>
      <c r="H316" s="324"/>
      <c r="I316" s="325"/>
    </row>
    <row r="317" spans="1:9" ht="15.75" x14ac:dyDescent="0.25">
      <c r="A317" s="212"/>
      <c r="B317" s="212"/>
      <c r="C317" s="211" t="s">
        <v>1763</v>
      </c>
      <c r="D317" s="211"/>
      <c r="E317" s="324"/>
      <c r="F317" s="324"/>
      <c r="G317" s="324"/>
      <c r="H317" s="324"/>
      <c r="I317" s="325"/>
    </row>
    <row r="318" spans="1:9" ht="15.75" x14ac:dyDescent="0.25">
      <c r="A318" s="212"/>
      <c r="B318" s="212"/>
      <c r="C318" s="329" t="s">
        <v>1784</v>
      </c>
      <c r="D318" s="211"/>
      <c r="E318" s="324"/>
      <c r="F318" s="324"/>
      <c r="G318" s="324"/>
      <c r="H318" s="324"/>
      <c r="I318" s="325"/>
    </row>
    <row r="319" spans="1:9" ht="15.75" x14ac:dyDescent="0.25">
      <c r="A319" s="213"/>
      <c r="B319" s="213"/>
      <c r="C319" s="213"/>
      <c r="D319" s="213"/>
      <c r="E319" s="236"/>
      <c r="F319" s="236"/>
      <c r="G319" s="236"/>
      <c r="H319" s="236"/>
      <c r="I319" s="326"/>
    </row>
  </sheetData>
  <mergeCells count="1">
    <mergeCell ref="A2:C2"/>
  </mergeCells>
  <conditionalFormatting sqref="E66:F153 E5:H64 G73:I73 G66:H319">
    <cfRule type="cellIs" dxfId="1140" priority="19" operator="equal">
      <formula>"black"</formula>
    </cfRule>
    <cfRule type="cellIs" dxfId="1139" priority="20" operator="equal">
      <formula>"n/a"</formula>
    </cfRule>
    <cfRule type="cellIs" dxfId="1138" priority="21" operator="equal">
      <formula>"n/s"</formula>
    </cfRule>
    <cfRule type="cellIs" dxfId="1137" priority="22" operator="equal">
      <formula>"fail"</formula>
    </cfRule>
    <cfRule type="cellIs" dxfId="1136" priority="23" operator="equal">
      <formula>"pass"</formula>
    </cfRule>
    <cfRule type="cellIs" dxfId="1135" priority="24" operator="equal">
      <formula>"n/s"</formula>
    </cfRule>
    <cfRule type="cellIs" dxfId="1134" priority="25" operator="equal">
      <formula>"n/a"</formula>
    </cfRule>
    <cfRule type="cellIs" dxfId="1133" priority="26" operator="equal">
      <formula>"fail"</formula>
    </cfRule>
    <cfRule type="cellIs" dxfId="1132" priority="27" operator="equal">
      <formula>"pass"</formula>
    </cfRule>
  </conditionalFormatting>
  <conditionalFormatting sqref="E154:H286 E288:H319">
    <cfRule type="cellIs" dxfId="1131" priority="10" operator="equal">
      <formula>"black"</formula>
    </cfRule>
    <cfRule type="cellIs" dxfId="1130" priority="11" operator="equal">
      <formula>"n/a"</formula>
    </cfRule>
    <cfRule type="cellIs" dxfId="1129" priority="12" operator="equal">
      <formula>"n/s"</formula>
    </cfRule>
    <cfRule type="cellIs" dxfId="1128" priority="13" operator="equal">
      <formula>"fail"</formula>
    </cfRule>
    <cfRule type="cellIs" dxfId="1127" priority="14" operator="equal">
      <formula>"pass"</formula>
    </cfRule>
    <cfRule type="cellIs" dxfId="1126" priority="15" operator="equal">
      <formula>"n/s"</formula>
    </cfRule>
    <cfRule type="cellIs" dxfId="1125" priority="16" operator="equal">
      <formula>"n/a"</formula>
    </cfRule>
    <cfRule type="cellIs" dxfId="1124" priority="17" operator="equal">
      <formula>"fail"</formula>
    </cfRule>
    <cfRule type="cellIs" dxfId="1123" priority="18" operator="equal">
      <formula>"pass"</formula>
    </cfRule>
  </conditionalFormatting>
  <conditionalFormatting sqref="E6:G8 E5:H5 H6:H64 G9:G64 G66:H319">
    <cfRule type="cellIs" dxfId="1122" priority="1" operator="equal">
      <formula>"black"</formula>
    </cfRule>
    <cfRule type="cellIs" dxfId="1121" priority="2" operator="equal">
      <formula>"n/a"</formula>
    </cfRule>
    <cfRule type="cellIs" dxfId="1120" priority="3" operator="equal">
      <formula>"n/s"</formula>
    </cfRule>
    <cfRule type="cellIs" dxfId="1119" priority="4" operator="equal">
      <formula>"fail"</formula>
    </cfRule>
    <cfRule type="cellIs" dxfId="1118" priority="5" operator="equal">
      <formula>"pass"</formula>
    </cfRule>
    <cfRule type="cellIs" dxfId="1117" priority="6" operator="equal">
      <formula>"n/s"</formula>
    </cfRule>
    <cfRule type="cellIs" dxfId="1116" priority="7" operator="equal">
      <formula>"n/a"</formula>
    </cfRule>
    <cfRule type="cellIs" dxfId="1115" priority="8" operator="equal">
      <formula>"fail"</formula>
    </cfRule>
    <cfRule type="cellIs" dxfId="1114" priority="9" operator="equal">
      <formula>"pass"</formula>
    </cfRule>
  </conditionalFormatting>
  <dataValidations count="2">
    <dataValidation type="list" allowBlank="1" showInputMessage="1" showErrorMessage="1" sqref="E74:F286 E9:F64 E66:F72 E288:F295 E297:F319 G9:H9 G17:H17 G24:H24 G31:H31 G39:H39 G47:H47 G56:H56 G81:H81 G90:H90 G99:H99 G108:H108 G117:H117 G126:H126 G135:H135 G144:H144 G153:H153 G159:H159 G167:H167 G174:H174 G181:H181 G189:H189 G197:H197 G206:H206 G215:H215 G223:H223 G231:H231 G239:H239 G247:H247 G256:H256 G265:H265 G274:H274 G283:H283 G292:H292 G301:H301 G310:H310 G319:H319">
      <formula1>$X$5:$X$8</formula1>
    </dataValidation>
    <dataValidation type="list" allowBlank="1" showInputMessage="1" showErrorMessage="1" sqref="E5:H8 G10:H16 G18:H23 G25:H30 G32:H38 G40:H46 G48:H55 G57:H64 G66:H72 G74:H80 G82:H89 G91:H98 G100:H107 G109:H116 G118:H125 G127:H134 G136:H143 G145:H152 G154:H158 G160:H166 G168:H173 G175:H180 G182:H188 G190:H196 G198:H205 G207:H214 G216:H222 G224:H230 G232:H238 G240:H246 G248:H255 G257:H264 G266:H273 G275:H282 G284:H291 G293:H300 G302:H309 G311:H318">
      <formula1>$X$5:$X$10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X319"/>
  <sheetViews>
    <sheetView zoomScale="65" zoomScaleNormal="65" workbookViewId="0">
      <selection activeCell="C30" sqref="C30"/>
    </sheetView>
  </sheetViews>
  <sheetFormatPr defaultRowHeight="15" x14ac:dyDescent="0.25"/>
  <cols>
    <col min="1" max="1" width="16" style="138" bestFit="1" customWidth="1"/>
    <col min="2" max="2" width="99.5703125" style="138" customWidth="1"/>
    <col min="3" max="3" width="105.140625" style="138" customWidth="1"/>
    <col min="4" max="6" width="5.42578125" style="138" bestFit="1" customWidth="1"/>
    <col min="7" max="8" width="5.42578125" style="138" hidden="1" customWidth="1"/>
    <col min="9" max="9" width="120.5703125" style="138" hidden="1" customWidth="1"/>
    <col min="10" max="16384" width="9.140625" style="138"/>
  </cols>
  <sheetData>
    <row r="1" spans="1:24" ht="21" x14ac:dyDescent="0.35">
      <c r="A1" s="103"/>
      <c r="B1" s="103"/>
      <c r="C1" s="103"/>
      <c r="I1" s="247"/>
    </row>
    <row r="2" spans="1:24" ht="21" x14ac:dyDescent="0.35">
      <c r="A2" s="608" t="s">
        <v>1731</v>
      </c>
      <c r="B2" s="608"/>
      <c r="C2" s="608"/>
      <c r="I2" s="247"/>
    </row>
    <row r="3" spans="1:24" ht="21" x14ac:dyDescent="0.35">
      <c r="A3" s="103"/>
      <c r="B3" s="103"/>
      <c r="C3" s="103"/>
      <c r="I3" s="247"/>
    </row>
    <row r="4" spans="1:24" ht="59.25" x14ac:dyDescent="0.25">
      <c r="A4" s="108" t="s">
        <v>147</v>
      </c>
      <c r="B4" s="121" t="s">
        <v>148</v>
      </c>
      <c r="C4" s="108" t="s">
        <v>149</v>
      </c>
      <c r="D4" s="110" t="s">
        <v>249</v>
      </c>
      <c r="E4" s="110" t="s">
        <v>329</v>
      </c>
      <c r="F4" s="110" t="s">
        <v>327</v>
      </c>
      <c r="G4" s="110" t="s">
        <v>323</v>
      </c>
      <c r="H4" s="110" t="s">
        <v>1721</v>
      </c>
      <c r="I4" s="322" t="s">
        <v>958</v>
      </c>
    </row>
    <row r="5" spans="1:24" ht="15.75" x14ac:dyDescent="0.25">
      <c r="A5" s="212" t="s">
        <v>1732</v>
      </c>
      <c r="B5" s="328" t="s">
        <v>1733</v>
      </c>
      <c r="C5" s="211" t="s">
        <v>1734</v>
      </c>
      <c r="D5" s="211"/>
      <c r="E5" s="324"/>
      <c r="F5" s="324"/>
      <c r="G5" s="324" t="s">
        <v>1625</v>
      </c>
      <c r="H5" s="324" t="s">
        <v>1625</v>
      </c>
      <c r="I5" s="325"/>
      <c r="X5" s="138" t="s">
        <v>45</v>
      </c>
    </row>
    <row r="6" spans="1:24" ht="15.75" x14ac:dyDescent="0.25">
      <c r="A6" s="212"/>
      <c r="B6" s="212" t="s">
        <v>1735</v>
      </c>
      <c r="C6" s="211" t="s">
        <v>1736</v>
      </c>
      <c r="D6" s="211"/>
      <c r="E6" s="324"/>
      <c r="F6" s="324"/>
      <c r="G6" s="324" t="s">
        <v>1625</v>
      </c>
      <c r="H6" s="324" t="s">
        <v>1625</v>
      </c>
      <c r="I6" s="325"/>
      <c r="X6" s="138" t="s">
        <v>46</v>
      </c>
    </row>
    <row r="7" spans="1:24" ht="15.75" x14ac:dyDescent="0.25">
      <c r="A7" s="212"/>
      <c r="B7" s="212"/>
      <c r="C7" s="211" t="s">
        <v>1737</v>
      </c>
      <c r="D7" s="211"/>
      <c r="E7" s="324"/>
      <c r="F7" s="324"/>
      <c r="G7" s="324" t="s">
        <v>1625</v>
      </c>
      <c r="H7" s="324" t="s">
        <v>1625</v>
      </c>
      <c r="I7" s="325"/>
      <c r="X7" s="138" t="s">
        <v>47</v>
      </c>
    </row>
    <row r="8" spans="1:24" ht="15.75" x14ac:dyDescent="0.25">
      <c r="A8" s="212"/>
      <c r="B8" s="212"/>
      <c r="C8" s="211" t="s">
        <v>1738</v>
      </c>
      <c r="D8" s="211"/>
      <c r="E8" s="324"/>
      <c r="F8" s="324"/>
      <c r="G8" s="324" t="s">
        <v>1625</v>
      </c>
      <c r="H8" s="324" t="s">
        <v>1625</v>
      </c>
      <c r="I8" s="325"/>
      <c r="X8" s="138" t="s">
        <v>1468</v>
      </c>
    </row>
    <row r="9" spans="1:24" ht="15.75" x14ac:dyDescent="0.25">
      <c r="A9" s="213"/>
      <c r="B9" s="213"/>
      <c r="C9" s="213"/>
      <c r="D9" s="213"/>
      <c r="E9" s="236"/>
      <c r="F9" s="236"/>
      <c r="G9" s="324" t="s">
        <v>1625</v>
      </c>
      <c r="H9" s="324" t="s">
        <v>1625</v>
      </c>
      <c r="I9" s="326"/>
      <c r="X9" s="138" t="s">
        <v>1625</v>
      </c>
    </row>
    <row r="10" spans="1:24" ht="15.75" x14ac:dyDescent="0.25">
      <c r="A10" s="212" t="s">
        <v>1739</v>
      </c>
      <c r="B10" s="323" t="s">
        <v>1740</v>
      </c>
      <c r="C10" s="211" t="s">
        <v>1741</v>
      </c>
      <c r="D10" s="211"/>
      <c r="E10" s="324"/>
      <c r="F10" s="324"/>
      <c r="G10" s="324" t="s">
        <v>1625</v>
      </c>
      <c r="H10" s="324" t="s">
        <v>1625</v>
      </c>
      <c r="I10" s="325"/>
    </row>
    <row r="11" spans="1:24" ht="15.75" x14ac:dyDescent="0.25">
      <c r="A11" s="212"/>
      <c r="B11" s="212" t="s">
        <v>1735</v>
      </c>
      <c r="C11" s="211" t="s">
        <v>1742</v>
      </c>
      <c r="D11" s="211"/>
      <c r="E11" s="324"/>
      <c r="F11" s="324"/>
      <c r="G11" s="324" t="s">
        <v>1625</v>
      </c>
      <c r="H11" s="324" t="s">
        <v>1625</v>
      </c>
      <c r="I11" s="325"/>
    </row>
    <row r="12" spans="1:24" ht="15.75" x14ac:dyDescent="0.25">
      <c r="A12" s="212"/>
      <c r="B12" s="212"/>
      <c r="C12" s="211" t="s">
        <v>1743</v>
      </c>
      <c r="D12" s="211"/>
      <c r="E12" s="324"/>
      <c r="F12" s="324"/>
      <c r="G12" s="324" t="s">
        <v>1625</v>
      </c>
      <c r="H12" s="324" t="s">
        <v>1625</v>
      </c>
      <c r="I12" s="325"/>
    </row>
    <row r="13" spans="1:24" ht="15.75" x14ac:dyDescent="0.25">
      <c r="A13" s="212"/>
      <c r="B13" s="212"/>
      <c r="C13" s="211" t="s">
        <v>1744</v>
      </c>
      <c r="D13" s="211"/>
      <c r="E13" s="324"/>
      <c r="F13" s="324"/>
      <c r="G13" s="324" t="s">
        <v>1625</v>
      </c>
      <c r="H13" s="324" t="s">
        <v>1625</v>
      </c>
      <c r="I13" s="325"/>
    </row>
    <row r="14" spans="1:24" ht="15.75" x14ac:dyDescent="0.25">
      <c r="A14" s="212"/>
      <c r="B14" s="212"/>
      <c r="C14" s="211" t="s">
        <v>1745</v>
      </c>
      <c r="D14" s="211"/>
      <c r="E14" s="324"/>
      <c r="F14" s="324"/>
      <c r="G14" s="324" t="s">
        <v>1625</v>
      </c>
      <c r="H14" s="324" t="s">
        <v>1625</v>
      </c>
      <c r="I14" s="325"/>
    </row>
    <row r="15" spans="1:24" ht="15.75" x14ac:dyDescent="0.25">
      <c r="A15" s="212"/>
      <c r="B15" s="212"/>
      <c r="C15" s="211" t="s">
        <v>1746</v>
      </c>
      <c r="D15" s="211"/>
      <c r="E15" s="324"/>
      <c r="F15" s="324"/>
      <c r="G15" s="324" t="s">
        <v>1625</v>
      </c>
      <c r="H15" s="324" t="s">
        <v>1625</v>
      </c>
      <c r="I15" s="325"/>
    </row>
    <row r="16" spans="1:24" ht="15.75" x14ac:dyDescent="0.25">
      <c r="A16" s="212"/>
      <c r="B16" s="212"/>
      <c r="C16" s="211" t="s">
        <v>1747</v>
      </c>
      <c r="D16" s="211"/>
      <c r="E16" s="324"/>
      <c r="F16" s="324"/>
      <c r="G16" s="324" t="s">
        <v>1625</v>
      </c>
      <c r="H16" s="324" t="s">
        <v>1625</v>
      </c>
      <c r="I16" s="325"/>
    </row>
    <row r="17" spans="1:9" ht="15.75" x14ac:dyDescent="0.25">
      <c r="A17" s="213"/>
      <c r="B17" s="213"/>
      <c r="C17" s="213"/>
      <c r="D17" s="213"/>
      <c r="E17" s="236"/>
      <c r="F17" s="236"/>
      <c r="G17" s="324" t="s">
        <v>1625</v>
      </c>
      <c r="H17" s="324" t="s">
        <v>1625</v>
      </c>
      <c r="I17" s="326"/>
    </row>
    <row r="18" spans="1:9" ht="15.75" x14ac:dyDescent="0.25">
      <c r="A18" s="212" t="s">
        <v>1748</v>
      </c>
      <c r="B18" s="323" t="s">
        <v>1749</v>
      </c>
      <c r="C18" s="211" t="s">
        <v>1741</v>
      </c>
      <c r="D18" s="211"/>
      <c r="E18" s="324"/>
      <c r="F18" s="324"/>
      <c r="G18" s="324" t="s">
        <v>1625</v>
      </c>
      <c r="H18" s="324" t="s">
        <v>1625</v>
      </c>
      <c r="I18" s="325"/>
    </row>
    <row r="19" spans="1:9" ht="15.75" x14ac:dyDescent="0.25">
      <c r="A19" s="212"/>
      <c r="B19" s="212" t="s">
        <v>1735</v>
      </c>
      <c r="C19" s="211" t="s">
        <v>1750</v>
      </c>
      <c r="D19" s="211"/>
      <c r="E19" s="324"/>
      <c r="F19" s="324"/>
      <c r="G19" s="324" t="s">
        <v>1625</v>
      </c>
      <c r="H19" s="324" t="s">
        <v>1625</v>
      </c>
      <c r="I19" s="325"/>
    </row>
    <row r="20" spans="1:9" ht="15.75" x14ac:dyDescent="0.25">
      <c r="A20" s="212"/>
      <c r="B20" s="212"/>
      <c r="C20" s="211" t="s">
        <v>1751</v>
      </c>
      <c r="D20" s="211"/>
      <c r="E20" s="324"/>
      <c r="F20" s="324"/>
      <c r="G20" s="324" t="s">
        <v>1625</v>
      </c>
      <c r="H20" s="324" t="s">
        <v>1625</v>
      </c>
      <c r="I20" s="325"/>
    </row>
    <row r="21" spans="1:9" ht="15.75" x14ac:dyDescent="0.25">
      <c r="A21" s="212"/>
      <c r="B21" s="212"/>
      <c r="C21" s="211" t="s">
        <v>1744</v>
      </c>
      <c r="D21" s="211"/>
      <c r="E21" s="324"/>
      <c r="F21" s="324"/>
      <c r="G21" s="324" t="s">
        <v>1625</v>
      </c>
      <c r="H21" s="324" t="s">
        <v>1625</v>
      </c>
      <c r="I21" s="325"/>
    </row>
    <row r="22" spans="1:9" ht="15.75" x14ac:dyDescent="0.25">
      <c r="A22" s="212"/>
      <c r="B22" s="212"/>
      <c r="C22" s="211" t="s">
        <v>1745</v>
      </c>
      <c r="D22" s="211"/>
      <c r="E22" s="324"/>
      <c r="F22" s="324"/>
      <c r="G22" s="324" t="s">
        <v>1625</v>
      </c>
      <c r="H22" s="324" t="s">
        <v>1625</v>
      </c>
      <c r="I22" s="325"/>
    </row>
    <row r="23" spans="1:9" ht="15.75" x14ac:dyDescent="0.25">
      <c r="A23" s="212"/>
      <c r="B23" s="212"/>
      <c r="C23" s="211" t="s">
        <v>1752</v>
      </c>
      <c r="D23" s="211"/>
      <c r="E23" s="324"/>
      <c r="F23" s="324"/>
      <c r="G23" s="324" t="s">
        <v>1625</v>
      </c>
      <c r="H23" s="324" t="s">
        <v>1625</v>
      </c>
      <c r="I23" s="325"/>
    </row>
    <row r="24" spans="1:9" ht="15.75" x14ac:dyDescent="0.25">
      <c r="A24" s="213"/>
      <c r="B24" s="213"/>
      <c r="C24" s="213"/>
      <c r="D24" s="213"/>
      <c r="E24" s="236"/>
      <c r="F24" s="236"/>
      <c r="G24" s="324" t="s">
        <v>1625</v>
      </c>
      <c r="H24" s="324" t="s">
        <v>1625</v>
      </c>
      <c r="I24" s="326"/>
    </row>
    <row r="25" spans="1:9" ht="15.75" x14ac:dyDescent="0.25">
      <c r="A25" s="212" t="s">
        <v>1753</v>
      </c>
      <c r="B25" s="323" t="s">
        <v>1754</v>
      </c>
      <c r="C25" s="211" t="s">
        <v>1741</v>
      </c>
      <c r="D25" s="211"/>
      <c r="E25" s="324"/>
      <c r="F25" s="324"/>
      <c r="G25" s="324" t="s">
        <v>1625</v>
      </c>
      <c r="H25" s="324" t="s">
        <v>1625</v>
      </c>
      <c r="I25" s="325"/>
    </row>
    <row r="26" spans="1:9" ht="15.75" x14ac:dyDescent="0.25">
      <c r="A26" s="212"/>
      <c r="B26" s="212" t="s">
        <v>1735</v>
      </c>
      <c r="C26" s="211" t="s">
        <v>1755</v>
      </c>
      <c r="D26" s="211"/>
      <c r="E26" s="324"/>
      <c r="F26" s="324"/>
      <c r="G26" s="324" t="s">
        <v>1625</v>
      </c>
      <c r="H26" s="324" t="s">
        <v>1625</v>
      </c>
      <c r="I26" s="325"/>
    </row>
    <row r="27" spans="1:9" ht="15.75" x14ac:dyDescent="0.25">
      <c r="A27" s="212"/>
      <c r="B27" s="212"/>
      <c r="C27" s="211" t="s">
        <v>1756</v>
      </c>
      <c r="D27" s="211"/>
      <c r="E27" s="324"/>
      <c r="F27" s="324"/>
      <c r="G27" s="324" t="s">
        <v>1625</v>
      </c>
      <c r="H27" s="324" t="s">
        <v>1625</v>
      </c>
      <c r="I27" s="325"/>
    </row>
    <row r="28" spans="1:9" ht="15.75" x14ac:dyDescent="0.25">
      <c r="A28" s="212"/>
      <c r="B28" s="212"/>
      <c r="C28" s="211" t="s">
        <v>1744</v>
      </c>
      <c r="D28" s="211"/>
      <c r="E28" s="324"/>
      <c r="F28" s="324"/>
      <c r="G28" s="324" t="s">
        <v>1625</v>
      </c>
      <c r="H28" s="324" t="s">
        <v>1625</v>
      </c>
      <c r="I28" s="325"/>
    </row>
    <row r="29" spans="1:9" ht="15.75" x14ac:dyDescent="0.25">
      <c r="A29" s="212"/>
      <c r="B29" s="212"/>
      <c r="C29" s="211" t="s">
        <v>1745</v>
      </c>
      <c r="D29" s="211"/>
      <c r="E29" s="324"/>
      <c r="F29" s="324"/>
      <c r="G29" s="324" t="s">
        <v>1625</v>
      </c>
      <c r="H29" s="324" t="s">
        <v>1625</v>
      </c>
      <c r="I29" s="325"/>
    </row>
    <row r="30" spans="1:9" ht="15.75" x14ac:dyDescent="0.25">
      <c r="A30" s="212"/>
      <c r="B30" s="212"/>
      <c r="C30" s="211" t="s">
        <v>1757</v>
      </c>
      <c r="D30" s="211"/>
      <c r="E30" s="324"/>
      <c r="F30" s="324"/>
      <c r="G30" s="324" t="s">
        <v>1625</v>
      </c>
      <c r="H30" s="324" t="s">
        <v>1625</v>
      </c>
      <c r="I30" s="325"/>
    </row>
    <row r="31" spans="1:9" ht="15.75" x14ac:dyDescent="0.25">
      <c r="A31" s="213"/>
      <c r="B31" s="213"/>
      <c r="C31" s="213"/>
      <c r="D31" s="213"/>
      <c r="E31" s="236"/>
      <c r="F31" s="236"/>
      <c r="G31" s="324" t="s">
        <v>1625</v>
      </c>
      <c r="H31" s="324" t="s">
        <v>1625</v>
      </c>
      <c r="I31" s="326"/>
    </row>
    <row r="32" spans="1:9" ht="15.75" x14ac:dyDescent="0.25">
      <c r="A32" s="212" t="s">
        <v>1758</v>
      </c>
      <c r="B32" s="212" t="s">
        <v>1759</v>
      </c>
      <c r="C32" s="211" t="s">
        <v>1741</v>
      </c>
      <c r="D32" s="211"/>
      <c r="E32" s="324"/>
      <c r="F32" s="324"/>
      <c r="G32" s="324" t="s">
        <v>1625</v>
      </c>
      <c r="H32" s="324" t="s">
        <v>1625</v>
      </c>
      <c r="I32" s="325"/>
    </row>
    <row r="33" spans="1:9" ht="15.75" x14ac:dyDescent="0.25">
      <c r="A33" s="212"/>
      <c r="B33" s="212" t="s">
        <v>1735</v>
      </c>
      <c r="C33" s="211" t="s">
        <v>1780</v>
      </c>
      <c r="D33" s="211"/>
      <c r="E33" s="324"/>
      <c r="F33" s="324"/>
      <c r="G33" s="324" t="s">
        <v>1625</v>
      </c>
      <c r="H33" s="324" t="s">
        <v>1625</v>
      </c>
      <c r="I33" s="325"/>
    </row>
    <row r="34" spans="1:9" ht="15.75" x14ac:dyDescent="0.25">
      <c r="A34" s="212"/>
      <c r="B34" s="212"/>
      <c r="C34" s="211" t="s">
        <v>1760</v>
      </c>
      <c r="D34" s="211"/>
      <c r="E34" s="324"/>
      <c r="F34" s="324"/>
      <c r="G34" s="324" t="s">
        <v>1625</v>
      </c>
      <c r="H34" s="324" t="s">
        <v>1625</v>
      </c>
      <c r="I34" s="325"/>
    </row>
    <row r="35" spans="1:9" ht="15.75" x14ac:dyDescent="0.25">
      <c r="A35" s="212"/>
      <c r="B35" s="212"/>
      <c r="C35" s="211" t="s">
        <v>1744</v>
      </c>
      <c r="D35" s="211"/>
      <c r="E35" s="324"/>
      <c r="F35" s="324"/>
      <c r="G35" s="324" t="s">
        <v>1625</v>
      </c>
      <c r="H35" s="324" t="s">
        <v>1625</v>
      </c>
      <c r="I35" s="325"/>
    </row>
    <row r="36" spans="1:9" ht="15.75" x14ac:dyDescent="0.25">
      <c r="A36" s="212"/>
      <c r="B36" s="212"/>
      <c r="C36" s="211" t="s">
        <v>1761</v>
      </c>
      <c r="D36" s="211"/>
      <c r="E36" s="324"/>
      <c r="F36" s="324"/>
      <c r="G36" s="324" t="s">
        <v>1625</v>
      </c>
      <c r="H36" s="324" t="s">
        <v>1625</v>
      </c>
      <c r="I36" s="325"/>
    </row>
    <row r="37" spans="1:9" ht="15.75" x14ac:dyDescent="0.25">
      <c r="A37" s="212"/>
      <c r="B37" s="212"/>
      <c r="C37" s="211" t="s">
        <v>1762</v>
      </c>
      <c r="D37" s="211"/>
      <c r="E37" s="324"/>
      <c r="F37" s="324"/>
      <c r="G37" s="324" t="s">
        <v>1625</v>
      </c>
      <c r="H37" s="324" t="s">
        <v>1625</v>
      </c>
      <c r="I37" s="325"/>
    </row>
    <row r="38" spans="1:9" ht="15.75" x14ac:dyDescent="0.25">
      <c r="A38" s="212"/>
      <c r="B38" s="212"/>
      <c r="C38" s="211" t="s">
        <v>1763</v>
      </c>
      <c r="D38" s="211"/>
      <c r="E38" s="324"/>
      <c r="F38" s="324"/>
      <c r="G38" s="324" t="s">
        <v>1625</v>
      </c>
      <c r="H38" s="324" t="s">
        <v>1625</v>
      </c>
      <c r="I38" s="325"/>
    </row>
    <row r="39" spans="1:9" s="561" customFormat="1" ht="15.75" x14ac:dyDescent="0.25">
      <c r="A39" s="213"/>
      <c r="B39" s="213"/>
      <c r="C39" s="213"/>
      <c r="D39" s="213"/>
      <c r="E39" s="236"/>
      <c r="F39" s="236"/>
      <c r="G39" s="324" t="s">
        <v>1625</v>
      </c>
      <c r="H39" s="324" t="s">
        <v>1625</v>
      </c>
      <c r="I39" s="326"/>
    </row>
    <row r="40" spans="1:9" s="561" customFormat="1" ht="15.75" x14ac:dyDescent="0.25">
      <c r="A40" s="212" t="s">
        <v>1764</v>
      </c>
      <c r="B40" s="212" t="s">
        <v>3506</v>
      </c>
      <c r="C40" s="211" t="s">
        <v>1741</v>
      </c>
      <c r="D40" s="211"/>
      <c r="E40" s="324"/>
      <c r="F40" s="324"/>
      <c r="G40" s="324" t="s">
        <v>1625</v>
      </c>
      <c r="H40" s="324" t="s">
        <v>1625</v>
      </c>
      <c r="I40" s="325"/>
    </row>
    <row r="41" spans="1:9" s="561" customFormat="1" ht="15.75" x14ac:dyDescent="0.25">
      <c r="A41" s="212"/>
      <c r="B41" s="212" t="s">
        <v>1735</v>
      </c>
      <c r="C41" s="211" t="s">
        <v>1780</v>
      </c>
      <c r="D41" s="211"/>
      <c r="E41" s="324"/>
      <c r="F41" s="324"/>
      <c r="G41" s="324" t="s">
        <v>1625</v>
      </c>
      <c r="H41" s="324" t="s">
        <v>1625</v>
      </c>
      <c r="I41" s="325"/>
    </row>
    <row r="42" spans="1:9" s="561" customFormat="1" ht="15.75" x14ac:dyDescent="0.25">
      <c r="A42" s="212"/>
      <c r="B42" s="212"/>
      <c r="C42" s="211" t="s">
        <v>1760</v>
      </c>
      <c r="D42" s="211"/>
      <c r="E42" s="324"/>
      <c r="F42" s="324"/>
      <c r="G42" s="324" t="s">
        <v>1625</v>
      </c>
      <c r="H42" s="324" t="s">
        <v>1625</v>
      </c>
      <c r="I42" s="325"/>
    </row>
    <row r="43" spans="1:9" s="561" customFormat="1" ht="15.75" x14ac:dyDescent="0.25">
      <c r="A43" s="212"/>
      <c r="B43" s="212"/>
      <c r="C43" s="211" t="s">
        <v>1744</v>
      </c>
      <c r="D43" s="211"/>
      <c r="E43" s="324"/>
      <c r="F43" s="324"/>
      <c r="G43" s="324" t="s">
        <v>1625</v>
      </c>
      <c r="H43" s="324" t="s">
        <v>1625</v>
      </c>
      <c r="I43" s="325"/>
    </row>
    <row r="44" spans="1:9" s="561" customFormat="1" ht="15.75" x14ac:dyDescent="0.25">
      <c r="A44" s="212"/>
      <c r="B44" s="212"/>
      <c r="C44" s="211" t="s">
        <v>3505</v>
      </c>
      <c r="D44" s="211"/>
      <c r="E44" s="324"/>
      <c r="F44" s="324"/>
      <c r="G44" s="324" t="s">
        <v>1625</v>
      </c>
      <c r="H44" s="324" t="s">
        <v>1625</v>
      </c>
      <c r="I44" s="325"/>
    </row>
    <row r="45" spans="1:9" s="561" customFormat="1" ht="15.75" x14ac:dyDescent="0.25">
      <c r="A45" s="212"/>
      <c r="B45" s="212"/>
      <c r="C45" s="211" t="s">
        <v>1762</v>
      </c>
      <c r="D45" s="211"/>
      <c r="E45" s="324"/>
      <c r="F45" s="324"/>
      <c r="G45" s="324" t="s">
        <v>1625</v>
      </c>
      <c r="H45" s="324" t="s">
        <v>1625</v>
      </c>
      <c r="I45" s="325"/>
    </row>
    <row r="46" spans="1:9" s="561" customFormat="1" ht="15.75" x14ac:dyDescent="0.25">
      <c r="A46" s="212"/>
      <c r="B46" s="212"/>
      <c r="C46" s="211" t="s">
        <v>1763</v>
      </c>
      <c r="D46" s="211"/>
      <c r="E46" s="324"/>
      <c r="F46" s="324"/>
      <c r="G46" s="324" t="s">
        <v>1625</v>
      </c>
      <c r="H46" s="324" t="s">
        <v>1625</v>
      </c>
      <c r="I46" s="325"/>
    </row>
    <row r="47" spans="1:9" ht="15.75" x14ac:dyDescent="0.25">
      <c r="A47" s="213"/>
      <c r="B47" s="213"/>
      <c r="C47" s="213"/>
      <c r="D47" s="213"/>
      <c r="E47" s="236"/>
      <c r="F47" s="236"/>
      <c r="G47" s="324" t="s">
        <v>1625</v>
      </c>
      <c r="H47" s="324" t="s">
        <v>1625</v>
      </c>
      <c r="I47" s="326"/>
    </row>
    <row r="48" spans="1:9" ht="15.75" x14ac:dyDescent="0.25">
      <c r="A48" s="212" t="s">
        <v>1773</v>
      </c>
      <c r="B48" s="323" t="s">
        <v>1765</v>
      </c>
      <c r="C48" s="211" t="s">
        <v>1741</v>
      </c>
      <c r="D48" s="211"/>
      <c r="E48" s="324"/>
      <c r="F48" s="324"/>
      <c r="G48" s="324" t="s">
        <v>1625</v>
      </c>
      <c r="H48" s="324" t="s">
        <v>1625</v>
      </c>
      <c r="I48" s="325"/>
    </row>
    <row r="49" spans="1:9" ht="15.75" x14ac:dyDescent="0.25">
      <c r="A49" s="212"/>
      <c r="B49" s="212" t="s">
        <v>1735</v>
      </c>
      <c r="C49" s="211" t="s">
        <v>1742</v>
      </c>
      <c r="D49" s="211"/>
      <c r="E49" s="324"/>
      <c r="F49" s="324"/>
      <c r="G49" s="324" t="s">
        <v>1625</v>
      </c>
      <c r="H49" s="324" t="s">
        <v>1625</v>
      </c>
      <c r="I49" s="325"/>
    </row>
    <row r="50" spans="1:9" ht="15.75" x14ac:dyDescent="0.25">
      <c r="A50" s="212"/>
      <c r="B50" s="212"/>
      <c r="C50" s="211" t="s">
        <v>1767</v>
      </c>
      <c r="D50" s="211"/>
      <c r="E50" s="324"/>
      <c r="F50" s="324"/>
      <c r="G50" s="324" t="s">
        <v>1625</v>
      </c>
      <c r="H50" s="324" t="s">
        <v>1625</v>
      </c>
      <c r="I50" s="325"/>
    </row>
    <row r="51" spans="1:9" ht="15.75" x14ac:dyDescent="0.25">
      <c r="A51" s="212"/>
      <c r="B51" s="212"/>
      <c r="C51" s="211" t="s">
        <v>1768</v>
      </c>
      <c r="D51" s="211"/>
      <c r="E51" s="324"/>
      <c r="F51" s="324"/>
      <c r="G51" s="324" t="s">
        <v>1625</v>
      </c>
      <c r="H51" s="324" t="s">
        <v>1625</v>
      </c>
      <c r="I51" s="325"/>
    </row>
    <row r="52" spans="1:9" ht="15.75" x14ac:dyDescent="0.25">
      <c r="A52" s="212"/>
      <c r="B52" s="212"/>
      <c r="C52" s="211" t="s">
        <v>1769</v>
      </c>
      <c r="D52" s="211"/>
      <c r="E52" s="324"/>
      <c r="F52" s="324"/>
      <c r="G52" s="324" t="s">
        <v>1625</v>
      </c>
      <c r="H52" s="324" t="s">
        <v>1625</v>
      </c>
      <c r="I52" s="325"/>
    </row>
    <row r="53" spans="1:9" ht="15.75" x14ac:dyDescent="0.25">
      <c r="A53" s="212"/>
      <c r="B53" s="212"/>
      <c r="C53" s="211" t="s">
        <v>1770</v>
      </c>
      <c r="D53" s="211"/>
      <c r="E53" s="324"/>
      <c r="F53" s="324"/>
      <c r="G53" s="324" t="s">
        <v>1625</v>
      </c>
      <c r="H53" s="324" t="s">
        <v>1625</v>
      </c>
      <c r="I53" s="325"/>
    </row>
    <row r="54" spans="1:9" ht="15.75" x14ac:dyDescent="0.25">
      <c r="A54" s="212"/>
      <c r="B54" s="212"/>
      <c r="C54" s="211" t="s">
        <v>1771</v>
      </c>
      <c r="D54" s="211"/>
      <c r="E54" s="324"/>
      <c r="F54" s="324"/>
      <c r="G54" s="324" t="s">
        <v>1625</v>
      </c>
      <c r="H54" s="324" t="s">
        <v>1625</v>
      </c>
      <c r="I54" s="325"/>
    </row>
    <row r="55" spans="1:9" ht="15.75" x14ac:dyDescent="0.25">
      <c r="A55" s="212"/>
      <c r="B55" s="212"/>
      <c r="C55" s="211" t="s">
        <v>1772</v>
      </c>
      <c r="D55" s="211"/>
      <c r="E55" s="324"/>
      <c r="F55" s="324"/>
      <c r="G55" s="324" t="s">
        <v>1625</v>
      </c>
      <c r="H55" s="324" t="s">
        <v>1625</v>
      </c>
      <c r="I55" s="325"/>
    </row>
    <row r="56" spans="1:9" s="561" customFormat="1" ht="15.75" x14ac:dyDescent="0.25">
      <c r="A56" s="213"/>
      <c r="B56" s="213"/>
      <c r="C56" s="213"/>
      <c r="D56" s="213"/>
      <c r="E56" s="236"/>
      <c r="F56" s="236"/>
      <c r="G56" s="324" t="s">
        <v>1625</v>
      </c>
      <c r="H56" s="324" t="s">
        <v>1625</v>
      </c>
      <c r="I56" s="326"/>
    </row>
    <row r="57" spans="1:9" s="561" customFormat="1" ht="15.75" x14ac:dyDescent="0.25">
      <c r="A57" s="212" t="s">
        <v>1778</v>
      </c>
      <c r="B57" s="323" t="s">
        <v>3507</v>
      </c>
      <c r="C57" s="211" t="s">
        <v>1741</v>
      </c>
      <c r="D57" s="211"/>
      <c r="E57" s="324"/>
      <c r="F57" s="324"/>
      <c r="G57" s="324" t="s">
        <v>1625</v>
      </c>
      <c r="H57" s="324" t="s">
        <v>1625</v>
      </c>
      <c r="I57" s="325"/>
    </row>
    <row r="58" spans="1:9" s="561" customFormat="1" ht="15.75" x14ac:dyDescent="0.25">
      <c r="A58" s="212"/>
      <c r="B58" s="212" t="s">
        <v>1735</v>
      </c>
      <c r="C58" s="211" t="s">
        <v>1742</v>
      </c>
      <c r="D58" s="211"/>
      <c r="E58" s="324"/>
      <c r="F58" s="324"/>
      <c r="G58" s="324" t="s">
        <v>1625</v>
      </c>
      <c r="H58" s="324" t="s">
        <v>1625</v>
      </c>
      <c r="I58" s="325"/>
    </row>
    <row r="59" spans="1:9" s="561" customFormat="1" ht="15.75" x14ac:dyDescent="0.25">
      <c r="A59" s="212"/>
      <c r="B59" s="212"/>
      <c r="C59" s="211" t="s">
        <v>1767</v>
      </c>
      <c r="D59" s="211"/>
      <c r="E59" s="324"/>
      <c r="F59" s="324"/>
      <c r="G59" s="324" t="s">
        <v>1625</v>
      </c>
      <c r="H59" s="324" t="s">
        <v>1625</v>
      </c>
      <c r="I59" s="325"/>
    </row>
    <row r="60" spans="1:9" s="561" customFormat="1" ht="15.75" x14ac:dyDescent="0.25">
      <c r="A60" s="212"/>
      <c r="B60" s="212"/>
      <c r="C60" s="211" t="s">
        <v>1768</v>
      </c>
      <c r="D60" s="211"/>
      <c r="E60" s="324"/>
      <c r="F60" s="324"/>
      <c r="G60" s="324" t="s">
        <v>1625</v>
      </c>
      <c r="H60" s="324" t="s">
        <v>1625</v>
      </c>
      <c r="I60" s="325"/>
    </row>
    <row r="61" spans="1:9" s="561" customFormat="1" ht="15.75" x14ac:dyDescent="0.25">
      <c r="A61" s="212"/>
      <c r="B61" s="212"/>
      <c r="C61" s="211" t="s">
        <v>1769</v>
      </c>
      <c r="D61" s="211"/>
      <c r="E61" s="324"/>
      <c r="F61" s="324"/>
      <c r="G61" s="324" t="s">
        <v>1625</v>
      </c>
      <c r="H61" s="324" t="s">
        <v>1625</v>
      </c>
      <c r="I61" s="325"/>
    </row>
    <row r="62" spans="1:9" s="561" customFormat="1" ht="15.75" x14ac:dyDescent="0.25">
      <c r="A62" s="212"/>
      <c r="B62" s="212"/>
      <c r="C62" s="211" t="s">
        <v>3504</v>
      </c>
      <c r="D62" s="211"/>
      <c r="E62" s="324"/>
      <c r="F62" s="324"/>
      <c r="G62" s="324" t="s">
        <v>1625</v>
      </c>
      <c r="H62" s="324" t="s">
        <v>1625</v>
      </c>
      <c r="I62" s="325"/>
    </row>
    <row r="63" spans="1:9" s="561" customFormat="1" ht="15.75" x14ac:dyDescent="0.25">
      <c r="A63" s="212"/>
      <c r="B63" s="212"/>
      <c r="C63" s="211" t="s">
        <v>1771</v>
      </c>
      <c r="D63" s="211"/>
      <c r="E63" s="324"/>
      <c r="F63" s="324"/>
      <c r="G63" s="324" t="s">
        <v>1625</v>
      </c>
      <c r="H63" s="324" t="s">
        <v>1625</v>
      </c>
      <c r="I63" s="325"/>
    </row>
    <row r="64" spans="1:9" s="561" customFormat="1" ht="15.75" x14ac:dyDescent="0.25">
      <c r="A64" s="212"/>
      <c r="B64" s="212"/>
      <c r="C64" s="211" t="s">
        <v>1772</v>
      </c>
      <c r="D64" s="211"/>
      <c r="E64" s="324"/>
      <c r="F64" s="324"/>
      <c r="G64" s="324" t="s">
        <v>1625</v>
      </c>
      <c r="H64" s="324" t="s">
        <v>1625</v>
      </c>
      <c r="I64" s="325"/>
    </row>
    <row r="65" spans="1:9" s="561" customFormat="1" ht="15.75" x14ac:dyDescent="0.25">
      <c r="A65" s="213"/>
      <c r="B65" s="213"/>
      <c r="C65" s="213"/>
      <c r="D65" s="213"/>
      <c r="E65" s="213"/>
      <c r="F65" s="213"/>
      <c r="G65" s="324"/>
      <c r="H65" s="324"/>
      <c r="I65" s="325"/>
    </row>
    <row r="66" spans="1:9" ht="15.75" x14ac:dyDescent="0.25">
      <c r="A66" s="212" t="s">
        <v>1785</v>
      </c>
      <c r="B66" s="323" t="s">
        <v>1779</v>
      </c>
      <c r="C66" s="211" t="s">
        <v>1741</v>
      </c>
      <c r="D66" s="211"/>
      <c r="E66" s="324"/>
      <c r="F66" s="324"/>
      <c r="G66" s="324" t="s">
        <v>1625</v>
      </c>
      <c r="H66" s="324" t="s">
        <v>1625</v>
      </c>
      <c r="I66" s="325"/>
    </row>
    <row r="67" spans="1:9" ht="15.75" x14ac:dyDescent="0.25">
      <c r="A67" s="212"/>
      <c r="B67" s="212" t="s">
        <v>1735</v>
      </c>
      <c r="C67" s="211" t="s">
        <v>1780</v>
      </c>
      <c r="D67" s="211"/>
      <c r="E67" s="324"/>
      <c r="F67" s="324"/>
      <c r="G67" s="324" t="s">
        <v>1625</v>
      </c>
      <c r="H67" s="324" t="s">
        <v>1625</v>
      </c>
      <c r="I67" s="325"/>
    </row>
    <row r="68" spans="1:9" ht="15.75" x14ac:dyDescent="0.25">
      <c r="A68" s="212"/>
      <c r="B68" s="212"/>
      <c r="C68" s="211" t="s">
        <v>1760</v>
      </c>
      <c r="D68" s="211"/>
      <c r="E68" s="324"/>
      <c r="F68" s="324"/>
      <c r="G68" s="324" t="s">
        <v>1625</v>
      </c>
      <c r="H68" s="324" t="s">
        <v>1625</v>
      </c>
      <c r="I68" s="325"/>
    </row>
    <row r="69" spans="1:9" ht="15.75" x14ac:dyDescent="0.25">
      <c r="A69" s="212"/>
      <c r="B69" s="212"/>
      <c r="C69" s="211" t="s">
        <v>1781</v>
      </c>
      <c r="D69" s="211"/>
      <c r="E69" s="324"/>
      <c r="F69" s="324"/>
      <c r="G69" s="324" t="s">
        <v>1625</v>
      </c>
      <c r="H69" s="324" t="s">
        <v>1625</v>
      </c>
      <c r="I69" s="325"/>
    </row>
    <row r="70" spans="1:9" ht="15.75" x14ac:dyDescent="0.25">
      <c r="A70" s="212"/>
      <c r="B70" s="212"/>
      <c r="C70" s="211" t="s">
        <v>1761</v>
      </c>
      <c r="D70" s="211"/>
      <c r="E70" s="324"/>
      <c r="F70" s="324"/>
      <c r="G70" s="324" t="s">
        <v>1625</v>
      </c>
      <c r="H70" s="324" t="s">
        <v>1625</v>
      </c>
      <c r="I70" s="325"/>
    </row>
    <row r="71" spans="1:9" ht="15.75" x14ac:dyDescent="0.25">
      <c r="A71" s="212"/>
      <c r="B71" s="212"/>
      <c r="C71" s="211" t="s">
        <v>1762</v>
      </c>
      <c r="D71" s="211"/>
      <c r="E71" s="324"/>
      <c r="F71" s="324"/>
      <c r="G71" s="324" t="s">
        <v>1625</v>
      </c>
      <c r="H71" s="324" t="s">
        <v>1625</v>
      </c>
      <c r="I71" s="325"/>
    </row>
    <row r="72" spans="1:9" ht="15.75" x14ac:dyDescent="0.25">
      <c r="A72" s="212"/>
      <c r="B72" s="212"/>
      <c r="C72" s="211" t="s">
        <v>1763</v>
      </c>
      <c r="D72" s="211"/>
      <c r="E72" s="324"/>
      <c r="F72" s="324"/>
      <c r="G72" s="324" t="s">
        <v>1625</v>
      </c>
      <c r="H72" s="324" t="s">
        <v>1625</v>
      </c>
      <c r="I72" s="325"/>
    </row>
    <row r="73" spans="1:9" s="561" customFormat="1" ht="15.75" x14ac:dyDescent="0.25">
      <c r="A73" s="213"/>
      <c r="B73" s="213"/>
      <c r="C73" s="213"/>
      <c r="D73" s="213"/>
      <c r="E73" s="213"/>
      <c r="F73" s="213"/>
      <c r="G73" s="324"/>
      <c r="H73" s="324"/>
      <c r="I73" s="325"/>
    </row>
    <row r="74" spans="1:9" s="561" customFormat="1" ht="15.75" x14ac:dyDescent="0.25">
      <c r="A74" s="212" t="s">
        <v>1788</v>
      </c>
      <c r="B74" s="323" t="s">
        <v>3498</v>
      </c>
      <c r="C74" s="211" t="s">
        <v>1741</v>
      </c>
      <c r="D74" s="211"/>
      <c r="E74" s="324"/>
      <c r="F74" s="324"/>
      <c r="G74" s="324" t="s">
        <v>1625</v>
      </c>
      <c r="H74" s="324" t="s">
        <v>1625</v>
      </c>
      <c r="I74" s="325"/>
    </row>
    <row r="75" spans="1:9" s="561" customFormat="1" ht="15.75" x14ac:dyDescent="0.25">
      <c r="A75" s="212"/>
      <c r="B75" s="212" t="s">
        <v>1735</v>
      </c>
      <c r="C75" s="211" t="s">
        <v>1780</v>
      </c>
      <c r="D75" s="211"/>
      <c r="E75" s="324"/>
      <c r="F75" s="324"/>
      <c r="G75" s="324" t="s">
        <v>1625</v>
      </c>
      <c r="H75" s="324" t="s">
        <v>1625</v>
      </c>
      <c r="I75" s="325"/>
    </row>
    <row r="76" spans="1:9" s="561" customFormat="1" ht="15.75" x14ac:dyDescent="0.25">
      <c r="A76" s="212"/>
      <c r="B76" s="212"/>
      <c r="C76" s="211" t="s">
        <v>1760</v>
      </c>
      <c r="D76" s="211"/>
      <c r="E76" s="324"/>
      <c r="F76" s="324"/>
      <c r="G76" s="324" t="s">
        <v>1625</v>
      </c>
      <c r="H76" s="324" t="s">
        <v>1625</v>
      </c>
      <c r="I76" s="325"/>
    </row>
    <row r="77" spans="1:9" s="561" customFormat="1" ht="15.75" x14ac:dyDescent="0.25">
      <c r="A77" s="212"/>
      <c r="B77" s="212"/>
      <c r="C77" s="211" t="s">
        <v>1781</v>
      </c>
      <c r="D77" s="211"/>
      <c r="E77" s="324"/>
      <c r="F77" s="324"/>
      <c r="G77" s="324" t="s">
        <v>1625</v>
      </c>
      <c r="H77" s="324" t="s">
        <v>1625</v>
      </c>
      <c r="I77" s="325"/>
    </row>
    <row r="78" spans="1:9" s="561" customFormat="1" ht="15.75" x14ac:dyDescent="0.25">
      <c r="A78" s="212"/>
      <c r="B78" s="212"/>
      <c r="C78" s="211" t="s">
        <v>3503</v>
      </c>
      <c r="D78" s="211"/>
      <c r="E78" s="324"/>
      <c r="F78" s="324"/>
      <c r="G78" s="324" t="s">
        <v>1625</v>
      </c>
      <c r="H78" s="324" t="s">
        <v>1625</v>
      </c>
      <c r="I78" s="325"/>
    </row>
    <row r="79" spans="1:9" s="561" customFormat="1" ht="15.75" x14ac:dyDescent="0.25">
      <c r="A79" s="212"/>
      <c r="B79" s="212"/>
      <c r="C79" s="211" t="s">
        <v>1762</v>
      </c>
      <c r="D79" s="211"/>
      <c r="E79" s="324"/>
      <c r="F79" s="324"/>
      <c r="G79" s="324" t="s">
        <v>1625</v>
      </c>
      <c r="H79" s="324" t="s">
        <v>1625</v>
      </c>
      <c r="I79" s="325"/>
    </row>
    <row r="80" spans="1:9" s="561" customFormat="1" ht="15.75" x14ac:dyDescent="0.25">
      <c r="A80" s="212"/>
      <c r="B80" s="212"/>
      <c r="C80" s="211" t="s">
        <v>1763</v>
      </c>
      <c r="D80" s="211"/>
      <c r="E80" s="324"/>
      <c r="F80" s="324"/>
      <c r="G80" s="324" t="s">
        <v>1625</v>
      </c>
      <c r="H80" s="324" t="s">
        <v>1625</v>
      </c>
      <c r="I80" s="325"/>
    </row>
    <row r="81" spans="1:9" ht="15.75" x14ac:dyDescent="0.25">
      <c r="A81" s="213"/>
      <c r="B81" s="213"/>
      <c r="C81" s="213"/>
      <c r="D81" s="213"/>
      <c r="E81" s="236"/>
      <c r="F81" s="236"/>
      <c r="G81" s="324" t="s">
        <v>1625</v>
      </c>
      <c r="H81" s="324" t="s">
        <v>1625</v>
      </c>
      <c r="I81" s="326"/>
    </row>
    <row r="82" spans="1:9" ht="15.75" x14ac:dyDescent="0.25">
      <c r="A82" s="212" t="s">
        <v>1795</v>
      </c>
      <c r="B82" s="323" t="s">
        <v>1782</v>
      </c>
      <c r="C82" s="211" t="s">
        <v>1741</v>
      </c>
      <c r="D82" s="211"/>
      <c r="E82" s="324"/>
      <c r="F82" s="324"/>
      <c r="G82" s="324" t="s">
        <v>1625</v>
      </c>
      <c r="H82" s="324" t="s">
        <v>1625</v>
      </c>
      <c r="I82" s="325"/>
    </row>
    <row r="83" spans="1:9" ht="15.75" x14ac:dyDescent="0.25">
      <c r="A83" s="212"/>
      <c r="B83" s="212" t="s">
        <v>1735</v>
      </c>
      <c r="C83" s="211" t="s">
        <v>1780</v>
      </c>
      <c r="D83" s="211"/>
      <c r="E83" s="324"/>
      <c r="F83" s="324"/>
      <c r="G83" s="324" t="s">
        <v>1625</v>
      </c>
      <c r="H83" s="324" t="s">
        <v>1625</v>
      </c>
      <c r="I83" s="325"/>
    </row>
    <row r="84" spans="1:9" ht="15.75" x14ac:dyDescent="0.25">
      <c r="A84" s="212"/>
      <c r="B84" s="212"/>
      <c r="C84" s="211" t="s">
        <v>1760</v>
      </c>
      <c r="D84" s="211"/>
      <c r="E84" s="324"/>
      <c r="F84" s="324"/>
      <c r="G84" s="324" t="s">
        <v>1625</v>
      </c>
      <c r="H84" s="324" t="s">
        <v>1625</v>
      </c>
      <c r="I84" s="325"/>
    </row>
    <row r="85" spans="1:9" ht="15.75" x14ac:dyDescent="0.25">
      <c r="A85" s="212"/>
      <c r="B85" s="212"/>
      <c r="C85" s="211" t="s">
        <v>3497</v>
      </c>
      <c r="D85" s="211"/>
      <c r="E85" s="324"/>
      <c r="F85" s="324"/>
      <c r="G85" s="324" t="s">
        <v>1625</v>
      </c>
      <c r="H85" s="324" t="s">
        <v>1625</v>
      </c>
      <c r="I85" s="325"/>
    </row>
    <row r="86" spans="1:9" ht="15.75" x14ac:dyDescent="0.25">
      <c r="A86" s="212"/>
      <c r="B86" s="212"/>
      <c r="C86" s="211" t="s">
        <v>1761</v>
      </c>
      <c r="D86" s="211"/>
      <c r="E86" s="324"/>
      <c r="F86" s="324"/>
      <c r="G86" s="324" t="s">
        <v>1625</v>
      </c>
      <c r="H86" s="324" t="s">
        <v>1625</v>
      </c>
      <c r="I86" s="325"/>
    </row>
    <row r="87" spans="1:9" ht="15.75" x14ac:dyDescent="0.25">
      <c r="A87" s="212"/>
      <c r="B87" s="212"/>
      <c r="C87" s="211" t="s">
        <v>1762</v>
      </c>
      <c r="D87" s="211"/>
      <c r="E87" s="324"/>
      <c r="F87" s="324"/>
      <c r="G87" s="324" t="s">
        <v>1625</v>
      </c>
      <c r="H87" s="324" t="s">
        <v>1625</v>
      </c>
      <c r="I87" s="325"/>
    </row>
    <row r="88" spans="1:9" ht="15.75" x14ac:dyDescent="0.25">
      <c r="A88" s="212"/>
      <c r="B88" s="212"/>
      <c r="C88" s="211" t="s">
        <v>1763</v>
      </c>
      <c r="D88" s="211"/>
      <c r="E88" s="324"/>
      <c r="F88" s="324"/>
      <c r="G88" s="324" t="s">
        <v>1625</v>
      </c>
      <c r="H88" s="324" t="s">
        <v>1625</v>
      </c>
      <c r="I88" s="325"/>
    </row>
    <row r="89" spans="1:9" ht="15.75" x14ac:dyDescent="0.25">
      <c r="A89" s="212"/>
      <c r="B89" s="212"/>
      <c r="C89" s="329" t="s">
        <v>1784</v>
      </c>
      <c r="D89" s="211"/>
      <c r="E89" s="324"/>
      <c r="F89" s="324"/>
      <c r="G89" s="324" t="s">
        <v>1625</v>
      </c>
      <c r="H89" s="324" t="s">
        <v>1625</v>
      </c>
      <c r="I89" s="325"/>
    </row>
    <row r="90" spans="1:9" s="561" customFormat="1" ht="15.75" x14ac:dyDescent="0.25">
      <c r="A90" s="213"/>
      <c r="B90" s="213"/>
      <c r="C90" s="213"/>
      <c r="D90" s="213"/>
      <c r="E90" s="236"/>
      <c r="F90" s="236"/>
      <c r="G90" s="324" t="s">
        <v>1625</v>
      </c>
      <c r="H90" s="324" t="s">
        <v>1625</v>
      </c>
      <c r="I90" s="326"/>
    </row>
    <row r="91" spans="1:9" s="561" customFormat="1" ht="15.75" x14ac:dyDescent="0.25">
      <c r="A91" s="212" t="s">
        <v>1797</v>
      </c>
      <c r="B91" s="323" t="s">
        <v>3501</v>
      </c>
      <c r="C91" s="211" t="s">
        <v>1741</v>
      </c>
      <c r="D91" s="211"/>
      <c r="E91" s="324"/>
      <c r="F91" s="324"/>
      <c r="G91" s="324" t="s">
        <v>1625</v>
      </c>
      <c r="H91" s="324" t="s">
        <v>1625</v>
      </c>
      <c r="I91" s="325"/>
    </row>
    <row r="92" spans="1:9" s="561" customFormat="1" ht="15.75" x14ac:dyDescent="0.25">
      <c r="A92" s="212"/>
      <c r="B92" s="212" t="s">
        <v>1735</v>
      </c>
      <c r="C92" s="211" t="s">
        <v>1780</v>
      </c>
      <c r="D92" s="211"/>
      <c r="E92" s="324"/>
      <c r="F92" s="324"/>
      <c r="G92" s="324" t="s">
        <v>1625</v>
      </c>
      <c r="H92" s="324" t="s">
        <v>1625</v>
      </c>
      <c r="I92" s="325"/>
    </row>
    <row r="93" spans="1:9" s="561" customFormat="1" ht="15.75" x14ac:dyDescent="0.25">
      <c r="A93" s="212"/>
      <c r="B93" s="212"/>
      <c r="C93" s="211" t="s">
        <v>1760</v>
      </c>
      <c r="D93" s="211"/>
      <c r="E93" s="324"/>
      <c r="F93" s="324"/>
      <c r="G93" s="324" t="s">
        <v>1625</v>
      </c>
      <c r="H93" s="324" t="s">
        <v>1625</v>
      </c>
      <c r="I93" s="325"/>
    </row>
    <row r="94" spans="1:9" s="561" customFormat="1" ht="15.75" x14ac:dyDescent="0.25">
      <c r="A94" s="212"/>
      <c r="B94" s="212"/>
      <c r="C94" s="211" t="s">
        <v>3497</v>
      </c>
      <c r="D94" s="211"/>
      <c r="E94" s="324"/>
      <c r="F94" s="324"/>
      <c r="G94" s="324" t="s">
        <v>1625</v>
      </c>
      <c r="H94" s="324" t="s">
        <v>1625</v>
      </c>
      <c r="I94" s="325"/>
    </row>
    <row r="95" spans="1:9" s="561" customFormat="1" ht="15.75" x14ac:dyDescent="0.25">
      <c r="A95" s="212"/>
      <c r="B95" s="212"/>
      <c r="C95" s="211" t="s">
        <v>3502</v>
      </c>
      <c r="D95" s="211"/>
      <c r="E95" s="324"/>
      <c r="F95" s="324"/>
      <c r="G95" s="324" t="s">
        <v>1625</v>
      </c>
      <c r="H95" s="324" t="s">
        <v>1625</v>
      </c>
      <c r="I95" s="325"/>
    </row>
    <row r="96" spans="1:9" s="561" customFormat="1" ht="15.75" x14ac:dyDescent="0.25">
      <c r="A96" s="212"/>
      <c r="B96" s="212"/>
      <c r="C96" s="211" t="s">
        <v>1762</v>
      </c>
      <c r="D96" s="211"/>
      <c r="E96" s="324"/>
      <c r="F96" s="324"/>
      <c r="G96" s="324" t="s">
        <v>1625</v>
      </c>
      <c r="H96" s="324" t="s">
        <v>1625</v>
      </c>
      <c r="I96" s="325"/>
    </row>
    <row r="97" spans="1:9" s="561" customFormat="1" ht="15.75" x14ac:dyDescent="0.25">
      <c r="A97" s="212"/>
      <c r="B97" s="212"/>
      <c r="C97" s="211" t="s">
        <v>1763</v>
      </c>
      <c r="D97" s="211"/>
      <c r="E97" s="324"/>
      <c r="F97" s="324"/>
      <c r="G97" s="324" t="s">
        <v>1625</v>
      </c>
      <c r="H97" s="324" t="s">
        <v>1625</v>
      </c>
      <c r="I97" s="325"/>
    </row>
    <row r="98" spans="1:9" s="561" customFormat="1" ht="15.75" x14ac:dyDescent="0.25">
      <c r="A98" s="212"/>
      <c r="B98" s="212"/>
      <c r="C98" s="329" t="s">
        <v>1784</v>
      </c>
      <c r="D98" s="211"/>
      <c r="E98" s="324"/>
      <c r="F98" s="324"/>
      <c r="G98" s="324" t="s">
        <v>1625</v>
      </c>
      <c r="H98" s="324" t="s">
        <v>1625</v>
      </c>
      <c r="I98" s="325"/>
    </row>
    <row r="99" spans="1:9" ht="15.75" x14ac:dyDescent="0.25">
      <c r="A99" s="213"/>
      <c r="B99" s="213"/>
      <c r="C99" s="213"/>
      <c r="D99" s="213"/>
      <c r="E99" s="236"/>
      <c r="F99" s="236"/>
      <c r="G99" s="324" t="s">
        <v>1625</v>
      </c>
      <c r="H99" s="324" t="s">
        <v>1625</v>
      </c>
      <c r="I99" s="326"/>
    </row>
    <row r="100" spans="1:9" ht="15.75" x14ac:dyDescent="0.25">
      <c r="A100" s="212" t="s">
        <v>1800</v>
      </c>
      <c r="B100" s="323" t="s">
        <v>1786</v>
      </c>
      <c r="C100" s="211" t="s">
        <v>1741</v>
      </c>
      <c r="D100" s="211"/>
      <c r="E100" s="324"/>
      <c r="F100" s="324"/>
      <c r="G100" s="324" t="s">
        <v>1625</v>
      </c>
      <c r="H100" s="324" t="s">
        <v>1625</v>
      </c>
      <c r="I100" s="325"/>
    </row>
    <row r="101" spans="1:9" ht="15.75" x14ac:dyDescent="0.25">
      <c r="A101" s="212"/>
      <c r="B101" s="212" t="s">
        <v>1735</v>
      </c>
      <c r="C101" s="211" t="s">
        <v>1780</v>
      </c>
      <c r="D101" s="211"/>
      <c r="E101" s="324"/>
      <c r="F101" s="324"/>
      <c r="G101" s="324" t="s">
        <v>1625</v>
      </c>
      <c r="H101" s="324" t="s">
        <v>1625</v>
      </c>
      <c r="I101" s="325"/>
    </row>
    <row r="102" spans="1:9" ht="15.75" x14ac:dyDescent="0.25">
      <c r="A102" s="212"/>
      <c r="B102" s="212"/>
      <c r="C102" s="211" t="s">
        <v>1760</v>
      </c>
      <c r="D102" s="211"/>
      <c r="E102" s="324"/>
      <c r="F102" s="324"/>
      <c r="G102" s="324" t="s">
        <v>1625</v>
      </c>
      <c r="H102" s="324" t="s">
        <v>1625</v>
      </c>
      <c r="I102" s="325"/>
    </row>
    <row r="103" spans="1:9" ht="15.75" x14ac:dyDescent="0.25">
      <c r="A103" s="212"/>
      <c r="B103" s="212"/>
      <c r="C103" s="211" t="s">
        <v>1787</v>
      </c>
      <c r="D103" s="211"/>
      <c r="E103" s="324"/>
      <c r="F103" s="324"/>
      <c r="G103" s="324" t="s">
        <v>1625</v>
      </c>
      <c r="H103" s="324" t="s">
        <v>1625</v>
      </c>
      <c r="I103" s="325"/>
    </row>
    <row r="104" spans="1:9" ht="15.75" x14ac:dyDescent="0.25">
      <c r="A104" s="212"/>
      <c r="B104" s="212"/>
      <c r="C104" s="211" t="s">
        <v>1761</v>
      </c>
      <c r="D104" s="211"/>
      <c r="E104" s="324"/>
      <c r="F104" s="324"/>
      <c r="G104" s="324" t="s">
        <v>1625</v>
      </c>
      <c r="H104" s="324" t="s">
        <v>1625</v>
      </c>
      <c r="I104" s="325"/>
    </row>
    <row r="105" spans="1:9" ht="15.75" x14ac:dyDescent="0.25">
      <c r="A105" s="212"/>
      <c r="B105" s="212"/>
      <c r="C105" s="211" t="s">
        <v>1762</v>
      </c>
      <c r="D105" s="211"/>
      <c r="E105" s="324"/>
      <c r="F105" s="324"/>
      <c r="G105" s="324" t="s">
        <v>1625</v>
      </c>
      <c r="H105" s="324" t="s">
        <v>1625</v>
      </c>
      <c r="I105" s="325"/>
    </row>
    <row r="106" spans="1:9" ht="15.75" x14ac:dyDescent="0.25">
      <c r="A106" s="212"/>
      <c r="B106" s="212"/>
      <c r="C106" s="211" t="s">
        <v>1763</v>
      </c>
      <c r="D106" s="211"/>
      <c r="E106" s="324"/>
      <c r="F106" s="324"/>
      <c r="G106" s="324" t="s">
        <v>1625</v>
      </c>
      <c r="H106" s="324" t="s">
        <v>1625</v>
      </c>
      <c r="I106" s="325"/>
    </row>
    <row r="107" spans="1:9" ht="15.75" x14ac:dyDescent="0.25">
      <c r="A107" s="212"/>
      <c r="B107" s="212"/>
      <c r="C107" s="329" t="s">
        <v>1784</v>
      </c>
      <c r="D107" s="211"/>
      <c r="E107" s="324"/>
      <c r="F107" s="324"/>
      <c r="G107" s="324" t="s">
        <v>1625</v>
      </c>
      <c r="H107" s="324" t="s">
        <v>1625</v>
      </c>
      <c r="I107" s="325"/>
    </row>
    <row r="108" spans="1:9" s="561" customFormat="1" ht="15.75" x14ac:dyDescent="0.25">
      <c r="A108" s="213"/>
      <c r="B108" s="213"/>
      <c r="C108" s="213"/>
      <c r="D108" s="213"/>
      <c r="E108" s="236"/>
      <c r="F108" s="236"/>
      <c r="G108" s="324" t="s">
        <v>1625</v>
      </c>
      <c r="H108" s="324" t="s">
        <v>1625</v>
      </c>
      <c r="I108" s="326"/>
    </row>
    <row r="109" spans="1:9" s="561" customFormat="1" ht="15.75" x14ac:dyDescent="0.25">
      <c r="A109" s="212" t="s">
        <v>1801</v>
      </c>
      <c r="B109" s="323" t="s">
        <v>3499</v>
      </c>
      <c r="C109" s="211" t="s">
        <v>1741</v>
      </c>
      <c r="D109" s="211"/>
      <c r="E109" s="324"/>
      <c r="F109" s="324"/>
      <c r="G109" s="324" t="s">
        <v>1625</v>
      </c>
      <c r="H109" s="324" t="s">
        <v>1625</v>
      </c>
      <c r="I109" s="325"/>
    </row>
    <row r="110" spans="1:9" s="561" customFormat="1" ht="15.75" x14ac:dyDescent="0.25">
      <c r="A110" s="212"/>
      <c r="B110" s="212" t="s">
        <v>1735</v>
      </c>
      <c r="C110" s="211" t="s">
        <v>1780</v>
      </c>
      <c r="D110" s="211"/>
      <c r="E110" s="324"/>
      <c r="F110" s="324"/>
      <c r="G110" s="324" t="s">
        <v>1625</v>
      </c>
      <c r="H110" s="324" t="s">
        <v>1625</v>
      </c>
      <c r="I110" s="325"/>
    </row>
    <row r="111" spans="1:9" s="561" customFormat="1" ht="15.75" x14ac:dyDescent="0.25">
      <c r="A111" s="212"/>
      <c r="B111" s="212"/>
      <c r="C111" s="211" t="s">
        <v>1760</v>
      </c>
      <c r="D111" s="211"/>
      <c r="E111" s="324"/>
      <c r="F111" s="324"/>
      <c r="G111" s="324" t="s">
        <v>1625</v>
      </c>
      <c r="H111" s="324" t="s">
        <v>1625</v>
      </c>
      <c r="I111" s="325"/>
    </row>
    <row r="112" spans="1:9" s="561" customFormat="1" ht="15.75" x14ac:dyDescent="0.25">
      <c r="A112" s="212"/>
      <c r="B112" s="212"/>
      <c r="C112" s="211" t="s">
        <v>1787</v>
      </c>
      <c r="D112" s="211"/>
      <c r="E112" s="324"/>
      <c r="F112" s="324"/>
      <c r="G112" s="324" t="s">
        <v>1625</v>
      </c>
      <c r="H112" s="324" t="s">
        <v>1625</v>
      </c>
      <c r="I112" s="325"/>
    </row>
    <row r="113" spans="1:9" s="561" customFormat="1" ht="15.75" x14ac:dyDescent="0.25">
      <c r="A113" s="212"/>
      <c r="B113" s="212"/>
      <c r="C113" s="211" t="s">
        <v>3500</v>
      </c>
      <c r="D113" s="211"/>
      <c r="E113" s="324"/>
      <c r="F113" s="324"/>
      <c r="G113" s="324" t="s">
        <v>1625</v>
      </c>
      <c r="H113" s="324" t="s">
        <v>1625</v>
      </c>
      <c r="I113" s="325"/>
    </row>
    <row r="114" spans="1:9" s="561" customFormat="1" ht="15.75" x14ac:dyDescent="0.25">
      <c r="A114" s="212"/>
      <c r="B114" s="212"/>
      <c r="C114" s="211" t="s">
        <v>1762</v>
      </c>
      <c r="D114" s="211"/>
      <c r="E114" s="324"/>
      <c r="F114" s="324"/>
      <c r="G114" s="324" t="s">
        <v>1625</v>
      </c>
      <c r="H114" s="324" t="s">
        <v>1625</v>
      </c>
      <c r="I114" s="325"/>
    </row>
    <row r="115" spans="1:9" s="561" customFormat="1" ht="15.75" x14ac:dyDescent="0.25">
      <c r="A115" s="212"/>
      <c r="B115" s="212"/>
      <c r="C115" s="211" t="s">
        <v>1763</v>
      </c>
      <c r="D115" s="211"/>
      <c r="E115" s="324"/>
      <c r="F115" s="324"/>
      <c r="G115" s="324" t="s">
        <v>1625</v>
      </c>
      <c r="H115" s="324" t="s">
        <v>1625</v>
      </c>
      <c r="I115" s="325"/>
    </row>
    <row r="116" spans="1:9" s="561" customFormat="1" ht="15.75" x14ac:dyDescent="0.25">
      <c r="A116" s="212"/>
      <c r="B116" s="212"/>
      <c r="C116" s="329" t="s">
        <v>1784</v>
      </c>
      <c r="D116" s="211"/>
      <c r="E116" s="324"/>
      <c r="F116" s="324"/>
      <c r="G116" s="324" t="s">
        <v>1625</v>
      </c>
      <c r="H116" s="324" t="s">
        <v>1625</v>
      </c>
      <c r="I116" s="325"/>
    </row>
    <row r="117" spans="1:9" s="17" customFormat="1" x14ac:dyDescent="0.25">
      <c r="A117" s="196"/>
      <c r="B117" s="196"/>
      <c r="C117" s="196"/>
      <c r="D117" s="196"/>
      <c r="E117" s="256"/>
      <c r="F117" s="256"/>
      <c r="G117" s="204" t="s">
        <v>1625</v>
      </c>
      <c r="H117" s="204" t="s">
        <v>1625</v>
      </c>
      <c r="I117" s="572"/>
    </row>
    <row r="118" spans="1:9" s="17" customFormat="1" x14ac:dyDescent="0.25">
      <c r="A118" s="125" t="s">
        <v>1802</v>
      </c>
      <c r="B118" s="280" t="s">
        <v>1789</v>
      </c>
      <c r="C118" s="178" t="s">
        <v>1741</v>
      </c>
      <c r="D118" s="178"/>
      <c r="E118" s="204"/>
      <c r="F118" s="204"/>
      <c r="G118" s="204" t="s">
        <v>1625</v>
      </c>
      <c r="H118" s="204" t="s">
        <v>1625</v>
      </c>
      <c r="I118" s="181"/>
    </row>
    <row r="119" spans="1:9" s="17" customFormat="1" x14ac:dyDescent="0.25">
      <c r="A119" s="125"/>
      <c r="B119" s="125" t="s">
        <v>1735</v>
      </c>
      <c r="C119" s="178" t="s">
        <v>1766</v>
      </c>
      <c r="D119" s="178"/>
      <c r="E119" s="204"/>
      <c r="F119" s="204"/>
      <c r="G119" s="204" t="s">
        <v>1625</v>
      </c>
      <c r="H119" s="204" t="s">
        <v>1625</v>
      </c>
      <c r="I119" s="181"/>
    </row>
    <row r="120" spans="1:9" s="17" customFormat="1" x14ac:dyDescent="0.25">
      <c r="A120" s="125"/>
      <c r="B120" s="125"/>
      <c r="C120" s="178" t="s">
        <v>1760</v>
      </c>
      <c r="D120" s="178"/>
      <c r="E120" s="204"/>
      <c r="F120" s="204"/>
      <c r="G120" s="204" t="s">
        <v>1625</v>
      </c>
      <c r="H120" s="204" t="s">
        <v>1625</v>
      </c>
      <c r="I120" s="181"/>
    </row>
    <row r="121" spans="1:9" s="17" customFormat="1" x14ac:dyDescent="0.25">
      <c r="A121" s="178"/>
      <c r="B121" s="178"/>
      <c r="C121" s="178" t="s">
        <v>1790</v>
      </c>
      <c r="D121" s="178"/>
      <c r="E121" s="204"/>
      <c r="F121" s="204"/>
      <c r="G121" s="204" t="s">
        <v>1625</v>
      </c>
      <c r="H121" s="204" t="s">
        <v>1625</v>
      </c>
      <c r="I121" s="178"/>
    </row>
    <row r="122" spans="1:9" s="17" customFormat="1" x14ac:dyDescent="0.25">
      <c r="A122" s="125"/>
      <c r="B122" s="125"/>
      <c r="C122" s="178" t="s">
        <v>1791</v>
      </c>
      <c r="D122" s="178"/>
      <c r="E122" s="204"/>
      <c r="F122" s="204"/>
      <c r="G122" s="204" t="s">
        <v>1625</v>
      </c>
      <c r="H122" s="204" t="s">
        <v>1625</v>
      </c>
      <c r="I122" s="181"/>
    </row>
    <row r="123" spans="1:9" s="17" customFormat="1" x14ac:dyDescent="0.25">
      <c r="A123" s="125"/>
      <c r="B123" s="125"/>
      <c r="C123" s="178" t="s">
        <v>1792</v>
      </c>
      <c r="D123" s="178"/>
      <c r="E123" s="204"/>
      <c r="F123" s="204"/>
      <c r="G123" s="204" t="s">
        <v>1625</v>
      </c>
      <c r="H123" s="204" t="s">
        <v>1625</v>
      </c>
      <c r="I123" s="181"/>
    </row>
    <row r="124" spans="1:9" s="17" customFormat="1" x14ac:dyDescent="0.25">
      <c r="A124" s="125"/>
      <c r="B124" s="125"/>
      <c r="C124" s="178" t="s">
        <v>1793</v>
      </c>
      <c r="D124" s="178"/>
      <c r="E124" s="204"/>
      <c r="F124" s="204"/>
      <c r="G124" s="204" t="s">
        <v>1625</v>
      </c>
      <c r="H124" s="204" t="s">
        <v>1625</v>
      </c>
      <c r="I124" s="181"/>
    </row>
    <row r="125" spans="1:9" s="17" customFormat="1" x14ac:dyDescent="0.25">
      <c r="A125" s="125"/>
      <c r="B125" s="125"/>
      <c r="C125" s="178" t="s">
        <v>1794</v>
      </c>
      <c r="D125" s="178"/>
      <c r="E125" s="204"/>
      <c r="F125" s="204"/>
      <c r="G125" s="204" t="s">
        <v>1625</v>
      </c>
      <c r="H125" s="204" t="s">
        <v>1625</v>
      </c>
      <c r="I125" s="181"/>
    </row>
    <row r="126" spans="1:9" s="17" customFormat="1" x14ac:dyDescent="0.25">
      <c r="A126" s="196"/>
      <c r="B126" s="196"/>
      <c r="C126" s="196"/>
      <c r="D126" s="196"/>
      <c r="E126" s="256"/>
      <c r="F126" s="256"/>
      <c r="G126" s="204" t="s">
        <v>1625</v>
      </c>
      <c r="H126" s="204" t="s">
        <v>1625</v>
      </c>
      <c r="I126" s="572"/>
    </row>
    <row r="127" spans="1:9" s="17" customFormat="1" x14ac:dyDescent="0.25">
      <c r="A127" s="125" t="s">
        <v>1803</v>
      </c>
      <c r="B127" s="280" t="s">
        <v>3508</v>
      </c>
      <c r="C127" s="178" t="s">
        <v>1741</v>
      </c>
      <c r="D127" s="178"/>
      <c r="E127" s="204"/>
      <c r="F127" s="204"/>
      <c r="G127" s="204" t="s">
        <v>1625</v>
      </c>
      <c r="H127" s="204" t="s">
        <v>1625</v>
      </c>
      <c r="I127" s="181"/>
    </row>
    <row r="128" spans="1:9" s="17" customFormat="1" x14ac:dyDescent="0.25">
      <c r="A128" s="125"/>
      <c r="B128" s="125" t="s">
        <v>1735</v>
      </c>
      <c r="C128" s="178" t="s">
        <v>1766</v>
      </c>
      <c r="D128" s="178"/>
      <c r="E128" s="204"/>
      <c r="F128" s="204"/>
      <c r="G128" s="204" t="s">
        <v>1625</v>
      </c>
      <c r="H128" s="204" t="s">
        <v>1625</v>
      </c>
      <c r="I128" s="181"/>
    </row>
    <row r="129" spans="1:9" s="17" customFormat="1" x14ac:dyDescent="0.25">
      <c r="A129" s="125"/>
      <c r="B129" s="125"/>
      <c r="C129" s="178" t="s">
        <v>1760</v>
      </c>
      <c r="D129" s="178"/>
      <c r="E129" s="204"/>
      <c r="F129" s="204"/>
      <c r="G129" s="204" t="s">
        <v>1625</v>
      </c>
      <c r="H129" s="204" t="s">
        <v>1625</v>
      </c>
      <c r="I129" s="181"/>
    </row>
    <row r="130" spans="1:9" s="17" customFormat="1" x14ac:dyDescent="0.25">
      <c r="A130" s="178"/>
      <c r="B130" s="178"/>
      <c r="C130" s="178" t="s">
        <v>1790</v>
      </c>
      <c r="D130" s="178"/>
      <c r="E130" s="204"/>
      <c r="F130" s="204"/>
      <c r="G130" s="204" t="s">
        <v>1625</v>
      </c>
      <c r="H130" s="204" t="s">
        <v>1625</v>
      </c>
      <c r="I130" s="178"/>
    </row>
    <row r="131" spans="1:9" s="17" customFormat="1" x14ac:dyDescent="0.25">
      <c r="A131" s="125"/>
      <c r="B131" s="125"/>
      <c r="C131" s="178" t="s">
        <v>1791</v>
      </c>
      <c r="D131" s="178"/>
      <c r="E131" s="204"/>
      <c r="F131" s="204"/>
      <c r="G131" s="204" t="s">
        <v>1625</v>
      </c>
      <c r="H131" s="204" t="s">
        <v>1625</v>
      </c>
      <c r="I131" s="181"/>
    </row>
    <row r="132" spans="1:9" s="17" customFormat="1" x14ac:dyDescent="0.25">
      <c r="A132" s="125"/>
      <c r="B132" s="125"/>
      <c r="C132" s="178" t="s">
        <v>1792</v>
      </c>
      <c r="D132" s="178"/>
      <c r="E132" s="204"/>
      <c r="F132" s="204"/>
      <c r="G132" s="204" t="s">
        <v>1625</v>
      </c>
      <c r="H132" s="204" t="s">
        <v>1625</v>
      </c>
      <c r="I132" s="181"/>
    </row>
    <row r="133" spans="1:9" s="17" customFormat="1" x14ac:dyDescent="0.25">
      <c r="A133" s="125"/>
      <c r="B133" s="125"/>
      <c r="C133" s="126" t="s">
        <v>3509</v>
      </c>
      <c r="D133" s="178"/>
      <c r="E133" s="204"/>
      <c r="F133" s="204"/>
      <c r="G133" s="204" t="s">
        <v>1625</v>
      </c>
      <c r="H133" s="204" t="s">
        <v>1625</v>
      </c>
      <c r="I133" s="181"/>
    </row>
    <row r="134" spans="1:9" s="17" customFormat="1" x14ac:dyDescent="0.25">
      <c r="A134" s="125"/>
      <c r="B134" s="125"/>
      <c r="C134" s="178" t="s">
        <v>1794</v>
      </c>
      <c r="D134" s="178"/>
      <c r="E134" s="204"/>
      <c r="F134" s="204"/>
      <c r="G134" s="204" t="s">
        <v>1625</v>
      </c>
      <c r="H134" s="204" t="s">
        <v>1625</v>
      </c>
      <c r="I134" s="181"/>
    </row>
    <row r="135" spans="1:9" ht="15.75" x14ac:dyDescent="0.25">
      <c r="A135" s="213"/>
      <c r="B135" s="213"/>
      <c r="C135" s="213"/>
      <c r="D135" s="213"/>
      <c r="E135" s="236"/>
      <c r="F135" s="236"/>
      <c r="G135" s="324" t="s">
        <v>1625</v>
      </c>
      <c r="H135" s="324" t="s">
        <v>1625</v>
      </c>
      <c r="I135" s="326"/>
    </row>
    <row r="136" spans="1:9" ht="15.75" x14ac:dyDescent="0.25">
      <c r="A136" s="212" t="s">
        <v>1804</v>
      </c>
      <c r="B136" s="323" t="s">
        <v>1796</v>
      </c>
      <c r="C136" s="211" t="s">
        <v>1741</v>
      </c>
      <c r="D136" s="211"/>
      <c r="E136" s="324"/>
      <c r="F136" s="324"/>
      <c r="G136" s="324" t="s">
        <v>1625</v>
      </c>
      <c r="H136" s="324" t="s">
        <v>1625</v>
      </c>
      <c r="I136" s="325"/>
    </row>
    <row r="137" spans="1:9" ht="15.75" x14ac:dyDescent="0.25">
      <c r="A137" s="212"/>
      <c r="B137" s="212" t="s">
        <v>1735</v>
      </c>
      <c r="C137" s="211" t="s">
        <v>1780</v>
      </c>
      <c r="D137" s="211"/>
      <c r="E137" s="324"/>
      <c r="F137" s="324"/>
      <c r="G137" s="324" t="s">
        <v>1625</v>
      </c>
      <c r="H137" s="324" t="s">
        <v>1625</v>
      </c>
      <c r="I137" s="325"/>
    </row>
    <row r="138" spans="1:9" ht="15.75" x14ac:dyDescent="0.25">
      <c r="A138" s="212"/>
      <c r="B138" s="212"/>
      <c r="C138" s="211" t="s">
        <v>1760</v>
      </c>
      <c r="D138" s="211"/>
      <c r="E138" s="324"/>
      <c r="F138" s="324"/>
      <c r="G138" s="324" t="s">
        <v>1625</v>
      </c>
      <c r="H138" s="324" t="s">
        <v>1625</v>
      </c>
      <c r="I138" s="325"/>
    </row>
    <row r="139" spans="1:9" ht="15.75" x14ac:dyDescent="0.25">
      <c r="A139" s="212"/>
      <c r="B139" s="212"/>
      <c r="C139" s="211" t="s">
        <v>1787</v>
      </c>
      <c r="D139" s="211"/>
      <c r="E139" s="324"/>
      <c r="F139" s="324"/>
      <c r="G139" s="324" t="s">
        <v>1625</v>
      </c>
      <c r="H139" s="324" t="s">
        <v>1625</v>
      </c>
      <c r="I139" s="325"/>
    </row>
    <row r="140" spans="1:9" ht="15.75" x14ac:dyDescent="0.25">
      <c r="A140" s="212"/>
      <c r="B140" s="212"/>
      <c r="C140" s="211" t="s">
        <v>1761</v>
      </c>
      <c r="D140" s="211"/>
      <c r="E140" s="324"/>
      <c r="F140" s="324"/>
      <c r="G140" s="324" t="s">
        <v>1625</v>
      </c>
      <c r="H140" s="324" t="s">
        <v>1625</v>
      </c>
      <c r="I140" s="325"/>
    </row>
    <row r="141" spans="1:9" ht="15.75" x14ac:dyDescent="0.25">
      <c r="A141" s="212"/>
      <c r="B141" s="212"/>
      <c r="C141" s="211" t="s">
        <v>1762</v>
      </c>
      <c r="D141" s="211"/>
      <c r="E141" s="324"/>
      <c r="F141" s="324"/>
      <c r="G141" s="324" t="s">
        <v>1625</v>
      </c>
      <c r="H141" s="324" t="s">
        <v>1625</v>
      </c>
      <c r="I141" s="325"/>
    </row>
    <row r="142" spans="1:9" ht="15.75" x14ac:dyDescent="0.25">
      <c r="A142" s="212"/>
      <c r="B142" s="212"/>
      <c r="C142" s="211" t="s">
        <v>1763</v>
      </c>
      <c r="D142" s="211"/>
      <c r="E142" s="324"/>
      <c r="F142" s="324"/>
      <c r="G142" s="324" t="s">
        <v>1625</v>
      </c>
      <c r="H142" s="324" t="s">
        <v>1625</v>
      </c>
      <c r="I142" s="325"/>
    </row>
    <row r="143" spans="1:9" ht="15.75" x14ac:dyDescent="0.25">
      <c r="A143" s="212"/>
      <c r="B143" s="212"/>
      <c r="C143" s="329" t="s">
        <v>1784</v>
      </c>
      <c r="D143" s="211"/>
      <c r="E143" s="324"/>
      <c r="F143" s="324"/>
      <c r="G143" s="324" t="s">
        <v>1625</v>
      </c>
      <c r="H143" s="324" t="s">
        <v>1625</v>
      </c>
      <c r="I143" s="325"/>
    </row>
    <row r="144" spans="1:9" s="561" customFormat="1" ht="15.75" x14ac:dyDescent="0.25">
      <c r="A144" s="213"/>
      <c r="B144" s="213"/>
      <c r="C144" s="213"/>
      <c r="D144" s="213"/>
      <c r="E144" s="236"/>
      <c r="F144" s="236"/>
      <c r="G144" s="324" t="s">
        <v>1625</v>
      </c>
      <c r="H144" s="324" t="s">
        <v>1625</v>
      </c>
      <c r="I144" s="326"/>
    </row>
    <row r="145" spans="1:9" s="561" customFormat="1" ht="15.75" x14ac:dyDescent="0.25">
      <c r="A145" s="212" t="s">
        <v>1805</v>
      </c>
      <c r="B145" s="323" t="s">
        <v>3510</v>
      </c>
      <c r="C145" s="211" t="s">
        <v>1741</v>
      </c>
      <c r="D145" s="211"/>
      <c r="E145" s="324"/>
      <c r="F145" s="324"/>
      <c r="G145" s="324" t="s">
        <v>1625</v>
      </c>
      <c r="H145" s="324" t="s">
        <v>1625</v>
      </c>
      <c r="I145" s="325"/>
    </row>
    <row r="146" spans="1:9" s="561" customFormat="1" ht="15.75" x14ac:dyDescent="0.25">
      <c r="A146" s="212"/>
      <c r="B146" s="212" t="s">
        <v>1735</v>
      </c>
      <c r="C146" s="211" t="s">
        <v>1780</v>
      </c>
      <c r="D146" s="211"/>
      <c r="E146" s="324"/>
      <c r="F146" s="324"/>
      <c r="G146" s="324" t="s">
        <v>1625</v>
      </c>
      <c r="H146" s="324" t="s">
        <v>1625</v>
      </c>
      <c r="I146" s="325"/>
    </row>
    <row r="147" spans="1:9" s="561" customFormat="1" ht="15.75" x14ac:dyDescent="0.25">
      <c r="A147" s="212"/>
      <c r="B147" s="212"/>
      <c r="C147" s="211" t="s">
        <v>1760</v>
      </c>
      <c r="D147" s="211"/>
      <c r="E147" s="324"/>
      <c r="F147" s="324"/>
      <c r="G147" s="324" t="s">
        <v>1625</v>
      </c>
      <c r="H147" s="324" t="s">
        <v>1625</v>
      </c>
      <c r="I147" s="325"/>
    </row>
    <row r="148" spans="1:9" s="561" customFormat="1" ht="15.75" x14ac:dyDescent="0.25">
      <c r="A148" s="212"/>
      <c r="B148" s="212"/>
      <c r="C148" s="211" t="s">
        <v>1787</v>
      </c>
      <c r="D148" s="211"/>
      <c r="E148" s="324"/>
      <c r="F148" s="324"/>
      <c r="G148" s="324" t="s">
        <v>1625</v>
      </c>
      <c r="H148" s="324" t="s">
        <v>1625</v>
      </c>
      <c r="I148" s="325"/>
    </row>
    <row r="149" spans="1:9" s="561" customFormat="1" ht="15.75" x14ac:dyDescent="0.25">
      <c r="A149" s="212"/>
      <c r="B149" s="212"/>
      <c r="C149" s="211" t="s">
        <v>3511</v>
      </c>
      <c r="D149" s="211"/>
      <c r="E149" s="324"/>
      <c r="F149" s="324"/>
      <c r="G149" s="324" t="s">
        <v>1625</v>
      </c>
      <c r="H149" s="324" t="s">
        <v>1625</v>
      </c>
      <c r="I149" s="325"/>
    </row>
    <row r="150" spans="1:9" s="561" customFormat="1" ht="15.75" x14ac:dyDescent="0.25">
      <c r="A150" s="212"/>
      <c r="B150" s="212"/>
      <c r="C150" s="211" t="s">
        <v>1762</v>
      </c>
      <c r="D150" s="211"/>
      <c r="E150" s="324"/>
      <c r="F150" s="324"/>
      <c r="G150" s="324" t="s">
        <v>1625</v>
      </c>
      <c r="H150" s="324" t="s">
        <v>1625</v>
      </c>
      <c r="I150" s="325"/>
    </row>
    <row r="151" spans="1:9" s="561" customFormat="1" ht="15.75" x14ac:dyDescent="0.25">
      <c r="A151" s="212"/>
      <c r="B151" s="212"/>
      <c r="C151" s="211" t="s">
        <v>1763</v>
      </c>
      <c r="D151" s="211"/>
      <c r="E151" s="324"/>
      <c r="F151" s="324"/>
      <c r="G151" s="324" t="s">
        <v>1625</v>
      </c>
      <c r="H151" s="324" t="s">
        <v>1625</v>
      </c>
      <c r="I151" s="325"/>
    </row>
    <row r="152" spans="1:9" s="561" customFormat="1" ht="15.75" x14ac:dyDescent="0.25">
      <c r="A152" s="212"/>
      <c r="B152" s="212"/>
      <c r="C152" s="329" t="s">
        <v>1784</v>
      </c>
      <c r="D152" s="211"/>
      <c r="E152" s="324"/>
      <c r="F152" s="324"/>
      <c r="G152" s="324" t="s">
        <v>1625</v>
      </c>
      <c r="H152" s="324" t="s">
        <v>1625</v>
      </c>
      <c r="I152" s="325"/>
    </row>
    <row r="153" spans="1:9" ht="15.75" x14ac:dyDescent="0.25">
      <c r="A153" s="213"/>
      <c r="B153" s="213"/>
      <c r="C153" s="213"/>
      <c r="D153" s="213"/>
      <c r="E153" s="236"/>
      <c r="F153" s="236"/>
      <c r="G153" s="324" t="s">
        <v>1625</v>
      </c>
      <c r="H153" s="324" t="s">
        <v>1625</v>
      </c>
      <c r="I153" s="326"/>
    </row>
    <row r="154" spans="1:9" ht="15.75" x14ac:dyDescent="0.25">
      <c r="A154" s="212" t="s">
        <v>1806</v>
      </c>
      <c r="B154" s="328" t="s">
        <v>1733</v>
      </c>
      <c r="C154" s="211" t="s">
        <v>1734</v>
      </c>
      <c r="D154" s="211"/>
      <c r="E154" s="324"/>
      <c r="F154" s="324"/>
      <c r="G154" s="324" t="s">
        <v>1625</v>
      </c>
      <c r="H154" s="324" t="s">
        <v>1625</v>
      </c>
      <c r="I154" s="325"/>
    </row>
    <row r="155" spans="1:9" ht="15.75" x14ac:dyDescent="0.25">
      <c r="A155" s="212"/>
      <c r="B155" s="212" t="s">
        <v>1798</v>
      </c>
      <c r="C155" s="211" t="s">
        <v>1736</v>
      </c>
      <c r="D155" s="211"/>
      <c r="E155" s="324"/>
      <c r="F155" s="324"/>
      <c r="G155" s="324" t="s">
        <v>1625</v>
      </c>
      <c r="H155" s="324" t="s">
        <v>1625</v>
      </c>
      <c r="I155" s="325"/>
    </row>
    <row r="156" spans="1:9" ht="15.75" x14ac:dyDescent="0.25">
      <c r="A156" s="212"/>
      <c r="B156" s="212"/>
      <c r="C156" s="211" t="s">
        <v>1737</v>
      </c>
      <c r="D156" s="211"/>
      <c r="E156" s="324"/>
      <c r="F156" s="324"/>
      <c r="G156" s="324" t="s">
        <v>1625</v>
      </c>
      <c r="H156" s="324" t="s">
        <v>1625</v>
      </c>
      <c r="I156" s="325"/>
    </row>
    <row r="157" spans="1:9" ht="15.75" x14ac:dyDescent="0.25">
      <c r="A157" s="212"/>
      <c r="B157" s="212"/>
      <c r="C157" s="211" t="s">
        <v>1738</v>
      </c>
      <c r="D157" s="211"/>
      <c r="E157" s="324"/>
      <c r="F157" s="324"/>
      <c r="G157" s="324" t="s">
        <v>1625</v>
      </c>
      <c r="H157" s="324" t="s">
        <v>1625</v>
      </c>
      <c r="I157" s="325"/>
    </row>
    <row r="158" spans="1:9" ht="15.75" x14ac:dyDescent="0.25">
      <c r="A158" s="212"/>
      <c r="B158" s="212"/>
      <c r="C158" s="211" t="s">
        <v>1799</v>
      </c>
      <c r="D158" s="211"/>
      <c r="E158" s="324"/>
      <c r="F158" s="324"/>
      <c r="G158" s="324" t="s">
        <v>1625</v>
      </c>
      <c r="H158" s="324" t="s">
        <v>1625</v>
      </c>
      <c r="I158" s="325"/>
    </row>
    <row r="159" spans="1:9" ht="15.75" x14ac:dyDescent="0.25">
      <c r="A159" s="213"/>
      <c r="B159" s="213"/>
      <c r="C159" s="213"/>
      <c r="D159" s="213"/>
      <c r="E159" s="236"/>
      <c r="F159" s="236"/>
      <c r="G159" s="324" t="s">
        <v>1625</v>
      </c>
      <c r="H159" s="324" t="s">
        <v>1625</v>
      </c>
      <c r="I159" s="326"/>
    </row>
    <row r="160" spans="1:9" ht="15.75" x14ac:dyDescent="0.25">
      <c r="A160" s="212" t="s">
        <v>1808</v>
      </c>
      <c r="B160" s="323" t="s">
        <v>1740</v>
      </c>
      <c r="C160" s="211" t="s">
        <v>1741</v>
      </c>
      <c r="D160" s="211"/>
      <c r="E160" s="324"/>
      <c r="F160" s="324"/>
      <c r="G160" s="324" t="s">
        <v>1625</v>
      </c>
      <c r="H160" s="324" t="s">
        <v>1625</v>
      </c>
      <c r="I160" s="325"/>
    </row>
    <row r="161" spans="1:9" ht="15.75" x14ac:dyDescent="0.25">
      <c r="A161" s="212"/>
      <c r="B161" s="212" t="s">
        <v>1798</v>
      </c>
      <c r="C161" s="211" t="s">
        <v>1742</v>
      </c>
      <c r="D161" s="211"/>
      <c r="E161" s="324"/>
      <c r="F161" s="324"/>
      <c r="G161" s="324" t="s">
        <v>1625</v>
      </c>
      <c r="H161" s="324" t="s">
        <v>1625</v>
      </c>
      <c r="I161" s="325"/>
    </row>
    <row r="162" spans="1:9" ht="15.75" x14ac:dyDescent="0.25">
      <c r="A162" s="212"/>
      <c r="B162" s="212"/>
      <c r="C162" s="211" t="s">
        <v>1743</v>
      </c>
      <c r="D162" s="211"/>
      <c r="E162" s="324"/>
      <c r="F162" s="324"/>
      <c r="G162" s="324" t="s">
        <v>1625</v>
      </c>
      <c r="H162" s="324" t="s">
        <v>1625</v>
      </c>
      <c r="I162" s="325"/>
    </row>
    <row r="163" spans="1:9" ht="15.75" x14ac:dyDescent="0.25">
      <c r="A163" s="212"/>
      <c r="B163" s="212"/>
      <c r="C163" s="211" t="s">
        <v>1744</v>
      </c>
      <c r="D163" s="211"/>
      <c r="E163" s="324"/>
      <c r="F163" s="324"/>
      <c r="G163" s="324" t="s">
        <v>1625</v>
      </c>
      <c r="H163" s="324" t="s">
        <v>1625</v>
      </c>
      <c r="I163" s="325"/>
    </row>
    <row r="164" spans="1:9" ht="15.75" x14ac:dyDescent="0.25">
      <c r="A164" s="212"/>
      <c r="B164" s="212"/>
      <c r="C164" s="211" t="s">
        <v>1745</v>
      </c>
      <c r="D164" s="211"/>
      <c r="E164" s="324"/>
      <c r="F164" s="324"/>
      <c r="G164" s="324" t="s">
        <v>1625</v>
      </c>
      <c r="H164" s="324" t="s">
        <v>1625</v>
      </c>
      <c r="I164" s="325"/>
    </row>
    <row r="165" spans="1:9" ht="15.75" x14ac:dyDescent="0.25">
      <c r="A165" s="212"/>
      <c r="B165" s="212"/>
      <c r="C165" s="211" t="s">
        <v>1746</v>
      </c>
      <c r="D165" s="211"/>
      <c r="E165" s="324"/>
      <c r="F165" s="324"/>
      <c r="G165" s="324" t="s">
        <v>1625</v>
      </c>
      <c r="H165" s="324" t="s">
        <v>1625</v>
      </c>
      <c r="I165" s="325"/>
    </row>
    <row r="166" spans="1:9" ht="15.75" x14ac:dyDescent="0.25">
      <c r="A166" s="212"/>
      <c r="B166" s="212"/>
      <c r="C166" s="211" t="s">
        <v>1747</v>
      </c>
      <c r="D166" s="211"/>
      <c r="E166" s="324"/>
      <c r="F166" s="324"/>
      <c r="G166" s="324" t="s">
        <v>1625</v>
      </c>
      <c r="H166" s="324" t="s">
        <v>1625</v>
      </c>
      <c r="I166" s="325"/>
    </row>
    <row r="167" spans="1:9" ht="15.75" x14ac:dyDescent="0.25">
      <c r="A167" s="213"/>
      <c r="B167" s="213"/>
      <c r="C167" s="213"/>
      <c r="D167" s="213"/>
      <c r="E167" s="236"/>
      <c r="F167" s="236"/>
      <c r="G167" s="324" t="s">
        <v>1625</v>
      </c>
      <c r="H167" s="324" t="s">
        <v>1625</v>
      </c>
      <c r="I167" s="326"/>
    </row>
    <row r="168" spans="1:9" ht="15.75" x14ac:dyDescent="0.25">
      <c r="A168" s="212" t="s">
        <v>1809</v>
      </c>
      <c r="B168" s="323" t="s">
        <v>1749</v>
      </c>
      <c r="C168" s="211" t="s">
        <v>1741</v>
      </c>
      <c r="D168" s="211"/>
      <c r="E168" s="324"/>
      <c r="F168" s="324"/>
      <c r="G168" s="324" t="s">
        <v>1625</v>
      </c>
      <c r="H168" s="324" t="s">
        <v>1625</v>
      </c>
      <c r="I168" s="325"/>
    </row>
    <row r="169" spans="1:9" ht="15.75" x14ac:dyDescent="0.25">
      <c r="A169" s="212"/>
      <c r="B169" s="212" t="s">
        <v>1798</v>
      </c>
      <c r="C169" s="211" t="s">
        <v>1780</v>
      </c>
      <c r="D169" s="211"/>
      <c r="E169" s="324"/>
      <c r="F169" s="324"/>
      <c r="G169" s="324" t="s">
        <v>1625</v>
      </c>
      <c r="H169" s="324" t="s">
        <v>1625</v>
      </c>
      <c r="I169" s="325"/>
    </row>
    <row r="170" spans="1:9" ht="15.75" x14ac:dyDescent="0.25">
      <c r="A170" s="212"/>
      <c r="B170" s="212"/>
      <c r="C170" s="211" t="s">
        <v>1751</v>
      </c>
      <c r="D170" s="211"/>
      <c r="E170" s="324"/>
      <c r="F170" s="324"/>
      <c r="G170" s="324" t="s">
        <v>1625</v>
      </c>
      <c r="H170" s="324" t="s">
        <v>1625</v>
      </c>
      <c r="I170" s="325"/>
    </row>
    <row r="171" spans="1:9" ht="15.75" x14ac:dyDescent="0.25">
      <c r="A171" s="212"/>
      <c r="B171" s="212"/>
      <c r="C171" s="211" t="s">
        <v>1744</v>
      </c>
      <c r="D171" s="211"/>
      <c r="E171" s="324"/>
      <c r="F171" s="324"/>
      <c r="G171" s="324" t="s">
        <v>1625</v>
      </c>
      <c r="H171" s="324" t="s">
        <v>1625</v>
      </c>
      <c r="I171" s="325"/>
    </row>
    <row r="172" spans="1:9" ht="15.75" x14ac:dyDescent="0.25">
      <c r="A172" s="212"/>
      <c r="B172" s="212"/>
      <c r="C172" s="211" t="s">
        <v>1745</v>
      </c>
      <c r="D172" s="211"/>
      <c r="E172" s="324"/>
      <c r="F172" s="324"/>
      <c r="G172" s="324" t="s">
        <v>1625</v>
      </c>
      <c r="H172" s="324" t="s">
        <v>1625</v>
      </c>
      <c r="I172" s="325"/>
    </row>
    <row r="173" spans="1:9" ht="15.75" x14ac:dyDescent="0.25">
      <c r="A173" s="212"/>
      <c r="B173" s="212"/>
      <c r="C173" s="211" t="s">
        <v>1752</v>
      </c>
      <c r="D173" s="211"/>
      <c r="E173" s="324"/>
      <c r="F173" s="324"/>
      <c r="G173" s="324" t="s">
        <v>1625</v>
      </c>
      <c r="H173" s="324" t="s">
        <v>1625</v>
      </c>
      <c r="I173" s="325"/>
    </row>
    <row r="174" spans="1:9" ht="15.75" x14ac:dyDescent="0.25">
      <c r="A174" s="213"/>
      <c r="B174" s="213"/>
      <c r="C174" s="213"/>
      <c r="D174" s="213"/>
      <c r="E174" s="236"/>
      <c r="F174" s="236"/>
      <c r="G174" s="324" t="s">
        <v>1625</v>
      </c>
      <c r="H174" s="324" t="s">
        <v>1625</v>
      </c>
      <c r="I174" s="326"/>
    </row>
    <row r="175" spans="1:9" ht="15.75" x14ac:dyDescent="0.25">
      <c r="A175" s="212" t="s">
        <v>1810</v>
      </c>
      <c r="B175" s="323" t="s">
        <v>1754</v>
      </c>
      <c r="C175" s="211" t="s">
        <v>1741</v>
      </c>
      <c r="D175" s="211"/>
      <c r="E175" s="324"/>
      <c r="F175" s="324"/>
      <c r="G175" s="324" t="s">
        <v>1625</v>
      </c>
      <c r="H175" s="324" t="s">
        <v>1625</v>
      </c>
      <c r="I175" s="325"/>
    </row>
    <row r="176" spans="1:9" ht="15.75" x14ac:dyDescent="0.25">
      <c r="A176" s="212"/>
      <c r="B176" s="212" t="s">
        <v>1798</v>
      </c>
      <c r="C176" s="211" t="s">
        <v>1755</v>
      </c>
      <c r="D176" s="211"/>
      <c r="E176" s="324"/>
      <c r="F176" s="324"/>
      <c r="G176" s="324" t="s">
        <v>1625</v>
      </c>
      <c r="H176" s="324" t="s">
        <v>1625</v>
      </c>
      <c r="I176" s="325"/>
    </row>
    <row r="177" spans="1:9" ht="15.75" x14ac:dyDescent="0.25">
      <c r="A177" s="212"/>
      <c r="B177" s="212"/>
      <c r="C177" s="211" t="s">
        <v>1756</v>
      </c>
      <c r="D177" s="211"/>
      <c r="E177" s="324"/>
      <c r="F177" s="324"/>
      <c r="G177" s="324" t="s">
        <v>1625</v>
      </c>
      <c r="H177" s="324" t="s">
        <v>1625</v>
      </c>
      <c r="I177" s="325"/>
    </row>
    <row r="178" spans="1:9" ht="15.75" x14ac:dyDescent="0.25">
      <c r="A178" s="212"/>
      <c r="B178" s="212"/>
      <c r="C178" s="211" t="s">
        <v>1744</v>
      </c>
      <c r="D178" s="211"/>
      <c r="E178" s="324"/>
      <c r="F178" s="324"/>
      <c r="G178" s="324" t="s">
        <v>1625</v>
      </c>
      <c r="H178" s="324" t="s">
        <v>1625</v>
      </c>
      <c r="I178" s="325"/>
    </row>
    <row r="179" spans="1:9" ht="15.75" x14ac:dyDescent="0.25">
      <c r="A179" s="212"/>
      <c r="B179" s="212"/>
      <c r="C179" s="211" t="s">
        <v>1745</v>
      </c>
      <c r="D179" s="211"/>
      <c r="E179" s="324"/>
      <c r="F179" s="324"/>
      <c r="G179" s="324" t="s">
        <v>1625</v>
      </c>
      <c r="H179" s="324" t="s">
        <v>1625</v>
      </c>
      <c r="I179" s="325"/>
    </row>
    <row r="180" spans="1:9" ht="15.75" x14ac:dyDescent="0.25">
      <c r="A180" s="212"/>
      <c r="B180" s="212"/>
      <c r="C180" s="211" t="s">
        <v>1757</v>
      </c>
      <c r="D180" s="211"/>
      <c r="E180" s="324"/>
      <c r="F180" s="324"/>
      <c r="G180" s="324" t="s">
        <v>1625</v>
      </c>
      <c r="H180" s="324" t="s">
        <v>1625</v>
      </c>
      <c r="I180" s="325"/>
    </row>
    <row r="181" spans="1:9" ht="15.75" x14ac:dyDescent="0.25">
      <c r="A181" s="213"/>
      <c r="B181" s="213"/>
      <c r="C181" s="213"/>
      <c r="D181" s="213"/>
      <c r="E181" s="236"/>
      <c r="F181" s="236"/>
      <c r="G181" s="324" t="s">
        <v>1625</v>
      </c>
      <c r="H181" s="324" t="s">
        <v>1625</v>
      </c>
      <c r="I181" s="326"/>
    </row>
    <row r="182" spans="1:9" ht="15.75" x14ac:dyDescent="0.25">
      <c r="A182" s="212" t="s">
        <v>1811</v>
      </c>
      <c r="B182" s="212" t="s">
        <v>1759</v>
      </c>
      <c r="C182" s="211" t="s">
        <v>1741</v>
      </c>
      <c r="D182" s="211"/>
      <c r="E182" s="324"/>
      <c r="F182" s="324"/>
      <c r="G182" s="324" t="s">
        <v>1625</v>
      </c>
      <c r="H182" s="324" t="s">
        <v>1625</v>
      </c>
      <c r="I182" s="325"/>
    </row>
    <row r="183" spans="1:9" ht="15.75" x14ac:dyDescent="0.25">
      <c r="A183" s="212"/>
      <c r="B183" s="212" t="s">
        <v>1798</v>
      </c>
      <c r="C183" s="211" t="s">
        <v>1750</v>
      </c>
      <c r="D183" s="211"/>
      <c r="E183" s="324"/>
      <c r="F183" s="324"/>
      <c r="G183" s="324" t="s">
        <v>1625</v>
      </c>
      <c r="H183" s="324" t="s">
        <v>1625</v>
      </c>
      <c r="I183" s="325"/>
    </row>
    <row r="184" spans="1:9" ht="15.75" x14ac:dyDescent="0.25">
      <c r="A184" s="212"/>
      <c r="B184" s="212"/>
      <c r="C184" s="211" t="s">
        <v>1760</v>
      </c>
      <c r="D184" s="211"/>
      <c r="E184" s="324"/>
      <c r="F184" s="324"/>
      <c r="G184" s="324" t="s">
        <v>1625</v>
      </c>
      <c r="H184" s="324" t="s">
        <v>1625</v>
      </c>
      <c r="I184" s="325"/>
    </row>
    <row r="185" spans="1:9" ht="15.75" x14ac:dyDescent="0.25">
      <c r="A185" s="212"/>
      <c r="B185" s="212"/>
      <c r="C185" s="211" t="s">
        <v>1744</v>
      </c>
      <c r="D185" s="211"/>
      <c r="E185" s="324"/>
      <c r="F185" s="324"/>
      <c r="G185" s="324" t="s">
        <v>1625</v>
      </c>
      <c r="H185" s="324" t="s">
        <v>1625</v>
      </c>
      <c r="I185" s="325"/>
    </row>
    <row r="186" spans="1:9" ht="15.75" x14ac:dyDescent="0.25">
      <c r="A186" s="212"/>
      <c r="B186" s="212"/>
      <c r="C186" s="211" t="s">
        <v>1761</v>
      </c>
      <c r="D186" s="211"/>
      <c r="E186" s="324"/>
      <c r="F186" s="324"/>
      <c r="G186" s="324" t="s">
        <v>1625</v>
      </c>
      <c r="H186" s="324" t="s">
        <v>1625</v>
      </c>
      <c r="I186" s="325"/>
    </row>
    <row r="187" spans="1:9" ht="15.75" x14ac:dyDescent="0.25">
      <c r="A187" s="212"/>
      <c r="B187" s="212"/>
      <c r="C187" s="211" t="s">
        <v>1762</v>
      </c>
      <c r="D187" s="211"/>
      <c r="E187" s="324"/>
      <c r="F187" s="324"/>
      <c r="G187" s="324" t="s">
        <v>1625</v>
      </c>
      <c r="H187" s="324" t="s">
        <v>1625</v>
      </c>
      <c r="I187" s="325"/>
    </row>
    <row r="188" spans="1:9" ht="15.75" x14ac:dyDescent="0.25">
      <c r="A188" s="212"/>
      <c r="B188" s="212"/>
      <c r="C188" s="211" t="s">
        <v>1763</v>
      </c>
      <c r="D188" s="211"/>
      <c r="E188" s="324"/>
      <c r="F188" s="324"/>
      <c r="G188" s="324" t="s">
        <v>1625</v>
      </c>
      <c r="H188" s="324" t="s">
        <v>1625</v>
      </c>
      <c r="I188" s="325"/>
    </row>
    <row r="189" spans="1:9" s="561" customFormat="1" ht="15.75" x14ac:dyDescent="0.25">
      <c r="A189" s="213"/>
      <c r="B189" s="213"/>
      <c r="C189" s="213"/>
      <c r="D189" s="213"/>
      <c r="E189" s="236"/>
      <c r="F189" s="236"/>
      <c r="G189" s="324" t="s">
        <v>1625</v>
      </c>
      <c r="H189" s="324" t="s">
        <v>1625</v>
      </c>
      <c r="I189" s="326"/>
    </row>
    <row r="190" spans="1:9" s="561" customFormat="1" ht="15.75" x14ac:dyDescent="0.25">
      <c r="A190" s="212" t="s">
        <v>3512</v>
      </c>
      <c r="B190" s="212" t="s">
        <v>3515</v>
      </c>
      <c r="C190" s="211" t="s">
        <v>1741</v>
      </c>
      <c r="D190" s="211"/>
      <c r="E190" s="324"/>
      <c r="F190" s="324"/>
      <c r="G190" s="324" t="s">
        <v>1625</v>
      </c>
      <c r="H190" s="324" t="s">
        <v>1625</v>
      </c>
      <c r="I190" s="325"/>
    </row>
    <row r="191" spans="1:9" s="561" customFormat="1" ht="15.75" x14ac:dyDescent="0.25">
      <c r="A191" s="212"/>
      <c r="B191" s="212" t="s">
        <v>1798</v>
      </c>
      <c r="C191" s="211" t="s">
        <v>1750</v>
      </c>
      <c r="D191" s="211"/>
      <c r="E191" s="324"/>
      <c r="F191" s="324"/>
      <c r="G191" s="324" t="s">
        <v>1625</v>
      </c>
      <c r="H191" s="324" t="s">
        <v>1625</v>
      </c>
      <c r="I191" s="325"/>
    </row>
    <row r="192" spans="1:9" s="561" customFormat="1" ht="15.75" x14ac:dyDescent="0.25">
      <c r="A192" s="212"/>
      <c r="B192" s="212"/>
      <c r="C192" s="211" t="s">
        <v>1760</v>
      </c>
      <c r="D192" s="211"/>
      <c r="E192" s="324"/>
      <c r="F192" s="324"/>
      <c r="G192" s="324" t="s">
        <v>1625</v>
      </c>
      <c r="H192" s="324" t="s">
        <v>1625</v>
      </c>
      <c r="I192" s="325"/>
    </row>
    <row r="193" spans="1:9" s="561" customFormat="1" ht="15.75" x14ac:dyDescent="0.25">
      <c r="A193" s="212"/>
      <c r="B193" s="212"/>
      <c r="C193" s="211" t="s">
        <v>1744</v>
      </c>
      <c r="D193" s="211"/>
      <c r="E193" s="324"/>
      <c r="F193" s="324"/>
      <c r="G193" s="324" t="s">
        <v>1625</v>
      </c>
      <c r="H193" s="324" t="s">
        <v>1625</v>
      </c>
      <c r="I193" s="325"/>
    </row>
    <row r="194" spans="1:9" s="561" customFormat="1" ht="15.75" x14ac:dyDescent="0.25">
      <c r="A194" s="212"/>
      <c r="B194" s="212"/>
      <c r="C194" s="211" t="s">
        <v>3516</v>
      </c>
      <c r="D194" s="211"/>
      <c r="E194" s="324"/>
      <c r="F194" s="324"/>
      <c r="G194" s="324" t="s">
        <v>1625</v>
      </c>
      <c r="H194" s="324" t="s">
        <v>1625</v>
      </c>
      <c r="I194" s="325"/>
    </row>
    <row r="195" spans="1:9" s="561" customFormat="1" ht="15.75" x14ac:dyDescent="0.25">
      <c r="A195" s="212"/>
      <c r="B195" s="212"/>
      <c r="C195" s="211" t="s">
        <v>1762</v>
      </c>
      <c r="D195" s="211"/>
      <c r="E195" s="324"/>
      <c r="F195" s="324"/>
      <c r="G195" s="324" t="s">
        <v>1625</v>
      </c>
      <c r="H195" s="324" t="s">
        <v>1625</v>
      </c>
      <c r="I195" s="325"/>
    </row>
    <row r="196" spans="1:9" s="561" customFormat="1" ht="15.75" x14ac:dyDescent="0.25">
      <c r="A196" s="212"/>
      <c r="B196" s="212"/>
      <c r="C196" s="211" t="s">
        <v>1763</v>
      </c>
      <c r="D196" s="211"/>
      <c r="E196" s="324"/>
      <c r="F196" s="324"/>
      <c r="G196" s="324" t="s">
        <v>1625</v>
      </c>
      <c r="H196" s="324" t="s">
        <v>1625</v>
      </c>
      <c r="I196" s="325"/>
    </row>
    <row r="197" spans="1:9" ht="15.75" x14ac:dyDescent="0.25">
      <c r="A197" s="213"/>
      <c r="B197" s="213"/>
      <c r="C197" s="213"/>
      <c r="D197" s="213"/>
      <c r="E197" s="236"/>
      <c r="F197" s="236"/>
      <c r="G197" s="324" t="s">
        <v>1625</v>
      </c>
      <c r="H197" s="324" t="s">
        <v>1625</v>
      </c>
      <c r="I197" s="326"/>
    </row>
    <row r="198" spans="1:9" ht="15.75" x14ac:dyDescent="0.25">
      <c r="A198" s="212" t="s">
        <v>3513</v>
      </c>
      <c r="B198" s="323" t="s">
        <v>1765</v>
      </c>
      <c r="C198" s="211" t="s">
        <v>1741</v>
      </c>
      <c r="D198" s="211"/>
      <c r="E198" s="324"/>
      <c r="F198" s="324"/>
      <c r="G198" s="324" t="s">
        <v>1625</v>
      </c>
      <c r="H198" s="324" t="s">
        <v>1625</v>
      </c>
      <c r="I198" s="325"/>
    </row>
    <row r="199" spans="1:9" ht="15.75" x14ac:dyDescent="0.25">
      <c r="A199" s="212"/>
      <c r="B199" s="212" t="s">
        <v>1798</v>
      </c>
      <c r="C199" s="211" t="s">
        <v>1766</v>
      </c>
      <c r="D199" s="211"/>
      <c r="E199" s="324"/>
      <c r="F199" s="324"/>
      <c r="G199" s="324" t="s">
        <v>1625</v>
      </c>
      <c r="H199" s="324" t="s">
        <v>1625</v>
      </c>
      <c r="I199" s="325"/>
    </row>
    <row r="200" spans="1:9" ht="15.75" x14ac:dyDescent="0.25">
      <c r="A200" s="212"/>
      <c r="B200" s="212"/>
      <c r="C200" s="211" t="s">
        <v>1767</v>
      </c>
      <c r="D200" s="211"/>
      <c r="E200" s="324"/>
      <c r="F200" s="324"/>
      <c r="G200" s="324" t="s">
        <v>1625</v>
      </c>
      <c r="H200" s="324" t="s">
        <v>1625</v>
      </c>
      <c r="I200" s="325"/>
    </row>
    <row r="201" spans="1:9" ht="15.75" x14ac:dyDescent="0.25">
      <c r="A201" s="212"/>
      <c r="B201" s="212"/>
      <c r="C201" s="211" t="s">
        <v>1768</v>
      </c>
      <c r="D201" s="211"/>
      <c r="E201" s="324"/>
      <c r="F201" s="324"/>
      <c r="G201" s="324" t="s">
        <v>1625</v>
      </c>
      <c r="H201" s="324" t="s">
        <v>1625</v>
      </c>
      <c r="I201" s="325"/>
    </row>
    <row r="202" spans="1:9" ht="15.75" x14ac:dyDescent="0.25">
      <c r="A202" s="212"/>
      <c r="B202" s="212"/>
      <c r="C202" s="211" t="s">
        <v>1769</v>
      </c>
      <c r="D202" s="211"/>
      <c r="E202" s="324"/>
      <c r="F202" s="324"/>
      <c r="G202" s="324" t="s">
        <v>1625</v>
      </c>
      <c r="H202" s="324" t="s">
        <v>1625</v>
      </c>
      <c r="I202" s="325"/>
    </row>
    <row r="203" spans="1:9" ht="15.75" x14ac:dyDescent="0.25">
      <c r="A203" s="212"/>
      <c r="B203" s="212"/>
      <c r="C203" s="211" t="s">
        <v>1770</v>
      </c>
      <c r="D203" s="211"/>
      <c r="E203" s="324"/>
      <c r="F203" s="324"/>
      <c r="G203" s="324" t="s">
        <v>1625</v>
      </c>
      <c r="H203" s="324" t="s">
        <v>1625</v>
      </c>
      <c r="I203" s="325"/>
    </row>
    <row r="204" spans="1:9" ht="15.75" x14ac:dyDescent="0.25">
      <c r="A204" s="212"/>
      <c r="B204" s="212"/>
      <c r="C204" s="211" t="s">
        <v>1771</v>
      </c>
      <c r="D204" s="211"/>
      <c r="E204" s="324"/>
      <c r="F204" s="324"/>
      <c r="G204" s="324" t="s">
        <v>1625</v>
      </c>
      <c r="H204" s="324" t="s">
        <v>1625</v>
      </c>
      <c r="I204" s="325"/>
    </row>
    <row r="205" spans="1:9" ht="15.75" x14ac:dyDescent="0.25">
      <c r="A205" s="212"/>
      <c r="B205" s="212"/>
      <c r="C205" s="211" t="s">
        <v>1772</v>
      </c>
      <c r="D205" s="211"/>
      <c r="E205" s="324"/>
      <c r="F205" s="324"/>
      <c r="G205" s="324" t="s">
        <v>1625</v>
      </c>
      <c r="H205" s="324" t="s">
        <v>1625</v>
      </c>
      <c r="I205" s="325"/>
    </row>
    <row r="206" spans="1:9" s="561" customFormat="1" ht="15.75" x14ac:dyDescent="0.25">
      <c r="A206" s="213"/>
      <c r="B206" s="213"/>
      <c r="C206" s="213"/>
      <c r="D206" s="213"/>
      <c r="E206" s="236"/>
      <c r="F206" s="236"/>
      <c r="G206" s="324" t="s">
        <v>1625</v>
      </c>
      <c r="H206" s="324" t="s">
        <v>1625</v>
      </c>
      <c r="I206" s="326"/>
    </row>
    <row r="207" spans="1:9" s="561" customFormat="1" ht="15.75" x14ac:dyDescent="0.25">
      <c r="A207" s="212" t="s">
        <v>3514</v>
      </c>
      <c r="B207" s="323" t="s">
        <v>3507</v>
      </c>
      <c r="C207" s="211" t="s">
        <v>1741</v>
      </c>
      <c r="D207" s="211"/>
      <c r="E207" s="324"/>
      <c r="F207" s="324"/>
      <c r="G207" s="324" t="s">
        <v>1625</v>
      </c>
      <c r="H207" s="324" t="s">
        <v>1625</v>
      </c>
      <c r="I207" s="325"/>
    </row>
    <row r="208" spans="1:9" s="561" customFormat="1" ht="15.75" x14ac:dyDescent="0.25">
      <c r="A208" s="212"/>
      <c r="B208" s="212" t="s">
        <v>1798</v>
      </c>
      <c r="C208" s="211" t="s">
        <v>1766</v>
      </c>
      <c r="D208" s="211"/>
      <c r="E208" s="324"/>
      <c r="F208" s="324"/>
      <c r="G208" s="324" t="s">
        <v>1625</v>
      </c>
      <c r="H208" s="324" t="s">
        <v>1625</v>
      </c>
      <c r="I208" s="325"/>
    </row>
    <row r="209" spans="1:9" s="561" customFormat="1" ht="15.75" x14ac:dyDescent="0.25">
      <c r="A209" s="212"/>
      <c r="B209" s="212"/>
      <c r="C209" s="211" t="s">
        <v>1767</v>
      </c>
      <c r="D209" s="211"/>
      <c r="E209" s="324"/>
      <c r="F209" s="324"/>
      <c r="G209" s="324" t="s">
        <v>1625</v>
      </c>
      <c r="H209" s="324" t="s">
        <v>1625</v>
      </c>
      <c r="I209" s="325"/>
    </row>
    <row r="210" spans="1:9" s="561" customFormat="1" ht="15.75" x14ac:dyDescent="0.25">
      <c r="A210" s="212"/>
      <c r="B210" s="212"/>
      <c r="C210" s="211" t="s">
        <v>1768</v>
      </c>
      <c r="D210" s="211"/>
      <c r="E210" s="324"/>
      <c r="F210" s="324"/>
      <c r="G210" s="324" t="s">
        <v>1625</v>
      </c>
      <c r="H210" s="324" t="s">
        <v>1625</v>
      </c>
      <c r="I210" s="325"/>
    </row>
    <row r="211" spans="1:9" s="561" customFormat="1" ht="15.75" x14ac:dyDescent="0.25">
      <c r="A211" s="212"/>
      <c r="B211" s="212"/>
      <c r="C211" s="211" t="s">
        <v>1769</v>
      </c>
      <c r="D211" s="211"/>
      <c r="E211" s="324"/>
      <c r="F211" s="324"/>
      <c r="G211" s="324" t="s">
        <v>1625</v>
      </c>
      <c r="H211" s="324" t="s">
        <v>1625</v>
      </c>
      <c r="I211" s="325"/>
    </row>
    <row r="212" spans="1:9" s="561" customFormat="1" ht="15.75" x14ac:dyDescent="0.25">
      <c r="A212" s="212"/>
      <c r="B212" s="212"/>
      <c r="C212" s="211" t="s">
        <v>3517</v>
      </c>
      <c r="D212" s="211"/>
      <c r="E212" s="324"/>
      <c r="F212" s="324"/>
      <c r="G212" s="324" t="s">
        <v>1625</v>
      </c>
      <c r="H212" s="324" t="s">
        <v>1625</v>
      </c>
      <c r="I212" s="325"/>
    </row>
    <row r="213" spans="1:9" s="561" customFormat="1" ht="15.75" x14ac:dyDescent="0.25">
      <c r="A213" s="212"/>
      <c r="B213" s="212"/>
      <c r="C213" s="211" t="s">
        <v>1771</v>
      </c>
      <c r="D213" s="211"/>
      <c r="E213" s="324"/>
      <c r="F213" s="324"/>
      <c r="G213" s="324" t="s">
        <v>1625</v>
      </c>
      <c r="H213" s="324" t="s">
        <v>1625</v>
      </c>
      <c r="I213" s="325"/>
    </row>
    <row r="214" spans="1:9" s="561" customFormat="1" ht="15.75" x14ac:dyDescent="0.25">
      <c r="A214" s="212"/>
      <c r="B214" s="212"/>
      <c r="C214" s="211" t="s">
        <v>1772</v>
      </c>
      <c r="D214" s="211"/>
      <c r="E214" s="324"/>
      <c r="F214" s="324"/>
      <c r="G214" s="324" t="s">
        <v>1625</v>
      </c>
      <c r="H214" s="324" t="s">
        <v>1625</v>
      </c>
      <c r="I214" s="325"/>
    </row>
    <row r="215" spans="1:9" ht="15.75" x14ac:dyDescent="0.25">
      <c r="A215" s="213"/>
      <c r="B215" s="213"/>
      <c r="C215" s="213"/>
      <c r="D215" s="213"/>
      <c r="E215" s="236"/>
      <c r="F215" s="236"/>
      <c r="G215" s="324" t="s">
        <v>1625</v>
      </c>
      <c r="H215" s="324" t="s">
        <v>1625</v>
      </c>
      <c r="I215" s="326"/>
    </row>
    <row r="216" spans="1:9" ht="15.75" x14ac:dyDescent="0.25">
      <c r="A216" s="212" t="s">
        <v>3529</v>
      </c>
      <c r="B216" s="323" t="s">
        <v>1774</v>
      </c>
      <c r="C216" s="211" t="s">
        <v>1741</v>
      </c>
      <c r="D216" s="211"/>
      <c r="E216" s="324"/>
      <c r="F216" s="324"/>
      <c r="G216" s="324" t="s">
        <v>1625</v>
      </c>
      <c r="H216" s="324" t="s">
        <v>1625</v>
      </c>
      <c r="I216" s="325"/>
    </row>
    <row r="217" spans="1:9" ht="15.75" x14ac:dyDescent="0.25">
      <c r="A217" s="212"/>
      <c r="B217" s="212" t="s">
        <v>1798</v>
      </c>
      <c r="C217" s="211" t="s">
        <v>1766</v>
      </c>
      <c r="D217" s="211"/>
      <c r="E217" s="324"/>
      <c r="F217" s="324"/>
      <c r="G217" s="324" t="s">
        <v>1625</v>
      </c>
      <c r="H217" s="324" t="s">
        <v>1625</v>
      </c>
      <c r="I217" s="325"/>
    </row>
    <row r="218" spans="1:9" ht="15.75" x14ac:dyDescent="0.25">
      <c r="A218" s="212"/>
      <c r="B218" s="212"/>
      <c r="C218" s="211" t="s">
        <v>1775</v>
      </c>
      <c r="D218" s="211"/>
      <c r="E218" s="324"/>
      <c r="F218" s="324"/>
      <c r="G218" s="324" t="s">
        <v>1625</v>
      </c>
      <c r="H218" s="324" t="s">
        <v>1625</v>
      </c>
      <c r="I218" s="325"/>
    </row>
    <row r="219" spans="1:9" ht="15.75" x14ac:dyDescent="0.25">
      <c r="A219" s="212"/>
      <c r="B219" s="212"/>
      <c r="C219" s="211" t="s">
        <v>1776</v>
      </c>
      <c r="D219" s="211"/>
      <c r="E219" s="324"/>
      <c r="F219" s="324"/>
      <c r="G219" s="324" t="s">
        <v>1625</v>
      </c>
      <c r="H219" s="324" t="s">
        <v>1625</v>
      </c>
      <c r="I219" s="325"/>
    </row>
    <row r="220" spans="1:9" ht="15.75" x14ac:dyDescent="0.25">
      <c r="A220" s="212"/>
      <c r="B220" s="212"/>
      <c r="C220" s="211" t="s">
        <v>1769</v>
      </c>
      <c r="D220" s="211"/>
      <c r="E220" s="324"/>
      <c r="F220" s="324"/>
      <c r="G220" s="324" t="s">
        <v>1625</v>
      </c>
      <c r="H220" s="324" t="s">
        <v>1625</v>
      </c>
      <c r="I220" s="325"/>
    </row>
    <row r="221" spans="1:9" ht="15.75" x14ac:dyDescent="0.25">
      <c r="A221" s="212"/>
      <c r="B221" s="212"/>
      <c r="C221" s="211" t="s">
        <v>1770</v>
      </c>
      <c r="D221" s="211"/>
      <c r="E221" s="324"/>
      <c r="F221" s="324"/>
      <c r="G221" s="324" t="s">
        <v>1625</v>
      </c>
      <c r="H221" s="324" t="s">
        <v>1625</v>
      </c>
      <c r="I221" s="325"/>
    </row>
    <row r="222" spans="1:9" ht="15.75" x14ac:dyDescent="0.25">
      <c r="A222" s="212"/>
      <c r="B222" s="212"/>
      <c r="C222" s="211" t="s">
        <v>1777</v>
      </c>
      <c r="D222" s="211"/>
      <c r="E222" s="324"/>
      <c r="F222" s="324"/>
      <c r="G222" s="324" t="s">
        <v>1625</v>
      </c>
      <c r="H222" s="324" t="s">
        <v>1625</v>
      </c>
      <c r="I222" s="325"/>
    </row>
    <row r="223" spans="1:9" s="561" customFormat="1" ht="15.75" x14ac:dyDescent="0.25">
      <c r="A223" s="213"/>
      <c r="B223" s="213"/>
      <c r="C223" s="213"/>
      <c r="D223" s="213"/>
      <c r="E223" s="236"/>
      <c r="F223" s="236"/>
      <c r="G223" s="324" t="s">
        <v>1625</v>
      </c>
      <c r="H223" s="324" t="s">
        <v>1625</v>
      </c>
      <c r="I223" s="326"/>
    </row>
    <row r="224" spans="1:9" s="561" customFormat="1" ht="15.75" x14ac:dyDescent="0.25">
      <c r="A224" s="212" t="s">
        <v>3530</v>
      </c>
      <c r="B224" s="323" t="s">
        <v>3518</v>
      </c>
      <c r="C224" s="211" t="s">
        <v>1741</v>
      </c>
      <c r="D224" s="211"/>
      <c r="E224" s="324"/>
      <c r="F224" s="324"/>
      <c r="G224" s="324" t="s">
        <v>1625</v>
      </c>
      <c r="H224" s="324" t="s">
        <v>1625</v>
      </c>
      <c r="I224" s="325"/>
    </row>
    <row r="225" spans="1:9" s="561" customFormat="1" ht="15.75" x14ac:dyDescent="0.25">
      <c r="A225" s="212"/>
      <c r="B225" s="212" t="s">
        <v>1798</v>
      </c>
      <c r="C225" s="211" t="s">
        <v>1766</v>
      </c>
      <c r="D225" s="211"/>
      <c r="E225" s="324"/>
      <c r="F225" s="324"/>
      <c r="G225" s="324" t="s">
        <v>1625</v>
      </c>
      <c r="H225" s="324" t="s">
        <v>1625</v>
      </c>
      <c r="I225" s="325"/>
    </row>
    <row r="226" spans="1:9" s="561" customFormat="1" ht="15.75" x14ac:dyDescent="0.25">
      <c r="A226" s="212"/>
      <c r="B226" s="212"/>
      <c r="C226" s="211" t="s">
        <v>1775</v>
      </c>
      <c r="D226" s="211"/>
      <c r="E226" s="324"/>
      <c r="F226" s="324"/>
      <c r="G226" s="324" t="s">
        <v>1625</v>
      </c>
      <c r="H226" s="324" t="s">
        <v>1625</v>
      </c>
      <c r="I226" s="325"/>
    </row>
    <row r="227" spans="1:9" s="561" customFormat="1" ht="15.75" x14ac:dyDescent="0.25">
      <c r="A227" s="212"/>
      <c r="B227" s="212"/>
      <c r="C227" s="211" t="s">
        <v>1776</v>
      </c>
      <c r="D227" s="211"/>
      <c r="E227" s="324"/>
      <c r="F227" s="324"/>
      <c r="G227" s="324" t="s">
        <v>1625</v>
      </c>
      <c r="H227" s="324" t="s">
        <v>1625</v>
      </c>
      <c r="I227" s="325"/>
    </row>
    <row r="228" spans="1:9" s="561" customFormat="1" ht="15.75" x14ac:dyDescent="0.25">
      <c r="A228" s="212"/>
      <c r="B228" s="212"/>
      <c r="C228" s="211" t="s">
        <v>1769</v>
      </c>
      <c r="D228" s="211"/>
      <c r="E228" s="324"/>
      <c r="F228" s="324"/>
      <c r="G228" s="324" t="s">
        <v>1625</v>
      </c>
      <c r="H228" s="324" t="s">
        <v>1625</v>
      </c>
      <c r="I228" s="325"/>
    </row>
    <row r="229" spans="1:9" s="561" customFormat="1" ht="15.75" x14ac:dyDescent="0.25">
      <c r="A229" s="212"/>
      <c r="B229" s="212"/>
      <c r="C229" s="211" t="s">
        <v>3519</v>
      </c>
      <c r="D229" s="211"/>
      <c r="E229" s="324"/>
      <c r="F229" s="324"/>
      <c r="G229" s="324" t="s">
        <v>1625</v>
      </c>
      <c r="H229" s="324" t="s">
        <v>1625</v>
      </c>
      <c r="I229" s="325"/>
    </row>
    <row r="230" spans="1:9" s="561" customFormat="1" ht="15.75" x14ac:dyDescent="0.25">
      <c r="A230" s="212"/>
      <c r="B230" s="212"/>
      <c r="C230" s="211" t="s">
        <v>1777</v>
      </c>
      <c r="D230" s="211"/>
      <c r="E230" s="324"/>
      <c r="F230" s="324"/>
      <c r="G230" s="324" t="s">
        <v>1625</v>
      </c>
      <c r="H230" s="324" t="s">
        <v>1625</v>
      </c>
      <c r="I230" s="325"/>
    </row>
    <row r="231" spans="1:9" ht="15.75" x14ac:dyDescent="0.25">
      <c r="A231" s="213"/>
      <c r="B231" s="213"/>
      <c r="C231" s="213"/>
      <c r="D231" s="213"/>
      <c r="E231" s="236"/>
      <c r="F231" s="236"/>
      <c r="G231" s="324" t="s">
        <v>1625</v>
      </c>
      <c r="H231" s="324" t="s">
        <v>1625</v>
      </c>
      <c r="I231" s="326"/>
    </row>
    <row r="232" spans="1:9" ht="15.75" x14ac:dyDescent="0.25">
      <c r="A232" s="212" t="s">
        <v>3530</v>
      </c>
      <c r="B232" s="323" t="s">
        <v>1807</v>
      </c>
      <c r="C232" s="211" t="s">
        <v>1741</v>
      </c>
      <c r="D232" s="211"/>
      <c r="E232" s="324"/>
      <c r="F232" s="324"/>
      <c r="G232" s="324" t="s">
        <v>1625</v>
      </c>
      <c r="H232" s="324" t="s">
        <v>1625</v>
      </c>
      <c r="I232" s="325"/>
    </row>
    <row r="233" spans="1:9" ht="15.75" x14ac:dyDescent="0.25">
      <c r="A233" s="212"/>
      <c r="B233" s="212" t="s">
        <v>1798</v>
      </c>
      <c r="C233" s="211" t="s">
        <v>1780</v>
      </c>
      <c r="D233" s="211"/>
      <c r="E233" s="324"/>
      <c r="F233" s="324"/>
      <c r="G233" s="324" t="s">
        <v>1625</v>
      </c>
      <c r="H233" s="324" t="s">
        <v>1625</v>
      </c>
      <c r="I233" s="325"/>
    </row>
    <row r="234" spans="1:9" ht="15.75" x14ac:dyDescent="0.25">
      <c r="A234" s="212"/>
      <c r="B234" s="212"/>
      <c r="C234" s="211" t="s">
        <v>1760</v>
      </c>
      <c r="D234" s="211"/>
      <c r="E234" s="324"/>
      <c r="F234" s="324"/>
      <c r="G234" s="324" t="s">
        <v>1625</v>
      </c>
      <c r="H234" s="324" t="s">
        <v>1625</v>
      </c>
      <c r="I234" s="325"/>
    </row>
    <row r="235" spans="1:9" ht="15.75" x14ac:dyDescent="0.25">
      <c r="A235" s="212"/>
      <c r="B235" s="212"/>
      <c r="C235" s="211" t="s">
        <v>1781</v>
      </c>
      <c r="D235" s="211"/>
      <c r="E235" s="324"/>
      <c r="F235" s="324"/>
      <c r="G235" s="324" t="s">
        <v>1625</v>
      </c>
      <c r="H235" s="324" t="s">
        <v>1625</v>
      </c>
      <c r="I235" s="325"/>
    </row>
    <row r="236" spans="1:9" ht="15.75" x14ac:dyDescent="0.25">
      <c r="A236" s="212"/>
      <c r="B236" s="212"/>
      <c r="C236" s="211" t="s">
        <v>1761</v>
      </c>
      <c r="D236" s="211"/>
      <c r="E236" s="324"/>
      <c r="F236" s="324"/>
      <c r="G236" s="324" t="s">
        <v>1625</v>
      </c>
      <c r="H236" s="324" t="s">
        <v>1625</v>
      </c>
      <c r="I236" s="325"/>
    </row>
    <row r="237" spans="1:9" ht="15.75" x14ac:dyDescent="0.25">
      <c r="A237" s="212"/>
      <c r="B237" s="212"/>
      <c r="C237" s="211" t="s">
        <v>1762</v>
      </c>
      <c r="D237" s="211"/>
      <c r="E237" s="324"/>
      <c r="F237" s="324"/>
      <c r="G237" s="324" t="s">
        <v>1625</v>
      </c>
      <c r="H237" s="324" t="s">
        <v>1625</v>
      </c>
      <c r="I237" s="325"/>
    </row>
    <row r="238" spans="1:9" ht="15.75" x14ac:dyDescent="0.25">
      <c r="A238" s="212"/>
      <c r="B238" s="212"/>
      <c r="C238" s="211" t="s">
        <v>1763</v>
      </c>
      <c r="D238" s="211"/>
      <c r="E238" s="324"/>
      <c r="F238" s="324"/>
      <c r="G238" s="324" t="s">
        <v>1625</v>
      </c>
      <c r="H238" s="324" t="s">
        <v>1625</v>
      </c>
      <c r="I238" s="325"/>
    </row>
    <row r="239" spans="1:9" s="561" customFormat="1" ht="15.75" x14ac:dyDescent="0.25">
      <c r="A239" s="213"/>
      <c r="B239" s="213"/>
      <c r="C239" s="213"/>
      <c r="D239" s="213"/>
      <c r="E239" s="236"/>
      <c r="F239" s="236"/>
      <c r="G239" s="324" t="s">
        <v>1625</v>
      </c>
      <c r="H239" s="324" t="s">
        <v>1625</v>
      </c>
      <c r="I239" s="326"/>
    </row>
    <row r="240" spans="1:9" s="561" customFormat="1" ht="15.75" x14ac:dyDescent="0.25">
      <c r="A240" s="212" t="s">
        <v>3531</v>
      </c>
      <c r="B240" s="323" t="s">
        <v>3520</v>
      </c>
      <c r="C240" s="211" t="s">
        <v>1741</v>
      </c>
      <c r="D240" s="211"/>
      <c r="E240" s="324"/>
      <c r="F240" s="324"/>
      <c r="G240" s="324" t="s">
        <v>1625</v>
      </c>
      <c r="H240" s="324" t="s">
        <v>1625</v>
      </c>
      <c r="I240" s="325"/>
    </row>
    <row r="241" spans="1:9" s="561" customFormat="1" ht="15.75" x14ac:dyDescent="0.25">
      <c r="A241" s="212"/>
      <c r="B241" s="212" t="s">
        <v>1798</v>
      </c>
      <c r="C241" s="211" t="s">
        <v>1780</v>
      </c>
      <c r="D241" s="211"/>
      <c r="E241" s="324"/>
      <c r="F241" s="324"/>
      <c r="G241" s="324" t="s">
        <v>1625</v>
      </c>
      <c r="H241" s="324" t="s">
        <v>1625</v>
      </c>
      <c r="I241" s="325"/>
    </row>
    <row r="242" spans="1:9" s="561" customFormat="1" ht="15.75" x14ac:dyDescent="0.25">
      <c r="A242" s="212"/>
      <c r="B242" s="212"/>
      <c r="C242" s="211" t="s">
        <v>1760</v>
      </c>
      <c r="D242" s="211"/>
      <c r="E242" s="324"/>
      <c r="F242" s="324"/>
      <c r="G242" s="324" t="s">
        <v>1625</v>
      </c>
      <c r="H242" s="324" t="s">
        <v>1625</v>
      </c>
      <c r="I242" s="325"/>
    </row>
    <row r="243" spans="1:9" s="561" customFormat="1" ht="15.75" x14ac:dyDescent="0.25">
      <c r="A243" s="212"/>
      <c r="B243" s="212"/>
      <c r="C243" s="211" t="s">
        <v>1781</v>
      </c>
      <c r="D243" s="211"/>
      <c r="E243" s="324"/>
      <c r="F243" s="324"/>
      <c r="G243" s="324" t="s">
        <v>1625</v>
      </c>
      <c r="H243" s="324" t="s">
        <v>1625</v>
      </c>
      <c r="I243" s="325"/>
    </row>
    <row r="244" spans="1:9" s="561" customFormat="1" ht="15.75" x14ac:dyDescent="0.25">
      <c r="A244" s="212"/>
      <c r="B244" s="212"/>
      <c r="C244" s="211" t="s">
        <v>3521</v>
      </c>
      <c r="D244" s="211"/>
      <c r="E244" s="324"/>
      <c r="F244" s="324"/>
      <c r="G244" s="324" t="s">
        <v>1625</v>
      </c>
      <c r="H244" s="324" t="s">
        <v>1625</v>
      </c>
      <c r="I244" s="325"/>
    </row>
    <row r="245" spans="1:9" s="561" customFormat="1" ht="15.75" x14ac:dyDescent="0.25">
      <c r="A245" s="212"/>
      <c r="B245" s="212"/>
      <c r="C245" s="211" t="s">
        <v>1762</v>
      </c>
      <c r="D245" s="211"/>
      <c r="E245" s="324"/>
      <c r="F245" s="324"/>
      <c r="G245" s="324" t="s">
        <v>1625</v>
      </c>
      <c r="H245" s="324" t="s">
        <v>1625</v>
      </c>
      <c r="I245" s="325"/>
    </row>
    <row r="246" spans="1:9" s="561" customFormat="1" ht="15.75" x14ac:dyDescent="0.25">
      <c r="A246" s="212"/>
      <c r="B246" s="212"/>
      <c r="C246" s="211" t="s">
        <v>1763</v>
      </c>
      <c r="D246" s="211"/>
      <c r="E246" s="324"/>
      <c r="F246" s="324"/>
      <c r="G246" s="324" t="s">
        <v>1625</v>
      </c>
      <c r="H246" s="324" t="s">
        <v>1625</v>
      </c>
      <c r="I246" s="325"/>
    </row>
    <row r="247" spans="1:9" ht="15.75" x14ac:dyDescent="0.25">
      <c r="A247" s="213"/>
      <c r="B247" s="213"/>
      <c r="C247" s="213"/>
      <c r="D247" s="213"/>
      <c r="E247" s="236"/>
      <c r="F247" s="236"/>
      <c r="G247" s="324" t="s">
        <v>1625</v>
      </c>
      <c r="H247" s="324" t="s">
        <v>1625</v>
      </c>
      <c r="I247" s="326"/>
    </row>
    <row r="248" spans="1:9" ht="15.75" x14ac:dyDescent="0.25">
      <c r="A248" s="212" t="s">
        <v>3532</v>
      </c>
      <c r="B248" s="323" t="s">
        <v>1782</v>
      </c>
      <c r="C248" s="211" t="s">
        <v>1741</v>
      </c>
      <c r="D248" s="211"/>
      <c r="E248" s="324"/>
      <c r="F248" s="324"/>
      <c r="G248" s="324" t="s">
        <v>1625</v>
      </c>
      <c r="H248" s="324" t="s">
        <v>1625</v>
      </c>
      <c r="I248" s="325"/>
    </row>
    <row r="249" spans="1:9" ht="15.75" x14ac:dyDescent="0.25">
      <c r="A249" s="212"/>
      <c r="B249" s="212" t="s">
        <v>1798</v>
      </c>
      <c r="C249" s="211" t="s">
        <v>1780</v>
      </c>
      <c r="D249" s="211"/>
      <c r="E249" s="324"/>
      <c r="F249" s="324"/>
      <c r="G249" s="324" t="s">
        <v>1625</v>
      </c>
      <c r="H249" s="324" t="s">
        <v>1625</v>
      </c>
      <c r="I249" s="325"/>
    </row>
    <row r="250" spans="1:9" ht="15.75" x14ac:dyDescent="0.25">
      <c r="A250" s="212"/>
      <c r="B250" s="212"/>
      <c r="C250" s="211" t="s">
        <v>1760</v>
      </c>
      <c r="D250" s="211"/>
      <c r="E250" s="324"/>
      <c r="F250" s="324"/>
      <c r="G250" s="324" t="s">
        <v>1625</v>
      </c>
      <c r="H250" s="324" t="s">
        <v>1625</v>
      </c>
      <c r="I250" s="325"/>
    </row>
    <row r="251" spans="1:9" ht="15.75" x14ac:dyDescent="0.25">
      <c r="A251" s="212"/>
      <c r="B251" s="212"/>
      <c r="C251" s="211" t="s">
        <v>1783</v>
      </c>
      <c r="D251" s="211"/>
      <c r="E251" s="324"/>
      <c r="F251" s="324"/>
      <c r="G251" s="324" t="s">
        <v>1625</v>
      </c>
      <c r="H251" s="324" t="s">
        <v>1625</v>
      </c>
      <c r="I251" s="325"/>
    </row>
    <row r="252" spans="1:9" ht="15.75" x14ac:dyDescent="0.25">
      <c r="A252" s="212"/>
      <c r="B252" s="212"/>
      <c r="C252" s="211" t="s">
        <v>1761</v>
      </c>
      <c r="D252" s="211"/>
      <c r="E252" s="324"/>
      <c r="F252" s="324"/>
      <c r="G252" s="324" t="s">
        <v>1625</v>
      </c>
      <c r="H252" s="324" t="s">
        <v>1625</v>
      </c>
      <c r="I252" s="325"/>
    </row>
    <row r="253" spans="1:9" ht="15.75" x14ac:dyDescent="0.25">
      <c r="A253" s="212"/>
      <c r="B253" s="212"/>
      <c r="C253" s="211" t="s">
        <v>1762</v>
      </c>
      <c r="D253" s="211"/>
      <c r="E253" s="324"/>
      <c r="F253" s="324"/>
      <c r="G253" s="324" t="s">
        <v>1625</v>
      </c>
      <c r="H253" s="324" t="s">
        <v>1625</v>
      </c>
      <c r="I253" s="325"/>
    </row>
    <row r="254" spans="1:9" ht="15.75" x14ac:dyDescent="0.25">
      <c r="A254" s="212"/>
      <c r="B254" s="212"/>
      <c r="C254" s="211" t="s">
        <v>1763</v>
      </c>
      <c r="D254" s="211"/>
      <c r="E254" s="324"/>
      <c r="F254" s="324"/>
      <c r="G254" s="324" t="s">
        <v>1625</v>
      </c>
      <c r="H254" s="324" t="s">
        <v>1625</v>
      </c>
      <c r="I254" s="325"/>
    </row>
    <row r="255" spans="1:9" ht="15.75" x14ac:dyDescent="0.25">
      <c r="A255" s="212"/>
      <c r="B255" s="212"/>
      <c r="C255" s="329" t="s">
        <v>1784</v>
      </c>
      <c r="D255" s="211"/>
      <c r="E255" s="324"/>
      <c r="F255" s="324"/>
      <c r="G255" s="324" t="s">
        <v>1625</v>
      </c>
      <c r="H255" s="324" t="s">
        <v>1625</v>
      </c>
      <c r="I255" s="325"/>
    </row>
    <row r="256" spans="1:9" s="561" customFormat="1" ht="15.75" x14ac:dyDescent="0.25">
      <c r="A256" s="213"/>
      <c r="B256" s="213"/>
      <c r="C256" s="213"/>
      <c r="D256" s="213"/>
      <c r="E256" s="236"/>
      <c r="F256" s="236"/>
      <c r="G256" s="324" t="s">
        <v>1625</v>
      </c>
      <c r="H256" s="324" t="s">
        <v>1625</v>
      </c>
      <c r="I256" s="326"/>
    </row>
    <row r="257" spans="1:9" s="561" customFormat="1" ht="15.75" x14ac:dyDescent="0.25">
      <c r="A257" s="212" t="s">
        <v>3533</v>
      </c>
      <c r="B257" s="323" t="s">
        <v>3522</v>
      </c>
      <c r="C257" s="211" t="s">
        <v>1741</v>
      </c>
      <c r="D257" s="211"/>
      <c r="E257" s="324"/>
      <c r="F257" s="324"/>
      <c r="G257" s="324" t="s">
        <v>1625</v>
      </c>
      <c r="H257" s="324" t="s">
        <v>1625</v>
      </c>
      <c r="I257" s="325"/>
    </row>
    <row r="258" spans="1:9" s="561" customFormat="1" ht="15.75" x14ac:dyDescent="0.25">
      <c r="A258" s="212"/>
      <c r="B258" s="212" t="s">
        <v>1798</v>
      </c>
      <c r="C258" s="211" t="s">
        <v>1780</v>
      </c>
      <c r="D258" s="211"/>
      <c r="E258" s="324"/>
      <c r="F258" s="324"/>
      <c r="G258" s="324" t="s">
        <v>1625</v>
      </c>
      <c r="H258" s="324" t="s">
        <v>1625</v>
      </c>
      <c r="I258" s="325"/>
    </row>
    <row r="259" spans="1:9" s="561" customFormat="1" ht="15.75" x14ac:dyDescent="0.25">
      <c r="A259" s="212"/>
      <c r="B259" s="212"/>
      <c r="C259" s="211" t="s">
        <v>1760</v>
      </c>
      <c r="D259" s="211"/>
      <c r="E259" s="324"/>
      <c r="F259" s="324"/>
      <c r="G259" s="324" t="s">
        <v>1625</v>
      </c>
      <c r="H259" s="324" t="s">
        <v>1625</v>
      </c>
      <c r="I259" s="325"/>
    </row>
    <row r="260" spans="1:9" s="561" customFormat="1" ht="15.75" x14ac:dyDescent="0.25">
      <c r="A260" s="212"/>
      <c r="B260" s="212"/>
      <c r="C260" s="211" t="s">
        <v>1783</v>
      </c>
      <c r="D260" s="211"/>
      <c r="E260" s="324"/>
      <c r="F260" s="324"/>
      <c r="G260" s="324" t="s">
        <v>1625</v>
      </c>
      <c r="H260" s="324" t="s">
        <v>1625</v>
      </c>
      <c r="I260" s="325"/>
    </row>
    <row r="261" spans="1:9" s="561" customFormat="1" ht="15.75" x14ac:dyDescent="0.25">
      <c r="A261" s="212"/>
      <c r="B261" s="212"/>
      <c r="C261" s="211" t="s">
        <v>3523</v>
      </c>
      <c r="D261" s="211"/>
      <c r="E261" s="324"/>
      <c r="F261" s="324"/>
      <c r="G261" s="324" t="s">
        <v>1625</v>
      </c>
      <c r="H261" s="324" t="s">
        <v>1625</v>
      </c>
      <c r="I261" s="325"/>
    </row>
    <row r="262" spans="1:9" s="561" customFormat="1" ht="15.75" x14ac:dyDescent="0.25">
      <c r="A262" s="212"/>
      <c r="B262" s="212"/>
      <c r="C262" s="211" t="s">
        <v>1762</v>
      </c>
      <c r="D262" s="211"/>
      <c r="E262" s="324"/>
      <c r="F262" s="324"/>
      <c r="G262" s="324" t="s">
        <v>1625</v>
      </c>
      <c r="H262" s="324" t="s">
        <v>1625</v>
      </c>
      <c r="I262" s="325"/>
    </row>
    <row r="263" spans="1:9" s="561" customFormat="1" ht="15.75" x14ac:dyDescent="0.25">
      <c r="A263" s="212"/>
      <c r="B263" s="212"/>
      <c r="C263" s="211" t="s">
        <v>1763</v>
      </c>
      <c r="D263" s="211"/>
      <c r="E263" s="324"/>
      <c r="F263" s="324"/>
      <c r="G263" s="324" t="s">
        <v>1625</v>
      </c>
      <c r="H263" s="324" t="s">
        <v>1625</v>
      </c>
      <c r="I263" s="325"/>
    </row>
    <row r="264" spans="1:9" s="561" customFormat="1" ht="15.75" x14ac:dyDescent="0.25">
      <c r="A264" s="212"/>
      <c r="B264" s="212"/>
      <c r="C264" s="329" t="s">
        <v>1784</v>
      </c>
      <c r="D264" s="211"/>
      <c r="E264" s="324"/>
      <c r="F264" s="324"/>
      <c r="G264" s="324" t="s">
        <v>1625</v>
      </c>
      <c r="H264" s="324" t="s">
        <v>1625</v>
      </c>
      <c r="I264" s="325"/>
    </row>
    <row r="265" spans="1:9" ht="15.75" x14ac:dyDescent="0.25">
      <c r="A265" s="213"/>
      <c r="B265" s="213"/>
      <c r="C265" s="213"/>
      <c r="D265" s="213"/>
      <c r="E265" s="236"/>
      <c r="F265" s="236"/>
      <c r="G265" s="324" t="s">
        <v>1625</v>
      </c>
      <c r="H265" s="324" t="s">
        <v>1625</v>
      </c>
      <c r="I265" s="326"/>
    </row>
    <row r="266" spans="1:9" ht="15.75" x14ac:dyDescent="0.25">
      <c r="A266" s="212" t="s">
        <v>3534</v>
      </c>
      <c r="B266" s="323" t="s">
        <v>1786</v>
      </c>
      <c r="C266" s="211" t="s">
        <v>1741</v>
      </c>
      <c r="D266" s="211"/>
      <c r="E266" s="324"/>
      <c r="F266" s="324"/>
      <c r="G266" s="324" t="s">
        <v>1625</v>
      </c>
      <c r="H266" s="324" t="s">
        <v>1625</v>
      </c>
      <c r="I266" s="325"/>
    </row>
    <row r="267" spans="1:9" ht="15.75" x14ac:dyDescent="0.25">
      <c r="A267" s="212"/>
      <c r="B267" s="212" t="s">
        <v>1798</v>
      </c>
      <c r="C267" s="211" t="s">
        <v>1780</v>
      </c>
      <c r="D267" s="211"/>
      <c r="E267" s="324"/>
      <c r="F267" s="324"/>
      <c r="G267" s="324" t="s">
        <v>1625</v>
      </c>
      <c r="H267" s="324" t="s">
        <v>1625</v>
      </c>
      <c r="I267" s="325"/>
    </row>
    <row r="268" spans="1:9" ht="15.75" x14ac:dyDescent="0.25">
      <c r="A268" s="212"/>
      <c r="B268" s="212"/>
      <c r="C268" s="211" t="s">
        <v>1760</v>
      </c>
      <c r="D268" s="211"/>
      <c r="E268" s="324"/>
      <c r="F268" s="324"/>
      <c r="G268" s="324" t="s">
        <v>1625</v>
      </c>
      <c r="H268" s="324" t="s">
        <v>1625</v>
      </c>
      <c r="I268" s="325"/>
    </row>
    <row r="269" spans="1:9" ht="15.75" x14ac:dyDescent="0.25">
      <c r="A269" s="212"/>
      <c r="B269" s="212"/>
      <c r="C269" s="211" t="s">
        <v>1787</v>
      </c>
      <c r="D269" s="211"/>
      <c r="E269" s="324"/>
      <c r="F269" s="324"/>
      <c r="G269" s="324" t="s">
        <v>1625</v>
      </c>
      <c r="H269" s="324" t="s">
        <v>1625</v>
      </c>
      <c r="I269" s="325"/>
    </row>
    <row r="270" spans="1:9" ht="15.75" x14ac:dyDescent="0.25">
      <c r="A270" s="212"/>
      <c r="B270" s="212"/>
      <c r="C270" s="211" t="s">
        <v>1761</v>
      </c>
      <c r="D270" s="211"/>
      <c r="E270" s="324"/>
      <c r="F270" s="324"/>
      <c r="G270" s="324" t="s">
        <v>1625</v>
      </c>
      <c r="H270" s="324" t="s">
        <v>1625</v>
      </c>
      <c r="I270" s="325"/>
    </row>
    <row r="271" spans="1:9" ht="15.75" x14ac:dyDescent="0.25">
      <c r="A271" s="212"/>
      <c r="B271" s="212"/>
      <c r="C271" s="211" t="s">
        <v>1762</v>
      </c>
      <c r="D271" s="211"/>
      <c r="E271" s="324"/>
      <c r="F271" s="324"/>
      <c r="G271" s="324" t="s">
        <v>1625</v>
      </c>
      <c r="H271" s="324" t="s">
        <v>1625</v>
      </c>
      <c r="I271" s="325"/>
    </row>
    <row r="272" spans="1:9" ht="15.75" x14ac:dyDescent="0.25">
      <c r="A272" s="212"/>
      <c r="B272" s="212"/>
      <c r="C272" s="211" t="s">
        <v>1763</v>
      </c>
      <c r="D272" s="211"/>
      <c r="E272" s="324"/>
      <c r="F272" s="324"/>
      <c r="G272" s="324" t="s">
        <v>1625</v>
      </c>
      <c r="H272" s="324" t="s">
        <v>1625</v>
      </c>
      <c r="I272" s="325"/>
    </row>
    <row r="273" spans="1:9" ht="15.75" x14ac:dyDescent="0.25">
      <c r="A273" s="212"/>
      <c r="B273" s="212"/>
      <c r="C273" s="329" t="s">
        <v>1784</v>
      </c>
      <c r="D273" s="211"/>
      <c r="E273" s="324"/>
      <c r="F273" s="324"/>
      <c r="G273" s="324" t="s">
        <v>1625</v>
      </c>
      <c r="H273" s="324" t="s">
        <v>1625</v>
      </c>
      <c r="I273" s="325"/>
    </row>
    <row r="274" spans="1:9" s="561" customFormat="1" ht="15.75" x14ac:dyDescent="0.25">
      <c r="A274" s="213"/>
      <c r="B274" s="213"/>
      <c r="C274" s="213"/>
      <c r="D274" s="213"/>
      <c r="E274" s="236"/>
      <c r="F274" s="236"/>
      <c r="G274" s="324" t="s">
        <v>1625</v>
      </c>
      <c r="H274" s="324" t="s">
        <v>1625</v>
      </c>
      <c r="I274" s="326"/>
    </row>
    <row r="275" spans="1:9" s="561" customFormat="1" ht="15.75" x14ac:dyDescent="0.25">
      <c r="A275" s="212" t="s">
        <v>3535</v>
      </c>
      <c r="B275" s="323" t="s">
        <v>3524</v>
      </c>
      <c r="C275" s="211" t="s">
        <v>1741</v>
      </c>
      <c r="D275" s="211"/>
      <c r="E275" s="324"/>
      <c r="F275" s="324"/>
      <c r="G275" s="324" t="s">
        <v>1625</v>
      </c>
      <c r="H275" s="324" t="s">
        <v>1625</v>
      </c>
      <c r="I275" s="325"/>
    </row>
    <row r="276" spans="1:9" s="561" customFormat="1" ht="15.75" x14ac:dyDescent="0.25">
      <c r="A276" s="212"/>
      <c r="B276" s="212" t="s">
        <v>1798</v>
      </c>
      <c r="C276" s="211" t="s">
        <v>1780</v>
      </c>
      <c r="D276" s="211"/>
      <c r="E276" s="324"/>
      <c r="F276" s="324"/>
      <c r="G276" s="324" t="s">
        <v>1625</v>
      </c>
      <c r="H276" s="324" t="s">
        <v>1625</v>
      </c>
      <c r="I276" s="325"/>
    </row>
    <row r="277" spans="1:9" s="561" customFormat="1" ht="15.75" x14ac:dyDescent="0.25">
      <c r="A277" s="212"/>
      <c r="B277" s="212"/>
      <c r="C277" s="211" t="s">
        <v>1760</v>
      </c>
      <c r="D277" s="211"/>
      <c r="E277" s="324"/>
      <c r="F277" s="324"/>
      <c r="G277" s="324" t="s">
        <v>1625</v>
      </c>
      <c r="H277" s="324" t="s">
        <v>1625</v>
      </c>
      <c r="I277" s="325"/>
    </row>
    <row r="278" spans="1:9" s="561" customFormat="1" ht="15.75" x14ac:dyDescent="0.25">
      <c r="A278" s="212"/>
      <c r="B278" s="212"/>
      <c r="C278" s="211" t="s">
        <v>1787</v>
      </c>
      <c r="D278" s="211"/>
      <c r="E278" s="324"/>
      <c r="F278" s="324"/>
      <c r="G278" s="324" t="s">
        <v>1625</v>
      </c>
      <c r="H278" s="324" t="s">
        <v>1625</v>
      </c>
      <c r="I278" s="325"/>
    </row>
    <row r="279" spans="1:9" s="561" customFormat="1" ht="15.75" x14ac:dyDescent="0.25">
      <c r="A279" s="212"/>
      <c r="B279" s="212"/>
      <c r="C279" s="211" t="s">
        <v>3523</v>
      </c>
      <c r="D279" s="211"/>
      <c r="E279" s="324"/>
      <c r="F279" s="324"/>
      <c r="G279" s="324" t="s">
        <v>1625</v>
      </c>
      <c r="H279" s="324" t="s">
        <v>1625</v>
      </c>
      <c r="I279" s="325"/>
    </row>
    <row r="280" spans="1:9" s="561" customFormat="1" ht="15.75" x14ac:dyDescent="0.25">
      <c r="A280" s="212"/>
      <c r="B280" s="212"/>
      <c r="C280" s="211" t="s">
        <v>1762</v>
      </c>
      <c r="D280" s="211"/>
      <c r="E280" s="324"/>
      <c r="F280" s="324"/>
      <c r="G280" s="324" t="s">
        <v>1625</v>
      </c>
      <c r="H280" s="324" t="s">
        <v>1625</v>
      </c>
      <c r="I280" s="325"/>
    </row>
    <row r="281" spans="1:9" s="561" customFormat="1" ht="15.75" x14ac:dyDescent="0.25">
      <c r="A281" s="212"/>
      <c r="B281" s="212"/>
      <c r="C281" s="211" t="s">
        <v>1763</v>
      </c>
      <c r="D281" s="211"/>
      <c r="E281" s="324"/>
      <c r="F281" s="324"/>
      <c r="G281" s="324" t="s">
        <v>1625</v>
      </c>
      <c r="H281" s="324" t="s">
        <v>1625</v>
      </c>
      <c r="I281" s="325"/>
    </row>
    <row r="282" spans="1:9" s="561" customFormat="1" ht="15.75" x14ac:dyDescent="0.25">
      <c r="A282" s="212"/>
      <c r="B282" s="212"/>
      <c r="C282" s="329" t="s">
        <v>1784</v>
      </c>
      <c r="D282" s="211"/>
      <c r="E282" s="324"/>
      <c r="F282" s="324"/>
      <c r="G282" s="324" t="s">
        <v>1625</v>
      </c>
      <c r="H282" s="324" t="s">
        <v>1625</v>
      </c>
      <c r="I282" s="325"/>
    </row>
    <row r="283" spans="1:9" ht="15.75" x14ac:dyDescent="0.25">
      <c r="A283" s="213"/>
      <c r="B283" s="213"/>
      <c r="C283" s="213"/>
      <c r="D283" s="213"/>
      <c r="E283" s="236"/>
      <c r="F283" s="236"/>
      <c r="G283" s="324" t="s">
        <v>1625</v>
      </c>
      <c r="H283" s="324" t="s">
        <v>1625</v>
      </c>
      <c r="I283" s="326"/>
    </row>
    <row r="284" spans="1:9" ht="15.75" x14ac:dyDescent="0.25">
      <c r="A284" s="212" t="s">
        <v>3536</v>
      </c>
      <c r="B284" s="323" t="s">
        <v>1789</v>
      </c>
      <c r="C284" s="211" t="s">
        <v>1741</v>
      </c>
      <c r="D284" s="211"/>
      <c r="E284" s="324"/>
      <c r="F284" s="324"/>
      <c r="G284" s="324" t="s">
        <v>1625</v>
      </c>
      <c r="H284" s="324" t="s">
        <v>1625</v>
      </c>
      <c r="I284" s="325"/>
    </row>
    <row r="285" spans="1:9" ht="15.75" x14ac:dyDescent="0.25">
      <c r="A285" s="212"/>
      <c r="B285" s="212" t="s">
        <v>1798</v>
      </c>
      <c r="C285" s="211" t="s">
        <v>1742</v>
      </c>
      <c r="D285" s="211"/>
      <c r="E285" s="324"/>
      <c r="F285" s="324"/>
      <c r="G285" s="324" t="s">
        <v>1625</v>
      </c>
      <c r="H285" s="324" t="s">
        <v>1625</v>
      </c>
      <c r="I285" s="325"/>
    </row>
    <row r="286" spans="1:9" ht="15.75" x14ac:dyDescent="0.25">
      <c r="A286" s="212"/>
      <c r="B286" s="212"/>
      <c r="C286" s="211" t="s">
        <v>1760</v>
      </c>
      <c r="D286" s="211"/>
      <c r="E286" s="324"/>
      <c r="F286" s="324"/>
      <c r="G286" s="324" t="s">
        <v>1625</v>
      </c>
      <c r="H286" s="324" t="s">
        <v>1625</v>
      </c>
      <c r="I286" s="325"/>
    </row>
    <row r="287" spans="1:9" ht="15.75" x14ac:dyDescent="0.25">
      <c r="A287" s="211"/>
      <c r="B287" s="211"/>
      <c r="C287" s="211" t="s">
        <v>1790</v>
      </c>
      <c r="D287" s="211"/>
      <c r="E287" s="211"/>
      <c r="F287" s="211"/>
      <c r="G287" s="324" t="s">
        <v>1625</v>
      </c>
      <c r="H287" s="324" t="s">
        <v>1625</v>
      </c>
      <c r="I287" s="211"/>
    </row>
    <row r="288" spans="1:9" ht="15.75" x14ac:dyDescent="0.25">
      <c r="A288" s="212"/>
      <c r="B288" s="212"/>
      <c r="C288" s="211" t="s">
        <v>1791</v>
      </c>
      <c r="D288" s="211"/>
      <c r="E288" s="324"/>
      <c r="F288" s="324"/>
      <c r="G288" s="324" t="s">
        <v>1625</v>
      </c>
      <c r="H288" s="324" t="s">
        <v>1625</v>
      </c>
      <c r="I288" s="325"/>
    </row>
    <row r="289" spans="1:9" ht="15.75" x14ac:dyDescent="0.25">
      <c r="A289" s="212"/>
      <c r="B289" s="212"/>
      <c r="C289" s="211" t="s">
        <v>1792</v>
      </c>
      <c r="D289" s="211"/>
      <c r="E289" s="324"/>
      <c r="F289" s="324"/>
      <c r="G289" s="324" t="s">
        <v>1625</v>
      </c>
      <c r="H289" s="324" t="s">
        <v>1625</v>
      </c>
      <c r="I289" s="325"/>
    </row>
    <row r="290" spans="1:9" ht="15.75" x14ac:dyDescent="0.25">
      <c r="A290" s="212"/>
      <c r="B290" s="212"/>
      <c r="C290" s="211" t="s">
        <v>1793</v>
      </c>
      <c r="D290" s="211"/>
      <c r="E290" s="324"/>
      <c r="F290" s="324"/>
      <c r="G290" s="324" t="s">
        <v>1625</v>
      </c>
      <c r="H290" s="324" t="s">
        <v>1625</v>
      </c>
      <c r="I290" s="325"/>
    </row>
    <row r="291" spans="1:9" ht="15.75" x14ac:dyDescent="0.25">
      <c r="A291" s="212"/>
      <c r="B291" s="212"/>
      <c r="C291" s="211" t="s">
        <v>1794</v>
      </c>
      <c r="D291" s="211"/>
      <c r="E291" s="324"/>
      <c r="F291" s="324"/>
      <c r="G291" s="324" t="s">
        <v>1625</v>
      </c>
      <c r="H291" s="324" t="s">
        <v>1625</v>
      </c>
      <c r="I291" s="325"/>
    </row>
    <row r="292" spans="1:9" s="561" customFormat="1" ht="15.75" x14ac:dyDescent="0.25">
      <c r="A292" s="213"/>
      <c r="B292" s="213"/>
      <c r="C292" s="213"/>
      <c r="D292" s="213"/>
      <c r="E292" s="236"/>
      <c r="F292" s="236"/>
      <c r="G292" s="324" t="s">
        <v>1625</v>
      </c>
      <c r="H292" s="324" t="s">
        <v>1625</v>
      </c>
      <c r="I292" s="326"/>
    </row>
    <row r="293" spans="1:9" s="561" customFormat="1" ht="15.75" x14ac:dyDescent="0.25">
      <c r="A293" s="212" t="s">
        <v>3537</v>
      </c>
      <c r="B293" s="323" t="s">
        <v>3526</v>
      </c>
      <c r="C293" s="211" t="s">
        <v>1741</v>
      </c>
      <c r="D293" s="211"/>
      <c r="E293" s="324"/>
      <c r="F293" s="324"/>
      <c r="G293" s="324" t="s">
        <v>1625</v>
      </c>
      <c r="H293" s="324" t="s">
        <v>1625</v>
      </c>
      <c r="I293" s="325"/>
    </row>
    <row r="294" spans="1:9" s="561" customFormat="1" ht="15.75" x14ac:dyDescent="0.25">
      <c r="A294" s="212"/>
      <c r="B294" s="212" t="s">
        <v>1798</v>
      </c>
      <c r="C294" s="211" t="s">
        <v>1742</v>
      </c>
      <c r="D294" s="211"/>
      <c r="E294" s="324"/>
      <c r="F294" s="324"/>
      <c r="G294" s="324" t="s">
        <v>1625</v>
      </c>
      <c r="H294" s="324" t="s">
        <v>1625</v>
      </c>
      <c r="I294" s="325"/>
    </row>
    <row r="295" spans="1:9" s="561" customFormat="1" ht="15.75" x14ac:dyDescent="0.25">
      <c r="A295" s="212"/>
      <c r="B295" s="212"/>
      <c r="C295" s="211" t="s">
        <v>1760</v>
      </c>
      <c r="D295" s="211"/>
      <c r="E295" s="324"/>
      <c r="F295" s="324"/>
      <c r="G295" s="324" t="s">
        <v>1625</v>
      </c>
      <c r="H295" s="324" t="s">
        <v>1625</v>
      </c>
      <c r="I295" s="325"/>
    </row>
    <row r="296" spans="1:9" s="561" customFormat="1" ht="15.75" x14ac:dyDescent="0.25">
      <c r="A296" s="211"/>
      <c r="B296" s="211"/>
      <c r="C296" s="211" t="s">
        <v>1790</v>
      </c>
      <c r="D296" s="211"/>
      <c r="E296" s="211"/>
      <c r="F296" s="211"/>
      <c r="G296" s="324" t="s">
        <v>1625</v>
      </c>
      <c r="H296" s="324" t="s">
        <v>1625</v>
      </c>
      <c r="I296" s="211"/>
    </row>
    <row r="297" spans="1:9" s="561" customFormat="1" ht="15.75" x14ac:dyDescent="0.25">
      <c r="A297" s="212"/>
      <c r="B297" s="212"/>
      <c r="C297" s="211" t="s">
        <v>1791</v>
      </c>
      <c r="D297" s="211"/>
      <c r="E297" s="324"/>
      <c r="F297" s="324"/>
      <c r="G297" s="324" t="s">
        <v>1625</v>
      </c>
      <c r="H297" s="324" t="s">
        <v>1625</v>
      </c>
      <c r="I297" s="325"/>
    </row>
    <row r="298" spans="1:9" s="561" customFormat="1" ht="15.75" x14ac:dyDescent="0.25">
      <c r="A298" s="212"/>
      <c r="B298" s="212"/>
      <c r="C298" s="211" t="s">
        <v>1792</v>
      </c>
      <c r="D298" s="211"/>
      <c r="E298" s="324"/>
      <c r="F298" s="324"/>
      <c r="G298" s="324" t="s">
        <v>1625</v>
      </c>
      <c r="H298" s="324" t="s">
        <v>1625</v>
      </c>
      <c r="I298" s="325"/>
    </row>
    <row r="299" spans="1:9" s="561" customFormat="1" ht="15.75" x14ac:dyDescent="0.25">
      <c r="A299" s="212"/>
      <c r="B299" s="212"/>
      <c r="C299" s="211" t="s">
        <v>3525</v>
      </c>
      <c r="D299" s="211"/>
      <c r="E299" s="324"/>
      <c r="F299" s="324"/>
      <c r="G299" s="324" t="s">
        <v>1625</v>
      </c>
      <c r="H299" s="324" t="s">
        <v>1625</v>
      </c>
      <c r="I299" s="325"/>
    </row>
    <row r="300" spans="1:9" s="561" customFormat="1" ht="15.75" x14ac:dyDescent="0.25">
      <c r="A300" s="212"/>
      <c r="B300" s="212"/>
      <c r="C300" s="211" t="s">
        <v>1794</v>
      </c>
      <c r="D300" s="211"/>
      <c r="E300" s="324"/>
      <c r="F300" s="324"/>
      <c r="G300" s="324" t="s">
        <v>1625</v>
      </c>
      <c r="H300" s="324" t="s">
        <v>1625</v>
      </c>
      <c r="I300" s="325"/>
    </row>
    <row r="301" spans="1:9" ht="15.75" x14ac:dyDescent="0.25">
      <c r="A301" s="213"/>
      <c r="B301" s="213"/>
      <c r="C301" s="213"/>
      <c r="D301" s="213"/>
      <c r="E301" s="236"/>
      <c r="F301" s="236"/>
      <c r="G301" s="324" t="s">
        <v>1625</v>
      </c>
      <c r="H301" s="324" t="s">
        <v>1625</v>
      </c>
      <c r="I301" s="326"/>
    </row>
    <row r="302" spans="1:9" ht="15.75" x14ac:dyDescent="0.25">
      <c r="A302" s="212" t="s">
        <v>3538</v>
      </c>
      <c r="B302" s="323" t="s">
        <v>1796</v>
      </c>
      <c r="C302" s="211" t="s">
        <v>1741</v>
      </c>
      <c r="D302" s="211"/>
      <c r="E302" s="324"/>
      <c r="F302" s="324"/>
      <c r="G302" s="324" t="s">
        <v>1625</v>
      </c>
      <c r="H302" s="324" t="s">
        <v>1625</v>
      </c>
      <c r="I302" s="325"/>
    </row>
    <row r="303" spans="1:9" ht="15.75" x14ac:dyDescent="0.25">
      <c r="A303" s="212"/>
      <c r="B303" s="212" t="s">
        <v>1798</v>
      </c>
      <c r="C303" s="211" t="s">
        <v>1780</v>
      </c>
      <c r="D303" s="211"/>
      <c r="E303" s="324"/>
      <c r="F303" s="324"/>
      <c r="G303" s="324" t="s">
        <v>1625</v>
      </c>
      <c r="H303" s="324" t="s">
        <v>1625</v>
      </c>
      <c r="I303" s="325"/>
    </row>
    <row r="304" spans="1:9" ht="15.75" x14ac:dyDescent="0.25">
      <c r="A304" s="212"/>
      <c r="B304" s="212"/>
      <c r="C304" s="211" t="s">
        <v>1760</v>
      </c>
      <c r="D304" s="211"/>
      <c r="E304" s="324"/>
      <c r="F304" s="324"/>
      <c r="G304" s="324" t="s">
        <v>1625</v>
      </c>
      <c r="H304" s="324" t="s">
        <v>1625</v>
      </c>
      <c r="I304" s="325"/>
    </row>
    <row r="305" spans="1:9" ht="15.75" x14ac:dyDescent="0.25">
      <c r="A305" s="212"/>
      <c r="B305" s="212"/>
      <c r="C305" s="211" t="s">
        <v>1787</v>
      </c>
      <c r="D305" s="211"/>
      <c r="E305" s="324"/>
      <c r="F305" s="324"/>
      <c r="G305" s="324" t="s">
        <v>1625</v>
      </c>
      <c r="H305" s="324" t="s">
        <v>1625</v>
      </c>
      <c r="I305" s="325"/>
    </row>
    <row r="306" spans="1:9" ht="15.75" x14ac:dyDescent="0.25">
      <c r="A306" s="212"/>
      <c r="B306" s="212"/>
      <c r="C306" s="211" t="s">
        <v>1761</v>
      </c>
      <c r="D306" s="211"/>
      <c r="E306" s="324"/>
      <c r="F306" s="324"/>
      <c r="G306" s="324" t="s">
        <v>1625</v>
      </c>
      <c r="H306" s="324" t="s">
        <v>1625</v>
      </c>
      <c r="I306" s="325"/>
    </row>
    <row r="307" spans="1:9" ht="15.75" x14ac:dyDescent="0.25">
      <c r="A307" s="212"/>
      <c r="B307" s="212"/>
      <c r="C307" s="211" t="s">
        <v>1762</v>
      </c>
      <c r="D307" s="211"/>
      <c r="E307" s="324"/>
      <c r="F307" s="324"/>
      <c r="G307" s="324" t="s">
        <v>1625</v>
      </c>
      <c r="H307" s="324" t="s">
        <v>1625</v>
      </c>
      <c r="I307" s="325"/>
    </row>
    <row r="308" spans="1:9" ht="15.75" x14ac:dyDescent="0.25">
      <c r="A308" s="212"/>
      <c r="B308" s="212"/>
      <c r="C308" s="211" t="s">
        <v>1763</v>
      </c>
      <c r="D308" s="211"/>
      <c r="E308" s="324"/>
      <c r="F308" s="324"/>
      <c r="G308" s="324" t="s">
        <v>1625</v>
      </c>
      <c r="H308" s="324" t="s">
        <v>1625</v>
      </c>
      <c r="I308" s="325"/>
    </row>
    <row r="309" spans="1:9" ht="15.75" x14ac:dyDescent="0.25">
      <c r="A309" s="212"/>
      <c r="B309" s="212"/>
      <c r="C309" s="329" t="s">
        <v>1784</v>
      </c>
      <c r="D309" s="211"/>
      <c r="E309" s="324"/>
      <c r="F309" s="324"/>
      <c r="G309" s="324" t="s">
        <v>1625</v>
      </c>
      <c r="H309" s="324" t="s">
        <v>1625</v>
      </c>
      <c r="I309" s="325"/>
    </row>
    <row r="310" spans="1:9" s="561" customFormat="1" ht="15.75" x14ac:dyDescent="0.25">
      <c r="A310" s="213"/>
      <c r="B310" s="213"/>
      <c r="C310" s="213"/>
      <c r="D310" s="213"/>
      <c r="E310" s="236"/>
      <c r="F310" s="236"/>
      <c r="G310" s="324" t="s">
        <v>1625</v>
      </c>
      <c r="H310" s="324" t="s">
        <v>1625</v>
      </c>
      <c r="I310" s="326"/>
    </row>
    <row r="311" spans="1:9" s="561" customFormat="1" ht="15.75" x14ac:dyDescent="0.25">
      <c r="A311" s="212" t="s">
        <v>3539</v>
      </c>
      <c r="B311" s="323" t="s">
        <v>3527</v>
      </c>
      <c r="C311" s="211" t="s">
        <v>1741</v>
      </c>
      <c r="D311" s="211"/>
      <c r="E311" s="324"/>
      <c r="F311" s="324"/>
      <c r="G311" s="324" t="s">
        <v>1625</v>
      </c>
      <c r="H311" s="324" t="s">
        <v>1625</v>
      </c>
      <c r="I311" s="325"/>
    </row>
    <row r="312" spans="1:9" s="561" customFormat="1" ht="15.75" x14ac:dyDescent="0.25">
      <c r="A312" s="212"/>
      <c r="B312" s="212" t="s">
        <v>1798</v>
      </c>
      <c r="C312" s="211" t="s">
        <v>1780</v>
      </c>
      <c r="D312" s="211"/>
      <c r="E312" s="324"/>
      <c r="F312" s="324"/>
      <c r="G312" s="324" t="s">
        <v>1625</v>
      </c>
      <c r="H312" s="324" t="s">
        <v>1625</v>
      </c>
      <c r="I312" s="325"/>
    </row>
    <row r="313" spans="1:9" s="561" customFormat="1" ht="15.75" x14ac:dyDescent="0.25">
      <c r="A313" s="212"/>
      <c r="B313" s="212"/>
      <c r="C313" s="211" t="s">
        <v>1760</v>
      </c>
      <c r="D313" s="211"/>
      <c r="E313" s="324"/>
      <c r="F313" s="324"/>
      <c r="G313" s="324" t="s">
        <v>1625</v>
      </c>
      <c r="H313" s="324" t="s">
        <v>1625</v>
      </c>
      <c r="I313" s="325"/>
    </row>
    <row r="314" spans="1:9" s="561" customFormat="1" ht="15.75" x14ac:dyDescent="0.25">
      <c r="A314" s="212"/>
      <c r="B314" s="212"/>
      <c r="C314" s="211" t="s">
        <v>1787</v>
      </c>
      <c r="D314" s="211"/>
      <c r="E314" s="324"/>
      <c r="F314" s="324"/>
      <c r="G314" s="324" t="s">
        <v>1625</v>
      </c>
      <c r="H314" s="324" t="s">
        <v>1625</v>
      </c>
      <c r="I314" s="325"/>
    </row>
    <row r="315" spans="1:9" s="561" customFormat="1" ht="15.75" x14ac:dyDescent="0.25">
      <c r="A315" s="212"/>
      <c r="B315" s="212"/>
      <c r="C315" s="211" t="s">
        <v>3528</v>
      </c>
      <c r="D315" s="211"/>
      <c r="E315" s="324"/>
      <c r="F315" s="324"/>
      <c r="G315" s="324" t="s">
        <v>1625</v>
      </c>
      <c r="H315" s="324" t="s">
        <v>1625</v>
      </c>
      <c r="I315" s="325"/>
    </row>
    <row r="316" spans="1:9" s="561" customFormat="1" ht="15.75" x14ac:dyDescent="0.25">
      <c r="A316" s="212"/>
      <c r="B316" s="212"/>
      <c r="C316" s="211" t="s">
        <v>1762</v>
      </c>
      <c r="D316" s="211"/>
      <c r="E316" s="324"/>
      <c r="F316" s="324"/>
      <c r="G316" s="324" t="s">
        <v>1625</v>
      </c>
      <c r="H316" s="324" t="s">
        <v>1625</v>
      </c>
      <c r="I316" s="325"/>
    </row>
    <row r="317" spans="1:9" s="561" customFormat="1" ht="15.75" x14ac:dyDescent="0.25">
      <c r="A317" s="212"/>
      <c r="B317" s="212"/>
      <c r="C317" s="211" t="s">
        <v>1763</v>
      </c>
      <c r="D317" s="211"/>
      <c r="E317" s="324"/>
      <c r="F317" s="324"/>
      <c r="G317" s="324" t="s">
        <v>1625</v>
      </c>
      <c r="H317" s="324" t="s">
        <v>1625</v>
      </c>
      <c r="I317" s="325"/>
    </row>
    <row r="318" spans="1:9" s="561" customFormat="1" ht="15.75" x14ac:dyDescent="0.25">
      <c r="A318" s="212"/>
      <c r="B318" s="212"/>
      <c r="C318" s="329" t="s">
        <v>1784</v>
      </c>
      <c r="D318" s="211"/>
      <c r="E318" s="324"/>
      <c r="F318" s="324"/>
      <c r="G318" s="324" t="s">
        <v>1625</v>
      </c>
      <c r="H318" s="324" t="s">
        <v>1625</v>
      </c>
      <c r="I318" s="325"/>
    </row>
    <row r="319" spans="1:9" ht="15.75" x14ac:dyDescent="0.25">
      <c r="A319" s="213"/>
      <c r="B319" s="213"/>
      <c r="C319" s="213"/>
      <c r="D319" s="213"/>
      <c r="E319" s="236"/>
      <c r="F319" s="236"/>
      <c r="G319" s="324" t="s">
        <v>1625</v>
      </c>
      <c r="H319" s="324" t="s">
        <v>1625</v>
      </c>
      <c r="I319" s="326"/>
    </row>
  </sheetData>
  <mergeCells count="1">
    <mergeCell ref="A2:C2"/>
  </mergeCells>
  <conditionalFormatting sqref="E39:H46 E66:F153 E108:H116 E90:H98 E126:H134 E144:H152 G5:H319 E5:F64">
    <cfRule type="cellIs" dxfId="1113" priority="19" operator="equal">
      <formula>"black"</formula>
    </cfRule>
    <cfRule type="cellIs" dxfId="1112" priority="20" operator="equal">
      <formula>"n/a"</formula>
    </cfRule>
    <cfRule type="cellIs" dxfId="1111" priority="21" operator="equal">
      <formula>"n/s"</formula>
    </cfRule>
    <cfRule type="cellIs" dxfId="1110" priority="22" operator="equal">
      <formula>"fail"</formula>
    </cfRule>
    <cfRule type="cellIs" dxfId="1109" priority="23" operator="equal">
      <formula>"pass"</formula>
    </cfRule>
    <cfRule type="cellIs" dxfId="1108" priority="24" operator="equal">
      <formula>"n/s"</formula>
    </cfRule>
    <cfRule type="cellIs" dxfId="1107" priority="25" operator="equal">
      <formula>"n/a"</formula>
    </cfRule>
    <cfRule type="cellIs" dxfId="1106" priority="26" operator="equal">
      <formula>"fail"</formula>
    </cfRule>
    <cfRule type="cellIs" dxfId="1105" priority="27" operator="equal">
      <formula>"pass"</formula>
    </cfRule>
  </conditionalFormatting>
  <conditionalFormatting sqref="E154:H286 E288:H319">
    <cfRule type="cellIs" dxfId="1104" priority="10" operator="equal">
      <formula>"black"</formula>
    </cfRule>
    <cfRule type="cellIs" dxfId="1103" priority="11" operator="equal">
      <formula>"n/a"</formula>
    </cfRule>
    <cfRule type="cellIs" dxfId="1102" priority="12" operator="equal">
      <formula>"n/s"</formula>
    </cfRule>
    <cfRule type="cellIs" dxfId="1101" priority="13" operator="equal">
      <formula>"fail"</formula>
    </cfRule>
    <cfRule type="cellIs" dxfId="1100" priority="14" operator="equal">
      <formula>"pass"</formula>
    </cfRule>
    <cfRule type="cellIs" dxfId="1099" priority="15" operator="equal">
      <formula>"n/s"</formula>
    </cfRule>
    <cfRule type="cellIs" dxfId="1098" priority="16" operator="equal">
      <formula>"n/a"</formula>
    </cfRule>
    <cfRule type="cellIs" dxfId="1097" priority="17" operator="equal">
      <formula>"fail"</formula>
    </cfRule>
    <cfRule type="cellIs" dxfId="1096" priority="18" operator="equal">
      <formula>"pass"</formula>
    </cfRule>
  </conditionalFormatting>
  <conditionalFormatting sqref="E6:G8 E5:H5 G9:G319 H6:H319 G39:H46 G56:H65 G73:H80 G108:H116 G90:H98 G126:H134 G144:H152 G189:H196 G206:H214 G223:H230 G239:H246 G256:H264 G274:H282 G292:H300 G310:H318">
    <cfRule type="cellIs" dxfId="1095" priority="1" operator="equal">
      <formula>"black"</formula>
    </cfRule>
    <cfRule type="cellIs" dxfId="1094" priority="2" operator="equal">
      <formula>"n/a"</formula>
    </cfRule>
    <cfRule type="cellIs" dxfId="1093" priority="3" operator="equal">
      <formula>"n/s"</formula>
    </cfRule>
    <cfRule type="cellIs" dxfId="1092" priority="4" operator="equal">
      <formula>"fail"</formula>
    </cfRule>
    <cfRule type="cellIs" dxfId="1091" priority="5" operator="equal">
      <formula>"pass"</formula>
    </cfRule>
    <cfRule type="cellIs" dxfId="1090" priority="6" operator="equal">
      <formula>"n/s"</formula>
    </cfRule>
    <cfRule type="cellIs" dxfId="1089" priority="7" operator="equal">
      <formula>"n/a"</formula>
    </cfRule>
    <cfRule type="cellIs" dxfId="1088" priority="8" operator="equal">
      <formula>"fail"</formula>
    </cfRule>
    <cfRule type="cellIs" dxfId="1087" priority="9" operator="equal">
      <formula>"pass"</formula>
    </cfRule>
  </conditionalFormatting>
  <dataValidations count="2">
    <dataValidation type="list" allowBlank="1" showInputMessage="1" showErrorMessage="1" sqref="E5:H5 E6:F8 G6:H319">
      <formula1>$X$5:$X$10</formula1>
    </dataValidation>
    <dataValidation type="list" allowBlank="1" showInputMessage="1" showErrorMessage="1" sqref="E74:F286 E297:F319 E66:F72 E288:F295 E9:F64">
      <formula1>$X$5:$X$8</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W182"/>
  <sheetViews>
    <sheetView topLeftCell="A151" zoomScale="60" zoomScaleNormal="60" workbookViewId="0">
      <selection activeCell="C8" sqref="C8"/>
    </sheetView>
  </sheetViews>
  <sheetFormatPr defaultRowHeight="15" x14ac:dyDescent="0.25"/>
  <cols>
    <col min="1" max="1" width="17.28515625" style="138" bestFit="1" customWidth="1"/>
    <col min="2" max="2" width="88" style="138" bestFit="1" customWidth="1"/>
    <col min="3" max="3" width="126.85546875" style="138" customWidth="1"/>
    <col min="4" max="4" width="5.5703125" style="138" customWidth="1"/>
    <col min="5" max="7" width="6.28515625" style="138" customWidth="1"/>
    <col min="8" max="8" width="6.28515625" style="138" bestFit="1" customWidth="1"/>
    <col min="9" max="9" width="53.140625" style="138" customWidth="1"/>
    <col min="10" max="10" width="9.140625" style="138" customWidth="1"/>
    <col min="11" max="11" width="9.140625" style="138"/>
    <col min="12" max="14" width="9.140625" style="138" customWidth="1"/>
    <col min="15" max="16384" width="9.140625" style="138"/>
  </cols>
  <sheetData>
    <row r="1" spans="1:23" ht="21" x14ac:dyDescent="0.35">
      <c r="A1" s="103"/>
      <c r="B1" s="103"/>
      <c r="C1" s="103"/>
      <c r="I1" s="247"/>
    </row>
    <row r="2" spans="1:23" ht="21" x14ac:dyDescent="0.35">
      <c r="A2" s="608" t="s">
        <v>1812</v>
      </c>
      <c r="B2" s="608"/>
      <c r="C2" s="608"/>
      <c r="I2" s="247"/>
    </row>
    <row r="3" spans="1:23" ht="21" x14ac:dyDescent="0.35">
      <c r="A3" s="103"/>
      <c r="B3" s="103"/>
      <c r="C3" s="103"/>
      <c r="I3" s="247"/>
    </row>
    <row r="4" spans="1:23" ht="59.25" x14ac:dyDescent="0.25">
      <c r="A4" s="108" t="s">
        <v>147</v>
      </c>
      <c r="B4" s="121" t="s">
        <v>148</v>
      </c>
      <c r="C4" s="108" t="s">
        <v>149</v>
      </c>
      <c r="D4" s="110" t="s">
        <v>249</v>
      </c>
      <c r="E4" s="110" t="s">
        <v>329</v>
      </c>
      <c r="F4" s="110" t="s">
        <v>327</v>
      </c>
      <c r="G4" s="110" t="s">
        <v>323</v>
      </c>
      <c r="H4" s="110" t="s">
        <v>1721</v>
      </c>
      <c r="I4" s="322" t="s">
        <v>958</v>
      </c>
    </row>
    <row r="5" spans="1:23" ht="15.75" x14ac:dyDescent="0.25">
      <c r="A5" s="212" t="s">
        <v>1813</v>
      </c>
      <c r="B5" s="328" t="s">
        <v>1733</v>
      </c>
      <c r="C5" s="211" t="s">
        <v>1734</v>
      </c>
      <c r="D5" s="211"/>
      <c r="E5" s="324"/>
      <c r="F5" s="324"/>
      <c r="G5" s="324"/>
      <c r="H5" s="324"/>
      <c r="I5" s="325"/>
      <c r="W5" s="138" t="s">
        <v>45</v>
      </c>
    </row>
    <row r="6" spans="1:23" ht="15.75" x14ac:dyDescent="0.25">
      <c r="A6" s="212"/>
      <c r="B6" s="212" t="s">
        <v>1735</v>
      </c>
      <c r="C6" s="211" t="s">
        <v>1814</v>
      </c>
      <c r="D6" s="211"/>
      <c r="E6" s="324"/>
      <c r="F6" s="324"/>
      <c r="G6" s="324"/>
      <c r="H6" s="324"/>
      <c r="I6" s="325"/>
      <c r="W6" s="138" t="s">
        <v>46</v>
      </c>
    </row>
    <row r="7" spans="1:23" ht="15.75" x14ac:dyDescent="0.25">
      <c r="A7" s="212"/>
      <c r="B7" s="212"/>
      <c r="C7" s="211" t="s">
        <v>1737</v>
      </c>
      <c r="D7" s="211"/>
      <c r="E7" s="324"/>
      <c r="F7" s="324"/>
      <c r="G7" s="324"/>
      <c r="H7" s="324"/>
      <c r="I7" s="325"/>
      <c r="W7" s="138" t="s">
        <v>47</v>
      </c>
    </row>
    <row r="8" spans="1:23" ht="15.75" x14ac:dyDescent="0.25">
      <c r="A8" s="212"/>
      <c r="B8" s="212"/>
      <c r="C8" s="211" t="s">
        <v>1738</v>
      </c>
      <c r="D8" s="211"/>
      <c r="E8" s="324"/>
      <c r="F8" s="324"/>
      <c r="G8" s="324"/>
      <c r="H8" s="324"/>
      <c r="W8" s="138" t="s">
        <v>1468</v>
      </c>
    </row>
    <row r="9" spans="1:23" ht="15.75" x14ac:dyDescent="0.25">
      <c r="A9" s="213"/>
      <c r="B9" s="213"/>
      <c r="C9" s="213"/>
      <c r="D9" s="213"/>
      <c r="E9" s="236"/>
      <c r="F9" s="236"/>
      <c r="G9" s="236"/>
      <c r="H9" s="236"/>
      <c r="I9" s="326"/>
      <c r="W9" s="138" t="s">
        <v>1625</v>
      </c>
    </row>
    <row r="10" spans="1:23" ht="15.75" x14ac:dyDescent="0.25">
      <c r="A10" s="212" t="s">
        <v>1815</v>
      </c>
      <c r="B10" s="323" t="s">
        <v>1740</v>
      </c>
      <c r="C10" s="211" t="s">
        <v>1816</v>
      </c>
      <c r="D10" s="211"/>
      <c r="E10" s="324"/>
      <c r="F10" s="324"/>
      <c r="G10" s="324"/>
      <c r="H10" s="324"/>
      <c r="I10" s="325"/>
    </row>
    <row r="11" spans="1:23" ht="15.75" x14ac:dyDescent="0.25">
      <c r="A11" s="212"/>
      <c r="B11" s="212" t="s">
        <v>1735</v>
      </c>
      <c r="C11" s="211" t="s">
        <v>1742</v>
      </c>
      <c r="D11" s="211"/>
      <c r="E11" s="324"/>
      <c r="F11" s="324"/>
      <c r="G11" s="324"/>
      <c r="H11" s="324"/>
      <c r="I11" s="325"/>
    </row>
    <row r="12" spans="1:23" ht="15.75" x14ac:dyDescent="0.25">
      <c r="A12" s="212"/>
      <c r="B12" s="212"/>
      <c r="C12" s="211" t="s">
        <v>1743</v>
      </c>
      <c r="D12" s="211"/>
      <c r="E12" s="324"/>
      <c r="F12" s="324"/>
      <c r="G12" s="324"/>
      <c r="H12" s="324"/>
      <c r="I12" s="325"/>
    </row>
    <row r="13" spans="1:23" ht="15.75" x14ac:dyDescent="0.25">
      <c r="A13" s="212"/>
      <c r="B13" s="212"/>
      <c r="C13" s="211" t="s">
        <v>1744</v>
      </c>
      <c r="D13" s="211"/>
      <c r="E13" s="324"/>
      <c r="F13" s="324"/>
      <c r="G13" s="324"/>
      <c r="H13" s="324"/>
      <c r="I13" s="325"/>
    </row>
    <row r="14" spans="1:23" ht="15.75" x14ac:dyDescent="0.25">
      <c r="A14" s="212"/>
      <c r="B14" s="212"/>
      <c r="C14" s="211" t="s">
        <v>1745</v>
      </c>
      <c r="D14" s="211"/>
      <c r="E14" s="324"/>
      <c r="F14" s="324"/>
      <c r="G14" s="324"/>
      <c r="H14" s="324"/>
      <c r="I14" s="325"/>
    </row>
    <row r="15" spans="1:23" ht="15.75" x14ac:dyDescent="0.25">
      <c r="A15" s="212"/>
      <c r="B15" s="212"/>
      <c r="C15" s="211" t="s">
        <v>1746</v>
      </c>
      <c r="D15" s="211"/>
      <c r="E15" s="324"/>
      <c r="F15" s="324"/>
      <c r="G15" s="324"/>
      <c r="H15" s="324"/>
      <c r="I15" s="325"/>
    </row>
    <row r="16" spans="1:23" ht="15.75" x14ac:dyDescent="0.25">
      <c r="A16" s="212"/>
      <c r="B16" s="212"/>
      <c r="C16" s="211" t="s">
        <v>1747</v>
      </c>
      <c r="D16" s="211"/>
      <c r="E16" s="324"/>
      <c r="F16" s="324"/>
      <c r="G16" s="324"/>
      <c r="H16" s="324"/>
      <c r="I16" s="325"/>
    </row>
    <row r="17" spans="1:9" ht="15.75" x14ac:dyDescent="0.25">
      <c r="A17" s="213"/>
      <c r="B17" s="213"/>
      <c r="C17" s="213"/>
      <c r="D17" s="213"/>
      <c r="E17" s="236"/>
      <c r="F17" s="236"/>
      <c r="G17" s="236"/>
      <c r="H17" s="236"/>
      <c r="I17" s="326"/>
    </row>
    <row r="18" spans="1:9" ht="15.75" x14ac:dyDescent="0.25">
      <c r="A18" s="212" t="s">
        <v>1817</v>
      </c>
      <c r="B18" s="323" t="s">
        <v>1749</v>
      </c>
      <c r="C18" s="211" t="s">
        <v>1816</v>
      </c>
      <c r="D18" s="211"/>
      <c r="E18" s="324"/>
      <c r="F18" s="324"/>
      <c r="G18" s="324"/>
      <c r="H18" s="324"/>
      <c r="I18" s="325"/>
    </row>
    <row r="19" spans="1:9" ht="15.75" x14ac:dyDescent="0.25">
      <c r="A19" s="212"/>
      <c r="B19" s="212" t="s">
        <v>1735</v>
      </c>
      <c r="C19" s="211" t="s">
        <v>1750</v>
      </c>
      <c r="D19" s="211"/>
      <c r="E19" s="324"/>
      <c r="F19" s="324"/>
      <c r="G19" s="324"/>
      <c r="H19" s="324"/>
      <c r="I19" s="325"/>
    </row>
    <row r="20" spans="1:9" ht="15.75" x14ac:dyDescent="0.25">
      <c r="A20" s="212"/>
      <c r="B20" s="212"/>
      <c r="C20" s="211" t="s">
        <v>1751</v>
      </c>
      <c r="D20" s="211"/>
      <c r="E20" s="324"/>
      <c r="F20" s="324"/>
      <c r="G20" s="324"/>
      <c r="H20" s="324"/>
      <c r="I20" s="325"/>
    </row>
    <row r="21" spans="1:9" ht="15.75" x14ac:dyDescent="0.25">
      <c r="A21" s="212"/>
      <c r="B21" s="212"/>
      <c r="C21" s="211" t="s">
        <v>1744</v>
      </c>
      <c r="D21" s="211"/>
      <c r="E21" s="324"/>
      <c r="F21" s="324"/>
      <c r="G21" s="324"/>
      <c r="H21" s="324"/>
      <c r="I21" s="325"/>
    </row>
    <row r="22" spans="1:9" ht="15.75" x14ac:dyDescent="0.25">
      <c r="A22" s="212"/>
      <c r="B22" s="212"/>
      <c r="C22" s="211" t="s">
        <v>1745</v>
      </c>
      <c r="D22" s="211"/>
      <c r="E22" s="324"/>
      <c r="F22" s="324"/>
      <c r="G22" s="324"/>
      <c r="H22" s="324"/>
      <c r="I22" s="325"/>
    </row>
    <row r="23" spans="1:9" ht="15.75" x14ac:dyDescent="0.25">
      <c r="A23" s="212"/>
      <c r="B23" s="212"/>
      <c r="C23" s="211" t="s">
        <v>1752</v>
      </c>
      <c r="D23" s="211"/>
      <c r="E23" s="324"/>
      <c r="F23" s="324"/>
      <c r="G23" s="324"/>
      <c r="H23" s="324"/>
      <c r="I23" s="325"/>
    </row>
    <row r="24" spans="1:9" ht="15.75" x14ac:dyDescent="0.25">
      <c r="A24" s="213"/>
      <c r="B24" s="213"/>
      <c r="C24" s="213"/>
      <c r="D24" s="213"/>
      <c r="E24" s="236"/>
      <c r="F24" s="236"/>
      <c r="G24" s="236"/>
      <c r="H24" s="236"/>
      <c r="I24" s="326"/>
    </row>
    <row r="25" spans="1:9" ht="15.75" x14ac:dyDescent="0.25">
      <c r="A25" s="212" t="s">
        <v>1818</v>
      </c>
      <c r="B25" s="323" t="s">
        <v>1754</v>
      </c>
      <c r="C25" s="211" t="s">
        <v>1816</v>
      </c>
      <c r="D25" s="211"/>
      <c r="E25" s="324"/>
      <c r="F25" s="324"/>
      <c r="G25" s="324"/>
      <c r="H25" s="324"/>
      <c r="I25" s="325"/>
    </row>
    <row r="26" spans="1:9" ht="15.75" x14ac:dyDescent="0.25">
      <c r="A26" s="212"/>
      <c r="B26" s="212" t="s">
        <v>1735</v>
      </c>
      <c r="C26" s="211" t="s">
        <v>1755</v>
      </c>
      <c r="D26" s="211"/>
      <c r="E26" s="324"/>
      <c r="F26" s="324"/>
      <c r="G26" s="324"/>
      <c r="H26" s="324"/>
      <c r="I26" s="325"/>
    </row>
    <row r="27" spans="1:9" ht="15.75" x14ac:dyDescent="0.25">
      <c r="A27" s="212"/>
      <c r="B27" s="212"/>
      <c r="C27" s="211" t="s">
        <v>1756</v>
      </c>
      <c r="D27" s="211"/>
      <c r="E27" s="324"/>
      <c r="F27" s="324"/>
      <c r="G27" s="324"/>
      <c r="H27" s="324"/>
      <c r="I27" s="325"/>
    </row>
    <row r="28" spans="1:9" ht="15.75" x14ac:dyDescent="0.25">
      <c r="A28" s="212"/>
      <c r="B28" s="212"/>
      <c r="C28" s="211" t="s">
        <v>1744</v>
      </c>
      <c r="D28" s="211"/>
      <c r="E28" s="324"/>
      <c r="F28" s="324"/>
      <c r="G28" s="324"/>
      <c r="H28" s="324"/>
      <c r="I28" s="325"/>
    </row>
    <row r="29" spans="1:9" ht="15.75" x14ac:dyDescent="0.25">
      <c r="A29" s="212"/>
      <c r="B29" s="212"/>
      <c r="C29" s="211" t="s">
        <v>1745</v>
      </c>
      <c r="D29" s="211"/>
      <c r="E29" s="324"/>
      <c r="F29" s="324"/>
      <c r="G29" s="324"/>
      <c r="H29" s="324"/>
      <c r="I29" s="325"/>
    </row>
    <row r="30" spans="1:9" ht="15.75" x14ac:dyDescent="0.25">
      <c r="A30" s="212"/>
      <c r="B30" s="212"/>
      <c r="C30" s="211" t="s">
        <v>1757</v>
      </c>
      <c r="D30" s="211"/>
      <c r="E30" s="324"/>
      <c r="F30" s="324"/>
      <c r="G30" s="324"/>
      <c r="H30" s="324"/>
      <c r="I30" s="325"/>
    </row>
    <row r="31" spans="1:9" ht="15.75" x14ac:dyDescent="0.25">
      <c r="A31" s="213"/>
      <c r="B31" s="213"/>
      <c r="C31" s="213"/>
      <c r="D31" s="213"/>
      <c r="E31" s="236"/>
      <c r="F31" s="236"/>
      <c r="G31" s="236"/>
      <c r="H31" s="236"/>
      <c r="I31" s="326"/>
    </row>
    <row r="32" spans="1:9" ht="15.75" x14ac:dyDescent="0.25">
      <c r="A32" s="212" t="s">
        <v>1819</v>
      </c>
      <c r="B32" s="212" t="s">
        <v>1759</v>
      </c>
      <c r="C32" s="211" t="s">
        <v>1816</v>
      </c>
      <c r="D32" s="211"/>
      <c r="E32" s="324"/>
      <c r="F32" s="324"/>
      <c r="G32" s="324"/>
      <c r="H32" s="324"/>
      <c r="I32" s="325"/>
    </row>
    <row r="33" spans="1:9" ht="15.75" x14ac:dyDescent="0.25">
      <c r="A33" s="212"/>
      <c r="B33" s="212" t="s">
        <v>1735</v>
      </c>
      <c r="C33" s="211" t="s">
        <v>1750</v>
      </c>
      <c r="D33" s="211"/>
      <c r="E33" s="324"/>
      <c r="F33" s="324"/>
      <c r="G33" s="324"/>
      <c r="H33" s="324"/>
      <c r="I33" s="325"/>
    </row>
    <row r="34" spans="1:9" ht="15.75" x14ac:dyDescent="0.25">
      <c r="A34" s="212"/>
      <c r="B34" s="212"/>
      <c r="C34" s="211" t="s">
        <v>1760</v>
      </c>
      <c r="D34" s="211"/>
      <c r="E34" s="324"/>
      <c r="F34" s="324"/>
      <c r="G34" s="324"/>
      <c r="H34" s="324"/>
      <c r="I34" s="325"/>
    </row>
    <row r="35" spans="1:9" ht="15.75" x14ac:dyDescent="0.25">
      <c r="A35" s="212"/>
      <c r="B35" s="212"/>
      <c r="C35" s="211" t="s">
        <v>1744</v>
      </c>
      <c r="D35" s="211"/>
      <c r="E35" s="324"/>
      <c r="F35" s="324"/>
      <c r="G35" s="324"/>
      <c r="H35" s="324"/>
      <c r="I35" s="325"/>
    </row>
    <row r="36" spans="1:9" ht="15.75" x14ac:dyDescent="0.25">
      <c r="A36" s="212"/>
      <c r="B36" s="212"/>
      <c r="C36" s="211" t="s">
        <v>1820</v>
      </c>
      <c r="D36" s="211"/>
      <c r="E36" s="324"/>
      <c r="F36" s="324"/>
      <c r="G36" s="324"/>
      <c r="H36" s="324"/>
      <c r="I36" s="325"/>
    </row>
    <row r="37" spans="1:9" ht="15.75" x14ac:dyDescent="0.25">
      <c r="A37" s="212"/>
      <c r="B37" s="212"/>
      <c r="C37" s="211" t="s">
        <v>1762</v>
      </c>
      <c r="D37" s="211"/>
      <c r="E37" s="324"/>
      <c r="F37" s="324"/>
      <c r="G37" s="324"/>
      <c r="H37" s="324"/>
      <c r="I37" s="325"/>
    </row>
    <row r="38" spans="1:9" ht="15.75" x14ac:dyDescent="0.25">
      <c r="A38" s="212"/>
      <c r="B38" s="212"/>
      <c r="C38" s="211" t="s">
        <v>1821</v>
      </c>
      <c r="D38" s="211"/>
      <c r="E38" s="324"/>
      <c r="F38" s="324"/>
      <c r="G38" s="324"/>
      <c r="H38" s="324"/>
      <c r="I38" s="325"/>
    </row>
    <row r="39" spans="1:9" ht="15.75" x14ac:dyDescent="0.25">
      <c r="A39" s="213"/>
      <c r="B39" s="213"/>
      <c r="C39" s="213"/>
      <c r="D39" s="213"/>
      <c r="E39" s="236"/>
      <c r="F39" s="236"/>
      <c r="G39" s="236"/>
      <c r="H39" s="236"/>
      <c r="I39" s="326"/>
    </row>
    <row r="40" spans="1:9" ht="15.75" x14ac:dyDescent="0.25">
      <c r="A40" s="212" t="s">
        <v>1822</v>
      </c>
      <c r="B40" s="323" t="s">
        <v>1765</v>
      </c>
      <c r="C40" s="211" t="s">
        <v>1816</v>
      </c>
      <c r="D40" s="211"/>
      <c r="E40" s="324"/>
      <c r="F40" s="324"/>
      <c r="G40" s="324"/>
      <c r="H40" s="324"/>
      <c r="I40" s="325"/>
    </row>
    <row r="41" spans="1:9" ht="15.75" x14ac:dyDescent="0.25">
      <c r="A41" s="212"/>
      <c r="B41" s="212" t="s">
        <v>1735</v>
      </c>
      <c r="C41" s="211" t="s">
        <v>1766</v>
      </c>
      <c r="D41" s="211"/>
      <c r="E41" s="324"/>
      <c r="F41" s="324"/>
      <c r="G41" s="324"/>
      <c r="H41" s="324"/>
      <c r="I41" s="325"/>
    </row>
    <row r="42" spans="1:9" ht="15.75" x14ac:dyDescent="0.25">
      <c r="A42" s="212"/>
      <c r="B42" s="212"/>
      <c r="C42" s="211" t="s">
        <v>1823</v>
      </c>
      <c r="D42" s="211"/>
      <c r="E42" s="324"/>
      <c r="F42" s="324"/>
      <c r="G42" s="324"/>
      <c r="H42" s="324"/>
      <c r="I42" s="325"/>
    </row>
    <row r="43" spans="1:9" ht="15.75" x14ac:dyDescent="0.25">
      <c r="A43" s="212"/>
      <c r="B43" s="212"/>
      <c r="C43" s="211" t="s">
        <v>1768</v>
      </c>
      <c r="D43" s="211"/>
      <c r="E43" s="324"/>
      <c r="F43" s="324"/>
      <c r="G43" s="324"/>
      <c r="H43" s="324"/>
      <c r="I43" s="325"/>
    </row>
    <row r="44" spans="1:9" ht="15.75" x14ac:dyDescent="0.25">
      <c r="A44" s="212"/>
      <c r="B44" s="212"/>
      <c r="C44" s="211" t="s">
        <v>1769</v>
      </c>
      <c r="D44" s="211"/>
      <c r="E44" s="324"/>
      <c r="F44" s="324"/>
      <c r="G44" s="324"/>
      <c r="H44" s="324"/>
      <c r="I44" s="325"/>
    </row>
    <row r="45" spans="1:9" ht="15.75" x14ac:dyDescent="0.25">
      <c r="A45" s="212"/>
      <c r="B45" s="212"/>
      <c r="C45" s="211" t="s">
        <v>1824</v>
      </c>
      <c r="D45" s="211"/>
      <c r="E45" s="324"/>
      <c r="F45" s="324"/>
      <c r="G45" s="324"/>
      <c r="H45" s="324"/>
      <c r="I45" s="325"/>
    </row>
    <row r="46" spans="1:9" ht="15.75" x14ac:dyDescent="0.25">
      <c r="A46" s="212"/>
      <c r="B46" s="212"/>
      <c r="C46" s="211" t="s">
        <v>1771</v>
      </c>
      <c r="D46" s="211"/>
      <c r="E46" s="324"/>
      <c r="F46" s="324"/>
      <c r="G46" s="324"/>
      <c r="H46" s="324"/>
      <c r="I46" s="325"/>
    </row>
    <row r="47" spans="1:9" ht="15.75" x14ac:dyDescent="0.25">
      <c r="A47" s="212"/>
      <c r="B47" s="212"/>
      <c r="C47" s="211" t="s">
        <v>1825</v>
      </c>
      <c r="D47" s="211"/>
      <c r="E47" s="324"/>
      <c r="F47" s="324"/>
      <c r="G47" s="324"/>
      <c r="H47" s="324"/>
      <c r="I47" s="325"/>
    </row>
    <row r="48" spans="1:9" ht="15.75" x14ac:dyDescent="0.25">
      <c r="A48" s="213"/>
      <c r="B48" s="213"/>
      <c r="C48" s="213"/>
      <c r="D48" s="213"/>
      <c r="E48" s="236"/>
      <c r="F48" s="236"/>
      <c r="G48" s="236"/>
      <c r="H48" s="236"/>
      <c r="I48" s="326"/>
    </row>
    <row r="49" spans="1:9" ht="15.75" x14ac:dyDescent="0.25">
      <c r="A49" s="212" t="s">
        <v>1826</v>
      </c>
      <c r="B49" s="323" t="s">
        <v>1774</v>
      </c>
      <c r="C49" s="211" t="s">
        <v>1816</v>
      </c>
      <c r="D49" s="211"/>
      <c r="E49" s="324"/>
      <c r="F49" s="324"/>
      <c r="G49" s="324"/>
      <c r="H49" s="324"/>
      <c r="I49" s="325"/>
    </row>
    <row r="50" spans="1:9" ht="15.75" x14ac:dyDescent="0.25">
      <c r="A50" s="212"/>
      <c r="B50" s="212" t="s">
        <v>1735</v>
      </c>
      <c r="C50" s="211" t="s">
        <v>1766</v>
      </c>
      <c r="D50" s="211"/>
      <c r="E50" s="324"/>
      <c r="F50" s="324"/>
      <c r="G50" s="324"/>
      <c r="H50" s="324"/>
      <c r="I50" s="325"/>
    </row>
    <row r="51" spans="1:9" ht="15.75" x14ac:dyDescent="0.25">
      <c r="A51" s="212"/>
      <c r="B51" s="212"/>
      <c r="C51" s="211" t="s">
        <v>1827</v>
      </c>
      <c r="D51" s="211"/>
      <c r="E51" s="324"/>
      <c r="F51" s="324"/>
      <c r="G51" s="324"/>
      <c r="H51" s="324"/>
      <c r="I51" s="325"/>
    </row>
    <row r="52" spans="1:9" ht="15.75" x14ac:dyDescent="0.25">
      <c r="A52" s="212"/>
      <c r="B52" s="212"/>
      <c r="C52" s="211" t="s">
        <v>1776</v>
      </c>
      <c r="D52" s="211"/>
      <c r="E52" s="324"/>
      <c r="F52" s="324"/>
      <c r="G52" s="324"/>
      <c r="H52" s="324"/>
      <c r="I52" s="325"/>
    </row>
    <row r="53" spans="1:9" ht="15.75" x14ac:dyDescent="0.25">
      <c r="A53" s="212"/>
      <c r="B53" s="212"/>
      <c r="C53" s="211" t="s">
        <v>1769</v>
      </c>
      <c r="D53" s="211"/>
      <c r="E53" s="324"/>
      <c r="F53" s="324"/>
      <c r="G53" s="324"/>
      <c r="H53" s="324"/>
      <c r="I53" s="325"/>
    </row>
    <row r="54" spans="1:9" ht="15.75" x14ac:dyDescent="0.25">
      <c r="A54" s="212"/>
      <c r="B54" s="212"/>
      <c r="C54" s="211" t="s">
        <v>1824</v>
      </c>
      <c r="D54" s="211"/>
      <c r="E54" s="324"/>
      <c r="F54" s="324"/>
      <c r="G54" s="324"/>
      <c r="H54" s="324"/>
      <c r="I54" s="325"/>
    </row>
    <row r="55" spans="1:9" ht="15.75" x14ac:dyDescent="0.25">
      <c r="A55" s="212"/>
      <c r="B55" s="212"/>
      <c r="C55" s="211" t="s">
        <v>1828</v>
      </c>
      <c r="D55" s="211"/>
      <c r="E55" s="324"/>
      <c r="F55" s="324"/>
      <c r="G55" s="324"/>
      <c r="H55" s="324"/>
      <c r="I55" s="325"/>
    </row>
    <row r="56" spans="1:9" ht="15.75" x14ac:dyDescent="0.25">
      <c r="A56" s="213"/>
      <c r="B56" s="213"/>
      <c r="C56" s="213"/>
      <c r="D56" s="213"/>
      <c r="E56" s="236"/>
      <c r="F56" s="236"/>
      <c r="G56" s="236"/>
      <c r="H56" s="236"/>
      <c r="I56" s="326"/>
    </row>
    <row r="57" spans="1:9" ht="15.75" x14ac:dyDescent="0.25">
      <c r="A57" s="212" t="s">
        <v>1829</v>
      </c>
      <c r="B57" s="323" t="s">
        <v>1774</v>
      </c>
      <c r="C57" s="211" t="s">
        <v>1816</v>
      </c>
      <c r="D57" s="211"/>
      <c r="E57" s="324"/>
      <c r="F57" s="324"/>
      <c r="G57" s="324"/>
      <c r="H57" s="324"/>
      <c r="I57" s="325"/>
    </row>
    <row r="58" spans="1:9" ht="15.75" x14ac:dyDescent="0.25">
      <c r="A58" s="212"/>
      <c r="B58" s="212" t="s">
        <v>1798</v>
      </c>
      <c r="C58" s="211" t="s">
        <v>1750</v>
      </c>
      <c r="D58" s="211"/>
      <c r="E58" s="324"/>
      <c r="F58" s="324"/>
      <c r="G58" s="324"/>
      <c r="H58" s="324"/>
      <c r="I58" s="325"/>
    </row>
    <row r="59" spans="1:9" ht="15.75" x14ac:dyDescent="0.25">
      <c r="A59" s="212"/>
      <c r="B59" s="212"/>
      <c r="C59" s="211" t="s">
        <v>1830</v>
      </c>
      <c r="D59" s="211"/>
      <c r="E59" s="324"/>
      <c r="F59" s="324"/>
      <c r="G59" s="324"/>
      <c r="H59" s="324"/>
      <c r="I59" s="325"/>
    </row>
    <row r="60" spans="1:9" ht="15.75" x14ac:dyDescent="0.25">
      <c r="A60" s="212"/>
      <c r="B60" s="212"/>
      <c r="C60" s="211" t="s">
        <v>1744</v>
      </c>
      <c r="D60" s="211"/>
      <c r="E60" s="324"/>
      <c r="F60" s="324"/>
      <c r="G60" s="324"/>
      <c r="H60" s="324"/>
      <c r="I60" s="325"/>
    </row>
    <row r="61" spans="1:9" ht="15.75" x14ac:dyDescent="0.25">
      <c r="A61" s="212"/>
      <c r="B61" s="212"/>
      <c r="C61" s="211" t="s">
        <v>1831</v>
      </c>
      <c r="D61" s="211"/>
      <c r="E61" s="324"/>
      <c r="F61" s="324"/>
      <c r="G61" s="324"/>
      <c r="H61" s="324"/>
      <c r="I61" s="330"/>
    </row>
    <row r="62" spans="1:9" ht="15.75" x14ac:dyDescent="0.25">
      <c r="A62" s="213"/>
      <c r="B62" s="213"/>
      <c r="C62" s="213"/>
      <c r="D62" s="213"/>
      <c r="E62" s="236"/>
      <c r="F62" s="236"/>
      <c r="G62" s="236"/>
      <c r="H62" s="236"/>
      <c r="I62" s="326"/>
    </row>
    <row r="63" spans="1:9" ht="15.75" x14ac:dyDescent="0.25">
      <c r="A63" s="212" t="s">
        <v>1832</v>
      </c>
      <c r="B63" s="323" t="s">
        <v>1833</v>
      </c>
      <c r="C63" s="211" t="s">
        <v>1816</v>
      </c>
      <c r="D63" s="211"/>
      <c r="E63" s="324"/>
      <c r="F63" s="324"/>
      <c r="G63" s="324"/>
      <c r="H63" s="324"/>
      <c r="I63" s="325"/>
    </row>
    <row r="64" spans="1:9" ht="15.75" x14ac:dyDescent="0.25">
      <c r="A64" s="212"/>
      <c r="B64" s="212" t="s">
        <v>1735</v>
      </c>
      <c r="C64" s="211" t="s">
        <v>1780</v>
      </c>
      <c r="D64" s="211"/>
      <c r="E64" s="324"/>
      <c r="F64" s="324"/>
      <c r="G64" s="324"/>
      <c r="H64" s="324"/>
      <c r="I64" s="325"/>
    </row>
    <row r="65" spans="1:9" ht="15.75" x14ac:dyDescent="0.25">
      <c r="A65" s="212"/>
      <c r="B65" s="212"/>
      <c r="C65" s="211" t="s">
        <v>1760</v>
      </c>
      <c r="D65" s="211"/>
      <c r="E65" s="324"/>
      <c r="F65" s="324"/>
      <c r="G65" s="324"/>
      <c r="H65" s="324"/>
      <c r="I65" s="325"/>
    </row>
    <row r="66" spans="1:9" ht="15.75" x14ac:dyDescent="0.25">
      <c r="A66" s="212"/>
      <c r="B66" s="212"/>
      <c r="C66" s="211" t="s">
        <v>1781</v>
      </c>
      <c r="D66" s="211"/>
      <c r="E66" s="324"/>
      <c r="F66" s="324"/>
      <c r="G66" s="324"/>
      <c r="H66" s="324"/>
      <c r="I66" s="325"/>
    </row>
    <row r="67" spans="1:9" ht="15.75" x14ac:dyDescent="0.25">
      <c r="A67" s="212"/>
      <c r="B67" s="212"/>
      <c r="C67" s="211" t="s">
        <v>1834</v>
      </c>
      <c r="D67" s="211"/>
      <c r="E67" s="324"/>
      <c r="F67" s="324"/>
      <c r="G67" s="324"/>
      <c r="H67" s="324"/>
      <c r="I67" s="325"/>
    </row>
    <row r="68" spans="1:9" ht="15.75" x14ac:dyDescent="0.25">
      <c r="A68" s="212"/>
      <c r="B68" s="212"/>
      <c r="C68" s="211" t="s">
        <v>1835</v>
      </c>
      <c r="D68" s="211"/>
      <c r="E68" s="324"/>
      <c r="F68" s="324"/>
      <c r="G68" s="324"/>
      <c r="H68" s="324"/>
      <c r="I68" s="325"/>
    </row>
    <row r="69" spans="1:9" ht="15.75" x14ac:dyDescent="0.25">
      <c r="A69" s="212"/>
      <c r="B69" s="212"/>
      <c r="C69" s="211" t="s">
        <v>1836</v>
      </c>
      <c r="D69" s="211"/>
      <c r="E69" s="324"/>
      <c r="F69" s="324"/>
      <c r="G69" s="324"/>
      <c r="H69" s="324"/>
      <c r="I69" s="325"/>
    </row>
    <row r="70" spans="1:9" ht="15.75" x14ac:dyDescent="0.25">
      <c r="A70" s="212"/>
      <c r="B70" s="212"/>
      <c r="C70" s="211" t="s">
        <v>1837</v>
      </c>
      <c r="D70" s="211"/>
      <c r="E70" s="324"/>
      <c r="F70" s="324"/>
      <c r="G70" s="324"/>
      <c r="H70" s="324"/>
      <c r="I70" s="325"/>
    </row>
    <row r="71" spans="1:9" ht="15.75" x14ac:dyDescent="0.25">
      <c r="A71" s="212"/>
      <c r="B71" s="212"/>
      <c r="C71" s="211" t="s">
        <v>1838</v>
      </c>
      <c r="D71" s="211"/>
      <c r="E71" s="324"/>
      <c r="F71" s="324"/>
      <c r="G71" s="324"/>
      <c r="H71" s="324"/>
      <c r="I71" s="325"/>
    </row>
    <row r="72" spans="1:9" ht="15.75" x14ac:dyDescent="0.25">
      <c r="A72" s="212"/>
      <c r="B72" s="212"/>
      <c r="C72" s="211" t="s">
        <v>1839</v>
      </c>
      <c r="D72" s="211"/>
      <c r="E72" s="324"/>
      <c r="F72" s="324"/>
      <c r="G72" s="324"/>
      <c r="H72" s="324"/>
      <c r="I72" s="325"/>
    </row>
    <row r="73" spans="1:9" ht="15.75" x14ac:dyDescent="0.25">
      <c r="A73" s="212"/>
      <c r="B73" s="212"/>
      <c r="C73" s="211" t="s">
        <v>1840</v>
      </c>
      <c r="D73" s="211"/>
      <c r="E73" s="324"/>
      <c r="F73" s="324"/>
      <c r="G73" s="324"/>
      <c r="H73" s="324"/>
      <c r="I73" s="325"/>
    </row>
    <row r="74" spans="1:9" ht="15.75" x14ac:dyDescent="0.25">
      <c r="A74" s="212"/>
      <c r="B74" s="212"/>
      <c r="C74" s="211" t="s">
        <v>1762</v>
      </c>
      <c r="D74" s="211"/>
      <c r="E74" s="324"/>
      <c r="F74" s="324"/>
      <c r="G74" s="324"/>
      <c r="H74" s="324"/>
      <c r="I74" s="325"/>
    </row>
    <row r="75" spans="1:9" ht="15.75" x14ac:dyDescent="0.25">
      <c r="A75" s="212"/>
      <c r="B75" s="212"/>
      <c r="C75" s="211" t="s">
        <v>1841</v>
      </c>
      <c r="D75" s="211"/>
      <c r="E75" s="324"/>
      <c r="F75" s="324"/>
      <c r="G75" s="324"/>
      <c r="H75" s="324"/>
      <c r="I75" s="325"/>
    </row>
    <row r="76" spans="1:9" ht="15.75" x14ac:dyDescent="0.25">
      <c r="A76" s="213"/>
      <c r="B76" s="213"/>
      <c r="C76" s="213"/>
      <c r="D76" s="213"/>
      <c r="E76" s="236"/>
      <c r="F76" s="236"/>
      <c r="G76" s="236"/>
      <c r="H76" s="236"/>
      <c r="I76" s="326"/>
    </row>
    <row r="77" spans="1:9" ht="15.75" x14ac:dyDescent="0.25">
      <c r="A77" s="212" t="s">
        <v>1842</v>
      </c>
      <c r="B77" s="323" t="s">
        <v>1782</v>
      </c>
      <c r="C77" s="211" t="s">
        <v>1816</v>
      </c>
      <c r="D77" s="211"/>
      <c r="E77" s="324"/>
      <c r="F77" s="324"/>
      <c r="G77" s="324"/>
      <c r="H77" s="324"/>
      <c r="I77" s="325"/>
    </row>
    <row r="78" spans="1:9" ht="15.75" x14ac:dyDescent="0.25">
      <c r="A78" s="212"/>
      <c r="B78" s="212" t="s">
        <v>1735</v>
      </c>
      <c r="C78" s="211" t="s">
        <v>1780</v>
      </c>
      <c r="D78" s="211"/>
      <c r="E78" s="324"/>
      <c r="F78" s="324"/>
      <c r="G78" s="324"/>
      <c r="H78" s="324"/>
      <c r="I78" s="325"/>
    </row>
    <row r="79" spans="1:9" ht="15.75" x14ac:dyDescent="0.25">
      <c r="A79" s="212"/>
      <c r="B79" s="212"/>
      <c r="C79" s="211" t="s">
        <v>1760</v>
      </c>
      <c r="D79" s="211"/>
      <c r="E79" s="324"/>
      <c r="F79" s="324"/>
      <c r="G79" s="324"/>
      <c r="H79" s="324"/>
      <c r="I79" s="325"/>
    </row>
    <row r="80" spans="1:9" ht="15.75" x14ac:dyDescent="0.25">
      <c r="A80" s="212"/>
      <c r="B80" s="212"/>
      <c r="C80" s="211" t="s">
        <v>1783</v>
      </c>
      <c r="D80" s="211"/>
      <c r="E80" s="324"/>
      <c r="F80" s="324"/>
      <c r="G80" s="324"/>
      <c r="H80" s="324"/>
      <c r="I80" s="325"/>
    </row>
    <row r="81" spans="1:9" ht="15.75" x14ac:dyDescent="0.25">
      <c r="A81" s="212"/>
      <c r="B81" s="212"/>
      <c r="C81" s="211" t="s">
        <v>1834</v>
      </c>
      <c r="D81" s="211"/>
      <c r="E81" s="324"/>
      <c r="F81" s="324"/>
      <c r="G81" s="324"/>
      <c r="H81" s="324"/>
      <c r="I81" s="325"/>
    </row>
    <row r="82" spans="1:9" ht="15.75" x14ac:dyDescent="0.25">
      <c r="A82" s="212"/>
      <c r="B82" s="212"/>
      <c r="C82" s="211" t="s">
        <v>1762</v>
      </c>
      <c r="D82" s="211"/>
      <c r="E82" s="324"/>
      <c r="F82" s="324"/>
      <c r="G82" s="324"/>
      <c r="H82" s="324"/>
      <c r="I82" s="325"/>
    </row>
    <row r="83" spans="1:9" ht="15.75" x14ac:dyDescent="0.25">
      <c r="A83" s="212"/>
      <c r="B83" s="212"/>
      <c r="C83" s="211" t="s">
        <v>1841</v>
      </c>
      <c r="D83" s="211"/>
      <c r="E83" s="324"/>
      <c r="F83" s="324"/>
      <c r="G83" s="324"/>
      <c r="H83" s="324"/>
      <c r="I83" s="325"/>
    </row>
    <row r="84" spans="1:9" ht="15.75" x14ac:dyDescent="0.25">
      <c r="A84" s="212"/>
      <c r="B84" s="212"/>
      <c r="C84" s="329" t="s">
        <v>1784</v>
      </c>
      <c r="D84" s="211"/>
      <c r="E84" s="324"/>
      <c r="F84" s="324"/>
      <c r="G84" s="324"/>
      <c r="H84" s="324"/>
      <c r="I84" s="325"/>
    </row>
    <row r="85" spans="1:9" ht="15.75" x14ac:dyDescent="0.25">
      <c r="A85" s="213"/>
      <c r="B85" s="213"/>
      <c r="C85" s="213"/>
      <c r="D85" s="213"/>
      <c r="E85" s="236"/>
      <c r="F85" s="236"/>
      <c r="G85" s="236"/>
      <c r="H85" s="236"/>
      <c r="I85" s="326"/>
    </row>
    <row r="86" spans="1:9" ht="15.75" x14ac:dyDescent="0.25">
      <c r="A86" s="212" t="s">
        <v>1843</v>
      </c>
      <c r="B86" s="323" t="s">
        <v>1786</v>
      </c>
      <c r="C86" s="211" t="s">
        <v>1816</v>
      </c>
      <c r="D86" s="211"/>
      <c r="E86" s="324"/>
      <c r="F86" s="324"/>
      <c r="G86" s="324"/>
      <c r="H86" s="324"/>
      <c r="I86" s="325"/>
    </row>
    <row r="87" spans="1:9" ht="15.75" x14ac:dyDescent="0.25">
      <c r="A87" s="212"/>
      <c r="B87" s="212" t="s">
        <v>1735</v>
      </c>
      <c r="C87" s="211" t="s">
        <v>1780</v>
      </c>
      <c r="D87" s="211"/>
      <c r="E87" s="324"/>
      <c r="F87" s="324"/>
      <c r="G87" s="324"/>
      <c r="H87" s="324"/>
      <c r="I87" s="325"/>
    </row>
    <row r="88" spans="1:9" ht="15.75" x14ac:dyDescent="0.25">
      <c r="A88" s="212"/>
      <c r="B88" s="212"/>
      <c r="C88" s="211" t="s">
        <v>1760</v>
      </c>
      <c r="D88" s="211"/>
      <c r="E88" s="324"/>
      <c r="F88" s="324"/>
      <c r="G88" s="324"/>
      <c r="H88" s="324"/>
      <c r="I88" s="325"/>
    </row>
    <row r="89" spans="1:9" ht="15.75" x14ac:dyDescent="0.25">
      <c r="A89" s="212"/>
      <c r="B89" s="212"/>
      <c r="C89" s="211" t="s">
        <v>1787</v>
      </c>
      <c r="D89" s="211"/>
      <c r="E89" s="324"/>
      <c r="F89" s="324"/>
      <c r="G89" s="324"/>
      <c r="H89" s="324"/>
      <c r="I89" s="325"/>
    </row>
    <row r="90" spans="1:9" ht="15.75" x14ac:dyDescent="0.25">
      <c r="A90" s="212"/>
      <c r="B90" s="212"/>
      <c r="C90" s="211" t="s">
        <v>1834</v>
      </c>
      <c r="D90" s="211"/>
      <c r="E90" s="324"/>
      <c r="F90" s="324"/>
      <c r="G90" s="324"/>
      <c r="H90" s="324"/>
      <c r="I90" s="325"/>
    </row>
    <row r="91" spans="1:9" ht="15.75" x14ac:dyDescent="0.25">
      <c r="A91" s="212"/>
      <c r="B91" s="212"/>
      <c r="C91" s="211" t="s">
        <v>1762</v>
      </c>
      <c r="D91" s="211"/>
      <c r="E91" s="324"/>
      <c r="F91" s="324"/>
      <c r="G91" s="324"/>
      <c r="H91" s="324"/>
      <c r="I91" s="325"/>
    </row>
    <row r="92" spans="1:9" ht="15.75" x14ac:dyDescent="0.25">
      <c r="A92" s="212"/>
      <c r="B92" s="212"/>
      <c r="C92" s="211" t="s">
        <v>1841</v>
      </c>
      <c r="D92" s="211"/>
      <c r="E92" s="324"/>
      <c r="F92" s="324"/>
      <c r="G92" s="324"/>
      <c r="H92" s="324"/>
      <c r="I92" s="325"/>
    </row>
    <row r="93" spans="1:9" ht="15.75" x14ac:dyDescent="0.25">
      <c r="A93" s="212"/>
      <c r="B93" s="212"/>
      <c r="C93" s="329" t="s">
        <v>1784</v>
      </c>
      <c r="D93" s="211"/>
      <c r="E93" s="324"/>
      <c r="F93" s="324"/>
      <c r="G93" s="324"/>
      <c r="H93" s="324"/>
      <c r="I93" s="325"/>
    </row>
    <row r="94" spans="1:9" ht="15.75" x14ac:dyDescent="0.25">
      <c r="A94" s="213"/>
      <c r="B94" s="213"/>
      <c r="C94" s="213"/>
      <c r="D94" s="213"/>
      <c r="E94" s="236"/>
      <c r="F94" s="236"/>
      <c r="G94" s="236"/>
      <c r="H94" s="236"/>
      <c r="I94" s="326"/>
    </row>
    <row r="95" spans="1:9" ht="15.75" x14ac:dyDescent="0.25">
      <c r="A95" s="212" t="s">
        <v>1844</v>
      </c>
      <c r="B95" s="328" t="s">
        <v>1733</v>
      </c>
      <c r="C95" s="211" t="s">
        <v>1734</v>
      </c>
      <c r="D95" s="211"/>
      <c r="E95" s="324"/>
      <c r="F95" s="324"/>
      <c r="G95" s="324"/>
      <c r="H95" s="324"/>
      <c r="I95" s="325"/>
    </row>
    <row r="96" spans="1:9" ht="15.75" x14ac:dyDescent="0.25">
      <c r="A96" s="212"/>
      <c r="B96" s="212" t="s">
        <v>1798</v>
      </c>
      <c r="C96" s="211" t="s">
        <v>1845</v>
      </c>
      <c r="D96" s="211"/>
      <c r="E96" s="324"/>
      <c r="F96" s="324"/>
      <c r="G96" s="324"/>
      <c r="H96" s="324"/>
      <c r="I96" s="325"/>
    </row>
    <row r="97" spans="1:9" ht="15.75" x14ac:dyDescent="0.25">
      <c r="A97" s="212"/>
      <c r="B97" s="212"/>
      <c r="C97" s="211" t="s">
        <v>1737</v>
      </c>
      <c r="D97" s="211"/>
      <c r="E97" s="324"/>
      <c r="F97" s="324"/>
      <c r="G97" s="324"/>
      <c r="H97" s="324"/>
      <c r="I97" s="325"/>
    </row>
    <row r="98" spans="1:9" ht="15.75" x14ac:dyDescent="0.25">
      <c r="A98" s="212"/>
      <c r="B98" s="212"/>
      <c r="C98" s="211" t="s">
        <v>1738</v>
      </c>
      <c r="D98" s="211"/>
      <c r="E98" s="324"/>
      <c r="F98" s="324"/>
      <c r="G98" s="324"/>
      <c r="H98" s="324"/>
      <c r="I98" s="325"/>
    </row>
    <row r="99" spans="1:9" ht="15.75" x14ac:dyDescent="0.25">
      <c r="A99" s="213"/>
      <c r="B99" s="213"/>
      <c r="C99" s="213"/>
      <c r="D99" s="213"/>
      <c r="E99" s="236"/>
      <c r="F99" s="236"/>
      <c r="G99" s="236"/>
      <c r="H99" s="236"/>
      <c r="I99" s="326"/>
    </row>
    <row r="100" spans="1:9" ht="15.75" x14ac:dyDescent="0.25">
      <c r="A100" s="212" t="s">
        <v>1846</v>
      </c>
      <c r="B100" s="323" t="s">
        <v>1740</v>
      </c>
      <c r="C100" s="211" t="s">
        <v>1816</v>
      </c>
      <c r="D100" s="211"/>
      <c r="E100" s="324"/>
      <c r="F100" s="324"/>
      <c r="G100" s="324"/>
      <c r="H100" s="324"/>
      <c r="I100" s="325"/>
    </row>
    <row r="101" spans="1:9" ht="15.75" x14ac:dyDescent="0.25">
      <c r="A101" s="212"/>
      <c r="B101" s="212" t="s">
        <v>1798</v>
      </c>
      <c r="C101" s="211" t="s">
        <v>1742</v>
      </c>
      <c r="D101" s="211"/>
      <c r="E101" s="324"/>
      <c r="F101" s="324"/>
      <c r="G101" s="324"/>
      <c r="H101" s="324"/>
      <c r="I101" s="325"/>
    </row>
    <row r="102" spans="1:9" ht="15.75" x14ac:dyDescent="0.25">
      <c r="A102" s="212"/>
      <c r="B102" s="212"/>
      <c r="C102" s="211" t="s">
        <v>1743</v>
      </c>
      <c r="D102" s="211"/>
      <c r="E102" s="324"/>
      <c r="F102" s="324"/>
      <c r="G102" s="324"/>
      <c r="H102" s="324"/>
      <c r="I102" s="325"/>
    </row>
    <row r="103" spans="1:9" ht="15.75" x14ac:dyDescent="0.25">
      <c r="A103" s="212"/>
      <c r="B103" s="212"/>
      <c r="C103" s="211" t="s">
        <v>1744</v>
      </c>
      <c r="D103" s="211"/>
      <c r="E103" s="324"/>
      <c r="F103" s="324"/>
      <c r="G103" s="324"/>
      <c r="H103" s="324"/>
      <c r="I103" s="325"/>
    </row>
    <row r="104" spans="1:9" ht="15.75" x14ac:dyDescent="0.25">
      <c r="A104" s="212"/>
      <c r="B104" s="212"/>
      <c r="C104" s="211" t="s">
        <v>1745</v>
      </c>
      <c r="D104" s="211"/>
      <c r="E104" s="324"/>
      <c r="F104" s="324"/>
      <c r="G104" s="324"/>
      <c r="H104" s="324"/>
      <c r="I104" s="325"/>
    </row>
    <row r="105" spans="1:9" ht="15.75" x14ac:dyDescent="0.25">
      <c r="A105" s="212"/>
      <c r="B105" s="212"/>
      <c r="C105" s="211" t="s">
        <v>1746</v>
      </c>
      <c r="D105" s="211"/>
      <c r="E105" s="324"/>
      <c r="F105" s="324"/>
      <c r="G105" s="324"/>
      <c r="H105" s="324"/>
      <c r="I105" s="325"/>
    </row>
    <row r="106" spans="1:9" ht="15.75" x14ac:dyDescent="0.25">
      <c r="A106" s="212"/>
      <c r="B106" s="212"/>
      <c r="C106" s="211" t="s">
        <v>1747</v>
      </c>
      <c r="D106" s="211"/>
      <c r="E106" s="324"/>
      <c r="F106" s="324"/>
      <c r="G106" s="324"/>
      <c r="H106" s="324"/>
      <c r="I106" s="325"/>
    </row>
    <row r="107" spans="1:9" ht="15.75" x14ac:dyDescent="0.25">
      <c r="A107" s="213"/>
      <c r="B107" s="213"/>
      <c r="C107" s="213"/>
      <c r="D107" s="213"/>
      <c r="E107" s="236"/>
      <c r="F107" s="236"/>
      <c r="G107" s="236"/>
      <c r="H107" s="236"/>
      <c r="I107" s="326"/>
    </row>
    <row r="108" spans="1:9" ht="15.75" x14ac:dyDescent="0.25">
      <c r="A108" s="212" t="s">
        <v>1847</v>
      </c>
      <c r="B108" s="323" t="s">
        <v>1749</v>
      </c>
      <c r="C108" s="211" t="s">
        <v>1816</v>
      </c>
      <c r="D108" s="211"/>
      <c r="E108" s="324"/>
      <c r="F108" s="324"/>
      <c r="G108" s="324"/>
      <c r="H108" s="324"/>
      <c r="I108" s="325"/>
    </row>
    <row r="109" spans="1:9" ht="15.75" x14ac:dyDescent="0.25">
      <c r="A109" s="212"/>
      <c r="B109" s="212" t="s">
        <v>1798</v>
      </c>
      <c r="C109" s="211" t="s">
        <v>1780</v>
      </c>
      <c r="D109" s="211"/>
      <c r="E109" s="324"/>
      <c r="F109" s="324"/>
      <c r="G109" s="324"/>
      <c r="H109" s="324"/>
      <c r="I109" s="325"/>
    </row>
    <row r="110" spans="1:9" ht="15.75" x14ac:dyDescent="0.25">
      <c r="A110" s="212"/>
      <c r="B110" s="212"/>
      <c r="C110" s="211" t="s">
        <v>1751</v>
      </c>
      <c r="D110" s="211"/>
      <c r="E110" s="324"/>
      <c r="F110" s="324"/>
      <c r="G110" s="324"/>
      <c r="H110" s="324"/>
      <c r="I110" s="325"/>
    </row>
    <row r="111" spans="1:9" ht="15.75" x14ac:dyDescent="0.25">
      <c r="A111" s="212"/>
      <c r="B111" s="212"/>
      <c r="C111" s="211" t="s">
        <v>1744</v>
      </c>
      <c r="D111" s="211"/>
      <c r="E111" s="324"/>
      <c r="F111" s="324"/>
      <c r="G111" s="324"/>
      <c r="H111" s="324"/>
      <c r="I111" s="325"/>
    </row>
    <row r="112" spans="1:9" ht="15.75" x14ac:dyDescent="0.25">
      <c r="A112" s="212"/>
      <c r="B112" s="212"/>
      <c r="C112" s="211" t="s">
        <v>1745</v>
      </c>
      <c r="D112" s="211"/>
      <c r="E112" s="324"/>
      <c r="F112" s="324"/>
      <c r="G112" s="324"/>
      <c r="H112" s="324"/>
      <c r="I112" s="325"/>
    </row>
    <row r="113" spans="1:9" ht="15.75" x14ac:dyDescent="0.25">
      <c r="A113" s="212"/>
      <c r="B113" s="212"/>
      <c r="C113" s="211" t="s">
        <v>1752</v>
      </c>
      <c r="D113" s="211"/>
      <c r="E113" s="324"/>
      <c r="F113" s="324"/>
      <c r="G113" s="324"/>
      <c r="H113" s="324"/>
      <c r="I113" s="325"/>
    </row>
    <row r="114" spans="1:9" ht="15.75" x14ac:dyDescent="0.25">
      <c r="A114" s="213"/>
      <c r="B114" s="213"/>
      <c r="C114" s="213"/>
      <c r="D114" s="213"/>
      <c r="E114" s="236"/>
      <c r="F114" s="236"/>
      <c r="G114" s="236"/>
      <c r="H114" s="236"/>
      <c r="I114" s="326"/>
    </row>
    <row r="115" spans="1:9" ht="15.75" x14ac:dyDescent="0.25">
      <c r="A115" s="212" t="s">
        <v>1848</v>
      </c>
      <c r="B115" s="323" t="s">
        <v>1754</v>
      </c>
      <c r="C115" s="211" t="s">
        <v>1816</v>
      </c>
      <c r="D115" s="211"/>
      <c r="E115" s="324"/>
      <c r="F115" s="324"/>
      <c r="G115" s="324"/>
      <c r="H115" s="324"/>
      <c r="I115" s="325"/>
    </row>
    <row r="116" spans="1:9" ht="15.75" x14ac:dyDescent="0.25">
      <c r="A116" s="212"/>
      <c r="B116" s="212" t="s">
        <v>1798</v>
      </c>
      <c r="C116" s="211" t="s">
        <v>1755</v>
      </c>
      <c r="D116" s="211"/>
      <c r="E116" s="324"/>
      <c r="F116" s="324"/>
      <c r="G116" s="324"/>
      <c r="H116" s="324"/>
      <c r="I116" s="325"/>
    </row>
    <row r="117" spans="1:9" ht="15.75" x14ac:dyDescent="0.25">
      <c r="A117" s="212"/>
      <c r="B117" s="212"/>
      <c r="C117" s="211" t="s">
        <v>1756</v>
      </c>
      <c r="D117" s="211"/>
      <c r="E117" s="324"/>
      <c r="F117" s="324"/>
      <c r="G117" s="324"/>
      <c r="H117" s="324"/>
      <c r="I117" s="325"/>
    </row>
    <row r="118" spans="1:9" ht="15.75" x14ac:dyDescent="0.25">
      <c r="A118" s="212"/>
      <c r="B118" s="212"/>
      <c r="C118" s="211" t="s">
        <v>1744</v>
      </c>
      <c r="D118" s="211"/>
      <c r="E118" s="324"/>
      <c r="F118" s="324"/>
      <c r="G118" s="324"/>
      <c r="H118" s="324"/>
      <c r="I118" s="325"/>
    </row>
    <row r="119" spans="1:9" ht="15.75" x14ac:dyDescent="0.25">
      <c r="A119" s="212"/>
      <c r="B119" s="212"/>
      <c r="C119" s="211" t="s">
        <v>1745</v>
      </c>
      <c r="D119" s="211"/>
      <c r="E119" s="324"/>
      <c r="F119" s="324"/>
      <c r="G119" s="324"/>
      <c r="H119" s="324"/>
      <c r="I119" s="325"/>
    </row>
    <row r="120" spans="1:9" ht="15.75" x14ac:dyDescent="0.25">
      <c r="A120" s="212"/>
      <c r="B120" s="212"/>
      <c r="C120" s="211" t="s">
        <v>1757</v>
      </c>
      <c r="D120" s="211"/>
      <c r="E120" s="324"/>
      <c r="F120" s="324"/>
      <c r="G120" s="324"/>
      <c r="H120" s="324"/>
      <c r="I120" s="325"/>
    </row>
    <row r="121" spans="1:9" ht="15.75" x14ac:dyDescent="0.25">
      <c r="A121" s="213"/>
      <c r="B121" s="213"/>
      <c r="C121" s="213"/>
      <c r="D121" s="213"/>
      <c r="E121" s="236"/>
      <c r="F121" s="236"/>
      <c r="G121" s="236"/>
      <c r="H121" s="236"/>
      <c r="I121" s="326"/>
    </row>
    <row r="122" spans="1:9" ht="15.75" x14ac:dyDescent="0.25">
      <c r="A122" s="212" t="s">
        <v>1849</v>
      </c>
      <c r="B122" s="212" t="s">
        <v>1759</v>
      </c>
      <c r="C122" s="211" t="s">
        <v>1816</v>
      </c>
      <c r="D122" s="211"/>
      <c r="E122" s="324"/>
      <c r="F122" s="324"/>
      <c r="G122" s="324"/>
      <c r="H122" s="324"/>
      <c r="I122" s="325"/>
    </row>
    <row r="123" spans="1:9" ht="15.75" x14ac:dyDescent="0.25">
      <c r="A123" s="212"/>
      <c r="B123" s="212" t="s">
        <v>1798</v>
      </c>
      <c r="C123" s="211" t="s">
        <v>1780</v>
      </c>
      <c r="D123" s="211"/>
      <c r="E123" s="324"/>
      <c r="F123" s="324"/>
      <c r="G123" s="324"/>
      <c r="H123" s="324"/>
      <c r="I123" s="325"/>
    </row>
    <row r="124" spans="1:9" ht="15.75" x14ac:dyDescent="0.25">
      <c r="A124" s="212"/>
      <c r="B124" s="212"/>
      <c r="C124" s="211" t="s">
        <v>1760</v>
      </c>
      <c r="D124" s="211"/>
      <c r="E124" s="324"/>
      <c r="F124" s="324"/>
      <c r="G124" s="324"/>
      <c r="H124" s="324"/>
      <c r="I124" s="325"/>
    </row>
    <row r="125" spans="1:9" ht="15.75" x14ac:dyDescent="0.25">
      <c r="A125" s="212"/>
      <c r="B125" s="212"/>
      <c r="C125" s="211" t="s">
        <v>1744</v>
      </c>
      <c r="D125" s="211"/>
      <c r="E125" s="324"/>
      <c r="F125" s="324"/>
      <c r="G125" s="324"/>
      <c r="H125" s="324"/>
      <c r="I125" s="325"/>
    </row>
    <row r="126" spans="1:9" ht="15.75" x14ac:dyDescent="0.25">
      <c r="A126" s="212"/>
      <c r="B126" s="212"/>
      <c r="C126" s="211" t="s">
        <v>1850</v>
      </c>
      <c r="D126" s="211"/>
      <c r="E126" s="324"/>
      <c r="F126" s="324"/>
      <c r="G126" s="324"/>
      <c r="H126" s="324"/>
      <c r="I126" s="325"/>
    </row>
    <row r="127" spans="1:9" ht="15.75" x14ac:dyDescent="0.25">
      <c r="A127" s="212"/>
      <c r="B127" s="212"/>
      <c r="C127" s="211" t="s">
        <v>1762</v>
      </c>
      <c r="D127" s="211"/>
      <c r="E127" s="324"/>
      <c r="F127" s="324"/>
      <c r="G127" s="324"/>
      <c r="H127" s="324"/>
      <c r="I127" s="325"/>
    </row>
    <row r="128" spans="1:9" ht="15.75" x14ac:dyDescent="0.25">
      <c r="A128" s="212"/>
      <c r="B128" s="212"/>
      <c r="C128" s="211" t="s">
        <v>1841</v>
      </c>
      <c r="D128" s="211"/>
      <c r="E128" s="324"/>
      <c r="F128" s="324"/>
      <c r="G128" s="324"/>
      <c r="H128" s="324"/>
      <c r="I128" s="325"/>
    </row>
    <row r="129" spans="1:9" ht="15.75" x14ac:dyDescent="0.25">
      <c r="A129" s="213"/>
      <c r="B129" s="213"/>
      <c r="C129" s="213"/>
      <c r="D129" s="213"/>
      <c r="E129" s="236"/>
      <c r="F129" s="236"/>
      <c r="G129" s="236"/>
      <c r="H129" s="236"/>
      <c r="I129" s="326"/>
    </row>
    <row r="130" spans="1:9" ht="15.75" x14ac:dyDescent="0.25">
      <c r="A130" s="212" t="s">
        <v>1803</v>
      </c>
      <c r="B130" s="323" t="s">
        <v>1765</v>
      </c>
      <c r="C130" s="211" t="s">
        <v>1816</v>
      </c>
      <c r="D130" s="211"/>
      <c r="E130" s="324"/>
      <c r="F130" s="324"/>
      <c r="G130" s="324"/>
      <c r="H130" s="324"/>
      <c r="I130" s="325"/>
    </row>
    <row r="131" spans="1:9" ht="15.75" x14ac:dyDescent="0.25">
      <c r="A131" s="212"/>
      <c r="B131" s="212" t="s">
        <v>1798</v>
      </c>
      <c r="C131" s="211" t="s">
        <v>1766</v>
      </c>
      <c r="D131" s="211"/>
      <c r="E131" s="324"/>
      <c r="F131" s="324"/>
      <c r="G131" s="324"/>
      <c r="H131" s="324"/>
      <c r="I131" s="325"/>
    </row>
    <row r="132" spans="1:9" ht="15.75" x14ac:dyDescent="0.25">
      <c r="A132" s="212"/>
      <c r="B132" s="212"/>
      <c r="C132" s="211" t="s">
        <v>1851</v>
      </c>
      <c r="D132" s="211"/>
      <c r="E132" s="324"/>
      <c r="F132" s="324"/>
      <c r="G132" s="324"/>
      <c r="H132" s="324"/>
      <c r="I132" s="325"/>
    </row>
    <row r="133" spans="1:9" ht="15.75" x14ac:dyDescent="0.25">
      <c r="A133" s="212"/>
      <c r="B133" s="212"/>
      <c r="C133" s="211" t="s">
        <v>1768</v>
      </c>
      <c r="D133" s="211"/>
      <c r="E133" s="324"/>
      <c r="F133" s="324"/>
      <c r="G133" s="324"/>
      <c r="H133" s="324"/>
      <c r="I133" s="325"/>
    </row>
    <row r="134" spans="1:9" ht="15.75" x14ac:dyDescent="0.25">
      <c r="A134" s="212"/>
      <c r="B134" s="212"/>
      <c r="C134" s="211" t="s">
        <v>1769</v>
      </c>
      <c r="D134" s="211"/>
      <c r="E134" s="324"/>
      <c r="F134" s="324"/>
      <c r="G134" s="324"/>
      <c r="H134" s="324"/>
      <c r="I134" s="325"/>
    </row>
    <row r="135" spans="1:9" ht="15.75" x14ac:dyDescent="0.25">
      <c r="A135" s="212"/>
      <c r="B135" s="212"/>
      <c r="C135" s="211" t="s">
        <v>1824</v>
      </c>
      <c r="D135" s="211"/>
      <c r="E135" s="324"/>
      <c r="F135" s="324"/>
      <c r="G135" s="324"/>
      <c r="H135" s="324"/>
      <c r="I135" s="325"/>
    </row>
    <row r="136" spans="1:9" ht="15.75" x14ac:dyDescent="0.25">
      <c r="A136" s="212"/>
      <c r="B136" s="212"/>
      <c r="C136" s="211" t="s">
        <v>1771</v>
      </c>
      <c r="D136" s="211"/>
      <c r="E136" s="324"/>
      <c r="F136" s="324"/>
      <c r="G136" s="324"/>
      <c r="H136" s="324"/>
      <c r="I136" s="325"/>
    </row>
    <row r="137" spans="1:9" ht="15.75" x14ac:dyDescent="0.25">
      <c r="A137" s="212"/>
      <c r="B137" s="212"/>
      <c r="C137" s="211" t="s">
        <v>1852</v>
      </c>
      <c r="D137" s="211"/>
      <c r="E137" s="324"/>
      <c r="F137" s="324"/>
      <c r="G137" s="324"/>
      <c r="H137" s="324"/>
      <c r="I137" s="325"/>
    </row>
    <row r="138" spans="1:9" ht="15.75" x14ac:dyDescent="0.25">
      <c r="A138" s="213"/>
      <c r="B138" s="213"/>
      <c r="C138" s="213"/>
      <c r="D138" s="213"/>
      <c r="E138" s="236"/>
      <c r="F138" s="236"/>
      <c r="G138" s="236"/>
      <c r="H138" s="236"/>
      <c r="I138" s="326"/>
    </row>
    <row r="139" spans="1:9" ht="15.75" x14ac:dyDescent="0.25">
      <c r="A139" s="212" t="s">
        <v>1853</v>
      </c>
      <c r="B139" s="323" t="s">
        <v>1774</v>
      </c>
      <c r="C139" s="211" t="s">
        <v>1816</v>
      </c>
      <c r="D139" s="211"/>
      <c r="E139" s="324"/>
      <c r="F139" s="324"/>
      <c r="G139" s="324"/>
      <c r="H139" s="324"/>
      <c r="I139" s="325"/>
    </row>
    <row r="140" spans="1:9" ht="15.75" x14ac:dyDescent="0.25">
      <c r="A140" s="212"/>
      <c r="B140" s="212" t="s">
        <v>1798</v>
      </c>
      <c r="C140" s="211" t="s">
        <v>1780</v>
      </c>
      <c r="D140" s="211"/>
      <c r="E140" s="324"/>
      <c r="F140" s="324"/>
      <c r="G140" s="324"/>
      <c r="H140" s="324"/>
      <c r="I140" s="325"/>
    </row>
    <row r="141" spans="1:9" ht="15.75" x14ac:dyDescent="0.25">
      <c r="A141" s="212"/>
      <c r="B141" s="212"/>
      <c r="C141" s="211" t="s">
        <v>1760</v>
      </c>
      <c r="D141" s="211"/>
      <c r="E141" s="324"/>
      <c r="F141" s="324"/>
      <c r="G141" s="324"/>
      <c r="H141" s="324"/>
      <c r="I141" s="325"/>
    </row>
    <row r="142" spans="1:9" ht="15.75" x14ac:dyDescent="0.25">
      <c r="A142" s="212"/>
      <c r="B142" s="212"/>
      <c r="C142" s="211" t="s">
        <v>1744</v>
      </c>
      <c r="D142" s="211"/>
      <c r="E142" s="324"/>
      <c r="F142" s="324"/>
      <c r="G142" s="324"/>
      <c r="H142" s="324"/>
      <c r="I142" s="325"/>
    </row>
    <row r="143" spans="1:9" ht="15.75" x14ac:dyDescent="0.25">
      <c r="A143" s="212"/>
      <c r="B143" s="212"/>
      <c r="C143" s="211" t="s">
        <v>1854</v>
      </c>
      <c r="D143" s="211"/>
      <c r="E143" s="324"/>
      <c r="F143" s="324"/>
      <c r="G143" s="324"/>
      <c r="H143" s="324"/>
      <c r="I143" s="325"/>
    </row>
    <row r="144" spans="1:9" ht="15.75" x14ac:dyDescent="0.25">
      <c r="A144" s="213"/>
      <c r="B144" s="213"/>
      <c r="C144" s="213"/>
      <c r="D144" s="213"/>
      <c r="E144" s="236"/>
      <c r="F144" s="236"/>
      <c r="G144" s="236"/>
      <c r="H144" s="236"/>
      <c r="I144" s="326"/>
    </row>
    <row r="145" spans="1:9" ht="15.75" x14ac:dyDescent="0.25">
      <c r="A145" s="212" t="s">
        <v>1855</v>
      </c>
      <c r="B145" s="323" t="s">
        <v>1774</v>
      </c>
      <c r="C145" s="211" t="s">
        <v>1816</v>
      </c>
      <c r="D145" s="211"/>
      <c r="E145" s="324"/>
      <c r="F145" s="324"/>
      <c r="G145" s="324"/>
      <c r="H145" s="324"/>
      <c r="I145" s="325"/>
    </row>
    <row r="146" spans="1:9" ht="15.75" x14ac:dyDescent="0.25">
      <c r="A146" s="212"/>
      <c r="B146" s="212" t="s">
        <v>1798</v>
      </c>
      <c r="C146" s="211" t="s">
        <v>1750</v>
      </c>
      <c r="D146" s="211"/>
      <c r="E146" s="324"/>
      <c r="F146" s="324"/>
      <c r="G146" s="324"/>
      <c r="H146" s="324"/>
      <c r="I146" s="325"/>
    </row>
    <row r="147" spans="1:9" ht="15.75" x14ac:dyDescent="0.25">
      <c r="A147" s="212"/>
      <c r="B147" s="212"/>
      <c r="C147" s="211" t="s">
        <v>1830</v>
      </c>
      <c r="D147" s="211"/>
      <c r="E147" s="324"/>
      <c r="F147" s="324"/>
      <c r="G147" s="324"/>
      <c r="H147" s="324"/>
      <c r="I147" s="325"/>
    </row>
    <row r="148" spans="1:9" ht="15.75" x14ac:dyDescent="0.25">
      <c r="A148" s="212"/>
      <c r="B148" s="212"/>
      <c r="C148" s="211" t="s">
        <v>1744</v>
      </c>
      <c r="D148" s="211"/>
      <c r="E148" s="324"/>
      <c r="F148" s="324"/>
      <c r="G148" s="324"/>
      <c r="H148" s="324"/>
      <c r="I148" s="325"/>
    </row>
    <row r="149" spans="1:9" ht="15.75" x14ac:dyDescent="0.25">
      <c r="A149" s="212"/>
      <c r="B149" s="212"/>
      <c r="C149" s="211" t="s">
        <v>1831</v>
      </c>
      <c r="D149" s="211"/>
      <c r="E149" s="324"/>
      <c r="F149" s="324"/>
      <c r="G149" s="324"/>
      <c r="H149" s="324"/>
      <c r="I149" s="330"/>
    </row>
    <row r="150" spans="1:9" ht="15.75" x14ac:dyDescent="0.25">
      <c r="A150" s="213"/>
      <c r="B150" s="213"/>
      <c r="C150" s="213"/>
      <c r="D150" s="213"/>
      <c r="E150" s="236"/>
      <c r="F150" s="236"/>
      <c r="G150" s="236"/>
      <c r="H150" s="236"/>
      <c r="I150" s="326"/>
    </row>
    <row r="151" spans="1:9" ht="15.75" x14ac:dyDescent="0.25">
      <c r="A151" s="212" t="s">
        <v>1856</v>
      </c>
      <c r="B151" s="323" t="s">
        <v>1857</v>
      </c>
      <c r="C151" s="211" t="s">
        <v>1816</v>
      </c>
      <c r="D151" s="211"/>
      <c r="E151" s="324"/>
      <c r="F151" s="324"/>
      <c r="G151" s="324"/>
      <c r="H151" s="324"/>
      <c r="I151" s="325"/>
    </row>
    <row r="152" spans="1:9" ht="15.75" x14ac:dyDescent="0.25">
      <c r="A152" s="212"/>
      <c r="B152" s="212" t="s">
        <v>1798</v>
      </c>
      <c r="C152" s="211" t="s">
        <v>1780</v>
      </c>
      <c r="D152" s="211"/>
      <c r="E152" s="324"/>
      <c r="F152" s="324"/>
      <c r="G152" s="324"/>
      <c r="H152" s="324"/>
      <c r="I152" s="325"/>
    </row>
    <row r="153" spans="1:9" ht="15.75" x14ac:dyDescent="0.25">
      <c r="A153" s="212"/>
      <c r="B153" s="212"/>
      <c r="C153" s="211" t="s">
        <v>1760</v>
      </c>
      <c r="D153" s="211"/>
      <c r="E153" s="324"/>
      <c r="F153" s="324"/>
      <c r="G153" s="324"/>
      <c r="H153" s="324"/>
      <c r="I153" s="325"/>
    </row>
    <row r="154" spans="1:9" ht="15.75" x14ac:dyDescent="0.25">
      <c r="A154" s="212"/>
      <c r="B154" s="212"/>
      <c r="C154" s="211" t="s">
        <v>1781</v>
      </c>
      <c r="D154" s="211"/>
      <c r="E154" s="324"/>
      <c r="F154" s="324"/>
      <c r="G154" s="324"/>
      <c r="H154" s="324"/>
      <c r="I154" s="325"/>
    </row>
    <row r="155" spans="1:9" ht="15.75" x14ac:dyDescent="0.25">
      <c r="A155" s="212"/>
      <c r="B155" s="212"/>
      <c r="C155" s="211" t="s">
        <v>1820</v>
      </c>
      <c r="D155" s="211"/>
      <c r="E155" s="324"/>
      <c r="F155" s="324"/>
      <c r="G155" s="324"/>
      <c r="H155" s="324"/>
      <c r="I155" s="325"/>
    </row>
    <row r="156" spans="1:9" ht="15.75" x14ac:dyDescent="0.25">
      <c r="A156" s="212"/>
      <c r="B156" s="212"/>
      <c r="C156" s="211" t="s">
        <v>1835</v>
      </c>
      <c r="D156" s="211"/>
      <c r="E156" s="324"/>
      <c r="F156" s="324"/>
      <c r="G156" s="324"/>
      <c r="H156" s="324"/>
      <c r="I156" s="325"/>
    </row>
    <row r="157" spans="1:9" ht="15.75" x14ac:dyDescent="0.25">
      <c r="A157" s="212"/>
      <c r="B157" s="212"/>
      <c r="C157" s="211" t="s">
        <v>1836</v>
      </c>
      <c r="D157" s="211"/>
      <c r="E157" s="324"/>
      <c r="F157" s="324"/>
      <c r="G157" s="324"/>
      <c r="H157" s="324"/>
      <c r="I157" s="325"/>
    </row>
    <row r="158" spans="1:9" ht="15.75" x14ac:dyDescent="0.25">
      <c r="A158" s="212"/>
      <c r="B158" s="212"/>
      <c r="C158" s="211" t="s">
        <v>1837</v>
      </c>
      <c r="D158" s="211"/>
      <c r="E158" s="324"/>
      <c r="F158" s="324"/>
      <c r="G158" s="324"/>
      <c r="H158" s="324"/>
      <c r="I158" s="325"/>
    </row>
    <row r="159" spans="1:9" ht="15.75" x14ac:dyDescent="0.25">
      <c r="A159" s="212"/>
      <c r="B159" s="212"/>
      <c r="C159" s="211" t="s">
        <v>1838</v>
      </c>
      <c r="D159" s="211"/>
      <c r="E159" s="324"/>
      <c r="F159" s="324"/>
      <c r="G159" s="324"/>
      <c r="H159" s="324"/>
      <c r="I159" s="325"/>
    </row>
    <row r="160" spans="1:9" ht="15.75" x14ac:dyDescent="0.25">
      <c r="A160" s="212"/>
      <c r="B160" s="212"/>
      <c r="C160" s="211" t="s">
        <v>1839</v>
      </c>
      <c r="D160" s="211"/>
      <c r="E160" s="324"/>
      <c r="F160" s="324"/>
      <c r="G160" s="324"/>
      <c r="H160" s="324"/>
      <c r="I160" s="325"/>
    </row>
    <row r="161" spans="1:9" ht="15.75" x14ac:dyDescent="0.25">
      <c r="A161" s="212"/>
      <c r="B161" s="212"/>
      <c r="C161" s="211" t="s">
        <v>1840</v>
      </c>
      <c r="D161" s="211"/>
      <c r="E161" s="324"/>
      <c r="F161" s="324"/>
      <c r="G161" s="324"/>
      <c r="H161" s="324"/>
      <c r="I161" s="325"/>
    </row>
    <row r="162" spans="1:9" ht="15.75" x14ac:dyDescent="0.25">
      <c r="A162" s="212"/>
      <c r="B162" s="212"/>
      <c r="C162" s="211" t="s">
        <v>1762</v>
      </c>
      <c r="D162" s="211"/>
      <c r="E162" s="324"/>
      <c r="F162" s="324"/>
      <c r="G162" s="324"/>
      <c r="H162" s="324"/>
      <c r="I162" s="325"/>
    </row>
    <row r="163" spans="1:9" ht="15.75" x14ac:dyDescent="0.25">
      <c r="A163" s="212"/>
      <c r="B163" s="212"/>
      <c r="C163" s="211" t="s">
        <v>1841</v>
      </c>
      <c r="D163" s="211"/>
      <c r="E163" s="324"/>
      <c r="F163" s="324"/>
      <c r="G163" s="324"/>
      <c r="H163" s="324"/>
      <c r="I163" s="325"/>
    </row>
    <row r="164" spans="1:9" ht="15.75" x14ac:dyDescent="0.25">
      <c r="A164" s="213"/>
      <c r="B164" s="213"/>
      <c r="C164" s="213"/>
      <c r="D164" s="213"/>
      <c r="E164" s="236"/>
      <c r="F164" s="236"/>
      <c r="G164" s="236"/>
      <c r="H164" s="236"/>
      <c r="I164" s="326"/>
    </row>
    <row r="165" spans="1:9" ht="15.75" x14ac:dyDescent="0.25">
      <c r="A165" s="212" t="s">
        <v>1858</v>
      </c>
      <c r="B165" s="323" t="s">
        <v>1859</v>
      </c>
      <c r="C165" s="211" t="s">
        <v>1816</v>
      </c>
      <c r="D165" s="211"/>
      <c r="E165" s="324"/>
      <c r="F165" s="324"/>
      <c r="G165" s="324"/>
      <c r="H165" s="324"/>
      <c r="I165" s="325"/>
    </row>
    <row r="166" spans="1:9" ht="15.75" x14ac:dyDescent="0.25">
      <c r="A166" s="212"/>
      <c r="B166" s="212" t="s">
        <v>1798</v>
      </c>
      <c r="C166" s="211" t="s">
        <v>1780</v>
      </c>
      <c r="D166" s="211"/>
      <c r="E166" s="324"/>
      <c r="F166" s="324"/>
      <c r="G166" s="324"/>
      <c r="H166" s="324"/>
      <c r="I166" s="325"/>
    </row>
    <row r="167" spans="1:9" ht="15.75" x14ac:dyDescent="0.25">
      <c r="A167" s="212"/>
      <c r="B167" s="212"/>
      <c r="C167" s="211" t="s">
        <v>1760</v>
      </c>
      <c r="D167" s="211"/>
      <c r="E167" s="324"/>
      <c r="F167" s="324"/>
      <c r="G167" s="324"/>
      <c r="H167" s="324"/>
      <c r="I167" s="325"/>
    </row>
    <row r="168" spans="1:9" ht="15.75" x14ac:dyDescent="0.25">
      <c r="A168" s="212"/>
      <c r="B168" s="212"/>
      <c r="C168" s="211" t="s">
        <v>1783</v>
      </c>
      <c r="D168" s="211"/>
      <c r="E168" s="324"/>
      <c r="F168" s="324"/>
      <c r="G168" s="324"/>
      <c r="H168" s="324"/>
      <c r="I168" s="325"/>
    </row>
    <row r="169" spans="1:9" ht="15.75" x14ac:dyDescent="0.25">
      <c r="A169" s="212"/>
      <c r="B169" s="212"/>
      <c r="C169" s="211" t="s">
        <v>1820</v>
      </c>
      <c r="D169" s="211"/>
      <c r="E169" s="324"/>
      <c r="F169" s="324"/>
      <c r="G169" s="324"/>
      <c r="H169" s="324"/>
      <c r="I169" s="325"/>
    </row>
    <row r="170" spans="1:9" ht="15.75" x14ac:dyDescent="0.25">
      <c r="A170" s="212"/>
      <c r="B170" s="212"/>
      <c r="C170" s="211" t="s">
        <v>1762</v>
      </c>
      <c r="D170" s="211"/>
      <c r="E170" s="324"/>
      <c r="F170" s="324"/>
      <c r="G170" s="324"/>
      <c r="H170" s="324"/>
      <c r="I170" s="325"/>
    </row>
    <row r="171" spans="1:9" ht="15.75" x14ac:dyDescent="0.25">
      <c r="A171" s="212"/>
      <c r="B171" s="212"/>
      <c r="C171" s="211" t="s">
        <v>1841</v>
      </c>
      <c r="D171" s="211"/>
      <c r="E171" s="324"/>
      <c r="F171" s="324"/>
      <c r="G171" s="324"/>
      <c r="H171" s="324"/>
      <c r="I171" s="325"/>
    </row>
    <row r="172" spans="1:9" ht="15.75" x14ac:dyDescent="0.25">
      <c r="A172" s="212"/>
      <c r="B172" s="212"/>
      <c r="C172" s="329" t="s">
        <v>1784</v>
      </c>
      <c r="D172" s="211"/>
      <c r="E172" s="324"/>
      <c r="F172" s="324"/>
      <c r="G172" s="324"/>
      <c r="H172" s="324"/>
      <c r="I172" s="325"/>
    </row>
    <row r="173" spans="1:9" ht="15.75" x14ac:dyDescent="0.25">
      <c r="A173" s="213"/>
      <c r="B173" s="213"/>
      <c r="C173" s="213"/>
      <c r="D173" s="213"/>
      <c r="E173" s="236"/>
      <c r="F173" s="236"/>
      <c r="G173" s="236"/>
      <c r="H173" s="236"/>
      <c r="I173" s="326"/>
    </row>
    <row r="174" spans="1:9" ht="15.75" x14ac:dyDescent="0.25">
      <c r="A174" s="212" t="s">
        <v>1860</v>
      </c>
      <c r="B174" s="323" t="s">
        <v>1861</v>
      </c>
      <c r="C174" s="211" t="s">
        <v>1816</v>
      </c>
      <c r="D174" s="211"/>
      <c r="E174" s="324"/>
      <c r="F174" s="324"/>
      <c r="G174" s="324"/>
      <c r="H174" s="324"/>
      <c r="I174" s="325"/>
    </row>
    <row r="175" spans="1:9" ht="15.75" x14ac:dyDescent="0.25">
      <c r="A175" s="212"/>
      <c r="B175" s="212" t="s">
        <v>1798</v>
      </c>
      <c r="C175" s="211" t="s">
        <v>1780</v>
      </c>
      <c r="D175" s="211"/>
      <c r="E175" s="324"/>
      <c r="F175" s="324"/>
      <c r="G175" s="324"/>
      <c r="H175" s="324"/>
      <c r="I175" s="325"/>
    </row>
    <row r="176" spans="1:9" ht="15.75" x14ac:dyDescent="0.25">
      <c r="A176" s="212"/>
      <c r="B176" s="212"/>
      <c r="C176" s="211" t="s">
        <v>1760</v>
      </c>
      <c r="D176" s="211"/>
      <c r="E176" s="324"/>
      <c r="F176" s="324"/>
      <c r="G176" s="324"/>
      <c r="H176" s="324"/>
      <c r="I176" s="325"/>
    </row>
    <row r="177" spans="1:9" ht="15.75" x14ac:dyDescent="0.25">
      <c r="A177" s="212"/>
      <c r="B177" s="212"/>
      <c r="C177" s="211" t="s">
        <v>1787</v>
      </c>
      <c r="D177" s="211"/>
      <c r="E177" s="324"/>
      <c r="F177" s="324"/>
      <c r="G177" s="324"/>
      <c r="H177" s="324"/>
      <c r="I177" s="325"/>
    </row>
    <row r="178" spans="1:9" ht="15.75" x14ac:dyDescent="0.25">
      <c r="A178" s="212"/>
      <c r="B178" s="212"/>
      <c r="C178" s="211" t="s">
        <v>1820</v>
      </c>
      <c r="D178" s="211"/>
      <c r="E178" s="324"/>
      <c r="F178" s="324"/>
      <c r="G178" s="324"/>
      <c r="H178" s="324"/>
      <c r="I178" s="325"/>
    </row>
    <row r="179" spans="1:9" ht="15.75" x14ac:dyDescent="0.25">
      <c r="A179" s="212"/>
      <c r="B179" s="212"/>
      <c r="C179" s="211" t="s">
        <v>1762</v>
      </c>
      <c r="D179" s="211"/>
      <c r="E179" s="324"/>
      <c r="F179" s="324"/>
      <c r="G179" s="324"/>
      <c r="H179" s="324"/>
      <c r="I179" s="325"/>
    </row>
    <row r="180" spans="1:9" ht="15.75" x14ac:dyDescent="0.25">
      <c r="A180" s="212"/>
      <c r="B180" s="212"/>
      <c r="C180" s="211" t="s">
        <v>1841</v>
      </c>
      <c r="D180" s="211"/>
      <c r="E180" s="324"/>
      <c r="F180" s="324"/>
      <c r="G180" s="324"/>
      <c r="H180" s="324"/>
      <c r="I180" s="325"/>
    </row>
    <row r="181" spans="1:9" ht="15.75" x14ac:dyDescent="0.25">
      <c r="A181" s="212"/>
      <c r="B181" s="212"/>
      <c r="C181" s="329" t="s">
        <v>1784</v>
      </c>
      <c r="D181" s="211"/>
      <c r="E181" s="324"/>
      <c r="F181" s="324"/>
      <c r="G181" s="324"/>
      <c r="H181" s="324"/>
      <c r="I181" s="325"/>
    </row>
    <row r="182" spans="1:9" ht="15.75" x14ac:dyDescent="0.25">
      <c r="A182" s="213"/>
      <c r="B182" s="213"/>
      <c r="C182" s="213"/>
      <c r="D182" s="213"/>
      <c r="E182" s="236"/>
      <c r="F182" s="236"/>
      <c r="G182" s="236"/>
      <c r="H182" s="236"/>
      <c r="I182" s="326"/>
    </row>
  </sheetData>
  <mergeCells count="1">
    <mergeCell ref="A2:C2"/>
  </mergeCells>
  <conditionalFormatting sqref="E5:H182">
    <cfRule type="cellIs" dxfId="1086" priority="1" operator="equal">
      <formula>"black"</formula>
    </cfRule>
    <cfRule type="cellIs" dxfId="1085" priority="2" operator="equal">
      <formula>"n/a"</formula>
    </cfRule>
    <cfRule type="cellIs" dxfId="1084" priority="3" operator="equal">
      <formula>"n/s"</formula>
    </cfRule>
    <cfRule type="cellIs" dxfId="1083" priority="4" operator="equal">
      <formula>"fail"</formula>
    </cfRule>
    <cfRule type="cellIs" dxfId="1082" priority="5" operator="equal">
      <formula>"pass"</formula>
    </cfRule>
    <cfRule type="cellIs" dxfId="1081" priority="6" operator="equal">
      <formula>"n/s"</formula>
    </cfRule>
    <cfRule type="cellIs" dxfId="1080" priority="7" operator="equal">
      <formula>"n/a"</formula>
    </cfRule>
    <cfRule type="cellIs" dxfId="1079" priority="8" operator="equal">
      <formula>"fail"</formula>
    </cfRule>
    <cfRule type="cellIs" dxfId="1078" priority="9" operator="equal">
      <formula>"pass"</formula>
    </cfRule>
  </conditionalFormatting>
  <dataValidations count="2">
    <dataValidation type="list" allowBlank="1" showInputMessage="1" showErrorMessage="1" sqref="E5:E8">
      <formula1>$W$5:$W$10</formula1>
    </dataValidation>
    <dataValidation type="list" allowBlank="1" showInputMessage="1" showErrorMessage="1" sqref="E57:H182 E9:E56 F5:H56">
      <formula1>$W$5:$W$8</formula1>
    </dataValidation>
  </dataValidation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B0F0"/>
  </sheetPr>
  <dimension ref="A1:W368"/>
  <sheetViews>
    <sheetView topLeftCell="A196" zoomScale="60" zoomScaleNormal="60" workbookViewId="0">
      <selection activeCell="B218" sqref="B218"/>
    </sheetView>
  </sheetViews>
  <sheetFormatPr defaultRowHeight="15" x14ac:dyDescent="0.25"/>
  <cols>
    <col min="1" max="1" width="17.28515625" style="561" bestFit="1" customWidth="1"/>
    <col min="2" max="2" width="88" style="561" bestFit="1" customWidth="1"/>
    <col min="3" max="3" width="126.85546875" style="561" customWidth="1"/>
    <col min="4" max="4" width="5.5703125" style="561" customWidth="1"/>
    <col min="5" max="7" width="6.28515625" style="561" customWidth="1"/>
    <col min="8" max="8" width="6.28515625" style="561" hidden="1" customWidth="1"/>
    <col min="9" max="9" width="53.140625" style="561" customWidth="1"/>
    <col min="10" max="10" width="9.140625" style="561" customWidth="1"/>
    <col min="11" max="11" width="9.140625" style="561"/>
    <col min="12" max="14" width="9.140625" style="561" customWidth="1"/>
    <col min="15" max="16384" width="9.140625" style="561"/>
  </cols>
  <sheetData>
    <row r="1" spans="1:23" ht="21" x14ac:dyDescent="0.35">
      <c r="A1" s="103"/>
      <c r="B1" s="103"/>
      <c r="C1" s="103"/>
      <c r="I1" s="247"/>
    </row>
    <row r="2" spans="1:23" ht="21" x14ac:dyDescent="0.35">
      <c r="A2" s="608" t="s">
        <v>1812</v>
      </c>
      <c r="B2" s="608"/>
      <c r="C2" s="608"/>
      <c r="I2" s="247"/>
    </row>
    <row r="3" spans="1:23" ht="21" x14ac:dyDescent="0.35">
      <c r="A3" s="103"/>
      <c r="B3" s="103"/>
      <c r="C3" s="103"/>
      <c r="I3" s="247"/>
    </row>
    <row r="4" spans="1:23" ht="59.25" x14ac:dyDescent="0.25">
      <c r="A4" s="108" t="s">
        <v>147</v>
      </c>
      <c r="B4" s="121" t="s">
        <v>148</v>
      </c>
      <c r="C4" s="108" t="s">
        <v>149</v>
      </c>
      <c r="D4" s="110" t="s">
        <v>249</v>
      </c>
      <c r="E4" s="110" t="s">
        <v>329</v>
      </c>
      <c r="F4" s="110" t="s">
        <v>327</v>
      </c>
      <c r="G4" s="110" t="s">
        <v>323</v>
      </c>
      <c r="H4" s="110" t="s">
        <v>1721</v>
      </c>
      <c r="I4" s="322" t="s">
        <v>958</v>
      </c>
    </row>
    <row r="5" spans="1:23" ht="15.75" x14ac:dyDescent="0.25">
      <c r="A5" s="212" t="s">
        <v>3410</v>
      </c>
      <c r="B5" s="328" t="s">
        <v>1733</v>
      </c>
      <c r="C5" s="211" t="s">
        <v>1734</v>
      </c>
      <c r="D5" s="211"/>
      <c r="E5" s="324"/>
      <c r="F5" s="324"/>
      <c r="G5" s="324"/>
      <c r="H5" s="324"/>
      <c r="I5" s="325"/>
      <c r="W5" s="561" t="s">
        <v>45</v>
      </c>
    </row>
    <row r="6" spans="1:23" ht="15.75" x14ac:dyDescent="0.25">
      <c r="A6" s="212"/>
      <c r="B6" s="212" t="s">
        <v>1735</v>
      </c>
      <c r="C6" s="211" t="s">
        <v>3411</v>
      </c>
      <c r="D6" s="211"/>
      <c r="E6" s="324"/>
      <c r="F6" s="324"/>
      <c r="G6" s="324"/>
      <c r="H6" s="324"/>
      <c r="I6" s="325"/>
      <c r="W6" s="561" t="s">
        <v>46</v>
      </c>
    </row>
    <row r="7" spans="1:23" ht="15.75" x14ac:dyDescent="0.25">
      <c r="A7" s="212"/>
      <c r="B7" s="212"/>
      <c r="C7" s="211" t="s">
        <v>1737</v>
      </c>
      <c r="D7" s="211"/>
      <c r="E7" s="324"/>
      <c r="F7" s="324"/>
      <c r="G7" s="324"/>
      <c r="H7" s="324"/>
      <c r="I7" s="325"/>
      <c r="W7" s="561" t="s">
        <v>47</v>
      </c>
    </row>
    <row r="8" spans="1:23" ht="15.75" x14ac:dyDescent="0.25">
      <c r="A8" s="212"/>
      <c r="B8" s="212"/>
      <c r="C8" s="211" t="s">
        <v>1738</v>
      </c>
      <c r="D8" s="211"/>
      <c r="E8" s="324"/>
      <c r="F8" s="324"/>
      <c r="G8" s="324"/>
      <c r="H8" s="324"/>
      <c r="W8" s="561" t="s">
        <v>1468</v>
      </c>
    </row>
    <row r="9" spans="1:23" ht="15.75" x14ac:dyDescent="0.25">
      <c r="A9" s="213"/>
      <c r="B9" s="213"/>
      <c r="C9" s="213"/>
      <c r="D9" s="213"/>
      <c r="E9" s="236"/>
      <c r="F9" s="236"/>
      <c r="G9" s="236"/>
      <c r="H9" s="236"/>
      <c r="I9" s="326"/>
      <c r="W9" s="561" t="s">
        <v>1625</v>
      </c>
    </row>
    <row r="10" spans="1:23" ht="15.75" x14ac:dyDescent="0.25">
      <c r="A10" s="212" t="s">
        <v>3412</v>
      </c>
      <c r="B10" s="323" t="s">
        <v>1740</v>
      </c>
      <c r="C10" s="211" t="s">
        <v>3413</v>
      </c>
      <c r="D10" s="211"/>
      <c r="E10" s="324"/>
      <c r="F10" s="324"/>
      <c r="G10" s="324"/>
      <c r="H10" s="324"/>
      <c r="I10" s="325"/>
    </row>
    <row r="11" spans="1:23" ht="15.75" x14ac:dyDescent="0.25">
      <c r="A11" s="212"/>
      <c r="B11" s="212" t="s">
        <v>1735</v>
      </c>
      <c r="C11" s="211" t="s">
        <v>1742</v>
      </c>
      <c r="D11" s="211"/>
      <c r="E11" s="324"/>
      <c r="F11" s="324"/>
      <c r="G11" s="324"/>
      <c r="H11" s="324"/>
      <c r="I11" s="325"/>
    </row>
    <row r="12" spans="1:23" ht="15.75" x14ac:dyDescent="0.25">
      <c r="A12" s="212"/>
      <c r="B12" s="212"/>
      <c r="C12" s="211" t="s">
        <v>1743</v>
      </c>
      <c r="D12" s="211"/>
      <c r="E12" s="324"/>
      <c r="F12" s="324"/>
      <c r="G12" s="324"/>
      <c r="H12" s="324"/>
      <c r="I12" s="325"/>
    </row>
    <row r="13" spans="1:23" ht="15.75" x14ac:dyDescent="0.25">
      <c r="A13" s="212"/>
      <c r="B13" s="212"/>
      <c r="C13" s="211" t="s">
        <v>1744</v>
      </c>
      <c r="D13" s="211"/>
      <c r="E13" s="324"/>
      <c r="F13" s="324"/>
      <c r="G13" s="324"/>
      <c r="H13" s="324"/>
      <c r="I13" s="325"/>
    </row>
    <row r="14" spans="1:23" ht="15.75" x14ac:dyDescent="0.25">
      <c r="A14" s="212"/>
      <c r="B14" s="212"/>
      <c r="C14" s="211" t="s">
        <v>1745</v>
      </c>
      <c r="D14" s="211"/>
      <c r="E14" s="324"/>
      <c r="F14" s="324"/>
      <c r="G14" s="324"/>
      <c r="H14" s="324"/>
      <c r="I14" s="325"/>
    </row>
    <row r="15" spans="1:23" ht="15.75" x14ac:dyDescent="0.25">
      <c r="A15" s="212"/>
      <c r="B15" s="212"/>
      <c r="C15" s="211" t="s">
        <v>1746</v>
      </c>
      <c r="D15" s="211"/>
      <c r="E15" s="324"/>
      <c r="F15" s="324"/>
      <c r="G15" s="324"/>
      <c r="H15" s="324"/>
      <c r="I15" s="325"/>
    </row>
    <row r="16" spans="1:23" ht="15.75" x14ac:dyDescent="0.25">
      <c r="A16" s="212"/>
      <c r="B16" s="212"/>
      <c r="C16" s="211" t="s">
        <v>1747</v>
      </c>
      <c r="D16" s="211"/>
      <c r="E16" s="324"/>
      <c r="F16" s="324"/>
      <c r="G16" s="324"/>
      <c r="H16" s="324"/>
      <c r="I16" s="325"/>
    </row>
    <row r="17" spans="1:9" ht="15.75" x14ac:dyDescent="0.25">
      <c r="A17" s="213"/>
      <c r="B17" s="213"/>
      <c r="C17" s="213"/>
      <c r="D17" s="213"/>
      <c r="E17" s="236"/>
      <c r="F17" s="236"/>
      <c r="G17" s="236"/>
      <c r="H17" s="236"/>
      <c r="I17" s="326"/>
    </row>
    <row r="18" spans="1:9" ht="15.75" x14ac:dyDescent="0.25">
      <c r="A18" s="212" t="s">
        <v>3415</v>
      </c>
      <c r="B18" s="323" t="s">
        <v>1749</v>
      </c>
      <c r="C18" s="211" t="s">
        <v>3414</v>
      </c>
      <c r="D18" s="211"/>
      <c r="E18" s="324"/>
      <c r="F18" s="324"/>
      <c r="G18" s="324"/>
      <c r="H18" s="324"/>
      <c r="I18" s="325"/>
    </row>
    <row r="19" spans="1:9" ht="15.75" x14ac:dyDescent="0.25">
      <c r="A19" s="212"/>
      <c r="B19" s="212" t="s">
        <v>1735</v>
      </c>
      <c r="C19" s="211" t="s">
        <v>1780</v>
      </c>
      <c r="D19" s="211"/>
      <c r="E19" s="324"/>
      <c r="F19" s="324"/>
      <c r="G19" s="324"/>
      <c r="H19" s="324"/>
      <c r="I19" s="325"/>
    </row>
    <row r="20" spans="1:9" ht="15.75" x14ac:dyDescent="0.25">
      <c r="A20" s="212"/>
      <c r="B20" s="212"/>
      <c r="C20" s="211" t="s">
        <v>1751</v>
      </c>
      <c r="D20" s="211"/>
      <c r="E20" s="324"/>
      <c r="F20" s="324"/>
      <c r="G20" s="324"/>
      <c r="H20" s="324"/>
      <c r="I20" s="325"/>
    </row>
    <row r="21" spans="1:9" ht="15.75" x14ac:dyDescent="0.25">
      <c r="A21" s="212"/>
      <c r="B21" s="212"/>
      <c r="C21" s="211" t="s">
        <v>1744</v>
      </c>
      <c r="D21" s="211"/>
      <c r="E21" s="324"/>
      <c r="F21" s="324"/>
      <c r="G21" s="324"/>
      <c r="H21" s="324"/>
      <c r="I21" s="325"/>
    </row>
    <row r="22" spans="1:9" ht="15.75" x14ac:dyDescent="0.25">
      <c r="A22" s="212"/>
      <c r="B22" s="212"/>
      <c r="C22" s="211" t="s">
        <v>1745</v>
      </c>
      <c r="D22" s="211"/>
      <c r="E22" s="324"/>
      <c r="F22" s="324"/>
      <c r="G22" s="324"/>
      <c r="H22" s="324"/>
      <c r="I22" s="325"/>
    </row>
    <row r="23" spans="1:9" ht="15.75" x14ac:dyDescent="0.25">
      <c r="A23" s="212"/>
      <c r="B23" s="212"/>
      <c r="C23" s="211" t="s">
        <v>1752</v>
      </c>
      <c r="D23" s="211"/>
      <c r="E23" s="324"/>
      <c r="F23" s="324"/>
      <c r="G23" s="324"/>
      <c r="H23" s="324"/>
      <c r="I23" s="325"/>
    </row>
    <row r="24" spans="1:9" ht="15.75" x14ac:dyDescent="0.25">
      <c r="A24" s="213"/>
      <c r="B24" s="213"/>
      <c r="C24" s="213"/>
      <c r="D24" s="213"/>
      <c r="E24" s="236"/>
      <c r="F24" s="236"/>
      <c r="G24" s="236"/>
      <c r="H24" s="236"/>
      <c r="I24" s="326"/>
    </row>
    <row r="25" spans="1:9" ht="15.75" x14ac:dyDescent="0.25">
      <c r="A25" s="212" t="s">
        <v>3416</v>
      </c>
      <c r="B25" s="323" t="s">
        <v>1754</v>
      </c>
      <c r="C25" s="211" t="s">
        <v>3413</v>
      </c>
      <c r="D25" s="211"/>
      <c r="E25" s="324"/>
      <c r="F25" s="324"/>
      <c r="G25" s="324"/>
      <c r="H25" s="324"/>
      <c r="I25" s="325"/>
    </row>
    <row r="26" spans="1:9" ht="15.75" x14ac:dyDescent="0.25">
      <c r="A26" s="212"/>
      <c r="B26" s="212" t="s">
        <v>1735</v>
      </c>
      <c r="C26" s="211" t="s">
        <v>1755</v>
      </c>
      <c r="D26" s="211"/>
      <c r="E26" s="324"/>
      <c r="F26" s="324"/>
      <c r="G26" s="324"/>
      <c r="H26" s="324"/>
      <c r="I26" s="325"/>
    </row>
    <row r="27" spans="1:9" ht="15.75" x14ac:dyDescent="0.25">
      <c r="A27" s="212"/>
      <c r="B27" s="212"/>
      <c r="C27" s="211" t="s">
        <v>1756</v>
      </c>
      <c r="D27" s="211"/>
      <c r="E27" s="324"/>
      <c r="F27" s="324"/>
      <c r="G27" s="324"/>
      <c r="H27" s="324"/>
      <c r="I27" s="325"/>
    </row>
    <row r="28" spans="1:9" ht="15.75" x14ac:dyDescent="0.25">
      <c r="A28" s="212"/>
      <c r="B28" s="212"/>
      <c r="C28" s="211" t="s">
        <v>1744</v>
      </c>
      <c r="D28" s="211"/>
      <c r="E28" s="324"/>
      <c r="F28" s="324"/>
      <c r="G28" s="324"/>
      <c r="H28" s="324"/>
      <c r="I28" s="325"/>
    </row>
    <row r="29" spans="1:9" ht="15.75" x14ac:dyDescent="0.25">
      <c r="A29" s="212"/>
      <c r="B29" s="212"/>
      <c r="C29" s="211" t="s">
        <v>1745</v>
      </c>
      <c r="D29" s="211"/>
      <c r="E29" s="324"/>
      <c r="F29" s="324"/>
      <c r="G29" s="324"/>
      <c r="H29" s="324"/>
      <c r="I29" s="325"/>
    </row>
    <row r="30" spans="1:9" ht="15.75" x14ac:dyDescent="0.25">
      <c r="A30" s="212"/>
      <c r="B30" s="212"/>
      <c r="C30" s="211" t="s">
        <v>1757</v>
      </c>
      <c r="D30" s="211"/>
      <c r="E30" s="324"/>
      <c r="F30" s="324"/>
      <c r="G30" s="324"/>
      <c r="H30" s="324"/>
      <c r="I30" s="325"/>
    </row>
    <row r="31" spans="1:9" ht="15.75" x14ac:dyDescent="0.25">
      <c r="A31" s="213"/>
      <c r="B31" s="213"/>
      <c r="C31" s="213"/>
      <c r="D31" s="213"/>
      <c r="E31" s="236"/>
      <c r="F31" s="236"/>
      <c r="G31" s="236"/>
      <c r="H31" s="236"/>
      <c r="I31" s="326"/>
    </row>
    <row r="32" spans="1:9" ht="15.75" x14ac:dyDescent="0.25">
      <c r="A32" s="212" t="s">
        <v>3417</v>
      </c>
      <c r="B32" s="212" t="s">
        <v>1759</v>
      </c>
      <c r="C32" s="211" t="s">
        <v>3413</v>
      </c>
      <c r="D32" s="211"/>
      <c r="E32" s="324"/>
      <c r="F32" s="324"/>
      <c r="G32" s="324"/>
      <c r="H32" s="324"/>
      <c r="I32" s="325"/>
    </row>
    <row r="33" spans="1:9" ht="15.75" x14ac:dyDescent="0.25">
      <c r="A33" s="212"/>
      <c r="B33" s="212" t="s">
        <v>1735</v>
      </c>
      <c r="C33" s="211" t="s">
        <v>1780</v>
      </c>
      <c r="D33" s="211"/>
      <c r="E33" s="324"/>
      <c r="F33" s="324"/>
      <c r="G33" s="324"/>
      <c r="H33" s="324"/>
      <c r="I33" s="325"/>
    </row>
    <row r="34" spans="1:9" ht="15.75" x14ac:dyDescent="0.25">
      <c r="A34" s="212"/>
      <c r="B34" s="212"/>
      <c r="C34" s="211" t="s">
        <v>1760</v>
      </c>
      <c r="D34" s="211"/>
      <c r="E34" s="324"/>
      <c r="F34" s="324"/>
      <c r="G34" s="324"/>
      <c r="H34" s="324"/>
      <c r="I34" s="325"/>
    </row>
    <row r="35" spans="1:9" ht="15.75" x14ac:dyDescent="0.25">
      <c r="A35" s="212"/>
      <c r="B35" s="212"/>
      <c r="C35" s="211" t="s">
        <v>1744</v>
      </c>
      <c r="D35" s="211"/>
      <c r="E35" s="324"/>
      <c r="F35" s="324"/>
      <c r="G35" s="324"/>
      <c r="H35" s="324"/>
      <c r="I35" s="325"/>
    </row>
    <row r="36" spans="1:9" ht="15.75" x14ac:dyDescent="0.25">
      <c r="A36" s="212"/>
      <c r="B36" s="212"/>
      <c r="C36" s="211" t="s">
        <v>3419</v>
      </c>
      <c r="D36" s="211"/>
      <c r="E36" s="324"/>
      <c r="F36" s="324"/>
      <c r="G36" s="324"/>
      <c r="H36" s="324"/>
      <c r="I36" s="325"/>
    </row>
    <row r="37" spans="1:9" ht="15.75" x14ac:dyDescent="0.25">
      <c r="A37" s="212"/>
      <c r="B37" s="212"/>
      <c r="C37" s="211" t="s">
        <v>1762</v>
      </c>
      <c r="D37" s="211"/>
      <c r="E37" s="324"/>
      <c r="F37" s="324"/>
      <c r="G37" s="324"/>
      <c r="H37" s="324"/>
      <c r="I37" s="325"/>
    </row>
    <row r="38" spans="1:9" ht="15.75" x14ac:dyDescent="0.25">
      <c r="A38" s="212"/>
      <c r="B38" s="212"/>
      <c r="C38" s="211" t="s">
        <v>3418</v>
      </c>
      <c r="D38" s="211"/>
      <c r="E38" s="324"/>
      <c r="F38" s="324"/>
      <c r="G38" s="324"/>
      <c r="H38" s="324"/>
      <c r="I38" s="325"/>
    </row>
    <row r="39" spans="1:9" ht="15.75" x14ac:dyDescent="0.25">
      <c r="A39" s="213"/>
      <c r="B39" s="213"/>
      <c r="C39" s="213"/>
      <c r="D39" s="213"/>
      <c r="E39" s="236"/>
      <c r="F39" s="236"/>
      <c r="G39" s="236"/>
      <c r="H39" s="236"/>
      <c r="I39" s="326"/>
    </row>
    <row r="40" spans="1:9" ht="15.75" x14ac:dyDescent="0.25">
      <c r="A40" s="212" t="s">
        <v>3420</v>
      </c>
      <c r="B40" s="323" t="s">
        <v>1765</v>
      </c>
      <c r="C40" s="211" t="s">
        <v>3413</v>
      </c>
      <c r="D40" s="211"/>
      <c r="E40" s="324"/>
      <c r="F40" s="324"/>
      <c r="G40" s="324"/>
      <c r="H40" s="324"/>
      <c r="I40" s="325"/>
    </row>
    <row r="41" spans="1:9" ht="15.75" x14ac:dyDescent="0.25">
      <c r="A41" s="212"/>
      <c r="B41" s="212" t="s">
        <v>1735</v>
      </c>
      <c r="C41" s="211" t="s">
        <v>1742</v>
      </c>
      <c r="D41" s="211"/>
      <c r="E41" s="324"/>
      <c r="F41" s="324"/>
      <c r="G41" s="324"/>
      <c r="H41" s="324"/>
      <c r="I41" s="325"/>
    </row>
    <row r="42" spans="1:9" ht="15.75" x14ac:dyDescent="0.25">
      <c r="A42" s="212"/>
      <c r="B42" s="212"/>
      <c r="C42" s="211" t="s">
        <v>3421</v>
      </c>
      <c r="D42" s="211"/>
      <c r="E42" s="324"/>
      <c r="F42" s="324"/>
      <c r="G42" s="324"/>
      <c r="H42" s="324"/>
      <c r="I42" s="325"/>
    </row>
    <row r="43" spans="1:9" ht="15.75" x14ac:dyDescent="0.25">
      <c r="A43" s="212"/>
      <c r="B43" s="212"/>
      <c r="C43" s="211" t="s">
        <v>1768</v>
      </c>
      <c r="D43" s="211"/>
      <c r="E43" s="324"/>
      <c r="F43" s="324"/>
      <c r="G43" s="324"/>
      <c r="H43" s="324"/>
      <c r="I43" s="325"/>
    </row>
    <row r="44" spans="1:9" ht="15.75" x14ac:dyDescent="0.25">
      <c r="A44" s="212"/>
      <c r="B44" s="212"/>
      <c r="C44" s="211" t="s">
        <v>1769</v>
      </c>
      <c r="D44" s="211"/>
      <c r="E44" s="324"/>
      <c r="F44" s="324"/>
      <c r="G44" s="324"/>
      <c r="H44" s="324"/>
      <c r="I44" s="325"/>
    </row>
    <row r="45" spans="1:9" ht="15.75" x14ac:dyDescent="0.25">
      <c r="A45" s="212"/>
      <c r="B45" s="212"/>
      <c r="C45" s="211" t="s">
        <v>3422</v>
      </c>
      <c r="D45" s="211"/>
      <c r="E45" s="324"/>
      <c r="F45" s="324"/>
      <c r="G45" s="324"/>
      <c r="H45" s="324"/>
      <c r="I45" s="325"/>
    </row>
    <row r="46" spans="1:9" ht="15.75" x14ac:dyDescent="0.25">
      <c r="A46" s="212"/>
      <c r="B46" s="212"/>
      <c r="C46" s="211" t="s">
        <v>1771</v>
      </c>
      <c r="D46" s="211"/>
      <c r="E46" s="324"/>
      <c r="F46" s="324"/>
      <c r="G46" s="324"/>
      <c r="H46" s="324"/>
      <c r="I46" s="325"/>
    </row>
    <row r="47" spans="1:9" ht="15.75" x14ac:dyDescent="0.25">
      <c r="A47" s="212"/>
      <c r="B47" s="212"/>
      <c r="C47" s="211" t="s">
        <v>1825</v>
      </c>
      <c r="D47" s="211"/>
      <c r="E47" s="324"/>
      <c r="F47" s="324"/>
      <c r="G47" s="324"/>
      <c r="H47" s="324"/>
      <c r="I47" s="325"/>
    </row>
    <row r="48" spans="1:9" ht="15.75" x14ac:dyDescent="0.25">
      <c r="A48" s="213"/>
      <c r="B48" s="213"/>
      <c r="C48" s="213"/>
      <c r="D48" s="213"/>
      <c r="E48" s="236"/>
      <c r="F48" s="236"/>
      <c r="G48" s="236"/>
      <c r="H48" s="236"/>
      <c r="I48" s="326"/>
    </row>
    <row r="49" spans="1:9" ht="15.75" x14ac:dyDescent="0.25">
      <c r="A49" s="212" t="s">
        <v>3423</v>
      </c>
      <c r="B49" s="323" t="s">
        <v>3437</v>
      </c>
      <c r="C49" s="211" t="s">
        <v>3413</v>
      </c>
      <c r="D49" s="211"/>
      <c r="E49" s="324"/>
      <c r="F49" s="324"/>
      <c r="G49" s="324"/>
      <c r="H49" s="324"/>
      <c r="I49" s="325"/>
    </row>
    <row r="50" spans="1:9" ht="15.75" x14ac:dyDescent="0.25">
      <c r="A50" s="212"/>
      <c r="B50" s="212" t="s">
        <v>1735</v>
      </c>
      <c r="C50" s="211" t="s">
        <v>1780</v>
      </c>
      <c r="D50" s="211"/>
      <c r="E50" s="324"/>
      <c r="F50" s="324"/>
      <c r="G50" s="324"/>
      <c r="H50" s="324"/>
      <c r="I50" s="325"/>
    </row>
    <row r="51" spans="1:9" ht="15.75" x14ac:dyDescent="0.25">
      <c r="A51" s="212"/>
      <c r="B51" s="212"/>
      <c r="C51" s="211" t="s">
        <v>1760</v>
      </c>
      <c r="D51" s="211"/>
      <c r="E51" s="324"/>
      <c r="F51" s="324"/>
      <c r="G51" s="324"/>
      <c r="H51" s="324"/>
      <c r="I51" s="325"/>
    </row>
    <row r="52" spans="1:9" ht="15.75" x14ac:dyDescent="0.25">
      <c r="A52" s="212"/>
      <c r="B52" s="212"/>
      <c r="C52" s="211" t="s">
        <v>1744</v>
      </c>
      <c r="D52" s="211"/>
      <c r="E52" s="324"/>
      <c r="F52" s="324"/>
      <c r="G52" s="324"/>
      <c r="H52" s="324"/>
      <c r="I52" s="325"/>
    </row>
    <row r="53" spans="1:9" ht="15.75" x14ac:dyDescent="0.25">
      <c r="A53" s="212"/>
      <c r="B53" s="212"/>
      <c r="C53" s="211" t="s">
        <v>3439</v>
      </c>
      <c r="D53" s="211"/>
      <c r="E53" s="324"/>
      <c r="F53" s="324"/>
      <c r="G53" s="324"/>
      <c r="H53" s="324"/>
      <c r="I53" s="325"/>
    </row>
    <row r="54" spans="1:9" ht="15.75" x14ac:dyDescent="0.25">
      <c r="A54" s="212"/>
      <c r="B54" s="212"/>
      <c r="C54" s="211" t="s">
        <v>1762</v>
      </c>
      <c r="D54" s="211"/>
      <c r="E54" s="324"/>
      <c r="F54" s="324"/>
      <c r="G54" s="324"/>
      <c r="H54" s="324"/>
      <c r="I54" s="325"/>
    </row>
    <row r="55" spans="1:9" ht="15.75" x14ac:dyDescent="0.25">
      <c r="A55" s="212"/>
      <c r="B55" s="212"/>
      <c r="C55" s="211" t="s">
        <v>1821</v>
      </c>
      <c r="D55" s="211"/>
      <c r="E55" s="324"/>
      <c r="F55" s="324"/>
      <c r="G55" s="324"/>
      <c r="H55" s="324"/>
      <c r="I55" s="325"/>
    </row>
    <row r="56" spans="1:9" ht="15.75" x14ac:dyDescent="0.25">
      <c r="A56" s="213"/>
      <c r="B56" s="213"/>
      <c r="C56" s="213"/>
      <c r="D56" s="213"/>
      <c r="E56" s="236"/>
      <c r="F56" s="236"/>
      <c r="G56" s="236"/>
      <c r="H56" s="236"/>
      <c r="I56" s="326"/>
    </row>
    <row r="57" spans="1:9" ht="15.75" x14ac:dyDescent="0.25">
      <c r="A57" s="212" t="s">
        <v>3444</v>
      </c>
      <c r="B57" s="323" t="s">
        <v>3436</v>
      </c>
      <c r="C57" s="211" t="s">
        <v>3413</v>
      </c>
      <c r="D57" s="211"/>
      <c r="E57" s="324"/>
      <c r="F57" s="324"/>
      <c r="G57" s="324"/>
      <c r="H57" s="324"/>
      <c r="I57" s="325"/>
    </row>
    <row r="58" spans="1:9" ht="15.75" x14ac:dyDescent="0.25">
      <c r="A58" s="212"/>
      <c r="B58" s="212" t="s">
        <v>1735</v>
      </c>
      <c r="C58" s="211" t="s">
        <v>1742</v>
      </c>
      <c r="D58" s="211"/>
      <c r="E58" s="324"/>
      <c r="F58" s="324"/>
      <c r="G58" s="324"/>
      <c r="H58" s="324"/>
      <c r="I58" s="325"/>
    </row>
    <row r="59" spans="1:9" ht="15.75" x14ac:dyDescent="0.25">
      <c r="A59" s="212"/>
      <c r="B59" s="212"/>
      <c r="C59" s="211" t="s">
        <v>3441</v>
      </c>
      <c r="D59" s="211"/>
      <c r="E59" s="324"/>
      <c r="F59" s="324"/>
      <c r="G59" s="324"/>
      <c r="H59" s="324"/>
      <c r="I59" s="325"/>
    </row>
    <row r="60" spans="1:9" ht="15.75" x14ac:dyDescent="0.25">
      <c r="A60" s="212"/>
      <c r="B60" s="212"/>
      <c r="C60" s="211" t="s">
        <v>1768</v>
      </c>
      <c r="D60" s="211"/>
      <c r="E60" s="324"/>
      <c r="F60" s="324"/>
      <c r="G60" s="324"/>
      <c r="H60" s="324"/>
      <c r="I60" s="325"/>
    </row>
    <row r="61" spans="1:9" ht="15.75" x14ac:dyDescent="0.25">
      <c r="A61" s="212"/>
      <c r="B61" s="212"/>
      <c r="C61" s="211" t="s">
        <v>1769</v>
      </c>
      <c r="D61" s="211"/>
      <c r="E61" s="324"/>
      <c r="F61" s="324"/>
      <c r="G61" s="324"/>
      <c r="H61" s="324"/>
      <c r="I61" s="325"/>
    </row>
    <row r="62" spans="1:9" ht="15.75" x14ac:dyDescent="0.25">
      <c r="A62" s="212"/>
      <c r="B62" s="212"/>
      <c r="C62" s="211" t="s">
        <v>3422</v>
      </c>
      <c r="D62" s="211"/>
      <c r="E62" s="324"/>
      <c r="F62" s="324"/>
      <c r="G62" s="324"/>
      <c r="H62" s="324"/>
      <c r="I62" s="325"/>
    </row>
    <row r="63" spans="1:9" ht="15.75" x14ac:dyDescent="0.25">
      <c r="A63" s="212"/>
      <c r="B63" s="212"/>
      <c r="C63" s="211" t="s">
        <v>1771</v>
      </c>
      <c r="D63" s="211"/>
      <c r="E63" s="324"/>
      <c r="F63" s="324"/>
      <c r="G63" s="324"/>
      <c r="H63" s="324"/>
      <c r="I63" s="325"/>
    </row>
    <row r="64" spans="1:9" ht="15.75" x14ac:dyDescent="0.25">
      <c r="A64" s="212"/>
      <c r="B64" s="212"/>
      <c r="C64" s="211" t="s">
        <v>1825</v>
      </c>
      <c r="D64" s="211"/>
      <c r="E64" s="324"/>
      <c r="F64" s="324"/>
      <c r="G64" s="324"/>
      <c r="H64" s="324"/>
      <c r="I64" s="325"/>
    </row>
    <row r="65" spans="1:9" ht="15.75" x14ac:dyDescent="0.25">
      <c r="A65" s="213"/>
      <c r="B65" s="213"/>
      <c r="C65" s="213"/>
      <c r="D65" s="213"/>
      <c r="E65" s="236"/>
      <c r="F65" s="236"/>
      <c r="G65" s="236"/>
      <c r="H65" s="236"/>
      <c r="I65" s="326"/>
    </row>
    <row r="66" spans="1:9" ht="15.75" x14ac:dyDescent="0.25">
      <c r="A66" s="212" t="s">
        <v>3424</v>
      </c>
      <c r="B66" s="323" t="s">
        <v>3438</v>
      </c>
      <c r="C66" s="211" t="s">
        <v>3413</v>
      </c>
      <c r="D66" s="211"/>
      <c r="E66" s="324"/>
      <c r="F66" s="324"/>
      <c r="G66" s="324"/>
      <c r="H66" s="324"/>
      <c r="I66" s="325"/>
    </row>
    <row r="67" spans="1:9" ht="15.75" x14ac:dyDescent="0.25">
      <c r="A67" s="212"/>
      <c r="B67" s="212" t="s">
        <v>1735</v>
      </c>
      <c r="C67" s="211" t="s">
        <v>1780</v>
      </c>
      <c r="D67" s="211"/>
      <c r="E67" s="324"/>
      <c r="F67" s="324"/>
      <c r="G67" s="324"/>
      <c r="H67" s="324"/>
      <c r="I67" s="325"/>
    </row>
    <row r="68" spans="1:9" ht="15.75" x14ac:dyDescent="0.25">
      <c r="A68" s="212"/>
      <c r="B68" s="212"/>
      <c r="C68" s="211" t="s">
        <v>1760</v>
      </c>
      <c r="D68" s="211"/>
      <c r="E68" s="324"/>
      <c r="F68" s="324"/>
      <c r="G68" s="324"/>
      <c r="H68" s="324"/>
      <c r="I68" s="325"/>
    </row>
    <row r="69" spans="1:9" ht="15.75" x14ac:dyDescent="0.25">
      <c r="A69" s="212"/>
      <c r="B69" s="212"/>
      <c r="C69" s="211" t="s">
        <v>1744</v>
      </c>
      <c r="D69" s="211"/>
      <c r="E69" s="324"/>
      <c r="F69" s="324"/>
      <c r="G69" s="324"/>
      <c r="H69" s="324"/>
      <c r="I69" s="325"/>
    </row>
    <row r="70" spans="1:9" ht="15.75" x14ac:dyDescent="0.25">
      <c r="A70" s="212"/>
      <c r="B70" s="212"/>
      <c r="C70" s="211" t="s">
        <v>3440</v>
      </c>
      <c r="D70" s="211"/>
      <c r="E70" s="324"/>
      <c r="F70" s="324"/>
      <c r="G70" s="324"/>
      <c r="H70" s="324"/>
      <c r="I70" s="325"/>
    </row>
    <row r="71" spans="1:9" ht="15.75" x14ac:dyDescent="0.25">
      <c r="A71" s="212"/>
      <c r="B71" s="212"/>
      <c r="C71" s="211" t="s">
        <v>1762</v>
      </c>
      <c r="D71" s="211"/>
      <c r="E71" s="324"/>
      <c r="F71" s="324"/>
      <c r="G71" s="324"/>
      <c r="H71" s="324"/>
      <c r="I71" s="325"/>
    </row>
    <row r="72" spans="1:9" ht="15.75" x14ac:dyDescent="0.25">
      <c r="A72" s="212"/>
      <c r="B72" s="212"/>
      <c r="C72" s="211" t="s">
        <v>1821</v>
      </c>
      <c r="D72" s="211"/>
      <c r="E72" s="324"/>
      <c r="F72" s="324"/>
      <c r="G72" s="324"/>
      <c r="H72" s="324"/>
      <c r="I72" s="325"/>
    </row>
    <row r="73" spans="1:9" ht="15.75" x14ac:dyDescent="0.25">
      <c r="A73" s="213"/>
      <c r="B73" s="213"/>
      <c r="C73" s="213"/>
      <c r="D73" s="213"/>
      <c r="E73" s="236"/>
      <c r="F73" s="236"/>
      <c r="G73" s="236"/>
      <c r="H73" s="236"/>
      <c r="I73" s="326"/>
    </row>
    <row r="74" spans="1:9" ht="15.75" x14ac:dyDescent="0.25">
      <c r="A74" s="212" t="s">
        <v>3445</v>
      </c>
      <c r="B74" s="323" t="s">
        <v>3442</v>
      </c>
      <c r="C74" s="211" t="s">
        <v>3413</v>
      </c>
      <c r="D74" s="211"/>
      <c r="E74" s="324"/>
      <c r="F74" s="324"/>
      <c r="G74" s="324"/>
      <c r="H74" s="324"/>
      <c r="I74" s="325"/>
    </row>
    <row r="75" spans="1:9" ht="15.75" x14ac:dyDescent="0.25">
      <c r="A75" s="212"/>
      <c r="B75" s="212" t="s">
        <v>1735</v>
      </c>
      <c r="C75" s="211" t="s">
        <v>1742</v>
      </c>
      <c r="D75" s="211"/>
      <c r="E75" s="324"/>
      <c r="F75" s="324"/>
      <c r="G75" s="324"/>
      <c r="H75" s="324"/>
      <c r="I75" s="325"/>
    </row>
    <row r="76" spans="1:9" ht="15.75" x14ac:dyDescent="0.25">
      <c r="A76" s="212"/>
      <c r="B76" s="212"/>
      <c r="C76" s="211" t="s">
        <v>3443</v>
      </c>
      <c r="D76" s="211"/>
      <c r="E76" s="324"/>
      <c r="F76" s="324"/>
      <c r="G76" s="324"/>
      <c r="H76" s="324"/>
      <c r="I76" s="325"/>
    </row>
    <row r="77" spans="1:9" ht="15.75" x14ac:dyDescent="0.25">
      <c r="A77" s="212"/>
      <c r="B77" s="212"/>
      <c r="C77" s="211" t="s">
        <v>1768</v>
      </c>
      <c r="D77" s="211"/>
      <c r="E77" s="324"/>
      <c r="F77" s="324"/>
      <c r="G77" s="324"/>
      <c r="H77" s="324"/>
      <c r="I77" s="325"/>
    </row>
    <row r="78" spans="1:9" ht="15.75" x14ac:dyDescent="0.25">
      <c r="A78" s="212"/>
      <c r="B78" s="212"/>
      <c r="C78" s="211" t="s">
        <v>1769</v>
      </c>
      <c r="D78" s="211"/>
      <c r="E78" s="324"/>
      <c r="F78" s="324"/>
      <c r="G78" s="324"/>
      <c r="H78" s="324"/>
      <c r="I78" s="325"/>
    </row>
    <row r="79" spans="1:9" ht="15.75" x14ac:dyDescent="0.25">
      <c r="A79" s="212"/>
      <c r="B79" s="212"/>
      <c r="C79" s="211" t="s">
        <v>3422</v>
      </c>
      <c r="D79" s="211"/>
      <c r="E79" s="324"/>
      <c r="F79" s="324"/>
      <c r="G79" s="324"/>
      <c r="H79" s="324"/>
      <c r="I79" s="325"/>
    </row>
    <row r="80" spans="1:9" ht="15.75" x14ac:dyDescent="0.25">
      <c r="A80" s="212"/>
      <c r="B80" s="212"/>
      <c r="C80" s="211" t="s">
        <v>1771</v>
      </c>
      <c r="D80" s="211"/>
      <c r="E80" s="324"/>
      <c r="F80" s="324"/>
      <c r="G80" s="324"/>
      <c r="H80" s="324"/>
      <c r="I80" s="325"/>
    </row>
    <row r="81" spans="1:9" ht="15.75" x14ac:dyDescent="0.25">
      <c r="A81" s="212"/>
      <c r="B81" s="212"/>
      <c r="C81" s="211" t="s">
        <v>1825</v>
      </c>
      <c r="D81" s="211"/>
      <c r="E81" s="324"/>
      <c r="F81" s="324"/>
      <c r="G81" s="324"/>
      <c r="H81" s="324"/>
      <c r="I81" s="325"/>
    </row>
    <row r="82" spans="1:9" ht="15.75" x14ac:dyDescent="0.25">
      <c r="A82" s="213"/>
      <c r="B82" s="213"/>
      <c r="C82" s="213"/>
      <c r="D82" s="213"/>
      <c r="E82" s="236"/>
      <c r="F82" s="236"/>
      <c r="G82" s="236"/>
      <c r="H82" s="236"/>
      <c r="I82" s="326"/>
    </row>
    <row r="83" spans="1:9" ht="15.75" x14ac:dyDescent="0.25">
      <c r="A83" s="212" t="s">
        <v>3446</v>
      </c>
      <c r="B83" s="323" t="s">
        <v>3425</v>
      </c>
      <c r="C83" s="211" t="s">
        <v>3413</v>
      </c>
      <c r="D83" s="211"/>
      <c r="E83" s="324"/>
      <c r="F83" s="324"/>
      <c r="G83" s="324"/>
      <c r="H83" s="324"/>
      <c r="I83" s="325"/>
    </row>
    <row r="84" spans="1:9" ht="15.75" x14ac:dyDescent="0.25">
      <c r="A84" s="212"/>
      <c r="B84" s="212" t="s">
        <v>1735</v>
      </c>
      <c r="C84" s="211" t="s">
        <v>1780</v>
      </c>
      <c r="D84" s="211"/>
      <c r="E84" s="324"/>
      <c r="F84" s="324"/>
      <c r="G84" s="324"/>
      <c r="H84" s="324"/>
      <c r="I84" s="325"/>
    </row>
    <row r="85" spans="1:9" ht="15.75" x14ac:dyDescent="0.25">
      <c r="A85" s="212"/>
      <c r="B85" s="212"/>
      <c r="C85" s="211" t="s">
        <v>1760</v>
      </c>
      <c r="D85" s="211"/>
      <c r="E85" s="324"/>
      <c r="F85" s="324"/>
      <c r="G85" s="324"/>
      <c r="H85" s="324"/>
      <c r="I85" s="325"/>
    </row>
    <row r="86" spans="1:9" ht="15.75" x14ac:dyDescent="0.25">
      <c r="A86" s="212"/>
      <c r="B86" s="212"/>
      <c r="C86" s="211" t="s">
        <v>3426</v>
      </c>
      <c r="D86" s="211"/>
      <c r="E86" s="324"/>
      <c r="F86" s="324"/>
      <c r="G86" s="324"/>
      <c r="H86" s="324"/>
      <c r="I86" s="325"/>
    </row>
    <row r="87" spans="1:9" ht="15.75" x14ac:dyDescent="0.25">
      <c r="A87" s="212"/>
      <c r="B87" s="212"/>
      <c r="C87" s="211" t="s">
        <v>3427</v>
      </c>
      <c r="D87" s="211"/>
      <c r="E87" s="324"/>
      <c r="F87" s="324"/>
      <c r="G87" s="324"/>
      <c r="H87" s="324"/>
      <c r="I87" s="325"/>
    </row>
    <row r="88" spans="1:9" ht="15.75" x14ac:dyDescent="0.25">
      <c r="A88" s="212"/>
      <c r="B88" s="212"/>
      <c r="C88" s="564" t="s">
        <v>3428</v>
      </c>
      <c r="D88" s="211"/>
      <c r="E88" s="324"/>
      <c r="F88" s="324"/>
      <c r="G88" s="324"/>
      <c r="H88" s="324"/>
      <c r="I88" s="325"/>
    </row>
    <row r="89" spans="1:9" ht="15.75" x14ac:dyDescent="0.25">
      <c r="A89" s="212"/>
      <c r="B89" s="212"/>
      <c r="C89" s="564" t="s">
        <v>3432</v>
      </c>
      <c r="D89" s="211"/>
      <c r="E89" s="324"/>
      <c r="F89" s="324"/>
      <c r="G89" s="324"/>
      <c r="H89" s="324"/>
      <c r="I89" s="325"/>
    </row>
    <row r="90" spans="1:9" ht="15.75" x14ac:dyDescent="0.25">
      <c r="A90" s="212"/>
      <c r="B90" s="212"/>
      <c r="C90" s="564" t="s">
        <v>3429</v>
      </c>
      <c r="D90" s="211"/>
      <c r="E90" s="324"/>
      <c r="F90" s="324"/>
      <c r="G90" s="324"/>
      <c r="H90" s="324"/>
      <c r="I90" s="325"/>
    </row>
    <row r="91" spans="1:9" ht="15.75" x14ac:dyDescent="0.25">
      <c r="A91" s="212"/>
      <c r="B91" s="212"/>
      <c r="C91" s="564" t="s">
        <v>3433</v>
      </c>
      <c r="D91" s="211"/>
      <c r="E91" s="324"/>
      <c r="F91" s="324"/>
      <c r="G91" s="324"/>
      <c r="H91" s="324"/>
      <c r="I91" s="325"/>
    </row>
    <row r="92" spans="1:9" ht="15.75" x14ac:dyDescent="0.25">
      <c r="A92" s="212"/>
      <c r="B92" s="212"/>
      <c r="C92" s="564" t="s">
        <v>3434</v>
      </c>
      <c r="D92" s="211"/>
      <c r="E92" s="324"/>
      <c r="F92" s="324"/>
      <c r="G92" s="324"/>
      <c r="H92" s="324"/>
      <c r="I92" s="325"/>
    </row>
    <row r="93" spans="1:9" ht="15.75" x14ac:dyDescent="0.25">
      <c r="A93" s="212"/>
      <c r="B93" s="212"/>
      <c r="C93" s="564" t="s">
        <v>3430</v>
      </c>
      <c r="D93" s="211"/>
      <c r="E93" s="324"/>
      <c r="F93" s="324"/>
      <c r="G93" s="324"/>
      <c r="H93" s="324"/>
      <c r="I93" s="325"/>
    </row>
    <row r="94" spans="1:9" ht="15.75" x14ac:dyDescent="0.25">
      <c r="A94" s="212"/>
      <c r="B94" s="212"/>
      <c r="C94" s="564" t="s">
        <v>3431</v>
      </c>
      <c r="D94" s="211"/>
      <c r="E94" s="324"/>
      <c r="F94" s="324"/>
      <c r="G94" s="324"/>
      <c r="H94" s="324"/>
      <c r="I94" s="325"/>
    </row>
    <row r="95" spans="1:9" ht="15.75" x14ac:dyDescent="0.25">
      <c r="A95" s="212"/>
      <c r="B95" s="212"/>
      <c r="C95" s="564" t="s">
        <v>3435</v>
      </c>
      <c r="D95" s="211"/>
      <c r="E95" s="324"/>
      <c r="F95" s="324"/>
      <c r="G95" s="324"/>
      <c r="H95" s="324"/>
      <c r="I95" s="325"/>
    </row>
    <row r="96" spans="1:9" ht="15.75" x14ac:dyDescent="0.25">
      <c r="A96" s="212"/>
      <c r="B96" s="212"/>
      <c r="C96" s="211" t="s">
        <v>1762</v>
      </c>
      <c r="D96" s="211"/>
      <c r="E96" s="324"/>
      <c r="F96" s="324"/>
      <c r="G96" s="324"/>
      <c r="H96" s="324"/>
      <c r="I96" s="325"/>
    </row>
    <row r="97" spans="1:9" ht="15.75" x14ac:dyDescent="0.25">
      <c r="A97" s="212"/>
      <c r="B97" s="212"/>
      <c r="C97" s="211" t="s">
        <v>1841</v>
      </c>
      <c r="D97" s="211"/>
      <c r="E97" s="324"/>
      <c r="F97" s="324"/>
      <c r="G97" s="324"/>
      <c r="H97" s="324"/>
      <c r="I97" s="325"/>
    </row>
    <row r="98" spans="1:9" ht="15.75" x14ac:dyDescent="0.25">
      <c r="A98" s="213"/>
      <c r="B98" s="213"/>
      <c r="C98" s="213"/>
      <c r="D98" s="213"/>
      <c r="E98" s="236"/>
      <c r="F98" s="236"/>
      <c r="G98" s="236"/>
      <c r="H98" s="236"/>
      <c r="I98" s="326"/>
    </row>
    <row r="99" spans="1:9" ht="15.75" x14ac:dyDescent="0.25">
      <c r="A99" s="212" t="s">
        <v>3447</v>
      </c>
      <c r="B99" s="323" t="s">
        <v>3448</v>
      </c>
      <c r="C99" s="211" t="s">
        <v>3413</v>
      </c>
      <c r="D99" s="211"/>
      <c r="E99" s="324"/>
      <c r="F99" s="324"/>
      <c r="G99" s="324"/>
      <c r="H99" s="324"/>
      <c r="I99" s="325"/>
    </row>
    <row r="100" spans="1:9" ht="15.75" x14ac:dyDescent="0.25">
      <c r="A100" s="212"/>
      <c r="B100" s="212" t="s">
        <v>1735</v>
      </c>
      <c r="C100" s="211" t="s">
        <v>3459</v>
      </c>
      <c r="D100" s="211"/>
      <c r="E100" s="324"/>
      <c r="F100" s="324"/>
      <c r="G100" s="324"/>
      <c r="H100" s="324"/>
      <c r="I100" s="325"/>
    </row>
    <row r="101" spans="1:9" ht="15.75" x14ac:dyDescent="0.25">
      <c r="A101" s="212"/>
      <c r="B101" s="212"/>
      <c r="C101" s="211" t="s">
        <v>3458</v>
      </c>
      <c r="D101" s="211"/>
      <c r="E101" s="324"/>
      <c r="F101" s="324"/>
      <c r="G101" s="324"/>
      <c r="H101" s="324"/>
      <c r="I101" s="325"/>
    </row>
    <row r="102" spans="1:9" ht="15.75" x14ac:dyDescent="0.25">
      <c r="A102" s="212"/>
      <c r="B102" s="212"/>
      <c r="C102" s="211" t="s">
        <v>3449</v>
      </c>
      <c r="D102" s="211"/>
      <c r="E102" s="324"/>
      <c r="F102" s="324"/>
      <c r="G102" s="324"/>
      <c r="H102" s="324"/>
      <c r="I102" s="325"/>
    </row>
    <row r="103" spans="1:9" ht="15.75" x14ac:dyDescent="0.25">
      <c r="A103" s="212"/>
      <c r="B103" s="212"/>
      <c r="C103" s="211" t="s">
        <v>3450</v>
      </c>
      <c r="D103" s="211"/>
      <c r="E103" s="324"/>
      <c r="F103" s="324"/>
      <c r="G103" s="324"/>
      <c r="H103" s="324"/>
      <c r="I103" s="325"/>
    </row>
    <row r="104" spans="1:9" ht="15.75" x14ac:dyDescent="0.25">
      <c r="A104" s="212"/>
      <c r="B104" s="212"/>
      <c r="C104" s="211" t="s">
        <v>3451</v>
      </c>
      <c r="D104" s="211"/>
      <c r="E104" s="324"/>
      <c r="F104" s="324"/>
      <c r="G104" s="324"/>
      <c r="H104" s="324"/>
      <c r="I104" s="325"/>
    </row>
    <row r="105" spans="1:9" ht="15.75" x14ac:dyDescent="0.25">
      <c r="A105" s="212"/>
      <c r="B105" s="212"/>
      <c r="C105" s="211" t="s">
        <v>3452</v>
      </c>
      <c r="D105" s="211"/>
      <c r="E105" s="324"/>
      <c r="F105" s="324"/>
      <c r="G105" s="324"/>
      <c r="H105" s="324"/>
      <c r="I105" s="325"/>
    </row>
    <row r="106" spans="1:9" ht="15.75" x14ac:dyDescent="0.25">
      <c r="A106" s="212"/>
      <c r="B106" s="212"/>
      <c r="C106" s="211" t="s">
        <v>3453</v>
      </c>
      <c r="D106" s="211"/>
      <c r="E106" s="324"/>
      <c r="F106" s="324"/>
      <c r="G106" s="324"/>
      <c r="H106" s="324"/>
      <c r="I106" s="325"/>
    </row>
    <row r="107" spans="1:9" ht="15.75" x14ac:dyDescent="0.25">
      <c r="A107" s="212"/>
      <c r="B107" s="212"/>
      <c r="C107" s="211" t="s">
        <v>3454</v>
      </c>
      <c r="D107" s="211"/>
      <c r="E107" s="324"/>
      <c r="F107" s="324"/>
      <c r="G107" s="324"/>
      <c r="H107" s="324"/>
      <c r="I107" s="325"/>
    </row>
    <row r="108" spans="1:9" ht="15.75" x14ac:dyDescent="0.25">
      <c r="A108" s="212"/>
      <c r="B108" s="212"/>
      <c r="C108" s="211" t="s">
        <v>3455</v>
      </c>
      <c r="D108" s="211"/>
      <c r="E108" s="324"/>
      <c r="F108" s="324"/>
      <c r="G108" s="324"/>
      <c r="H108" s="324"/>
      <c r="I108" s="325"/>
    </row>
    <row r="109" spans="1:9" ht="15.75" x14ac:dyDescent="0.25">
      <c r="A109" s="212"/>
      <c r="B109" s="212"/>
      <c r="C109" s="211" t="s">
        <v>3456</v>
      </c>
      <c r="D109" s="211"/>
      <c r="E109" s="324"/>
      <c r="F109" s="324"/>
      <c r="G109" s="324"/>
      <c r="H109" s="324"/>
      <c r="I109" s="325"/>
    </row>
    <row r="110" spans="1:9" ht="15.75" x14ac:dyDescent="0.25">
      <c r="A110" s="212"/>
      <c r="B110" s="212"/>
      <c r="C110" s="211" t="s">
        <v>3457</v>
      </c>
      <c r="D110" s="211"/>
      <c r="E110" s="324"/>
      <c r="F110" s="324"/>
      <c r="G110" s="324"/>
      <c r="H110" s="324"/>
      <c r="I110" s="325"/>
    </row>
    <row r="111" spans="1:9" ht="15.75" x14ac:dyDescent="0.25">
      <c r="A111" s="213"/>
      <c r="B111" s="213"/>
      <c r="C111" s="213"/>
      <c r="D111" s="213"/>
      <c r="E111" s="236"/>
      <c r="F111" s="236"/>
      <c r="G111" s="236"/>
      <c r="H111" s="236"/>
      <c r="I111" s="326"/>
    </row>
    <row r="112" spans="1:9" ht="15.75" x14ac:dyDescent="0.25">
      <c r="A112" s="212" t="s">
        <v>3464</v>
      </c>
      <c r="B112" s="323" t="s">
        <v>3460</v>
      </c>
      <c r="C112" s="211" t="s">
        <v>3413</v>
      </c>
      <c r="D112" s="211"/>
      <c r="E112" s="324"/>
      <c r="F112" s="324"/>
      <c r="G112" s="324"/>
      <c r="H112" s="324"/>
      <c r="I112" s="325"/>
    </row>
    <row r="113" spans="1:23" ht="15.75" x14ac:dyDescent="0.25">
      <c r="A113" s="212"/>
      <c r="B113" s="212" t="s">
        <v>1735</v>
      </c>
      <c r="C113" s="211" t="s">
        <v>3459</v>
      </c>
      <c r="D113" s="211"/>
      <c r="E113" s="324"/>
      <c r="F113" s="324"/>
      <c r="G113" s="324"/>
      <c r="H113" s="324"/>
      <c r="I113" s="325"/>
    </row>
    <row r="114" spans="1:23" ht="15.75" x14ac:dyDescent="0.25">
      <c r="A114" s="212"/>
      <c r="B114" s="212"/>
      <c r="C114" s="211" t="s">
        <v>3461</v>
      </c>
      <c r="D114" s="211"/>
      <c r="E114" s="324"/>
      <c r="F114" s="324"/>
      <c r="G114" s="324"/>
      <c r="H114" s="324"/>
      <c r="I114" s="325"/>
    </row>
    <row r="115" spans="1:23" ht="15.75" x14ac:dyDescent="0.25">
      <c r="A115" s="212"/>
      <c r="B115" s="212"/>
      <c r="C115" s="211" t="s">
        <v>3462</v>
      </c>
      <c r="D115" s="211"/>
      <c r="E115" s="324"/>
      <c r="F115" s="324"/>
      <c r="G115" s="324"/>
      <c r="H115" s="324"/>
      <c r="I115" s="325"/>
    </row>
    <row r="116" spans="1:23" ht="15.75" x14ac:dyDescent="0.25">
      <c r="A116" s="212"/>
      <c r="B116" s="212"/>
      <c r="C116" s="211" t="s">
        <v>3463</v>
      </c>
      <c r="D116" s="211"/>
      <c r="E116" s="324"/>
      <c r="F116" s="324"/>
      <c r="G116" s="324"/>
      <c r="H116" s="324"/>
      <c r="I116" s="325"/>
    </row>
    <row r="117" spans="1:23" ht="15.75" x14ac:dyDescent="0.25">
      <c r="A117" s="213"/>
      <c r="B117" s="213"/>
      <c r="C117" s="213"/>
      <c r="D117" s="213"/>
      <c r="E117" s="236"/>
      <c r="F117" s="236"/>
      <c r="G117" s="236"/>
      <c r="H117" s="236"/>
      <c r="I117" s="326"/>
    </row>
    <row r="118" spans="1:23" ht="15.75" x14ac:dyDescent="0.25">
      <c r="A118" s="212" t="s">
        <v>3467</v>
      </c>
      <c r="B118" s="328" t="s">
        <v>3465</v>
      </c>
      <c r="C118" s="211" t="s">
        <v>1734</v>
      </c>
      <c r="D118" s="211"/>
      <c r="E118" s="324"/>
      <c r="F118" s="324"/>
      <c r="G118" s="324"/>
      <c r="H118" s="324"/>
      <c r="I118" s="325"/>
      <c r="W118" s="561" t="s">
        <v>45</v>
      </c>
    </row>
    <row r="119" spans="1:23" ht="15.75" x14ac:dyDescent="0.25">
      <c r="A119" s="212"/>
      <c r="B119" s="212" t="s">
        <v>3466</v>
      </c>
      <c r="C119" s="211" t="s">
        <v>3411</v>
      </c>
      <c r="D119" s="211"/>
      <c r="E119" s="324"/>
      <c r="F119" s="324"/>
      <c r="G119" s="324"/>
      <c r="H119" s="324"/>
      <c r="I119" s="325"/>
      <c r="W119" s="561" t="s">
        <v>46</v>
      </c>
    </row>
    <row r="120" spans="1:23" ht="15.75" x14ac:dyDescent="0.25">
      <c r="A120" s="212"/>
      <c r="B120" s="212"/>
      <c r="C120" s="211" t="s">
        <v>1737</v>
      </c>
      <c r="D120" s="211"/>
      <c r="E120" s="324"/>
      <c r="F120" s="324"/>
      <c r="G120" s="324"/>
      <c r="H120" s="324"/>
      <c r="I120" s="325"/>
      <c r="W120" s="561" t="s">
        <v>47</v>
      </c>
    </row>
    <row r="121" spans="1:23" ht="15.75" x14ac:dyDescent="0.25">
      <c r="A121" s="212"/>
      <c r="B121" s="212"/>
      <c r="C121" s="211" t="s">
        <v>1738</v>
      </c>
      <c r="D121" s="211"/>
      <c r="E121" s="324"/>
      <c r="F121" s="324"/>
      <c r="G121" s="324"/>
      <c r="H121" s="324"/>
      <c r="W121" s="561" t="s">
        <v>1468</v>
      </c>
    </row>
    <row r="122" spans="1:23" ht="15.75" x14ac:dyDescent="0.25">
      <c r="A122" s="213"/>
      <c r="B122" s="213"/>
      <c r="C122" s="213"/>
      <c r="D122" s="213"/>
      <c r="E122" s="236"/>
      <c r="F122" s="236"/>
      <c r="G122" s="236"/>
      <c r="H122" s="236"/>
      <c r="I122" s="326"/>
      <c r="W122" s="561" t="s">
        <v>1625</v>
      </c>
    </row>
    <row r="123" spans="1:23" ht="15.75" x14ac:dyDescent="0.25">
      <c r="A123" s="212" t="s">
        <v>3470</v>
      </c>
      <c r="B123" s="323" t="s">
        <v>1740</v>
      </c>
      <c r="C123" s="211" t="s">
        <v>3413</v>
      </c>
      <c r="D123" s="211"/>
      <c r="E123" s="324"/>
      <c r="F123" s="324"/>
      <c r="G123" s="324"/>
      <c r="H123" s="324"/>
      <c r="I123" s="325"/>
    </row>
    <row r="124" spans="1:23" ht="15.75" x14ac:dyDescent="0.25">
      <c r="A124" s="212"/>
      <c r="B124" s="212" t="s">
        <v>3469</v>
      </c>
      <c r="C124" s="211" t="s">
        <v>1742</v>
      </c>
      <c r="D124" s="211"/>
      <c r="E124" s="324"/>
      <c r="F124" s="324"/>
      <c r="G124" s="324"/>
      <c r="H124" s="324"/>
      <c r="I124" s="325"/>
    </row>
    <row r="125" spans="1:23" ht="15.75" x14ac:dyDescent="0.25">
      <c r="A125" s="212"/>
      <c r="B125" s="212"/>
      <c r="C125" s="211" t="s">
        <v>1743</v>
      </c>
      <c r="D125" s="211"/>
      <c r="E125" s="324"/>
      <c r="F125" s="324"/>
      <c r="G125" s="324"/>
      <c r="H125" s="324"/>
      <c r="I125" s="325"/>
    </row>
    <row r="126" spans="1:23" ht="15.75" x14ac:dyDescent="0.25">
      <c r="A126" s="212"/>
      <c r="B126" s="212"/>
      <c r="C126" s="211" t="s">
        <v>1744</v>
      </c>
      <c r="D126" s="211"/>
      <c r="E126" s="324"/>
      <c r="F126" s="324"/>
      <c r="G126" s="324"/>
      <c r="H126" s="324"/>
      <c r="I126" s="325"/>
    </row>
    <row r="127" spans="1:23" ht="15.75" x14ac:dyDescent="0.25">
      <c r="A127" s="212"/>
      <c r="B127" s="212"/>
      <c r="C127" s="211" t="s">
        <v>1745</v>
      </c>
      <c r="D127" s="211"/>
      <c r="E127" s="324"/>
      <c r="F127" s="324"/>
      <c r="G127" s="324"/>
      <c r="H127" s="324"/>
      <c r="I127" s="325"/>
    </row>
    <row r="128" spans="1:23" ht="15.75" x14ac:dyDescent="0.25">
      <c r="A128" s="212"/>
      <c r="B128" s="212"/>
      <c r="C128" s="211" t="s">
        <v>1746</v>
      </c>
      <c r="D128" s="211"/>
      <c r="E128" s="324"/>
      <c r="F128" s="324"/>
      <c r="G128" s="324"/>
      <c r="H128" s="324"/>
      <c r="I128" s="325"/>
    </row>
    <row r="129" spans="1:9" ht="15.75" x14ac:dyDescent="0.25">
      <c r="A129" s="212"/>
      <c r="B129" s="212"/>
      <c r="C129" s="211" t="s">
        <v>1747</v>
      </c>
      <c r="D129" s="211"/>
      <c r="E129" s="324"/>
      <c r="F129" s="324"/>
      <c r="G129" s="324"/>
      <c r="H129" s="324"/>
      <c r="I129" s="325"/>
    </row>
    <row r="130" spans="1:9" ht="15.75" x14ac:dyDescent="0.25">
      <c r="A130" s="213"/>
      <c r="B130" s="213"/>
      <c r="C130" s="213"/>
      <c r="D130" s="213"/>
      <c r="E130" s="236"/>
      <c r="F130" s="236"/>
      <c r="G130" s="236"/>
      <c r="H130" s="236"/>
      <c r="I130" s="326"/>
    </row>
    <row r="131" spans="1:9" ht="15.75" x14ac:dyDescent="0.25">
      <c r="A131" s="212" t="s">
        <v>3468</v>
      </c>
      <c r="B131" s="323" t="s">
        <v>1749</v>
      </c>
      <c r="C131" s="211" t="s">
        <v>3414</v>
      </c>
      <c r="D131" s="211"/>
      <c r="E131" s="324"/>
      <c r="F131" s="324"/>
      <c r="G131" s="324"/>
      <c r="H131" s="324"/>
      <c r="I131" s="325"/>
    </row>
    <row r="132" spans="1:9" ht="15.75" x14ac:dyDescent="0.25">
      <c r="A132" s="212"/>
      <c r="B132" s="212" t="s">
        <v>3471</v>
      </c>
      <c r="C132" s="211" t="s">
        <v>1780</v>
      </c>
      <c r="D132" s="211"/>
      <c r="E132" s="324"/>
      <c r="F132" s="324"/>
      <c r="G132" s="324"/>
      <c r="H132" s="324"/>
      <c r="I132" s="325"/>
    </row>
    <row r="133" spans="1:9" ht="15.75" x14ac:dyDescent="0.25">
      <c r="A133" s="212"/>
      <c r="B133" s="212"/>
      <c r="C133" s="211" t="s">
        <v>1751</v>
      </c>
      <c r="D133" s="211"/>
      <c r="E133" s="324"/>
      <c r="F133" s="324"/>
      <c r="G133" s="324"/>
      <c r="H133" s="324"/>
      <c r="I133" s="325"/>
    </row>
    <row r="134" spans="1:9" ht="15.75" x14ac:dyDescent="0.25">
      <c r="A134" s="212"/>
      <c r="B134" s="212"/>
      <c r="C134" s="211" t="s">
        <v>1744</v>
      </c>
      <c r="D134" s="211"/>
      <c r="E134" s="324"/>
      <c r="F134" s="324"/>
      <c r="G134" s="324"/>
      <c r="H134" s="324"/>
      <c r="I134" s="325"/>
    </row>
    <row r="135" spans="1:9" ht="15.75" x14ac:dyDescent="0.25">
      <c r="A135" s="212"/>
      <c r="B135" s="212"/>
      <c r="C135" s="211" t="s">
        <v>1745</v>
      </c>
      <c r="D135" s="211"/>
      <c r="E135" s="324"/>
      <c r="F135" s="324"/>
      <c r="G135" s="324"/>
      <c r="H135" s="324"/>
      <c r="I135" s="325"/>
    </row>
    <row r="136" spans="1:9" ht="15.75" x14ac:dyDescent="0.25">
      <c r="A136" s="212"/>
      <c r="B136" s="212"/>
      <c r="C136" s="211" t="s">
        <v>1752</v>
      </c>
      <c r="D136" s="211"/>
      <c r="E136" s="324"/>
      <c r="F136" s="324"/>
      <c r="G136" s="324"/>
      <c r="H136" s="324"/>
      <c r="I136" s="325"/>
    </row>
    <row r="137" spans="1:9" ht="15.75" x14ac:dyDescent="0.25">
      <c r="A137" s="213"/>
      <c r="B137" s="213"/>
      <c r="C137" s="213"/>
      <c r="D137" s="213"/>
      <c r="E137" s="236"/>
      <c r="F137" s="236"/>
      <c r="G137" s="236"/>
      <c r="H137" s="236"/>
      <c r="I137" s="326"/>
    </row>
    <row r="138" spans="1:9" ht="15.75" x14ac:dyDescent="0.25">
      <c r="A138" s="212" t="s">
        <v>3472</v>
      </c>
      <c r="B138" s="323" t="s">
        <v>1754</v>
      </c>
      <c r="C138" s="211" t="s">
        <v>3413</v>
      </c>
      <c r="D138" s="211"/>
      <c r="E138" s="324"/>
      <c r="F138" s="324"/>
      <c r="G138" s="324"/>
      <c r="H138" s="324"/>
      <c r="I138" s="325"/>
    </row>
    <row r="139" spans="1:9" ht="15.75" x14ac:dyDescent="0.25">
      <c r="A139" s="212"/>
      <c r="B139" s="212" t="s">
        <v>3473</v>
      </c>
      <c r="C139" s="211" t="s">
        <v>1755</v>
      </c>
      <c r="D139" s="211"/>
      <c r="E139" s="324"/>
      <c r="F139" s="324"/>
      <c r="G139" s="324"/>
      <c r="H139" s="324"/>
      <c r="I139" s="325"/>
    </row>
    <row r="140" spans="1:9" ht="15.75" x14ac:dyDescent="0.25">
      <c r="A140" s="212"/>
      <c r="B140" s="212"/>
      <c r="C140" s="211" t="s">
        <v>1756</v>
      </c>
      <c r="D140" s="211"/>
      <c r="E140" s="324"/>
      <c r="F140" s="324"/>
      <c r="G140" s="324"/>
      <c r="H140" s="324"/>
      <c r="I140" s="325"/>
    </row>
    <row r="141" spans="1:9" ht="15.75" x14ac:dyDescent="0.25">
      <c r="A141" s="212"/>
      <c r="B141" s="212"/>
      <c r="C141" s="211" t="s">
        <v>1744</v>
      </c>
      <c r="D141" s="211"/>
      <c r="E141" s="324"/>
      <c r="F141" s="324"/>
      <c r="G141" s="324"/>
      <c r="H141" s="324"/>
      <c r="I141" s="325"/>
    </row>
    <row r="142" spans="1:9" ht="15.75" x14ac:dyDescent="0.25">
      <c r="A142" s="212"/>
      <c r="B142" s="212"/>
      <c r="C142" s="211" t="s">
        <v>1745</v>
      </c>
      <c r="D142" s="211"/>
      <c r="E142" s="324"/>
      <c r="F142" s="324"/>
      <c r="G142" s="324"/>
      <c r="H142" s="324"/>
      <c r="I142" s="325"/>
    </row>
    <row r="143" spans="1:9" ht="15.75" x14ac:dyDescent="0.25">
      <c r="A143" s="212"/>
      <c r="B143" s="212"/>
      <c r="C143" s="211" t="s">
        <v>1757</v>
      </c>
      <c r="D143" s="211"/>
      <c r="E143" s="324"/>
      <c r="F143" s="324"/>
      <c r="G143" s="324"/>
      <c r="H143" s="324"/>
      <c r="I143" s="325"/>
    </row>
    <row r="144" spans="1:9" ht="15.75" x14ac:dyDescent="0.25">
      <c r="A144" s="213"/>
      <c r="B144" s="213"/>
      <c r="C144" s="213"/>
      <c r="D144" s="213"/>
      <c r="E144" s="236"/>
      <c r="F144" s="236"/>
      <c r="G144" s="236"/>
      <c r="H144" s="236"/>
      <c r="I144" s="326"/>
    </row>
    <row r="145" spans="1:9" ht="15.75" x14ac:dyDescent="0.25">
      <c r="A145" s="212" t="s">
        <v>3474</v>
      </c>
      <c r="B145" s="212" t="s">
        <v>1759</v>
      </c>
      <c r="C145" s="211" t="s">
        <v>3413</v>
      </c>
      <c r="D145" s="211"/>
      <c r="E145" s="324"/>
      <c r="F145" s="324"/>
      <c r="G145" s="324"/>
      <c r="H145" s="324"/>
      <c r="I145" s="325"/>
    </row>
    <row r="146" spans="1:9" ht="15.75" x14ac:dyDescent="0.25">
      <c r="A146" s="212"/>
      <c r="B146" s="212" t="s">
        <v>3475</v>
      </c>
      <c r="C146" s="211" t="s">
        <v>1780</v>
      </c>
      <c r="D146" s="211"/>
      <c r="E146" s="324"/>
      <c r="F146" s="324"/>
      <c r="G146" s="324"/>
      <c r="H146" s="324"/>
      <c r="I146" s="325"/>
    </row>
    <row r="147" spans="1:9" ht="15.75" x14ac:dyDescent="0.25">
      <c r="A147" s="212"/>
      <c r="B147" s="212"/>
      <c r="C147" s="211" t="s">
        <v>1760</v>
      </c>
      <c r="D147" s="211"/>
      <c r="E147" s="324"/>
      <c r="F147" s="324"/>
      <c r="G147" s="324"/>
      <c r="H147" s="324"/>
      <c r="I147" s="325"/>
    </row>
    <row r="148" spans="1:9" ht="15.75" x14ac:dyDescent="0.25">
      <c r="A148" s="212"/>
      <c r="B148" s="212"/>
      <c r="C148" s="211" t="s">
        <v>1744</v>
      </c>
      <c r="D148" s="211"/>
      <c r="E148" s="324"/>
      <c r="F148" s="324"/>
      <c r="G148" s="324"/>
      <c r="H148" s="324"/>
      <c r="I148" s="325"/>
    </row>
    <row r="149" spans="1:9" ht="15.75" x14ac:dyDescent="0.25">
      <c r="A149" s="212"/>
      <c r="B149" s="212"/>
      <c r="C149" s="211" t="s">
        <v>3419</v>
      </c>
      <c r="D149" s="211"/>
      <c r="E149" s="324"/>
      <c r="F149" s="324"/>
      <c r="G149" s="324"/>
      <c r="H149" s="324"/>
      <c r="I149" s="325"/>
    </row>
    <row r="150" spans="1:9" ht="15.75" x14ac:dyDescent="0.25">
      <c r="A150" s="212"/>
      <c r="B150" s="212"/>
      <c r="C150" s="211" t="s">
        <v>1762</v>
      </c>
      <c r="D150" s="211"/>
      <c r="E150" s="324"/>
      <c r="F150" s="324"/>
      <c r="G150" s="324"/>
      <c r="H150" s="324"/>
      <c r="I150" s="325"/>
    </row>
    <row r="151" spans="1:9" ht="15.75" x14ac:dyDescent="0.25">
      <c r="A151" s="212"/>
      <c r="B151" s="212"/>
      <c r="C151" s="211" t="s">
        <v>3418</v>
      </c>
      <c r="D151" s="211"/>
      <c r="E151" s="324"/>
      <c r="F151" s="324"/>
      <c r="G151" s="324"/>
      <c r="H151" s="324"/>
      <c r="I151" s="325"/>
    </row>
    <row r="152" spans="1:9" ht="15.75" x14ac:dyDescent="0.25">
      <c r="A152" s="213"/>
      <c r="B152" s="213"/>
      <c r="C152" s="213"/>
      <c r="D152" s="213"/>
      <c r="E152" s="236"/>
      <c r="F152" s="236"/>
      <c r="G152" s="236"/>
      <c r="H152" s="236"/>
      <c r="I152" s="326"/>
    </row>
    <row r="153" spans="1:9" ht="15.75" x14ac:dyDescent="0.25">
      <c r="A153" s="212" t="s">
        <v>3476</v>
      </c>
      <c r="B153" s="323" t="s">
        <v>1765</v>
      </c>
      <c r="C153" s="211" t="s">
        <v>3413</v>
      </c>
      <c r="D153" s="211"/>
      <c r="E153" s="324"/>
      <c r="F153" s="324"/>
      <c r="G153" s="324"/>
      <c r="H153" s="324"/>
      <c r="I153" s="325"/>
    </row>
    <row r="154" spans="1:9" ht="15.75" x14ac:dyDescent="0.25">
      <c r="A154" s="212"/>
      <c r="B154" s="212" t="s">
        <v>3477</v>
      </c>
      <c r="C154" s="211" t="s">
        <v>1742</v>
      </c>
      <c r="D154" s="211"/>
      <c r="E154" s="324"/>
      <c r="F154" s="324"/>
      <c r="G154" s="324"/>
      <c r="H154" s="324"/>
      <c r="I154" s="325"/>
    </row>
    <row r="155" spans="1:9" ht="15.75" x14ac:dyDescent="0.25">
      <c r="A155" s="212"/>
      <c r="B155" s="212"/>
      <c r="C155" s="211" t="s">
        <v>3421</v>
      </c>
      <c r="D155" s="211"/>
      <c r="E155" s="324"/>
      <c r="F155" s="324"/>
      <c r="G155" s="324"/>
      <c r="H155" s="324"/>
      <c r="I155" s="325"/>
    </row>
    <row r="156" spans="1:9" ht="15.75" x14ac:dyDescent="0.25">
      <c r="A156" s="212"/>
      <c r="B156" s="212"/>
      <c r="C156" s="211" t="s">
        <v>1768</v>
      </c>
      <c r="D156" s="211"/>
      <c r="E156" s="324"/>
      <c r="F156" s="324"/>
      <c r="G156" s="324"/>
      <c r="H156" s="324"/>
      <c r="I156" s="325"/>
    </row>
    <row r="157" spans="1:9" ht="15.75" x14ac:dyDescent="0.25">
      <c r="A157" s="212"/>
      <c r="B157" s="212"/>
      <c r="C157" s="211" t="s">
        <v>1769</v>
      </c>
      <c r="D157" s="211"/>
      <c r="E157" s="324"/>
      <c r="F157" s="324"/>
      <c r="G157" s="324"/>
      <c r="H157" s="324"/>
      <c r="I157" s="325"/>
    </row>
    <row r="158" spans="1:9" ht="15.75" x14ac:dyDescent="0.25">
      <c r="A158" s="212"/>
      <c r="B158" s="212"/>
      <c r="C158" s="211" t="s">
        <v>3422</v>
      </c>
      <c r="D158" s="211"/>
      <c r="E158" s="324"/>
      <c r="F158" s="324"/>
      <c r="G158" s="324"/>
      <c r="H158" s="324"/>
      <c r="I158" s="325"/>
    </row>
    <row r="159" spans="1:9" ht="15.75" x14ac:dyDescent="0.25">
      <c r="A159" s="212"/>
      <c r="B159" s="212"/>
      <c r="C159" s="211" t="s">
        <v>1771</v>
      </c>
      <c r="D159" s="211"/>
      <c r="E159" s="324"/>
      <c r="F159" s="324"/>
      <c r="G159" s="324"/>
      <c r="H159" s="324"/>
      <c r="I159" s="325"/>
    </row>
    <row r="160" spans="1:9" ht="15.75" x14ac:dyDescent="0.25">
      <c r="A160" s="212"/>
      <c r="B160" s="212"/>
      <c r="C160" s="211" t="s">
        <v>1825</v>
      </c>
      <c r="D160" s="211"/>
      <c r="E160" s="324"/>
      <c r="F160" s="324"/>
      <c r="G160" s="324"/>
      <c r="H160" s="324"/>
      <c r="I160" s="325"/>
    </row>
    <row r="161" spans="1:9" ht="15.75" x14ac:dyDescent="0.25">
      <c r="A161" s="213"/>
      <c r="B161" s="213"/>
      <c r="C161" s="213"/>
      <c r="D161" s="213"/>
      <c r="E161" s="236"/>
      <c r="F161" s="236"/>
      <c r="G161" s="236"/>
      <c r="H161" s="236"/>
      <c r="I161" s="326"/>
    </row>
    <row r="162" spans="1:9" ht="15.75" x14ac:dyDescent="0.25">
      <c r="A162" s="212" t="s">
        <v>3478</v>
      </c>
      <c r="B162" s="323" t="s">
        <v>3437</v>
      </c>
      <c r="C162" s="211" t="s">
        <v>3413</v>
      </c>
      <c r="D162" s="211"/>
      <c r="E162" s="324"/>
      <c r="F162" s="324"/>
      <c r="G162" s="324"/>
      <c r="H162" s="324"/>
      <c r="I162" s="325"/>
    </row>
    <row r="163" spans="1:9" ht="15.75" x14ac:dyDescent="0.25">
      <c r="A163" s="212"/>
      <c r="B163" s="212" t="s">
        <v>3479</v>
      </c>
      <c r="C163" s="211" t="s">
        <v>1780</v>
      </c>
      <c r="D163" s="211"/>
      <c r="E163" s="324"/>
      <c r="F163" s="324"/>
      <c r="G163" s="324"/>
      <c r="H163" s="324"/>
      <c r="I163" s="325"/>
    </row>
    <row r="164" spans="1:9" ht="15.75" x14ac:dyDescent="0.25">
      <c r="A164" s="212"/>
      <c r="B164" s="212"/>
      <c r="C164" s="211" t="s">
        <v>1760</v>
      </c>
      <c r="D164" s="211"/>
      <c r="E164" s="324"/>
      <c r="F164" s="324"/>
      <c r="G164" s="324"/>
      <c r="H164" s="324"/>
      <c r="I164" s="325"/>
    </row>
    <row r="165" spans="1:9" ht="15.75" x14ac:dyDescent="0.25">
      <c r="A165" s="212"/>
      <c r="B165" s="212"/>
      <c r="C165" s="211" t="s">
        <v>1744</v>
      </c>
      <c r="D165" s="211"/>
      <c r="E165" s="324"/>
      <c r="F165" s="324"/>
      <c r="G165" s="324"/>
      <c r="H165" s="324"/>
      <c r="I165" s="325"/>
    </row>
    <row r="166" spans="1:9" ht="15.75" x14ac:dyDescent="0.25">
      <c r="A166" s="212"/>
      <c r="B166" s="212"/>
      <c r="C166" s="211" t="s">
        <v>3439</v>
      </c>
      <c r="D166" s="211"/>
      <c r="E166" s="324"/>
      <c r="F166" s="324"/>
      <c r="G166" s="324"/>
      <c r="H166" s="324"/>
      <c r="I166" s="325"/>
    </row>
    <row r="167" spans="1:9" ht="15.75" x14ac:dyDescent="0.25">
      <c r="A167" s="212"/>
      <c r="B167" s="212"/>
      <c r="C167" s="211" t="s">
        <v>1762</v>
      </c>
      <c r="D167" s="211"/>
      <c r="E167" s="324"/>
      <c r="F167" s="324"/>
      <c r="G167" s="324"/>
      <c r="H167" s="324"/>
      <c r="I167" s="325"/>
    </row>
    <row r="168" spans="1:9" ht="15.75" x14ac:dyDescent="0.25">
      <c r="A168" s="212"/>
      <c r="B168" s="212"/>
      <c r="C168" s="211" t="s">
        <v>1821</v>
      </c>
      <c r="D168" s="211"/>
      <c r="E168" s="324"/>
      <c r="F168" s="324"/>
      <c r="G168" s="324"/>
      <c r="H168" s="324"/>
      <c r="I168" s="325"/>
    </row>
    <row r="169" spans="1:9" ht="15.75" x14ac:dyDescent="0.25">
      <c r="A169" s="213"/>
      <c r="B169" s="213"/>
      <c r="C169" s="213"/>
      <c r="D169" s="213"/>
      <c r="E169" s="236"/>
      <c r="F169" s="236"/>
      <c r="G169" s="236"/>
      <c r="H169" s="236"/>
      <c r="I169" s="326"/>
    </row>
    <row r="170" spans="1:9" ht="15.75" x14ac:dyDescent="0.25">
      <c r="A170" s="212" t="s">
        <v>3480</v>
      </c>
      <c r="B170" s="323" t="s">
        <v>3436</v>
      </c>
      <c r="C170" s="211" t="s">
        <v>3413</v>
      </c>
      <c r="D170" s="211"/>
      <c r="E170" s="324"/>
      <c r="F170" s="324"/>
      <c r="G170" s="324"/>
      <c r="H170" s="324"/>
      <c r="I170" s="325"/>
    </row>
    <row r="171" spans="1:9" ht="15.75" x14ac:dyDescent="0.25">
      <c r="A171" s="212"/>
      <c r="B171" s="212" t="s">
        <v>3481</v>
      </c>
      <c r="C171" s="211" t="s">
        <v>1742</v>
      </c>
      <c r="D171" s="211"/>
      <c r="E171" s="324"/>
      <c r="F171" s="324"/>
      <c r="G171" s="324"/>
      <c r="H171" s="324"/>
      <c r="I171" s="325"/>
    </row>
    <row r="172" spans="1:9" ht="15.75" x14ac:dyDescent="0.25">
      <c r="A172" s="212"/>
      <c r="B172" s="212"/>
      <c r="C172" s="211" t="s">
        <v>3441</v>
      </c>
      <c r="D172" s="211"/>
      <c r="E172" s="324"/>
      <c r="F172" s="324"/>
      <c r="G172" s="324"/>
      <c r="H172" s="324"/>
      <c r="I172" s="325"/>
    </row>
    <row r="173" spans="1:9" ht="15.75" x14ac:dyDescent="0.25">
      <c r="A173" s="212"/>
      <c r="B173" s="212"/>
      <c r="C173" s="211" t="s">
        <v>1768</v>
      </c>
      <c r="D173" s="211"/>
      <c r="E173" s="324"/>
      <c r="F173" s="324"/>
      <c r="G173" s="324"/>
      <c r="H173" s="324"/>
      <c r="I173" s="325"/>
    </row>
    <row r="174" spans="1:9" ht="15.75" x14ac:dyDescent="0.25">
      <c r="A174" s="212"/>
      <c r="B174" s="212"/>
      <c r="C174" s="211" t="s">
        <v>1769</v>
      </c>
      <c r="D174" s="211"/>
      <c r="E174" s="324"/>
      <c r="F174" s="324"/>
      <c r="G174" s="324"/>
      <c r="H174" s="324"/>
      <c r="I174" s="325"/>
    </row>
    <row r="175" spans="1:9" ht="15.75" x14ac:dyDescent="0.25">
      <c r="A175" s="212"/>
      <c r="B175" s="212"/>
      <c r="C175" s="211" t="s">
        <v>3422</v>
      </c>
      <c r="D175" s="211"/>
      <c r="E175" s="324"/>
      <c r="F175" s="324"/>
      <c r="G175" s="324"/>
      <c r="H175" s="324"/>
      <c r="I175" s="325"/>
    </row>
    <row r="176" spans="1:9" ht="15.75" x14ac:dyDescent="0.25">
      <c r="A176" s="212"/>
      <c r="B176" s="212"/>
      <c r="C176" s="211" t="s">
        <v>1771</v>
      </c>
      <c r="D176" s="211"/>
      <c r="E176" s="324"/>
      <c r="F176" s="324"/>
      <c r="G176" s="324"/>
      <c r="H176" s="324"/>
      <c r="I176" s="325"/>
    </row>
    <row r="177" spans="1:9" ht="15.75" x14ac:dyDescent="0.25">
      <c r="A177" s="212"/>
      <c r="B177" s="212"/>
      <c r="C177" s="211" t="s">
        <v>1825</v>
      </c>
      <c r="D177" s="211"/>
      <c r="E177" s="324"/>
      <c r="F177" s="324"/>
      <c r="G177" s="324"/>
      <c r="H177" s="324"/>
      <c r="I177" s="325"/>
    </row>
    <row r="178" spans="1:9" ht="15.75" x14ac:dyDescent="0.25">
      <c r="A178" s="213"/>
      <c r="B178" s="213"/>
      <c r="C178" s="213"/>
      <c r="D178" s="213"/>
      <c r="E178" s="236"/>
      <c r="F178" s="236"/>
      <c r="G178" s="236"/>
      <c r="H178" s="236"/>
      <c r="I178" s="326"/>
    </row>
    <row r="179" spans="1:9" ht="15.75" x14ac:dyDescent="0.25">
      <c r="A179" s="212" t="s">
        <v>3483</v>
      </c>
      <c r="B179" s="323" t="s">
        <v>3438</v>
      </c>
      <c r="C179" s="211" t="s">
        <v>3413</v>
      </c>
      <c r="D179" s="211"/>
      <c r="E179" s="324"/>
      <c r="F179" s="324"/>
      <c r="G179" s="324"/>
      <c r="H179" s="324"/>
      <c r="I179" s="325"/>
    </row>
    <row r="180" spans="1:9" ht="15.75" x14ac:dyDescent="0.25">
      <c r="A180" s="212"/>
      <c r="B180" s="212" t="s">
        <v>3482</v>
      </c>
      <c r="C180" s="211" t="s">
        <v>1780</v>
      </c>
      <c r="D180" s="211"/>
      <c r="E180" s="324"/>
      <c r="F180" s="324"/>
      <c r="G180" s="324"/>
      <c r="H180" s="324"/>
      <c r="I180" s="325"/>
    </row>
    <row r="181" spans="1:9" ht="15.75" x14ac:dyDescent="0.25">
      <c r="A181" s="212"/>
      <c r="B181" s="212"/>
      <c r="C181" s="211" t="s">
        <v>1760</v>
      </c>
      <c r="D181" s="211"/>
      <c r="E181" s="324"/>
      <c r="F181" s="324"/>
      <c r="G181" s="324"/>
      <c r="H181" s="324"/>
      <c r="I181" s="325"/>
    </row>
    <row r="182" spans="1:9" ht="15.75" x14ac:dyDescent="0.25">
      <c r="A182" s="212"/>
      <c r="B182" s="212"/>
      <c r="C182" s="211" t="s">
        <v>1744</v>
      </c>
      <c r="D182" s="211"/>
      <c r="E182" s="324"/>
      <c r="F182" s="324"/>
      <c r="G182" s="324"/>
      <c r="H182" s="324"/>
      <c r="I182" s="325"/>
    </row>
    <row r="183" spans="1:9" ht="15.75" x14ac:dyDescent="0.25">
      <c r="A183" s="212"/>
      <c r="B183" s="212"/>
      <c r="C183" s="211" t="s">
        <v>3440</v>
      </c>
      <c r="D183" s="211"/>
      <c r="E183" s="324"/>
      <c r="F183" s="324"/>
      <c r="G183" s="324"/>
      <c r="H183" s="324"/>
      <c r="I183" s="325"/>
    </row>
    <row r="184" spans="1:9" ht="15.75" x14ac:dyDescent="0.25">
      <c r="A184" s="212"/>
      <c r="B184" s="212"/>
      <c r="C184" s="211" t="s">
        <v>1762</v>
      </c>
      <c r="D184" s="211"/>
      <c r="E184" s="324"/>
      <c r="F184" s="324"/>
      <c r="G184" s="324"/>
      <c r="H184" s="324"/>
      <c r="I184" s="325"/>
    </row>
    <row r="185" spans="1:9" ht="15.75" x14ac:dyDescent="0.25">
      <c r="A185" s="212"/>
      <c r="B185" s="212"/>
      <c r="C185" s="211" t="s">
        <v>1821</v>
      </c>
      <c r="D185" s="211"/>
      <c r="E185" s="324"/>
      <c r="F185" s="324"/>
      <c r="G185" s="324"/>
      <c r="H185" s="324"/>
      <c r="I185" s="325"/>
    </row>
    <row r="186" spans="1:9" ht="15.75" x14ac:dyDescent="0.25">
      <c r="A186" s="213"/>
      <c r="B186" s="213"/>
      <c r="C186" s="213"/>
      <c r="D186" s="213"/>
      <c r="E186" s="236"/>
      <c r="F186" s="236"/>
      <c r="G186" s="236"/>
      <c r="H186" s="236"/>
      <c r="I186" s="326"/>
    </row>
    <row r="187" spans="1:9" ht="15.75" x14ac:dyDescent="0.25">
      <c r="A187" s="212" t="s">
        <v>3485</v>
      </c>
      <c r="B187" s="323" t="s">
        <v>3442</v>
      </c>
      <c r="C187" s="211" t="s">
        <v>3413</v>
      </c>
      <c r="D187" s="211"/>
      <c r="E187" s="324"/>
      <c r="F187" s="324"/>
      <c r="G187" s="324"/>
      <c r="H187" s="324"/>
      <c r="I187" s="325"/>
    </row>
    <row r="188" spans="1:9" ht="15.75" x14ac:dyDescent="0.25">
      <c r="A188" s="212"/>
      <c r="B188" s="212" t="s">
        <v>3484</v>
      </c>
      <c r="C188" s="211" t="s">
        <v>1742</v>
      </c>
      <c r="D188" s="211"/>
      <c r="E188" s="324"/>
      <c r="F188" s="324"/>
      <c r="G188" s="324"/>
      <c r="H188" s="324"/>
      <c r="I188" s="325"/>
    </row>
    <row r="189" spans="1:9" ht="15.75" x14ac:dyDescent="0.25">
      <c r="A189" s="212"/>
      <c r="B189" s="212"/>
      <c r="C189" s="211" t="s">
        <v>3443</v>
      </c>
      <c r="D189" s="211"/>
      <c r="E189" s="324"/>
      <c r="F189" s="324"/>
      <c r="G189" s="324"/>
      <c r="H189" s="324"/>
      <c r="I189" s="325"/>
    </row>
    <row r="190" spans="1:9" ht="15.75" x14ac:dyDescent="0.25">
      <c r="A190" s="212"/>
      <c r="B190" s="212"/>
      <c r="C190" s="211" t="s">
        <v>1768</v>
      </c>
      <c r="D190" s="211"/>
      <c r="E190" s="324"/>
      <c r="F190" s="324"/>
      <c r="G190" s="324"/>
      <c r="H190" s="324"/>
      <c r="I190" s="325"/>
    </row>
    <row r="191" spans="1:9" ht="15.75" x14ac:dyDescent="0.25">
      <c r="A191" s="212"/>
      <c r="B191" s="212"/>
      <c r="C191" s="211" t="s">
        <v>1769</v>
      </c>
      <c r="D191" s="211"/>
      <c r="E191" s="324"/>
      <c r="F191" s="324"/>
      <c r="G191" s="324"/>
      <c r="H191" s="324"/>
      <c r="I191" s="325"/>
    </row>
    <row r="192" spans="1:9" ht="15.75" x14ac:dyDescent="0.25">
      <c r="A192" s="212"/>
      <c r="B192" s="212"/>
      <c r="C192" s="211" t="s">
        <v>3422</v>
      </c>
      <c r="D192" s="211"/>
      <c r="E192" s="324"/>
      <c r="F192" s="324"/>
      <c r="G192" s="324"/>
      <c r="H192" s="324"/>
      <c r="I192" s="325"/>
    </row>
    <row r="193" spans="1:9" ht="15.75" x14ac:dyDescent="0.25">
      <c r="A193" s="212"/>
      <c r="B193" s="212"/>
      <c r="C193" s="211" t="s">
        <v>1771</v>
      </c>
      <c r="D193" s="211"/>
      <c r="E193" s="324"/>
      <c r="F193" s="324"/>
      <c r="G193" s="324"/>
      <c r="H193" s="324"/>
      <c r="I193" s="325"/>
    </row>
    <row r="194" spans="1:9" ht="15.75" x14ac:dyDescent="0.25">
      <c r="A194" s="212"/>
      <c r="B194" s="212"/>
      <c r="C194" s="211" t="s">
        <v>1825</v>
      </c>
      <c r="D194" s="211"/>
      <c r="E194" s="324"/>
      <c r="F194" s="324"/>
      <c r="G194" s="324"/>
      <c r="H194" s="324"/>
      <c r="I194" s="325"/>
    </row>
    <row r="195" spans="1:9" ht="15.75" x14ac:dyDescent="0.25">
      <c r="A195" s="213"/>
      <c r="B195" s="213"/>
      <c r="C195" s="213"/>
      <c r="D195" s="213"/>
      <c r="E195" s="236"/>
      <c r="F195" s="236"/>
      <c r="G195" s="236"/>
      <c r="H195" s="236"/>
      <c r="I195" s="326"/>
    </row>
    <row r="196" spans="1:9" ht="15.75" x14ac:dyDescent="0.25">
      <c r="A196" s="212" t="s">
        <v>3487</v>
      </c>
      <c r="B196" s="323" t="s">
        <v>3425</v>
      </c>
      <c r="C196" s="211" t="s">
        <v>3413</v>
      </c>
      <c r="D196" s="211"/>
      <c r="E196" s="324"/>
      <c r="F196" s="324"/>
      <c r="G196" s="324"/>
      <c r="H196" s="324"/>
      <c r="I196" s="325"/>
    </row>
    <row r="197" spans="1:9" ht="15.75" x14ac:dyDescent="0.25">
      <c r="A197" s="212"/>
      <c r="B197" s="212" t="s">
        <v>3486</v>
      </c>
      <c r="C197" s="211" t="s">
        <v>1780</v>
      </c>
      <c r="D197" s="211"/>
      <c r="E197" s="324"/>
      <c r="F197" s="324"/>
      <c r="G197" s="324"/>
      <c r="H197" s="324"/>
      <c r="I197" s="325"/>
    </row>
    <row r="198" spans="1:9" ht="15.75" x14ac:dyDescent="0.25">
      <c r="A198" s="212"/>
      <c r="B198" s="212"/>
      <c r="C198" s="211" t="s">
        <v>1760</v>
      </c>
      <c r="D198" s="211"/>
      <c r="E198" s="324"/>
      <c r="F198" s="324"/>
      <c r="G198" s="324"/>
      <c r="H198" s="324"/>
      <c r="I198" s="325"/>
    </row>
    <row r="199" spans="1:9" ht="15.75" x14ac:dyDescent="0.25">
      <c r="A199" s="212"/>
      <c r="B199" s="212"/>
      <c r="C199" s="211" t="s">
        <v>3426</v>
      </c>
      <c r="D199" s="211"/>
      <c r="E199" s="324"/>
      <c r="F199" s="324"/>
      <c r="G199" s="324"/>
      <c r="H199" s="324"/>
      <c r="I199" s="325"/>
    </row>
    <row r="200" spans="1:9" ht="15.75" x14ac:dyDescent="0.25">
      <c r="A200" s="212"/>
      <c r="B200" s="212"/>
      <c r="C200" s="211" t="s">
        <v>3427</v>
      </c>
      <c r="D200" s="211"/>
      <c r="E200" s="324"/>
      <c r="F200" s="324"/>
      <c r="G200" s="324"/>
      <c r="H200" s="324"/>
      <c r="I200" s="325"/>
    </row>
    <row r="201" spans="1:9" ht="15.75" x14ac:dyDescent="0.25">
      <c r="A201" s="212"/>
      <c r="B201" s="212"/>
      <c r="C201" s="564" t="s">
        <v>3428</v>
      </c>
      <c r="D201" s="211"/>
      <c r="E201" s="324"/>
      <c r="F201" s="324"/>
      <c r="G201" s="324"/>
      <c r="H201" s="324"/>
      <c r="I201" s="325"/>
    </row>
    <row r="202" spans="1:9" ht="15.75" x14ac:dyDescent="0.25">
      <c r="A202" s="212"/>
      <c r="B202" s="212"/>
      <c r="C202" s="564" t="s">
        <v>3432</v>
      </c>
      <c r="D202" s="211"/>
      <c r="E202" s="324"/>
      <c r="F202" s="324"/>
      <c r="G202" s="324"/>
      <c r="H202" s="324"/>
      <c r="I202" s="325"/>
    </row>
    <row r="203" spans="1:9" ht="15.75" x14ac:dyDescent="0.25">
      <c r="A203" s="212"/>
      <c r="B203" s="212"/>
      <c r="C203" s="564" t="s">
        <v>3429</v>
      </c>
      <c r="D203" s="211"/>
      <c r="E203" s="324"/>
      <c r="F203" s="324"/>
      <c r="G203" s="324"/>
      <c r="H203" s="324"/>
      <c r="I203" s="325"/>
    </row>
    <row r="204" spans="1:9" ht="15.75" x14ac:dyDescent="0.25">
      <c r="A204" s="212"/>
      <c r="B204" s="212"/>
      <c r="C204" s="564" t="s">
        <v>3433</v>
      </c>
      <c r="D204" s="211"/>
      <c r="E204" s="324"/>
      <c r="F204" s="324"/>
      <c r="G204" s="324"/>
      <c r="H204" s="324"/>
      <c r="I204" s="325"/>
    </row>
    <row r="205" spans="1:9" ht="15.75" x14ac:dyDescent="0.25">
      <c r="A205" s="212"/>
      <c r="B205" s="212"/>
      <c r="C205" s="564" t="s">
        <v>3434</v>
      </c>
      <c r="D205" s="211"/>
      <c r="E205" s="324"/>
      <c r="F205" s="324"/>
      <c r="G205" s="324"/>
      <c r="H205" s="324"/>
      <c r="I205" s="325"/>
    </row>
    <row r="206" spans="1:9" ht="15.75" x14ac:dyDescent="0.25">
      <c r="A206" s="212"/>
      <c r="B206" s="212"/>
      <c r="C206" s="564" t="s">
        <v>3430</v>
      </c>
      <c r="D206" s="211"/>
      <c r="E206" s="324"/>
      <c r="F206" s="324"/>
      <c r="G206" s="324"/>
      <c r="H206" s="324"/>
      <c r="I206" s="325"/>
    </row>
    <row r="207" spans="1:9" ht="15.75" x14ac:dyDescent="0.25">
      <c r="A207" s="212"/>
      <c r="B207" s="212"/>
      <c r="C207" s="564" t="s">
        <v>3431</v>
      </c>
      <c r="D207" s="211"/>
      <c r="E207" s="324"/>
      <c r="F207" s="324"/>
      <c r="G207" s="324"/>
      <c r="H207" s="324"/>
      <c r="I207" s="325"/>
    </row>
    <row r="208" spans="1:9" ht="15.75" x14ac:dyDescent="0.25">
      <c r="A208" s="212"/>
      <c r="B208" s="212"/>
      <c r="C208" s="564" t="s">
        <v>3435</v>
      </c>
      <c r="D208" s="211"/>
      <c r="E208" s="324"/>
      <c r="F208" s="324"/>
      <c r="G208" s="324"/>
      <c r="H208" s="324"/>
      <c r="I208" s="325"/>
    </row>
    <row r="209" spans="1:9" ht="15.75" x14ac:dyDescent="0.25">
      <c r="A209" s="212"/>
      <c r="B209" s="212"/>
      <c r="C209" s="211" t="s">
        <v>1762</v>
      </c>
      <c r="D209" s="211"/>
      <c r="E209" s="324"/>
      <c r="F209" s="324"/>
      <c r="G209" s="324"/>
      <c r="H209" s="324"/>
      <c r="I209" s="325"/>
    </row>
    <row r="210" spans="1:9" ht="15.75" x14ac:dyDescent="0.25">
      <c r="A210" s="212"/>
      <c r="B210" s="212"/>
      <c r="C210" s="211" t="s">
        <v>1841</v>
      </c>
      <c r="D210" s="211"/>
      <c r="E210" s="324"/>
      <c r="F210" s="324"/>
      <c r="G210" s="324"/>
      <c r="H210" s="324"/>
      <c r="I210" s="325"/>
    </row>
    <row r="211" spans="1:9" ht="15.75" x14ac:dyDescent="0.25">
      <c r="A211" s="212" t="s">
        <v>3488</v>
      </c>
      <c r="B211" s="323" t="s">
        <v>3448</v>
      </c>
      <c r="C211" s="211" t="s">
        <v>3413</v>
      </c>
      <c r="D211" s="211"/>
      <c r="E211" s="324"/>
      <c r="F211" s="324"/>
      <c r="G211" s="324"/>
      <c r="H211" s="324"/>
      <c r="I211" s="325"/>
    </row>
    <row r="212" spans="1:9" ht="15.75" x14ac:dyDescent="0.25">
      <c r="A212" s="212"/>
      <c r="B212" s="212" t="s">
        <v>3489</v>
      </c>
      <c r="C212" s="211" t="s">
        <v>3459</v>
      </c>
      <c r="D212" s="211"/>
      <c r="E212" s="324"/>
      <c r="F212" s="324"/>
      <c r="G212" s="324"/>
      <c r="H212" s="324"/>
      <c r="I212" s="325"/>
    </row>
    <row r="213" spans="1:9" ht="15.75" x14ac:dyDescent="0.25">
      <c r="A213" s="212"/>
      <c r="B213" s="212"/>
      <c r="C213" s="211" t="s">
        <v>3458</v>
      </c>
      <c r="D213" s="211"/>
      <c r="E213" s="324"/>
      <c r="F213" s="324"/>
      <c r="G213" s="324"/>
      <c r="H213" s="324"/>
      <c r="I213" s="325"/>
    </row>
    <row r="214" spans="1:9" ht="15.75" x14ac:dyDescent="0.25">
      <c r="A214" s="212"/>
      <c r="B214" s="212"/>
      <c r="C214" s="211" t="s">
        <v>3449</v>
      </c>
      <c r="D214" s="211"/>
      <c r="E214" s="324"/>
      <c r="F214" s="324"/>
      <c r="G214" s="324"/>
      <c r="H214" s="324"/>
      <c r="I214" s="325"/>
    </row>
    <row r="215" spans="1:9" ht="15.75" x14ac:dyDescent="0.25">
      <c r="A215" s="212"/>
      <c r="B215" s="212"/>
      <c r="C215" s="211" t="s">
        <v>3450</v>
      </c>
      <c r="D215" s="211"/>
      <c r="E215" s="324"/>
      <c r="F215" s="324"/>
      <c r="G215" s="324"/>
      <c r="H215" s="324"/>
      <c r="I215" s="325"/>
    </row>
    <row r="216" spans="1:9" ht="15.75" x14ac:dyDescent="0.25">
      <c r="A216" s="212"/>
      <c r="B216" s="212"/>
      <c r="C216" s="211" t="s">
        <v>3451</v>
      </c>
      <c r="D216" s="211"/>
      <c r="E216" s="324"/>
      <c r="F216" s="324"/>
      <c r="G216" s="324"/>
      <c r="H216" s="324"/>
      <c r="I216" s="325"/>
    </row>
    <row r="217" spans="1:9" ht="15.75" x14ac:dyDescent="0.25">
      <c r="A217" s="212"/>
      <c r="B217" s="212"/>
      <c r="C217" s="211" t="s">
        <v>3452</v>
      </c>
      <c r="D217" s="211"/>
      <c r="E217" s="324"/>
      <c r="F217" s="324"/>
      <c r="G217" s="324"/>
      <c r="H217" s="324"/>
      <c r="I217" s="325"/>
    </row>
    <row r="218" spans="1:9" ht="15.75" x14ac:dyDescent="0.25">
      <c r="A218" s="212"/>
      <c r="B218" s="212"/>
      <c r="C218" s="211" t="s">
        <v>3453</v>
      </c>
      <c r="D218" s="211"/>
      <c r="E218" s="324"/>
      <c r="F218" s="324"/>
      <c r="G218" s="324"/>
      <c r="H218" s="324"/>
      <c r="I218" s="325"/>
    </row>
    <row r="219" spans="1:9" ht="15.75" x14ac:dyDescent="0.25">
      <c r="A219" s="212"/>
      <c r="B219" s="212"/>
      <c r="C219" s="211" t="s">
        <v>3454</v>
      </c>
      <c r="D219" s="211"/>
      <c r="E219" s="324"/>
      <c r="F219" s="324"/>
      <c r="G219" s="324"/>
      <c r="H219" s="324"/>
      <c r="I219" s="325"/>
    </row>
    <row r="220" spans="1:9" ht="15.75" x14ac:dyDescent="0.25">
      <c r="A220" s="212"/>
      <c r="B220" s="212"/>
      <c r="C220" s="211" t="s">
        <v>3455</v>
      </c>
      <c r="D220" s="211"/>
      <c r="E220" s="324"/>
      <c r="F220" s="324"/>
      <c r="G220" s="324"/>
      <c r="H220" s="324"/>
      <c r="I220" s="325"/>
    </row>
    <row r="221" spans="1:9" ht="15.75" x14ac:dyDescent="0.25">
      <c r="A221" s="212"/>
      <c r="B221" s="212"/>
      <c r="C221" s="211" t="s">
        <v>3456</v>
      </c>
      <c r="D221" s="211"/>
      <c r="E221" s="324"/>
      <c r="F221" s="324"/>
      <c r="G221" s="324"/>
      <c r="H221" s="324"/>
      <c r="I221" s="325"/>
    </row>
    <row r="222" spans="1:9" ht="15.75" x14ac:dyDescent="0.25">
      <c r="A222" s="212"/>
      <c r="B222" s="212"/>
      <c r="C222" s="211" t="s">
        <v>3457</v>
      </c>
      <c r="D222" s="211"/>
      <c r="E222" s="324"/>
      <c r="F222" s="324"/>
      <c r="G222" s="324"/>
      <c r="H222" s="324"/>
      <c r="I222" s="325"/>
    </row>
    <row r="223" spans="1:9" ht="15.75" x14ac:dyDescent="0.25">
      <c r="A223" s="213"/>
      <c r="B223" s="213"/>
      <c r="C223" s="213"/>
      <c r="D223" s="213"/>
      <c r="E223" s="236"/>
      <c r="F223" s="236"/>
      <c r="G223" s="236"/>
      <c r="H223" s="236"/>
      <c r="I223" s="326"/>
    </row>
    <row r="224" spans="1:9" ht="15.75" x14ac:dyDescent="0.25">
      <c r="A224" s="212" t="s">
        <v>3490</v>
      </c>
      <c r="B224" s="323" t="s">
        <v>3460</v>
      </c>
      <c r="C224" s="211" t="s">
        <v>3413</v>
      </c>
      <c r="D224" s="211"/>
      <c r="E224" s="324"/>
      <c r="F224" s="324"/>
      <c r="G224" s="324"/>
      <c r="H224" s="324"/>
      <c r="I224" s="325"/>
    </row>
    <row r="225" spans="1:9" ht="15.75" x14ac:dyDescent="0.25">
      <c r="A225" s="212"/>
      <c r="B225" s="212" t="s">
        <v>3491</v>
      </c>
      <c r="C225" s="211" t="s">
        <v>3459</v>
      </c>
      <c r="D225" s="211"/>
      <c r="E225" s="324"/>
      <c r="F225" s="324"/>
      <c r="G225" s="324"/>
      <c r="H225" s="324"/>
      <c r="I225" s="325"/>
    </row>
    <row r="226" spans="1:9" ht="15.75" x14ac:dyDescent="0.25">
      <c r="A226" s="212"/>
      <c r="B226" s="212"/>
      <c r="C226" s="211" t="s">
        <v>3461</v>
      </c>
      <c r="D226" s="211"/>
      <c r="E226" s="324"/>
      <c r="F226" s="324"/>
      <c r="G226" s="324"/>
      <c r="H226" s="324"/>
      <c r="I226" s="325"/>
    </row>
    <row r="227" spans="1:9" ht="15.75" x14ac:dyDescent="0.25">
      <c r="A227" s="212"/>
      <c r="B227" s="212"/>
      <c r="C227" s="211" t="s">
        <v>3462</v>
      </c>
      <c r="D227" s="211"/>
      <c r="E227" s="324"/>
      <c r="F227" s="324"/>
      <c r="G227" s="324"/>
      <c r="H227" s="324"/>
      <c r="I227" s="325"/>
    </row>
    <row r="228" spans="1:9" ht="15.75" x14ac:dyDescent="0.25">
      <c r="A228" s="212"/>
      <c r="B228" s="212"/>
      <c r="C228" s="211" t="s">
        <v>3463</v>
      </c>
      <c r="D228" s="211"/>
      <c r="E228" s="324"/>
      <c r="F228" s="324"/>
      <c r="G228" s="324"/>
      <c r="H228" s="324"/>
      <c r="I228" s="325"/>
    </row>
    <row r="229" spans="1:9" ht="15.75" x14ac:dyDescent="0.25">
      <c r="A229" s="565"/>
      <c r="B229" s="565"/>
      <c r="C229" s="565"/>
      <c r="D229" s="565"/>
      <c r="E229" s="566"/>
      <c r="F229" s="566"/>
      <c r="G229" s="566"/>
      <c r="H229" s="566"/>
      <c r="I229" s="567"/>
    </row>
    <row r="230" spans="1:9" ht="15.75" x14ac:dyDescent="0.25">
      <c r="A230" s="237"/>
      <c r="B230" s="363"/>
      <c r="C230" s="272"/>
      <c r="D230" s="272"/>
      <c r="E230" s="364"/>
      <c r="F230" s="364"/>
      <c r="G230" s="364"/>
      <c r="H230" s="364"/>
      <c r="I230" s="365"/>
    </row>
    <row r="231" spans="1:9" ht="15.75" x14ac:dyDescent="0.25">
      <c r="A231" s="237"/>
      <c r="B231" s="237"/>
      <c r="C231" s="272"/>
      <c r="D231" s="272"/>
      <c r="E231" s="364"/>
      <c r="F231" s="364"/>
      <c r="G231" s="364"/>
      <c r="H231" s="364"/>
      <c r="I231" s="365"/>
    </row>
    <row r="232" spans="1:9" ht="15.75" x14ac:dyDescent="0.25">
      <c r="A232" s="237"/>
      <c r="B232" s="237"/>
      <c r="C232" s="272"/>
      <c r="D232" s="272"/>
      <c r="E232" s="364"/>
      <c r="F232" s="364"/>
      <c r="G232" s="364"/>
      <c r="H232" s="364"/>
      <c r="I232" s="365"/>
    </row>
    <row r="233" spans="1:9" ht="15.75" x14ac:dyDescent="0.25">
      <c r="A233" s="237"/>
      <c r="B233" s="237"/>
      <c r="C233" s="272"/>
      <c r="D233" s="272"/>
      <c r="E233" s="364"/>
      <c r="F233" s="364"/>
      <c r="G233" s="364"/>
      <c r="H233" s="364"/>
      <c r="I233" s="365"/>
    </row>
    <row r="234" spans="1:9" ht="15.75" x14ac:dyDescent="0.25">
      <c r="A234" s="237"/>
      <c r="B234" s="237"/>
      <c r="C234" s="272"/>
      <c r="D234" s="272"/>
      <c r="E234" s="364"/>
      <c r="F234" s="364"/>
      <c r="G234" s="364"/>
      <c r="H234" s="364"/>
      <c r="I234" s="365"/>
    </row>
    <row r="235" spans="1:9" ht="15.75" x14ac:dyDescent="0.25">
      <c r="A235" s="237"/>
      <c r="B235" s="237"/>
      <c r="C235" s="272"/>
      <c r="D235" s="272"/>
      <c r="E235" s="364"/>
      <c r="F235" s="364"/>
      <c r="G235" s="364"/>
      <c r="H235" s="364"/>
      <c r="I235" s="365"/>
    </row>
    <row r="236" spans="1:9" ht="15.75" x14ac:dyDescent="0.25">
      <c r="A236" s="237"/>
      <c r="B236" s="237"/>
      <c r="C236" s="272"/>
      <c r="D236" s="272"/>
      <c r="E236" s="364"/>
      <c r="F236" s="364"/>
      <c r="G236" s="364"/>
      <c r="H236" s="364"/>
      <c r="I236" s="365"/>
    </row>
    <row r="237" spans="1:9" ht="15.75" x14ac:dyDescent="0.25">
      <c r="A237" s="237"/>
      <c r="B237" s="237"/>
      <c r="C237" s="272"/>
      <c r="D237" s="272"/>
      <c r="E237" s="364"/>
      <c r="F237" s="364"/>
      <c r="G237" s="364"/>
      <c r="H237" s="364"/>
      <c r="I237" s="365"/>
    </row>
    <row r="238" spans="1:9" ht="15.75" x14ac:dyDescent="0.25">
      <c r="A238" s="237"/>
      <c r="B238" s="237"/>
      <c r="C238" s="272"/>
      <c r="D238" s="272"/>
      <c r="E238" s="364"/>
      <c r="F238" s="364"/>
      <c r="G238" s="364"/>
      <c r="H238" s="364"/>
      <c r="I238" s="365"/>
    </row>
    <row r="239" spans="1:9" ht="15.75" x14ac:dyDescent="0.25">
      <c r="A239" s="237"/>
      <c r="B239" s="237"/>
      <c r="C239" s="272"/>
      <c r="D239" s="272"/>
      <c r="E239" s="364"/>
      <c r="F239" s="364"/>
      <c r="G239" s="364"/>
      <c r="H239" s="364"/>
      <c r="I239" s="365"/>
    </row>
    <row r="240" spans="1:9" ht="15.75" x14ac:dyDescent="0.25">
      <c r="A240" s="237"/>
      <c r="B240" s="237"/>
      <c r="C240" s="272"/>
      <c r="D240" s="272"/>
      <c r="E240" s="364"/>
      <c r="F240" s="364"/>
      <c r="G240" s="364"/>
      <c r="H240" s="364"/>
      <c r="I240" s="365"/>
    </row>
    <row r="241" spans="1:23" ht="15.75" x14ac:dyDescent="0.25">
      <c r="A241" s="237"/>
      <c r="B241" s="237"/>
      <c r="C241" s="272"/>
      <c r="D241" s="272"/>
      <c r="E241" s="364"/>
      <c r="F241" s="364"/>
      <c r="G241" s="364"/>
      <c r="H241" s="364"/>
      <c r="I241" s="365"/>
    </row>
    <row r="242" spans="1:23" ht="15.75" x14ac:dyDescent="0.25">
      <c r="A242" s="237"/>
      <c r="B242" s="237"/>
      <c r="C242" s="237"/>
      <c r="D242" s="237"/>
      <c r="E242" s="366"/>
      <c r="F242" s="366"/>
      <c r="G242" s="366"/>
      <c r="H242" s="366"/>
      <c r="I242" s="363"/>
      <c r="W242" s="561" t="s">
        <v>1625</v>
      </c>
    </row>
    <row r="243" spans="1:23" ht="15.75" x14ac:dyDescent="0.25">
      <c r="A243" s="237"/>
      <c r="B243" s="363"/>
      <c r="C243" s="272"/>
      <c r="D243" s="272"/>
      <c r="E243" s="364"/>
      <c r="F243" s="364"/>
      <c r="G243" s="364"/>
      <c r="H243" s="364"/>
      <c r="I243" s="365"/>
    </row>
    <row r="244" spans="1:23" ht="15.75" x14ac:dyDescent="0.25">
      <c r="A244" s="237"/>
      <c r="B244" s="237"/>
      <c r="C244" s="272"/>
      <c r="D244" s="272"/>
      <c r="E244" s="364"/>
      <c r="F244" s="364"/>
      <c r="G244" s="364"/>
      <c r="H244" s="364"/>
      <c r="I244" s="365"/>
    </row>
    <row r="245" spans="1:23" ht="15.75" x14ac:dyDescent="0.25">
      <c r="A245" s="237"/>
      <c r="B245" s="237"/>
      <c r="C245" s="272"/>
      <c r="D245" s="272"/>
      <c r="E245" s="364"/>
      <c r="F245" s="364"/>
      <c r="G245" s="364"/>
      <c r="H245" s="364"/>
      <c r="I245" s="365"/>
    </row>
    <row r="246" spans="1:23" ht="15.75" x14ac:dyDescent="0.25">
      <c r="A246" s="237"/>
      <c r="B246" s="237"/>
      <c r="C246" s="272"/>
      <c r="D246" s="272"/>
      <c r="E246" s="364"/>
      <c r="F246" s="364"/>
      <c r="G246" s="364"/>
      <c r="H246" s="364"/>
      <c r="I246" s="365"/>
    </row>
    <row r="247" spans="1:23" ht="15.75" x14ac:dyDescent="0.25">
      <c r="A247" s="237"/>
      <c r="B247" s="237"/>
      <c r="C247" s="272"/>
      <c r="D247" s="272"/>
      <c r="E247" s="364"/>
      <c r="F247" s="364"/>
      <c r="G247" s="364"/>
      <c r="H247" s="364"/>
      <c r="I247" s="568"/>
    </row>
    <row r="248" spans="1:23" ht="15.75" x14ac:dyDescent="0.25">
      <c r="A248" s="237"/>
      <c r="B248" s="237"/>
      <c r="C248" s="237"/>
      <c r="D248" s="237"/>
      <c r="E248" s="366"/>
      <c r="F248" s="366"/>
      <c r="G248" s="366"/>
      <c r="H248" s="366"/>
      <c r="I248" s="363"/>
    </row>
    <row r="249" spans="1:23" ht="15.75" x14ac:dyDescent="0.25">
      <c r="A249" s="237"/>
      <c r="B249" s="363"/>
      <c r="C249" s="272"/>
      <c r="D249" s="272"/>
      <c r="E249" s="364"/>
      <c r="F249" s="364"/>
      <c r="G249" s="364"/>
      <c r="H249" s="364"/>
      <c r="I249" s="365"/>
    </row>
    <row r="250" spans="1:23" ht="15.75" x14ac:dyDescent="0.25">
      <c r="A250" s="237"/>
      <c r="B250" s="237"/>
      <c r="C250" s="272"/>
      <c r="D250" s="272"/>
      <c r="E250" s="364"/>
      <c r="F250" s="364"/>
      <c r="G250" s="364"/>
      <c r="H250" s="364"/>
      <c r="I250" s="365"/>
    </row>
    <row r="251" spans="1:23" ht="15.75" x14ac:dyDescent="0.25">
      <c r="A251" s="237"/>
      <c r="B251" s="237"/>
      <c r="C251" s="272"/>
      <c r="D251" s="272"/>
      <c r="E251" s="364"/>
      <c r="F251" s="364"/>
      <c r="G251" s="364"/>
      <c r="H251" s="364"/>
      <c r="I251" s="365"/>
    </row>
    <row r="252" spans="1:23" ht="15.75" x14ac:dyDescent="0.25">
      <c r="A252" s="237"/>
      <c r="B252" s="237"/>
      <c r="C252" s="272"/>
      <c r="D252" s="272"/>
      <c r="E252" s="364"/>
      <c r="F252" s="364"/>
      <c r="G252" s="364"/>
      <c r="H252" s="364"/>
      <c r="I252" s="365"/>
    </row>
    <row r="253" spans="1:23" ht="15.75" x14ac:dyDescent="0.25">
      <c r="A253" s="237"/>
      <c r="B253" s="237"/>
      <c r="C253" s="272"/>
      <c r="D253" s="272"/>
      <c r="E253" s="364"/>
      <c r="F253" s="364"/>
      <c r="G253" s="364"/>
      <c r="H253" s="364"/>
      <c r="I253" s="365"/>
    </row>
    <row r="254" spans="1:23" ht="15.75" x14ac:dyDescent="0.25">
      <c r="A254" s="237"/>
      <c r="B254" s="237"/>
      <c r="C254" s="272"/>
      <c r="D254" s="272"/>
      <c r="E254" s="364"/>
      <c r="F254" s="364"/>
      <c r="G254" s="364"/>
      <c r="H254" s="364"/>
      <c r="I254" s="365"/>
    </row>
    <row r="255" spans="1:23" ht="15.75" x14ac:dyDescent="0.25">
      <c r="A255" s="237"/>
      <c r="B255" s="237"/>
      <c r="C255" s="272"/>
      <c r="D255" s="272"/>
      <c r="E255" s="364"/>
      <c r="F255" s="364"/>
      <c r="G255" s="364"/>
      <c r="H255" s="364"/>
      <c r="I255" s="365"/>
    </row>
    <row r="256" spans="1:23" ht="15.75" x14ac:dyDescent="0.25">
      <c r="A256" s="237"/>
      <c r="B256" s="237"/>
      <c r="C256" s="272"/>
      <c r="D256" s="272"/>
      <c r="E256" s="364"/>
      <c r="F256" s="364"/>
      <c r="G256" s="364"/>
      <c r="H256" s="364"/>
      <c r="I256" s="365"/>
    </row>
    <row r="257" spans="1:9" ht="15.75" x14ac:dyDescent="0.25">
      <c r="A257" s="237"/>
      <c r="B257" s="237"/>
      <c r="C257" s="272"/>
      <c r="D257" s="272"/>
      <c r="E257" s="364"/>
      <c r="F257" s="364"/>
      <c r="G257" s="364"/>
      <c r="H257" s="364"/>
      <c r="I257" s="365"/>
    </row>
    <row r="258" spans="1:9" ht="15.75" x14ac:dyDescent="0.25">
      <c r="A258" s="237"/>
      <c r="B258" s="237"/>
      <c r="C258" s="272"/>
      <c r="D258" s="272"/>
      <c r="E258" s="364"/>
      <c r="F258" s="364"/>
      <c r="G258" s="364"/>
      <c r="H258" s="364"/>
      <c r="I258" s="365"/>
    </row>
    <row r="259" spans="1:9" ht="15.75" x14ac:dyDescent="0.25">
      <c r="A259" s="237"/>
      <c r="B259" s="237"/>
      <c r="C259" s="272"/>
      <c r="D259" s="272"/>
      <c r="E259" s="364"/>
      <c r="F259" s="364"/>
      <c r="G259" s="364"/>
      <c r="H259" s="364"/>
      <c r="I259" s="365"/>
    </row>
    <row r="260" spans="1:9" ht="15.75" x14ac:dyDescent="0.25">
      <c r="A260" s="237"/>
      <c r="B260" s="237"/>
      <c r="C260" s="272"/>
      <c r="D260" s="272"/>
      <c r="E260" s="364"/>
      <c r="F260" s="364"/>
      <c r="G260" s="364"/>
      <c r="H260" s="364"/>
      <c r="I260" s="365"/>
    </row>
    <row r="261" spans="1:9" ht="15.75" x14ac:dyDescent="0.25">
      <c r="A261" s="237"/>
      <c r="B261" s="237"/>
      <c r="C261" s="272"/>
      <c r="D261" s="272"/>
      <c r="E261" s="364"/>
      <c r="F261" s="364"/>
      <c r="G261" s="364"/>
      <c r="H261" s="364"/>
      <c r="I261" s="365"/>
    </row>
    <row r="262" spans="1:9" ht="15.75" x14ac:dyDescent="0.25">
      <c r="A262" s="237"/>
      <c r="B262" s="237"/>
      <c r="C262" s="237"/>
      <c r="D262" s="237"/>
      <c r="E262" s="366"/>
      <c r="F262" s="366"/>
      <c r="G262" s="366"/>
      <c r="H262" s="366"/>
      <c r="I262" s="363"/>
    </row>
    <row r="263" spans="1:9" ht="15.75" x14ac:dyDescent="0.25">
      <c r="A263" s="237"/>
      <c r="B263" s="363"/>
      <c r="C263" s="272"/>
      <c r="D263" s="272"/>
      <c r="E263" s="364"/>
      <c r="F263" s="364"/>
      <c r="G263" s="364"/>
      <c r="H263" s="364"/>
      <c r="I263" s="365"/>
    </row>
    <row r="264" spans="1:9" ht="15.75" x14ac:dyDescent="0.25">
      <c r="A264" s="237"/>
      <c r="B264" s="237"/>
      <c r="C264" s="272"/>
      <c r="D264" s="272"/>
      <c r="E264" s="364"/>
      <c r="F264" s="364"/>
      <c r="G264" s="364"/>
      <c r="H264" s="364"/>
      <c r="I264" s="365"/>
    </row>
    <row r="265" spans="1:9" ht="15.75" x14ac:dyDescent="0.25">
      <c r="A265" s="237"/>
      <c r="B265" s="237"/>
      <c r="C265" s="272"/>
      <c r="D265" s="272"/>
      <c r="E265" s="364"/>
      <c r="F265" s="364"/>
      <c r="G265" s="364"/>
      <c r="H265" s="364"/>
      <c r="I265" s="365"/>
    </row>
    <row r="266" spans="1:9" ht="15.75" x14ac:dyDescent="0.25">
      <c r="A266" s="237"/>
      <c r="B266" s="237"/>
      <c r="C266" s="272"/>
      <c r="D266" s="272"/>
      <c r="E266" s="364"/>
      <c r="F266" s="364"/>
      <c r="G266" s="364"/>
      <c r="H266" s="364"/>
      <c r="I266" s="365"/>
    </row>
    <row r="267" spans="1:9" ht="15.75" x14ac:dyDescent="0.25">
      <c r="A267" s="237"/>
      <c r="B267" s="237"/>
      <c r="C267" s="272"/>
      <c r="D267" s="272"/>
      <c r="E267" s="364"/>
      <c r="F267" s="364"/>
      <c r="G267" s="364"/>
      <c r="H267" s="364"/>
      <c r="I267" s="365"/>
    </row>
    <row r="268" spans="1:9" ht="15.75" x14ac:dyDescent="0.25">
      <c r="A268" s="237"/>
      <c r="B268" s="237"/>
      <c r="C268" s="272"/>
      <c r="D268" s="272"/>
      <c r="E268" s="364"/>
      <c r="F268" s="364"/>
      <c r="G268" s="364"/>
      <c r="H268" s="364"/>
      <c r="I268" s="365"/>
    </row>
    <row r="269" spans="1:9" ht="15.75" x14ac:dyDescent="0.25">
      <c r="A269" s="237"/>
      <c r="B269" s="237"/>
      <c r="C269" s="272"/>
      <c r="D269" s="272"/>
      <c r="E269" s="364"/>
      <c r="F269" s="364"/>
      <c r="G269" s="364"/>
      <c r="H269" s="364"/>
      <c r="I269" s="365"/>
    </row>
    <row r="270" spans="1:9" ht="15.75" x14ac:dyDescent="0.25">
      <c r="A270" s="237"/>
      <c r="B270" s="237"/>
      <c r="C270" s="272"/>
      <c r="D270" s="272"/>
      <c r="E270" s="364"/>
      <c r="F270" s="364"/>
      <c r="G270" s="364"/>
      <c r="H270" s="364"/>
      <c r="I270" s="365"/>
    </row>
    <row r="271" spans="1:9" ht="15.75" x14ac:dyDescent="0.25">
      <c r="A271" s="237"/>
      <c r="B271" s="237"/>
      <c r="C271" s="237"/>
      <c r="D271" s="237"/>
      <c r="E271" s="366"/>
      <c r="F271" s="366"/>
      <c r="G271" s="366"/>
      <c r="H271" s="366"/>
      <c r="I271" s="363"/>
    </row>
    <row r="272" spans="1:9" ht="15.75" x14ac:dyDescent="0.25">
      <c r="A272" s="237"/>
      <c r="B272" s="363"/>
      <c r="C272" s="272"/>
      <c r="D272" s="272"/>
      <c r="E272" s="364"/>
      <c r="F272" s="364"/>
      <c r="G272" s="364"/>
      <c r="H272" s="364"/>
      <c r="I272" s="365"/>
    </row>
    <row r="273" spans="1:9" ht="15.75" x14ac:dyDescent="0.25">
      <c r="A273" s="237"/>
      <c r="B273" s="237"/>
      <c r="C273" s="272"/>
      <c r="D273" s="272"/>
      <c r="E273" s="364"/>
      <c r="F273" s="364"/>
      <c r="G273" s="364"/>
      <c r="H273" s="364"/>
      <c r="I273" s="365"/>
    </row>
    <row r="274" spans="1:9" ht="15.75" x14ac:dyDescent="0.25">
      <c r="A274" s="237"/>
      <c r="B274" s="237"/>
      <c r="C274" s="272"/>
      <c r="D274" s="272"/>
      <c r="E274" s="364"/>
      <c r="F274" s="364"/>
      <c r="G274" s="364"/>
      <c r="H274" s="364"/>
      <c r="I274" s="365"/>
    </row>
    <row r="275" spans="1:9" ht="15.75" x14ac:dyDescent="0.25">
      <c r="A275" s="237"/>
      <c r="B275" s="237"/>
      <c r="C275" s="272"/>
      <c r="D275" s="272"/>
      <c r="E275" s="364"/>
      <c r="F275" s="364"/>
      <c r="G275" s="364"/>
      <c r="H275" s="364"/>
      <c r="I275" s="365"/>
    </row>
    <row r="276" spans="1:9" ht="15.75" x14ac:dyDescent="0.25">
      <c r="A276" s="237"/>
      <c r="B276" s="237"/>
      <c r="C276" s="272"/>
      <c r="D276" s="272"/>
      <c r="E276" s="364"/>
      <c r="F276" s="364"/>
      <c r="G276" s="364"/>
      <c r="H276" s="364"/>
      <c r="I276" s="365"/>
    </row>
    <row r="277" spans="1:9" ht="15.75" x14ac:dyDescent="0.25">
      <c r="A277" s="237"/>
      <c r="B277" s="237"/>
      <c r="C277" s="272"/>
      <c r="D277" s="272"/>
      <c r="E277" s="364"/>
      <c r="F277" s="364"/>
      <c r="G277" s="364"/>
      <c r="H277" s="364"/>
      <c r="I277" s="365"/>
    </row>
    <row r="278" spans="1:9" ht="15.75" x14ac:dyDescent="0.25">
      <c r="A278" s="237"/>
      <c r="B278" s="237"/>
      <c r="C278" s="272"/>
      <c r="D278" s="272"/>
      <c r="E278" s="364"/>
      <c r="F278" s="364"/>
      <c r="G278" s="364"/>
      <c r="H278" s="364"/>
      <c r="I278" s="365"/>
    </row>
    <row r="279" spans="1:9" ht="15.75" x14ac:dyDescent="0.25">
      <c r="A279" s="237"/>
      <c r="B279" s="237"/>
      <c r="C279" s="272"/>
      <c r="D279" s="272"/>
      <c r="E279" s="364"/>
      <c r="F279" s="364"/>
      <c r="G279" s="364"/>
      <c r="H279" s="364"/>
      <c r="I279" s="365"/>
    </row>
    <row r="280" spans="1:9" ht="15.75" x14ac:dyDescent="0.25">
      <c r="A280" s="237"/>
      <c r="B280" s="237"/>
      <c r="C280" s="237"/>
      <c r="D280" s="237"/>
      <c r="E280" s="366"/>
      <c r="F280" s="366"/>
      <c r="G280" s="366"/>
      <c r="H280" s="366"/>
      <c r="I280" s="363"/>
    </row>
    <row r="281" spans="1:9" ht="15.75" x14ac:dyDescent="0.25">
      <c r="A281" s="237"/>
      <c r="B281" s="569"/>
      <c r="C281" s="272"/>
      <c r="D281" s="272"/>
      <c r="E281" s="364"/>
      <c r="F281" s="364"/>
      <c r="G281" s="364"/>
      <c r="H281" s="364"/>
      <c r="I281" s="365"/>
    </row>
    <row r="282" spans="1:9" ht="15.75" x14ac:dyDescent="0.25">
      <c r="A282" s="237"/>
      <c r="B282" s="237"/>
      <c r="C282" s="272"/>
      <c r="D282" s="272"/>
      <c r="E282" s="364"/>
      <c r="F282" s="364"/>
      <c r="G282" s="364"/>
      <c r="H282" s="364"/>
      <c r="I282" s="365"/>
    </row>
    <row r="283" spans="1:9" ht="15.75" x14ac:dyDescent="0.25">
      <c r="A283" s="237"/>
      <c r="B283" s="237"/>
      <c r="C283" s="272"/>
      <c r="D283" s="272"/>
      <c r="E283" s="364"/>
      <c r="F283" s="364"/>
      <c r="G283" s="364"/>
      <c r="H283" s="364"/>
      <c r="I283" s="365"/>
    </row>
    <row r="284" spans="1:9" ht="15.75" x14ac:dyDescent="0.25">
      <c r="A284" s="237"/>
      <c r="B284" s="237"/>
      <c r="C284" s="272"/>
      <c r="D284" s="272"/>
      <c r="E284" s="364"/>
      <c r="F284" s="364"/>
      <c r="G284" s="364"/>
      <c r="H284" s="364"/>
      <c r="I284" s="365"/>
    </row>
    <row r="285" spans="1:9" ht="15.75" x14ac:dyDescent="0.25">
      <c r="A285" s="237"/>
      <c r="B285" s="237"/>
      <c r="C285" s="237"/>
      <c r="D285" s="237"/>
      <c r="E285" s="366"/>
      <c r="F285" s="366"/>
      <c r="G285" s="366"/>
      <c r="H285" s="366"/>
      <c r="I285" s="363"/>
    </row>
    <row r="286" spans="1:9" ht="15.75" x14ac:dyDescent="0.25">
      <c r="A286" s="237"/>
      <c r="B286" s="363"/>
      <c r="C286" s="272"/>
      <c r="D286" s="272"/>
      <c r="E286" s="364"/>
      <c r="F286" s="364"/>
      <c r="G286" s="364"/>
      <c r="H286" s="364"/>
      <c r="I286" s="365"/>
    </row>
    <row r="287" spans="1:9" ht="15.75" x14ac:dyDescent="0.25">
      <c r="A287" s="237"/>
      <c r="B287" s="237"/>
      <c r="C287" s="272"/>
      <c r="D287" s="272"/>
      <c r="E287" s="364"/>
      <c r="F287" s="364"/>
      <c r="G287" s="364"/>
      <c r="H287" s="364"/>
      <c r="I287" s="365"/>
    </row>
    <row r="288" spans="1:9" ht="15.75" x14ac:dyDescent="0.25">
      <c r="A288" s="237"/>
      <c r="B288" s="237"/>
      <c r="C288" s="272"/>
      <c r="D288" s="272"/>
      <c r="E288" s="364"/>
      <c r="F288" s="364"/>
      <c r="G288" s="364"/>
      <c r="H288" s="364"/>
      <c r="I288" s="365"/>
    </row>
    <row r="289" spans="1:9" ht="15.75" x14ac:dyDescent="0.25">
      <c r="A289" s="237"/>
      <c r="B289" s="237"/>
      <c r="C289" s="272"/>
      <c r="D289" s="272"/>
      <c r="E289" s="364"/>
      <c r="F289" s="364"/>
      <c r="G289" s="364"/>
      <c r="H289" s="364"/>
      <c r="I289" s="365"/>
    </row>
    <row r="290" spans="1:9" ht="15.75" x14ac:dyDescent="0.25">
      <c r="A290" s="237"/>
      <c r="B290" s="237"/>
      <c r="C290" s="272"/>
      <c r="D290" s="272"/>
      <c r="E290" s="364"/>
      <c r="F290" s="364"/>
      <c r="G290" s="364"/>
      <c r="H290" s="364"/>
      <c r="I290" s="365"/>
    </row>
    <row r="291" spans="1:9" ht="15.75" x14ac:dyDescent="0.25">
      <c r="A291" s="237"/>
      <c r="B291" s="237"/>
      <c r="C291" s="272"/>
      <c r="D291" s="272"/>
      <c r="E291" s="364"/>
      <c r="F291" s="364"/>
      <c r="G291" s="364"/>
      <c r="H291" s="364"/>
      <c r="I291" s="365"/>
    </row>
    <row r="292" spans="1:9" ht="15.75" x14ac:dyDescent="0.25">
      <c r="A292" s="237"/>
      <c r="B292" s="237"/>
      <c r="C292" s="272"/>
      <c r="D292" s="272"/>
      <c r="E292" s="364"/>
      <c r="F292" s="364"/>
      <c r="G292" s="364"/>
      <c r="H292" s="364"/>
      <c r="I292" s="365"/>
    </row>
    <row r="293" spans="1:9" ht="15.75" x14ac:dyDescent="0.25">
      <c r="A293" s="237"/>
      <c r="B293" s="237"/>
      <c r="C293" s="237"/>
      <c r="D293" s="237"/>
      <c r="E293" s="366"/>
      <c r="F293" s="366"/>
      <c r="G293" s="366"/>
      <c r="H293" s="366"/>
      <c r="I293" s="363"/>
    </row>
    <row r="294" spans="1:9" ht="15.75" x14ac:dyDescent="0.25">
      <c r="A294" s="237"/>
      <c r="B294" s="363"/>
      <c r="C294" s="272"/>
      <c r="D294" s="272"/>
      <c r="E294" s="364"/>
      <c r="F294" s="364"/>
      <c r="G294" s="364"/>
      <c r="H294" s="364"/>
      <c r="I294" s="365"/>
    </row>
    <row r="295" spans="1:9" ht="15.75" x14ac:dyDescent="0.25">
      <c r="A295" s="237"/>
      <c r="B295" s="237"/>
      <c r="C295" s="272"/>
      <c r="D295" s="272"/>
      <c r="E295" s="364"/>
      <c r="F295" s="364"/>
      <c r="G295" s="364"/>
      <c r="H295" s="364"/>
      <c r="I295" s="365"/>
    </row>
    <row r="296" spans="1:9" ht="15.75" x14ac:dyDescent="0.25">
      <c r="A296" s="237"/>
      <c r="B296" s="237"/>
      <c r="C296" s="272"/>
      <c r="D296" s="272"/>
      <c r="E296" s="364"/>
      <c r="F296" s="364"/>
      <c r="G296" s="364"/>
      <c r="H296" s="364"/>
      <c r="I296" s="365"/>
    </row>
    <row r="297" spans="1:9" ht="15.75" x14ac:dyDescent="0.25">
      <c r="A297" s="237"/>
      <c r="B297" s="237"/>
      <c r="C297" s="272"/>
      <c r="D297" s="272"/>
      <c r="E297" s="364"/>
      <c r="F297" s="364"/>
      <c r="G297" s="364"/>
      <c r="H297" s="364"/>
      <c r="I297" s="365"/>
    </row>
    <row r="298" spans="1:9" ht="15.75" x14ac:dyDescent="0.25">
      <c r="A298" s="237"/>
      <c r="B298" s="237"/>
      <c r="C298" s="272"/>
      <c r="D298" s="272"/>
      <c r="E298" s="364"/>
      <c r="F298" s="364"/>
      <c r="G298" s="364"/>
      <c r="H298" s="364"/>
      <c r="I298" s="365"/>
    </row>
    <row r="299" spans="1:9" ht="15.75" x14ac:dyDescent="0.25">
      <c r="A299" s="237"/>
      <c r="B299" s="237"/>
      <c r="C299" s="272"/>
      <c r="D299" s="272"/>
      <c r="E299" s="364"/>
      <c r="F299" s="364"/>
      <c r="G299" s="364"/>
      <c r="H299" s="364"/>
      <c r="I299" s="365"/>
    </row>
    <row r="300" spans="1:9" ht="15.75" x14ac:dyDescent="0.25">
      <c r="A300" s="237"/>
      <c r="B300" s="237"/>
      <c r="C300" s="237"/>
      <c r="D300" s="237"/>
      <c r="E300" s="366"/>
      <c r="F300" s="366"/>
      <c r="G300" s="366"/>
      <c r="H300" s="366"/>
      <c r="I300" s="363"/>
    </row>
    <row r="301" spans="1:9" ht="15.75" x14ac:dyDescent="0.25">
      <c r="A301" s="237"/>
      <c r="B301" s="363"/>
      <c r="C301" s="272"/>
      <c r="D301" s="272"/>
      <c r="E301" s="364"/>
      <c r="F301" s="364"/>
      <c r="G301" s="364"/>
      <c r="H301" s="364"/>
      <c r="I301" s="365"/>
    </row>
    <row r="302" spans="1:9" ht="15.75" x14ac:dyDescent="0.25">
      <c r="A302" s="237"/>
      <c r="B302" s="237"/>
      <c r="C302" s="272"/>
      <c r="D302" s="272"/>
      <c r="E302" s="364"/>
      <c r="F302" s="364"/>
      <c r="G302" s="364"/>
      <c r="H302" s="364"/>
      <c r="I302" s="365"/>
    </row>
    <row r="303" spans="1:9" ht="15.75" x14ac:dyDescent="0.25">
      <c r="A303" s="237"/>
      <c r="B303" s="237"/>
      <c r="C303" s="272"/>
      <c r="D303" s="272"/>
      <c r="E303" s="364"/>
      <c r="F303" s="364"/>
      <c r="G303" s="364"/>
      <c r="H303" s="364"/>
      <c r="I303" s="365"/>
    </row>
    <row r="304" spans="1:9" ht="15.75" x14ac:dyDescent="0.25">
      <c r="A304" s="237"/>
      <c r="B304" s="237"/>
      <c r="C304" s="272"/>
      <c r="D304" s="272"/>
      <c r="E304" s="364"/>
      <c r="F304" s="364"/>
      <c r="G304" s="364"/>
      <c r="H304" s="364"/>
      <c r="I304" s="365"/>
    </row>
    <row r="305" spans="1:9" ht="15.75" x14ac:dyDescent="0.25">
      <c r="A305" s="237"/>
      <c r="B305" s="237"/>
      <c r="C305" s="272"/>
      <c r="D305" s="272"/>
      <c r="E305" s="364"/>
      <c r="F305" s="364"/>
      <c r="G305" s="364"/>
      <c r="H305" s="364"/>
      <c r="I305" s="365"/>
    </row>
    <row r="306" spans="1:9" ht="15.75" x14ac:dyDescent="0.25">
      <c r="A306" s="237"/>
      <c r="B306" s="237"/>
      <c r="C306" s="272"/>
      <c r="D306" s="272"/>
      <c r="E306" s="364"/>
      <c r="F306" s="364"/>
      <c r="G306" s="364"/>
      <c r="H306" s="364"/>
      <c r="I306" s="365"/>
    </row>
    <row r="307" spans="1:9" ht="15.75" x14ac:dyDescent="0.25">
      <c r="A307" s="237"/>
      <c r="B307" s="237"/>
      <c r="C307" s="237"/>
      <c r="D307" s="237"/>
      <c r="E307" s="366"/>
      <c r="F307" s="366"/>
      <c r="G307" s="366"/>
      <c r="H307" s="366"/>
      <c r="I307" s="363"/>
    </row>
    <row r="308" spans="1:9" ht="15.75" x14ac:dyDescent="0.25">
      <c r="A308" s="237"/>
      <c r="B308" s="237"/>
      <c r="C308" s="272"/>
      <c r="D308" s="272"/>
      <c r="E308" s="364"/>
      <c r="F308" s="364"/>
      <c r="G308" s="364"/>
      <c r="H308" s="364"/>
      <c r="I308" s="365"/>
    </row>
    <row r="309" spans="1:9" ht="15.75" x14ac:dyDescent="0.25">
      <c r="A309" s="237"/>
      <c r="B309" s="237"/>
      <c r="C309" s="272"/>
      <c r="D309" s="272"/>
      <c r="E309" s="364"/>
      <c r="F309" s="364"/>
      <c r="G309" s="364"/>
      <c r="H309" s="364"/>
      <c r="I309" s="365"/>
    </row>
    <row r="310" spans="1:9" ht="15.75" x14ac:dyDescent="0.25">
      <c r="A310" s="237"/>
      <c r="B310" s="237"/>
      <c r="C310" s="272"/>
      <c r="D310" s="272"/>
      <c r="E310" s="364"/>
      <c r="F310" s="364"/>
      <c r="G310" s="364"/>
      <c r="H310" s="364"/>
      <c r="I310" s="365"/>
    </row>
    <row r="311" spans="1:9" ht="15.75" x14ac:dyDescent="0.25">
      <c r="A311" s="237"/>
      <c r="B311" s="237"/>
      <c r="C311" s="272"/>
      <c r="D311" s="272"/>
      <c r="E311" s="364"/>
      <c r="F311" s="364"/>
      <c r="G311" s="364"/>
      <c r="H311" s="364"/>
      <c r="I311" s="365"/>
    </row>
    <row r="312" spans="1:9" ht="15.75" x14ac:dyDescent="0.25">
      <c r="A312" s="237"/>
      <c r="B312" s="237"/>
      <c r="C312" s="272"/>
      <c r="D312" s="272"/>
      <c r="E312" s="364"/>
      <c r="F312" s="364"/>
      <c r="G312" s="364"/>
      <c r="H312" s="364"/>
      <c r="I312" s="365"/>
    </row>
    <row r="313" spans="1:9" ht="15.75" x14ac:dyDescent="0.25">
      <c r="A313" s="237"/>
      <c r="B313" s="237"/>
      <c r="C313" s="272"/>
      <c r="D313" s="272"/>
      <c r="E313" s="364"/>
      <c r="F313" s="364"/>
      <c r="G313" s="364"/>
      <c r="H313" s="364"/>
      <c r="I313" s="365"/>
    </row>
    <row r="314" spans="1:9" ht="15.75" x14ac:dyDescent="0.25">
      <c r="A314" s="237"/>
      <c r="B314" s="237"/>
      <c r="C314" s="272"/>
      <c r="D314" s="272"/>
      <c r="E314" s="364"/>
      <c r="F314" s="364"/>
      <c r="G314" s="364"/>
      <c r="H314" s="364"/>
      <c r="I314" s="365"/>
    </row>
    <row r="315" spans="1:9" ht="15.75" x14ac:dyDescent="0.25">
      <c r="A315" s="237"/>
      <c r="B315" s="237"/>
      <c r="C315" s="237"/>
      <c r="D315" s="237"/>
      <c r="E315" s="366"/>
      <c r="F315" s="366"/>
      <c r="G315" s="366"/>
      <c r="H315" s="366"/>
      <c r="I315" s="363"/>
    </row>
    <row r="316" spans="1:9" ht="15.75" x14ac:dyDescent="0.25">
      <c r="A316" s="237"/>
      <c r="B316" s="363"/>
      <c r="C316" s="272"/>
      <c r="D316" s="272"/>
      <c r="E316" s="364"/>
      <c r="F316" s="364"/>
      <c r="G316" s="364"/>
      <c r="H316" s="364"/>
      <c r="I316" s="365"/>
    </row>
    <row r="317" spans="1:9" ht="15.75" x14ac:dyDescent="0.25">
      <c r="A317" s="237"/>
      <c r="B317" s="237"/>
      <c r="C317" s="272"/>
      <c r="D317" s="272"/>
      <c r="E317" s="364"/>
      <c r="F317" s="364"/>
      <c r="G317" s="364"/>
      <c r="H317" s="364"/>
      <c r="I317" s="365"/>
    </row>
    <row r="318" spans="1:9" ht="15.75" x14ac:dyDescent="0.25">
      <c r="A318" s="237"/>
      <c r="B318" s="237"/>
      <c r="C318" s="272"/>
      <c r="D318" s="272"/>
      <c r="E318" s="364"/>
      <c r="F318" s="364"/>
      <c r="G318" s="364"/>
      <c r="H318" s="364"/>
      <c r="I318" s="365"/>
    </row>
    <row r="319" spans="1:9" ht="15.75" x14ac:dyDescent="0.25">
      <c r="A319" s="237"/>
      <c r="B319" s="237"/>
      <c r="C319" s="272"/>
      <c r="D319" s="272"/>
      <c r="E319" s="364"/>
      <c r="F319" s="364"/>
      <c r="G319" s="364"/>
      <c r="H319" s="364"/>
      <c r="I319" s="365"/>
    </row>
    <row r="320" spans="1:9" ht="15.75" x14ac:dyDescent="0.25">
      <c r="A320" s="237"/>
      <c r="B320" s="237"/>
      <c r="C320" s="272"/>
      <c r="D320" s="272"/>
      <c r="E320" s="364"/>
      <c r="F320" s="364"/>
      <c r="G320" s="364"/>
      <c r="H320" s="364"/>
      <c r="I320" s="365"/>
    </row>
    <row r="321" spans="1:9" ht="15.75" x14ac:dyDescent="0.25">
      <c r="A321" s="237"/>
      <c r="B321" s="237"/>
      <c r="C321" s="272"/>
      <c r="D321" s="272"/>
      <c r="E321" s="364"/>
      <c r="F321" s="364"/>
      <c r="G321" s="364"/>
      <c r="H321" s="364"/>
      <c r="I321" s="365"/>
    </row>
    <row r="322" spans="1:9" ht="15.75" x14ac:dyDescent="0.25">
      <c r="A322" s="237"/>
      <c r="B322" s="237"/>
      <c r="C322" s="272"/>
      <c r="D322" s="272"/>
      <c r="E322" s="364"/>
      <c r="F322" s="364"/>
      <c r="G322" s="364"/>
      <c r="H322" s="364"/>
      <c r="I322" s="365"/>
    </row>
    <row r="323" spans="1:9" ht="15.75" x14ac:dyDescent="0.25">
      <c r="A323" s="237"/>
      <c r="B323" s="237"/>
      <c r="C323" s="272"/>
      <c r="D323" s="272"/>
      <c r="E323" s="364"/>
      <c r="F323" s="364"/>
      <c r="G323" s="364"/>
      <c r="H323" s="364"/>
      <c r="I323" s="365"/>
    </row>
    <row r="324" spans="1:9" ht="15.75" x14ac:dyDescent="0.25">
      <c r="A324" s="237"/>
      <c r="B324" s="237"/>
      <c r="C324" s="237"/>
      <c r="D324" s="237"/>
      <c r="E324" s="366"/>
      <c r="F324" s="366"/>
      <c r="G324" s="366"/>
      <c r="H324" s="366"/>
      <c r="I324" s="363"/>
    </row>
    <row r="325" spans="1:9" ht="15.75" x14ac:dyDescent="0.25">
      <c r="A325" s="237"/>
      <c r="B325" s="363"/>
      <c r="C325" s="272"/>
      <c r="D325" s="272"/>
      <c r="E325" s="364"/>
      <c r="F325" s="364"/>
      <c r="G325" s="364"/>
      <c r="H325" s="364"/>
      <c r="I325" s="365"/>
    </row>
    <row r="326" spans="1:9" ht="15.75" x14ac:dyDescent="0.25">
      <c r="A326" s="237"/>
      <c r="B326" s="237"/>
      <c r="C326" s="272"/>
      <c r="D326" s="272"/>
      <c r="E326" s="364"/>
      <c r="F326" s="364"/>
      <c r="G326" s="364"/>
      <c r="H326" s="364"/>
      <c r="I326" s="365"/>
    </row>
    <row r="327" spans="1:9" ht="15.75" x14ac:dyDescent="0.25">
      <c r="A327" s="237"/>
      <c r="B327" s="237"/>
      <c r="C327" s="272"/>
      <c r="D327" s="272"/>
      <c r="E327" s="364"/>
      <c r="F327" s="364"/>
      <c r="G327" s="364"/>
      <c r="H327" s="364"/>
      <c r="I327" s="365"/>
    </row>
    <row r="328" spans="1:9" ht="15.75" x14ac:dyDescent="0.25">
      <c r="A328" s="237"/>
      <c r="B328" s="237"/>
      <c r="C328" s="272"/>
      <c r="D328" s="272"/>
      <c r="E328" s="364"/>
      <c r="F328" s="364"/>
      <c r="G328" s="364"/>
      <c r="H328" s="364"/>
      <c r="I328" s="365"/>
    </row>
    <row r="329" spans="1:9" ht="15.75" x14ac:dyDescent="0.25">
      <c r="A329" s="237"/>
      <c r="B329" s="237"/>
      <c r="C329" s="272"/>
      <c r="D329" s="272"/>
      <c r="E329" s="364"/>
      <c r="F329" s="364"/>
      <c r="G329" s="364"/>
      <c r="H329" s="364"/>
      <c r="I329" s="365"/>
    </row>
    <row r="330" spans="1:9" ht="15.75" x14ac:dyDescent="0.25">
      <c r="A330" s="237"/>
      <c r="B330" s="237"/>
      <c r="C330" s="237"/>
      <c r="D330" s="237"/>
      <c r="E330" s="366"/>
      <c r="F330" s="366"/>
      <c r="G330" s="366"/>
      <c r="H330" s="366"/>
      <c r="I330" s="363"/>
    </row>
    <row r="331" spans="1:9" ht="15.75" x14ac:dyDescent="0.25">
      <c r="A331" s="237"/>
      <c r="B331" s="363"/>
      <c r="C331" s="272"/>
      <c r="D331" s="272"/>
      <c r="E331" s="364"/>
      <c r="F331" s="364"/>
      <c r="G331" s="364"/>
      <c r="H331" s="364"/>
      <c r="I331" s="365"/>
    </row>
    <row r="332" spans="1:9" ht="15.75" x14ac:dyDescent="0.25">
      <c r="A332" s="237"/>
      <c r="B332" s="237"/>
      <c r="C332" s="272"/>
      <c r="D332" s="272"/>
      <c r="E332" s="364"/>
      <c r="F332" s="364"/>
      <c r="G332" s="364"/>
      <c r="H332" s="364"/>
      <c r="I332" s="365"/>
    </row>
    <row r="333" spans="1:9" ht="15.75" x14ac:dyDescent="0.25">
      <c r="A333" s="237"/>
      <c r="B333" s="237"/>
      <c r="C333" s="272"/>
      <c r="D333" s="272"/>
      <c r="E333" s="364"/>
      <c r="F333" s="364"/>
      <c r="G333" s="364"/>
      <c r="H333" s="364"/>
      <c r="I333" s="365"/>
    </row>
    <row r="334" spans="1:9" ht="15.75" x14ac:dyDescent="0.25">
      <c r="A334" s="237"/>
      <c r="B334" s="237"/>
      <c r="C334" s="272"/>
      <c r="D334" s="272"/>
      <c r="E334" s="364"/>
      <c r="F334" s="364"/>
      <c r="G334" s="364"/>
      <c r="H334" s="364"/>
      <c r="I334" s="365"/>
    </row>
    <row r="335" spans="1:9" ht="15.75" x14ac:dyDescent="0.25">
      <c r="A335" s="237"/>
      <c r="B335" s="237"/>
      <c r="C335" s="272"/>
      <c r="D335" s="272"/>
      <c r="E335" s="364"/>
      <c r="F335" s="364"/>
      <c r="G335" s="364"/>
      <c r="H335" s="364"/>
      <c r="I335" s="568"/>
    </row>
    <row r="336" spans="1:9" ht="15.75" x14ac:dyDescent="0.25">
      <c r="A336" s="237"/>
      <c r="B336" s="237"/>
      <c r="C336" s="237"/>
      <c r="D336" s="237"/>
      <c r="E336" s="366"/>
      <c r="F336" s="366"/>
      <c r="G336" s="366"/>
      <c r="H336" s="366"/>
      <c r="I336" s="363"/>
    </row>
    <row r="337" spans="1:9" ht="15.75" x14ac:dyDescent="0.25">
      <c r="A337" s="237"/>
      <c r="B337" s="363"/>
      <c r="C337" s="272"/>
      <c r="D337" s="272"/>
      <c r="E337" s="364"/>
      <c r="F337" s="364"/>
      <c r="G337" s="364"/>
      <c r="H337" s="364"/>
      <c r="I337" s="365"/>
    </row>
    <row r="338" spans="1:9" ht="15.75" x14ac:dyDescent="0.25">
      <c r="A338" s="237"/>
      <c r="B338" s="237"/>
      <c r="C338" s="272"/>
      <c r="D338" s="272"/>
      <c r="E338" s="364"/>
      <c r="F338" s="364"/>
      <c r="G338" s="364"/>
      <c r="H338" s="364"/>
      <c r="I338" s="365"/>
    </row>
    <row r="339" spans="1:9" ht="15.75" x14ac:dyDescent="0.25">
      <c r="A339" s="237"/>
      <c r="B339" s="237"/>
      <c r="C339" s="272"/>
      <c r="D339" s="272"/>
      <c r="E339" s="364"/>
      <c r="F339" s="364"/>
      <c r="G339" s="364"/>
      <c r="H339" s="364"/>
      <c r="I339" s="365"/>
    </row>
    <row r="340" spans="1:9" ht="15.75" x14ac:dyDescent="0.25">
      <c r="A340" s="237"/>
      <c r="B340" s="237"/>
      <c r="C340" s="272"/>
      <c r="D340" s="272"/>
      <c r="E340" s="364"/>
      <c r="F340" s="364"/>
      <c r="G340" s="364"/>
      <c r="H340" s="364"/>
      <c r="I340" s="365"/>
    </row>
    <row r="341" spans="1:9" ht="15.75" x14ac:dyDescent="0.25">
      <c r="A341" s="237"/>
      <c r="B341" s="237"/>
      <c r="C341" s="272"/>
      <c r="D341" s="272"/>
      <c r="E341" s="364"/>
      <c r="F341" s="364"/>
      <c r="G341" s="364"/>
      <c r="H341" s="364"/>
      <c r="I341" s="365"/>
    </row>
    <row r="342" spans="1:9" ht="15.75" x14ac:dyDescent="0.25">
      <c r="A342" s="237"/>
      <c r="B342" s="237"/>
      <c r="C342" s="272"/>
      <c r="D342" s="272"/>
      <c r="E342" s="364"/>
      <c r="F342" s="364"/>
      <c r="G342" s="364"/>
      <c r="H342" s="364"/>
      <c r="I342" s="365"/>
    </row>
    <row r="343" spans="1:9" ht="15.75" x14ac:dyDescent="0.25">
      <c r="A343" s="237"/>
      <c r="B343" s="237"/>
      <c r="C343" s="272"/>
      <c r="D343" s="272"/>
      <c r="E343" s="364"/>
      <c r="F343" s="364"/>
      <c r="G343" s="364"/>
      <c r="H343" s="364"/>
      <c r="I343" s="365"/>
    </row>
    <row r="344" spans="1:9" ht="15.75" x14ac:dyDescent="0.25">
      <c r="A344" s="237"/>
      <c r="B344" s="237"/>
      <c r="C344" s="272"/>
      <c r="D344" s="272"/>
      <c r="E344" s="364"/>
      <c r="F344" s="364"/>
      <c r="G344" s="364"/>
      <c r="H344" s="364"/>
      <c r="I344" s="365"/>
    </row>
    <row r="345" spans="1:9" ht="15.75" x14ac:dyDescent="0.25">
      <c r="A345" s="237"/>
      <c r="B345" s="237"/>
      <c r="C345" s="272"/>
      <c r="D345" s="272"/>
      <c r="E345" s="364"/>
      <c r="F345" s="364"/>
      <c r="G345" s="364"/>
      <c r="H345" s="364"/>
      <c r="I345" s="365"/>
    </row>
    <row r="346" spans="1:9" ht="15.75" x14ac:dyDescent="0.25">
      <c r="A346" s="237"/>
      <c r="B346" s="237"/>
      <c r="C346" s="272"/>
      <c r="D346" s="272"/>
      <c r="E346" s="364"/>
      <c r="F346" s="364"/>
      <c r="G346" s="364"/>
      <c r="H346" s="364"/>
      <c r="I346" s="365"/>
    </row>
    <row r="347" spans="1:9" ht="15.75" x14ac:dyDescent="0.25">
      <c r="A347" s="237"/>
      <c r="B347" s="237"/>
      <c r="C347" s="272"/>
      <c r="D347" s="272"/>
      <c r="E347" s="364"/>
      <c r="F347" s="364"/>
      <c r="G347" s="364"/>
      <c r="H347" s="364"/>
      <c r="I347" s="365"/>
    </row>
    <row r="348" spans="1:9" ht="15.75" x14ac:dyDescent="0.25">
      <c r="A348" s="237"/>
      <c r="B348" s="237"/>
      <c r="C348" s="272"/>
      <c r="D348" s="272"/>
      <c r="E348" s="364"/>
      <c r="F348" s="364"/>
      <c r="G348" s="364"/>
      <c r="H348" s="364"/>
      <c r="I348" s="365"/>
    </row>
    <row r="349" spans="1:9" ht="15.75" x14ac:dyDescent="0.25">
      <c r="A349" s="237"/>
      <c r="B349" s="237"/>
      <c r="C349" s="272"/>
      <c r="D349" s="272"/>
      <c r="E349" s="364"/>
      <c r="F349" s="364"/>
      <c r="G349" s="364"/>
      <c r="H349" s="364"/>
      <c r="I349" s="365"/>
    </row>
    <row r="350" spans="1:9" ht="15.75" x14ac:dyDescent="0.25">
      <c r="A350" s="237"/>
      <c r="B350" s="237"/>
      <c r="C350" s="237"/>
      <c r="D350" s="237"/>
      <c r="E350" s="366"/>
      <c r="F350" s="366"/>
      <c r="G350" s="366"/>
      <c r="H350" s="366"/>
      <c r="I350" s="363"/>
    </row>
    <row r="351" spans="1:9" ht="15.75" x14ac:dyDescent="0.25">
      <c r="A351" s="237"/>
      <c r="B351" s="363"/>
      <c r="C351" s="272"/>
      <c r="D351" s="272"/>
      <c r="E351" s="364"/>
      <c r="F351" s="364"/>
      <c r="G351" s="364"/>
      <c r="H351" s="364"/>
      <c r="I351" s="365"/>
    </row>
    <row r="352" spans="1:9" ht="15.75" x14ac:dyDescent="0.25">
      <c r="A352" s="237"/>
      <c r="B352" s="237"/>
      <c r="C352" s="272"/>
      <c r="D352" s="272"/>
      <c r="E352" s="364"/>
      <c r="F352" s="364"/>
      <c r="G352" s="364"/>
      <c r="H352" s="364"/>
      <c r="I352" s="365"/>
    </row>
    <row r="353" spans="1:9" ht="15.75" x14ac:dyDescent="0.25">
      <c r="A353" s="237"/>
      <c r="B353" s="237"/>
      <c r="C353" s="272"/>
      <c r="D353" s="272"/>
      <c r="E353" s="364"/>
      <c r="F353" s="364"/>
      <c r="G353" s="364"/>
      <c r="H353" s="364"/>
      <c r="I353" s="365"/>
    </row>
    <row r="354" spans="1:9" ht="15.75" x14ac:dyDescent="0.25">
      <c r="A354" s="237"/>
      <c r="B354" s="237"/>
      <c r="C354" s="272"/>
      <c r="D354" s="272"/>
      <c r="E354" s="364"/>
      <c r="F354" s="364"/>
      <c r="G354" s="364"/>
      <c r="H354" s="364"/>
      <c r="I354" s="365"/>
    </row>
    <row r="355" spans="1:9" ht="15.75" x14ac:dyDescent="0.25">
      <c r="A355" s="237"/>
      <c r="B355" s="237"/>
      <c r="C355" s="272"/>
      <c r="D355" s="272"/>
      <c r="E355" s="364"/>
      <c r="F355" s="364"/>
      <c r="G355" s="364"/>
      <c r="H355" s="364"/>
      <c r="I355" s="365"/>
    </row>
    <row r="356" spans="1:9" ht="15.75" x14ac:dyDescent="0.25">
      <c r="A356" s="237"/>
      <c r="B356" s="237"/>
      <c r="C356" s="272"/>
      <c r="D356" s="272"/>
      <c r="E356" s="364"/>
      <c r="F356" s="364"/>
      <c r="G356" s="364"/>
      <c r="H356" s="364"/>
      <c r="I356" s="365"/>
    </row>
    <row r="357" spans="1:9" ht="15.75" x14ac:dyDescent="0.25">
      <c r="A357" s="237"/>
      <c r="B357" s="237"/>
      <c r="C357" s="272"/>
      <c r="D357" s="272"/>
      <c r="E357" s="364"/>
      <c r="F357" s="364"/>
      <c r="G357" s="364"/>
      <c r="H357" s="364"/>
      <c r="I357" s="365"/>
    </row>
    <row r="358" spans="1:9" ht="15.75" x14ac:dyDescent="0.25">
      <c r="A358" s="237"/>
      <c r="B358" s="237"/>
      <c r="C358" s="272"/>
      <c r="D358" s="272"/>
      <c r="E358" s="364"/>
      <c r="F358" s="364"/>
      <c r="G358" s="364"/>
      <c r="H358" s="364"/>
      <c r="I358" s="365"/>
    </row>
    <row r="359" spans="1:9" ht="15.75" x14ac:dyDescent="0.25">
      <c r="A359" s="237"/>
      <c r="B359" s="237"/>
      <c r="C359" s="237"/>
      <c r="D359" s="237"/>
      <c r="E359" s="366"/>
      <c r="F359" s="366"/>
      <c r="G359" s="366"/>
      <c r="H359" s="366"/>
      <c r="I359" s="363"/>
    </row>
    <row r="360" spans="1:9" ht="15.75" x14ac:dyDescent="0.25">
      <c r="A360" s="237"/>
      <c r="B360" s="363"/>
      <c r="C360" s="272"/>
      <c r="D360" s="272"/>
      <c r="E360" s="364"/>
      <c r="F360" s="364"/>
      <c r="G360" s="364"/>
      <c r="H360" s="364"/>
      <c r="I360" s="365"/>
    </row>
    <row r="361" spans="1:9" ht="15.75" x14ac:dyDescent="0.25">
      <c r="A361" s="237"/>
      <c r="B361" s="237"/>
      <c r="C361" s="272"/>
      <c r="D361" s="272"/>
      <c r="E361" s="364"/>
      <c r="F361" s="364"/>
      <c r="G361" s="364"/>
      <c r="H361" s="364"/>
      <c r="I361" s="365"/>
    </row>
    <row r="362" spans="1:9" ht="15.75" x14ac:dyDescent="0.25">
      <c r="A362" s="237"/>
      <c r="B362" s="237"/>
      <c r="C362" s="272"/>
      <c r="D362" s="272"/>
      <c r="E362" s="364"/>
      <c r="F362" s="364"/>
      <c r="G362" s="364"/>
      <c r="H362" s="364"/>
      <c r="I362" s="365"/>
    </row>
    <row r="363" spans="1:9" ht="15.75" x14ac:dyDescent="0.25">
      <c r="A363" s="237"/>
      <c r="B363" s="237"/>
      <c r="C363" s="272"/>
      <c r="D363" s="272"/>
      <c r="E363" s="364"/>
      <c r="F363" s="364"/>
      <c r="G363" s="364"/>
      <c r="H363" s="364"/>
      <c r="I363" s="365"/>
    </row>
    <row r="364" spans="1:9" ht="15.75" x14ac:dyDescent="0.25">
      <c r="A364" s="237"/>
      <c r="B364" s="237"/>
      <c r="C364" s="272"/>
      <c r="D364" s="272"/>
      <c r="E364" s="364"/>
      <c r="F364" s="364"/>
      <c r="G364" s="364"/>
      <c r="H364" s="364"/>
      <c r="I364" s="365"/>
    </row>
    <row r="365" spans="1:9" ht="15.75" x14ac:dyDescent="0.25">
      <c r="A365" s="237"/>
      <c r="B365" s="237"/>
      <c r="C365" s="272"/>
      <c r="D365" s="272"/>
      <c r="E365" s="364"/>
      <c r="F365" s="364"/>
      <c r="G365" s="364"/>
      <c r="H365" s="364"/>
      <c r="I365" s="365"/>
    </row>
    <row r="366" spans="1:9" ht="15.75" x14ac:dyDescent="0.25">
      <c r="A366" s="237"/>
      <c r="B366" s="237"/>
      <c r="C366" s="272"/>
      <c r="D366" s="272"/>
      <c r="E366" s="364"/>
      <c r="F366" s="364"/>
      <c r="G366" s="364"/>
      <c r="H366" s="364"/>
      <c r="I366" s="365"/>
    </row>
    <row r="367" spans="1:9" ht="15.75" x14ac:dyDescent="0.25">
      <c r="A367" s="237"/>
      <c r="B367" s="237"/>
      <c r="C367" s="272"/>
      <c r="D367" s="272"/>
      <c r="E367" s="364"/>
      <c r="F367" s="364"/>
      <c r="G367" s="364"/>
      <c r="H367" s="364"/>
      <c r="I367" s="365"/>
    </row>
    <row r="368" spans="1:9" ht="15.75" x14ac:dyDescent="0.25">
      <c r="A368" s="237"/>
      <c r="B368" s="237"/>
      <c r="C368" s="237"/>
      <c r="D368" s="237"/>
      <c r="E368" s="366"/>
      <c r="F368" s="366"/>
      <c r="G368" s="366"/>
      <c r="H368" s="366"/>
      <c r="I368" s="363"/>
    </row>
  </sheetData>
  <mergeCells count="1">
    <mergeCell ref="A2:C2"/>
  </mergeCells>
  <conditionalFormatting sqref="E5:H368">
    <cfRule type="cellIs" dxfId="1077" priority="1" operator="equal">
      <formula>"black"</formula>
    </cfRule>
    <cfRule type="cellIs" dxfId="1076" priority="2" operator="equal">
      <formula>"n/a"</formula>
    </cfRule>
    <cfRule type="cellIs" dxfId="1075" priority="3" operator="equal">
      <formula>"n/s"</formula>
    </cfRule>
    <cfRule type="cellIs" dxfId="1074" priority="4" operator="equal">
      <formula>"fail"</formula>
    </cfRule>
    <cfRule type="cellIs" dxfId="1073" priority="5" operator="equal">
      <formula>"pass"</formula>
    </cfRule>
    <cfRule type="cellIs" dxfId="1072" priority="6" operator="equal">
      <formula>"n/s"</formula>
    </cfRule>
    <cfRule type="cellIs" dxfId="1071" priority="7" operator="equal">
      <formula>"n/a"</formula>
    </cfRule>
    <cfRule type="cellIs" dxfId="1070" priority="8" operator="equal">
      <formula>"fail"</formula>
    </cfRule>
    <cfRule type="cellIs" dxfId="1069" priority="9" operator="equal">
      <formula>"pass"</formula>
    </cfRule>
  </conditionalFormatting>
  <dataValidations count="2">
    <dataValidation type="list" allowBlank="1" showInputMessage="1" showErrorMessage="1" sqref="E9:E81 F5:H81 E82:H117 F118:H194 E122:E194 E195:H368">
      <formula1>$W$5:$W$8</formula1>
    </dataValidation>
    <dataValidation type="list" allowBlank="1" showInputMessage="1" showErrorMessage="1" sqref="E5:E8 E118:E121">
      <formula1>$W$5:$W$10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FB172"/>
  <sheetViews>
    <sheetView tabSelected="1" topLeftCell="A4" zoomScale="85" zoomScaleNormal="85" workbookViewId="0">
      <pane ySplit="3" topLeftCell="A7" activePane="bottomLeft" state="frozen"/>
      <selection activeCell="A4" sqref="A4"/>
      <selection pane="bottomLeft" activeCell="F6" sqref="F6"/>
    </sheetView>
  </sheetViews>
  <sheetFormatPr defaultRowHeight="15" outlineLevelRow="1" x14ac:dyDescent="0.25"/>
  <cols>
    <col min="1" max="1" width="6.5703125" customWidth="1"/>
    <col min="2" max="2" width="38.85546875" customWidth="1"/>
    <col min="3" max="3" width="11.28515625" customWidth="1"/>
    <col min="4" max="4" width="4.7109375" customWidth="1"/>
    <col min="5" max="7" width="4.140625" customWidth="1"/>
    <col min="8" max="8" width="4.5703125" bestFit="1" customWidth="1"/>
    <col min="9" max="9" width="6.5703125" bestFit="1" customWidth="1"/>
    <col min="10" max="10" width="5.7109375" customWidth="1"/>
    <col min="11" max="17" width="4.5703125" bestFit="1" customWidth="1"/>
    <col min="18" max="21" width="4.140625" hidden="1" customWidth="1"/>
    <col min="22" max="25" width="4.140625" customWidth="1"/>
    <col min="26" max="38" width="4.140625" style="31" customWidth="1"/>
    <col min="39" max="43" width="4.140625" style="29" hidden="1" customWidth="1"/>
    <col min="44" max="48" width="4.140625" hidden="1" customWidth="1"/>
    <col min="49" max="49" width="74.28515625" bestFit="1" customWidth="1"/>
  </cols>
  <sheetData>
    <row r="1" spans="1:149" ht="26.25" x14ac:dyDescent="0.4">
      <c r="A1" s="96" t="s">
        <v>145</v>
      </c>
      <c r="B1" s="27"/>
      <c r="C1" s="27"/>
      <c r="D1" s="20"/>
      <c r="E1" s="22"/>
      <c r="F1" s="22"/>
      <c r="G1" s="22"/>
    </row>
    <row r="2" spans="1:149" ht="18.75" x14ac:dyDescent="0.3">
      <c r="A2" s="94"/>
      <c r="B2" s="93">
        <f ca="1">TODAY()</f>
        <v>40730</v>
      </c>
      <c r="C2" s="21"/>
      <c r="D2" s="21"/>
      <c r="E2" s="21"/>
      <c r="F2" s="21"/>
      <c r="G2" s="22"/>
      <c r="H2" s="29" t="s">
        <v>143</v>
      </c>
    </row>
    <row r="3" spans="1:149" x14ac:dyDescent="0.25">
      <c r="A3" s="23"/>
      <c r="B3" s="21"/>
      <c r="C3" s="21"/>
      <c r="D3" s="21"/>
      <c r="E3" s="21"/>
      <c r="F3" s="21"/>
      <c r="G3" s="22"/>
      <c r="H3" s="29" t="s">
        <v>144</v>
      </c>
    </row>
    <row r="4" spans="1:149" ht="15.75" thickBot="1" x14ac:dyDescent="0.3">
      <c r="A4" s="23"/>
      <c r="B4" s="21"/>
      <c r="C4" s="21"/>
      <c r="D4" s="21"/>
      <c r="E4" s="21"/>
      <c r="F4" s="21"/>
      <c r="G4" s="22"/>
      <c r="H4" s="29" t="s">
        <v>47</v>
      </c>
    </row>
    <row r="5" spans="1:149" s="589" customFormat="1" ht="19.5" thickBot="1" x14ac:dyDescent="0.35">
      <c r="A5" s="23"/>
      <c r="B5" s="21"/>
      <c r="C5" s="21"/>
      <c r="D5" s="605" t="s">
        <v>142</v>
      </c>
      <c r="E5" s="54" t="s">
        <v>101</v>
      </c>
      <c r="F5" s="55"/>
      <c r="G5" s="55"/>
      <c r="H5" s="55"/>
      <c r="I5" s="56"/>
      <c r="J5" s="57" t="s">
        <v>2480</v>
      </c>
      <c r="K5" s="58"/>
      <c r="L5" s="58"/>
      <c r="M5" s="58"/>
      <c r="N5" s="58"/>
      <c r="O5" s="58"/>
      <c r="P5" s="58"/>
      <c r="Q5" s="58"/>
      <c r="R5" s="58"/>
      <c r="S5" s="58"/>
      <c r="T5" s="58"/>
      <c r="U5" s="59"/>
      <c r="V5" s="60" t="s">
        <v>33</v>
      </c>
      <c r="W5" s="61"/>
      <c r="X5" s="61"/>
      <c r="Y5" s="61"/>
      <c r="Z5" s="61"/>
      <c r="AA5" s="61"/>
      <c r="AB5" s="62"/>
      <c r="AC5" s="63" t="s">
        <v>128</v>
      </c>
      <c r="AD5" s="64"/>
      <c r="AE5" s="64"/>
      <c r="AF5" s="64"/>
      <c r="AG5" s="64"/>
      <c r="AH5" s="64"/>
      <c r="AI5" s="64"/>
      <c r="AJ5" s="64"/>
      <c r="AK5" s="64"/>
      <c r="AL5" s="65"/>
      <c r="AM5" s="66"/>
      <c r="AN5" s="67"/>
      <c r="AO5" s="67"/>
      <c r="AP5" s="68"/>
      <c r="AQ5" s="69"/>
      <c r="AR5" s="70"/>
      <c r="AS5" s="70"/>
      <c r="AT5" s="70"/>
      <c r="AU5" s="70"/>
      <c r="AV5" s="71"/>
    </row>
    <row r="6" spans="1:149" ht="234" customHeight="1" thickBot="1" x14ac:dyDescent="0.3">
      <c r="A6" s="97"/>
      <c r="B6" s="98"/>
      <c r="C6" s="98"/>
      <c r="D6" s="606"/>
      <c r="E6" s="599" t="s">
        <v>1191</v>
      </c>
      <c r="F6" s="592" t="s">
        <v>97</v>
      </c>
      <c r="G6" s="592" t="s">
        <v>98</v>
      </c>
      <c r="H6" s="592" t="s">
        <v>99</v>
      </c>
      <c r="I6" s="593" t="s">
        <v>100</v>
      </c>
      <c r="J6" s="594" t="s">
        <v>102</v>
      </c>
      <c r="K6" s="595" t="s">
        <v>103</v>
      </c>
      <c r="L6" s="595" t="s">
        <v>104</v>
      </c>
      <c r="M6" s="595" t="s">
        <v>3896</v>
      </c>
      <c r="N6" s="595" t="s">
        <v>3897</v>
      </c>
      <c r="O6" s="595" t="s">
        <v>3898</v>
      </c>
      <c r="P6" s="595" t="s">
        <v>108</v>
      </c>
      <c r="Q6" s="595" t="s">
        <v>3899</v>
      </c>
      <c r="R6" s="595" t="s">
        <v>110</v>
      </c>
      <c r="S6" s="595" t="s">
        <v>111</v>
      </c>
      <c r="T6" s="595" t="s">
        <v>112</v>
      </c>
      <c r="U6" s="596" t="s">
        <v>113</v>
      </c>
      <c r="V6" s="594" t="s">
        <v>3900</v>
      </c>
      <c r="W6" s="595" t="s">
        <v>3901</v>
      </c>
      <c r="X6" s="595" t="s">
        <v>116</v>
      </c>
      <c r="Y6" s="595" t="s">
        <v>117</v>
      </c>
      <c r="Z6" s="595" t="s">
        <v>118</v>
      </c>
      <c r="AA6" s="595" t="s">
        <v>119</v>
      </c>
      <c r="AB6" s="597" t="s">
        <v>3731</v>
      </c>
      <c r="AC6" s="594" t="s">
        <v>120</v>
      </c>
      <c r="AD6" s="595" t="s">
        <v>121</v>
      </c>
      <c r="AE6" s="595" t="s">
        <v>122</v>
      </c>
      <c r="AF6" s="595" t="s">
        <v>123</v>
      </c>
      <c r="AG6" s="595" t="s">
        <v>124</v>
      </c>
      <c r="AH6" s="595" t="s">
        <v>125</v>
      </c>
      <c r="AI6" s="595" t="s">
        <v>126</v>
      </c>
      <c r="AJ6" s="598" t="s">
        <v>3734</v>
      </c>
      <c r="AK6" s="598" t="s">
        <v>127</v>
      </c>
      <c r="AL6" s="596" t="s">
        <v>3902</v>
      </c>
      <c r="AM6" s="75" t="s">
        <v>129</v>
      </c>
      <c r="AN6" s="76" t="s">
        <v>130</v>
      </c>
      <c r="AO6" s="76" t="s">
        <v>131</v>
      </c>
      <c r="AP6" s="77" t="s">
        <v>132</v>
      </c>
      <c r="AQ6" s="75" t="s">
        <v>134</v>
      </c>
      <c r="AR6" s="76" t="s">
        <v>135</v>
      </c>
      <c r="AS6" s="76" t="s">
        <v>136</v>
      </c>
      <c r="AT6" s="76" t="s">
        <v>137</v>
      </c>
      <c r="AU6" s="76" t="s">
        <v>138</v>
      </c>
      <c r="AV6" s="77" t="s">
        <v>139</v>
      </c>
    </row>
    <row r="7" spans="1:149" ht="16.5" thickBot="1" x14ac:dyDescent="0.3">
      <c r="A7" s="39" t="s">
        <v>31</v>
      </c>
      <c r="B7" s="40" t="s">
        <v>32</v>
      </c>
      <c r="C7" s="40" t="s">
        <v>33</v>
      </c>
      <c r="D7" s="600"/>
      <c r="E7" s="42"/>
      <c r="F7" s="42"/>
      <c r="G7" s="42"/>
      <c r="H7" s="42"/>
      <c r="I7" s="42"/>
      <c r="J7" s="42"/>
      <c r="K7" s="42"/>
      <c r="L7" s="42"/>
      <c r="M7" s="42"/>
      <c r="N7" s="42"/>
      <c r="O7" s="42"/>
      <c r="P7" s="42"/>
      <c r="Q7" s="42"/>
      <c r="R7" s="42"/>
      <c r="S7" s="42"/>
      <c r="T7" s="42"/>
      <c r="U7" s="42"/>
      <c r="V7" s="591"/>
      <c r="W7" s="590"/>
      <c r="X7" s="590"/>
      <c r="Y7" s="590"/>
      <c r="Z7" s="590"/>
      <c r="AA7" s="590"/>
      <c r="AB7" s="590"/>
      <c r="AC7" s="83"/>
      <c r="AD7" s="83"/>
      <c r="AE7" s="83"/>
      <c r="AF7" s="83"/>
      <c r="AG7" s="83"/>
      <c r="AH7" s="84"/>
      <c r="AI7" s="84"/>
      <c r="AJ7" s="84"/>
      <c r="AK7" s="84"/>
      <c r="AL7" s="84"/>
      <c r="AM7" s="84"/>
      <c r="AN7" s="84"/>
      <c r="AO7" s="42"/>
      <c r="AP7" s="42"/>
      <c r="AQ7" s="42"/>
      <c r="AR7" s="42"/>
      <c r="AS7" s="42"/>
      <c r="AT7" s="42"/>
      <c r="AU7" s="42"/>
      <c r="AV7" s="43"/>
    </row>
    <row r="8" spans="1:149" hidden="1" outlineLevel="1" x14ac:dyDescent="0.25">
      <c r="A8" s="92" t="s">
        <v>36</v>
      </c>
      <c r="B8" s="81" t="str">
        <f>Template!Q2</f>
        <v>Kaspersky Internet Security 2011</v>
      </c>
      <c r="C8" s="47">
        <v>2000</v>
      </c>
      <c r="D8" s="49" t="str">
        <f>Template!R2</f>
        <v>no</v>
      </c>
      <c r="E8" s="51" t="str">
        <f t="shared" ref="E8:E68" si="0">IF(D8="no","n/a"," ")</f>
        <v>n/a</v>
      </c>
      <c r="F8" s="51" t="str">
        <f>IF(D8="no","n/a"," ")</f>
        <v>n/a</v>
      </c>
      <c r="G8" s="51" t="str">
        <f>IF(D8="no","n/a"," ")</f>
        <v>n/a</v>
      </c>
      <c r="H8" s="51" t="str">
        <f>IF(D8="no","n/a"," ")</f>
        <v>n/a</v>
      </c>
      <c r="I8" s="51" t="str">
        <f>IF(D8="no","n/a"," ")</f>
        <v>n/a</v>
      </c>
      <c r="J8" s="51" t="str">
        <f>IF(D8="no","n/a"," ")</f>
        <v>n/a</v>
      </c>
      <c r="K8" s="51" t="str">
        <f>IF(D8="no","n/a"," ")</f>
        <v>n/a</v>
      </c>
      <c r="L8" s="51" t="str">
        <f>IF(D8="no","n/a"," ")</f>
        <v>n/a</v>
      </c>
      <c r="M8" s="51" t="str">
        <f>IF(D8="no","n/a"," ")</f>
        <v>n/a</v>
      </c>
      <c r="N8" s="51" t="str">
        <f>IF(D8="no","n/a"," ")</f>
        <v>n/a</v>
      </c>
      <c r="O8" s="51" t="str">
        <f>IF(D8="no","n/a"," ")</f>
        <v>n/a</v>
      </c>
      <c r="P8" s="51" t="str">
        <f>IF(D8="no","n/a"," ")</f>
        <v>n/a</v>
      </c>
      <c r="Q8" s="51" t="str">
        <f>IF(D8="no","n/a"," ")</f>
        <v>n/a</v>
      </c>
      <c r="R8" s="51" t="str">
        <f>IF(D8="no","n/a"," ")</f>
        <v>n/a</v>
      </c>
      <c r="S8" s="51" t="str">
        <f>IF(D8="no","n/a"," ")</f>
        <v>n/a</v>
      </c>
      <c r="T8" s="51" t="str">
        <f>IF(D8="no","n/a"," ")</f>
        <v>n/a</v>
      </c>
      <c r="U8" s="51" t="str">
        <f>IF(D8="no","n/a"," ")</f>
        <v>n/a</v>
      </c>
      <c r="V8" s="51" t="str">
        <f>IF(D8="no","n/a"," ")</f>
        <v>n/a</v>
      </c>
      <c r="W8" s="51" t="str">
        <f>IF(D8="no","n/a"," ")</f>
        <v>n/a</v>
      </c>
      <c r="X8" s="51" t="str">
        <f>IF(D8="no","n/a"," ")</f>
        <v>n/a</v>
      </c>
      <c r="Y8" s="51" t="str">
        <f>IF(D8="no","n/a"," ")</f>
        <v>n/a</v>
      </c>
      <c r="Z8" s="51" t="str">
        <f>IF(D8="no","n/a"," ")</f>
        <v>n/a</v>
      </c>
      <c r="AA8" s="51" t="str">
        <f>IF(D8="no","n/a"," ")</f>
        <v>n/a</v>
      </c>
      <c r="AB8" s="51"/>
      <c r="AC8" s="51" t="str">
        <f>IF(D8="no","n/a"," ")</f>
        <v>n/a</v>
      </c>
      <c r="AD8" s="51" t="str">
        <f>IF(D8="no","n/a"," ")</f>
        <v>n/a</v>
      </c>
      <c r="AE8" s="51" t="str">
        <f>IF(D8="no","n/a"," ")</f>
        <v>n/a</v>
      </c>
      <c r="AF8" s="51" t="str">
        <f>IF(D8="no","n/a"," ")</f>
        <v>n/a</v>
      </c>
      <c r="AG8" s="51" t="str">
        <f>IF(D8="no","n/a"," ")</f>
        <v>n/a</v>
      </c>
      <c r="AH8" s="51" t="str">
        <f>IF(D8="no","n/a"," ")</f>
        <v>n/a</v>
      </c>
      <c r="AI8" s="51" t="str">
        <f>IF(D8="no","n/a"," ")</f>
        <v>n/a</v>
      </c>
      <c r="AJ8" s="51"/>
      <c r="AK8" s="51"/>
      <c r="AL8" s="51" t="str">
        <f>IF(D8="no","n/a"," ")</f>
        <v>n/a</v>
      </c>
      <c r="AM8" s="51" t="str">
        <f>IF(D8="no","n/a"," ")</f>
        <v>n/a</v>
      </c>
      <c r="AN8" s="51" t="str">
        <f>IF(D8="no","n/a"," ")</f>
        <v>n/a</v>
      </c>
      <c r="AO8" s="51" t="str">
        <f>IF(D8="no","n/a"," ")</f>
        <v>n/a</v>
      </c>
      <c r="AP8" s="51" t="str">
        <f>IF(D8="no","n/a"," ")</f>
        <v>n/a</v>
      </c>
      <c r="AQ8" s="51" t="str">
        <f>IF(D8="no","n/a"," ")</f>
        <v>n/a</v>
      </c>
      <c r="AR8" s="51" t="str">
        <f>IF(D8="no","n/a"," ")</f>
        <v>n/a</v>
      </c>
      <c r="AS8" s="51" t="str">
        <f>IF(D8="no","n/a"," ")</f>
        <v>n/a</v>
      </c>
      <c r="AT8" s="51" t="str">
        <f>IF(D8="no","n/a"," ")</f>
        <v>n/a</v>
      </c>
      <c r="AU8" s="51" t="str">
        <f>IF(D8="no","n/a"," ")</f>
        <v>n/a</v>
      </c>
      <c r="AV8" s="51" t="str">
        <f>IF(D8="no","n/a"," ")</f>
        <v>n/a</v>
      </c>
    </row>
    <row r="9" spans="1:149" s="589" customFormat="1" outlineLevel="1" x14ac:dyDescent="0.25">
      <c r="A9" s="32" t="s">
        <v>36</v>
      </c>
      <c r="B9" s="33" t="str">
        <f>Template!Q2</f>
        <v>Kaspersky Internet Security 2011</v>
      </c>
      <c r="C9" s="47"/>
      <c r="D9" s="49"/>
      <c r="E9" s="51" t="s">
        <v>47</v>
      </c>
      <c r="F9" s="51" t="s">
        <v>47</v>
      </c>
      <c r="G9" s="51" t="s">
        <v>47</v>
      </c>
      <c r="H9" s="51" t="s">
        <v>47</v>
      </c>
      <c r="I9" s="51" t="s">
        <v>47</v>
      </c>
      <c r="J9" s="51" t="s">
        <v>47</v>
      </c>
      <c r="K9" s="51" t="s">
        <v>47</v>
      </c>
      <c r="L9" s="51" t="s">
        <v>47</v>
      </c>
      <c r="M9" s="51" t="s">
        <v>47</v>
      </c>
      <c r="N9" s="51" t="s">
        <v>47</v>
      </c>
      <c r="O9" s="51" t="s">
        <v>47</v>
      </c>
      <c r="P9" s="51" t="s">
        <v>47</v>
      </c>
      <c r="Q9" s="51" t="s">
        <v>47</v>
      </c>
      <c r="R9" s="51" t="s">
        <v>47</v>
      </c>
      <c r="S9" s="51" t="s">
        <v>47</v>
      </c>
      <c r="T9" s="51" t="s">
        <v>47</v>
      </c>
      <c r="U9" s="51" t="s">
        <v>47</v>
      </c>
      <c r="V9" s="51" t="s">
        <v>47</v>
      </c>
      <c r="W9" s="51" t="s">
        <v>47</v>
      </c>
      <c r="X9" s="51" t="s">
        <v>47</v>
      </c>
      <c r="Y9" s="51" t="s">
        <v>47</v>
      </c>
      <c r="Z9" s="51" t="s">
        <v>47</v>
      </c>
      <c r="AA9" s="51" t="s">
        <v>47</v>
      </c>
      <c r="AB9" s="51" t="s">
        <v>47</v>
      </c>
      <c r="AC9" s="51" t="s">
        <v>47</v>
      </c>
      <c r="AD9" s="51" t="s">
        <v>47</v>
      </c>
      <c r="AE9" s="51" t="s">
        <v>47</v>
      </c>
      <c r="AF9" s="51" t="s">
        <v>47</v>
      </c>
      <c r="AG9" s="51" t="s">
        <v>47</v>
      </c>
      <c r="AH9" s="51" t="s">
        <v>47</v>
      </c>
      <c r="AI9" s="51" t="s">
        <v>47</v>
      </c>
      <c r="AJ9" s="51" t="s">
        <v>47</v>
      </c>
      <c r="AK9" s="51" t="s">
        <v>47</v>
      </c>
      <c r="AL9" s="51" t="s">
        <v>47</v>
      </c>
      <c r="AM9" s="51"/>
      <c r="AN9" s="51"/>
      <c r="AO9" s="51"/>
      <c r="AP9" s="51"/>
      <c r="AQ9" s="51"/>
      <c r="AR9" s="51"/>
      <c r="AS9" s="51"/>
      <c r="AT9" s="51"/>
      <c r="AU9" s="51"/>
      <c r="AV9" s="51"/>
    </row>
    <row r="10" spans="1:149" outlineLevel="1" x14ac:dyDescent="0.25">
      <c r="A10" s="34"/>
      <c r="B10" s="33"/>
      <c r="C10" s="47" t="s">
        <v>37</v>
      </c>
      <c r="D10" s="49" t="str">
        <f>Template!S2</f>
        <v>yes</v>
      </c>
      <c r="E10" s="51" t="s">
        <v>143</v>
      </c>
      <c r="F10" s="51" t="s">
        <v>143</v>
      </c>
      <c r="G10" s="51" t="s">
        <v>143</v>
      </c>
      <c r="H10" s="51" t="s">
        <v>47</v>
      </c>
      <c r="I10" s="51" t="s">
        <v>144</v>
      </c>
      <c r="J10" s="51" t="s">
        <v>143</v>
      </c>
      <c r="K10" s="51" t="s">
        <v>144</v>
      </c>
      <c r="L10" s="51" t="s">
        <v>144</v>
      </c>
      <c r="M10" s="51" t="s">
        <v>143</v>
      </c>
      <c r="N10" s="51" t="s">
        <v>143</v>
      </c>
      <c r="O10" s="51" t="s">
        <v>144</v>
      </c>
      <c r="P10" s="51" t="s">
        <v>143</v>
      </c>
      <c r="Q10" s="51" t="s">
        <v>144</v>
      </c>
      <c r="R10" s="51" t="str">
        <f t="shared" ref="R10:R73" si="1">IF(D10="no","n/a"," ")</f>
        <v xml:space="preserve"> </v>
      </c>
      <c r="S10" s="51"/>
      <c r="T10" s="51" t="str">
        <f t="shared" ref="T10:T73" si="2">IF(D10="no","n/a"," ")</f>
        <v xml:space="preserve"> </v>
      </c>
      <c r="U10" s="51" t="str">
        <f t="shared" ref="U10:U73" si="3">IF(D10="no","n/a"," ")</f>
        <v xml:space="preserve"> </v>
      </c>
      <c r="V10" s="51" t="s">
        <v>143</v>
      </c>
      <c r="W10" s="51" t="s">
        <v>143</v>
      </c>
      <c r="X10" s="51" t="s">
        <v>143</v>
      </c>
      <c r="Y10" s="51" t="s">
        <v>143</v>
      </c>
      <c r="Z10" s="51" t="s">
        <v>143</v>
      </c>
      <c r="AA10" s="51" t="s">
        <v>143</v>
      </c>
      <c r="AB10" s="51" t="s">
        <v>143</v>
      </c>
      <c r="AC10" s="51" t="s">
        <v>143</v>
      </c>
      <c r="AD10" s="51" t="s">
        <v>143</v>
      </c>
      <c r="AE10" s="51" t="s">
        <v>143</v>
      </c>
      <c r="AF10" s="51" t="s">
        <v>143</v>
      </c>
      <c r="AG10" s="51" t="s">
        <v>143</v>
      </c>
      <c r="AH10" s="51" t="s">
        <v>143</v>
      </c>
      <c r="AI10" s="51" t="s">
        <v>143</v>
      </c>
      <c r="AJ10" s="51" t="s">
        <v>143</v>
      </c>
      <c r="AK10" s="51" t="s">
        <v>143</v>
      </c>
      <c r="AL10" s="51" t="s">
        <v>143</v>
      </c>
      <c r="AM10" s="51" t="str">
        <f t="shared" ref="AM10:AM73" si="4">IF(D10="no","n/a"," ")</f>
        <v xml:space="preserve"> </v>
      </c>
      <c r="AN10" s="51" t="str">
        <f t="shared" ref="AN10:AN73" si="5">IF(D10="no","n/a"," ")</f>
        <v xml:space="preserve"> </v>
      </c>
      <c r="AO10" s="51" t="str">
        <f t="shared" ref="AO10:AO73" si="6">IF(D10="no","n/a"," ")</f>
        <v xml:space="preserve"> </v>
      </c>
      <c r="AP10" s="51"/>
      <c r="AQ10" s="51" t="str">
        <f t="shared" ref="AQ10:AQ73" si="7">IF(D10="no","n/a"," ")</f>
        <v xml:space="preserve"> </v>
      </c>
      <c r="AR10" s="51" t="str">
        <f t="shared" ref="AR10:AR73" si="8">IF(D10="no","n/a"," ")</f>
        <v xml:space="preserve"> </v>
      </c>
      <c r="AS10" s="51" t="str">
        <f t="shared" ref="AS10:AS73" si="9">IF(D10="no","n/a"," ")</f>
        <v xml:space="preserve"> </v>
      </c>
      <c r="AT10" s="51" t="str">
        <f t="shared" ref="AT10:AT73" si="10">IF(D10="no","n/a"," ")</f>
        <v xml:space="preserve"> </v>
      </c>
      <c r="AU10" s="51" t="str">
        <f t="shared" ref="AU10:AU73" si="11">IF(D10="no","n/a"," ")</f>
        <v xml:space="preserve"> </v>
      </c>
      <c r="AV10" s="51" t="str">
        <f t="shared" ref="AV10:AV73" si="12">IF(D10="no","n/a"," ")</f>
        <v xml:space="preserve"> </v>
      </c>
      <c r="DY10">
        <v>19</v>
      </c>
      <c r="EA10">
        <v>7</v>
      </c>
      <c r="EB10">
        <v>8</v>
      </c>
      <c r="EE10">
        <v>10</v>
      </c>
      <c r="EG10">
        <v>9</v>
      </c>
    </row>
    <row r="11" spans="1:149" outlineLevel="1" x14ac:dyDescent="0.25">
      <c r="A11" s="34"/>
      <c r="B11" s="35"/>
      <c r="C11" s="47" t="s">
        <v>3894</v>
      </c>
      <c r="D11" s="49" t="str">
        <f>Template!T2</f>
        <v>yes</v>
      </c>
      <c r="E11" s="51" t="s">
        <v>143</v>
      </c>
      <c r="F11" s="51" t="s">
        <v>143</v>
      </c>
      <c r="G11" s="51" t="s">
        <v>143</v>
      </c>
      <c r="H11" s="51" t="s">
        <v>47</v>
      </c>
      <c r="I11" s="51" t="s">
        <v>144</v>
      </c>
      <c r="J11" s="51" t="s">
        <v>144</v>
      </c>
      <c r="K11" s="51" t="s">
        <v>144</v>
      </c>
      <c r="L11" s="51" t="s">
        <v>144</v>
      </c>
      <c r="M11" s="51" t="s">
        <v>143</v>
      </c>
      <c r="N11" s="51" t="s">
        <v>143</v>
      </c>
      <c r="O11" s="51" t="s">
        <v>143</v>
      </c>
      <c r="P11" s="51" t="s">
        <v>143</v>
      </c>
      <c r="Q11" s="51" t="s">
        <v>144</v>
      </c>
      <c r="R11" s="51" t="str">
        <f t="shared" si="1"/>
        <v xml:space="preserve"> </v>
      </c>
      <c r="S11" s="51" t="str">
        <f t="shared" ref="S11:S73" si="13">IF(D11="no","n/a"," ")</f>
        <v xml:space="preserve"> </v>
      </c>
      <c r="T11" s="51" t="str">
        <f t="shared" si="2"/>
        <v xml:space="preserve"> </v>
      </c>
      <c r="U11" s="51" t="str">
        <f t="shared" si="3"/>
        <v xml:space="preserve"> </v>
      </c>
      <c r="V11" s="51" t="s">
        <v>143</v>
      </c>
      <c r="W11" s="51" t="s">
        <v>143</v>
      </c>
      <c r="X11" s="51" t="s">
        <v>143</v>
      </c>
      <c r="Y11" s="51" t="s">
        <v>143</v>
      </c>
      <c r="Z11" s="51" t="s">
        <v>143</v>
      </c>
      <c r="AA11" s="51" t="s">
        <v>143</v>
      </c>
      <c r="AB11" s="51" t="s">
        <v>143</v>
      </c>
      <c r="AC11" s="51" t="s">
        <v>143</v>
      </c>
      <c r="AD11" s="51" t="s">
        <v>143</v>
      </c>
      <c r="AE11" s="51" t="s">
        <v>143</v>
      </c>
      <c r="AF11" s="51" t="s">
        <v>143</v>
      </c>
      <c r="AG11" s="51" t="s">
        <v>143</v>
      </c>
      <c r="AH11" s="51" t="s">
        <v>143</v>
      </c>
      <c r="AI11" s="51" t="s">
        <v>143</v>
      </c>
      <c r="AJ11" s="51" t="s">
        <v>143</v>
      </c>
      <c r="AK11" s="51" t="s">
        <v>143</v>
      </c>
      <c r="AL11" s="51" t="s">
        <v>143</v>
      </c>
      <c r="AM11" s="51" t="str">
        <f t="shared" si="4"/>
        <v xml:space="preserve"> </v>
      </c>
      <c r="AN11" s="51" t="str">
        <f t="shared" si="5"/>
        <v xml:space="preserve"> </v>
      </c>
      <c r="AO11" s="51" t="str">
        <f t="shared" si="6"/>
        <v xml:space="preserve"> </v>
      </c>
      <c r="AP11" s="51" t="str">
        <f t="shared" ref="AP11:AP73" si="14">IF(D11="no","n/a"," ")</f>
        <v xml:space="preserve"> </v>
      </c>
      <c r="AQ11" s="51" t="str">
        <f t="shared" si="7"/>
        <v xml:space="preserve"> </v>
      </c>
      <c r="AR11" s="51" t="str">
        <f t="shared" si="8"/>
        <v xml:space="preserve"> </v>
      </c>
      <c r="AS11" s="51" t="str">
        <f t="shared" si="9"/>
        <v xml:space="preserve"> </v>
      </c>
      <c r="AT11" s="51" t="str">
        <f t="shared" si="10"/>
        <v xml:space="preserve"> </v>
      </c>
      <c r="AU11" s="51" t="str">
        <f t="shared" si="11"/>
        <v xml:space="preserve"> </v>
      </c>
      <c r="AV11" s="51" t="str">
        <f t="shared" si="12"/>
        <v xml:space="preserve"> </v>
      </c>
      <c r="DY11">
        <v>17</v>
      </c>
      <c r="DZ11">
        <v>11</v>
      </c>
      <c r="EA11">
        <v>12</v>
      </c>
      <c r="EB11">
        <v>13</v>
      </c>
      <c r="EG11">
        <v>14</v>
      </c>
    </row>
    <row r="12" spans="1:149" ht="15.75" outlineLevel="1" thickBot="1" x14ac:dyDescent="0.3">
      <c r="A12" s="34"/>
      <c r="B12" s="35"/>
      <c r="C12" s="47" t="s">
        <v>3895</v>
      </c>
      <c r="D12" s="49" t="str">
        <f>Template!U2</f>
        <v>yes</v>
      </c>
      <c r="E12" s="51" t="s">
        <v>143</v>
      </c>
      <c r="F12" s="51" t="s">
        <v>143</v>
      </c>
      <c r="G12" s="51" t="s">
        <v>143</v>
      </c>
      <c r="H12" s="51" t="s">
        <v>47</v>
      </c>
      <c r="I12" s="51" t="s">
        <v>144</v>
      </c>
      <c r="J12" s="51" t="s">
        <v>144</v>
      </c>
      <c r="K12" s="51" t="s">
        <v>143</v>
      </c>
      <c r="L12" s="51" t="s">
        <v>143</v>
      </c>
      <c r="M12" s="51" t="s">
        <v>143</v>
      </c>
      <c r="N12" s="51" t="s">
        <v>143</v>
      </c>
      <c r="O12" s="51" t="s">
        <v>143</v>
      </c>
      <c r="P12" s="51" t="s">
        <v>143</v>
      </c>
      <c r="Q12" s="51" t="s">
        <v>143</v>
      </c>
      <c r="R12" s="51" t="s">
        <v>143</v>
      </c>
      <c r="S12" s="51" t="s">
        <v>143</v>
      </c>
      <c r="T12" s="51" t="s">
        <v>143</v>
      </c>
      <c r="U12" s="51" t="s">
        <v>143</v>
      </c>
      <c r="V12" s="51" t="s">
        <v>143</v>
      </c>
      <c r="W12" s="51" t="s">
        <v>143</v>
      </c>
      <c r="X12" s="51" t="s">
        <v>143</v>
      </c>
      <c r="Y12" s="51" t="s">
        <v>143</v>
      </c>
      <c r="Z12" s="51" t="s">
        <v>143</v>
      </c>
      <c r="AA12" s="51" t="s">
        <v>143</v>
      </c>
      <c r="AB12" s="51" t="s">
        <v>143</v>
      </c>
      <c r="AC12" s="51" t="s">
        <v>143</v>
      </c>
      <c r="AD12" s="51" t="s">
        <v>143</v>
      </c>
      <c r="AE12" s="51" t="s">
        <v>143</v>
      </c>
      <c r="AF12" s="51" t="s">
        <v>143</v>
      </c>
      <c r="AG12" s="51" t="s">
        <v>143</v>
      </c>
      <c r="AH12" s="51" t="s">
        <v>143</v>
      </c>
      <c r="AI12" s="51" t="s">
        <v>143</v>
      </c>
      <c r="AJ12" s="51" t="s">
        <v>143</v>
      </c>
      <c r="AK12" s="51" t="s">
        <v>143</v>
      </c>
      <c r="AL12" s="51" t="s">
        <v>143</v>
      </c>
      <c r="AM12" s="51" t="str">
        <f t="shared" si="4"/>
        <v xml:space="preserve"> </v>
      </c>
      <c r="AN12" s="51" t="str">
        <f t="shared" si="5"/>
        <v xml:space="preserve"> </v>
      </c>
      <c r="AO12" s="51" t="str">
        <f t="shared" si="6"/>
        <v xml:space="preserve"> </v>
      </c>
      <c r="AP12" s="51" t="str">
        <f t="shared" si="14"/>
        <v xml:space="preserve"> </v>
      </c>
      <c r="AQ12" s="51" t="str">
        <f t="shared" si="7"/>
        <v xml:space="preserve"> </v>
      </c>
      <c r="AR12" s="51" t="str">
        <f t="shared" si="8"/>
        <v xml:space="preserve"> </v>
      </c>
      <c r="AS12" s="51" t="str">
        <f t="shared" si="9"/>
        <v xml:space="preserve"> </v>
      </c>
      <c r="AT12" s="51" t="str">
        <f t="shared" si="10"/>
        <v xml:space="preserve"> </v>
      </c>
      <c r="AU12" s="51" t="str">
        <f t="shared" si="11"/>
        <v xml:space="preserve"> </v>
      </c>
      <c r="AV12" s="51" t="str">
        <f t="shared" si="12"/>
        <v xml:space="preserve"> </v>
      </c>
      <c r="DY12">
        <v>16</v>
      </c>
      <c r="DZ12">
        <v>18</v>
      </c>
    </row>
    <row r="13" spans="1:149" ht="15.75" thickBot="1" x14ac:dyDescent="0.3">
      <c r="A13" s="87"/>
      <c r="B13" s="42"/>
      <c r="C13" s="86"/>
      <c r="D13" s="45"/>
      <c r="E13" s="45"/>
      <c r="F13" s="45"/>
      <c r="G13" s="45"/>
      <c r="H13" s="45"/>
      <c r="I13" s="45"/>
      <c r="J13" s="45"/>
      <c r="K13" s="45"/>
      <c r="L13" s="45"/>
      <c r="M13" s="45"/>
      <c r="N13" s="45"/>
      <c r="O13" s="45" t="str">
        <f t="shared" ref="O13:O73" si="15">IF(D13="no","n/a"," ")</f>
        <v xml:space="preserve"> </v>
      </c>
      <c r="P13" s="45" t="str">
        <f t="shared" ref="P13:P73" si="16">IF(D13="no","n/a"," ")</f>
        <v xml:space="preserve"> </v>
      </c>
      <c r="Q13" s="45" t="str">
        <f t="shared" ref="Q13:Q73" si="17">IF(D13="no","n/a"," ")</f>
        <v xml:space="preserve"> </v>
      </c>
      <c r="R13" s="45" t="str">
        <f t="shared" si="1"/>
        <v xml:space="preserve"> </v>
      </c>
      <c r="S13" s="45" t="str">
        <f t="shared" si="13"/>
        <v xml:space="preserve"> </v>
      </c>
      <c r="T13" s="45" t="str">
        <f t="shared" si="2"/>
        <v xml:space="preserve"> </v>
      </c>
      <c r="U13" s="45" t="str">
        <f t="shared" si="3"/>
        <v xml:space="preserve"> </v>
      </c>
      <c r="V13" s="45" t="str">
        <f t="shared" ref="V13:V73" si="18">IF(D13="no","n/a"," ")</f>
        <v xml:space="preserve"> </v>
      </c>
      <c r="W13" s="45" t="str">
        <f t="shared" ref="W13:W73" si="19">IF(D13="no","n/a"," ")</f>
        <v xml:space="preserve"> </v>
      </c>
      <c r="X13" s="45" t="str">
        <f t="shared" ref="X13:X73" si="20">IF(D13="no","n/a"," ")</f>
        <v xml:space="preserve"> </v>
      </c>
      <c r="Y13" s="45" t="str">
        <f t="shared" ref="Y13:Y73" si="21">IF(D13="no","n/a"," ")</f>
        <v xml:space="preserve"> </v>
      </c>
      <c r="Z13" s="45" t="str">
        <f t="shared" ref="Z13:Z73" si="22">IF(D13="no","n/a"," ")</f>
        <v xml:space="preserve"> </v>
      </c>
      <c r="AA13" s="45" t="str">
        <f t="shared" ref="AA13:AA73" si="23">IF(D13="no","n/a"," ")</f>
        <v xml:space="preserve"> </v>
      </c>
      <c r="AB13" s="45"/>
      <c r="AC13" s="45" t="str">
        <f t="shared" ref="AC13:AC73" si="24">IF(D13="no","n/a"," ")</f>
        <v xml:space="preserve"> </v>
      </c>
      <c r="AD13" s="45" t="str">
        <f t="shared" ref="AD13:AD73" si="25">IF(D13="no","n/a"," ")</f>
        <v xml:space="preserve"> </v>
      </c>
      <c r="AE13" s="45" t="str">
        <f t="shared" ref="AE13:AE73" si="26">IF(D13="no","n/a"," ")</f>
        <v xml:space="preserve"> </v>
      </c>
      <c r="AF13" s="45" t="str">
        <f t="shared" ref="AF13:AF73" si="27">IF(D13="no","n/a"," ")</f>
        <v xml:space="preserve"> </v>
      </c>
      <c r="AG13" s="45" t="str">
        <f t="shared" ref="AG13:AG73" si="28">IF(D13="no","n/a"," ")</f>
        <v xml:space="preserve"> </v>
      </c>
      <c r="AH13" s="45" t="str">
        <f t="shared" ref="AH13:AH73" si="29">IF(D13="no","n/a"," ")</f>
        <v xml:space="preserve"> </v>
      </c>
      <c r="AI13" s="45" t="str">
        <f t="shared" ref="AI13:AI73" si="30">IF(D13="no","n/a"," ")</f>
        <v xml:space="preserve"> </v>
      </c>
      <c r="AJ13" s="45"/>
      <c r="AK13" s="45"/>
      <c r="AL13" s="45" t="str">
        <f t="shared" ref="AL13:AL73" si="31">IF(D13="no","n/a"," ")</f>
        <v xml:space="preserve"> </v>
      </c>
      <c r="AM13" s="45" t="str">
        <f t="shared" si="4"/>
        <v xml:space="preserve"> </v>
      </c>
      <c r="AN13" s="45" t="str">
        <f t="shared" si="5"/>
        <v xml:space="preserve"> </v>
      </c>
      <c r="AO13" s="45" t="str">
        <f t="shared" si="6"/>
        <v xml:space="preserve"> </v>
      </c>
      <c r="AP13" s="45" t="str">
        <f t="shared" si="14"/>
        <v xml:space="preserve"> </v>
      </c>
      <c r="AQ13" s="45" t="str">
        <f t="shared" si="7"/>
        <v xml:space="preserve"> </v>
      </c>
      <c r="AR13" s="45" t="str">
        <f t="shared" si="8"/>
        <v xml:space="preserve"> </v>
      </c>
      <c r="AS13" s="45" t="str">
        <f t="shared" si="9"/>
        <v xml:space="preserve"> </v>
      </c>
      <c r="AT13" s="45" t="str">
        <f t="shared" si="10"/>
        <v xml:space="preserve"> </v>
      </c>
      <c r="AU13" s="45" t="str">
        <f t="shared" si="11"/>
        <v xml:space="preserve"> </v>
      </c>
      <c r="AV13" s="46" t="str">
        <f t="shared" si="12"/>
        <v xml:space="preserve"> </v>
      </c>
    </row>
    <row r="14" spans="1:149" outlineLevel="1" x14ac:dyDescent="0.25">
      <c r="A14" s="32" t="s">
        <v>39</v>
      </c>
      <c r="B14" s="33" t="str">
        <f>Template!Q3</f>
        <v>Comodo Internet Security Complete</v>
      </c>
      <c r="C14" s="49"/>
      <c r="D14" s="49" t="str">
        <f>Template!R3</f>
        <v>no</v>
      </c>
      <c r="E14" s="51" t="str">
        <f t="shared" si="0"/>
        <v>n/a</v>
      </c>
      <c r="F14" s="51" t="str">
        <f>IF(D14="no","n/a"," ")</f>
        <v>n/a</v>
      </c>
      <c r="G14" s="51" t="str">
        <f>IF(D14="no","n/a"," ")</f>
        <v>n/a</v>
      </c>
      <c r="H14" s="51" t="s">
        <v>47</v>
      </c>
      <c r="I14" s="51" t="str">
        <f>IF(D14="no","n/a"," ")</f>
        <v>n/a</v>
      </c>
      <c r="J14" s="51" t="str">
        <f>IF(D14="no","n/a"," ")</f>
        <v>n/a</v>
      </c>
      <c r="K14" s="51" t="str">
        <f>IF(D14="no","n/a"," ")</f>
        <v>n/a</v>
      </c>
      <c r="L14" s="51" t="str">
        <f>IF(D14="no","n/a"," ")</f>
        <v>n/a</v>
      </c>
      <c r="M14" s="51" t="str">
        <f t="shared" ref="M14:M69" si="32">IF(D14="no","n/a"," ")</f>
        <v>n/a</v>
      </c>
      <c r="N14" s="51" t="str">
        <f t="shared" ref="N14:N69" si="33">IF(D14="no","n/a"," ")</f>
        <v>n/a</v>
      </c>
      <c r="O14" s="51" t="str">
        <f t="shared" si="15"/>
        <v>n/a</v>
      </c>
      <c r="P14" s="51" t="str">
        <f t="shared" si="16"/>
        <v>n/a</v>
      </c>
      <c r="Q14" s="51" t="str">
        <f t="shared" si="17"/>
        <v>n/a</v>
      </c>
      <c r="R14" s="51" t="str">
        <f t="shared" si="1"/>
        <v>n/a</v>
      </c>
      <c r="S14" s="51" t="str">
        <f t="shared" si="13"/>
        <v>n/a</v>
      </c>
      <c r="T14" s="51" t="str">
        <f t="shared" si="2"/>
        <v>n/a</v>
      </c>
      <c r="U14" s="51" t="str">
        <f t="shared" si="3"/>
        <v>n/a</v>
      </c>
      <c r="V14" s="51" t="str">
        <f t="shared" si="18"/>
        <v>n/a</v>
      </c>
      <c r="W14" s="51" t="str">
        <f t="shared" si="19"/>
        <v>n/a</v>
      </c>
      <c r="X14" s="51" t="str">
        <f t="shared" si="20"/>
        <v>n/a</v>
      </c>
      <c r="Y14" s="51" t="str">
        <f t="shared" si="21"/>
        <v>n/a</v>
      </c>
      <c r="Z14" s="51" t="str">
        <f t="shared" si="22"/>
        <v>n/a</v>
      </c>
      <c r="AA14" s="51" t="str">
        <f t="shared" si="23"/>
        <v>n/a</v>
      </c>
      <c r="AB14" s="51" t="s">
        <v>47</v>
      </c>
      <c r="AC14" s="51" t="s">
        <v>47</v>
      </c>
      <c r="AD14" s="51" t="s">
        <v>47</v>
      </c>
      <c r="AE14" s="51" t="s">
        <v>47</v>
      </c>
      <c r="AF14" s="51" t="s">
        <v>47</v>
      </c>
      <c r="AG14" s="51" t="s">
        <v>47</v>
      </c>
      <c r="AH14" s="51" t="s">
        <v>47</v>
      </c>
      <c r="AI14" s="51" t="s">
        <v>47</v>
      </c>
      <c r="AJ14" s="51" t="s">
        <v>47</v>
      </c>
      <c r="AK14" s="51" t="s">
        <v>47</v>
      </c>
      <c r="AL14" s="51" t="str">
        <f t="shared" si="31"/>
        <v>n/a</v>
      </c>
      <c r="AM14" s="51" t="str">
        <f t="shared" si="4"/>
        <v>n/a</v>
      </c>
      <c r="AN14" s="51" t="str">
        <f t="shared" si="5"/>
        <v>n/a</v>
      </c>
      <c r="AO14" s="51" t="str">
        <f t="shared" si="6"/>
        <v>n/a</v>
      </c>
      <c r="AP14" s="51" t="str">
        <f t="shared" si="14"/>
        <v>n/a</v>
      </c>
      <c r="AQ14" s="51" t="str">
        <f t="shared" si="7"/>
        <v>n/a</v>
      </c>
      <c r="AR14" s="51" t="str">
        <f t="shared" si="8"/>
        <v>n/a</v>
      </c>
      <c r="AS14" s="51" t="str">
        <f t="shared" si="9"/>
        <v>n/a</v>
      </c>
      <c r="AT14" s="51" t="str">
        <f t="shared" si="10"/>
        <v>n/a</v>
      </c>
      <c r="AU14" s="51" t="str">
        <f t="shared" si="11"/>
        <v>n/a</v>
      </c>
      <c r="AV14" s="51" t="str">
        <f t="shared" si="12"/>
        <v>n/a</v>
      </c>
    </row>
    <row r="15" spans="1:149" outlineLevel="1" x14ac:dyDescent="0.25">
      <c r="A15" s="34"/>
      <c r="B15" s="33"/>
      <c r="C15" s="47" t="s">
        <v>37</v>
      </c>
      <c r="D15" s="49" t="str">
        <f>Template!S3</f>
        <v>yes</v>
      </c>
      <c r="E15" s="51" t="s">
        <v>144</v>
      </c>
      <c r="F15" s="51" t="s">
        <v>143</v>
      </c>
      <c r="G15" s="51" t="s">
        <v>143</v>
      </c>
      <c r="H15" s="51" t="s">
        <v>47</v>
      </c>
      <c r="I15" s="51" t="s">
        <v>143</v>
      </c>
      <c r="J15" s="51" t="s">
        <v>143</v>
      </c>
      <c r="K15" s="51" t="s">
        <v>143</v>
      </c>
      <c r="L15" s="51" t="s">
        <v>143</v>
      </c>
      <c r="M15" s="51" t="s">
        <v>143</v>
      </c>
      <c r="N15" s="51" t="s">
        <v>143</v>
      </c>
      <c r="O15" s="51" t="s">
        <v>143</v>
      </c>
      <c r="P15" s="51" t="s">
        <v>143</v>
      </c>
      <c r="Q15" s="51" t="s">
        <v>144</v>
      </c>
      <c r="R15" s="51" t="str">
        <f t="shared" si="1"/>
        <v xml:space="preserve"> </v>
      </c>
      <c r="S15" s="51" t="str">
        <f t="shared" si="13"/>
        <v xml:space="preserve"> </v>
      </c>
      <c r="T15" s="51" t="str">
        <f t="shared" si="2"/>
        <v xml:space="preserve"> </v>
      </c>
      <c r="U15" s="51" t="str">
        <f t="shared" si="3"/>
        <v xml:space="preserve"> </v>
      </c>
      <c r="V15" s="51" t="s">
        <v>143</v>
      </c>
      <c r="W15" s="51" t="s">
        <v>143</v>
      </c>
      <c r="X15" s="51" t="s">
        <v>143</v>
      </c>
      <c r="Y15" s="51" t="s">
        <v>143</v>
      </c>
      <c r="Z15" s="51" t="s">
        <v>143</v>
      </c>
      <c r="AA15" s="51" t="s">
        <v>143</v>
      </c>
      <c r="AB15" s="51" t="s">
        <v>143</v>
      </c>
      <c r="AC15" s="51" t="s">
        <v>143</v>
      </c>
      <c r="AD15" s="51" t="s">
        <v>143</v>
      </c>
      <c r="AE15" s="51" t="s">
        <v>143</v>
      </c>
      <c r="AF15" s="51" t="s">
        <v>143</v>
      </c>
      <c r="AG15" s="51" t="s">
        <v>143</v>
      </c>
      <c r="AH15" s="51" t="s">
        <v>143</v>
      </c>
      <c r="AI15" s="51" t="s">
        <v>143</v>
      </c>
      <c r="AJ15" s="51" t="s">
        <v>143</v>
      </c>
      <c r="AK15" s="51" t="s">
        <v>143</v>
      </c>
      <c r="AL15" s="51" t="s">
        <v>143</v>
      </c>
      <c r="AM15" s="51" t="str">
        <f t="shared" si="4"/>
        <v xml:space="preserve"> </v>
      </c>
      <c r="AN15" s="51" t="str">
        <f t="shared" si="5"/>
        <v xml:space="preserve"> </v>
      </c>
      <c r="AO15" s="51" t="str">
        <f t="shared" si="6"/>
        <v xml:space="preserve"> </v>
      </c>
      <c r="AP15" s="51" t="str">
        <f t="shared" si="14"/>
        <v xml:space="preserve"> </v>
      </c>
      <c r="AQ15" s="51" t="str">
        <f t="shared" si="7"/>
        <v xml:space="preserve"> </v>
      </c>
      <c r="AR15" s="51" t="str">
        <f t="shared" si="8"/>
        <v xml:space="preserve"> </v>
      </c>
      <c r="AS15" s="51" t="str">
        <f t="shared" si="9"/>
        <v xml:space="preserve"> </v>
      </c>
      <c r="AT15" s="51" t="str">
        <f t="shared" si="10"/>
        <v xml:space="preserve"> </v>
      </c>
      <c r="AU15" s="51" t="str">
        <f t="shared" si="11"/>
        <v xml:space="preserve"> </v>
      </c>
      <c r="AV15" s="51" t="str">
        <f t="shared" si="12"/>
        <v xml:space="preserve"> </v>
      </c>
      <c r="DU15">
        <v>20</v>
      </c>
      <c r="EG15">
        <v>21</v>
      </c>
    </row>
    <row r="16" spans="1:149" outlineLevel="1" x14ac:dyDescent="0.25">
      <c r="A16" s="34"/>
      <c r="B16" s="35"/>
      <c r="C16" s="47" t="s">
        <v>3894</v>
      </c>
      <c r="D16" s="49" t="str">
        <f>Template!T3</f>
        <v>yes</v>
      </c>
      <c r="E16" s="51" t="s">
        <v>144</v>
      </c>
      <c r="F16" s="51" t="s">
        <v>143</v>
      </c>
      <c r="G16" s="51" t="s">
        <v>143</v>
      </c>
      <c r="H16" s="51" t="s">
        <v>47</v>
      </c>
      <c r="I16" s="51" t="s">
        <v>143</v>
      </c>
      <c r="J16" s="51" t="s">
        <v>143</v>
      </c>
      <c r="K16" s="51" t="s">
        <v>143</v>
      </c>
      <c r="L16" s="51" t="s">
        <v>143</v>
      </c>
      <c r="M16" s="51" t="s">
        <v>143</v>
      </c>
      <c r="N16" s="51" t="s">
        <v>143</v>
      </c>
      <c r="O16" s="51" t="s">
        <v>143</v>
      </c>
      <c r="P16" s="51" t="s">
        <v>143</v>
      </c>
      <c r="Q16" s="51" t="s">
        <v>144</v>
      </c>
      <c r="R16" s="51" t="str">
        <f t="shared" si="1"/>
        <v xml:space="preserve"> </v>
      </c>
      <c r="S16" s="51" t="str">
        <f t="shared" si="13"/>
        <v xml:space="preserve"> </v>
      </c>
      <c r="T16" s="51" t="str">
        <f t="shared" si="2"/>
        <v xml:space="preserve"> </v>
      </c>
      <c r="U16" s="51" t="str">
        <f t="shared" si="3"/>
        <v xml:space="preserve"> </v>
      </c>
      <c r="V16" s="51" t="s">
        <v>143</v>
      </c>
      <c r="W16" s="51" t="s">
        <v>144</v>
      </c>
      <c r="X16" s="51" t="s">
        <v>143</v>
      </c>
      <c r="Y16" s="51" t="s">
        <v>143</v>
      </c>
      <c r="Z16" s="51" t="s">
        <v>143</v>
      </c>
      <c r="AA16" s="51" t="s">
        <v>143</v>
      </c>
      <c r="AB16" s="51" t="s">
        <v>143</v>
      </c>
      <c r="AC16" s="51" t="s">
        <v>144</v>
      </c>
      <c r="AD16" s="51" t="s">
        <v>143</v>
      </c>
      <c r="AE16" s="51" t="s">
        <v>143</v>
      </c>
      <c r="AF16" s="51" t="s">
        <v>143</v>
      </c>
      <c r="AG16" s="51" t="s">
        <v>143</v>
      </c>
      <c r="AH16" s="51" t="s">
        <v>143</v>
      </c>
      <c r="AI16" s="51" t="s">
        <v>143</v>
      </c>
      <c r="AJ16" s="51" t="s">
        <v>143</v>
      </c>
      <c r="AK16" s="51" t="s">
        <v>143</v>
      </c>
      <c r="AL16" s="51" t="s">
        <v>143</v>
      </c>
      <c r="AM16" s="51" t="str">
        <f t="shared" si="4"/>
        <v xml:space="preserve"> </v>
      </c>
      <c r="AN16" s="51" t="str">
        <f t="shared" si="5"/>
        <v xml:space="preserve"> </v>
      </c>
      <c r="AO16" s="51" t="str">
        <f t="shared" si="6"/>
        <v xml:space="preserve"> </v>
      </c>
      <c r="AP16" s="51" t="str">
        <f t="shared" si="14"/>
        <v xml:space="preserve"> </v>
      </c>
      <c r="AQ16" s="51" t="str">
        <f t="shared" si="7"/>
        <v xml:space="preserve"> </v>
      </c>
      <c r="AR16" s="51" t="str">
        <f t="shared" si="8"/>
        <v xml:space="preserve"> </v>
      </c>
      <c r="AS16" s="51" t="str">
        <f t="shared" si="9"/>
        <v xml:space="preserve"> </v>
      </c>
      <c r="AT16" s="51" t="str">
        <f t="shared" si="10"/>
        <v xml:space="preserve"> </v>
      </c>
      <c r="AU16" s="51" t="str">
        <f t="shared" si="11"/>
        <v xml:space="preserve"> </v>
      </c>
      <c r="AV16" s="51" t="str">
        <f t="shared" si="12"/>
        <v xml:space="preserve"> </v>
      </c>
      <c r="DU16">
        <v>22</v>
      </c>
      <c r="EG16">
        <v>24</v>
      </c>
      <c r="EM16">
        <v>26</v>
      </c>
      <c r="ES16">
        <v>25</v>
      </c>
    </row>
    <row r="17" spans="1:143" ht="18" customHeight="1" outlineLevel="1" thickBot="1" x14ac:dyDescent="0.3">
      <c r="A17" s="34"/>
      <c r="B17" s="35"/>
      <c r="C17" s="47" t="s">
        <v>3895</v>
      </c>
      <c r="D17" s="49" t="str">
        <f>Template!U3</f>
        <v>yes</v>
      </c>
      <c r="E17" s="51" t="s">
        <v>144</v>
      </c>
      <c r="F17" s="51" t="s">
        <v>143</v>
      </c>
      <c r="G17" s="51" t="s">
        <v>143</v>
      </c>
      <c r="H17" s="51" t="s">
        <v>47</v>
      </c>
      <c r="I17" s="51" t="s">
        <v>143</v>
      </c>
      <c r="J17" s="51" t="s">
        <v>143</v>
      </c>
      <c r="K17" s="51" t="s">
        <v>143</v>
      </c>
      <c r="L17" s="51" t="s">
        <v>143</v>
      </c>
      <c r="M17" s="51" t="s">
        <v>143</v>
      </c>
      <c r="N17" s="51" t="s">
        <v>143</v>
      </c>
      <c r="O17" s="51" t="s">
        <v>143</v>
      </c>
      <c r="P17" s="51" t="s">
        <v>143</v>
      </c>
      <c r="Q17" s="51" t="s">
        <v>144</v>
      </c>
      <c r="R17" s="51" t="str">
        <f t="shared" si="1"/>
        <v xml:space="preserve"> </v>
      </c>
      <c r="S17" s="51" t="str">
        <f t="shared" si="13"/>
        <v xml:space="preserve"> </v>
      </c>
      <c r="T17" s="51" t="str">
        <f t="shared" si="2"/>
        <v xml:space="preserve"> </v>
      </c>
      <c r="U17" s="51" t="str">
        <f t="shared" si="3"/>
        <v xml:space="preserve"> </v>
      </c>
      <c r="V17" s="51" t="s">
        <v>143</v>
      </c>
      <c r="W17" s="51" t="s">
        <v>144</v>
      </c>
      <c r="X17" s="51" t="s">
        <v>143</v>
      </c>
      <c r="Y17" s="51" t="s">
        <v>143</v>
      </c>
      <c r="Z17" s="51" t="s">
        <v>143</v>
      </c>
      <c r="AA17" s="51" t="s">
        <v>143</v>
      </c>
      <c r="AB17" s="51" t="s">
        <v>143</v>
      </c>
      <c r="AC17" s="51" t="s">
        <v>143</v>
      </c>
      <c r="AD17" s="51" t="s">
        <v>143</v>
      </c>
      <c r="AE17" s="51" t="s">
        <v>143</v>
      </c>
      <c r="AF17" s="51" t="s">
        <v>143</v>
      </c>
      <c r="AG17" s="51" t="s">
        <v>143</v>
      </c>
      <c r="AH17" s="51" t="s">
        <v>143</v>
      </c>
      <c r="AI17" s="51" t="s">
        <v>143</v>
      </c>
      <c r="AJ17" s="51" t="s">
        <v>143</v>
      </c>
      <c r="AK17" s="51" t="s">
        <v>143</v>
      </c>
      <c r="AL17" s="51" t="s">
        <v>143</v>
      </c>
      <c r="AM17" s="51" t="str">
        <f t="shared" si="4"/>
        <v xml:space="preserve"> </v>
      </c>
      <c r="AN17" s="51" t="str">
        <f t="shared" si="5"/>
        <v xml:space="preserve"> </v>
      </c>
      <c r="AO17" s="51" t="str">
        <f t="shared" si="6"/>
        <v xml:space="preserve"> </v>
      </c>
      <c r="AP17" s="51" t="str">
        <f t="shared" si="14"/>
        <v xml:space="preserve"> </v>
      </c>
      <c r="AQ17" s="51" t="str">
        <f t="shared" si="7"/>
        <v xml:space="preserve"> </v>
      </c>
      <c r="AR17" s="51" t="str">
        <f t="shared" si="8"/>
        <v xml:space="preserve"> </v>
      </c>
      <c r="AS17" s="51" t="str">
        <f t="shared" si="9"/>
        <v xml:space="preserve"> </v>
      </c>
      <c r="AT17" s="51" t="str">
        <f t="shared" si="10"/>
        <v xml:space="preserve"> </v>
      </c>
      <c r="AU17" s="51" t="str">
        <f t="shared" si="11"/>
        <v xml:space="preserve"> </v>
      </c>
      <c r="AV17" s="51" t="str">
        <f t="shared" si="12"/>
        <v xml:space="preserve"> </v>
      </c>
      <c r="DU17">
        <v>23</v>
      </c>
      <c r="EG17">
        <v>28</v>
      </c>
      <c r="EM17">
        <v>29</v>
      </c>
    </row>
    <row r="18" spans="1:143" ht="15.75" thickBot="1" x14ac:dyDescent="0.3">
      <c r="A18" s="87"/>
      <c r="B18" s="42"/>
      <c r="C18" s="86"/>
      <c r="D18" s="86"/>
      <c r="E18" s="45"/>
      <c r="F18" s="45"/>
      <c r="G18" s="45"/>
      <c r="H18" s="45"/>
      <c r="I18" s="45"/>
      <c r="J18" s="45"/>
      <c r="K18" s="45"/>
      <c r="L18" s="45"/>
      <c r="M18" s="45"/>
      <c r="N18" s="45"/>
      <c r="O18" s="45" t="str">
        <f t="shared" si="15"/>
        <v xml:space="preserve"> </v>
      </c>
      <c r="P18" s="45" t="str">
        <f t="shared" si="16"/>
        <v xml:space="preserve"> </v>
      </c>
      <c r="Q18" s="45" t="str">
        <f t="shared" si="17"/>
        <v xml:space="preserve"> </v>
      </c>
      <c r="R18" s="45" t="str">
        <f t="shared" si="1"/>
        <v xml:space="preserve"> </v>
      </c>
      <c r="S18" s="45" t="str">
        <f t="shared" si="13"/>
        <v xml:space="preserve"> </v>
      </c>
      <c r="T18" s="45" t="str">
        <f t="shared" si="2"/>
        <v xml:space="preserve"> </v>
      </c>
      <c r="U18" s="45" t="str">
        <f t="shared" si="3"/>
        <v xml:space="preserve"> </v>
      </c>
      <c r="V18" s="45" t="str">
        <f t="shared" si="18"/>
        <v xml:space="preserve"> </v>
      </c>
      <c r="W18" s="45" t="str">
        <f t="shared" si="19"/>
        <v xml:space="preserve"> </v>
      </c>
      <c r="X18" s="45" t="str">
        <f t="shared" si="20"/>
        <v xml:space="preserve"> </v>
      </c>
      <c r="Y18" s="45" t="str">
        <f t="shared" si="21"/>
        <v xml:space="preserve"> </v>
      </c>
      <c r="Z18" s="45" t="str">
        <f t="shared" si="22"/>
        <v xml:space="preserve"> </v>
      </c>
      <c r="AA18" s="45" t="str">
        <f t="shared" si="23"/>
        <v xml:space="preserve"> </v>
      </c>
      <c r="AB18" s="45"/>
      <c r="AC18" s="45" t="str">
        <f t="shared" si="24"/>
        <v xml:space="preserve"> </v>
      </c>
      <c r="AD18" s="45" t="str">
        <f t="shared" si="25"/>
        <v xml:space="preserve"> </v>
      </c>
      <c r="AE18" s="45" t="str">
        <f t="shared" si="26"/>
        <v xml:space="preserve"> </v>
      </c>
      <c r="AF18" s="45" t="str">
        <f t="shared" si="27"/>
        <v xml:space="preserve"> </v>
      </c>
      <c r="AG18" s="45" t="str">
        <f t="shared" si="28"/>
        <v xml:space="preserve"> </v>
      </c>
      <c r="AH18" s="45" t="str">
        <f t="shared" si="29"/>
        <v xml:space="preserve"> </v>
      </c>
      <c r="AI18" s="45" t="str">
        <f t="shared" si="30"/>
        <v xml:space="preserve"> </v>
      </c>
      <c r="AJ18" s="45"/>
      <c r="AK18" s="45"/>
      <c r="AL18" s="45" t="str">
        <f t="shared" si="31"/>
        <v xml:space="preserve"> </v>
      </c>
      <c r="AM18" s="45" t="str">
        <f t="shared" si="4"/>
        <v xml:space="preserve"> </v>
      </c>
      <c r="AN18" s="45" t="str">
        <f t="shared" si="5"/>
        <v xml:space="preserve"> </v>
      </c>
      <c r="AO18" s="45" t="str">
        <f t="shared" si="6"/>
        <v xml:space="preserve"> </v>
      </c>
      <c r="AP18" s="45" t="str">
        <f t="shared" si="14"/>
        <v xml:space="preserve"> </v>
      </c>
      <c r="AQ18" s="45" t="str">
        <f t="shared" si="7"/>
        <v xml:space="preserve"> </v>
      </c>
      <c r="AR18" s="45" t="str">
        <f t="shared" si="8"/>
        <v xml:space="preserve"> </v>
      </c>
      <c r="AS18" s="45" t="str">
        <f t="shared" si="9"/>
        <v xml:space="preserve"> </v>
      </c>
      <c r="AT18" s="45" t="str">
        <f t="shared" si="10"/>
        <v xml:space="preserve"> </v>
      </c>
      <c r="AU18" s="45" t="str">
        <f t="shared" si="11"/>
        <v xml:space="preserve"> </v>
      </c>
      <c r="AV18" s="46" t="str">
        <f t="shared" si="12"/>
        <v xml:space="preserve"> </v>
      </c>
    </row>
    <row r="19" spans="1:143" outlineLevel="1" x14ac:dyDescent="0.25">
      <c r="A19" s="32" t="s">
        <v>40</v>
      </c>
      <c r="B19" s="33" t="str">
        <f>Template!Q4</f>
        <v>Norton Internet Security2010</v>
      </c>
      <c r="C19" s="49"/>
      <c r="D19" s="49" t="str">
        <f>Template!R4</f>
        <v>no</v>
      </c>
      <c r="E19" s="51" t="str">
        <f t="shared" si="0"/>
        <v>n/a</v>
      </c>
      <c r="F19" s="51" t="str">
        <f>IF(D19="no","n/a"," ")</f>
        <v>n/a</v>
      </c>
      <c r="G19" s="51" t="str">
        <f>IF(D19="no","n/a"," ")</f>
        <v>n/a</v>
      </c>
      <c r="H19" s="51" t="s">
        <v>47</v>
      </c>
      <c r="I19" s="51" t="str">
        <f>IF(D19="no","n/a"," ")</f>
        <v>n/a</v>
      </c>
      <c r="J19" s="51" t="str">
        <f>IF(D19="no","n/a"," ")</f>
        <v>n/a</v>
      </c>
      <c r="K19" s="51" t="str">
        <f>IF(D19="no","n/a"," ")</f>
        <v>n/a</v>
      </c>
      <c r="L19" s="51" t="str">
        <f>IF(D19="no","n/a"," ")</f>
        <v>n/a</v>
      </c>
      <c r="M19" s="51" t="str">
        <f t="shared" si="32"/>
        <v>n/a</v>
      </c>
      <c r="N19" s="51" t="str">
        <f t="shared" si="33"/>
        <v>n/a</v>
      </c>
      <c r="O19" s="51" t="str">
        <f t="shared" si="15"/>
        <v>n/a</v>
      </c>
      <c r="P19" s="51" t="str">
        <f t="shared" si="16"/>
        <v>n/a</v>
      </c>
      <c r="Q19" s="51" t="str">
        <f t="shared" si="17"/>
        <v>n/a</v>
      </c>
      <c r="R19" s="51" t="str">
        <f t="shared" si="1"/>
        <v>n/a</v>
      </c>
      <c r="S19" s="51" t="str">
        <f t="shared" si="13"/>
        <v>n/a</v>
      </c>
      <c r="T19" s="51" t="str">
        <f t="shared" si="2"/>
        <v>n/a</v>
      </c>
      <c r="U19" s="51" t="str">
        <f t="shared" si="3"/>
        <v>n/a</v>
      </c>
      <c r="V19" s="51" t="str">
        <f t="shared" si="18"/>
        <v>n/a</v>
      </c>
      <c r="W19" s="51" t="str">
        <f t="shared" si="19"/>
        <v>n/a</v>
      </c>
      <c r="X19" s="51" t="str">
        <f t="shared" si="20"/>
        <v>n/a</v>
      </c>
      <c r="Y19" s="51" t="str">
        <f t="shared" si="21"/>
        <v>n/a</v>
      </c>
      <c r="Z19" s="51" t="str">
        <f t="shared" si="22"/>
        <v>n/a</v>
      </c>
      <c r="AA19" s="51" t="str">
        <f t="shared" si="23"/>
        <v>n/a</v>
      </c>
      <c r="AB19" s="51" t="s">
        <v>47</v>
      </c>
      <c r="AC19" s="51" t="str">
        <f t="shared" si="24"/>
        <v>n/a</v>
      </c>
      <c r="AD19" s="51" t="str">
        <f t="shared" si="25"/>
        <v>n/a</v>
      </c>
      <c r="AE19" s="51" t="str">
        <f t="shared" si="26"/>
        <v>n/a</v>
      </c>
      <c r="AF19" s="51" t="str">
        <f t="shared" si="27"/>
        <v>n/a</v>
      </c>
      <c r="AG19" s="51" t="str">
        <f t="shared" si="28"/>
        <v>n/a</v>
      </c>
      <c r="AH19" s="51" t="str">
        <f t="shared" si="29"/>
        <v>n/a</v>
      </c>
      <c r="AI19" s="51" t="str">
        <f t="shared" si="30"/>
        <v>n/a</v>
      </c>
      <c r="AJ19" s="51" t="s">
        <v>47</v>
      </c>
      <c r="AK19" s="51" t="s">
        <v>47</v>
      </c>
      <c r="AL19" s="51" t="str">
        <f t="shared" si="31"/>
        <v>n/a</v>
      </c>
      <c r="AM19" s="51" t="str">
        <f t="shared" si="4"/>
        <v>n/a</v>
      </c>
      <c r="AN19" s="51" t="str">
        <f t="shared" si="5"/>
        <v>n/a</v>
      </c>
      <c r="AO19" s="51" t="str">
        <f t="shared" si="6"/>
        <v>n/a</v>
      </c>
      <c r="AP19" s="51" t="str">
        <f t="shared" si="14"/>
        <v>n/a</v>
      </c>
      <c r="AQ19" s="51" t="str">
        <f t="shared" si="7"/>
        <v>n/a</v>
      </c>
      <c r="AR19" s="51" t="str">
        <f t="shared" si="8"/>
        <v>n/a</v>
      </c>
      <c r="AS19" s="51" t="str">
        <f t="shared" si="9"/>
        <v>n/a</v>
      </c>
      <c r="AT19" s="51" t="str">
        <f t="shared" si="10"/>
        <v>n/a</v>
      </c>
      <c r="AU19" s="51" t="str">
        <f t="shared" si="11"/>
        <v>n/a</v>
      </c>
      <c r="AV19" s="51" t="str">
        <f t="shared" si="12"/>
        <v>n/a</v>
      </c>
    </row>
    <row r="20" spans="1:143" outlineLevel="1" x14ac:dyDescent="0.25">
      <c r="A20" s="34"/>
      <c r="B20" s="33"/>
      <c r="C20" s="47" t="s">
        <v>37</v>
      </c>
      <c r="D20" s="49" t="str">
        <f>Template!S4</f>
        <v>yes</v>
      </c>
      <c r="E20" s="51" t="s">
        <v>143</v>
      </c>
      <c r="F20" s="51" t="s">
        <v>143</v>
      </c>
      <c r="G20" s="51" t="s">
        <v>143</v>
      </c>
      <c r="H20" s="51" t="s">
        <v>47</v>
      </c>
      <c r="I20" s="51" t="s">
        <v>143</v>
      </c>
      <c r="J20" s="51" t="s">
        <v>143</v>
      </c>
      <c r="K20" s="51" t="s">
        <v>143</v>
      </c>
      <c r="L20" s="51" t="s">
        <v>143</v>
      </c>
      <c r="M20" s="51" t="s">
        <v>143</v>
      </c>
      <c r="N20" s="51" t="s">
        <v>143</v>
      </c>
      <c r="O20" s="51" t="s">
        <v>143</v>
      </c>
      <c r="P20" s="51" t="s">
        <v>143</v>
      </c>
      <c r="Q20" s="51" t="s">
        <v>143</v>
      </c>
      <c r="R20" s="51" t="s">
        <v>143</v>
      </c>
      <c r="S20" s="51" t="s">
        <v>143</v>
      </c>
      <c r="T20" s="51" t="s">
        <v>143</v>
      </c>
      <c r="U20" s="51" t="s">
        <v>143</v>
      </c>
      <c r="V20" s="51" t="s">
        <v>143</v>
      </c>
      <c r="W20" s="51" t="s">
        <v>143</v>
      </c>
      <c r="X20" s="51" t="s">
        <v>143</v>
      </c>
      <c r="Y20" s="51" t="s">
        <v>143</v>
      </c>
      <c r="Z20" s="51" t="s">
        <v>143</v>
      </c>
      <c r="AA20" s="51" t="s">
        <v>143</v>
      </c>
      <c r="AB20" s="51" t="s">
        <v>143</v>
      </c>
      <c r="AC20" s="51" t="s">
        <v>143</v>
      </c>
      <c r="AD20" s="51" t="s">
        <v>143</v>
      </c>
      <c r="AE20" s="51" t="s">
        <v>143</v>
      </c>
      <c r="AF20" s="51" t="s">
        <v>143</v>
      </c>
      <c r="AG20" s="51" t="s">
        <v>143</v>
      </c>
      <c r="AH20" s="51" t="s">
        <v>143</v>
      </c>
      <c r="AI20" s="51" t="s">
        <v>143</v>
      </c>
      <c r="AJ20" s="51" t="s">
        <v>143</v>
      </c>
      <c r="AK20" s="51" t="s">
        <v>143</v>
      </c>
      <c r="AL20" s="51" t="s">
        <v>143</v>
      </c>
      <c r="AM20" s="51" t="str">
        <f t="shared" si="4"/>
        <v xml:space="preserve"> </v>
      </c>
      <c r="AN20" s="51" t="str">
        <f t="shared" si="5"/>
        <v xml:space="preserve"> </v>
      </c>
      <c r="AO20" s="51" t="str">
        <f t="shared" si="6"/>
        <v xml:space="preserve"> </v>
      </c>
      <c r="AP20" s="51" t="str">
        <f t="shared" si="14"/>
        <v xml:space="preserve"> </v>
      </c>
      <c r="AQ20" s="51" t="str">
        <f t="shared" si="7"/>
        <v xml:space="preserve"> </v>
      </c>
      <c r="AR20" s="51" t="str">
        <f t="shared" si="8"/>
        <v xml:space="preserve"> </v>
      </c>
      <c r="AS20" s="51" t="str">
        <f t="shared" si="9"/>
        <v xml:space="preserve"> </v>
      </c>
      <c r="AT20" s="51" t="str">
        <f t="shared" si="10"/>
        <v xml:space="preserve"> </v>
      </c>
      <c r="AU20" s="51" t="str">
        <f t="shared" si="11"/>
        <v xml:space="preserve"> </v>
      </c>
      <c r="AV20" s="51" t="str">
        <f t="shared" si="12"/>
        <v xml:space="preserve"> </v>
      </c>
    </row>
    <row r="21" spans="1:143" outlineLevel="1" x14ac:dyDescent="0.25">
      <c r="A21" s="34"/>
      <c r="B21" s="35"/>
      <c r="C21" s="47" t="s">
        <v>3894</v>
      </c>
      <c r="D21" s="49" t="str">
        <f>Template!T4</f>
        <v>yes</v>
      </c>
      <c r="E21" s="51" t="s">
        <v>143</v>
      </c>
      <c r="F21" s="51" t="s">
        <v>143</v>
      </c>
      <c r="G21" s="51" t="s">
        <v>143</v>
      </c>
      <c r="H21" s="51" t="s">
        <v>47</v>
      </c>
      <c r="I21" s="51" t="s">
        <v>143</v>
      </c>
      <c r="J21" s="51" t="s">
        <v>143</v>
      </c>
      <c r="K21" s="51" t="s">
        <v>143</v>
      </c>
      <c r="L21" s="51" t="s">
        <v>143</v>
      </c>
      <c r="M21" s="51" t="s">
        <v>143</v>
      </c>
      <c r="N21" s="51" t="s">
        <v>143</v>
      </c>
      <c r="O21" s="51" t="s">
        <v>143</v>
      </c>
      <c r="P21" s="51" t="s">
        <v>143</v>
      </c>
      <c r="Q21" s="51" t="s">
        <v>143</v>
      </c>
      <c r="R21" s="51" t="s">
        <v>143</v>
      </c>
      <c r="S21" s="51" t="s">
        <v>143</v>
      </c>
      <c r="T21" s="51" t="s">
        <v>143</v>
      </c>
      <c r="U21" s="51" t="s">
        <v>143</v>
      </c>
      <c r="V21" s="51" t="s">
        <v>143</v>
      </c>
      <c r="W21" s="51" t="s">
        <v>143</v>
      </c>
      <c r="X21" s="51" t="s">
        <v>143</v>
      </c>
      <c r="Y21" s="51" t="s">
        <v>143</v>
      </c>
      <c r="Z21" s="51" t="s">
        <v>143</v>
      </c>
      <c r="AA21" s="51" t="s">
        <v>143</v>
      </c>
      <c r="AB21" s="51" t="s">
        <v>143</v>
      </c>
      <c r="AC21" s="51" t="s">
        <v>143</v>
      </c>
      <c r="AD21" s="51" t="s">
        <v>143</v>
      </c>
      <c r="AE21" s="51" t="s">
        <v>143</v>
      </c>
      <c r="AF21" s="51" t="s">
        <v>143</v>
      </c>
      <c r="AG21" s="51" t="s">
        <v>143</v>
      </c>
      <c r="AH21" s="51" t="s">
        <v>143</v>
      </c>
      <c r="AI21" s="51" t="s">
        <v>143</v>
      </c>
      <c r="AJ21" s="51" t="s">
        <v>143</v>
      </c>
      <c r="AK21" s="51" t="s">
        <v>143</v>
      </c>
      <c r="AL21" s="51" t="s">
        <v>143</v>
      </c>
      <c r="AM21" s="51" t="str">
        <f t="shared" si="4"/>
        <v xml:space="preserve"> </v>
      </c>
      <c r="AN21" s="51" t="str">
        <f t="shared" si="5"/>
        <v xml:space="preserve"> </v>
      </c>
      <c r="AO21" s="51" t="str">
        <f t="shared" si="6"/>
        <v xml:space="preserve"> </v>
      </c>
      <c r="AP21" s="51" t="str">
        <f t="shared" si="14"/>
        <v xml:space="preserve"> </v>
      </c>
      <c r="AQ21" s="51" t="str">
        <f t="shared" si="7"/>
        <v xml:space="preserve"> </v>
      </c>
      <c r="AR21" s="51" t="str">
        <f t="shared" si="8"/>
        <v xml:space="preserve"> </v>
      </c>
      <c r="AS21" s="51" t="str">
        <f t="shared" si="9"/>
        <v xml:space="preserve"> </v>
      </c>
      <c r="AT21" s="51" t="str">
        <f t="shared" si="10"/>
        <v xml:space="preserve"> </v>
      </c>
      <c r="AU21" s="51" t="str">
        <f t="shared" si="11"/>
        <v xml:space="preserve"> </v>
      </c>
      <c r="AV21" s="51" t="str">
        <f t="shared" si="12"/>
        <v xml:space="preserve"> </v>
      </c>
    </row>
    <row r="22" spans="1:143" s="85" customFormat="1" ht="15.75" outlineLevel="1" thickBot="1" x14ac:dyDescent="0.3">
      <c r="A22" s="34"/>
      <c r="B22" s="35"/>
      <c r="C22" s="47" t="s">
        <v>3895</v>
      </c>
      <c r="D22" s="49" t="str">
        <f>Template!U4</f>
        <v>yes</v>
      </c>
      <c r="E22" s="51" t="s">
        <v>143</v>
      </c>
      <c r="F22" s="51" t="s">
        <v>143</v>
      </c>
      <c r="G22" s="51" t="s">
        <v>143</v>
      </c>
      <c r="H22" s="51" t="s">
        <v>47</v>
      </c>
      <c r="I22" s="51" t="s">
        <v>143</v>
      </c>
      <c r="J22" s="51" t="s">
        <v>143</v>
      </c>
      <c r="K22" s="51" t="s">
        <v>143</v>
      </c>
      <c r="L22" s="51" t="s">
        <v>143</v>
      </c>
      <c r="M22" s="51" t="s">
        <v>143</v>
      </c>
      <c r="N22" s="51" t="s">
        <v>143</v>
      </c>
      <c r="O22" s="51" t="s">
        <v>143</v>
      </c>
      <c r="P22" s="51" t="s">
        <v>143</v>
      </c>
      <c r="Q22" s="51" t="s">
        <v>143</v>
      </c>
      <c r="R22" s="51" t="s">
        <v>143</v>
      </c>
      <c r="S22" s="51" t="s">
        <v>143</v>
      </c>
      <c r="T22" s="51" t="s">
        <v>143</v>
      </c>
      <c r="U22" s="51" t="s">
        <v>143</v>
      </c>
      <c r="V22" s="51" t="s">
        <v>143</v>
      </c>
      <c r="W22" s="51" t="s">
        <v>143</v>
      </c>
      <c r="X22" s="51" t="s">
        <v>143</v>
      </c>
      <c r="Y22" s="51" t="s">
        <v>143</v>
      </c>
      <c r="Z22" s="51" t="s">
        <v>143</v>
      </c>
      <c r="AA22" s="51" t="s">
        <v>143</v>
      </c>
      <c r="AB22" s="51" t="s">
        <v>143</v>
      </c>
      <c r="AC22" s="51" t="s">
        <v>143</v>
      </c>
      <c r="AD22" s="51" t="s">
        <v>143</v>
      </c>
      <c r="AE22" s="51" t="s">
        <v>143</v>
      </c>
      <c r="AF22" s="51" t="s">
        <v>143</v>
      </c>
      <c r="AG22" s="51" t="s">
        <v>143</v>
      </c>
      <c r="AH22" s="51" t="s">
        <v>143</v>
      </c>
      <c r="AI22" s="51" t="s">
        <v>143</v>
      </c>
      <c r="AJ22" s="51" t="s">
        <v>143</v>
      </c>
      <c r="AK22" s="51" t="s">
        <v>143</v>
      </c>
      <c r="AL22" s="51" t="s">
        <v>143</v>
      </c>
      <c r="AM22" s="51" t="str">
        <f t="shared" si="4"/>
        <v xml:space="preserve"> </v>
      </c>
      <c r="AN22" s="51" t="str">
        <f t="shared" si="5"/>
        <v xml:space="preserve"> </v>
      </c>
      <c r="AO22" s="51" t="str">
        <f t="shared" si="6"/>
        <v xml:space="preserve"> </v>
      </c>
      <c r="AP22" s="51" t="str">
        <f t="shared" si="14"/>
        <v xml:space="preserve"> </v>
      </c>
      <c r="AQ22" s="51" t="str">
        <f t="shared" si="7"/>
        <v xml:space="preserve"> </v>
      </c>
      <c r="AR22" s="51" t="str">
        <f t="shared" si="8"/>
        <v xml:space="preserve"> </v>
      </c>
      <c r="AS22" s="51" t="str">
        <f t="shared" si="9"/>
        <v xml:space="preserve"> </v>
      </c>
      <c r="AT22" s="51" t="str">
        <f t="shared" si="10"/>
        <v xml:space="preserve"> </v>
      </c>
      <c r="AU22" s="51" t="str">
        <f t="shared" si="11"/>
        <v xml:space="preserve"> </v>
      </c>
      <c r="AV22" s="51" t="str">
        <f t="shared" si="12"/>
        <v xml:space="preserve"> </v>
      </c>
    </row>
    <row r="23" spans="1:143" ht="15.75" thickBot="1" x14ac:dyDescent="0.3">
      <c r="A23" s="87"/>
      <c r="B23" s="42"/>
      <c r="C23" s="86"/>
      <c r="D23" s="86"/>
      <c r="E23" s="45"/>
      <c r="F23" s="45"/>
      <c r="G23" s="45"/>
      <c r="H23" s="45"/>
      <c r="I23" s="45"/>
      <c r="J23" s="45"/>
      <c r="K23" s="45"/>
      <c r="L23" s="45"/>
      <c r="M23" s="45"/>
      <c r="N23" s="45"/>
      <c r="O23" s="45" t="str">
        <f t="shared" si="15"/>
        <v xml:space="preserve"> </v>
      </c>
      <c r="P23" s="45" t="str">
        <f t="shared" si="16"/>
        <v xml:space="preserve"> </v>
      </c>
      <c r="Q23" s="45" t="str">
        <f t="shared" si="17"/>
        <v xml:space="preserve"> </v>
      </c>
      <c r="R23" s="45" t="str">
        <f t="shared" si="1"/>
        <v xml:space="preserve"> </v>
      </c>
      <c r="S23" s="45" t="str">
        <f t="shared" si="13"/>
        <v xml:space="preserve"> </v>
      </c>
      <c r="T23" s="45" t="str">
        <f t="shared" si="2"/>
        <v xml:space="preserve"> </v>
      </c>
      <c r="U23" s="45" t="str">
        <f t="shared" si="3"/>
        <v xml:space="preserve"> </v>
      </c>
      <c r="V23" s="45" t="str">
        <f t="shared" si="18"/>
        <v xml:space="preserve"> </v>
      </c>
      <c r="W23" s="45" t="str">
        <f t="shared" si="19"/>
        <v xml:space="preserve"> </v>
      </c>
      <c r="X23" s="45" t="str">
        <f t="shared" si="20"/>
        <v xml:space="preserve"> </v>
      </c>
      <c r="Y23" s="45" t="str">
        <f t="shared" si="21"/>
        <v xml:space="preserve"> </v>
      </c>
      <c r="Z23" s="45" t="str">
        <f t="shared" si="22"/>
        <v xml:space="preserve"> </v>
      </c>
      <c r="AA23" s="45" t="str">
        <f t="shared" si="23"/>
        <v xml:space="preserve"> </v>
      </c>
      <c r="AB23" s="45"/>
      <c r="AC23" s="45" t="str">
        <f t="shared" si="24"/>
        <v xml:space="preserve"> </v>
      </c>
      <c r="AD23" s="45" t="str">
        <f t="shared" si="25"/>
        <v xml:space="preserve"> </v>
      </c>
      <c r="AE23" s="45" t="str">
        <f t="shared" si="26"/>
        <v xml:space="preserve"> </v>
      </c>
      <c r="AF23" s="45" t="str">
        <f t="shared" si="27"/>
        <v xml:space="preserve"> </v>
      </c>
      <c r="AG23" s="45" t="str">
        <f t="shared" si="28"/>
        <v xml:space="preserve"> </v>
      </c>
      <c r="AH23" s="45" t="str">
        <f t="shared" si="29"/>
        <v xml:space="preserve"> </v>
      </c>
      <c r="AI23" s="45" t="str">
        <f t="shared" si="30"/>
        <v xml:space="preserve"> </v>
      </c>
      <c r="AJ23" s="45"/>
      <c r="AK23" s="45"/>
      <c r="AL23" s="45" t="str">
        <f t="shared" si="31"/>
        <v xml:space="preserve"> </v>
      </c>
      <c r="AM23" s="45" t="str">
        <f t="shared" si="4"/>
        <v xml:space="preserve"> </v>
      </c>
      <c r="AN23" s="45" t="str">
        <f t="shared" si="5"/>
        <v xml:space="preserve"> </v>
      </c>
      <c r="AO23" s="45" t="str">
        <f t="shared" si="6"/>
        <v xml:space="preserve"> </v>
      </c>
      <c r="AP23" s="45" t="str">
        <f t="shared" si="14"/>
        <v xml:space="preserve"> </v>
      </c>
      <c r="AQ23" s="45" t="str">
        <f t="shared" si="7"/>
        <v xml:space="preserve"> </v>
      </c>
      <c r="AR23" s="45" t="str">
        <f t="shared" si="8"/>
        <v xml:space="preserve"> </v>
      </c>
      <c r="AS23" s="45" t="str">
        <f t="shared" si="9"/>
        <v xml:space="preserve"> </v>
      </c>
      <c r="AT23" s="45" t="str">
        <f t="shared" si="10"/>
        <v xml:space="preserve"> </v>
      </c>
      <c r="AU23" s="45" t="str">
        <f t="shared" si="11"/>
        <v xml:space="preserve"> </v>
      </c>
      <c r="AV23" s="46" t="str">
        <f t="shared" si="12"/>
        <v xml:space="preserve"> </v>
      </c>
    </row>
    <row r="24" spans="1:143" outlineLevel="1" x14ac:dyDescent="0.25">
      <c r="A24" s="32" t="s">
        <v>41</v>
      </c>
      <c r="B24" s="33" t="str">
        <f>Template!Q5</f>
        <v>ESET Smart Security 4</v>
      </c>
      <c r="C24" s="49"/>
      <c r="D24" s="49" t="str">
        <f>Template!R5</f>
        <v>no</v>
      </c>
      <c r="E24" s="51" t="str">
        <f t="shared" si="0"/>
        <v>n/a</v>
      </c>
      <c r="F24" s="51" t="s">
        <v>47</v>
      </c>
      <c r="G24" s="51" t="s">
        <v>47</v>
      </c>
      <c r="H24" s="51" t="s">
        <v>47</v>
      </c>
      <c r="I24" s="51" t="s">
        <v>47</v>
      </c>
      <c r="J24" s="51" t="s">
        <v>47</v>
      </c>
      <c r="K24" s="51" t="str">
        <f t="shared" ref="K24" si="34">IF(D24="no","n/a"," ")</f>
        <v>n/a</v>
      </c>
      <c r="L24" s="51" t="str">
        <f t="shared" ref="L24" si="35">IF(D24="no","n/a"," ")</f>
        <v>n/a</v>
      </c>
      <c r="M24" s="51" t="str">
        <f t="shared" si="32"/>
        <v>n/a</v>
      </c>
      <c r="N24" s="51" t="str">
        <f t="shared" si="33"/>
        <v>n/a</v>
      </c>
      <c r="O24" s="51" t="str">
        <f t="shared" si="15"/>
        <v>n/a</v>
      </c>
      <c r="P24" s="51" t="str">
        <f t="shared" si="16"/>
        <v>n/a</v>
      </c>
      <c r="Q24" s="51" t="str">
        <f t="shared" si="17"/>
        <v>n/a</v>
      </c>
      <c r="R24" s="51" t="str">
        <f t="shared" si="1"/>
        <v>n/a</v>
      </c>
      <c r="S24" s="51" t="str">
        <f t="shared" si="13"/>
        <v>n/a</v>
      </c>
      <c r="T24" s="51" t="str">
        <f t="shared" si="2"/>
        <v>n/a</v>
      </c>
      <c r="U24" s="51" t="str">
        <f t="shared" si="3"/>
        <v>n/a</v>
      </c>
      <c r="V24" s="51" t="str">
        <f t="shared" si="18"/>
        <v>n/a</v>
      </c>
      <c r="W24" s="51" t="str">
        <f t="shared" si="19"/>
        <v>n/a</v>
      </c>
      <c r="X24" s="51" t="str">
        <f t="shared" si="20"/>
        <v>n/a</v>
      </c>
      <c r="Y24" s="51" t="str">
        <f t="shared" si="21"/>
        <v>n/a</v>
      </c>
      <c r="Z24" s="51" t="str">
        <f t="shared" si="22"/>
        <v>n/a</v>
      </c>
      <c r="AA24" s="51" t="str">
        <f t="shared" si="23"/>
        <v>n/a</v>
      </c>
      <c r="AB24" s="51" t="s">
        <v>47</v>
      </c>
      <c r="AC24" s="51" t="str">
        <f t="shared" si="24"/>
        <v>n/a</v>
      </c>
      <c r="AD24" s="51" t="str">
        <f t="shared" si="25"/>
        <v>n/a</v>
      </c>
      <c r="AE24" s="51" t="str">
        <f t="shared" si="26"/>
        <v>n/a</v>
      </c>
      <c r="AF24" s="51" t="str">
        <f t="shared" si="27"/>
        <v>n/a</v>
      </c>
      <c r="AG24" s="51" t="str">
        <f t="shared" si="28"/>
        <v>n/a</v>
      </c>
      <c r="AH24" s="51" t="str">
        <f t="shared" si="29"/>
        <v>n/a</v>
      </c>
      <c r="AI24" s="51" t="str">
        <f t="shared" si="30"/>
        <v>n/a</v>
      </c>
      <c r="AJ24" s="51" t="s">
        <v>47</v>
      </c>
      <c r="AK24" s="51" t="s">
        <v>47</v>
      </c>
      <c r="AL24" s="51" t="str">
        <f t="shared" si="31"/>
        <v>n/a</v>
      </c>
      <c r="AM24" s="51" t="str">
        <f t="shared" si="4"/>
        <v>n/a</v>
      </c>
      <c r="AN24" s="51" t="str">
        <f t="shared" si="5"/>
        <v>n/a</v>
      </c>
      <c r="AO24" s="51" t="str">
        <f t="shared" si="6"/>
        <v>n/a</v>
      </c>
      <c r="AP24" s="51" t="str">
        <f t="shared" si="14"/>
        <v>n/a</v>
      </c>
      <c r="AQ24" s="51" t="str">
        <f t="shared" si="7"/>
        <v>n/a</v>
      </c>
      <c r="AR24" s="51" t="str">
        <f t="shared" si="8"/>
        <v>n/a</v>
      </c>
      <c r="AS24" s="51" t="str">
        <f t="shared" si="9"/>
        <v>n/a</v>
      </c>
      <c r="AT24" s="51" t="str">
        <f t="shared" si="10"/>
        <v>n/a</v>
      </c>
      <c r="AU24" s="51" t="str">
        <f t="shared" si="11"/>
        <v>n/a</v>
      </c>
      <c r="AV24" s="51" t="str">
        <f t="shared" si="12"/>
        <v>n/a</v>
      </c>
    </row>
    <row r="25" spans="1:143" outlineLevel="1" x14ac:dyDescent="0.25">
      <c r="A25" s="34"/>
      <c r="B25" s="33"/>
      <c r="C25" s="47" t="s">
        <v>37</v>
      </c>
      <c r="D25" s="49" t="str">
        <f>Template!S5</f>
        <v>yes</v>
      </c>
      <c r="E25" s="51" t="s">
        <v>143</v>
      </c>
      <c r="F25" s="51" t="s">
        <v>143</v>
      </c>
      <c r="G25" s="51" t="s">
        <v>143</v>
      </c>
      <c r="H25" s="51" t="s">
        <v>47</v>
      </c>
      <c r="I25" s="51" t="s">
        <v>143</v>
      </c>
      <c r="J25" s="51" t="s">
        <v>143</v>
      </c>
      <c r="K25" s="51" t="s">
        <v>143</v>
      </c>
      <c r="L25" s="51" t="s">
        <v>143</v>
      </c>
      <c r="M25" s="51" t="s">
        <v>143</v>
      </c>
      <c r="N25" s="51" t="s">
        <v>143</v>
      </c>
      <c r="O25" s="51" t="s">
        <v>143</v>
      </c>
      <c r="P25" s="51" t="s">
        <v>143</v>
      </c>
      <c r="Q25" s="51" t="s">
        <v>143</v>
      </c>
      <c r="R25" s="51" t="s">
        <v>143</v>
      </c>
      <c r="S25" s="51" t="s">
        <v>143</v>
      </c>
      <c r="T25" s="51" t="s">
        <v>143</v>
      </c>
      <c r="U25" s="51" t="s">
        <v>143</v>
      </c>
      <c r="V25" s="51" t="s">
        <v>143</v>
      </c>
      <c r="W25" s="51" t="s">
        <v>143</v>
      </c>
      <c r="X25" s="51" t="s">
        <v>143</v>
      </c>
      <c r="Y25" s="51" t="s">
        <v>143</v>
      </c>
      <c r="Z25" s="51" t="s">
        <v>143</v>
      </c>
      <c r="AA25" s="51" t="s">
        <v>143</v>
      </c>
      <c r="AB25" s="51" t="s">
        <v>143</v>
      </c>
      <c r="AC25" s="51" t="s">
        <v>143</v>
      </c>
      <c r="AD25" s="51" t="s">
        <v>143</v>
      </c>
      <c r="AE25" s="51" t="s">
        <v>143</v>
      </c>
      <c r="AF25" s="51" t="s">
        <v>143</v>
      </c>
      <c r="AG25" s="51" t="s">
        <v>143</v>
      </c>
      <c r="AH25" s="51" t="s">
        <v>143</v>
      </c>
      <c r="AI25" s="51" t="s">
        <v>143</v>
      </c>
      <c r="AJ25" s="51" t="s">
        <v>143</v>
      </c>
      <c r="AK25" s="51" t="s">
        <v>143</v>
      </c>
      <c r="AL25" s="51" t="s">
        <v>143</v>
      </c>
      <c r="AM25" s="51" t="str">
        <f t="shared" si="4"/>
        <v xml:space="preserve"> </v>
      </c>
      <c r="AN25" s="51" t="str">
        <f t="shared" si="5"/>
        <v xml:space="preserve"> </v>
      </c>
      <c r="AO25" s="51" t="str">
        <f t="shared" si="6"/>
        <v xml:space="preserve"> </v>
      </c>
      <c r="AP25" s="51" t="str">
        <f t="shared" si="14"/>
        <v xml:space="preserve"> </v>
      </c>
      <c r="AQ25" s="51" t="str">
        <f t="shared" si="7"/>
        <v xml:space="preserve"> </v>
      </c>
      <c r="AR25" s="51" t="str">
        <f t="shared" si="8"/>
        <v xml:space="preserve"> </v>
      </c>
      <c r="AS25" s="51" t="str">
        <f t="shared" si="9"/>
        <v xml:space="preserve"> </v>
      </c>
      <c r="AT25" s="51" t="str">
        <f t="shared" si="10"/>
        <v xml:space="preserve"> </v>
      </c>
      <c r="AU25" s="51" t="str">
        <f t="shared" si="11"/>
        <v xml:space="preserve"> </v>
      </c>
      <c r="AV25" s="51" t="str">
        <f t="shared" si="12"/>
        <v xml:space="preserve"> </v>
      </c>
    </row>
    <row r="26" spans="1:143" outlineLevel="1" x14ac:dyDescent="0.25">
      <c r="A26" s="34"/>
      <c r="B26" s="35"/>
      <c r="C26" s="47" t="s">
        <v>3894</v>
      </c>
      <c r="D26" s="49" t="str">
        <f>Template!T5</f>
        <v>yes</v>
      </c>
      <c r="E26" s="51" t="s">
        <v>143</v>
      </c>
      <c r="F26" s="51" t="s">
        <v>143</v>
      </c>
      <c r="G26" s="51" t="s">
        <v>143</v>
      </c>
      <c r="H26" s="51" t="s">
        <v>47</v>
      </c>
      <c r="I26" s="51" t="s">
        <v>143</v>
      </c>
      <c r="J26" s="51" t="s">
        <v>143</v>
      </c>
      <c r="K26" s="51" t="s">
        <v>143</v>
      </c>
      <c r="L26" s="51" t="s">
        <v>143</v>
      </c>
      <c r="M26" s="51" t="s">
        <v>143</v>
      </c>
      <c r="N26" s="51" t="s">
        <v>143</v>
      </c>
      <c r="O26" s="51" t="s">
        <v>143</v>
      </c>
      <c r="P26" s="51" t="s">
        <v>143</v>
      </c>
      <c r="Q26" s="51" t="s">
        <v>143</v>
      </c>
      <c r="R26" s="51" t="s">
        <v>143</v>
      </c>
      <c r="S26" s="51" t="s">
        <v>143</v>
      </c>
      <c r="T26" s="51" t="s">
        <v>143</v>
      </c>
      <c r="U26" s="51" t="s">
        <v>143</v>
      </c>
      <c r="V26" s="51" t="s">
        <v>143</v>
      </c>
      <c r="W26" s="51" t="s">
        <v>143</v>
      </c>
      <c r="X26" s="51" t="s">
        <v>143</v>
      </c>
      <c r="Y26" s="51" t="s">
        <v>143</v>
      </c>
      <c r="Z26" s="51" t="s">
        <v>143</v>
      </c>
      <c r="AA26" s="51" t="s">
        <v>143</v>
      </c>
      <c r="AB26" s="51" t="s">
        <v>143</v>
      </c>
      <c r="AC26" s="51" t="s">
        <v>143</v>
      </c>
      <c r="AD26" s="51" t="s">
        <v>143</v>
      </c>
      <c r="AE26" s="51" t="s">
        <v>143</v>
      </c>
      <c r="AF26" s="51" t="s">
        <v>143</v>
      </c>
      <c r="AG26" s="51" t="s">
        <v>143</v>
      </c>
      <c r="AH26" s="51" t="s">
        <v>143</v>
      </c>
      <c r="AI26" s="51" t="s">
        <v>143</v>
      </c>
      <c r="AJ26" s="51" t="s">
        <v>143</v>
      </c>
      <c r="AK26" s="51" t="s">
        <v>143</v>
      </c>
      <c r="AL26" s="51" t="s">
        <v>143</v>
      </c>
      <c r="AM26" s="51" t="str">
        <f t="shared" si="4"/>
        <v xml:space="preserve"> </v>
      </c>
      <c r="AN26" s="51" t="str">
        <f t="shared" si="5"/>
        <v xml:space="preserve"> </v>
      </c>
      <c r="AO26" s="51" t="str">
        <f t="shared" si="6"/>
        <v xml:space="preserve"> </v>
      </c>
      <c r="AP26" s="51" t="str">
        <f t="shared" si="14"/>
        <v xml:space="preserve"> </v>
      </c>
      <c r="AQ26" s="51" t="str">
        <f t="shared" si="7"/>
        <v xml:space="preserve"> </v>
      </c>
      <c r="AR26" s="51" t="str">
        <f t="shared" si="8"/>
        <v xml:space="preserve"> </v>
      </c>
      <c r="AS26" s="51" t="str">
        <f t="shared" si="9"/>
        <v xml:space="preserve"> </v>
      </c>
      <c r="AT26" s="51" t="str">
        <f t="shared" si="10"/>
        <v xml:space="preserve"> </v>
      </c>
      <c r="AU26" s="51" t="str">
        <f t="shared" si="11"/>
        <v xml:space="preserve"> </v>
      </c>
      <c r="AV26" s="51" t="str">
        <f t="shared" si="12"/>
        <v xml:space="preserve"> </v>
      </c>
    </row>
    <row r="27" spans="1:143" s="85" customFormat="1" ht="15.75" outlineLevel="1" thickBot="1" x14ac:dyDescent="0.3">
      <c r="A27" s="34"/>
      <c r="B27" s="35"/>
      <c r="C27" s="47" t="s">
        <v>3895</v>
      </c>
      <c r="D27" s="49" t="str">
        <f>Template!U5</f>
        <v>yes</v>
      </c>
      <c r="E27" s="51" t="s">
        <v>143</v>
      </c>
      <c r="F27" s="51" t="s">
        <v>143</v>
      </c>
      <c r="G27" s="51" t="s">
        <v>143</v>
      </c>
      <c r="H27" s="51" t="s">
        <v>47</v>
      </c>
      <c r="I27" s="51" t="s">
        <v>143</v>
      </c>
      <c r="J27" s="51" t="s">
        <v>143</v>
      </c>
      <c r="K27" s="51" t="s">
        <v>143</v>
      </c>
      <c r="L27" s="51" t="s">
        <v>143</v>
      </c>
      <c r="M27" s="51" t="s">
        <v>143</v>
      </c>
      <c r="N27" s="51" t="s">
        <v>143</v>
      </c>
      <c r="O27" s="51" t="s">
        <v>143</v>
      </c>
      <c r="P27" s="51" t="s">
        <v>143</v>
      </c>
      <c r="Q27" s="51" t="s">
        <v>143</v>
      </c>
      <c r="R27" s="51" t="s">
        <v>143</v>
      </c>
      <c r="S27" s="51" t="s">
        <v>143</v>
      </c>
      <c r="T27" s="51" t="s">
        <v>143</v>
      </c>
      <c r="U27" s="51" t="s">
        <v>143</v>
      </c>
      <c r="V27" s="51" t="s">
        <v>143</v>
      </c>
      <c r="W27" s="51" t="s">
        <v>143</v>
      </c>
      <c r="X27" s="51" t="s">
        <v>143</v>
      </c>
      <c r="Y27" s="51" t="s">
        <v>143</v>
      </c>
      <c r="Z27" s="51" t="s">
        <v>143</v>
      </c>
      <c r="AA27" s="51" t="s">
        <v>143</v>
      </c>
      <c r="AB27" s="51" t="s">
        <v>143</v>
      </c>
      <c r="AC27" s="51" t="s">
        <v>143</v>
      </c>
      <c r="AD27" s="51" t="s">
        <v>143</v>
      </c>
      <c r="AE27" s="51" t="s">
        <v>143</v>
      </c>
      <c r="AF27" s="51" t="s">
        <v>143</v>
      </c>
      <c r="AG27" s="51" t="s">
        <v>143</v>
      </c>
      <c r="AH27" s="51" t="s">
        <v>143</v>
      </c>
      <c r="AI27" s="51" t="s">
        <v>143</v>
      </c>
      <c r="AJ27" s="51" t="s">
        <v>143</v>
      </c>
      <c r="AK27" s="51" t="s">
        <v>143</v>
      </c>
      <c r="AL27" s="51" t="s">
        <v>143</v>
      </c>
      <c r="AM27" s="51" t="str">
        <f t="shared" si="4"/>
        <v xml:space="preserve"> </v>
      </c>
      <c r="AN27" s="51" t="str">
        <f t="shared" si="5"/>
        <v xml:space="preserve"> </v>
      </c>
      <c r="AO27" s="51" t="str">
        <f t="shared" si="6"/>
        <v xml:space="preserve"> </v>
      </c>
      <c r="AP27" s="51" t="str">
        <f t="shared" si="14"/>
        <v xml:space="preserve"> </v>
      </c>
      <c r="AQ27" s="51" t="str">
        <f t="shared" si="7"/>
        <v xml:space="preserve"> </v>
      </c>
      <c r="AR27" s="51" t="str">
        <f t="shared" si="8"/>
        <v xml:space="preserve"> </v>
      </c>
      <c r="AS27" s="51" t="str">
        <f t="shared" si="9"/>
        <v xml:space="preserve"> </v>
      </c>
      <c r="AT27" s="51" t="str">
        <f t="shared" si="10"/>
        <v xml:space="preserve"> </v>
      </c>
      <c r="AU27" s="51" t="str">
        <f t="shared" si="11"/>
        <v xml:space="preserve"> </v>
      </c>
      <c r="AV27" s="51" t="str">
        <f t="shared" si="12"/>
        <v xml:space="preserve"> </v>
      </c>
    </row>
    <row r="28" spans="1:143" ht="15.75" thickBot="1" x14ac:dyDescent="0.3">
      <c r="A28" s="88"/>
      <c r="B28" s="89"/>
      <c r="C28" s="90"/>
      <c r="D28" s="90"/>
      <c r="E28" s="79" t="str">
        <f t="shared" si="0"/>
        <v xml:space="preserve"> </v>
      </c>
      <c r="F28" s="79"/>
      <c r="G28" s="79"/>
      <c r="H28" s="79"/>
      <c r="I28" s="79"/>
      <c r="J28" s="79"/>
      <c r="K28" s="79"/>
      <c r="L28" s="79"/>
      <c r="M28" s="79"/>
      <c r="N28" s="79"/>
      <c r="O28" s="79" t="str">
        <f t="shared" si="15"/>
        <v xml:space="preserve"> </v>
      </c>
      <c r="P28" s="79" t="str">
        <f t="shared" si="16"/>
        <v xml:space="preserve"> </v>
      </c>
      <c r="Q28" s="79" t="str">
        <f t="shared" si="17"/>
        <v xml:space="preserve"> </v>
      </c>
      <c r="R28" s="79" t="str">
        <f t="shared" si="1"/>
        <v xml:space="preserve"> </v>
      </c>
      <c r="S28" s="79" t="str">
        <f t="shared" si="13"/>
        <v xml:space="preserve"> </v>
      </c>
      <c r="T28" s="79" t="str">
        <f t="shared" si="2"/>
        <v xml:space="preserve"> </v>
      </c>
      <c r="U28" s="79" t="str">
        <f t="shared" si="3"/>
        <v xml:space="preserve"> </v>
      </c>
      <c r="V28" s="79" t="str">
        <f t="shared" si="18"/>
        <v xml:space="preserve"> </v>
      </c>
      <c r="W28" s="79" t="str">
        <f t="shared" si="19"/>
        <v xml:space="preserve"> </v>
      </c>
      <c r="X28" s="79" t="str">
        <f t="shared" si="20"/>
        <v xml:space="preserve"> </v>
      </c>
      <c r="Y28" s="79" t="str">
        <f t="shared" si="21"/>
        <v xml:space="preserve"> </v>
      </c>
      <c r="Z28" s="79" t="str">
        <f t="shared" si="22"/>
        <v xml:space="preserve"> </v>
      </c>
      <c r="AA28" s="79" t="str">
        <f t="shared" si="23"/>
        <v xml:space="preserve"> </v>
      </c>
      <c r="AB28" s="79"/>
      <c r="AC28" s="79" t="str">
        <f t="shared" si="24"/>
        <v xml:space="preserve"> </v>
      </c>
      <c r="AD28" s="79" t="str">
        <f t="shared" si="25"/>
        <v xml:space="preserve"> </v>
      </c>
      <c r="AE28" s="79" t="str">
        <f t="shared" si="26"/>
        <v xml:space="preserve"> </v>
      </c>
      <c r="AF28" s="79" t="str">
        <f t="shared" si="27"/>
        <v xml:space="preserve"> </v>
      </c>
      <c r="AG28" s="79" t="str">
        <f t="shared" si="28"/>
        <v xml:space="preserve"> </v>
      </c>
      <c r="AH28" s="79" t="str">
        <f t="shared" si="29"/>
        <v xml:space="preserve"> </v>
      </c>
      <c r="AI28" s="79" t="str">
        <f t="shared" si="30"/>
        <v xml:space="preserve"> </v>
      </c>
      <c r="AJ28" s="79"/>
      <c r="AK28" s="79"/>
      <c r="AL28" s="79" t="str">
        <f t="shared" si="31"/>
        <v xml:space="preserve"> </v>
      </c>
      <c r="AM28" s="79" t="str">
        <f t="shared" si="4"/>
        <v xml:space="preserve"> </v>
      </c>
      <c r="AN28" s="79" t="str">
        <f t="shared" si="5"/>
        <v xml:space="preserve"> </v>
      </c>
      <c r="AO28" s="79" t="str">
        <f t="shared" si="6"/>
        <v xml:space="preserve"> </v>
      </c>
      <c r="AP28" s="79" t="str">
        <f t="shared" si="14"/>
        <v xml:space="preserve"> </v>
      </c>
      <c r="AQ28" s="79" t="str">
        <f t="shared" si="7"/>
        <v xml:space="preserve"> </v>
      </c>
      <c r="AR28" s="79" t="str">
        <f t="shared" si="8"/>
        <v xml:space="preserve"> </v>
      </c>
      <c r="AS28" s="79" t="str">
        <f t="shared" si="9"/>
        <v xml:space="preserve"> </v>
      </c>
      <c r="AT28" s="79" t="str">
        <f t="shared" si="10"/>
        <v xml:space="preserve"> </v>
      </c>
      <c r="AU28" s="79" t="str">
        <f t="shared" si="11"/>
        <v xml:space="preserve"> </v>
      </c>
      <c r="AV28" s="80" t="str">
        <f t="shared" si="12"/>
        <v xml:space="preserve"> </v>
      </c>
    </row>
    <row r="29" spans="1:143" outlineLevel="1" x14ac:dyDescent="0.25">
      <c r="A29" s="32" t="s">
        <v>42</v>
      </c>
      <c r="B29" s="33" t="str">
        <f>Template!Q6</f>
        <v>F-Secure Internet Security 2010</v>
      </c>
      <c r="C29" s="35"/>
      <c r="D29" s="35" t="str">
        <f>Template!R6</f>
        <v>no</v>
      </c>
      <c r="E29" s="91" t="str">
        <f t="shared" si="0"/>
        <v>n/a</v>
      </c>
      <c r="F29" s="91" t="str">
        <f t="shared" ref="F29" si="36">IF(D29="no","n/a"," ")</f>
        <v>n/a</v>
      </c>
      <c r="G29" s="91" t="str">
        <f t="shared" ref="G29" si="37">IF(D29="no","n/a"," ")</f>
        <v>n/a</v>
      </c>
      <c r="H29" s="51" t="s">
        <v>47</v>
      </c>
      <c r="I29" s="91" t="str">
        <f t="shared" ref="I29" si="38">IF(D29="no","n/a"," ")</f>
        <v>n/a</v>
      </c>
      <c r="J29" s="91" t="str">
        <f t="shared" ref="J29" si="39">IF(D29="no","n/a"," ")</f>
        <v>n/a</v>
      </c>
      <c r="K29" s="91" t="str">
        <f t="shared" ref="K29" si="40">IF(D29="no","n/a"," ")</f>
        <v>n/a</v>
      </c>
      <c r="L29" s="91" t="str">
        <f t="shared" ref="L29" si="41">IF(D29="no","n/a"," ")</f>
        <v>n/a</v>
      </c>
      <c r="M29" s="91" t="str">
        <f t="shared" si="32"/>
        <v>n/a</v>
      </c>
      <c r="N29" s="91" t="str">
        <f t="shared" si="33"/>
        <v>n/a</v>
      </c>
      <c r="O29" s="91" t="str">
        <f t="shared" si="15"/>
        <v>n/a</v>
      </c>
      <c r="P29" s="91" t="str">
        <f t="shared" si="16"/>
        <v>n/a</v>
      </c>
      <c r="Q29" s="91" t="str">
        <f t="shared" si="17"/>
        <v>n/a</v>
      </c>
      <c r="R29" s="91" t="str">
        <f t="shared" si="1"/>
        <v>n/a</v>
      </c>
      <c r="S29" s="91" t="str">
        <f t="shared" si="13"/>
        <v>n/a</v>
      </c>
      <c r="T29" s="91" t="str">
        <f t="shared" si="2"/>
        <v>n/a</v>
      </c>
      <c r="U29" s="91" t="str">
        <f t="shared" si="3"/>
        <v>n/a</v>
      </c>
      <c r="V29" s="91" t="str">
        <f t="shared" si="18"/>
        <v>n/a</v>
      </c>
      <c r="W29" s="91" t="str">
        <f t="shared" si="19"/>
        <v>n/a</v>
      </c>
      <c r="X29" s="91" t="str">
        <f t="shared" si="20"/>
        <v>n/a</v>
      </c>
      <c r="Y29" s="91" t="str">
        <f t="shared" si="21"/>
        <v>n/a</v>
      </c>
      <c r="Z29" s="91" t="str">
        <f t="shared" si="22"/>
        <v>n/a</v>
      </c>
      <c r="AA29" s="91" t="str">
        <f t="shared" si="23"/>
        <v>n/a</v>
      </c>
      <c r="AB29" s="91" t="s">
        <v>47</v>
      </c>
      <c r="AC29" s="91" t="str">
        <f t="shared" si="24"/>
        <v>n/a</v>
      </c>
      <c r="AD29" s="91" t="str">
        <f t="shared" si="25"/>
        <v>n/a</v>
      </c>
      <c r="AE29" s="91" t="str">
        <f t="shared" si="26"/>
        <v>n/a</v>
      </c>
      <c r="AF29" s="91" t="str">
        <f t="shared" si="27"/>
        <v>n/a</v>
      </c>
      <c r="AG29" s="91" t="str">
        <f t="shared" si="28"/>
        <v>n/a</v>
      </c>
      <c r="AH29" s="91" t="str">
        <f t="shared" si="29"/>
        <v>n/a</v>
      </c>
      <c r="AI29" s="91" t="str">
        <f t="shared" si="30"/>
        <v>n/a</v>
      </c>
      <c r="AJ29" s="91" t="s">
        <v>47</v>
      </c>
      <c r="AK29" s="91" t="s">
        <v>47</v>
      </c>
      <c r="AL29" s="91" t="str">
        <f t="shared" si="31"/>
        <v>n/a</v>
      </c>
      <c r="AM29" s="91" t="str">
        <f t="shared" si="4"/>
        <v>n/a</v>
      </c>
      <c r="AN29" s="91" t="str">
        <f t="shared" si="5"/>
        <v>n/a</v>
      </c>
      <c r="AO29" s="91" t="str">
        <f t="shared" si="6"/>
        <v>n/a</v>
      </c>
      <c r="AP29" s="91" t="str">
        <f t="shared" si="14"/>
        <v>n/a</v>
      </c>
      <c r="AQ29" s="91" t="str">
        <f t="shared" si="7"/>
        <v>n/a</v>
      </c>
      <c r="AR29" s="91" t="str">
        <f t="shared" si="8"/>
        <v>n/a</v>
      </c>
      <c r="AS29" s="91" t="str">
        <f t="shared" si="9"/>
        <v>n/a</v>
      </c>
      <c r="AT29" s="91" t="str">
        <f t="shared" si="10"/>
        <v>n/a</v>
      </c>
      <c r="AU29" s="91" t="str">
        <f t="shared" si="11"/>
        <v>n/a</v>
      </c>
      <c r="AV29" s="91" t="str">
        <f t="shared" si="12"/>
        <v>n/a</v>
      </c>
    </row>
    <row r="30" spans="1:143" outlineLevel="1" x14ac:dyDescent="0.25">
      <c r="A30" s="34"/>
      <c r="B30" s="33"/>
      <c r="C30" s="47" t="s">
        <v>37</v>
      </c>
      <c r="D30" s="49" t="str">
        <f>Template!S6</f>
        <v>yes</v>
      </c>
      <c r="E30" s="51" t="s">
        <v>143</v>
      </c>
      <c r="F30" s="51" t="s">
        <v>143</v>
      </c>
      <c r="G30" s="51" t="s">
        <v>143</v>
      </c>
      <c r="H30" s="51" t="s">
        <v>47</v>
      </c>
      <c r="I30" s="51" t="s">
        <v>143</v>
      </c>
      <c r="J30" s="51" t="s">
        <v>143</v>
      </c>
      <c r="K30" s="51" t="s">
        <v>143</v>
      </c>
      <c r="L30" s="51" t="s">
        <v>143</v>
      </c>
      <c r="M30" s="51" t="s">
        <v>143</v>
      </c>
      <c r="N30" s="51" t="s">
        <v>143</v>
      </c>
      <c r="O30" s="51" t="s">
        <v>143</v>
      </c>
      <c r="P30" s="51" t="s">
        <v>143</v>
      </c>
      <c r="Q30" s="51" t="s">
        <v>143</v>
      </c>
      <c r="R30" s="51" t="s">
        <v>143</v>
      </c>
      <c r="S30" s="51" t="s">
        <v>143</v>
      </c>
      <c r="T30" s="51" t="s">
        <v>143</v>
      </c>
      <c r="U30" s="51" t="s">
        <v>143</v>
      </c>
      <c r="V30" s="51" t="s">
        <v>143</v>
      </c>
      <c r="W30" s="51" t="s">
        <v>143</v>
      </c>
      <c r="X30" s="51" t="s">
        <v>143</v>
      </c>
      <c r="Y30" s="51" t="s">
        <v>143</v>
      </c>
      <c r="Z30" s="51" t="s">
        <v>143</v>
      </c>
      <c r="AA30" s="51" t="s">
        <v>143</v>
      </c>
      <c r="AB30" s="51" t="s">
        <v>143</v>
      </c>
      <c r="AC30" s="51" t="s">
        <v>143</v>
      </c>
      <c r="AD30" s="51" t="s">
        <v>143</v>
      </c>
      <c r="AE30" s="51" t="s">
        <v>143</v>
      </c>
      <c r="AF30" s="51" t="s">
        <v>143</v>
      </c>
      <c r="AG30" s="51" t="s">
        <v>143</v>
      </c>
      <c r="AH30" s="51" t="s">
        <v>143</v>
      </c>
      <c r="AI30" s="51" t="s">
        <v>143</v>
      </c>
      <c r="AJ30" s="51" t="s">
        <v>143</v>
      </c>
      <c r="AK30" s="51" t="s">
        <v>143</v>
      </c>
      <c r="AL30" s="51" t="s">
        <v>143</v>
      </c>
      <c r="AM30" s="51" t="str">
        <f t="shared" si="4"/>
        <v xml:space="preserve"> </v>
      </c>
      <c r="AN30" s="51" t="str">
        <f t="shared" si="5"/>
        <v xml:space="preserve"> </v>
      </c>
      <c r="AO30" s="51" t="str">
        <f t="shared" si="6"/>
        <v xml:space="preserve"> </v>
      </c>
      <c r="AP30" s="51" t="str">
        <f t="shared" si="14"/>
        <v xml:space="preserve"> </v>
      </c>
      <c r="AQ30" s="51" t="str">
        <f t="shared" si="7"/>
        <v xml:space="preserve"> </v>
      </c>
      <c r="AR30" s="51" t="str">
        <f t="shared" si="8"/>
        <v xml:space="preserve"> </v>
      </c>
      <c r="AS30" s="51" t="str">
        <f t="shared" si="9"/>
        <v xml:space="preserve"> </v>
      </c>
      <c r="AT30" s="51" t="str">
        <f t="shared" si="10"/>
        <v xml:space="preserve"> </v>
      </c>
      <c r="AU30" s="51" t="str">
        <f t="shared" si="11"/>
        <v xml:space="preserve"> </v>
      </c>
      <c r="AV30" s="51" t="str">
        <f t="shared" si="12"/>
        <v xml:space="preserve"> </v>
      </c>
    </row>
    <row r="31" spans="1:143" outlineLevel="1" x14ac:dyDescent="0.25">
      <c r="A31" s="34"/>
      <c r="B31" s="35"/>
      <c r="C31" s="47" t="s">
        <v>3894</v>
      </c>
      <c r="D31" s="49" t="str">
        <f>Template!T6</f>
        <v>yes</v>
      </c>
      <c r="E31" s="51" t="s">
        <v>143</v>
      </c>
      <c r="F31" s="51" t="s">
        <v>143</v>
      </c>
      <c r="G31" s="51" t="s">
        <v>143</v>
      </c>
      <c r="H31" s="51" t="s">
        <v>47</v>
      </c>
      <c r="I31" s="51" t="s">
        <v>143</v>
      </c>
      <c r="J31" s="51" t="s">
        <v>143</v>
      </c>
      <c r="K31" s="51" t="s">
        <v>143</v>
      </c>
      <c r="L31" s="51" t="s">
        <v>143</v>
      </c>
      <c r="M31" s="51" t="s">
        <v>143</v>
      </c>
      <c r="N31" s="51" t="s">
        <v>143</v>
      </c>
      <c r="O31" s="51" t="s">
        <v>143</v>
      </c>
      <c r="P31" s="51" t="s">
        <v>143</v>
      </c>
      <c r="Q31" s="51" t="s">
        <v>143</v>
      </c>
      <c r="R31" s="51" t="s">
        <v>143</v>
      </c>
      <c r="S31" s="51" t="s">
        <v>143</v>
      </c>
      <c r="T31" s="51" t="s">
        <v>143</v>
      </c>
      <c r="U31" s="51" t="s">
        <v>143</v>
      </c>
      <c r="V31" s="51" t="s">
        <v>143</v>
      </c>
      <c r="W31" s="51" t="s">
        <v>143</v>
      </c>
      <c r="X31" s="51" t="s">
        <v>143</v>
      </c>
      <c r="Y31" s="51" t="s">
        <v>143</v>
      </c>
      <c r="Z31" s="51" t="s">
        <v>143</v>
      </c>
      <c r="AA31" s="51" t="s">
        <v>143</v>
      </c>
      <c r="AB31" s="51" t="s">
        <v>143</v>
      </c>
      <c r="AC31" s="51" t="s">
        <v>143</v>
      </c>
      <c r="AD31" s="51" t="s">
        <v>143</v>
      </c>
      <c r="AE31" s="51" t="s">
        <v>143</v>
      </c>
      <c r="AF31" s="51" t="s">
        <v>143</v>
      </c>
      <c r="AG31" s="51" t="s">
        <v>143</v>
      </c>
      <c r="AH31" s="51" t="s">
        <v>143</v>
      </c>
      <c r="AI31" s="51" t="s">
        <v>143</v>
      </c>
      <c r="AJ31" s="51" t="s">
        <v>143</v>
      </c>
      <c r="AK31" s="51" t="s">
        <v>143</v>
      </c>
      <c r="AL31" s="51" t="s">
        <v>143</v>
      </c>
      <c r="AM31" s="51" t="str">
        <f t="shared" si="4"/>
        <v xml:space="preserve"> </v>
      </c>
      <c r="AN31" s="51" t="str">
        <f t="shared" si="5"/>
        <v xml:space="preserve"> </v>
      </c>
      <c r="AO31" s="51" t="str">
        <f t="shared" si="6"/>
        <v xml:space="preserve"> </v>
      </c>
      <c r="AP31" s="51" t="str">
        <f t="shared" si="14"/>
        <v xml:space="preserve"> </v>
      </c>
      <c r="AQ31" s="51" t="str">
        <f t="shared" si="7"/>
        <v xml:space="preserve"> </v>
      </c>
      <c r="AR31" s="51" t="str">
        <f t="shared" si="8"/>
        <v xml:space="preserve"> </v>
      </c>
      <c r="AS31" s="51" t="str">
        <f t="shared" si="9"/>
        <v xml:space="preserve"> </v>
      </c>
      <c r="AT31" s="51" t="str">
        <f t="shared" si="10"/>
        <v xml:space="preserve"> </v>
      </c>
      <c r="AU31" s="51" t="str">
        <f t="shared" si="11"/>
        <v xml:space="preserve"> </v>
      </c>
      <c r="AV31" s="51" t="str">
        <f t="shared" si="12"/>
        <v xml:space="preserve"> </v>
      </c>
    </row>
    <row r="32" spans="1:143" s="85" customFormat="1" ht="15.75" outlineLevel="1" thickBot="1" x14ac:dyDescent="0.3">
      <c r="A32" s="34"/>
      <c r="B32" s="35"/>
      <c r="C32" s="47" t="s">
        <v>3895</v>
      </c>
      <c r="D32" s="49" t="str">
        <f>Template!U6</f>
        <v>yes</v>
      </c>
      <c r="E32" s="51" t="s">
        <v>143</v>
      </c>
      <c r="F32" s="51" t="s">
        <v>143</v>
      </c>
      <c r="G32" s="51" t="s">
        <v>143</v>
      </c>
      <c r="H32" s="51" t="s">
        <v>47</v>
      </c>
      <c r="I32" s="51" t="s">
        <v>143</v>
      </c>
      <c r="J32" s="51" t="s">
        <v>143</v>
      </c>
      <c r="K32" s="51" t="s">
        <v>143</v>
      </c>
      <c r="L32" s="51" t="s">
        <v>143</v>
      </c>
      <c r="M32" s="51" t="s">
        <v>143</v>
      </c>
      <c r="N32" s="51" t="s">
        <v>143</v>
      </c>
      <c r="O32" s="51" t="s">
        <v>143</v>
      </c>
      <c r="P32" s="51" t="s">
        <v>143</v>
      </c>
      <c r="Q32" s="51" t="s">
        <v>143</v>
      </c>
      <c r="R32" s="51" t="s">
        <v>143</v>
      </c>
      <c r="S32" s="51" t="s">
        <v>143</v>
      </c>
      <c r="T32" s="51" t="s">
        <v>143</v>
      </c>
      <c r="U32" s="51" t="s">
        <v>143</v>
      </c>
      <c r="V32" s="51" t="s">
        <v>143</v>
      </c>
      <c r="W32" s="51" t="s">
        <v>143</v>
      </c>
      <c r="X32" s="51" t="s">
        <v>143</v>
      </c>
      <c r="Y32" s="51" t="s">
        <v>143</v>
      </c>
      <c r="Z32" s="51" t="s">
        <v>143</v>
      </c>
      <c r="AA32" s="51" t="s">
        <v>143</v>
      </c>
      <c r="AB32" s="51" t="s">
        <v>143</v>
      </c>
      <c r="AC32" s="51" t="s">
        <v>143</v>
      </c>
      <c r="AD32" s="51" t="s">
        <v>143</v>
      </c>
      <c r="AE32" s="51" t="s">
        <v>143</v>
      </c>
      <c r="AF32" s="51" t="s">
        <v>143</v>
      </c>
      <c r="AG32" s="51" t="s">
        <v>143</v>
      </c>
      <c r="AH32" s="51" t="s">
        <v>143</v>
      </c>
      <c r="AI32" s="51" t="s">
        <v>143</v>
      </c>
      <c r="AJ32" s="51" t="s">
        <v>143</v>
      </c>
      <c r="AK32" s="51" t="s">
        <v>143</v>
      </c>
      <c r="AL32" s="51" t="s">
        <v>143</v>
      </c>
      <c r="AM32" s="51" t="str">
        <f t="shared" si="4"/>
        <v xml:space="preserve"> </v>
      </c>
      <c r="AN32" s="51" t="str">
        <f t="shared" si="5"/>
        <v xml:space="preserve"> </v>
      </c>
      <c r="AO32" s="51" t="str">
        <f t="shared" si="6"/>
        <v xml:space="preserve"> </v>
      </c>
      <c r="AP32" s="51" t="str">
        <f t="shared" si="14"/>
        <v xml:space="preserve"> </v>
      </c>
      <c r="AQ32" s="51" t="str">
        <f t="shared" si="7"/>
        <v xml:space="preserve"> </v>
      </c>
      <c r="AR32" s="51" t="str">
        <f t="shared" si="8"/>
        <v xml:space="preserve"> </v>
      </c>
      <c r="AS32" s="51" t="str">
        <f t="shared" si="9"/>
        <v xml:space="preserve"> </v>
      </c>
      <c r="AT32" s="51" t="str">
        <f t="shared" si="10"/>
        <v xml:space="preserve"> </v>
      </c>
      <c r="AU32" s="51" t="str">
        <f t="shared" si="11"/>
        <v xml:space="preserve"> </v>
      </c>
      <c r="AV32" s="51" t="str">
        <f t="shared" si="12"/>
        <v xml:space="preserve"> </v>
      </c>
    </row>
    <row r="33" spans="1:144" ht="15.75" thickBot="1" x14ac:dyDescent="0.3">
      <c r="A33" s="87"/>
      <c r="B33" s="42"/>
      <c r="C33" s="86"/>
      <c r="D33" s="86"/>
      <c r="E33" s="45" t="str">
        <f t="shared" si="0"/>
        <v xml:space="preserve"> </v>
      </c>
      <c r="F33" s="45"/>
      <c r="G33" s="45"/>
      <c r="H33" s="45"/>
      <c r="I33" s="45"/>
      <c r="J33" s="45"/>
      <c r="K33" s="45"/>
      <c r="L33" s="45"/>
      <c r="M33" s="45"/>
      <c r="N33" s="45"/>
      <c r="O33" s="45" t="str">
        <f t="shared" si="15"/>
        <v xml:space="preserve"> </v>
      </c>
      <c r="P33" s="45" t="str">
        <f t="shared" si="16"/>
        <v xml:space="preserve"> </v>
      </c>
      <c r="Q33" s="45" t="str">
        <f t="shared" si="17"/>
        <v xml:space="preserve"> </v>
      </c>
      <c r="R33" s="45" t="str">
        <f t="shared" si="1"/>
        <v xml:space="preserve"> </v>
      </c>
      <c r="S33" s="45" t="str">
        <f t="shared" si="13"/>
        <v xml:space="preserve"> </v>
      </c>
      <c r="T33" s="45" t="str">
        <f t="shared" si="2"/>
        <v xml:space="preserve"> </v>
      </c>
      <c r="U33" s="45" t="str">
        <f t="shared" si="3"/>
        <v xml:space="preserve"> </v>
      </c>
      <c r="V33" s="45" t="str">
        <f t="shared" si="18"/>
        <v xml:space="preserve"> </v>
      </c>
      <c r="W33" s="45" t="str">
        <f t="shared" si="19"/>
        <v xml:space="preserve"> </v>
      </c>
      <c r="X33" s="45" t="str">
        <f t="shared" si="20"/>
        <v xml:space="preserve"> </v>
      </c>
      <c r="Y33" s="45" t="str">
        <f t="shared" si="21"/>
        <v xml:space="preserve"> </v>
      </c>
      <c r="Z33" s="45" t="str">
        <f t="shared" si="22"/>
        <v xml:space="preserve"> </v>
      </c>
      <c r="AA33" s="45" t="str">
        <f t="shared" si="23"/>
        <v xml:space="preserve"> </v>
      </c>
      <c r="AB33" s="45"/>
      <c r="AC33" s="45" t="str">
        <f t="shared" si="24"/>
        <v xml:space="preserve"> </v>
      </c>
      <c r="AD33" s="45" t="str">
        <f t="shared" si="25"/>
        <v xml:space="preserve"> </v>
      </c>
      <c r="AE33" s="45" t="str">
        <f t="shared" si="26"/>
        <v xml:space="preserve"> </v>
      </c>
      <c r="AF33" s="45" t="str">
        <f t="shared" si="27"/>
        <v xml:space="preserve"> </v>
      </c>
      <c r="AG33" s="45" t="str">
        <f t="shared" si="28"/>
        <v xml:space="preserve"> </v>
      </c>
      <c r="AH33" s="45" t="str">
        <f t="shared" si="29"/>
        <v xml:space="preserve"> </v>
      </c>
      <c r="AI33" s="45" t="str">
        <f t="shared" si="30"/>
        <v xml:space="preserve"> </v>
      </c>
      <c r="AJ33" s="45"/>
      <c r="AK33" s="45"/>
      <c r="AL33" s="45" t="str">
        <f t="shared" si="31"/>
        <v xml:space="preserve"> </v>
      </c>
      <c r="AM33" s="45" t="str">
        <f t="shared" si="4"/>
        <v xml:space="preserve"> </v>
      </c>
      <c r="AN33" s="45" t="str">
        <f t="shared" si="5"/>
        <v xml:space="preserve"> </v>
      </c>
      <c r="AO33" s="45" t="str">
        <f t="shared" si="6"/>
        <v xml:space="preserve"> </v>
      </c>
      <c r="AP33" s="45" t="str">
        <f t="shared" si="14"/>
        <v xml:space="preserve"> </v>
      </c>
      <c r="AQ33" s="45" t="str">
        <f t="shared" si="7"/>
        <v xml:space="preserve"> </v>
      </c>
      <c r="AR33" s="45" t="str">
        <f t="shared" si="8"/>
        <v xml:space="preserve"> </v>
      </c>
      <c r="AS33" s="45" t="str">
        <f t="shared" si="9"/>
        <v xml:space="preserve"> </v>
      </c>
      <c r="AT33" s="45" t="str">
        <f t="shared" si="10"/>
        <v xml:space="preserve"> </v>
      </c>
      <c r="AU33" s="45" t="str">
        <f t="shared" si="11"/>
        <v xml:space="preserve"> </v>
      </c>
      <c r="AV33" s="46" t="str">
        <f t="shared" si="12"/>
        <v xml:space="preserve"> </v>
      </c>
    </row>
    <row r="34" spans="1:144" outlineLevel="1" x14ac:dyDescent="0.25">
      <c r="A34" s="32" t="s">
        <v>43</v>
      </c>
      <c r="B34" s="33" t="str">
        <f>Template!Q7</f>
        <v>avast! Professional Edition 5.0</v>
      </c>
      <c r="C34" s="49"/>
      <c r="D34" s="49" t="str">
        <f>Template!R7</f>
        <v>no</v>
      </c>
      <c r="E34" s="51" t="s">
        <v>47</v>
      </c>
      <c r="F34" s="51" t="s">
        <v>47</v>
      </c>
      <c r="G34" s="51" t="s">
        <v>47</v>
      </c>
      <c r="H34" s="51" t="s">
        <v>47</v>
      </c>
      <c r="I34" s="51" t="s">
        <v>47</v>
      </c>
      <c r="J34" s="51" t="str">
        <f t="shared" ref="J34" si="42">IF(D34="no","n/a"," ")</f>
        <v>n/a</v>
      </c>
      <c r="K34" s="51" t="str">
        <f t="shared" ref="K34" si="43">IF(D34="no","n/a"," ")</f>
        <v>n/a</v>
      </c>
      <c r="L34" s="51" t="str">
        <f t="shared" ref="L34" si="44">IF(D34="no","n/a"," ")</f>
        <v>n/a</v>
      </c>
      <c r="M34" s="51" t="str">
        <f t="shared" si="32"/>
        <v>n/a</v>
      </c>
      <c r="N34" s="51" t="str">
        <f t="shared" si="33"/>
        <v>n/a</v>
      </c>
      <c r="O34" s="51" t="str">
        <f t="shared" si="15"/>
        <v>n/a</v>
      </c>
      <c r="P34" s="51" t="str">
        <f t="shared" si="16"/>
        <v>n/a</v>
      </c>
      <c r="Q34" s="51" t="str">
        <f t="shared" si="17"/>
        <v>n/a</v>
      </c>
      <c r="R34" s="51" t="str">
        <f t="shared" si="1"/>
        <v>n/a</v>
      </c>
      <c r="S34" s="51" t="str">
        <f t="shared" si="13"/>
        <v>n/a</v>
      </c>
      <c r="T34" s="51" t="str">
        <f t="shared" si="2"/>
        <v>n/a</v>
      </c>
      <c r="U34" s="51" t="str">
        <f t="shared" si="3"/>
        <v>n/a</v>
      </c>
      <c r="V34" s="51" t="str">
        <f t="shared" si="18"/>
        <v>n/a</v>
      </c>
      <c r="W34" s="51" t="str">
        <f t="shared" si="19"/>
        <v>n/a</v>
      </c>
      <c r="X34" s="51" t="str">
        <f t="shared" si="20"/>
        <v>n/a</v>
      </c>
      <c r="Y34" s="51" t="str">
        <f t="shared" si="21"/>
        <v>n/a</v>
      </c>
      <c r="Z34" s="51" t="str">
        <f t="shared" si="22"/>
        <v>n/a</v>
      </c>
      <c r="AA34" s="51" t="str">
        <f t="shared" si="23"/>
        <v>n/a</v>
      </c>
      <c r="AB34" s="51" t="s">
        <v>47</v>
      </c>
      <c r="AC34" s="51" t="str">
        <f t="shared" si="24"/>
        <v>n/a</v>
      </c>
      <c r="AD34" s="51" t="str">
        <f t="shared" si="25"/>
        <v>n/a</v>
      </c>
      <c r="AE34" s="51" t="str">
        <f t="shared" si="26"/>
        <v>n/a</v>
      </c>
      <c r="AF34" s="51" t="str">
        <f t="shared" si="27"/>
        <v>n/a</v>
      </c>
      <c r="AG34" s="51" t="str">
        <f t="shared" si="28"/>
        <v>n/a</v>
      </c>
      <c r="AH34" s="51" t="str">
        <f t="shared" si="29"/>
        <v>n/a</v>
      </c>
      <c r="AI34" s="51" t="str">
        <f t="shared" si="30"/>
        <v>n/a</v>
      </c>
      <c r="AJ34" s="51" t="s">
        <v>47</v>
      </c>
      <c r="AK34" s="51" t="s">
        <v>47</v>
      </c>
      <c r="AL34" s="51" t="str">
        <f t="shared" si="31"/>
        <v>n/a</v>
      </c>
      <c r="AM34" s="51" t="str">
        <f t="shared" si="4"/>
        <v>n/a</v>
      </c>
      <c r="AN34" s="51" t="str">
        <f t="shared" si="5"/>
        <v>n/a</v>
      </c>
      <c r="AO34" s="51" t="str">
        <f t="shared" si="6"/>
        <v>n/a</v>
      </c>
      <c r="AP34" s="51" t="str">
        <f t="shared" si="14"/>
        <v>n/a</v>
      </c>
      <c r="AQ34" s="51" t="str">
        <f t="shared" si="7"/>
        <v>n/a</v>
      </c>
      <c r="AR34" s="51" t="str">
        <f t="shared" si="8"/>
        <v>n/a</v>
      </c>
      <c r="AS34" s="51" t="str">
        <f t="shared" si="9"/>
        <v>n/a</v>
      </c>
      <c r="AT34" s="51" t="str">
        <f t="shared" si="10"/>
        <v>n/a</v>
      </c>
      <c r="AU34" s="51" t="str">
        <f t="shared" si="11"/>
        <v>n/a</v>
      </c>
      <c r="AV34" s="51" t="str">
        <f t="shared" si="12"/>
        <v>n/a</v>
      </c>
    </row>
    <row r="35" spans="1:144" outlineLevel="1" x14ac:dyDescent="0.25">
      <c r="A35" s="34"/>
      <c r="B35" s="33"/>
      <c r="C35" s="47" t="s">
        <v>37</v>
      </c>
      <c r="D35" s="49" t="str">
        <f>Template!S7</f>
        <v>yes</v>
      </c>
      <c r="E35" s="51" t="s">
        <v>143</v>
      </c>
      <c r="F35" s="51" t="s">
        <v>143</v>
      </c>
      <c r="G35" s="51" t="s">
        <v>143</v>
      </c>
      <c r="H35" s="51" t="s">
        <v>47</v>
      </c>
      <c r="I35" s="51" t="s">
        <v>143</v>
      </c>
      <c r="J35" s="51" t="s">
        <v>143</v>
      </c>
      <c r="K35" s="51" t="s">
        <v>143</v>
      </c>
      <c r="L35" s="51" t="s">
        <v>143</v>
      </c>
      <c r="M35" s="51" t="s">
        <v>143</v>
      </c>
      <c r="N35" s="51" t="s">
        <v>143</v>
      </c>
      <c r="O35" s="51" t="s">
        <v>143</v>
      </c>
      <c r="P35" s="51" t="s">
        <v>143</v>
      </c>
      <c r="Q35" s="51" t="s">
        <v>143</v>
      </c>
      <c r="R35" s="51" t="s">
        <v>143</v>
      </c>
      <c r="S35" s="51" t="s">
        <v>143</v>
      </c>
      <c r="T35" s="51" t="s">
        <v>143</v>
      </c>
      <c r="U35" s="51" t="s">
        <v>143</v>
      </c>
      <c r="V35" s="51" t="s">
        <v>143</v>
      </c>
      <c r="W35" s="51" t="s">
        <v>143</v>
      </c>
      <c r="X35" s="51" t="s">
        <v>143</v>
      </c>
      <c r="Y35" s="51" t="s">
        <v>143</v>
      </c>
      <c r="Z35" s="51" t="s">
        <v>143</v>
      </c>
      <c r="AA35" s="51" t="s">
        <v>143</v>
      </c>
      <c r="AB35" s="51" t="s">
        <v>143</v>
      </c>
      <c r="AC35" s="51" t="s">
        <v>143</v>
      </c>
      <c r="AD35" s="51" t="s">
        <v>143</v>
      </c>
      <c r="AE35" s="51" t="s">
        <v>143</v>
      </c>
      <c r="AF35" s="51" t="s">
        <v>143</v>
      </c>
      <c r="AG35" s="51" t="s">
        <v>143</v>
      </c>
      <c r="AH35" s="51" t="s">
        <v>143</v>
      </c>
      <c r="AI35" s="51" t="s">
        <v>143</v>
      </c>
      <c r="AJ35" s="51" t="s">
        <v>143</v>
      </c>
      <c r="AK35" s="51" t="s">
        <v>143</v>
      </c>
      <c r="AL35" s="51" t="s">
        <v>143</v>
      </c>
      <c r="AM35" s="51" t="str">
        <f t="shared" si="4"/>
        <v xml:space="preserve"> </v>
      </c>
      <c r="AN35" s="51" t="str">
        <f t="shared" si="5"/>
        <v xml:space="preserve"> </v>
      </c>
      <c r="AO35" s="51" t="str">
        <f t="shared" si="6"/>
        <v xml:space="preserve"> </v>
      </c>
      <c r="AP35" s="51" t="str">
        <f t="shared" si="14"/>
        <v xml:space="preserve"> </v>
      </c>
      <c r="AQ35" s="51" t="str">
        <f t="shared" si="7"/>
        <v xml:space="preserve"> </v>
      </c>
      <c r="AR35" s="51" t="str">
        <f t="shared" si="8"/>
        <v xml:space="preserve"> </v>
      </c>
      <c r="AS35" s="51" t="str">
        <f t="shared" si="9"/>
        <v xml:space="preserve"> </v>
      </c>
      <c r="AT35" s="51" t="str">
        <f t="shared" si="10"/>
        <v xml:space="preserve"> </v>
      </c>
      <c r="AU35" s="51" t="str">
        <f t="shared" si="11"/>
        <v xml:space="preserve"> </v>
      </c>
      <c r="AV35" s="51" t="str">
        <f t="shared" si="12"/>
        <v xml:space="preserve"> </v>
      </c>
    </row>
    <row r="36" spans="1:144" outlineLevel="1" x14ac:dyDescent="0.25">
      <c r="A36" s="34"/>
      <c r="B36" s="35"/>
      <c r="C36" s="47" t="s">
        <v>3894</v>
      </c>
      <c r="D36" s="49" t="str">
        <f>Template!T7</f>
        <v>yes</v>
      </c>
      <c r="E36" s="51" t="s">
        <v>143</v>
      </c>
      <c r="F36" s="51" t="s">
        <v>143</v>
      </c>
      <c r="G36" s="51" t="s">
        <v>143</v>
      </c>
      <c r="H36" s="51" t="s">
        <v>47</v>
      </c>
      <c r="I36" s="51" t="s">
        <v>143</v>
      </c>
      <c r="J36" s="51" t="s">
        <v>143</v>
      </c>
      <c r="K36" s="51" t="s">
        <v>143</v>
      </c>
      <c r="L36" s="51" t="s">
        <v>143</v>
      </c>
      <c r="M36" s="51" t="s">
        <v>143</v>
      </c>
      <c r="N36" s="51" t="s">
        <v>143</v>
      </c>
      <c r="O36" s="51" t="s">
        <v>143</v>
      </c>
      <c r="P36" s="51" t="s">
        <v>143</v>
      </c>
      <c r="Q36" s="51" t="s">
        <v>143</v>
      </c>
      <c r="R36" s="51" t="s">
        <v>143</v>
      </c>
      <c r="S36" s="51" t="s">
        <v>143</v>
      </c>
      <c r="T36" s="51" t="s">
        <v>143</v>
      </c>
      <c r="U36" s="51" t="s">
        <v>143</v>
      </c>
      <c r="V36" s="51" t="s">
        <v>143</v>
      </c>
      <c r="W36" s="51" t="s">
        <v>143</v>
      </c>
      <c r="X36" s="51" t="s">
        <v>143</v>
      </c>
      <c r="Y36" s="51" t="s">
        <v>143</v>
      </c>
      <c r="Z36" s="51" t="s">
        <v>143</v>
      </c>
      <c r="AA36" s="51" t="s">
        <v>143</v>
      </c>
      <c r="AB36" s="51" t="s">
        <v>143</v>
      </c>
      <c r="AC36" s="51" t="s">
        <v>143</v>
      </c>
      <c r="AD36" s="51" t="s">
        <v>143</v>
      </c>
      <c r="AE36" s="51" t="s">
        <v>143</v>
      </c>
      <c r="AF36" s="51" t="s">
        <v>143</v>
      </c>
      <c r="AG36" s="51" t="s">
        <v>143</v>
      </c>
      <c r="AH36" s="51" t="s">
        <v>143</v>
      </c>
      <c r="AI36" s="51" t="s">
        <v>143</v>
      </c>
      <c r="AJ36" s="51" t="s">
        <v>143</v>
      </c>
      <c r="AK36" s="51" t="s">
        <v>143</v>
      </c>
      <c r="AL36" s="51" t="s">
        <v>143</v>
      </c>
      <c r="AM36" s="51" t="str">
        <f t="shared" si="4"/>
        <v xml:space="preserve"> </v>
      </c>
      <c r="AN36" s="51" t="str">
        <f t="shared" si="5"/>
        <v xml:space="preserve"> </v>
      </c>
      <c r="AO36" s="51" t="str">
        <f t="shared" si="6"/>
        <v xml:space="preserve"> </v>
      </c>
      <c r="AP36" s="51" t="str">
        <f t="shared" si="14"/>
        <v xml:space="preserve"> </v>
      </c>
      <c r="AQ36" s="51" t="str">
        <f t="shared" si="7"/>
        <v xml:space="preserve"> </v>
      </c>
      <c r="AR36" s="51" t="str">
        <f t="shared" si="8"/>
        <v xml:space="preserve"> </v>
      </c>
      <c r="AS36" s="51" t="str">
        <f t="shared" si="9"/>
        <v xml:space="preserve"> </v>
      </c>
      <c r="AT36" s="51" t="str">
        <f t="shared" si="10"/>
        <v xml:space="preserve"> </v>
      </c>
      <c r="AU36" s="51" t="str">
        <f t="shared" si="11"/>
        <v xml:space="preserve"> </v>
      </c>
      <c r="AV36" s="51" t="str">
        <f t="shared" si="12"/>
        <v xml:space="preserve"> </v>
      </c>
    </row>
    <row r="37" spans="1:144" s="85" customFormat="1" ht="15.75" outlineLevel="1" thickBot="1" x14ac:dyDescent="0.3">
      <c r="A37" s="34"/>
      <c r="B37" s="35"/>
      <c r="C37" s="47" t="s">
        <v>3895</v>
      </c>
      <c r="D37" s="49" t="str">
        <f>Template!U7</f>
        <v>yes</v>
      </c>
      <c r="E37" s="51" t="s">
        <v>143</v>
      </c>
      <c r="F37" s="51" t="s">
        <v>143</v>
      </c>
      <c r="G37" s="51" t="s">
        <v>143</v>
      </c>
      <c r="H37" s="51" t="s">
        <v>47</v>
      </c>
      <c r="I37" s="51" t="s">
        <v>143</v>
      </c>
      <c r="J37" s="51" t="s">
        <v>143</v>
      </c>
      <c r="K37" s="51" t="s">
        <v>143</v>
      </c>
      <c r="L37" s="51" t="s">
        <v>143</v>
      </c>
      <c r="M37" s="51" t="s">
        <v>143</v>
      </c>
      <c r="N37" s="51" t="s">
        <v>143</v>
      </c>
      <c r="O37" s="51" t="s">
        <v>143</v>
      </c>
      <c r="P37" s="51" t="s">
        <v>143</v>
      </c>
      <c r="Q37" s="51" t="s">
        <v>143</v>
      </c>
      <c r="R37" s="51" t="s">
        <v>143</v>
      </c>
      <c r="S37" s="51" t="s">
        <v>143</v>
      </c>
      <c r="T37" s="51" t="s">
        <v>143</v>
      </c>
      <c r="U37" s="51" t="s">
        <v>143</v>
      </c>
      <c r="V37" s="51" t="s">
        <v>143</v>
      </c>
      <c r="W37" s="51" t="s">
        <v>143</v>
      </c>
      <c r="X37" s="51" t="s">
        <v>143</v>
      </c>
      <c r="Y37" s="51" t="s">
        <v>143</v>
      </c>
      <c r="Z37" s="51" t="s">
        <v>143</v>
      </c>
      <c r="AA37" s="51" t="s">
        <v>143</v>
      </c>
      <c r="AB37" s="51" t="s">
        <v>143</v>
      </c>
      <c r="AC37" s="51" t="s">
        <v>143</v>
      </c>
      <c r="AD37" s="51" t="s">
        <v>143</v>
      </c>
      <c r="AE37" s="51" t="s">
        <v>143</v>
      </c>
      <c r="AF37" s="51" t="s">
        <v>143</v>
      </c>
      <c r="AG37" s="51" t="s">
        <v>143</v>
      </c>
      <c r="AH37" s="51" t="s">
        <v>143</v>
      </c>
      <c r="AI37" s="51" t="s">
        <v>143</v>
      </c>
      <c r="AJ37" s="51" t="s">
        <v>143</v>
      </c>
      <c r="AK37" s="51" t="s">
        <v>143</v>
      </c>
      <c r="AL37" s="51" t="s">
        <v>143</v>
      </c>
      <c r="AM37" s="51" t="str">
        <f t="shared" si="4"/>
        <v xml:space="preserve"> </v>
      </c>
      <c r="AN37" s="51" t="str">
        <f t="shared" si="5"/>
        <v xml:space="preserve"> </v>
      </c>
      <c r="AO37" s="51" t="str">
        <f t="shared" si="6"/>
        <v xml:space="preserve"> </v>
      </c>
      <c r="AP37" s="51" t="str">
        <f t="shared" si="14"/>
        <v xml:space="preserve"> </v>
      </c>
      <c r="AQ37" s="51" t="str">
        <f t="shared" si="7"/>
        <v xml:space="preserve"> </v>
      </c>
      <c r="AR37" s="51" t="str">
        <f t="shared" si="8"/>
        <v xml:space="preserve"> </v>
      </c>
      <c r="AS37" s="51" t="str">
        <f t="shared" si="9"/>
        <v xml:space="preserve"> </v>
      </c>
      <c r="AT37" s="51" t="str">
        <f t="shared" si="10"/>
        <v xml:space="preserve"> </v>
      </c>
      <c r="AU37" s="51" t="str">
        <f t="shared" si="11"/>
        <v xml:space="preserve"> </v>
      </c>
      <c r="AV37" s="51" t="str">
        <f t="shared" si="12"/>
        <v xml:space="preserve"> </v>
      </c>
    </row>
    <row r="38" spans="1:144" ht="15.75" thickBot="1" x14ac:dyDescent="0.3">
      <c r="A38" s="87"/>
      <c r="B38" s="42"/>
      <c r="C38" s="86"/>
      <c r="D38" s="86"/>
      <c r="E38" s="45" t="str">
        <f t="shared" si="0"/>
        <v xml:space="preserve"> </v>
      </c>
      <c r="F38" s="45"/>
      <c r="G38" s="45"/>
      <c r="H38" s="45"/>
      <c r="I38" s="45"/>
      <c r="J38" s="45"/>
      <c r="K38" s="45"/>
      <c r="L38" s="45"/>
      <c r="M38" s="45"/>
      <c r="N38" s="45"/>
      <c r="O38" s="45" t="str">
        <f t="shared" si="15"/>
        <v xml:space="preserve"> </v>
      </c>
      <c r="P38" s="45" t="str">
        <f t="shared" si="16"/>
        <v xml:space="preserve"> </v>
      </c>
      <c r="Q38" s="45" t="str">
        <f t="shared" si="17"/>
        <v xml:space="preserve"> </v>
      </c>
      <c r="R38" s="45" t="str">
        <f t="shared" si="1"/>
        <v xml:space="preserve"> </v>
      </c>
      <c r="S38" s="45" t="str">
        <f t="shared" si="13"/>
        <v xml:space="preserve"> </v>
      </c>
      <c r="T38" s="45" t="str">
        <f t="shared" si="2"/>
        <v xml:space="preserve"> </v>
      </c>
      <c r="U38" s="45" t="str">
        <f t="shared" si="3"/>
        <v xml:space="preserve"> </v>
      </c>
      <c r="V38" s="45" t="str">
        <f t="shared" si="18"/>
        <v xml:space="preserve"> </v>
      </c>
      <c r="W38" s="45" t="str">
        <f t="shared" si="19"/>
        <v xml:space="preserve"> </v>
      </c>
      <c r="X38" s="45" t="str">
        <f t="shared" si="20"/>
        <v xml:space="preserve"> </v>
      </c>
      <c r="Y38" s="45" t="str">
        <f t="shared" si="21"/>
        <v xml:space="preserve"> </v>
      </c>
      <c r="Z38" s="45" t="str">
        <f t="shared" si="22"/>
        <v xml:space="preserve"> </v>
      </c>
      <c r="AA38" s="45" t="str">
        <f t="shared" si="23"/>
        <v xml:space="preserve"> </v>
      </c>
      <c r="AB38" s="45"/>
      <c r="AC38" s="45" t="str">
        <f t="shared" si="24"/>
        <v xml:space="preserve"> </v>
      </c>
      <c r="AD38" s="45" t="str">
        <f t="shared" si="25"/>
        <v xml:space="preserve"> </v>
      </c>
      <c r="AE38" s="45" t="str">
        <f t="shared" si="26"/>
        <v xml:space="preserve"> </v>
      </c>
      <c r="AF38" s="45" t="str">
        <f t="shared" si="27"/>
        <v xml:space="preserve"> </v>
      </c>
      <c r="AG38" s="45" t="str">
        <f t="shared" si="28"/>
        <v xml:space="preserve"> </v>
      </c>
      <c r="AH38" s="45" t="str">
        <f t="shared" si="29"/>
        <v xml:space="preserve"> </v>
      </c>
      <c r="AI38" s="45" t="str">
        <f t="shared" si="30"/>
        <v xml:space="preserve"> </v>
      </c>
      <c r="AJ38" s="45"/>
      <c r="AK38" s="45"/>
      <c r="AL38" s="45" t="str">
        <f t="shared" si="31"/>
        <v xml:space="preserve"> </v>
      </c>
      <c r="AM38" s="45" t="str">
        <f t="shared" si="4"/>
        <v xml:space="preserve"> </v>
      </c>
      <c r="AN38" s="45" t="str">
        <f t="shared" si="5"/>
        <v xml:space="preserve"> </v>
      </c>
      <c r="AO38" s="45" t="str">
        <f t="shared" si="6"/>
        <v xml:space="preserve"> </v>
      </c>
      <c r="AP38" s="45" t="str">
        <f t="shared" si="14"/>
        <v xml:space="preserve"> </v>
      </c>
      <c r="AQ38" s="45" t="str">
        <f t="shared" si="7"/>
        <v xml:space="preserve"> </v>
      </c>
      <c r="AR38" s="45" t="str">
        <f t="shared" si="8"/>
        <v xml:space="preserve"> </v>
      </c>
      <c r="AS38" s="45" t="str">
        <f t="shared" si="9"/>
        <v xml:space="preserve"> </v>
      </c>
      <c r="AT38" s="45" t="str">
        <f t="shared" si="10"/>
        <v xml:space="preserve"> </v>
      </c>
      <c r="AU38" s="45" t="str">
        <f t="shared" si="11"/>
        <v xml:space="preserve"> </v>
      </c>
      <c r="AV38" s="46" t="str">
        <f t="shared" si="12"/>
        <v xml:space="preserve"> </v>
      </c>
    </row>
    <row r="39" spans="1:144" outlineLevel="1" x14ac:dyDescent="0.25">
      <c r="A39" s="32" t="s">
        <v>44</v>
      </c>
      <c r="B39" s="33"/>
      <c r="C39" s="49"/>
      <c r="D39" s="49" t="str">
        <f>Template!R8</f>
        <v>no</v>
      </c>
      <c r="E39" s="51" t="str">
        <f t="shared" si="0"/>
        <v>n/a</v>
      </c>
      <c r="F39" s="51" t="s">
        <v>47</v>
      </c>
      <c r="G39" s="51" t="s">
        <v>47</v>
      </c>
      <c r="H39" s="51" t="s">
        <v>47</v>
      </c>
      <c r="I39" s="51" t="s">
        <v>47</v>
      </c>
      <c r="J39" s="51" t="str">
        <f t="shared" ref="J39" si="45">IF(D39="no","n/a"," ")</f>
        <v>n/a</v>
      </c>
      <c r="K39" s="51" t="str">
        <f t="shared" ref="K39" si="46">IF(D39="no","n/a"," ")</f>
        <v>n/a</v>
      </c>
      <c r="L39" s="51" t="str">
        <f t="shared" ref="L39" si="47">IF(D39="no","n/a"," ")</f>
        <v>n/a</v>
      </c>
      <c r="M39" s="51" t="str">
        <f t="shared" si="32"/>
        <v>n/a</v>
      </c>
      <c r="N39" s="51" t="str">
        <f t="shared" si="33"/>
        <v>n/a</v>
      </c>
      <c r="O39" s="51" t="str">
        <f t="shared" si="15"/>
        <v>n/a</v>
      </c>
      <c r="P39" s="51" t="str">
        <f t="shared" si="16"/>
        <v>n/a</v>
      </c>
      <c r="Q39" s="51" t="str">
        <f t="shared" si="17"/>
        <v>n/a</v>
      </c>
      <c r="R39" s="51" t="str">
        <f t="shared" si="1"/>
        <v>n/a</v>
      </c>
      <c r="S39" s="51" t="str">
        <f t="shared" si="13"/>
        <v>n/a</v>
      </c>
      <c r="T39" s="51" t="str">
        <f t="shared" si="2"/>
        <v>n/a</v>
      </c>
      <c r="U39" s="51" t="str">
        <f t="shared" si="3"/>
        <v>n/a</v>
      </c>
      <c r="V39" s="51" t="str">
        <f t="shared" si="18"/>
        <v>n/a</v>
      </c>
      <c r="W39" s="51" t="str">
        <f t="shared" si="19"/>
        <v>n/a</v>
      </c>
      <c r="X39" s="51" t="str">
        <f t="shared" si="20"/>
        <v>n/a</v>
      </c>
      <c r="Y39" s="51" t="str">
        <f t="shared" si="21"/>
        <v>n/a</v>
      </c>
      <c r="Z39" s="51" t="str">
        <f t="shared" si="22"/>
        <v>n/a</v>
      </c>
      <c r="AA39" s="51" t="str">
        <f t="shared" si="23"/>
        <v>n/a</v>
      </c>
      <c r="AB39" s="51" t="s">
        <v>47</v>
      </c>
      <c r="AC39" s="51" t="str">
        <f t="shared" si="24"/>
        <v>n/a</v>
      </c>
      <c r="AD39" s="51" t="str">
        <f t="shared" si="25"/>
        <v>n/a</v>
      </c>
      <c r="AE39" s="51" t="str">
        <f t="shared" si="26"/>
        <v>n/a</v>
      </c>
      <c r="AF39" s="51" t="str">
        <f t="shared" si="27"/>
        <v>n/a</v>
      </c>
      <c r="AG39" s="51" t="str">
        <f t="shared" si="28"/>
        <v>n/a</v>
      </c>
      <c r="AH39" s="51" t="str">
        <f t="shared" si="29"/>
        <v>n/a</v>
      </c>
      <c r="AI39" s="51" t="str">
        <f t="shared" si="30"/>
        <v>n/a</v>
      </c>
      <c r="AJ39" s="51" t="s">
        <v>47</v>
      </c>
      <c r="AK39" s="51" t="s">
        <v>47</v>
      </c>
      <c r="AL39" s="51" t="str">
        <f t="shared" si="31"/>
        <v>n/a</v>
      </c>
      <c r="AM39" s="51" t="str">
        <f t="shared" si="4"/>
        <v>n/a</v>
      </c>
      <c r="AN39" s="51" t="str">
        <f t="shared" si="5"/>
        <v>n/a</v>
      </c>
      <c r="AO39" s="51" t="str">
        <f t="shared" si="6"/>
        <v>n/a</v>
      </c>
      <c r="AP39" s="51" t="str">
        <f t="shared" si="14"/>
        <v>n/a</v>
      </c>
      <c r="AQ39" s="51" t="str">
        <f t="shared" si="7"/>
        <v>n/a</v>
      </c>
      <c r="AR39" s="51" t="str">
        <f t="shared" si="8"/>
        <v>n/a</v>
      </c>
      <c r="AS39" s="51" t="str">
        <f t="shared" si="9"/>
        <v>n/a</v>
      </c>
      <c r="AT39" s="51" t="str">
        <f t="shared" si="10"/>
        <v>n/a</v>
      </c>
      <c r="AU39" s="51" t="str">
        <f t="shared" si="11"/>
        <v>n/a</v>
      </c>
      <c r="AV39" s="51" t="str">
        <f t="shared" si="12"/>
        <v>n/a</v>
      </c>
    </row>
    <row r="40" spans="1:144" outlineLevel="1" x14ac:dyDescent="0.25">
      <c r="A40" s="34"/>
      <c r="B40" s="33" t="str">
        <f>Template!Q8</f>
        <v>Panda Global Protection 2011</v>
      </c>
      <c r="C40" s="47" t="s">
        <v>37</v>
      </c>
      <c r="D40" s="49" t="str">
        <f>Template!S8</f>
        <v>yes</v>
      </c>
      <c r="E40" s="51" t="s">
        <v>143</v>
      </c>
      <c r="F40" s="51" t="s">
        <v>143</v>
      </c>
      <c r="G40" s="51" t="s">
        <v>143</v>
      </c>
      <c r="H40" s="51" t="s">
        <v>47</v>
      </c>
      <c r="I40" s="51" t="s">
        <v>143</v>
      </c>
      <c r="J40" s="51" t="s">
        <v>143</v>
      </c>
      <c r="K40" s="51" t="s">
        <v>143</v>
      </c>
      <c r="L40" s="51" t="s">
        <v>143</v>
      </c>
      <c r="M40" s="51" t="s">
        <v>143</v>
      </c>
      <c r="N40" s="51" t="s">
        <v>143</v>
      </c>
      <c r="O40" s="51" t="s">
        <v>143</v>
      </c>
      <c r="P40" s="51" t="s">
        <v>143</v>
      </c>
      <c r="Q40" s="51" t="s">
        <v>143</v>
      </c>
      <c r="R40" s="51" t="s">
        <v>143</v>
      </c>
      <c r="S40" s="51" t="s">
        <v>143</v>
      </c>
      <c r="T40" s="51" t="s">
        <v>143</v>
      </c>
      <c r="U40" s="51" t="s">
        <v>143</v>
      </c>
      <c r="V40" s="51" t="s">
        <v>143</v>
      </c>
      <c r="W40" s="51" t="s">
        <v>143</v>
      </c>
      <c r="X40" s="51" t="s">
        <v>143</v>
      </c>
      <c r="Y40" s="51" t="s">
        <v>143</v>
      </c>
      <c r="Z40" s="51" t="s">
        <v>143</v>
      </c>
      <c r="AA40" s="51" t="s">
        <v>143</v>
      </c>
      <c r="AB40" s="51" t="s">
        <v>143</v>
      </c>
      <c r="AC40" s="51" t="s">
        <v>143</v>
      </c>
      <c r="AD40" s="51" t="s">
        <v>143</v>
      </c>
      <c r="AE40" s="51" t="s">
        <v>143</v>
      </c>
      <c r="AF40" s="51" t="s">
        <v>143</v>
      </c>
      <c r="AG40" s="51" t="s">
        <v>143</v>
      </c>
      <c r="AH40" s="51" t="s">
        <v>143</v>
      </c>
      <c r="AI40" s="51" t="s">
        <v>143</v>
      </c>
      <c r="AJ40" s="51" t="s">
        <v>143</v>
      </c>
      <c r="AK40" s="51" t="s">
        <v>143</v>
      </c>
      <c r="AL40" s="51" t="s">
        <v>143</v>
      </c>
      <c r="AM40" s="51" t="str">
        <f t="shared" si="4"/>
        <v xml:space="preserve"> </v>
      </c>
      <c r="AN40" s="51" t="str">
        <f t="shared" si="5"/>
        <v xml:space="preserve"> </v>
      </c>
      <c r="AO40" s="51" t="str">
        <f t="shared" si="6"/>
        <v xml:space="preserve"> </v>
      </c>
      <c r="AP40" s="51" t="str">
        <f t="shared" si="14"/>
        <v xml:space="preserve"> </v>
      </c>
      <c r="AQ40" s="51" t="str">
        <f t="shared" si="7"/>
        <v xml:space="preserve"> </v>
      </c>
      <c r="AR40" s="51" t="str">
        <f t="shared" si="8"/>
        <v xml:space="preserve"> </v>
      </c>
      <c r="AS40" s="51" t="str">
        <f t="shared" si="9"/>
        <v xml:space="preserve"> </v>
      </c>
      <c r="AT40" s="51" t="str">
        <f t="shared" si="10"/>
        <v xml:space="preserve"> </v>
      </c>
      <c r="AU40" s="51" t="str">
        <f t="shared" si="11"/>
        <v xml:space="preserve"> </v>
      </c>
      <c r="AV40" s="51" t="str">
        <f t="shared" si="12"/>
        <v xml:space="preserve"> </v>
      </c>
    </row>
    <row r="41" spans="1:144" outlineLevel="1" x14ac:dyDescent="0.25">
      <c r="A41" s="34"/>
      <c r="B41" s="35"/>
      <c r="C41" s="47" t="s">
        <v>3894</v>
      </c>
      <c r="D41" s="49" t="str">
        <f>Template!T8</f>
        <v>yes</v>
      </c>
      <c r="E41" s="51" t="s">
        <v>143</v>
      </c>
      <c r="F41" s="51" t="s">
        <v>143</v>
      </c>
      <c r="G41" s="51" t="s">
        <v>143</v>
      </c>
      <c r="H41" s="51" t="s">
        <v>47</v>
      </c>
      <c r="I41" s="51" t="s">
        <v>143</v>
      </c>
      <c r="J41" s="51" t="s">
        <v>143</v>
      </c>
      <c r="K41" s="51" t="s">
        <v>143</v>
      </c>
      <c r="L41" s="51" t="s">
        <v>143</v>
      </c>
      <c r="M41" s="51" t="s">
        <v>143</v>
      </c>
      <c r="N41" s="51" t="s">
        <v>143</v>
      </c>
      <c r="O41" s="51" t="s">
        <v>143</v>
      </c>
      <c r="P41" s="51" t="s">
        <v>143</v>
      </c>
      <c r="Q41" s="51" t="s">
        <v>143</v>
      </c>
      <c r="R41" s="51" t="s">
        <v>143</v>
      </c>
      <c r="S41" s="51" t="s">
        <v>143</v>
      </c>
      <c r="T41" s="51" t="s">
        <v>143</v>
      </c>
      <c r="U41" s="51" t="s">
        <v>143</v>
      </c>
      <c r="V41" s="51" t="s">
        <v>143</v>
      </c>
      <c r="W41" s="51" t="s">
        <v>143</v>
      </c>
      <c r="X41" s="51" t="s">
        <v>143</v>
      </c>
      <c r="Y41" s="51" t="s">
        <v>143</v>
      </c>
      <c r="Z41" s="51" t="s">
        <v>143</v>
      </c>
      <c r="AA41" s="51" t="s">
        <v>143</v>
      </c>
      <c r="AB41" s="51" t="s">
        <v>143</v>
      </c>
      <c r="AC41" s="51" t="s">
        <v>143</v>
      </c>
      <c r="AD41" s="51" t="s">
        <v>143</v>
      </c>
      <c r="AE41" s="51" t="s">
        <v>143</v>
      </c>
      <c r="AF41" s="51" t="s">
        <v>143</v>
      </c>
      <c r="AG41" s="51" t="s">
        <v>143</v>
      </c>
      <c r="AH41" s="51" t="s">
        <v>143</v>
      </c>
      <c r="AI41" s="51" t="s">
        <v>143</v>
      </c>
      <c r="AJ41" s="51" t="s">
        <v>143</v>
      </c>
      <c r="AK41" s="51" t="s">
        <v>143</v>
      </c>
      <c r="AL41" s="51" t="s">
        <v>143</v>
      </c>
      <c r="AM41" s="51" t="str">
        <f t="shared" si="4"/>
        <v xml:space="preserve"> </v>
      </c>
      <c r="AN41" s="51" t="str">
        <f t="shared" si="5"/>
        <v xml:space="preserve"> </v>
      </c>
      <c r="AO41" s="51" t="str">
        <f t="shared" si="6"/>
        <v xml:space="preserve"> </v>
      </c>
      <c r="AP41" s="51" t="str">
        <f t="shared" si="14"/>
        <v xml:space="preserve"> </v>
      </c>
      <c r="AQ41" s="51" t="str">
        <f t="shared" si="7"/>
        <v xml:space="preserve"> </v>
      </c>
      <c r="AR41" s="51" t="str">
        <f t="shared" si="8"/>
        <v xml:space="preserve"> </v>
      </c>
      <c r="AS41" s="51" t="str">
        <f t="shared" si="9"/>
        <v xml:space="preserve"> </v>
      </c>
      <c r="AT41" s="51" t="str">
        <f t="shared" si="10"/>
        <v xml:space="preserve"> </v>
      </c>
      <c r="AU41" s="51" t="str">
        <f t="shared" si="11"/>
        <v xml:space="preserve"> </v>
      </c>
      <c r="AV41" s="51" t="str">
        <f t="shared" si="12"/>
        <v xml:space="preserve"> </v>
      </c>
    </row>
    <row r="42" spans="1:144" s="85" customFormat="1" ht="15.75" outlineLevel="1" thickBot="1" x14ac:dyDescent="0.3">
      <c r="A42" s="34"/>
      <c r="B42" s="35"/>
      <c r="C42" s="47" t="s">
        <v>3895</v>
      </c>
      <c r="D42" s="49" t="str">
        <f>Template!U8</f>
        <v>yes</v>
      </c>
      <c r="E42" s="51" t="s">
        <v>143</v>
      </c>
      <c r="F42" s="51" t="s">
        <v>143</v>
      </c>
      <c r="G42" s="51" t="s">
        <v>143</v>
      </c>
      <c r="H42" s="51" t="s">
        <v>47</v>
      </c>
      <c r="I42" s="51" t="s">
        <v>143</v>
      </c>
      <c r="J42" s="51" t="s">
        <v>143</v>
      </c>
      <c r="K42" s="51" t="s">
        <v>143</v>
      </c>
      <c r="L42" s="51" t="s">
        <v>143</v>
      </c>
      <c r="M42" s="51" t="s">
        <v>143</v>
      </c>
      <c r="N42" s="51" t="s">
        <v>143</v>
      </c>
      <c r="O42" s="51" t="s">
        <v>143</v>
      </c>
      <c r="P42" s="51" t="s">
        <v>143</v>
      </c>
      <c r="Q42" s="51" t="s">
        <v>143</v>
      </c>
      <c r="R42" s="51" t="s">
        <v>143</v>
      </c>
      <c r="S42" s="51" t="s">
        <v>143</v>
      </c>
      <c r="T42" s="51" t="s">
        <v>143</v>
      </c>
      <c r="U42" s="51" t="s">
        <v>143</v>
      </c>
      <c r="V42" s="51" t="s">
        <v>143</v>
      </c>
      <c r="W42" s="51" t="s">
        <v>143</v>
      </c>
      <c r="X42" s="51" t="s">
        <v>143</v>
      </c>
      <c r="Y42" s="51" t="s">
        <v>143</v>
      </c>
      <c r="Z42" s="51" t="s">
        <v>143</v>
      </c>
      <c r="AA42" s="51" t="s">
        <v>143</v>
      </c>
      <c r="AB42" s="51" t="s">
        <v>143</v>
      </c>
      <c r="AC42" s="51" t="s">
        <v>143</v>
      </c>
      <c r="AD42" s="51" t="s">
        <v>143</v>
      </c>
      <c r="AE42" s="51" t="s">
        <v>143</v>
      </c>
      <c r="AF42" s="51" t="s">
        <v>143</v>
      </c>
      <c r="AG42" s="51" t="s">
        <v>143</v>
      </c>
      <c r="AH42" s="51" t="s">
        <v>143</v>
      </c>
      <c r="AI42" s="51" t="s">
        <v>143</v>
      </c>
      <c r="AJ42" s="51" t="s">
        <v>143</v>
      </c>
      <c r="AK42" s="51" t="s">
        <v>143</v>
      </c>
      <c r="AL42" s="51" t="s">
        <v>143</v>
      </c>
      <c r="AM42" s="51" t="str">
        <f t="shared" si="4"/>
        <v xml:space="preserve"> </v>
      </c>
      <c r="AN42" s="51" t="str">
        <f t="shared" si="5"/>
        <v xml:space="preserve"> </v>
      </c>
      <c r="AO42" s="51" t="str">
        <f t="shared" si="6"/>
        <v xml:space="preserve"> </v>
      </c>
      <c r="AP42" s="51" t="str">
        <f t="shared" si="14"/>
        <v xml:space="preserve"> </v>
      </c>
      <c r="AQ42" s="51" t="str">
        <f t="shared" si="7"/>
        <v xml:space="preserve"> </v>
      </c>
      <c r="AR42" s="51" t="str">
        <f t="shared" si="8"/>
        <v xml:space="preserve"> </v>
      </c>
      <c r="AS42" s="51" t="str">
        <f t="shared" si="9"/>
        <v xml:space="preserve"> </v>
      </c>
      <c r="AT42" s="51" t="str">
        <f t="shared" si="10"/>
        <v xml:space="preserve"> </v>
      </c>
      <c r="AU42" s="51" t="str">
        <f t="shared" si="11"/>
        <v xml:space="preserve"> </v>
      </c>
      <c r="AV42" s="51" t="str">
        <f t="shared" si="12"/>
        <v xml:space="preserve"> </v>
      </c>
    </row>
    <row r="43" spans="1:144" ht="15.75" thickBot="1" x14ac:dyDescent="0.3">
      <c r="A43" s="41"/>
      <c r="B43" s="42"/>
      <c r="C43" s="86"/>
      <c r="D43" s="86"/>
      <c r="E43" s="45" t="str">
        <f t="shared" si="0"/>
        <v xml:space="preserve"> </v>
      </c>
      <c r="F43" s="45"/>
      <c r="G43" s="45"/>
      <c r="H43" s="45"/>
      <c r="I43" s="45"/>
      <c r="J43" s="45"/>
      <c r="K43" s="45"/>
      <c r="L43" s="45"/>
      <c r="M43" s="45"/>
      <c r="N43" s="45"/>
      <c r="O43" s="45" t="str">
        <f t="shared" si="15"/>
        <v xml:space="preserve"> </v>
      </c>
      <c r="P43" s="45" t="str">
        <f t="shared" si="16"/>
        <v xml:space="preserve"> </v>
      </c>
      <c r="Q43" s="45" t="str">
        <f t="shared" si="17"/>
        <v xml:space="preserve"> </v>
      </c>
      <c r="R43" s="45" t="str">
        <f t="shared" si="1"/>
        <v xml:space="preserve"> </v>
      </c>
      <c r="S43" s="45" t="str">
        <f t="shared" si="13"/>
        <v xml:space="preserve"> </v>
      </c>
      <c r="T43" s="45" t="str">
        <f t="shared" si="2"/>
        <v xml:space="preserve"> </v>
      </c>
      <c r="U43" s="45" t="str">
        <f t="shared" si="3"/>
        <v xml:space="preserve"> </v>
      </c>
      <c r="V43" s="45" t="str">
        <f t="shared" si="18"/>
        <v xml:space="preserve"> </v>
      </c>
      <c r="W43" s="45" t="str">
        <f t="shared" si="19"/>
        <v xml:space="preserve"> </v>
      </c>
      <c r="X43" s="45" t="str">
        <f t="shared" si="20"/>
        <v xml:space="preserve"> </v>
      </c>
      <c r="Y43" s="45" t="str">
        <f t="shared" si="21"/>
        <v xml:space="preserve"> </v>
      </c>
      <c r="Z43" s="45" t="str">
        <f t="shared" si="22"/>
        <v xml:space="preserve"> </v>
      </c>
      <c r="AA43" s="45" t="str">
        <f t="shared" si="23"/>
        <v xml:space="preserve"> </v>
      </c>
      <c r="AB43" s="45"/>
      <c r="AC43" s="45" t="str">
        <f t="shared" si="24"/>
        <v xml:space="preserve"> </v>
      </c>
      <c r="AD43" s="45" t="str">
        <f t="shared" si="25"/>
        <v xml:space="preserve"> </v>
      </c>
      <c r="AE43" s="45" t="str">
        <f t="shared" si="26"/>
        <v xml:space="preserve"> </v>
      </c>
      <c r="AF43" s="45" t="str">
        <f t="shared" si="27"/>
        <v xml:space="preserve"> </v>
      </c>
      <c r="AG43" s="45" t="str">
        <f t="shared" si="28"/>
        <v xml:space="preserve"> </v>
      </c>
      <c r="AH43" s="45" t="str">
        <f t="shared" si="29"/>
        <v xml:space="preserve"> </v>
      </c>
      <c r="AI43" s="45" t="str">
        <f t="shared" si="30"/>
        <v xml:space="preserve"> </v>
      </c>
      <c r="AJ43" s="45"/>
      <c r="AK43" s="45"/>
      <c r="AL43" s="45" t="str">
        <f t="shared" si="31"/>
        <v xml:space="preserve"> </v>
      </c>
      <c r="AM43" s="45" t="str">
        <f t="shared" si="4"/>
        <v xml:space="preserve"> </v>
      </c>
      <c r="AN43" s="45" t="str">
        <f t="shared" si="5"/>
        <v xml:space="preserve"> </v>
      </c>
      <c r="AO43" s="45" t="str">
        <f t="shared" si="6"/>
        <v xml:space="preserve"> </v>
      </c>
      <c r="AP43" s="45" t="str">
        <f t="shared" si="14"/>
        <v xml:space="preserve"> </v>
      </c>
      <c r="AQ43" s="45" t="str">
        <f t="shared" si="7"/>
        <v xml:space="preserve"> </v>
      </c>
      <c r="AR43" s="45" t="str">
        <f t="shared" si="8"/>
        <v xml:space="preserve"> </v>
      </c>
      <c r="AS43" s="45" t="str">
        <f t="shared" si="9"/>
        <v xml:space="preserve"> </v>
      </c>
      <c r="AT43" s="45" t="str">
        <f t="shared" si="10"/>
        <v xml:space="preserve"> </v>
      </c>
      <c r="AU43" s="45" t="str">
        <f t="shared" si="11"/>
        <v xml:space="preserve"> </v>
      </c>
      <c r="AV43" s="46" t="str">
        <f t="shared" si="12"/>
        <v xml:space="preserve"> </v>
      </c>
    </row>
    <row r="44" spans="1:144" outlineLevel="1" x14ac:dyDescent="0.25">
      <c r="A44" s="32" t="s">
        <v>61</v>
      </c>
      <c r="B44" s="33" t="str">
        <f>Template!Q9</f>
        <v>AVG Internet Security 9.0</v>
      </c>
      <c r="C44" s="49"/>
      <c r="D44" s="49" t="str">
        <f>Template!R9</f>
        <v>no</v>
      </c>
      <c r="E44" s="51" t="s">
        <v>47</v>
      </c>
      <c r="F44" s="51" t="s">
        <v>47</v>
      </c>
      <c r="G44" s="51" t="s">
        <v>47</v>
      </c>
      <c r="H44" s="51" t="s">
        <v>47</v>
      </c>
      <c r="I44" s="51" t="s">
        <v>47</v>
      </c>
      <c r="J44" s="51" t="s">
        <v>47</v>
      </c>
      <c r="K44" s="51" t="str">
        <f t="shared" ref="K44" si="48">IF(D44="no","n/a"," ")</f>
        <v>n/a</v>
      </c>
      <c r="L44" s="51" t="str">
        <f t="shared" ref="L44" si="49">IF(D44="no","n/a"," ")</f>
        <v>n/a</v>
      </c>
      <c r="M44" s="51" t="str">
        <f t="shared" si="32"/>
        <v>n/a</v>
      </c>
      <c r="N44" s="51" t="str">
        <f t="shared" si="33"/>
        <v>n/a</v>
      </c>
      <c r="O44" s="51" t="str">
        <f t="shared" si="15"/>
        <v>n/a</v>
      </c>
      <c r="P44" s="51" t="str">
        <f t="shared" si="16"/>
        <v>n/a</v>
      </c>
      <c r="Q44" s="51" t="str">
        <f t="shared" si="17"/>
        <v>n/a</v>
      </c>
      <c r="R44" s="51" t="str">
        <f t="shared" si="1"/>
        <v>n/a</v>
      </c>
      <c r="S44" s="51" t="str">
        <f t="shared" si="13"/>
        <v>n/a</v>
      </c>
      <c r="T44" s="51" t="str">
        <f t="shared" si="2"/>
        <v>n/a</v>
      </c>
      <c r="U44" s="51" t="str">
        <f t="shared" si="3"/>
        <v>n/a</v>
      </c>
      <c r="V44" s="51" t="str">
        <f t="shared" si="18"/>
        <v>n/a</v>
      </c>
      <c r="W44" s="51" t="str">
        <f t="shared" si="19"/>
        <v>n/a</v>
      </c>
      <c r="X44" s="51" t="str">
        <f t="shared" si="20"/>
        <v>n/a</v>
      </c>
      <c r="Y44" s="51" t="str">
        <f t="shared" si="21"/>
        <v>n/a</v>
      </c>
      <c r="Z44" s="51" t="str">
        <f t="shared" si="22"/>
        <v>n/a</v>
      </c>
      <c r="AA44" s="51" t="str">
        <f t="shared" si="23"/>
        <v>n/a</v>
      </c>
      <c r="AB44" s="51" t="s">
        <v>47</v>
      </c>
      <c r="AC44" s="51" t="str">
        <f t="shared" si="24"/>
        <v>n/a</v>
      </c>
      <c r="AD44" s="51" t="str">
        <f t="shared" si="25"/>
        <v>n/a</v>
      </c>
      <c r="AE44" s="51" t="str">
        <f t="shared" si="26"/>
        <v>n/a</v>
      </c>
      <c r="AF44" s="51" t="str">
        <f t="shared" si="27"/>
        <v>n/a</v>
      </c>
      <c r="AG44" s="51" t="str">
        <f t="shared" si="28"/>
        <v>n/a</v>
      </c>
      <c r="AH44" s="51" t="str">
        <f t="shared" si="29"/>
        <v>n/a</v>
      </c>
      <c r="AI44" s="51" t="str">
        <f t="shared" si="30"/>
        <v>n/a</v>
      </c>
      <c r="AJ44" s="51" t="s">
        <v>47</v>
      </c>
      <c r="AK44" s="51" t="s">
        <v>47</v>
      </c>
      <c r="AL44" s="51" t="str">
        <f t="shared" si="31"/>
        <v>n/a</v>
      </c>
      <c r="AM44" s="51" t="str">
        <f t="shared" si="4"/>
        <v>n/a</v>
      </c>
      <c r="AN44" s="51" t="str">
        <f t="shared" si="5"/>
        <v>n/a</v>
      </c>
      <c r="AO44" s="51" t="str">
        <f t="shared" si="6"/>
        <v>n/a</v>
      </c>
      <c r="AP44" s="51" t="str">
        <f t="shared" si="14"/>
        <v>n/a</v>
      </c>
      <c r="AQ44" s="51" t="str">
        <f t="shared" si="7"/>
        <v>n/a</v>
      </c>
      <c r="AR44" s="51" t="str">
        <f t="shared" si="8"/>
        <v>n/a</v>
      </c>
      <c r="AS44" s="51" t="str">
        <f t="shared" si="9"/>
        <v>n/a</v>
      </c>
      <c r="AT44" s="51" t="str">
        <f t="shared" si="10"/>
        <v>n/a</v>
      </c>
      <c r="AU44" s="51" t="str">
        <f t="shared" si="11"/>
        <v>n/a</v>
      </c>
      <c r="AV44" s="51" t="str">
        <f t="shared" si="12"/>
        <v>n/a</v>
      </c>
    </row>
    <row r="45" spans="1:144" outlineLevel="1" x14ac:dyDescent="0.25">
      <c r="A45" s="34"/>
      <c r="B45" s="33"/>
      <c r="C45" s="47" t="s">
        <v>37</v>
      </c>
      <c r="D45" s="49" t="str">
        <f>Template!S9</f>
        <v>yes</v>
      </c>
      <c r="E45" s="51" t="s">
        <v>143</v>
      </c>
      <c r="F45" s="51" t="s">
        <v>143</v>
      </c>
      <c r="G45" s="51" t="s">
        <v>143</v>
      </c>
      <c r="H45" s="51" t="s">
        <v>47</v>
      </c>
      <c r="I45" s="51" t="s">
        <v>144</v>
      </c>
      <c r="J45" s="51" t="s">
        <v>143</v>
      </c>
      <c r="K45" s="51" t="s">
        <v>143</v>
      </c>
      <c r="L45" s="51" t="s">
        <v>143</v>
      </c>
      <c r="M45" s="51" t="s">
        <v>143</v>
      </c>
      <c r="N45" s="51" t="s">
        <v>143</v>
      </c>
      <c r="O45" s="51" t="s">
        <v>143</v>
      </c>
      <c r="P45" s="51" t="s">
        <v>143</v>
      </c>
      <c r="Q45" s="51" t="s">
        <v>143</v>
      </c>
      <c r="R45" s="51" t="s">
        <v>143</v>
      </c>
      <c r="S45" s="51" t="s">
        <v>143</v>
      </c>
      <c r="T45" s="51" t="s">
        <v>143</v>
      </c>
      <c r="U45" s="51" t="s">
        <v>143</v>
      </c>
      <c r="V45" s="51" t="s">
        <v>143</v>
      </c>
      <c r="W45" s="51" t="s">
        <v>143</v>
      </c>
      <c r="X45" s="51" t="s">
        <v>144</v>
      </c>
      <c r="Y45" s="51" t="s">
        <v>143</v>
      </c>
      <c r="Z45" s="51" t="s">
        <v>143</v>
      </c>
      <c r="AA45" s="51" t="s">
        <v>143</v>
      </c>
      <c r="AB45" s="51" t="s">
        <v>143</v>
      </c>
      <c r="AC45" s="51" t="s">
        <v>143</v>
      </c>
      <c r="AD45" s="51" t="s">
        <v>143</v>
      </c>
      <c r="AE45" s="51" t="s">
        <v>143</v>
      </c>
      <c r="AF45" s="51" t="s">
        <v>143</v>
      </c>
      <c r="AG45" s="51" t="s">
        <v>143</v>
      </c>
      <c r="AH45" s="51" t="s">
        <v>143</v>
      </c>
      <c r="AI45" s="51" t="s">
        <v>143</v>
      </c>
      <c r="AJ45" s="51" t="s">
        <v>143</v>
      </c>
      <c r="AK45" s="51" t="s">
        <v>143</v>
      </c>
      <c r="AL45" s="51" t="s">
        <v>143</v>
      </c>
      <c r="AM45" s="51" t="str">
        <f t="shared" si="4"/>
        <v xml:space="preserve"> </v>
      </c>
      <c r="AN45" s="51" t="str">
        <f t="shared" si="5"/>
        <v xml:space="preserve"> </v>
      </c>
      <c r="AO45" s="51" t="str">
        <f t="shared" si="6"/>
        <v xml:space="preserve"> </v>
      </c>
      <c r="AP45" s="51" t="str">
        <f t="shared" si="14"/>
        <v xml:space="preserve"> </v>
      </c>
      <c r="AQ45" s="51" t="str">
        <f t="shared" si="7"/>
        <v xml:space="preserve"> </v>
      </c>
      <c r="AR45" s="51" t="str">
        <f t="shared" si="8"/>
        <v xml:space="preserve"> </v>
      </c>
      <c r="AS45" s="51" t="str">
        <f t="shared" si="9"/>
        <v xml:space="preserve"> </v>
      </c>
      <c r="AT45" s="51" t="str">
        <f t="shared" si="10"/>
        <v xml:space="preserve"> </v>
      </c>
      <c r="AU45" s="51" t="str">
        <f t="shared" si="11"/>
        <v xml:space="preserve"> </v>
      </c>
      <c r="AV45" s="51" t="str">
        <f t="shared" si="12"/>
        <v xml:space="preserve"> </v>
      </c>
      <c r="DU45">
        <v>30</v>
      </c>
      <c r="DY45">
        <v>31</v>
      </c>
      <c r="EN45">
        <v>34</v>
      </c>
    </row>
    <row r="46" spans="1:144" outlineLevel="1" x14ac:dyDescent="0.25">
      <c r="A46" s="34"/>
      <c r="B46" s="35"/>
      <c r="C46" s="47" t="s">
        <v>3894</v>
      </c>
      <c r="D46" s="49" t="str">
        <f>Template!T9</f>
        <v>yes</v>
      </c>
      <c r="E46" s="51" t="s">
        <v>143</v>
      </c>
      <c r="F46" s="51" t="s">
        <v>143</v>
      </c>
      <c r="G46" s="51" t="s">
        <v>143</v>
      </c>
      <c r="H46" s="51" t="s">
        <v>47</v>
      </c>
      <c r="I46" s="51" t="s">
        <v>144</v>
      </c>
      <c r="J46" s="51" t="s">
        <v>143</v>
      </c>
      <c r="K46" s="51" t="s">
        <v>143</v>
      </c>
      <c r="L46" s="51" t="s">
        <v>143</v>
      </c>
      <c r="M46" s="51" t="s">
        <v>143</v>
      </c>
      <c r="N46" s="51" t="s">
        <v>143</v>
      </c>
      <c r="O46" s="51" t="s">
        <v>143</v>
      </c>
      <c r="P46" s="51" t="s">
        <v>143</v>
      </c>
      <c r="Q46" s="51" t="s">
        <v>143</v>
      </c>
      <c r="R46" s="51" t="s">
        <v>143</v>
      </c>
      <c r="S46" s="51" t="s">
        <v>143</v>
      </c>
      <c r="T46" s="51" t="s">
        <v>143</v>
      </c>
      <c r="U46" s="51" t="s">
        <v>143</v>
      </c>
      <c r="V46" s="51" t="s">
        <v>143</v>
      </c>
      <c r="W46" s="51" t="s">
        <v>143</v>
      </c>
      <c r="X46" s="51" t="s">
        <v>143</v>
      </c>
      <c r="Y46" s="51" t="s">
        <v>143</v>
      </c>
      <c r="Z46" s="51" t="s">
        <v>143</v>
      </c>
      <c r="AA46" s="51" t="s">
        <v>143</v>
      </c>
      <c r="AB46" s="51" t="s">
        <v>143</v>
      </c>
      <c r="AC46" s="51" t="s">
        <v>143</v>
      </c>
      <c r="AD46" s="51" t="s">
        <v>143</v>
      </c>
      <c r="AE46" s="51" t="s">
        <v>143</v>
      </c>
      <c r="AF46" s="51" t="s">
        <v>143</v>
      </c>
      <c r="AG46" s="51" t="s">
        <v>143</v>
      </c>
      <c r="AH46" s="51" t="s">
        <v>143</v>
      </c>
      <c r="AI46" s="51" t="s">
        <v>143</v>
      </c>
      <c r="AJ46" s="51" t="s">
        <v>143</v>
      </c>
      <c r="AK46" s="51" t="s">
        <v>143</v>
      </c>
      <c r="AL46" s="51" t="s">
        <v>143</v>
      </c>
      <c r="AM46" s="51" t="str">
        <f t="shared" si="4"/>
        <v xml:space="preserve"> </v>
      </c>
      <c r="AN46" s="51" t="str">
        <f t="shared" si="5"/>
        <v xml:space="preserve"> </v>
      </c>
      <c r="AO46" s="51" t="str">
        <f t="shared" si="6"/>
        <v xml:space="preserve"> </v>
      </c>
      <c r="AP46" s="51" t="str">
        <f t="shared" si="14"/>
        <v xml:space="preserve"> </v>
      </c>
      <c r="AQ46" s="51" t="str">
        <f t="shared" si="7"/>
        <v xml:space="preserve"> </v>
      </c>
      <c r="AR46" s="51" t="str">
        <f t="shared" si="8"/>
        <v xml:space="preserve"> </v>
      </c>
      <c r="AS46" s="51" t="str">
        <f t="shared" si="9"/>
        <v xml:space="preserve"> </v>
      </c>
      <c r="AT46" s="51" t="str">
        <f t="shared" si="10"/>
        <v xml:space="preserve"> </v>
      </c>
      <c r="AU46" s="51" t="str">
        <f t="shared" si="11"/>
        <v xml:space="preserve"> </v>
      </c>
      <c r="AV46" s="51" t="str">
        <f t="shared" si="12"/>
        <v xml:space="preserve"> </v>
      </c>
      <c r="DY46">
        <v>32</v>
      </c>
    </row>
    <row r="47" spans="1:144" s="85" customFormat="1" ht="15.75" outlineLevel="1" thickBot="1" x14ac:dyDescent="0.3">
      <c r="A47" s="34"/>
      <c r="B47" s="35"/>
      <c r="C47" s="47" t="s">
        <v>3895</v>
      </c>
      <c r="D47" s="49" t="str">
        <f>Template!U9</f>
        <v>yes</v>
      </c>
      <c r="E47" s="51" t="s">
        <v>143</v>
      </c>
      <c r="F47" s="51" t="s">
        <v>143</v>
      </c>
      <c r="G47" s="51" t="s">
        <v>143</v>
      </c>
      <c r="H47" s="51" t="s">
        <v>47</v>
      </c>
      <c r="I47" s="51" t="s">
        <v>144</v>
      </c>
      <c r="J47" s="51" t="s">
        <v>143</v>
      </c>
      <c r="K47" s="51" t="s">
        <v>143</v>
      </c>
      <c r="L47" s="51" t="s">
        <v>143</v>
      </c>
      <c r="M47" s="51" t="s">
        <v>143</v>
      </c>
      <c r="N47" s="51" t="s">
        <v>143</v>
      </c>
      <c r="O47" s="51" t="s">
        <v>143</v>
      </c>
      <c r="P47" s="51" t="s">
        <v>143</v>
      </c>
      <c r="Q47" s="51" t="s">
        <v>143</v>
      </c>
      <c r="R47" s="51" t="s">
        <v>143</v>
      </c>
      <c r="S47" s="51" t="s">
        <v>143</v>
      </c>
      <c r="T47" s="51" t="s">
        <v>143</v>
      </c>
      <c r="U47" s="51" t="s">
        <v>143</v>
      </c>
      <c r="V47" s="51" t="s">
        <v>143</v>
      </c>
      <c r="W47" s="51" t="s">
        <v>143</v>
      </c>
      <c r="X47" s="51" t="s">
        <v>143</v>
      </c>
      <c r="Y47" s="51" t="s">
        <v>143</v>
      </c>
      <c r="Z47" s="51" t="s">
        <v>143</v>
      </c>
      <c r="AA47" s="51" t="s">
        <v>143</v>
      </c>
      <c r="AB47" s="51" t="s">
        <v>143</v>
      </c>
      <c r="AC47" s="51" t="s">
        <v>143</v>
      </c>
      <c r="AD47" s="51" t="s">
        <v>143</v>
      </c>
      <c r="AE47" s="51" t="s">
        <v>143</v>
      </c>
      <c r="AF47" s="51" t="s">
        <v>143</v>
      </c>
      <c r="AG47" s="51" t="s">
        <v>143</v>
      </c>
      <c r="AH47" s="51" t="s">
        <v>143</v>
      </c>
      <c r="AI47" s="51" t="s">
        <v>143</v>
      </c>
      <c r="AJ47" s="51" t="s">
        <v>143</v>
      </c>
      <c r="AK47" s="51" t="s">
        <v>143</v>
      </c>
      <c r="AL47" s="51" t="s">
        <v>143</v>
      </c>
      <c r="AM47" s="51" t="str">
        <f t="shared" si="4"/>
        <v xml:space="preserve"> </v>
      </c>
      <c r="AN47" s="51" t="str">
        <f t="shared" si="5"/>
        <v xml:space="preserve"> </v>
      </c>
      <c r="AO47" s="51" t="str">
        <f t="shared" si="6"/>
        <v xml:space="preserve"> </v>
      </c>
      <c r="AP47" s="51" t="str">
        <f t="shared" si="14"/>
        <v xml:space="preserve"> </v>
      </c>
      <c r="AQ47" s="51" t="str">
        <f t="shared" si="7"/>
        <v xml:space="preserve"> </v>
      </c>
      <c r="AR47" s="51" t="str">
        <f t="shared" si="8"/>
        <v xml:space="preserve"> </v>
      </c>
      <c r="AS47" s="51" t="str">
        <f t="shared" si="9"/>
        <v xml:space="preserve"> </v>
      </c>
      <c r="AT47" s="51" t="str">
        <f t="shared" si="10"/>
        <v xml:space="preserve"> </v>
      </c>
      <c r="AU47" s="51" t="str">
        <f t="shared" si="11"/>
        <v xml:space="preserve"> </v>
      </c>
      <c r="AV47" s="51" t="str">
        <f t="shared" si="12"/>
        <v xml:space="preserve"> </v>
      </c>
      <c r="DY47" s="85">
        <v>33</v>
      </c>
    </row>
    <row r="48" spans="1:144" ht="15.75" thickBot="1" x14ac:dyDescent="0.3">
      <c r="A48" s="41"/>
      <c r="B48" s="42"/>
      <c r="C48" s="86"/>
      <c r="D48" s="86"/>
      <c r="E48" s="45" t="str">
        <f t="shared" si="0"/>
        <v xml:space="preserve"> </v>
      </c>
      <c r="F48" s="45"/>
      <c r="G48" s="45"/>
      <c r="H48" s="45"/>
      <c r="I48" s="45"/>
      <c r="J48" s="45"/>
      <c r="K48" s="45"/>
      <c r="L48" s="45"/>
      <c r="M48" s="45"/>
      <c r="N48" s="45"/>
      <c r="O48" s="45" t="str">
        <f t="shared" si="15"/>
        <v xml:space="preserve"> </v>
      </c>
      <c r="P48" s="45" t="str">
        <f t="shared" si="16"/>
        <v xml:space="preserve"> </v>
      </c>
      <c r="Q48" s="45" t="str">
        <f t="shared" si="17"/>
        <v xml:space="preserve"> </v>
      </c>
      <c r="R48" s="45" t="str">
        <f t="shared" si="1"/>
        <v xml:space="preserve"> </v>
      </c>
      <c r="S48" s="45" t="str">
        <f t="shared" si="13"/>
        <v xml:space="preserve"> </v>
      </c>
      <c r="T48" s="45" t="str">
        <f t="shared" si="2"/>
        <v xml:space="preserve"> </v>
      </c>
      <c r="U48" s="45" t="str">
        <f t="shared" si="3"/>
        <v xml:space="preserve"> </v>
      </c>
      <c r="V48" s="45" t="str">
        <f t="shared" si="18"/>
        <v xml:space="preserve"> </v>
      </c>
      <c r="W48" s="45" t="str">
        <f t="shared" si="19"/>
        <v xml:space="preserve"> </v>
      </c>
      <c r="X48" s="45" t="str">
        <f t="shared" si="20"/>
        <v xml:space="preserve"> </v>
      </c>
      <c r="Y48" s="45" t="str">
        <f t="shared" si="21"/>
        <v xml:space="preserve"> </v>
      </c>
      <c r="Z48" s="45" t="str">
        <f t="shared" si="22"/>
        <v xml:space="preserve"> </v>
      </c>
      <c r="AA48" s="45" t="str">
        <f t="shared" si="23"/>
        <v xml:space="preserve"> </v>
      </c>
      <c r="AB48" s="45"/>
      <c r="AC48" s="45" t="str">
        <f t="shared" si="24"/>
        <v xml:space="preserve"> </v>
      </c>
      <c r="AD48" s="45" t="str">
        <f t="shared" si="25"/>
        <v xml:space="preserve"> </v>
      </c>
      <c r="AE48" s="45" t="str">
        <f t="shared" si="26"/>
        <v xml:space="preserve"> </v>
      </c>
      <c r="AF48" s="45" t="str">
        <f t="shared" si="27"/>
        <v xml:space="preserve"> </v>
      </c>
      <c r="AG48" s="45" t="str">
        <f t="shared" si="28"/>
        <v xml:space="preserve"> </v>
      </c>
      <c r="AH48" s="45" t="str">
        <f t="shared" si="29"/>
        <v xml:space="preserve"> </v>
      </c>
      <c r="AI48" s="45" t="str">
        <f t="shared" si="30"/>
        <v xml:space="preserve"> </v>
      </c>
      <c r="AJ48" s="45"/>
      <c r="AK48" s="45"/>
      <c r="AL48" s="45" t="str">
        <f t="shared" si="31"/>
        <v xml:space="preserve"> </v>
      </c>
      <c r="AM48" s="45" t="str">
        <f t="shared" si="4"/>
        <v xml:space="preserve"> </v>
      </c>
      <c r="AN48" s="45" t="str">
        <f t="shared" si="5"/>
        <v xml:space="preserve"> </v>
      </c>
      <c r="AO48" s="45" t="str">
        <f t="shared" si="6"/>
        <v xml:space="preserve"> </v>
      </c>
      <c r="AP48" s="45" t="str">
        <f t="shared" si="14"/>
        <v xml:space="preserve"> </v>
      </c>
      <c r="AQ48" s="45" t="str">
        <f t="shared" si="7"/>
        <v xml:space="preserve"> </v>
      </c>
      <c r="AR48" s="45" t="str">
        <f t="shared" si="8"/>
        <v xml:space="preserve"> </v>
      </c>
      <c r="AS48" s="45" t="str">
        <f t="shared" si="9"/>
        <v xml:space="preserve"> </v>
      </c>
      <c r="AT48" s="45" t="str">
        <f t="shared" si="10"/>
        <v xml:space="preserve"> </v>
      </c>
      <c r="AU48" s="45" t="str">
        <f t="shared" si="11"/>
        <v xml:space="preserve"> </v>
      </c>
      <c r="AV48" s="46" t="str">
        <f t="shared" si="12"/>
        <v xml:space="preserve"> </v>
      </c>
    </row>
    <row r="49" spans="1:158" outlineLevel="1" x14ac:dyDescent="0.25">
      <c r="A49" s="32" t="s">
        <v>62</v>
      </c>
      <c r="B49" s="33" t="str">
        <f>Template!Q10</f>
        <v>ZoneAlarm Extreme Security 2010</v>
      </c>
      <c r="C49" s="49"/>
      <c r="D49" s="49" t="str">
        <f>Template!R10</f>
        <v>no</v>
      </c>
      <c r="E49" s="51" t="str">
        <f t="shared" si="0"/>
        <v>n/a</v>
      </c>
      <c r="F49" s="51" t="s">
        <v>47</v>
      </c>
      <c r="G49" s="51" t="s">
        <v>47</v>
      </c>
      <c r="H49" s="51" t="s">
        <v>47</v>
      </c>
      <c r="I49" s="51" t="s">
        <v>47</v>
      </c>
      <c r="J49" s="51" t="str">
        <f t="shared" ref="J49" si="50">IF(D49="no","n/a"," ")</f>
        <v>n/a</v>
      </c>
      <c r="K49" s="51" t="str">
        <f t="shared" ref="K49" si="51">IF(D49="no","n/a"," ")</f>
        <v>n/a</v>
      </c>
      <c r="L49" s="51" t="str">
        <f t="shared" ref="L49" si="52">IF(D49="no","n/a"," ")</f>
        <v>n/a</v>
      </c>
      <c r="M49" s="51" t="str">
        <f t="shared" si="32"/>
        <v>n/a</v>
      </c>
      <c r="N49" s="51" t="str">
        <f t="shared" si="33"/>
        <v>n/a</v>
      </c>
      <c r="O49" s="51" t="str">
        <f t="shared" si="15"/>
        <v>n/a</v>
      </c>
      <c r="P49" s="51" t="str">
        <f t="shared" si="16"/>
        <v>n/a</v>
      </c>
      <c r="Q49" s="51" t="str">
        <f t="shared" si="17"/>
        <v>n/a</v>
      </c>
      <c r="R49" s="51" t="str">
        <f t="shared" si="1"/>
        <v>n/a</v>
      </c>
      <c r="S49" s="51" t="str">
        <f t="shared" si="13"/>
        <v>n/a</v>
      </c>
      <c r="T49" s="51" t="str">
        <f t="shared" si="2"/>
        <v>n/a</v>
      </c>
      <c r="U49" s="51" t="str">
        <f t="shared" si="3"/>
        <v>n/a</v>
      </c>
      <c r="V49" s="51" t="str">
        <f t="shared" si="18"/>
        <v>n/a</v>
      </c>
      <c r="W49" s="51" t="str">
        <f t="shared" si="19"/>
        <v>n/a</v>
      </c>
      <c r="X49" s="51" t="str">
        <f t="shared" si="20"/>
        <v>n/a</v>
      </c>
      <c r="Y49" s="51" t="str">
        <f t="shared" si="21"/>
        <v>n/a</v>
      </c>
      <c r="Z49" s="51" t="str">
        <f t="shared" si="22"/>
        <v>n/a</v>
      </c>
      <c r="AA49" s="51" t="str">
        <f t="shared" si="23"/>
        <v>n/a</v>
      </c>
      <c r="AB49" s="51" t="s">
        <v>47</v>
      </c>
      <c r="AC49" s="51" t="str">
        <f t="shared" si="24"/>
        <v>n/a</v>
      </c>
      <c r="AD49" s="51" t="str">
        <f t="shared" si="25"/>
        <v>n/a</v>
      </c>
      <c r="AE49" s="51" t="str">
        <f t="shared" si="26"/>
        <v>n/a</v>
      </c>
      <c r="AF49" s="51" t="str">
        <f t="shared" si="27"/>
        <v>n/a</v>
      </c>
      <c r="AG49" s="51" t="str">
        <f t="shared" si="28"/>
        <v>n/a</v>
      </c>
      <c r="AH49" s="51" t="str">
        <f t="shared" si="29"/>
        <v>n/a</v>
      </c>
      <c r="AI49" s="51" t="str">
        <f t="shared" si="30"/>
        <v>n/a</v>
      </c>
      <c r="AJ49" s="51" t="s">
        <v>47</v>
      </c>
      <c r="AK49" s="51" t="s">
        <v>47</v>
      </c>
      <c r="AL49" s="51" t="str">
        <f t="shared" si="31"/>
        <v>n/a</v>
      </c>
      <c r="AM49" s="51" t="str">
        <f t="shared" si="4"/>
        <v>n/a</v>
      </c>
      <c r="AN49" s="51" t="str">
        <f t="shared" si="5"/>
        <v>n/a</v>
      </c>
      <c r="AO49" s="51" t="str">
        <f t="shared" si="6"/>
        <v>n/a</v>
      </c>
      <c r="AP49" s="51" t="str">
        <f t="shared" si="14"/>
        <v>n/a</v>
      </c>
      <c r="AQ49" s="51" t="str">
        <f t="shared" si="7"/>
        <v>n/a</v>
      </c>
      <c r="AR49" s="51" t="str">
        <f t="shared" si="8"/>
        <v>n/a</v>
      </c>
      <c r="AS49" s="51" t="str">
        <f t="shared" si="9"/>
        <v>n/a</v>
      </c>
      <c r="AT49" s="51" t="str">
        <f t="shared" si="10"/>
        <v>n/a</v>
      </c>
      <c r="AU49" s="51" t="str">
        <f t="shared" si="11"/>
        <v>n/a</v>
      </c>
      <c r="AV49" s="51" t="str">
        <f t="shared" si="12"/>
        <v>n/a</v>
      </c>
    </row>
    <row r="50" spans="1:158" outlineLevel="1" x14ac:dyDescent="0.25">
      <c r="A50" s="34"/>
      <c r="B50" s="33"/>
      <c r="C50" s="47" t="s">
        <v>37</v>
      </c>
      <c r="D50" s="49" t="str">
        <f>Template!S10</f>
        <v>yes</v>
      </c>
      <c r="E50" s="51" t="s">
        <v>144</v>
      </c>
      <c r="F50" s="51" t="s">
        <v>143</v>
      </c>
      <c r="G50" s="51" t="s">
        <v>144</v>
      </c>
      <c r="H50" s="51" t="s">
        <v>47</v>
      </c>
      <c r="I50" s="51" t="s">
        <v>144</v>
      </c>
      <c r="J50" s="51" t="s">
        <v>144</v>
      </c>
      <c r="K50" s="51" t="s">
        <v>144</v>
      </c>
      <c r="L50" s="51" t="s">
        <v>144</v>
      </c>
      <c r="M50" s="51" t="s">
        <v>144</v>
      </c>
      <c r="N50" s="51" t="s">
        <v>144</v>
      </c>
      <c r="O50" s="51" t="s">
        <v>144</v>
      </c>
      <c r="P50" s="51" t="s">
        <v>144</v>
      </c>
      <c r="Q50" s="51" t="s">
        <v>144</v>
      </c>
      <c r="R50" s="51" t="str">
        <f t="shared" si="1"/>
        <v xml:space="preserve"> </v>
      </c>
      <c r="S50" s="51" t="str">
        <f t="shared" si="13"/>
        <v xml:space="preserve"> </v>
      </c>
      <c r="T50" s="51" t="str">
        <f t="shared" si="2"/>
        <v xml:space="preserve"> </v>
      </c>
      <c r="U50" s="51" t="str">
        <f t="shared" si="3"/>
        <v xml:space="preserve"> </v>
      </c>
      <c r="V50" s="51" t="s">
        <v>144</v>
      </c>
      <c r="W50" s="51" t="s">
        <v>144</v>
      </c>
      <c r="X50" s="51" t="s">
        <v>144</v>
      </c>
      <c r="Y50" s="51" t="s">
        <v>144</v>
      </c>
      <c r="Z50" s="51" t="s">
        <v>144</v>
      </c>
      <c r="AA50" s="51" t="s">
        <v>144</v>
      </c>
      <c r="AB50" s="51" t="s">
        <v>144</v>
      </c>
      <c r="AC50" s="51" t="s">
        <v>144</v>
      </c>
      <c r="AD50" s="51" t="s">
        <v>144</v>
      </c>
      <c r="AE50" s="51" t="s">
        <v>144</v>
      </c>
      <c r="AF50" s="51" t="s">
        <v>144</v>
      </c>
      <c r="AG50" s="51" t="s">
        <v>144</v>
      </c>
      <c r="AH50" s="51" t="s">
        <v>144</v>
      </c>
      <c r="AI50" s="51" t="s">
        <v>144</v>
      </c>
      <c r="AJ50" s="51" t="s">
        <v>144</v>
      </c>
      <c r="AK50" s="51" t="s">
        <v>144</v>
      </c>
      <c r="AL50" s="51" t="s">
        <v>144</v>
      </c>
      <c r="AM50" s="51" t="str">
        <f t="shared" si="4"/>
        <v xml:space="preserve"> </v>
      </c>
      <c r="AN50" s="51" t="str">
        <f t="shared" si="5"/>
        <v xml:space="preserve"> </v>
      </c>
      <c r="AO50" s="51" t="str">
        <f t="shared" si="6"/>
        <v xml:space="preserve"> </v>
      </c>
      <c r="AP50" s="51" t="str">
        <f t="shared" si="14"/>
        <v xml:space="preserve"> </v>
      </c>
      <c r="AQ50" s="51" t="str">
        <f t="shared" si="7"/>
        <v xml:space="preserve"> </v>
      </c>
      <c r="AR50" s="51" t="str">
        <f t="shared" si="8"/>
        <v xml:space="preserve"> </v>
      </c>
      <c r="AS50" s="51" t="str">
        <f t="shared" si="9"/>
        <v xml:space="preserve"> </v>
      </c>
      <c r="AT50" s="51" t="str">
        <f t="shared" si="10"/>
        <v xml:space="preserve"> </v>
      </c>
      <c r="AU50" s="51" t="str">
        <f t="shared" si="11"/>
        <v xml:space="preserve"> </v>
      </c>
      <c r="AV50" s="51" t="str">
        <f t="shared" si="12"/>
        <v xml:space="preserve"> </v>
      </c>
      <c r="DU50">
        <v>35</v>
      </c>
      <c r="DW50">
        <v>62</v>
      </c>
      <c r="DY50">
        <v>63</v>
      </c>
      <c r="DZ50">
        <v>36</v>
      </c>
      <c r="EA50">
        <v>37</v>
      </c>
      <c r="EB50">
        <v>38</v>
      </c>
      <c r="EC50">
        <v>41</v>
      </c>
      <c r="ED50">
        <v>40</v>
      </c>
      <c r="EE50">
        <v>42</v>
      </c>
      <c r="EF50">
        <v>43</v>
      </c>
      <c r="EG50">
        <v>39</v>
      </c>
      <c r="EL50">
        <v>45</v>
      </c>
      <c r="EM50">
        <v>47</v>
      </c>
      <c r="EN50">
        <v>46</v>
      </c>
      <c r="EO50">
        <v>48</v>
      </c>
      <c r="EP50">
        <v>59</v>
      </c>
      <c r="EQ50">
        <v>61</v>
      </c>
      <c r="ER50">
        <v>60</v>
      </c>
      <c r="ES50">
        <v>58</v>
      </c>
      <c r="ET50">
        <v>57</v>
      </c>
      <c r="EU50">
        <v>56</v>
      </c>
      <c r="EV50">
        <v>55</v>
      </c>
      <c r="EW50">
        <v>54</v>
      </c>
      <c r="EX50">
        <v>53</v>
      </c>
      <c r="EY50">
        <v>52</v>
      </c>
      <c r="EZ50">
        <v>51</v>
      </c>
      <c r="FA50">
        <v>50</v>
      </c>
      <c r="FB50">
        <v>49</v>
      </c>
    </row>
    <row r="51" spans="1:158" outlineLevel="1" x14ac:dyDescent="0.25">
      <c r="A51" s="34"/>
      <c r="B51" s="35"/>
      <c r="C51" s="47" t="s">
        <v>3894</v>
      </c>
      <c r="D51" s="49" t="str">
        <f>Template!T10</f>
        <v>yes</v>
      </c>
      <c r="E51" s="51" t="s">
        <v>144</v>
      </c>
      <c r="F51" s="51" t="s">
        <v>143</v>
      </c>
      <c r="G51" s="51" t="s">
        <v>144</v>
      </c>
      <c r="H51" s="51" t="s">
        <v>47</v>
      </c>
      <c r="I51" s="51" t="s">
        <v>144</v>
      </c>
      <c r="J51" s="51" t="s">
        <v>144</v>
      </c>
      <c r="K51" s="51" t="s">
        <v>144</v>
      </c>
      <c r="L51" s="51" t="s">
        <v>144</v>
      </c>
      <c r="M51" s="51" t="s">
        <v>144</v>
      </c>
      <c r="N51" s="51" t="s">
        <v>144</v>
      </c>
      <c r="O51" s="51" t="s">
        <v>144</v>
      </c>
      <c r="P51" s="51" t="s">
        <v>144</v>
      </c>
      <c r="Q51" s="51" t="s">
        <v>144</v>
      </c>
      <c r="R51" s="51" t="str">
        <f t="shared" si="1"/>
        <v xml:space="preserve"> </v>
      </c>
      <c r="S51" s="51" t="str">
        <f t="shared" si="13"/>
        <v xml:space="preserve"> </v>
      </c>
      <c r="T51" s="51" t="str">
        <f t="shared" si="2"/>
        <v xml:space="preserve"> </v>
      </c>
      <c r="U51" s="51" t="str">
        <f t="shared" si="3"/>
        <v xml:space="preserve"> </v>
      </c>
      <c r="V51" s="51" t="s">
        <v>144</v>
      </c>
      <c r="W51" s="51" t="s">
        <v>144</v>
      </c>
      <c r="X51" s="51" t="s">
        <v>144</v>
      </c>
      <c r="Y51" s="51" t="s">
        <v>144</v>
      </c>
      <c r="Z51" s="51" t="s">
        <v>144</v>
      </c>
      <c r="AA51" s="51" t="s">
        <v>144</v>
      </c>
      <c r="AB51" s="51" t="s">
        <v>144</v>
      </c>
      <c r="AC51" s="51" t="s">
        <v>144</v>
      </c>
      <c r="AD51" s="51" t="s">
        <v>144</v>
      </c>
      <c r="AE51" s="51" t="s">
        <v>144</v>
      </c>
      <c r="AF51" s="51" t="s">
        <v>144</v>
      </c>
      <c r="AG51" s="51" t="s">
        <v>144</v>
      </c>
      <c r="AH51" s="51" t="s">
        <v>144</v>
      </c>
      <c r="AI51" s="51" t="s">
        <v>144</v>
      </c>
      <c r="AJ51" s="51" t="s">
        <v>144</v>
      </c>
      <c r="AK51" s="51" t="s">
        <v>144</v>
      </c>
      <c r="AL51" s="51" t="s">
        <v>144</v>
      </c>
      <c r="AM51" s="51" t="str">
        <f t="shared" si="4"/>
        <v xml:space="preserve"> </v>
      </c>
      <c r="AN51" s="51" t="str">
        <f t="shared" si="5"/>
        <v xml:space="preserve"> </v>
      </c>
      <c r="AO51" s="51" t="str">
        <f t="shared" si="6"/>
        <v xml:space="preserve"> </v>
      </c>
      <c r="AP51" s="51" t="str">
        <f t="shared" si="14"/>
        <v xml:space="preserve"> </v>
      </c>
      <c r="AQ51" s="51" t="str">
        <f t="shared" si="7"/>
        <v xml:space="preserve"> </v>
      </c>
      <c r="AR51" s="51" t="str">
        <f t="shared" si="8"/>
        <v xml:space="preserve"> </v>
      </c>
      <c r="AS51" s="51" t="str">
        <f t="shared" si="9"/>
        <v xml:space="preserve"> </v>
      </c>
      <c r="AT51" s="51" t="str">
        <f t="shared" si="10"/>
        <v xml:space="preserve"> </v>
      </c>
      <c r="AU51" s="51" t="str">
        <f t="shared" si="11"/>
        <v xml:space="preserve"> </v>
      </c>
      <c r="AV51" s="51" t="str">
        <f t="shared" si="12"/>
        <v xml:space="preserve"> </v>
      </c>
      <c r="DU51">
        <v>64</v>
      </c>
      <c r="DW51">
        <v>91</v>
      </c>
      <c r="DY51">
        <v>92</v>
      </c>
      <c r="DZ51">
        <v>65</v>
      </c>
      <c r="EA51">
        <v>67</v>
      </c>
      <c r="EB51">
        <v>66</v>
      </c>
      <c r="EC51">
        <v>68</v>
      </c>
      <c r="ED51">
        <v>69</v>
      </c>
      <c r="EE51">
        <v>70</v>
      </c>
      <c r="EF51">
        <v>71</v>
      </c>
      <c r="EG51">
        <v>72</v>
      </c>
      <c r="EL51">
        <v>90</v>
      </c>
      <c r="EM51">
        <v>74</v>
      </c>
      <c r="EN51">
        <v>75</v>
      </c>
      <c r="EO51">
        <v>76</v>
      </c>
      <c r="EP51">
        <v>77</v>
      </c>
      <c r="EQ51">
        <v>78</v>
      </c>
      <c r="ER51">
        <v>79</v>
      </c>
      <c r="ES51">
        <v>80</v>
      </c>
      <c r="ET51">
        <v>81</v>
      </c>
      <c r="EU51">
        <v>82</v>
      </c>
      <c r="EV51">
        <v>83</v>
      </c>
      <c r="EW51">
        <v>84</v>
      </c>
      <c r="EX51">
        <v>85</v>
      </c>
      <c r="EY51">
        <v>86</v>
      </c>
      <c r="EZ51">
        <v>87</v>
      </c>
      <c r="FA51">
        <v>88</v>
      </c>
      <c r="FB51">
        <v>89</v>
      </c>
    </row>
    <row r="52" spans="1:158" s="85" customFormat="1" ht="15.75" outlineLevel="1" thickBot="1" x14ac:dyDescent="0.3">
      <c r="A52" s="34"/>
      <c r="B52" s="35"/>
      <c r="C52" s="47" t="s">
        <v>3895</v>
      </c>
      <c r="D52" s="49" t="str">
        <f>Template!U10</f>
        <v>yes</v>
      </c>
      <c r="E52" s="51" t="s">
        <v>144</v>
      </c>
      <c r="F52" s="51" t="s">
        <v>143</v>
      </c>
      <c r="G52" s="51" t="s">
        <v>144</v>
      </c>
      <c r="H52" s="51" t="s">
        <v>47</v>
      </c>
      <c r="I52" s="51" t="s">
        <v>144</v>
      </c>
      <c r="J52" s="51" t="s">
        <v>144</v>
      </c>
      <c r="K52" s="51" t="s">
        <v>144</v>
      </c>
      <c r="L52" s="51" t="s">
        <v>144</v>
      </c>
      <c r="M52" s="51" t="s">
        <v>144</v>
      </c>
      <c r="N52" s="51" t="s">
        <v>144</v>
      </c>
      <c r="O52" s="51" t="s">
        <v>144</v>
      </c>
      <c r="P52" s="51" t="s">
        <v>144</v>
      </c>
      <c r="Q52" s="51" t="s">
        <v>144</v>
      </c>
      <c r="R52" s="51" t="str">
        <f t="shared" si="1"/>
        <v xml:space="preserve"> </v>
      </c>
      <c r="S52" s="51" t="str">
        <f t="shared" si="13"/>
        <v xml:space="preserve"> </v>
      </c>
      <c r="T52" s="51" t="str">
        <f t="shared" si="2"/>
        <v xml:space="preserve"> </v>
      </c>
      <c r="U52" s="51" t="str">
        <f t="shared" si="3"/>
        <v xml:space="preserve"> </v>
      </c>
      <c r="V52" s="51" t="s">
        <v>144</v>
      </c>
      <c r="W52" s="51" t="s">
        <v>144</v>
      </c>
      <c r="X52" s="51" t="s">
        <v>144</v>
      </c>
      <c r="Y52" s="51" t="s">
        <v>144</v>
      </c>
      <c r="Z52" s="51" t="s">
        <v>144</v>
      </c>
      <c r="AA52" s="51" t="s">
        <v>144</v>
      </c>
      <c r="AB52" s="51" t="s">
        <v>143</v>
      </c>
      <c r="AC52" s="51" t="s">
        <v>143</v>
      </c>
      <c r="AD52" s="51" t="s">
        <v>144</v>
      </c>
      <c r="AE52" s="51" t="s">
        <v>144</v>
      </c>
      <c r="AF52" s="51" t="s">
        <v>144</v>
      </c>
      <c r="AG52" s="51" t="s">
        <v>144</v>
      </c>
      <c r="AH52" s="51" t="s">
        <v>144</v>
      </c>
      <c r="AI52" s="51" t="s">
        <v>144</v>
      </c>
      <c r="AJ52" s="51" t="s">
        <v>144</v>
      </c>
      <c r="AK52" s="51" t="s">
        <v>144</v>
      </c>
      <c r="AL52" s="51" t="s">
        <v>144</v>
      </c>
      <c r="AM52" s="51" t="str">
        <f t="shared" si="4"/>
        <v xml:space="preserve"> </v>
      </c>
      <c r="AN52" s="51" t="str">
        <f t="shared" si="5"/>
        <v xml:space="preserve"> </v>
      </c>
      <c r="AO52" s="51" t="str">
        <f t="shared" si="6"/>
        <v xml:space="preserve"> </v>
      </c>
      <c r="AP52" s="51" t="str">
        <f t="shared" si="14"/>
        <v xml:space="preserve"> </v>
      </c>
      <c r="AQ52" s="51" t="str">
        <f t="shared" si="7"/>
        <v xml:space="preserve"> </v>
      </c>
      <c r="AR52" s="51" t="str">
        <f t="shared" si="8"/>
        <v xml:space="preserve"> </v>
      </c>
      <c r="AS52" s="51" t="str">
        <f t="shared" si="9"/>
        <v xml:space="preserve"> </v>
      </c>
      <c r="AT52" s="51" t="str">
        <f t="shared" si="10"/>
        <v xml:space="preserve"> </v>
      </c>
      <c r="AU52" s="51" t="str">
        <f t="shared" si="11"/>
        <v xml:space="preserve"> </v>
      </c>
      <c r="AV52" s="51" t="str">
        <f t="shared" si="12"/>
        <v xml:space="preserve"> </v>
      </c>
      <c r="DU52" s="85">
        <v>93</v>
      </c>
      <c r="DW52" s="85">
        <v>119</v>
      </c>
      <c r="DY52" s="85">
        <v>94</v>
      </c>
      <c r="DZ52" s="85">
        <v>95</v>
      </c>
      <c r="EA52" s="85">
        <v>104</v>
      </c>
      <c r="EB52" s="85">
        <v>97</v>
      </c>
      <c r="EC52" s="85">
        <v>98</v>
      </c>
      <c r="ED52" s="85">
        <v>99</v>
      </c>
      <c r="EE52" s="85">
        <v>100</v>
      </c>
      <c r="EF52" s="85">
        <v>102</v>
      </c>
      <c r="EG52" s="85">
        <v>101</v>
      </c>
      <c r="EL52" s="85">
        <v>103</v>
      </c>
      <c r="EM52" s="85">
        <v>105</v>
      </c>
      <c r="EN52" s="85">
        <v>106</v>
      </c>
      <c r="EO52" s="85">
        <v>109</v>
      </c>
      <c r="EP52" s="85">
        <v>107</v>
      </c>
      <c r="EQ52" s="85">
        <v>108</v>
      </c>
      <c r="ET52" s="85">
        <v>110</v>
      </c>
      <c r="EU52" s="85">
        <v>111</v>
      </c>
      <c r="EV52" s="85">
        <v>112</v>
      </c>
      <c r="EW52" s="85">
        <v>113</v>
      </c>
      <c r="EX52" s="85">
        <v>114</v>
      </c>
      <c r="EY52" s="85">
        <v>118</v>
      </c>
      <c r="EZ52" s="85">
        <v>115</v>
      </c>
      <c r="FA52" s="85">
        <v>117</v>
      </c>
      <c r="FB52" s="85">
        <v>116</v>
      </c>
    </row>
    <row r="53" spans="1:158" ht="15.75" thickBot="1" x14ac:dyDescent="0.3">
      <c r="A53" s="41"/>
      <c r="B53" s="42"/>
      <c r="C53" s="86"/>
      <c r="D53" s="86"/>
      <c r="E53" s="45" t="str">
        <f t="shared" si="0"/>
        <v xml:space="preserve"> </v>
      </c>
      <c r="F53" s="45"/>
      <c r="G53" s="45"/>
      <c r="H53" s="45"/>
      <c r="I53" s="45"/>
      <c r="J53" s="45"/>
      <c r="K53" s="45"/>
      <c r="L53" s="45"/>
      <c r="M53" s="45"/>
      <c r="N53" s="45"/>
      <c r="O53" s="45" t="str">
        <f t="shared" si="15"/>
        <v xml:space="preserve"> </v>
      </c>
      <c r="P53" s="45" t="str">
        <f t="shared" si="16"/>
        <v xml:space="preserve"> </v>
      </c>
      <c r="Q53" s="45" t="str">
        <f t="shared" si="17"/>
        <v xml:space="preserve"> </v>
      </c>
      <c r="R53" s="45" t="str">
        <f t="shared" si="1"/>
        <v xml:space="preserve"> </v>
      </c>
      <c r="S53" s="45" t="str">
        <f t="shared" si="13"/>
        <v xml:space="preserve"> </v>
      </c>
      <c r="T53" s="45" t="str">
        <f t="shared" si="2"/>
        <v xml:space="preserve"> </v>
      </c>
      <c r="U53" s="45" t="str">
        <f t="shared" si="3"/>
        <v xml:space="preserve"> </v>
      </c>
      <c r="V53" s="45" t="str">
        <f t="shared" si="18"/>
        <v xml:space="preserve"> </v>
      </c>
      <c r="W53" s="45" t="str">
        <f t="shared" si="19"/>
        <v xml:space="preserve"> </v>
      </c>
      <c r="X53" s="45" t="str">
        <f t="shared" si="20"/>
        <v xml:space="preserve"> </v>
      </c>
      <c r="Y53" s="45" t="str">
        <f t="shared" si="21"/>
        <v xml:space="preserve"> </v>
      </c>
      <c r="Z53" s="45" t="str">
        <f t="shared" si="22"/>
        <v xml:space="preserve"> </v>
      </c>
      <c r="AA53" s="45" t="str">
        <f t="shared" si="23"/>
        <v xml:space="preserve"> </v>
      </c>
      <c r="AB53" s="45"/>
      <c r="AC53" s="45" t="str">
        <f t="shared" si="24"/>
        <v xml:space="preserve"> </v>
      </c>
      <c r="AD53" s="45" t="str">
        <f t="shared" si="25"/>
        <v xml:space="preserve"> </v>
      </c>
      <c r="AE53" s="45" t="str">
        <f t="shared" si="26"/>
        <v xml:space="preserve"> </v>
      </c>
      <c r="AF53" s="45" t="str">
        <f t="shared" si="27"/>
        <v xml:space="preserve"> </v>
      </c>
      <c r="AG53" s="45" t="str">
        <f t="shared" si="28"/>
        <v xml:space="preserve"> </v>
      </c>
      <c r="AH53" s="45" t="str">
        <f t="shared" si="29"/>
        <v xml:space="preserve"> </v>
      </c>
      <c r="AI53" s="45" t="str">
        <f t="shared" si="30"/>
        <v xml:space="preserve"> </v>
      </c>
      <c r="AJ53" s="45"/>
      <c r="AK53" s="45"/>
      <c r="AL53" s="45" t="str">
        <f t="shared" si="31"/>
        <v xml:space="preserve"> </v>
      </c>
      <c r="AM53" s="45" t="str">
        <f t="shared" si="4"/>
        <v xml:space="preserve"> </v>
      </c>
      <c r="AN53" s="45" t="str">
        <f t="shared" si="5"/>
        <v xml:space="preserve"> </v>
      </c>
      <c r="AO53" s="45" t="str">
        <f t="shared" si="6"/>
        <v xml:space="preserve"> </v>
      </c>
      <c r="AP53" s="45" t="str">
        <f t="shared" si="14"/>
        <v xml:space="preserve"> </v>
      </c>
      <c r="AQ53" s="45" t="str">
        <f t="shared" si="7"/>
        <v xml:space="preserve"> </v>
      </c>
      <c r="AR53" s="45" t="str">
        <f t="shared" si="8"/>
        <v xml:space="preserve"> </v>
      </c>
      <c r="AS53" s="45" t="str">
        <f t="shared" si="9"/>
        <v xml:space="preserve"> </v>
      </c>
      <c r="AT53" s="45" t="str">
        <f t="shared" si="10"/>
        <v xml:space="preserve"> </v>
      </c>
      <c r="AU53" s="45" t="str">
        <f t="shared" si="11"/>
        <v xml:space="preserve"> </v>
      </c>
      <c r="AV53" s="46" t="str">
        <f t="shared" si="12"/>
        <v xml:space="preserve"> </v>
      </c>
    </row>
    <row r="54" spans="1:158" outlineLevel="1" x14ac:dyDescent="0.25">
      <c r="A54" s="32" t="s">
        <v>63</v>
      </c>
      <c r="B54" s="33" t="str">
        <f>Template!Q11</f>
        <v>BitDefender Internet Security 2010</v>
      </c>
      <c r="C54" s="49"/>
      <c r="D54" s="49" t="str">
        <f>Template!R11</f>
        <v>no</v>
      </c>
      <c r="E54" s="51" t="str">
        <f t="shared" si="0"/>
        <v>n/a</v>
      </c>
      <c r="F54" s="51" t="str">
        <f t="shared" ref="F54" si="53">IF(D54="no","n/a"," ")</f>
        <v>n/a</v>
      </c>
      <c r="G54" s="51" t="str">
        <f t="shared" ref="G54" si="54">IF(D54="no","n/a"," ")</f>
        <v>n/a</v>
      </c>
      <c r="H54" s="51" t="s">
        <v>47</v>
      </c>
      <c r="I54" s="51" t="str">
        <f t="shared" ref="I54" si="55">IF(D54="no","n/a"," ")</f>
        <v>n/a</v>
      </c>
      <c r="J54" s="51" t="str">
        <f t="shared" ref="J54" si="56">IF(D54="no","n/a"," ")</f>
        <v>n/a</v>
      </c>
      <c r="K54" s="51" t="str">
        <f t="shared" ref="K54" si="57">IF(D54="no","n/a"," ")</f>
        <v>n/a</v>
      </c>
      <c r="L54" s="51" t="str">
        <f t="shared" ref="L54" si="58">IF(D54="no","n/a"," ")</f>
        <v>n/a</v>
      </c>
      <c r="M54" s="51" t="str">
        <f t="shared" si="32"/>
        <v>n/a</v>
      </c>
      <c r="N54" s="51" t="str">
        <f t="shared" si="33"/>
        <v>n/a</v>
      </c>
      <c r="O54" s="51" t="str">
        <f t="shared" si="15"/>
        <v>n/a</v>
      </c>
      <c r="P54" s="51" t="str">
        <f t="shared" si="16"/>
        <v>n/a</v>
      </c>
      <c r="Q54" s="51" t="str">
        <f t="shared" si="17"/>
        <v>n/a</v>
      </c>
      <c r="R54" s="51" t="str">
        <f t="shared" si="1"/>
        <v>n/a</v>
      </c>
      <c r="S54" s="51" t="str">
        <f t="shared" si="13"/>
        <v>n/a</v>
      </c>
      <c r="T54" s="51" t="str">
        <f t="shared" si="2"/>
        <v>n/a</v>
      </c>
      <c r="U54" s="51" t="str">
        <f t="shared" si="3"/>
        <v>n/a</v>
      </c>
      <c r="V54" s="51" t="str">
        <f t="shared" si="18"/>
        <v>n/a</v>
      </c>
      <c r="W54" s="51" t="str">
        <f t="shared" si="19"/>
        <v>n/a</v>
      </c>
      <c r="X54" s="51" t="str">
        <f t="shared" si="20"/>
        <v>n/a</v>
      </c>
      <c r="Y54" s="51" t="str">
        <f t="shared" si="21"/>
        <v>n/a</v>
      </c>
      <c r="Z54" s="51" t="str">
        <f t="shared" si="22"/>
        <v>n/a</v>
      </c>
      <c r="AA54" s="51" t="str">
        <f t="shared" si="23"/>
        <v>n/a</v>
      </c>
      <c r="AB54" s="51" t="s">
        <v>47</v>
      </c>
      <c r="AC54" s="51" t="str">
        <f t="shared" si="24"/>
        <v>n/a</v>
      </c>
      <c r="AD54" s="51" t="str">
        <f t="shared" si="25"/>
        <v>n/a</v>
      </c>
      <c r="AE54" s="51" t="str">
        <f t="shared" si="26"/>
        <v>n/a</v>
      </c>
      <c r="AF54" s="51" t="str">
        <f t="shared" si="27"/>
        <v>n/a</v>
      </c>
      <c r="AG54" s="51" t="str">
        <f t="shared" si="28"/>
        <v>n/a</v>
      </c>
      <c r="AH54" s="51" t="str">
        <f t="shared" si="29"/>
        <v>n/a</v>
      </c>
      <c r="AI54" s="51" t="str">
        <f t="shared" si="30"/>
        <v>n/a</v>
      </c>
      <c r="AJ54" s="51" t="s">
        <v>47</v>
      </c>
      <c r="AK54" s="51" t="s">
        <v>47</v>
      </c>
      <c r="AL54" s="51" t="str">
        <f t="shared" si="31"/>
        <v>n/a</v>
      </c>
      <c r="AM54" s="51" t="str">
        <f t="shared" si="4"/>
        <v>n/a</v>
      </c>
      <c r="AN54" s="51" t="str">
        <f t="shared" si="5"/>
        <v>n/a</v>
      </c>
      <c r="AO54" s="51" t="str">
        <f t="shared" si="6"/>
        <v>n/a</v>
      </c>
      <c r="AP54" s="51" t="str">
        <f t="shared" si="14"/>
        <v>n/a</v>
      </c>
      <c r="AQ54" s="51" t="str">
        <f t="shared" si="7"/>
        <v>n/a</v>
      </c>
      <c r="AR54" s="51" t="str">
        <f t="shared" si="8"/>
        <v>n/a</v>
      </c>
      <c r="AS54" s="51" t="str">
        <f t="shared" si="9"/>
        <v>n/a</v>
      </c>
      <c r="AT54" s="51" t="str">
        <f t="shared" si="10"/>
        <v>n/a</v>
      </c>
      <c r="AU54" s="51" t="str">
        <f t="shared" si="11"/>
        <v>n/a</v>
      </c>
      <c r="AV54" s="51" t="str">
        <f t="shared" si="12"/>
        <v>n/a</v>
      </c>
    </row>
    <row r="55" spans="1:158" outlineLevel="1" x14ac:dyDescent="0.25">
      <c r="A55" s="34"/>
      <c r="B55" s="33"/>
      <c r="C55" s="47" t="s">
        <v>37</v>
      </c>
      <c r="D55" s="49" t="str">
        <f>Template!S11</f>
        <v>yes</v>
      </c>
      <c r="E55" s="51" t="s">
        <v>143</v>
      </c>
      <c r="F55" s="51" t="s">
        <v>143</v>
      </c>
      <c r="G55" s="51" t="s">
        <v>143</v>
      </c>
      <c r="H55" s="51" t="s">
        <v>47</v>
      </c>
      <c r="I55" s="51" t="s">
        <v>143</v>
      </c>
      <c r="J55" s="51" t="s">
        <v>143</v>
      </c>
      <c r="K55" s="51" t="s">
        <v>144</v>
      </c>
      <c r="L55" s="51" t="s">
        <v>144</v>
      </c>
      <c r="M55" s="51" t="s">
        <v>143</v>
      </c>
      <c r="N55" s="51" t="s">
        <v>144</v>
      </c>
      <c r="O55" s="51" t="s">
        <v>143</v>
      </c>
      <c r="P55" s="51" t="s">
        <v>143</v>
      </c>
      <c r="Q55" s="51" t="s">
        <v>144</v>
      </c>
      <c r="R55" s="51" t="s">
        <v>143</v>
      </c>
      <c r="S55" s="51" t="s">
        <v>143</v>
      </c>
      <c r="T55" s="51" t="s">
        <v>143</v>
      </c>
      <c r="U55" s="51" t="s">
        <v>143</v>
      </c>
      <c r="V55" s="51" t="s">
        <v>144</v>
      </c>
      <c r="W55" s="51" t="s">
        <v>143</v>
      </c>
      <c r="X55" s="51" t="s">
        <v>143</v>
      </c>
      <c r="Y55" s="51" t="s">
        <v>144</v>
      </c>
      <c r="Z55" s="51" t="s">
        <v>143</v>
      </c>
      <c r="AA55" s="51" t="s">
        <v>143</v>
      </c>
      <c r="AB55" s="51" t="s">
        <v>143</v>
      </c>
      <c r="AC55" s="51" t="s">
        <v>143</v>
      </c>
      <c r="AD55" s="51" t="s">
        <v>143</v>
      </c>
      <c r="AE55" s="51" t="s">
        <v>143</v>
      </c>
      <c r="AF55" s="51" t="s">
        <v>143</v>
      </c>
      <c r="AG55" s="51" t="s">
        <v>143</v>
      </c>
      <c r="AH55" s="51" t="s">
        <v>143</v>
      </c>
      <c r="AI55" s="51" t="s">
        <v>143</v>
      </c>
      <c r="AJ55" s="51" t="s">
        <v>143</v>
      </c>
      <c r="AK55" s="51" t="s">
        <v>143</v>
      </c>
      <c r="AL55" s="51" t="s">
        <v>143</v>
      </c>
      <c r="AM55" s="51" t="s">
        <v>143</v>
      </c>
      <c r="AN55" s="51" t="s">
        <v>143</v>
      </c>
      <c r="AO55" s="51" t="s">
        <v>143</v>
      </c>
      <c r="AP55" s="51" t="s">
        <v>143</v>
      </c>
      <c r="AQ55" s="51" t="s">
        <v>143</v>
      </c>
      <c r="AR55" s="51" t="s">
        <v>143</v>
      </c>
      <c r="AS55" s="51" t="s">
        <v>143</v>
      </c>
      <c r="AT55" s="51" t="s">
        <v>143</v>
      </c>
      <c r="AU55" s="51" t="s">
        <v>143</v>
      </c>
      <c r="AV55" s="51" t="s">
        <v>143</v>
      </c>
      <c r="EA55">
        <v>125</v>
      </c>
      <c r="EB55">
        <v>126</v>
      </c>
      <c r="ED55">
        <v>128</v>
      </c>
      <c r="EG55">
        <v>127</v>
      </c>
      <c r="EL55">
        <v>129</v>
      </c>
      <c r="EO55">
        <v>130</v>
      </c>
    </row>
    <row r="56" spans="1:158" outlineLevel="1" x14ac:dyDescent="0.25">
      <c r="A56" s="34"/>
      <c r="B56" s="35"/>
      <c r="C56" s="47" t="s">
        <v>3894</v>
      </c>
      <c r="D56" s="49" t="str">
        <f>Template!T11</f>
        <v>yes</v>
      </c>
      <c r="E56" s="51" t="s">
        <v>143</v>
      </c>
      <c r="F56" s="51" t="s">
        <v>143</v>
      </c>
      <c r="G56" s="51" t="s">
        <v>144</v>
      </c>
      <c r="H56" s="51" t="s">
        <v>47</v>
      </c>
      <c r="I56" s="51" t="s">
        <v>143</v>
      </c>
      <c r="J56" s="51" t="s">
        <v>143</v>
      </c>
      <c r="K56" s="51" t="s">
        <v>143</v>
      </c>
      <c r="L56" s="51" t="s">
        <v>143</v>
      </c>
      <c r="M56" s="51" t="s">
        <v>144</v>
      </c>
      <c r="N56" s="51" t="s">
        <v>144</v>
      </c>
      <c r="O56" s="51" t="s">
        <v>143</v>
      </c>
      <c r="P56" s="51" t="s">
        <v>143</v>
      </c>
      <c r="Q56" s="51" t="s">
        <v>144</v>
      </c>
      <c r="R56" s="51" t="s">
        <v>143</v>
      </c>
      <c r="S56" s="51" t="s">
        <v>143</v>
      </c>
      <c r="T56" s="51" t="s">
        <v>143</v>
      </c>
      <c r="U56" s="51" t="s">
        <v>143</v>
      </c>
      <c r="V56" s="51" t="s">
        <v>143</v>
      </c>
      <c r="W56" s="51" t="s">
        <v>143</v>
      </c>
      <c r="X56" s="51" t="s">
        <v>143</v>
      </c>
      <c r="Y56" s="51" t="s">
        <v>143</v>
      </c>
      <c r="Z56" s="51" t="s">
        <v>143</v>
      </c>
      <c r="AA56" s="51" t="s">
        <v>143</v>
      </c>
      <c r="AB56" s="51" t="s">
        <v>143</v>
      </c>
      <c r="AC56" s="51" t="s">
        <v>143</v>
      </c>
      <c r="AD56" s="51" t="s">
        <v>143</v>
      </c>
      <c r="AE56" s="51" t="s">
        <v>143</v>
      </c>
      <c r="AF56" s="51" t="s">
        <v>143</v>
      </c>
      <c r="AG56" s="51" t="s">
        <v>143</v>
      </c>
      <c r="AH56" s="51" t="s">
        <v>143</v>
      </c>
      <c r="AI56" s="51" t="s">
        <v>143</v>
      </c>
      <c r="AJ56" s="51" t="s">
        <v>143</v>
      </c>
      <c r="AK56" s="51" t="s">
        <v>143</v>
      </c>
      <c r="AL56" s="51" t="s">
        <v>143</v>
      </c>
      <c r="AM56" s="51" t="s">
        <v>143</v>
      </c>
      <c r="AN56" s="51" t="s">
        <v>143</v>
      </c>
      <c r="AO56" s="51" t="s">
        <v>143</v>
      </c>
      <c r="AP56" s="51" t="s">
        <v>143</v>
      </c>
      <c r="AQ56" s="51" t="s">
        <v>143</v>
      </c>
      <c r="AR56" s="51" t="s">
        <v>143</v>
      </c>
      <c r="AS56" s="51" t="s">
        <v>143</v>
      </c>
      <c r="AT56" s="51" t="s">
        <v>143</v>
      </c>
      <c r="AU56" s="51" t="s">
        <v>143</v>
      </c>
      <c r="AV56" s="51" t="s">
        <v>143</v>
      </c>
      <c r="DW56">
        <v>123</v>
      </c>
      <c r="EC56">
        <v>122</v>
      </c>
      <c r="ED56">
        <v>121</v>
      </c>
      <c r="EG56">
        <v>120</v>
      </c>
    </row>
    <row r="57" spans="1:158" s="85" customFormat="1" ht="15.75" outlineLevel="1" thickBot="1" x14ac:dyDescent="0.3">
      <c r="A57" s="34"/>
      <c r="B57" s="35"/>
      <c r="C57" s="47" t="s">
        <v>3895</v>
      </c>
      <c r="D57" s="49" t="str">
        <f>Template!U11</f>
        <v>yes</v>
      </c>
      <c r="E57" s="51" t="s">
        <v>143</v>
      </c>
      <c r="F57" s="51" t="s">
        <v>143</v>
      </c>
      <c r="G57" s="51" t="s">
        <v>143</v>
      </c>
      <c r="H57" s="51" t="s">
        <v>47</v>
      </c>
      <c r="I57" s="51" t="s">
        <v>143</v>
      </c>
      <c r="J57" s="51" t="s">
        <v>143</v>
      </c>
      <c r="K57" s="51" t="s">
        <v>143</v>
      </c>
      <c r="L57" s="51" t="s">
        <v>143</v>
      </c>
      <c r="M57" s="51" t="s">
        <v>143</v>
      </c>
      <c r="N57" s="51" t="s">
        <v>143</v>
      </c>
      <c r="O57" s="51" t="s">
        <v>143</v>
      </c>
      <c r="P57" s="51" t="s">
        <v>143</v>
      </c>
      <c r="Q57" s="51" t="s">
        <v>143</v>
      </c>
      <c r="R57" s="51" t="s">
        <v>143</v>
      </c>
      <c r="S57" s="51" t="s">
        <v>143</v>
      </c>
      <c r="T57" s="51" t="s">
        <v>143</v>
      </c>
      <c r="U57" s="51" t="s">
        <v>143</v>
      </c>
      <c r="V57" s="51" t="s">
        <v>143</v>
      </c>
      <c r="W57" s="51" t="s">
        <v>143</v>
      </c>
      <c r="X57" s="51" t="s">
        <v>143</v>
      </c>
      <c r="Y57" s="51" t="s">
        <v>143</v>
      </c>
      <c r="Z57" s="51" t="s">
        <v>143</v>
      </c>
      <c r="AA57" s="51" t="s">
        <v>143</v>
      </c>
      <c r="AB57" s="51" t="s">
        <v>143</v>
      </c>
      <c r="AC57" s="51" t="s">
        <v>143</v>
      </c>
      <c r="AD57" s="51" t="s">
        <v>143</v>
      </c>
      <c r="AE57" s="51" t="s">
        <v>143</v>
      </c>
      <c r="AF57" s="51" t="s">
        <v>143</v>
      </c>
      <c r="AG57" s="51" t="s">
        <v>143</v>
      </c>
      <c r="AH57" s="51" t="s">
        <v>143</v>
      </c>
      <c r="AI57" s="51" t="s">
        <v>143</v>
      </c>
      <c r="AJ57" s="51" t="s">
        <v>143</v>
      </c>
      <c r="AK57" s="51" t="s">
        <v>143</v>
      </c>
      <c r="AL57" s="51" t="s">
        <v>143</v>
      </c>
      <c r="AM57" s="51" t="s">
        <v>143</v>
      </c>
      <c r="AN57" s="51" t="s">
        <v>143</v>
      </c>
      <c r="AO57" s="51" t="s">
        <v>143</v>
      </c>
      <c r="AP57" s="51" t="s">
        <v>143</v>
      </c>
      <c r="AQ57" s="51" t="s">
        <v>143</v>
      </c>
      <c r="AR57" s="51" t="s">
        <v>143</v>
      </c>
      <c r="AS57" s="51" t="s">
        <v>143</v>
      </c>
      <c r="AT57" s="51" t="s">
        <v>143</v>
      </c>
      <c r="AU57" s="51" t="s">
        <v>143</v>
      </c>
      <c r="AV57" s="51" t="s">
        <v>143</v>
      </c>
    </row>
    <row r="58" spans="1:158" ht="15.75" thickBot="1" x14ac:dyDescent="0.3">
      <c r="A58" s="41"/>
      <c r="B58" s="42"/>
      <c r="C58" s="86"/>
      <c r="D58" s="86"/>
      <c r="E58" s="45" t="str">
        <f t="shared" si="0"/>
        <v xml:space="preserve"> </v>
      </c>
      <c r="F58" s="45"/>
      <c r="G58" s="45"/>
      <c r="H58" s="45"/>
      <c r="I58" s="45"/>
      <c r="J58" s="45"/>
      <c r="K58" s="45"/>
      <c r="L58" s="45"/>
      <c r="M58" s="45"/>
      <c r="N58" s="45"/>
      <c r="O58" s="45" t="str">
        <f t="shared" si="15"/>
        <v xml:space="preserve"> </v>
      </c>
      <c r="P58" s="45" t="str">
        <f t="shared" si="16"/>
        <v xml:space="preserve"> </v>
      </c>
      <c r="Q58" s="45" t="str">
        <f t="shared" si="17"/>
        <v xml:space="preserve"> </v>
      </c>
      <c r="R58" s="45" t="str">
        <f t="shared" si="1"/>
        <v xml:space="preserve"> </v>
      </c>
      <c r="S58" s="45" t="str">
        <f t="shared" si="13"/>
        <v xml:space="preserve"> </v>
      </c>
      <c r="T58" s="45" t="str">
        <f t="shared" si="2"/>
        <v xml:space="preserve"> </v>
      </c>
      <c r="U58" s="45" t="str">
        <f t="shared" si="3"/>
        <v xml:space="preserve"> </v>
      </c>
      <c r="V58" s="45" t="str">
        <f t="shared" si="18"/>
        <v xml:space="preserve"> </v>
      </c>
      <c r="W58" s="45" t="str">
        <f t="shared" si="19"/>
        <v xml:space="preserve"> </v>
      </c>
      <c r="X58" s="45" t="str">
        <f t="shared" si="20"/>
        <v xml:space="preserve"> </v>
      </c>
      <c r="Y58" s="45" t="str">
        <f t="shared" si="21"/>
        <v xml:space="preserve"> </v>
      </c>
      <c r="Z58" s="45" t="str">
        <f t="shared" si="22"/>
        <v xml:space="preserve"> </v>
      </c>
      <c r="AA58" s="45" t="str">
        <f t="shared" si="23"/>
        <v xml:space="preserve"> </v>
      </c>
      <c r="AB58" s="45"/>
      <c r="AC58" s="45" t="str">
        <f t="shared" si="24"/>
        <v xml:space="preserve"> </v>
      </c>
      <c r="AD58" s="45" t="str">
        <f t="shared" si="25"/>
        <v xml:space="preserve"> </v>
      </c>
      <c r="AE58" s="45" t="str">
        <f t="shared" si="26"/>
        <v xml:space="preserve"> </v>
      </c>
      <c r="AF58" s="45" t="str">
        <f t="shared" si="27"/>
        <v xml:space="preserve"> </v>
      </c>
      <c r="AG58" s="45" t="str">
        <f t="shared" si="28"/>
        <v xml:space="preserve"> </v>
      </c>
      <c r="AH58" s="45" t="str">
        <f t="shared" si="29"/>
        <v xml:space="preserve"> </v>
      </c>
      <c r="AI58" s="45" t="str">
        <f t="shared" si="30"/>
        <v xml:space="preserve"> </v>
      </c>
      <c r="AJ58" s="45"/>
      <c r="AK58" s="45"/>
      <c r="AL58" s="45" t="str">
        <f t="shared" si="31"/>
        <v xml:space="preserve"> </v>
      </c>
      <c r="AM58" s="45" t="str">
        <f t="shared" si="4"/>
        <v xml:space="preserve"> </v>
      </c>
      <c r="AN58" s="45" t="str">
        <f t="shared" si="5"/>
        <v xml:space="preserve"> </v>
      </c>
      <c r="AO58" s="45" t="str">
        <f t="shared" si="6"/>
        <v xml:space="preserve"> </v>
      </c>
      <c r="AP58" s="45" t="str">
        <f t="shared" si="14"/>
        <v xml:space="preserve"> </v>
      </c>
      <c r="AQ58" s="45" t="str">
        <f t="shared" si="7"/>
        <v xml:space="preserve"> </v>
      </c>
      <c r="AR58" s="45" t="str">
        <f t="shared" si="8"/>
        <v xml:space="preserve"> </v>
      </c>
      <c r="AS58" s="45" t="str">
        <f t="shared" si="9"/>
        <v xml:space="preserve"> </v>
      </c>
      <c r="AT58" s="45" t="str">
        <f t="shared" si="10"/>
        <v xml:space="preserve"> </v>
      </c>
      <c r="AU58" s="45" t="str">
        <f t="shared" si="11"/>
        <v xml:space="preserve"> </v>
      </c>
      <c r="AV58" s="46" t="str">
        <f t="shared" si="12"/>
        <v xml:space="preserve"> </v>
      </c>
    </row>
    <row r="59" spans="1:158" outlineLevel="1" x14ac:dyDescent="0.25">
      <c r="A59" s="32" t="s">
        <v>64</v>
      </c>
      <c r="B59" s="33" t="str">
        <f>Template!Q12</f>
        <v>Bullguard Internet Security 9.0</v>
      </c>
      <c r="C59" s="49">
        <v>2000</v>
      </c>
      <c r="D59" s="49" t="str">
        <f>Template!R12</f>
        <v>no</v>
      </c>
      <c r="E59" s="51" t="s">
        <v>47</v>
      </c>
      <c r="F59" s="51" t="s">
        <v>47</v>
      </c>
      <c r="G59" s="51" t="s">
        <v>47</v>
      </c>
      <c r="H59" s="51" t="s">
        <v>47</v>
      </c>
      <c r="I59" s="51" t="s">
        <v>47</v>
      </c>
      <c r="J59" s="51" t="str">
        <f t="shared" ref="J59" si="59">IF(D59="no","n/a"," ")</f>
        <v>n/a</v>
      </c>
      <c r="K59" s="51" t="str">
        <f t="shared" ref="K59" si="60">IF(D59="no","n/a"," ")</f>
        <v>n/a</v>
      </c>
      <c r="L59" s="51" t="str">
        <f t="shared" ref="L59" si="61">IF(D59="no","n/a"," ")</f>
        <v>n/a</v>
      </c>
      <c r="M59" s="51" t="str">
        <f t="shared" si="32"/>
        <v>n/a</v>
      </c>
      <c r="N59" s="51" t="str">
        <f t="shared" si="33"/>
        <v>n/a</v>
      </c>
      <c r="O59" s="51" t="str">
        <f t="shared" si="15"/>
        <v>n/a</v>
      </c>
      <c r="P59" s="51" t="str">
        <f t="shared" si="16"/>
        <v>n/a</v>
      </c>
      <c r="Q59" s="51" t="str">
        <f t="shared" si="17"/>
        <v>n/a</v>
      </c>
      <c r="R59" s="51" t="str">
        <f t="shared" si="1"/>
        <v>n/a</v>
      </c>
      <c r="S59" s="51" t="str">
        <f t="shared" si="13"/>
        <v>n/a</v>
      </c>
      <c r="T59" s="51" t="str">
        <f t="shared" si="2"/>
        <v>n/a</v>
      </c>
      <c r="U59" s="51" t="str">
        <f t="shared" si="3"/>
        <v>n/a</v>
      </c>
      <c r="V59" s="51" t="str">
        <f t="shared" si="18"/>
        <v>n/a</v>
      </c>
      <c r="W59" s="51" t="str">
        <f t="shared" si="19"/>
        <v>n/a</v>
      </c>
      <c r="X59" s="51" t="str">
        <f t="shared" si="20"/>
        <v>n/a</v>
      </c>
      <c r="Y59" s="51" t="str">
        <f t="shared" si="21"/>
        <v>n/a</v>
      </c>
      <c r="Z59" s="51" t="str">
        <f t="shared" si="22"/>
        <v>n/a</v>
      </c>
      <c r="AA59" s="51" t="str">
        <f t="shared" si="23"/>
        <v>n/a</v>
      </c>
      <c r="AB59" s="51" t="s">
        <v>47</v>
      </c>
      <c r="AC59" s="51" t="str">
        <f t="shared" si="24"/>
        <v>n/a</v>
      </c>
      <c r="AD59" s="51" t="str">
        <f t="shared" si="25"/>
        <v>n/a</v>
      </c>
      <c r="AE59" s="51" t="str">
        <f t="shared" si="26"/>
        <v>n/a</v>
      </c>
      <c r="AF59" s="51" t="str">
        <f t="shared" si="27"/>
        <v>n/a</v>
      </c>
      <c r="AG59" s="51" t="str">
        <f t="shared" si="28"/>
        <v>n/a</v>
      </c>
      <c r="AH59" s="51" t="str">
        <f t="shared" si="29"/>
        <v>n/a</v>
      </c>
      <c r="AI59" s="51" t="str">
        <f t="shared" si="30"/>
        <v>n/a</v>
      </c>
      <c r="AJ59" s="51" t="s">
        <v>47</v>
      </c>
      <c r="AK59" s="51" t="s">
        <v>47</v>
      </c>
      <c r="AL59" s="51" t="str">
        <f t="shared" si="31"/>
        <v>n/a</v>
      </c>
      <c r="AM59" s="51" t="str">
        <f t="shared" si="4"/>
        <v>n/a</v>
      </c>
      <c r="AN59" s="51" t="str">
        <f t="shared" si="5"/>
        <v>n/a</v>
      </c>
      <c r="AO59" s="51" t="str">
        <f t="shared" si="6"/>
        <v>n/a</v>
      </c>
      <c r="AP59" s="51" t="str">
        <f t="shared" si="14"/>
        <v>n/a</v>
      </c>
      <c r="AQ59" s="51" t="str">
        <f t="shared" si="7"/>
        <v>n/a</v>
      </c>
      <c r="AR59" s="51" t="str">
        <f t="shared" si="8"/>
        <v>n/a</v>
      </c>
      <c r="AS59" s="51" t="str">
        <f t="shared" si="9"/>
        <v>n/a</v>
      </c>
      <c r="AT59" s="51" t="str">
        <f t="shared" si="10"/>
        <v>n/a</v>
      </c>
      <c r="AU59" s="51" t="str">
        <f t="shared" si="11"/>
        <v>n/a</v>
      </c>
      <c r="AV59" s="51" t="str">
        <f t="shared" si="12"/>
        <v>n/a</v>
      </c>
    </row>
    <row r="60" spans="1:158" outlineLevel="1" x14ac:dyDescent="0.25">
      <c r="A60" s="34"/>
      <c r="B60" s="33"/>
      <c r="C60" s="47" t="s">
        <v>37</v>
      </c>
      <c r="D60" s="49" t="str">
        <f>Template!S12</f>
        <v>yes</v>
      </c>
      <c r="E60" s="51" t="s">
        <v>143</v>
      </c>
      <c r="F60" s="51" t="s">
        <v>143</v>
      </c>
      <c r="G60" s="51" t="s">
        <v>143</v>
      </c>
      <c r="H60" s="51" t="s">
        <v>47</v>
      </c>
      <c r="I60" s="51" t="s">
        <v>143</v>
      </c>
      <c r="J60" s="51" t="s">
        <v>143</v>
      </c>
      <c r="K60" s="51" t="s">
        <v>143</v>
      </c>
      <c r="L60" s="51" t="s">
        <v>143</v>
      </c>
      <c r="M60" s="51" t="s">
        <v>143</v>
      </c>
      <c r="N60" s="51" t="s">
        <v>143</v>
      </c>
      <c r="O60" s="51" t="s">
        <v>143</v>
      </c>
      <c r="P60" s="51" t="s">
        <v>143</v>
      </c>
      <c r="Q60" s="51" t="s">
        <v>143</v>
      </c>
      <c r="R60" s="51" t="s">
        <v>143</v>
      </c>
      <c r="S60" s="51" t="s">
        <v>143</v>
      </c>
      <c r="T60" s="51" t="s">
        <v>143</v>
      </c>
      <c r="U60" s="51" t="s">
        <v>143</v>
      </c>
      <c r="V60" s="51" t="s">
        <v>143</v>
      </c>
      <c r="W60" s="51" t="s">
        <v>143</v>
      </c>
      <c r="X60" s="51" t="s">
        <v>143</v>
      </c>
      <c r="Y60" s="51" t="s">
        <v>143</v>
      </c>
      <c r="Z60" s="51" t="s">
        <v>143</v>
      </c>
      <c r="AA60" s="51" t="s">
        <v>143</v>
      </c>
      <c r="AB60" s="51" t="s">
        <v>143</v>
      </c>
      <c r="AC60" s="51" t="s">
        <v>143</v>
      </c>
      <c r="AD60" s="51" t="s">
        <v>143</v>
      </c>
      <c r="AE60" s="51" t="s">
        <v>143</v>
      </c>
      <c r="AF60" s="51" t="s">
        <v>143</v>
      </c>
      <c r="AG60" s="51" t="s">
        <v>143</v>
      </c>
      <c r="AH60" s="51" t="s">
        <v>143</v>
      </c>
      <c r="AI60" s="51" t="s">
        <v>143</v>
      </c>
      <c r="AJ60" s="51" t="s">
        <v>143</v>
      </c>
      <c r="AK60" s="51" t="s">
        <v>143</v>
      </c>
      <c r="AL60" s="51" t="s">
        <v>143</v>
      </c>
      <c r="AM60" s="51" t="str">
        <f t="shared" si="4"/>
        <v xml:space="preserve"> </v>
      </c>
      <c r="AN60" s="51" t="str">
        <f t="shared" si="5"/>
        <v xml:space="preserve"> </v>
      </c>
      <c r="AO60" s="51" t="str">
        <f t="shared" si="6"/>
        <v xml:space="preserve"> </v>
      </c>
      <c r="AP60" s="51" t="str">
        <f t="shared" si="14"/>
        <v xml:space="preserve"> </v>
      </c>
      <c r="AQ60" s="51" t="str">
        <f t="shared" si="7"/>
        <v xml:space="preserve"> </v>
      </c>
      <c r="AR60" s="51" t="str">
        <f t="shared" si="8"/>
        <v xml:space="preserve"> </v>
      </c>
      <c r="AS60" s="51" t="str">
        <f t="shared" si="9"/>
        <v xml:space="preserve"> </v>
      </c>
      <c r="AT60" s="51" t="str">
        <f t="shared" si="10"/>
        <v xml:space="preserve"> </v>
      </c>
      <c r="AU60" s="51" t="str">
        <f t="shared" si="11"/>
        <v xml:space="preserve"> </v>
      </c>
      <c r="AV60" s="51" t="str">
        <f t="shared" si="12"/>
        <v xml:space="preserve"> </v>
      </c>
      <c r="EA60">
        <v>124</v>
      </c>
    </row>
    <row r="61" spans="1:158" outlineLevel="1" x14ac:dyDescent="0.25">
      <c r="A61" s="34"/>
      <c r="B61" s="35"/>
      <c r="C61" s="47" t="s">
        <v>3894</v>
      </c>
      <c r="D61" s="49" t="str">
        <f>Template!T12</f>
        <v>yes</v>
      </c>
      <c r="E61" s="51" t="s">
        <v>143</v>
      </c>
      <c r="F61" s="51" t="s">
        <v>143</v>
      </c>
      <c r="G61" s="51" t="s">
        <v>143</v>
      </c>
      <c r="H61" s="51" t="s">
        <v>47</v>
      </c>
      <c r="I61" s="51" t="s">
        <v>143</v>
      </c>
      <c r="J61" s="51" t="s">
        <v>143</v>
      </c>
      <c r="K61" s="51" t="s">
        <v>143</v>
      </c>
      <c r="L61" s="51" t="s">
        <v>143</v>
      </c>
      <c r="M61" s="51" t="s">
        <v>143</v>
      </c>
      <c r="N61" s="51" t="s">
        <v>143</v>
      </c>
      <c r="O61" s="51" t="s">
        <v>143</v>
      </c>
      <c r="P61" s="51" t="s">
        <v>143</v>
      </c>
      <c r="Q61" s="51" t="s">
        <v>143</v>
      </c>
      <c r="R61" s="51" t="s">
        <v>143</v>
      </c>
      <c r="S61" s="51" t="s">
        <v>143</v>
      </c>
      <c r="T61" s="51" t="s">
        <v>143</v>
      </c>
      <c r="U61" s="51" t="s">
        <v>143</v>
      </c>
      <c r="V61" s="51" t="s">
        <v>143</v>
      </c>
      <c r="W61" s="51" t="s">
        <v>143</v>
      </c>
      <c r="X61" s="51" t="s">
        <v>143</v>
      </c>
      <c r="Y61" s="51" t="s">
        <v>143</v>
      </c>
      <c r="Z61" s="51" t="s">
        <v>143</v>
      </c>
      <c r="AA61" s="51" t="s">
        <v>143</v>
      </c>
      <c r="AB61" s="51" t="s">
        <v>143</v>
      </c>
      <c r="AC61" s="51" t="s">
        <v>143</v>
      </c>
      <c r="AD61" s="51" t="s">
        <v>143</v>
      </c>
      <c r="AE61" s="51" t="s">
        <v>143</v>
      </c>
      <c r="AF61" s="51" t="s">
        <v>143</v>
      </c>
      <c r="AG61" s="51" t="s">
        <v>143</v>
      </c>
      <c r="AH61" s="51" t="s">
        <v>143</v>
      </c>
      <c r="AI61" s="51" t="s">
        <v>143</v>
      </c>
      <c r="AJ61" s="51" t="s">
        <v>143</v>
      </c>
      <c r="AK61" s="51" t="s">
        <v>143</v>
      </c>
      <c r="AL61" s="51" t="s">
        <v>143</v>
      </c>
      <c r="AM61" s="51" t="str">
        <f t="shared" si="4"/>
        <v xml:space="preserve"> </v>
      </c>
      <c r="AN61" s="51" t="str">
        <f t="shared" si="5"/>
        <v xml:space="preserve"> </v>
      </c>
      <c r="AO61" s="51" t="str">
        <f t="shared" si="6"/>
        <v xml:space="preserve"> </v>
      </c>
      <c r="AP61" s="51" t="str">
        <f t="shared" si="14"/>
        <v xml:space="preserve"> </v>
      </c>
      <c r="AQ61" s="51" t="str">
        <f t="shared" si="7"/>
        <v xml:space="preserve"> </v>
      </c>
      <c r="AR61" s="51" t="str">
        <f t="shared" si="8"/>
        <v xml:space="preserve"> </v>
      </c>
      <c r="AS61" s="51" t="str">
        <f t="shared" si="9"/>
        <v xml:space="preserve"> </v>
      </c>
      <c r="AT61" s="51" t="str">
        <f t="shared" si="10"/>
        <v xml:space="preserve"> </v>
      </c>
      <c r="AU61" s="51" t="str">
        <f t="shared" si="11"/>
        <v xml:space="preserve"> </v>
      </c>
      <c r="AV61" s="51" t="str">
        <f t="shared" si="12"/>
        <v xml:space="preserve"> </v>
      </c>
    </row>
    <row r="62" spans="1:158" s="85" customFormat="1" ht="15.75" outlineLevel="1" thickBot="1" x14ac:dyDescent="0.3">
      <c r="A62" s="34"/>
      <c r="B62" s="35"/>
      <c r="C62" s="47" t="s">
        <v>3895</v>
      </c>
      <c r="D62" s="49" t="str">
        <f>Template!U12</f>
        <v>yes</v>
      </c>
      <c r="E62" s="51" t="s">
        <v>143</v>
      </c>
      <c r="F62" s="51" t="s">
        <v>143</v>
      </c>
      <c r="G62" s="51" t="s">
        <v>143</v>
      </c>
      <c r="H62" s="51" t="s">
        <v>47</v>
      </c>
      <c r="I62" s="51" t="s">
        <v>143</v>
      </c>
      <c r="J62" s="51" t="s">
        <v>143</v>
      </c>
      <c r="K62" s="51" t="s">
        <v>143</v>
      </c>
      <c r="L62" s="51" t="s">
        <v>143</v>
      </c>
      <c r="M62" s="51" t="s">
        <v>143</v>
      </c>
      <c r="N62" s="51" t="s">
        <v>143</v>
      </c>
      <c r="O62" s="51" t="s">
        <v>143</v>
      </c>
      <c r="P62" s="51" t="s">
        <v>143</v>
      </c>
      <c r="Q62" s="51" t="s">
        <v>143</v>
      </c>
      <c r="R62" s="51" t="s">
        <v>143</v>
      </c>
      <c r="S62" s="51" t="s">
        <v>143</v>
      </c>
      <c r="T62" s="51" t="s">
        <v>143</v>
      </c>
      <c r="U62" s="51" t="s">
        <v>143</v>
      </c>
      <c r="V62" s="51" t="s">
        <v>143</v>
      </c>
      <c r="W62" s="51" t="s">
        <v>143</v>
      </c>
      <c r="X62" s="51" t="s">
        <v>143</v>
      </c>
      <c r="Y62" s="51" t="s">
        <v>143</v>
      </c>
      <c r="Z62" s="51" t="s">
        <v>143</v>
      </c>
      <c r="AA62" s="51" t="s">
        <v>143</v>
      </c>
      <c r="AB62" s="51" t="s">
        <v>143</v>
      </c>
      <c r="AC62" s="51" t="s">
        <v>143</v>
      </c>
      <c r="AD62" s="51" t="s">
        <v>143</v>
      </c>
      <c r="AE62" s="51" t="s">
        <v>143</v>
      </c>
      <c r="AF62" s="51" t="s">
        <v>143</v>
      </c>
      <c r="AG62" s="51" t="s">
        <v>143</v>
      </c>
      <c r="AH62" s="51" t="s">
        <v>143</v>
      </c>
      <c r="AI62" s="51" t="s">
        <v>143</v>
      </c>
      <c r="AJ62" s="51" t="s">
        <v>143</v>
      </c>
      <c r="AK62" s="51" t="s">
        <v>143</v>
      </c>
      <c r="AL62" s="51" t="s">
        <v>143</v>
      </c>
      <c r="AM62" s="51" t="str">
        <f t="shared" si="4"/>
        <v xml:space="preserve"> </v>
      </c>
      <c r="AN62" s="51" t="str">
        <f t="shared" si="5"/>
        <v xml:space="preserve"> </v>
      </c>
      <c r="AO62" s="51" t="str">
        <f t="shared" si="6"/>
        <v xml:space="preserve"> </v>
      </c>
      <c r="AP62" s="51" t="str">
        <f t="shared" si="14"/>
        <v xml:space="preserve"> </v>
      </c>
      <c r="AQ62" s="51" t="str">
        <f t="shared" si="7"/>
        <v xml:space="preserve"> </v>
      </c>
      <c r="AR62" s="51" t="str">
        <f t="shared" si="8"/>
        <v xml:space="preserve"> </v>
      </c>
      <c r="AS62" s="51" t="str">
        <f t="shared" si="9"/>
        <v xml:space="preserve"> </v>
      </c>
      <c r="AT62" s="51" t="str">
        <f t="shared" si="10"/>
        <v xml:space="preserve"> </v>
      </c>
      <c r="AU62" s="51" t="str">
        <f t="shared" si="11"/>
        <v xml:space="preserve"> </v>
      </c>
      <c r="AV62" s="51" t="str">
        <f t="shared" si="12"/>
        <v xml:space="preserve"> </v>
      </c>
    </row>
    <row r="63" spans="1:158" ht="15.75" thickBot="1" x14ac:dyDescent="0.3">
      <c r="A63" s="41"/>
      <c r="B63" s="42"/>
      <c r="C63" s="86"/>
      <c r="D63" s="86"/>
      <c r="E63" s="45" t="str">
        <f t="shared" si="0"/>
        <v xml:space="preserve"> </v>
      </c>
      <c r="F63" s="45"/>
      <c r="G63" s="45"/>
      <c r="H63" s="45"/>
      <c r="I63" s="45"/>
      <c r="J63" s="45"/>
      <c r="K63" s="45"/>
      <c r="L63" s="45"/>
      <c r="M63" s="45"/>
      <c r="N63" s="45"/>
      <c r="O63" s="45" t="str">
        <f t="shared" si="15"/>
        <v xml:space="preserve"> </v>
      </c>
      <c r="P63" s="45" t="str">
        <f t="shared" si="16"/>
        <v xml:space="preserve"> </v>
      </c>
      <c r="Q63" s="45" t="str">
        <f t="shared" si="17"/>
        <v xml:space="preserve"> </v>
      </c>
      <c r="R63" s="45" t="str">
        <f t="shared" si="1"/>
        <v xml:space="preserve"> </v>
      </c>
      <c r="S63" s="45" t="str">
        <f t="shared" si="13"/>
        <v xml:space="preserve"> </v>
      </c>
      <c r="T63" s="45" t="str">
        <f t="shared" si="2"/>
        <v xml:space="preserve"> </v>
      </c>
      <c r="U63" s="45" t="str">
        <f t="shared" si="3"/>
        <v xml:space="preserve"> </v>
      </c>
      <c r="V63" s="45" t="str">
        <f t="shared" si="18"/>
        <v xml:space="preserve"> </v>
      </c>
      <c r="W63" s="45" t="str">
        <f t="shared" si="19"/>
        <v xml:space="preserve"> </v>
      </c>
      <c r="X63" s="45" t="str">
        <f t="shared" si="20"/>
        <v xml:space="preserve"> </v>
      </c>
      <c r="Y63" s="45" t="str">
        <f t="shared" si="21"/>
        <v xml:space="preserve"> </v>
      </c>
      <c r="Z63" s="45" t="str">
        <f t="shared" si="22"/>
        <v xml:space="preserve"> </v>
      </c>
      <c r="AA63" s="45" t="str">
        <f t="shared" si="23"/>
        <v xml:space="preserve"> </v>
      </c>
      <c r="AB63" s="45"/>
      <c r="AC63" s="45" t="str">
        <f t="shared" si="24"/>
        <v xml:space="preserve"> </v>
      </c>
      <c r="AD63" s="45" t="str">
        <f t="shared" si="25"/>
        <v xml:space="preserve"> </v>
      </c>
      <c r="AE63" s="45" t="str">
        <f t="shared" si="26"/>
        <v xml:space="preserve"> </v>
      </c>
      <c r="AF63" s="45" t="str">
        <f t="shared" si="27"/>
        <v xml:space="preserve"> </v>
      </c>
      <c r="AG63" s="45" t="str">
        <f t="shared" si="28"/>
        <v xml:space="preserve"> </v>
      </c>
      <c r="AH63" s="45" t="str">
        <f t="shared" si="29"/>
        <v xml:space="preserve"> </v>
      </c>
      <c r="AI63" s="45" t="str">
        <f t="shared" si="30"/>
        <v xml:space="preserve"> </v>
      </c>
      <c r="AJ63" s="45"/>
      <c r="AK63" s="45"/>
      <c r="AL63" s="45" t="str">
        <f t="shared" si="31"/>
        <v xml:space="preserve"> </v>
      </c>
      <c r="AM63" s="45" t="str">
        <f t="shared" si="4"/>
        <v xml:space="preserve"> </v>
      </c>
      <c r="AN63" s="45" t="str">
        <f t="shared" si="5"/>
        <v xml:space="preserve"> </v>
      </c>
      <c r="AO63" s="45" t="str">
        <f t="shared" si="6"/>
        <v xml:space="preserve"> </v>
      </c>
      <c r="AP63" s="45" t="str">
        <f t="shared" si="14"/>
        <v xml:space="preserve"> </v>
      </c>
      <c r="AQ63" s="45" t="str">
        <f t="shared" si="7"/>
        <v xml:space="preserve"> </v>
      </c>
      <c r="AR63" s="45" t="str">
        <f t="shared" si="8"/>
        <v xml:space="preserve"> </v>
      </c>
      <c r="AS63" s="45" t="str">
        <f t="shared" si="9"/>
        <v xml:space="preserve"> </v>
      </c>
      <c r="AT63" s="45" t="str">
        <f t="shared" si="10"/>
        <v xml:space="preserve"> </v>
      </c>
      <c r="AU63" s="45" t="str">
        <f t="shared" si="11"/>
        <v xml:space="preserve"> </v>
      </c>
      <c r="AV63" s="46" t="str">
        <f t="shared" si="12"/>
        <v xml:space="preserve"> </v>
      </c>
    </row>
    <row r="64" spans="1:158" outlineLevel="1" x14ac:dyDescent="0.25">
      <c r="A64" s="32" t="s">
        <v>65</v>
      </c>
      <c r="B64" s="33" t="str">
        <f>Template!Q13</f>
        <v>CA Internet Security Suite Plus 2010</v>
      </c>
      <c r="C64" s="49"/>
      <c r="D64" s="49" t="str">
        <f>Template!R13</f>
        <v>no</v>
      </c>
      <c r="E64" s="51" t="s">
        <v>47</v>
      </c>
      <c r="F64" s="51" t="s">
        <v>47</v>
      </c>
      <c r="G64" s="51" t="s">
        <v>47</v>
      </c>
      <c r="H64" s="51" t="s">
        <v>47</v>
      </c>
      <c r="I64" s="51" t="s">
        <v>47</v>
      </c>
      <c r="J64" s="51" t="str">
        <f t="shared" ref="J64" si="62">IF(D64="no","n/a"," ")</f>
        <v>n/a</v>
      </c>
      <c r="K64" s="51" t="str">
        <f t="shared" ref="K64" si="63">IF(D64="no","n/a"," ")</f>
        <v>n/a</v>
      </c>
      <c r="L64" s="51" t="str">
        <f t="shared" ref="L64" si="64">IF(D64="no","n/a"," ")</f>
        <v>n/a</v>
      </c>
      <c r="M64" s="51" t="str">
        <f t="shared" si="32"/>
        <v>n/a</v>
      </c>
      <c r="N64" s="51" t="str">
        <f t="shared" si="33"/>
        <v>n/a</v>
      </c>
      <c r="O64" s="51" t="str">
        <f t="shared" si="15"/>
        <v>n/a</v>
      </c>
      <c r="P64" s="51" t="str">
        <f t="shared" si="16"/>
        <v>n/a</v>
      </c>
      <c r="Q64" s="51" t="str">
        <f t="shared" si="17"/>
        <v>n/a</v>
      </c>
      <c r="R64" s="51" t="str">
        <f t="shared" si="1"/>
        <v>n/a</v>
      </c>
      <c r="S64" s="51" t="str">
        <f t="shared" si="13"/>
        <v>n/a</v>
      </c>
      <c r="T64" s="51" t="str">
        <f t="shared" si="2"/>
        <v>n/a</v>
      </c>
      <c r="U64" s="51" t="str">
        <f t="shared" si="3"/>
        <v>n/a</v>
      </c>
      <c r="V64" s="51" t="str">
        <f t="shared" si="18"/>
        <v>n/a</v>
      </c>
      <c r="W64" s="51" t="str">
        <f t="shared" si="19"/>
        <v>n/a</v>
      </c>
      <c r="X64" s="51" t="str">
        <f t="shared" si="20"/>
        <v>n/a</v>
      </c>
      <c r="Y64" s="51" t="str">
        <f t="shared" si="21"/>
        <v>n/a</v>
      </c>
      <c r="Z64" s="51" t="str">
        <f t="shared" si="22"/>
        <v>n/a</v>
      </c>
      <c r="AA64" s="51" t="str">
        <f t="shared" si="23"/>
        <v>n/a</v>
      </c>
      <c r="AB64" s="51" t="s">
        <v>47</v>
      </c>
      <c r="AC64" s="51" t="str">
        <f t="shared" si="24"/>
        <v>n/a</v>
      </c>
      <c r="AD64" s="51" t="str">
        <f t="shared" si="25"/>
        <v>n/a</v>
      </c>
      <c r="AE64" s="51" t="str">
        <f t="shared" si="26"/>
        <v>n/a</v>
      </c>
      <c r="AF64" s="51" t="str">
        <f t="shared" si="27"/>
        <v>n/a</v>
      </c>
      <c r="AG64" s="51" t="str">
        <f t="shared" si="28"/>
        <v>n/a</v>
      </c>
      <c r="AH64" s="51" t="str">
        <f t="shared" si="29"/>
        <v>n/a</v>
      </c>
      <c r="AI64" s="51" t="str">
        <f t="shared" si="30"/>
        <v>n/a</v>
      </c>
      <c r="AJ64" s="51" t="s">
        <v>47</v>
      </c>
      <c r="AK64" s="51" t="s">
        <v>47</v>
      </c>
      <c r="AL64" s="51" t="str">
        <f t="shared" si="31"/>
        <v>n/a</v>
      </c>
      <c r="AM64" s="51" t="str">
        <f t="shared" si="4"/>
        <v>n/a</v>
      </c>
      <c r="AN64" s="51" t="str">
        <f t="shared" si="5"/>
        <v>n/a</v>
      </c>
      <c r="AO64" s="51" t="str">
        <f t="shared" si="6"/>
        <v>n/a</v>
      </c>
      <c r="AP64" s="51" t="str">
        <f t="shared" si="14"/>
        <v>n/a</v>
      </c>
      <c r="AQ64" s="51" t="str">
        <f t="shared" si="7"/>
        <v>n/a</v>
      </c>
      <c r="AR64" s="51" t="str">
        <f t="shared" si="8"/>
        <v>n/a</v>
      </c>
      <c r="AS64" s="51" t="str">
        <f t="shared" si="9"/>
        <v>n/a</v>
      </c>
      <c r="AT64" s="51" t="str">
        <f t="shared" si="10"/>
        <v>n/a</v>
      </c>
      <c r="AU64" s="51" t="str">
        <f t="shared" si="11"/>
        <v>n/a</v>
      </c>
      <c r="AV64" s="51" t="str">
        <f t="shared" si="12"/>
        <v>n/a</v>
      </c>
    </row>
    <row r="65" spans="1:158" outlineLevel="1" x14ac:dyDescent="0.25">
      <c r="A65" s="34"/>
      <c r="B65" s="33"/>
      <c r="C65" s="47" t="s">
        <v>37</v>
      </c>
      <c r="D65" s="49" t="str">
        <f>Template!S13</f>
        <v>yes</v>
      </c>
      <c r="E65" s="51" t="s">
        <v>143</v>
      </c>
      <c r="F65" s="51" t="s">
        <v>143</v>
      </c>
      <c r="G65" s="51" t="s">
        <v>143</v>
      </c>
      <c r="H65" s="51" t="s">
        <v>47</v>
      </c>
      <c r="I65" s="51" t="s">
        <v>143</v>
      </c>
      <c r="J65" s="51" t="s">
        <v>143</v>
      </c>
      <c r="K65" s="51" t="s">
        <v>143</v>
      </c>
      <c r="L65" s="51" t="s">
        <v>143</v>
      </c>
      <c r="M65" s="51" t="s">
        <v>143</v>
      </c>
      <c r="N65" s="51" t="s">
        <v>143</v>
      </c>
      <c r="O65" s="51" t="s">
        <v>143</v>
      </c>
      <c r="P65" s="51" t="s">
        <v>143</v>
      </c>
      <c r="Q65" s="51" t="s">
        <v>143</v>
      </c>
      <c r="R65" s="51" t="s">
        <v>143</v>
      </c>
      <c r="S65" s="51" t="s">
        <v>143</v>
      </c>
      <c r="T65" s="51" t="s">
        <v>143</v>
      </c>
      <c r="U65" s="51" t="s">
        <v>143</v>
      </c>
      <c r="V65" s="51" t="s">
        <v>143</v>
      </c>
      <c r="W65" s="51" t="s">
        <v>143</v>
      </c>
      <c r="X65" s="51" t="s">
        <v>143</v>
      </c>
      <c r="Y65" s="51" t="s">
        <v>143</v>
      </c>
      <c r="Z65" s="51" t="s">
        <v>143</v>
      </c>
      <c r="AA65" s="51" t="s">
        <v>143</v>
      </c>
      <c r="AB65" s="51" t="s">
        <v>143</v>
      </c>
      <c r="AC65" s="51" t="s">
        <v>143</v>
      </c>
      <c r="AD65" s="51" t="s">
        <v>143</v>
      </c>
      <c r="AE65" s="51" t="s">
        <v>143</v>
      </c>
      <c r="AF65" s="51" t="s">
        <v>143</v>
      </c>
      <c r="AG65" s="51" t="s">
        <v>143</v>
      </c>
      <c r="AH65" s="51" t="s">
        <v>143</v>
      </c>
      <c r="AI65" s="51" t="s">
        <v>143</v>
      </c>
      <c r="AJ65" s="51" t="s">
        <v>143</v>
      </c>
      <c r="AK65" s="51" t="s">
        <v>143</v>
      </c>
      <c r="AL65" s="51" t="s">
        <v>143</v>
      </c>
      <c r="AM65" s="51" t="str">
        <f t="shared" si="4"/>
        <v xml:space="preserve"> </v>
      </c>
      <c r="AN65" s="51" t="str">
        <f t="shared" si="5"/>
        <v xml:space="preserve"> </v>
      </c>
      <c r="AO65" s="51" t="str">
        <f t="shared" si="6"/>
        <v xml:space="preserve"> </v>
      </c>
      <c r="AP65" s="51" t="str">
        <f t="shared" si="14"/>
        <v xml:space="preserve"> </v>
      </c>
      <c r="AQ65" s="51" t="str">
        <f t="shared" si="7"/>
        <v xml:space="preserve"> </v>
      </c>
      <c r="AR65" s="51" t="str">
        <f t="shared" si="8"/>
        <v xml:space="preserve"> </v>
      </c>
      <c r="AS65" s="51" t="str">
        <f t="shared" si="9"/>
        <v xml:space="preserve"> </v>
      </c>
      <c r="AT65" s="51" t="str">
        <f t="shared" si="10"/>
        <v xml:space="preserve"> </v>
      </c>
      <c r="AU65" s="51" t="str">
        <f t="shared" si="11"/>
        <v xml:space="preserve"> </v>
      </c>
      <c r="AV65" s="51" t="str">
        <f t="shared" si="12"/>
        <v xml:space="preserve"> </v>
      </c>
    </row>
    <row r="66" spans="1:158" outlineLevel="1" x14ac:dyDescent="0.25">
      <c r="A66" s="34"/>
      <c r="B66" s="35"/>
      <c r="C66" s="47" t="s">
        <v>3894</v>
      </c>
      <c r="D66" s="49" t="str">
        <f>Template!T13</f>
        <v>yes</v>
      </c>
      <c r="E66" s="51" t="s">
        <v>143</v>
      </c>
      <c r="F66" s="51" t="s">
        <v>143</v>
      </c>
      <c r="G66" s="51" t="s">
        <v>143</v>
      </c>
      <c r="H66" s="51" t="s">
        <v>47</v>
      </c>
      <c r="I66" s="51" t="s">
        <v>143</v>
      </c>
      <c r="J66" s="51" t="s">
        <v>143</v>
      </c>
      <c r="K66" s="51" t="s">
        <v>143</v>
      </c>
      <c r="L66" s="51" t="s">
        <v>143</v>
      </c>
      <c r="M66" s="51" t="s">
        <v>143</v>
      </c>
      <c r="N66" s="51" t="s">
        <v>143</v>
      </c>
      <c r="O66" s="51" t="s">
        <v>143</v>
      </c>
      <c r="P66" s="51" t="s">
        <v>143</v>
      </c>
      <c r="Q66" s="51" t="s">
        <v>143</v>
      </c>
      <c r="R66" s="51" t="s">
        <v>143</v>
      </c>
      <c r="S66" s="51" t="s">
        <v>143</v>
      </c>
      <c r="T66" s="51" t="s">
        <v>143</v>
      </c>
      <c r="U66" s="51" t="s">
        <v>143</v>
      </c>
      <c r="V66" s="51" t="s">
        <v>143</v>
      </c>
      <c r="W66" s="51" t="s">
        <v>143</v>
      </c>
      <c r="X66" s="51" t="s">
        <v>143</v>
      </c>
      <c r="Y66" s="51" t="s">
        <v>143</v>
      </c>
      <c r="Z66" s="51" t="s">
        <v>143</v>
      </c>
      <c r="AA66" s="51" t="s">
        <v>143</v>
      </c>
      <c r="AB66" s="51" t="s">
        <v>143</v>
      </c>
      <c r="AC66" s="51" t="s">
        <v>143</v>
      </c>
      <c r="AD66" s="51" t="s">
        <v>143</v>
      </c>
      <c r="AE66" s="51" t="s">
        <v>143</v>
      </c>
      <c r="AF66" s="51" t="s">
        <v>143</v>
      </c>
      <c r="AG66" s="51" t="s">
        <v>143</v>
      </c>
      <c r="AH66" s="51" t="s">
        <v>143</v>
      </c>
      <c r="AI66" s="51" t="s">
        <v>143</v>
      </c>
      <c r="AJ66" s="51" t="s">
        <v>143</v>
      </c>
      <c r="AK66" s="51" t="s">
        <v>143</v>
      </c>
      <c r="AL66" s="51" t="s">
        <v>143</v>
      </c>
      <c r="AM66" s="51" t="str">
        <f t="shared" si="4"/>
        <v xml:space="preserve"> </v>
      </c>
      <c r="AN66" s="51" t="str">
        <f t="shared" si="5"/>
        <v xml:space="preserve"> </v>
      </c>
      <c r="AO66" s="51" t="str">
        <f t="shared" si="6"/>
        <v xml:space="preserve"> </v>
      </c>
      <c r="AP66" s="51" t="str">
        <f t="shared" si="14"/>
        <v xml:space="preserve"> </v>
      </c>
      <c r="AQ66" s="51" t="str">
        <f t="shared" si="7"/>
        <v xml:space="preserve"> </v>
      </c>
      <c r="AR66" s="51" t="str">
        <f t="shared" si="8"/>
        <v xml:space="preserve"> </v>
      </c>
      <c r="AS66" s="51" t="str">
        <f t="shared" si="9"/>
        <v xml:space="preserve"> </v>
      </c>
      <c r="AT66" s="51" t="str">
        <f t="shared" si="10"/>
        <v xml:space="preserve"> </v>
      </c>
      <c r="AU66" s="51" t="str">
        <f t="shared" si="11"/>
        <v xml:space="preserve"> </v>
      </c>
      <c r="AV66" s="51" t="str">
        <f t="shared" si="12"/>
        <v xml:space="preserve"> </v>
      </c>
    </row>
    <row r="67" spans="1:158" s="85" customFormat="1" ht="15.75" outlineLevel="1" thickBot="1" x14ac:dyDescent="0.3">
      <c r="A67" s="34"/>
      <c r="B67" s="35"/>
      <c r="C67" s="47" t="s">
        <v>3895</v>
      </c>
      <c r="D67" s="49" t="str">
        <f>Template!U13</f>
        <v>yes</v>
      </c>
      <c r="E67" s="51" t="s">
        <v>143</v>
      </c>
      <c r="F67" s="51" t="s">
        <v>143</v>
      </c>
      <c r="G67" s="51" t="s">
        <v>143</v>
      </c>
      <c r="H67" s="51" t="s">
        <v>47</v>
      </c>
      <c r="I67" s="51" t="s">
        <v>143</v>
      </c>
      <c r="J67" s="51" t="s">
        <v>143</v>
      </c>
      <c r="K67" s="51" t="s">
        <v>143</v>
      </c>
      <c r="L67" s="51" t="s">
        <v>143</v>
      </c>
      <c r="M67" s="51" t="s">
        <v>143</v>
      </c>
      <c r="N67" s="51" t="s">
        <v>143</v>
      </c>
      <c r="O67" s="51" t="s">
        <v>143</v>
      </c>
      <c r="P67" s="51" t="s">
        <v>143</v>
      </c>
      <c r="Q67" s="51" t="s">
        <v>143</v>
      </c>
      <c r="R67" s="51" t="s">
        <v>143</v>
      </c>
      <c r="S67" s="51" t="s">
        <v>143</v>
      </c>
      <c r="T67" s="51" t="s">
        <v>143</v>
      </c>
      <c r="U67" s="51" t="s">
        <v>143</v>
      </c>
      <c r="V67" s="51" t="s">
        <v>143</v>
      </c>
      <c r="W67" s="51" t="s">
        <v>143</v>
      </c>
      <c r="X67" s="51" t="s">
        <v>143</v>
      </c>
      <c r="Y67" s="51" t="s">
        <v>143</v>
      </c>
      <c r="Z67" s="51" t="s">
        <v>143</v>
      </c>
      <c r="AA67" s="51" t="s">
        <v>143</v>
      </c>
      <c r="AB67" s="51" t="s">
        <v>143</v>
      </c>
      <c r="AC67" s="51" t="s">
        <v>143</v>
      </c>
      <c r="AD67" s="51" t="s">
        <v>143</v>
      </c>
      <c r="AE67" s="51" t="s">
        <v>143</v>
      </c>
      <c r="AF67" s="51" t="s">
        <v>143</v>
      </c>
      <c r="AG67" s="51" t="s">
        <v>143</v>
      </c>
      <c r="AH67" s="51" t="s">
        <v>143</v>
      </c>
      <c r="AI67" s="51" t="s">
        <v>143</v>
      </c>
      <c r="AJ67" s="51" t="s">
        <v>143</v>
      </c>
      <c r="AK67" s="51" t="s">
        <v>143</v>
      </c>
      <c r="AL67" s="51" t="s">
        <v>143</v>
      </c>
      <c r="AM67" s="51" t="str">
        <f t="shared" si="4"/>
        <v xml:space="preserve"> </v>
      </c>
      <c r="AN67" s="51" t="str">
        <f t="shared" si="5"/>
        <v xml:space="preserve"> </v>
      </c>
      <c r="AO67" s="51" t="str">
        <f t="shared" si="6"/>
        <v xml:space="preserve"> </v>
      </c>
      <c r="AP67" s="51" t="str">
        <f t="shared" si="14"/>
        <v xml:space="preserve"> </v>
      </c>
      <c r="AQ67" s="51" t="str">
        <f t="shared" si="7"/>
        <v xml:space="preserve"> </v>
      </c>
      <c r="AR67" s="51" t="str">
        <f t="shared" si="8"/>
        <v xml:space="preserve"> </v>
      </c>
      <c r="AS67" s="51" t="str">
        <f t="shared" si="9"/>
        <v xml:space="preserve"> </v>
      </c>
      <c r="AT67" s="51" t="str">
        <f t="shared" si="10"/>
        <v xml:space="preserve"> </v>
      </c>
      <c r="AU67" s="51" t="str">
        <f t="shared" si="11"/>
        <v xml:space="preserve"> </v>
      </c>
      <c r="AV67" s="51" t="str">
        <f t="shared" si="12"/>
        <v xml:space="preserve"> </v>
      </c>
    </row>
    <row r="68" spans="1:158" ht="15.75" thickBot="1" x14ac:dyDescent="0.3">
      <c r="A68" s="41"/>
      <c r="B68" s="42"/>
      <c r="C68" s="86"/>
      <c r="D68" s="86"/>
      <c r="E68" s="45" t="str">
        <f t="shared" si="0"/>
        <v xml:space="preserve"> </v>
      </c>
      <c r="F68" s="45"/>
      <c r="G68" s="45"/>
      <c r="H68" s="45"/>
      <c r="I68" s="45"/>
      <c r="J68" s="45"/>
      <c r="K68" s="45"/>
      <c r="L68" s="45"/>
      <c r="M68" s="45"/>
      <c r="N68" s="45"/>
      <c r="O68" s="45" t="str">
        <f t="shared" si="15"/>
        <v xml:space="preserve"> </v>
      </c>
      <c r="P68" s="45" t="str">
        <f t="shared" si="16"/>
        <v xml:space="preserve"> </v>
      </c>
      <c r="Q68" s="45" t="str">
        <f t="shared" si="17"/>
        <v xml:space="preserve"> </v>
      </c>
      <c r="R68" s="45" t="str">
        <f t="shared" si="1"/>
        <v xml:space="preserve"> </v>
      </c>
      <c r="S68" s="45" t="str">
        <f t="shared" si="13"/>
        <v xml:space="preserve"> </v>
      </c>
      <c r="T68" s="45" t="str">
        <f t="shared" si="2"/>
        <v xml:space="preserve"> </v>
      </c>
      <c r="U68" s="45" t="str">
        <f t="shared" si="3"/>
        <v xml:space="preserve"> </v>
      </c>
      <c r="V68" s="45" t="str">
        <f t="shared" si="18"/>
        <v xml:space="preserve"> </v>
      </c>
      <c r="W68" s="45" t="str">
        <f t="shared" si="19"/>
        <v xml:space="preserve"> </v>
      </c>
      <c r="X68" s="45" t="str">
        <f t="shared" si="20"/>
        <v xml:space="preserve"> </v>
      </c>
      <c r="Y68" s="45" t="str">
        <f t="shared" si="21"/>
        <v xml:space="preserve"> </v>
      </c>
      <c r="Z68" s="45" t="str">
        <f t="shared" si="22"/>
        <v xml:space="preserve"> </v>
      </c>
      <c r="AA68" s="45" t="str">
        <f t="shared" si="23"/>
        <v xml:space="preserve"> </v>
      </c>
      <c r="AB68" s="45"/>
      <c r="AC68" s="45" t="str">
        <f t="shared" si="24"/>
        <v xml:space="preserve"> </v>
      </c>
      <c r="AD68" s="45" t="str">
        <f t="shared" si="25"/>
        <v xml:space="preserve"> </v>
      </c>
      <c r="AE68" s="45" t="str">
        <f t="shared" si="26"/>
        <v xml:space="preserve"> </v>
      </c>
      <c r="AF68" s="45" t="str">
        <f t="shared" si="27"/>
        <v xml:space="preserve"> </v>
      </c>
      <c r="AG68" s="45" t="str">
        <f t="shared" si="28"/>
        <v xml:space="preserve"> </v>
      </c>
      <c r="AH68" s="45" t="str">
        <f t="shared" si="29"/>
        <v xml:space="preserve"> </v>
      </c>
      <c r="AI68" s="45" t="str">
        <f t="shared" si="30"/>
        <v xml:space="preserve"> </v>
      </c>
      <c r="AJ68" s="45"/>
      <c r="AK68" s="45"/>
      <c r="AL68" s="45" t="str">
        <f t="shared" si="31"/>
        <v xml:space="preserve"> </v>
      </c>
      <c r="AM68" s="45" t="str">
        <f t="shared" si="4"/>
        <v xml:space="preserve"> </v>
      </c>
      <c r="AN68" s="45" t="str">
        <f t="shared" si="5"/>
        <v xml:space="preserve"> </v>
      </c>
      <c r="AO68" s="45" t="str">
        <f t="shared" si="6"/>
        <v xml:space="preserve"> </v>
      </c>
      <c r="AP68" s="45" t="str">
        <f t="shared" si="14"/>
        <v xml:space="preserve"> </v>
      </c>
      <c r="AQ68" s="45" t="str">
        <f t="shared" si="7"/>
        <v xml:space="preserve"> </v>
      </c>
      <c r="AR68" s="45" t="str">
        <f t="shared" si="8"/>
        <v xml:space="preserve"> </v>
      </c>
      <c r="AS68" s="45" t="str">
        <f t="shared" si="9"/>
        <v xml:space="preserve"> </v>
      </c>
      <c r="AT68" s="45" t="str">
        <f t="shared" si="10"/>
        <v xml:space="preserve"> </v>
      </c>
      <c r="AU68" s="45" t="str">
        <f t="shared" si="11"/>
        <v xml:space="preserve"> </v>
      </c>
      <c r="AV68" s="46" t="str">
        <f t="shared" si="12"/>
        <v xml:space="preserve"> </v>
      </c>
    </row>
    <row r="69" spans="1:158" outlineLevel="1" x14ac:dyDescent="0.25">
      <c r="A69" s="32" t="s">
        <v>72</v>
      </c>
      <c r="B69" s="33" t="str">
        <f>Template!Q14</f>
        <v>McAfee Total Protection 2010</v>
      </c>
      <c r="C69" s="49">
        <v>2000</v>
      </c>
      <c r="D69" s="49" t="str">
        <f>Template!R14</f>
        <v>no</v>
      </c>
      <c r="E69" s="51" t="s">
        <v>47</v>
      </c>
      <c r="F69" s="51" t="s">
        <v>47</v>
      </c>
      <c r="G69" s="51" t="s">
        <v>47</v>
      </c>
      <c r="H69" s="51" t="s">
        <v>47</v>
      </c>
      <c r="I69" s="51" t="s">
        <v>47</v>
      </c>
      <c r="J69" s="51" t="str">
        <f t="shared" ref="J69" si="65">IF(D69="no","n/a"," ")</f>
        <v>n/a</v>
      </c>
      <c r="K69" s="51" t="str">
        <f t="shared" ref="K69" si="66">IF(D69="no","n/a"," ")</f>
        <v>n/a</v>
      </c>
      <c r="L69" s="51" t="str">
        <f t="shared" ref="L69" si="67">IF(D69="no","n/a"," ")</f>
        <v>n/a</v>
      </c>
      <c r="M69" s="51" t="str">
        <f t="shared" si="32"/>
        <v>n/a</v>
      </c>
      <c r="N69" s="51" t="str">
        <f t="shared" si="33"/>
        <v>n/a</v>
      </c>
      <c r="O69" s="51" t="str">
        <f t="shared" si="15"/>
        <v>n/a</v>
      </c>
      <c r="P69" s="51" t="str">
        <f t="shared" si="16"/>
        <v>n/a</v>
      </c>
      <c r="Q69" s="51" t="str">
        <f t="shared" si="17"/>
        <v>n/a</v>
      </c>
      <c r="R69" s="51" t="str">
        <f t="shared" si="1"/>
        <v>n/a</v>
      </c>
      <c r="S69" s="51" t="str">
        <f t="shared" si="13"/>
        <v>n/a</v>
      </c>
      <c r="T69" s="51" t="str">
        <f t="shared" si="2"/>
        <v>n/a</v>
      </c>
      <c r="U69" s="51" t="str">
        <f t="shared" si="3"/>
        <v>n/a</v>
      </c>
      <c r="V69" s="51" t="str">
        <f t="shared" si="18"/>
        <v>n/a</v>
      </c>
      <c r="W69" s="51" t="str">
        <f t="shared" si="19"/>
        <v>n/a</v>
      </c>
      <c r="X69" s="51" t="str">
        <f t="shared" si="20"/>
        <v>n/a</v>
      </c>
      <c r="Y69" s="51" t="str">
        <f t="shared" si="21"/>
        <v>n/a</v>
      </c>
      <c r="Z69" s="51" t="str">
        <f t="shared" si="22"/>
        <v>n/a</v>
      </c>
      <c r="AA69" s="51" t="str">
        <f t="shared" si="23"/>
        <v>n/a</v>
      </c>
      <c r="AB69" s="51" t="s">
        <v>47</v>
      </c>
      <c r="AC69" s="51" t="str">
        <f t="shared" si="24"/>
        <v>n/a</v>
      </c>
      <c r="AD69" s="51" t="str">
        <f t="shared" si="25"/>
        <v>n/a</v>
      </c>
      <c r="AE69" s="51" t="str">
        <f t="shared" si="26"/>
        <v>n/a</v>
      </c>
      <c r="AF69" s="51" t="str">
        <f t="shared" si="27"/>
        <v>n/a</v>
      </c>
      <c r="AG69" s="51" t="str">
        <f t="shared" si="28"/>
        <v>n/a</v>
      </c>
      <c r="AH69" s="51" t="str">
        <f t="shared" si="29"/>
        <v>n/a</v>
      </c>
      <c r="AI69" s="51" t="str">
        <f t="shared" si="30"/>
        <v>n/a</v>
      </c>
      <c r="AJ69" s="51" t="s">
        <v>47</v>
      </c>
      <c r="AK69" s="51" t="s">
        <v>47</v>
      </c>
      <c r="AL69" s="51" t="str">
        <f t="shared" si="31"/>
        <v>n/a</v>
      </c>
      <c r="AM69" s="51" t="str">
        <f t="shared" si="4"/>
        <v>n/a</v>
      </c>
      <c r="AN69" s="51" t="str">
        <f t="shared" si="5"/>
        <v>n/a</v>
      </c>
      <c r="AO69" s="51" t="str">
        <f t="shared" si="6"/>
        <v>n/a</v>
      </c>
      <c r="AP69" s="51" t="str">
        <f t="shared" si="14"/>
        <v>n/a</v>
      </c>
      <c r="AQ69" s="51" t="str">
        <f t="shared" si="7"/>
        <v>n/a</v>
      </c>
      <c r="AR69" s="51" t="str">
        <f t="shared" si="8"/>
        <v>n/a</v>
      </c>
      <c r="AS69" s="51" t="str">
        <f t="shared" si="9"/>
        <v>n/a</v>
      </c>
      <c r="AT69" s="51" t="str">
        <f t="shared" si="10"/>
        <v>n/a</v>
      </c>
      <c r="AU69" s="51" t="str">
        <f t="shared" si="11"/>
        <v>n/a</v>
      </c>
      <c r="AV69" s="51" t="str">
        <f t="shared" si="12"/>
        <v>n/a</v>
      </c>
    </row>
    <row r="70" spans="1:158" outlineLevel="1" x14ac:dyDescent="0.25">
      <c r="A70" s="34"/>
      <c r="B70" s="33"/>
      <c r="C70" s="47" t="s">
        <v>37</v>
      </c>
      <c r="D70" s="49" t="str">
        <f>Template!S14</f>
        <v>yes</v>
      </c>
      <c r="E70" s="51" t="s">
        <v>144</v>
      </c>
      <c r="F70" s="51" t="s">
        <v>144</v>
      </c>
      <c r="G70" s="51" t="s">
        <v>144</v>
      </c>
      <c r="H70" s="51" t="s">
        <v>47</v>
      </c>
      <c r="I70" s="51" t="s">
        <v>144</v>
      </c>
      <c r="J70" s="51" t="s">
        <v>144</v>
      </c>
      <c r="K70" s="51" t="s">
        <v>144</v>
      </c>
      <c r="L70" s="51" t="s">
        <v>144</v>
      </c>
      <c r="M70" s="51" t="s">
        <v>144</v>
      </c>
      <c r="N70" s="51" t="s">
        <v>144</v>
      </c>
      <c r="O70" s="51" t="s">
        <v>144</v>
      </c>
      <c r="P70" s="51" t="s">
        <v>144</v>
      </c>
      <c r="Q70" s="51" t="s">
        <v>144</v>
      </c>
      <c r="R70" s="51" t="s">
        <v>144</v>
      </c>
      <c r="S70" s="51" t="s">
        <v>144</v>
      </c>
      <c r="T70" s="51" t="s">
        <v>144</v>
      </c>
      <c r="U70" s="51" t="s">
        <v>144</v>
      </c>
      <c r="V70" s="51" t="s">
        <v>144</v>
      </c>
      <c r="W70" s="51" t="s">
        <v>144</v>
      </c>
      <c r="X70" s="51" t="s">
        <v>144</v>
      </c>
      <c r="Y70" s="51" t="s">
        <v>144</v>
      </c>
      <c r="Z70" s="51" t="s">
        <v>144</v>
      </c>
      <c r="AA70" s="51" t="s">
        <v>144</v>
      </c>
      <c r="AB70" s="51" t="s">
        <v>144</v>
      </c>
      <c r="AC70" s="51" t="s">
        <v>144</v>
      </c>
      <c r="AD70" s="51" t="s">
        <v>144</v>
      </c>
      <c r="AE70" s="51" t="s">
        <v>144</v>
      </c>
      <c r="AF70" s="51" t="s">
        <v>144</v>
      </c>
      <c r="AG70" s="51" t="s">
        <v>144</v>
      </c>
      <c r="AH70" s="51" t="s">
        <v>144</v>
      </c>
      <c r="AI70" s="51" t="s">
        <v>144</v>
      </c>
      <c r="AJ70" s="51" t="s">
        <v>144</v>
      </c>
      <c r="AK70" s="51" t="s">
        <v>144</v>
      </c>
      <c r="AL70" s="51" t="s">
        <v>144</v>
      </c>
      <c r="AM70" s="51" t="str">
        <f t="shared" si="4"/>
        <v xml:space="preserve"> </v>
      </c>
      <c r="AN70" s="51" t="str">
        <f t="shared" si="5"/>
        <v xml:space="preserve"> </v>
      </c>
      <c r="AO70" s="51" t="str">
        <f t="shared" si="6"/>
        <v xml:space="preserve"> </v>
      </c>
      <c r="AP70" s="51" t="str">
        <f t="shared" si="14"/>
        <v xml:space="preserve"> </v>
      </c>
      <c r="AQ70" s="51" t="str">
        <f t="shared" si="7"/>
        <v xml:space="preserve"> </v>
      </c>
      <c r="AR70" s="51" t="str">
        <f t="shared" si="8"/>
        <v xml:space="preserve"> </v>
      </c>
      <c r="AS70" s="51" t="str">
        <f t="shared" si="9"/>
        <v xml:space="preserve"> </v>
      </c>
      <c r="AT70" s="51" t="str">
        <f t="shared" si="10"/>
        <v xml:space="preserve"> </v>
      </c>
      <c r="AU70" s="51" t="str">
        <f t="shared" si="11"/>
        <v xml:space="preserve"> </v>
      </c>
      <c r="AV70" s="51" t="str">
        <f t="shared" si="12"/>
        <v xml:space="preserve"> </v>
      </c>
      <c r="AW70" s="604" t="s">
        <v>3903</v>
      </c>
      <c r="DU70">
        <v>131</v>
      </c>
      <c r="DV70">
        <v>415</v>
      </c>
      <c r="DW70">
        <v>414</v>
      </c>
      <c r="DY70">
        <v>132</v>
      </c>
      <c r="DZ70">
        <v>139</v>
      </c>
      <c r="EA70">
        <v>389</v>
      </c>
      <c r="EB70">
        <v>390</v>
      </c>
      <c r="EC70">
        <v>413</v>
      </c>
      <c r="ED70">
        <v>412</v>
      </c>
      <c r="EE70">
        <v>411</v>
      </c>
      <c r="EF70">
        <v>410</v>
      </c>
      <c r="EG70">
        <v>409</v>
      </c>
      <c r="EL70">
        <v>408</v>
      </c>
      <c r="EM70">
        <v>407</v>
      </c>
      <c r="EN70">
        <v>406</v>
      </c>
      <c r="EO70">
        <v>405</v>
      </c>
      <c r="EP70">
        <v>404</v>
      </c>
      <c r="EQ70">
        <v>403</v>
      </c>
      <c r="ER70">
        <v>402</v>
      </c>
      <c r="ES70">
        <v>401</v>
      </c>
      <c r="ET70">
        <v>400</v>
      </c>
      <c r="EU70">
        <v>399</v>
      </c>
      <c r="EV70">
        <v>398</v>
      </c>
      <c r="EW70">
        <v>397</v>
      </c>
      <c r="EX70">
        <v>396</v>
      </c>
      <c r="EY70">
        <v>395</v>
      </c>
      <c r="EZ70">
        <v>394</v>
      </c>
      <c r="FA70">
        <v>393</v>
      </c>
      <c r="FB70">
        <v>392</v>
      </c>
    </row>
    <row r="71" spans="1:158" outlineLevel="1" x14ac:dyDescent="0.25">
      <c r="A71" s="34"/>
      <c r="B71" s="35"/>
      <c r="C71" s="47" t="s">
        <v>3894</v>
      </c>
      <c r="D71" s="49" t="str">
        <f>Template!T14</f>
        <v>yes</v>
      </c>
      <c r="E71" s="51" t="s">
        <v>144</v>
      </c>
      <c r="F71" s="51" t="s">
        <v>144</v>
      </c>
      <c r="G71" s="51" t="s">
        <v>144</v>
      </c>
      <c r="H71" s="51" t="s">
        <v>47</v>
      </c>
      <c r="I71" s="51" t="s">
        <v>144</v>
      </c>
      <c r="J71" s="51" t="s">
        <v>144</v>
      </c>
      <c r="K71" s="51" t="s">
        <v>144</v>
      </c>
      <c r="L71" s="51" t="s">
        <v>144</v>
      </c>
      <c r="M71" s="51" t="s">
        <v>144</v>
      </c>
      <c r="N71" s="51" t="s">
        <v>144</v>
      </c>
      <c r="O71" s="51" t="s">
        <v>144</v>
      </c>
      <c r="P71" s="51" t="s">
        <v>144</v>
      </c>
      <c r="Q71" s="51" t="s">
        <v>144</v>
      </c>
      <c r="R71" s="51" t="str">
        <f t="shared" si="1"/>
        <v xml:space="preserve"> </v>
      </c>
      <c r="S71" s="51" t="str">
        <f t="shared" si="13"/>
        <v xml:space="preserve"> </v>
      </c>
      <c r="T71" s="51" t="str">
        <f t="shared" si="2"/>
        <v xml:space="preserve"> </v>
      </c>
      <c r="U71" s="51" t="str">
        <f t="shared" si="3"/>
        <v xml:space="preserve"> </v>
      </c>
      <c r="V71" s="51" t="s">
        <v>144</v>
      </c>
      <c r="W71" s="51" t="s">
        <v>144</v>
      </c>
      <c r="X71" s="51" t="s">
        <v>144</v>
      </c>
      <c r="Y71" s="51" t="s">
        <v>144</v>
      </c>
      <c r="Z71" s="51" t="s">
        <v>144</v>
      </c>
      <c r="AA71" s="51" t="s">
        <v>144</v>
      </c>
      <c r="AB71" s="51" t="s">
        <v>144</v>
      </c>
      <c r="AC71" s="51" t="s">
        <v>144</v>
      </c>
      <c r="AD71" s="51" t="s">
        <v>144</v>
      </c>
      <c r="AE71" s="51" t="s">
        <v>144</v>
      </c>
      <c r="AF71" s="51" t="s">
        <v>144</v>
      </c>
      <c r="AG71" s="51" t="s">
        <v>144</v>
      </c>
      <c r="AH71" s="51" t="s">
        <v>144</v>
      </c>
      <c r="AI71" s="51" t="s">
        <v>144</v>
      </c>
      <c r="AJ71" s="51" t="s">
        <v>144</v>
      </c>
      <c r="AK71" s="51" t="s">
        <v>144</v>
      </c>
      <c r="AL71" s="51" t="s">
        <v>144</v>
      </c>
      <c r="AM71" s="51" t="str">
        <f t="shared" si="4"/>
        <v xml:space="preserve"> </v>
      </c>
      <c r="AN71" s="51" t="str">
        <f t="shared" si="5"/>
        <v xml:space="preserve"> </v>
      </c>
      <c r="AO71" s="51" t="str">
        <f t="shared" si="6"/>
        <v xml:space="preserve"> </v>
      </c>
      <c r="AP71" s="51" t="str">
        <f t="shared" si="14"/>
        <v xml:space="preserve"> </v>
      </c>
      <c r="AQ71" s="51" t="str">
        <f t="shared" si="7"/>
        <v xml:space="preserve"> </v>
      </c>
      <c r="AR71" s="51" t="str">
        <f t="shared" si="8"/>
        <v xml:space="preserve"> </v>
      </c>
      <c r="AS71" s="51" t="str">
        <f t="shared" si="9"/>
        <v xml:space="preserve"> </v>
      </c>
      <c r="AT71" s="51" t="str">
        <f t="shared" si="10"/>
        <v xml:space="preserve"> </v>
      </c>
      <c r="AU71" s="51" t="str">
        <f t="shared" si="11"/>
        <v xml:space="preserve"> </v>
      </c>
      <c r="AV71" s="51" t="str">
        <f t="shared" si="12"/>
        <v xml:space="preserve"> </v>
      </c>
      <c r="AW71" s="604"/>
      <c r="DU71">
        <v>133</v>
      </c>
      <c r="DV71">
        <v>416</v>
      </c>
      <c r="DW71">
        <v>418</v>
      </c>
      <c r="DY71">
        <v>137</v>
      </c>
      <c r="DZ71">
        <v>140</v>
      </c>
      <c r="EA71">
        <v>443</v>
      </c>
      <c r="EB71">
        <v>442</v>
      </c>
      <c r="EC71">
        <v>441</v>
      </c>
      <c r="ED71">
        <v>440</v>
      </c>
      <c r="EE71">
        <v>439</v>
      </c>
      <c r="EF71">
        <v>438</v>
      </c>
      <c r="EG71">
        <v>437</v>
      </c>
      <c r="EL71">
        <v>436</v>
      </c>
      <c r="EM71">
        <v>435</v>
      </c>
      <c r="EN71">
        <v>434</v>
      </c>
      <c r="EO71">
        <v>433</v>
      </c>
      <c r="EP71">
        <v>432</v>
      </c>
      <c r="EQ71">
        <v>431</v>
      </c>
      <c r="ER71">
        <v>430</v>
      </c>
      <c r="ES71">
        <v>429</v>
      </c>
      <c r="ET71">
        <v>428</v>
      </c>
      <c r="EU71">
        <v>427</v>
      </c>
      <c r="EV71">
        <v>426</v>
      </c>
      <c r="EW71">
        <v>425</v>
      </c>
      <c r="EX71">
        <v>424</v>
      </c>
      <c r="EY71">
        <v>423</v>
      </c>
      <c r="EZ71">
        <v>422</v>
      </c>
      <c r="FA71">
        <v>421</v>
      </c>
      <c r="FB71">
        <v>420</v>
      </c>
    </row>
    <row r="72" spans="1:158" s="85" customFormat="1" ht="15.75" outlineLevel="1" thickBot="1" x14ac:dyDescent="0.3">
      <c r="A72" s="34"/>
      <c r="B72" s="35"/>
      <c r="C72" s="47" t="s">
        <v>3895</v>
      </c>
      <c r="D72" s="49" t="str">
        <f>Template!U14</f>
        <v>yes</v>
      </c>
      <c r="E72" s="51" t="s">
        <v>144</v>
      </c>
      <c r="F72" s="51" t="s">
        <v>144</v>
      </c>
      <c r="G72" s="51" t="s">
        <v>144</v>
      </c>
      <c r="H72" s="51" t="s">
        <v>47</v>
      </c>
      <c r="I72" s="51" t="s">
        <v>144</v>
      </c>
      <c r="J72" s="51" t="s">
        <v>144</v>
      </c>
      <c r="K72" s="51" t="s">
        <v>144</v>
      </c>
      <c r="L72" s="51" t="s">
        <v>144</v>
      </c>
      <c r="M72" s="51" t="s">
        <v>144</v>
      </c>
      <c r="N72" s="51" t="s">
        <v>144</v>
      </c>
      <c r="O72" s="51" t="s">
        <v>144</v>
      </c>
      <c r="P72" s="51" t="s">
        <v>144</v>
      </c>
      <c r="Q72" s="51" t="s">
        <v>144</v>
      </c>
      <c r="R72" s="51" t="str">
        <f t="shared" si="1"/>
        <v xml:space="preserve"> </v>
      </c>
      <c r="S72" s="51" t="str">
        <f t="shared" si="13"/>
        <v xml:space="preserve"> </v>
      </c>
      <c r="T72" s="51" t="str">
        <f t="shared" si="2"/>
        <v xml:space="preserve"> </v>
      </c>
      <c r="U72" s="51" t="str">
        <f t="shared" si="3"/>
        <v xml:space="preserve"> </v>
      </c>
      <c r="V72" s="51" t="s">
        <v>144</v>
      </c>
      <c r="W72" s="51" t="s">
        <v>144</v>
      </c>
      <c r="X72" s="51" t="s">
        <v>144</v>
      </c>
      <c r="Y72" s="51" t="s">
        <v>144</v>
      </c>
      <c r="Z72" s="51" t="s">
        <v>144</v>
      </c>
      <c r="AA72" s="51" t="s">
        <v>144</v>
      </c>
      <c r="AB72" s="51" t="s">
        <v>144</v>
      </c>
      <c r="AC72" s="51" t="s">
        <v>144</v>
      </c>
      <c r="AD72" s="51" t="s">
        <v>144</v>
      </c>
      <c r="AE72" s="51" t="s">
        <v>144</v>
      </c>
      <c r="AF72" s="51" t="s">
        <v>144</v>
      </c>
      <c r="AG72" s="51" t="s">
        <v>144</v>
      </c>
      <c r="AH72" s="51" t="s">
        <v>144</v>
      </c>
      <c r="AI72" s="51" t="s">
        <v>144</v>
      </c>
      <c r="AJ72" s="51" t="s">
        <v>144</v>
      </c>
      <c r="AK72" s="51" t="s">
        <v>144</v>
      </c>
      <c r="AL72" s="51" t="s">
        <v>144</v>
      </c>
      <c r="AM72" s="51" t="str">
        <f t="shared" si="4"/>
        <v xml:space="preserve"> </v>
      </c>
      <c r="AN72" s="51" t="str">
        <f t="shared" si="5"/>
        <v xml:space="preserve"> </v>
      </c>
      <c r="AO72" s="51" t="str">
        <f t="shared" si="6"/>
        <v xml:space="preserve"> </v>
      </c>
      <c r="AP72" s="51" t="str">
        <f t="shared" si="14"/>
        <v xml:space="preserve"> </v>
      </c>
      <c r="AQ72" s="51" t="str">
        <f t="shared" si="7"/>
        <v xml:space="preserve"> </v>
      </c>
      <c r="AR72" s="51" t="str">
        <f t="shared" si="8"/>
        <v xml:space="preserve"> </v>
      </c>
      <c r="AS72" s="51" t="str">
        <f t="shared" si="9"/>
        <v xml:space="preserve"> </v>
      </c>
      <c r="AT72" s="51" t="str">
        <f t="shared" si="10"/>
        <v xml:space="preserve"> </v>
      </c>
      <c r="AU72" s="51" t="str">
        <f t="shared" si="11"/>
        <v xml:space="preserve"> </v>
      </c>
      <c r="AV72" s="51" t="str">
        <f t="shared" si="12"/>
        <v xml:space="preserve"> </v>
      </c>
      <c r="AW72" s="604"/>
      <c r="DU72" s="85">
        <v>135</v>
      </c>
      <c r="DV72" s="85">
        <v>417</v>
      </c>
      <c r="DW72" s="85">
        <v>419</v>
      </c>
      <c r="DY72" s="85">
        <v>138</v>
      </c>
      <c r="DZ72" s="85">
        <v>141</v>
      </c>
      <c r="EA72" s="85">
        <v>467</v>
      </c>
      <c r="EB72" s="85">
        <v>466</v>
      </c>
      <c r="EC72" s="85">
        <v>465</v>
      </c>
      <c r="ED72" s="85">
        <v>464</v>
      </c>
      <c r="EE72" s="85">
        <v>463</v>
      </c>
      <c r="EF72" s="85">
        <v>462</v>
      </c>
      <c r="EG72" s="85">
        <v>461</v>
      </c>
      <c r="EL72" s="85">
        <v>460</v>
      </c>
      <c r="EM72" s="85">
        <v>459</v>
      </c>
      <c r="EN72" s="85">
        <v>458</v>
      </c>
      <c r="EO72" s="85">
        <v>457</v>
      </c>
      <c r="EP72" s="85">
        <v>456</v>
      </c>
      <c r="EQ72" s="85">
        <v>455</v>
      </c>
      <c r="ER72" s="85">
        <v>454</v>
      </c>
      <c r="ES72" s="85">
        <v>453</v>
      </c>
      <c r="ET72" s="85">
        <v>452</v>
      </c>
      <c r="EU72" s="85">
        <v>451</v>
      </c>
      <c r="EV72" s="85">
        <v>450</v>
      </c>
      <c r="EW72" s="85">
        <v>449</v>
      </c>
      <c r="EX72" s="85">
        <v>448</v>
      </c>
      <c r="EY72" s="85">
        <v>447</v>
      </c>
      <c r="EZ72" s="85">
        <v>446</v>
      </c>
      <c r="FA72" s="85">
        <v>445</v>
      </c>
      <c r="FB72" s="85">
        <v>444</v>
      </c>
    </row>
    <row r="73" spans="1:158" ht="15.75" thickBot="1" x14ac:dyDescent="0.3">
      <c r="A73" s="41"/>
      <c r="B73" s="42"/>
      <c r="C73" s="86"/>
      <c r="D73" s="86"/>
      <c r="E73" s="45" t="str">
        <f t="shared" ref="E73:E128" si="68">IF(D73="no","n/a"," ")</f>
        <v xml:space="preserve"> </v>
      </c>
      <c r="F73" s="45"/>
      <c r="G73" s="45"/>
      <c r="H73" s="45"/>
      <c r="I73" s="45"/>
      <c r="J73" s="45"/>
      <c r="K73" s="45"/>
      <c r="L73" s="45"/>
      <c r="M73" s="45"/>
      <c r="N73" s="45"/>
      <c r="O73" s="45" t="str">
        <f t="shared" si="15"/>
        <v xml:space="preserve"> </v>
      </c>
      <c r="P73" s="45" t="str">
        <f t="shared" si="16"/>
        <v xml:space="preserve"> </v>
      </c>
      <c r="Q73" s="45" t="str">
        <f t="shared" si="17"/>
        <v xml:space="preserve"> </v>
      </c>
      <c r="R73" s="45" t="str">
        <f t="shared" si="1"/>
        <v xml:space="preserve"> </v>
      </c>
      <c r="S73" s="45" t="str">
        <f t="shared" si="13"/>
        <v xml:space="preserve"> </v>
      </c>
      <c r="T73" s="45" t="str">
        <f t="shared" si="2"/>
        <v xml:space="preserve"> </v>
      </c>
      <c r="U73" s="45" t="str">
        <f t="shared" si="3"/>
        <v xml:space="preserve"> </v>
      </c>
      <c r="V73" s="45" t="str">
        <f t="shared" si="18"/>
        <v xml:space="preserve"> </v>
      </c>
      <c r="W73" s="45" t="str">
        <f t="shared" si="19"/>
        <v xml:space="preserve"> </v>
      </c>
      <c r="X73" s="45" t="str">
        <f t="shared" si="20"/>
        <v xml:space="preserve"> </v>
      </c>
      <c r="Y73" s="45" t="str">
        <f t="shared" si="21"/>
        <v xml:space="preserve"> </v>
      </c>
      <c r="Z73" s="45" t="str">
        <f t="shared" si="22"/>
        <v xml:space="preserve"> </v>
      </c>
      <c r="AA73" s="45" t="str">
        <f t="shared" si="23"/>
        <v xml:space="preserve"> </v>
      </c>
      <c r="AB73" s="45"/>
      <c r="AC73" s="45" t="str">
        <f t="shared" si="24"/>
        <v xml:space="preserve"> </v>
      </c>
      <c r="AD73" s="45" t="str">
        <f t="shared" si="25"/>
        <v xml:space="preserve"> </v>
      </c>
      <c r="AE73" s="45" t="str">
        <f t="shared" si="26"/>
        <v xml:space="preserve"> </v>
      </c>
      <c r="AF73" s="45" t="str">
        <f t="shared" si="27"/>
        <v xml:space="preserve"> </v>
      </c>
      <c r="AG73" s="45" t="str">
        <f t="shared" si="28"/>
        <v xml:space="preserve"> </v>
      </c>
      <c r="AH73" s="45" t="str">
        <f t="shared" si="29"/>
        <v xml:space="preserve"> </v>
      </c>
      <c r="AI73" s="45" t="str">
        <f t="shared" si="30"/>
        <v xml:space="preserve"> </v>
      </c>
      <c r="AJ73" s="45"/>
      <c r="AK73" s="45"/>
      <c r="AL73" s="45" t="str">
        <f t="shared" si="31"/>
        <v xml:space="preserve"> </v>
      </c>
      <c r="AM73" s="45" t="str">
        <f t="shared" si="4"/>
        <v xml:space="preserve"> </v>
      </c>
      <c r="AN73" s="45" t="str">
        <f t="shared" si="5"/>
        <v xml:space="preserve"> </v>
      </c>
      <c r="AO73" s="45" t="str">
        <f t="shared" si="6"/>
        <v xml:space="preserve"> </v>
      </c>
      <c r="AP73" s="45" t="str">
        <f t="shared" si="14"/>
        <v xml:space="preserve"> </v>
      </c>
      <c r="AQ73" s="45" t="str">
        <f t="shared" si="7"/>
        <v xml:space="preserve"> </v>
      </c>
      <c r="AR73" s="45" t="str">
        <f t="shared" si="8"/>
        <v xml:space="preserve"> </v>
      </c>
      <c r="AS73" s="45" t="str">
        <f t="shared" si="9"/>
        <v xml:space="preserve"> </v>
      </c>
      <c r="AT73" s="45" t="str">
        <f t="shared" si="10"/>
        <v xml:space="preserve"> </v>
      </c>
      <c r="AU73" s="45" t="str">
        <f t="shared" si="11"/>
        <v xml:space="preserve"> </v>
      </c>
      <c r="AV73" s="46" t="str">
        <f t="shared" si="12"/>
        <v xml:space="preserve"> </v>
      </c>
    </row>
    <row r="74" spans="1:158" outlineLevel="1" x14ac:dyDescent="0.25">
      <c r="A74" s="32" t="s">
        <v>73</v>
      </c>
      <c r="B74" s="33" t="str">
        <f>Template!Q15</f>
        <v>Trend Micro Internet Security PRO 2010</v>
      </c>
      <c r="C74" s="49"/>
      <c r="D74" s="49" t="str">
        <f>Template!R15</f>
        <v>no</v>
      </c>
      <c r="E74" s="51" t="str">
        <f t="shared" si="68"/>
        <v>n/a</v>
      </c>
      <c r="F74" s="51" t="str">
        <f t="shared" ref="F74" si="69">IF(D74="no","n/a"," ")</f>
        <v>n/a</v>
      </c>
      <c r="G74" s="51" t="str">
        <f t="shared" ref="G74" si="70">IF(D74="no","n/a"," ")</f>
        <v>n/a</v>
      </c>
      <c r="H74" s="51" t="s">
        <v>47</v>
      </c>
      <c r="I74" s="51" t="str">
        <f t="shared" ref="I74" si="71">IF(D74="no","n/a"," ")</f>
        <v>n/a</v>
      </c>
      <c r="J74" s="51" t="str">
        <f t="shared" ref="J74" si="72">IF(D74="no","n/a"," ")</f>
        <v>n/a</v>
      </c>
      <c r="K74" s="51" t="str">
        <f t="shared" ref="K74" si="73">IF(D74="no","n/a"," ")</f>
        <v>n/a</v>
      </c>
      <c r="L74" s="51" t="str">
        <f t="shared" ref="L74" si="74">IF(D74="no","n/a"," ")</f>
        <v>n/a</v>
      </c>
      <c r="M74" s="51" t="str">
        <f t="shared" ref="M74:M124" si="75">IF(D74="no","n/a"," ")</f>
        <v>n/a</v>
      </c>
      <c r="N74" s="51" t="str">
        <f t="shared" ref="N74:N124" si="76">IF(D74="no","n/a"," ")</f>
        <v>n/a</v>
      </c>
      <c r="O74" s="51" t="str">
        <f t="shared" ref="O74:O128" si="77">IF(D74="no","n/a"," ")</f>
        <v>n/a</v>
      </c>
      <c r="P74" s="51" t="str">
        <f t="shared" ref="P74:P128" si="78">IF(D74="no","n/a"," ")</f>
        <v>n/a</v>
      </c>
      <c r="Q74" s="51" t="str">
        <f t="shared" ref="Q74:Q128" si="79">IF(D74="no","n/a"," ")</f>
        <v>n/a</v>
      </c>
      <c r="R74" s="51" t="str">
        <f t="shared" ref="R74:R128" si="80">IF(D74="no","n/a"," ")</f>
        <v>n/a</v>
      </c>
      <c r="S74" s="51" t="str">
        <f t="shared" ref="S74:S128" si="81">IF(D74="no","n/a"," ")</f>
        <v>n/a</v>
      </c>
      <c r="T74" s="51" t="str">
        <f t="shared" ref="T74:T128" si="82">IF(D74="no","n/a"," ")</f>
        <v>n/a</v>
      </c>
      <c r="U74" s="51" t="str">
        <f t="shared" ref="U74:U128" si="83">IF(D74="no","n/a"," ")</f>
        <v>n/a</v>
      </c>
      <c r="V74" s="51" t="str">
        <f t="shared" ref="V74:V128" si="84">IF(D74="no","n/a"," ")</f>
        <v>n/a</v>
      </c>
      <c r="W74" s="51" t="str">
        <f t="shared" ref="W74:W128" si="85">IF(D74="no","n/a"," ")</f>
        <v>n/a</v>
      </c>
      <c r="X74" s="51" t="str">
        <f t="shared" ref="X74:X128" si="86">IF(D74="no","n/a"," ")</f>
        <v>n/a</v>
      </c>
      <c r="Y74" s="51" t="str">
        <f t="shared" ref="Y74:Y128" si="87">IF(D74="no","n/a"," ")</f>
        <v>n/a</v>
      </c>
      <c r="Z74" s="51" t="str">
        <f t="shared" ref="Z74:Z128" si="88">IF(D74="no","n/a"," ")</f>
        <v>n/a</v>
      </c>
      <c r="AA74" s="51" t="str">
        <f t="shared" ref="AA74:AA128" si="89">IF(D74="no","n/a"," ")</f>
        <v>n/a</v>
      </c>
      <c r="AB74" s="51" t="s">
        <v>47</v>
      </c>
      <c r="AC74" s="51" t="str">
        <f t="shared" ref="AC74:AC104" si="90">IF(D74="no","n/a"," ")</f>
        <v>n/a</v>
      </c>
      <c r="AD74" s="51" t="str">
        <f t="shared" ref="AD74:AD104" si="91">IF(D74="no","n/a"," ")</f>
        <v>n/a</v>
      </c>
      <c r="AE74" s="51" t="str">
        <f t="shared" ref="AE74:AE104" si="92">IF(D74="no","n/a"," ")</f>
        <v>n/a</v>
      </c>
      <c r="AF74" s="51" t="str">
        <f t="shared" ref="AF74:AF104" si="93">IF(D74="no","n/a"," ")</f>
        <v>n/a</v>
      </c>
      <c r="AG74" s="51" t="str">
        <f t="shared" ref="AG74:AG104" si="94">IF(D74="no","n/a"," ")</f>
        <v>n/a</v>
      </c>
      <c r="AH74" s="51" t="str">
        <f t="shared" ref="AH74:AH104" si="95">IF(D74="no","n/a"," ")</f>
        <v>n/a</v>
      </c>
      <c r="AI74" s="51" t="str">
        <f t="shared" ref="AI74:AI104" si="96">IF(D74="no","n/a"," ")</f>
        <v>n/a</v>
      </c>
      <c r="AJ74" s="51" t="s">
        <v>47</v>
      </c>
      <c r="AK74" s="51" t="s">
        <v>47</v>
      </c>
      <c r="AL74" s="51" t="str">
        <f t="shared" ref="AL74:AL104" si="97">IF(D74="no","n/a"," ")</f>
        <v>n/a</v>
      </c>
      <c r="AM74" s="51" t="str">
        <f t="shared" ref="AM74:AM105" si="98">IF(D74="no","n/a"," ")</f>
        <v>n/a</v>
      </c>
      <c r="AN74" s="51" t="str">
        <f t="shared" ref="AN74:AN105" si="99">IF(D74="no","n/a"," ")</f>
        <v>n/a</v>
      </c>
      <c r="AO74" s="51" t="str">
        <f t="shared" ref="AO74:AO105" si="100">IF(D74="no","n/a"," ")</f>
        <v>n/a</v>
      </c>
      <c r="AP74" s="51" t="str">
        <f t="shared" ref="AP74:AP105" si="101">IF(D74="no","n/a"," ")</f>
        <v>n/a</v>
      </c>
      <c r="AQ74" s="51" t="str">
        <f t="shared" ref="AQ74:AQ105" si="102">IF(D74="no","n/a"," ")</f>
        <v>n/a</v>
      </c>
      <c r="AR74" s="51" t="str">
        <f t="shared" ref="AR74:AR105" si="103">IF(D74="no","n/a"," ")</f>
        <v>n/a</v>
      </c>
      <c r="AS74" s="51" t="str">
        <f t="shared" ref="AS74:AS105" si="104">IF(D74="no","n/a"," ")</f>
        <v>n/a</v>
      </c>
      <c r="AT74" s="51" t="str">
        <f t="shared" ref="AT74:AT105" si="105">IF(D74="no","n/a"," ")</f>
        <v>n/a</v>
      </c>
      <c r="AU74" s="51" t="str">
        <f t="shared" ref="AU74:AU105" si="106">IF(D74="no","n/a"," ")</f>
        <v>n/a</v>
      </c>
      <c r="AV74" s="51" t="str">
        <f t="shared" ref="AV74:AV105" si="107">IF(D74="no","n/a"," ")</f>
        <v>n/a</v>
      </c>
    </row>
    <row r="75" spans="1:158" outlineLevel="1" x14ac:dyDescent="0.25">
      <c r="A75" s="34"/>
      <c r="B75" s="33"/>
      <c r="C75" s="47" t="s">
        <v>37</v>
      </c>
      <c r="D75" s="49" t="str">
        <f>Template!S15</f>
        <v>yes</v>
      </c>
      <c r="E75" s="51" t="s">
        <v>143</v>
      </c>
      <c r="F75" s="51" t="s">
        <v>143</v>
      </c>
      <c r="G75" s="51" t="s">
        <v>143</v>
      </c>
      <c r="H75" s="51" t="s">
        <v>47</v>
      </c>
      <c r="I75" s="51" t="s">
        <v>143</v>
      </c>
      <c r="J75" s="51" t="s">
        <v>143</v>
      </c>
      <c r="K75" s="51" t="s">
        <v>143</v>
      </c>
      <c r="L75" s="51" t="s">
        <v>143</v>
      </c>
      <c r="M75" s="51" t="s">
        <v>143</v>
      </c>
      <c r="N75" s="51" t="s">
        <v>143</v>
      </c>
      <c r="O75" s="51" t="s">
        <v>143</v>
      </c>
      <c r="P75" s="51" t="s">
        <v>143</v>
      </c>
      <c r="Q75" s="51" t="s">
        <v>143</v>
      </c>
      <c r="R75" s="51" t="s">
        <v>143</v>
      </c>
      <c r="S75" s="51" t="s">
        <v>143</v>
      </c>
      <c r="T75" s="51" t="s">
        <v>143</v>
      </c>
      <c r="U75" s="51" t="s">
        <v>143</v>
      </c>
      <c r="V75" s="51" t="s">
        <v>143</v>
      </c>
      <c r="W75" s="51" t="s">
        <v>143</v>
      </c>
      <c r="X75" s="51" t="s">
        <v>143</v>
      </c>
      <c r="Y75" s="51" t="s">
        <v>143</v>
      </c>
      <c r="Z75" s="51" t="s">
        <v>143</v>
      </c>
      <c r="AA75" s="51" t="s">
        <v>143</v>
      </c>
      <c r="AB75" s="51" t="s">
        <v>143</v>
      </c>
      <c r="AC75" s="51" t="s">
        <v>143</v>
      </c>
      <c r="AD75" s="51" t="s">
        <v>143</v>
      </c>
      <c r="AE75" s="51" t="s">
        <v>143</v>
      </c>
      <c r="AF75" s="51" t="s">
        <v>143</v>
      </c>
      <c r="AG75" s="51" t="s">
        <v>143</v>
      </c>
      <c r="AH75" s="51" t="s">
        <v>143</v>
      </c>
      <c r="AI75" s="51" t="s">
        <v>143</v>
      </c>
      <c r="AJ75" s="51" t="s">
        <v>143</v>
      </c>
      <c r="AK75" s="51" t="s">
        <v>143</v>
      </c>
      <c r="AL75" s="51" t="s">
        <v>143</v>
      </c>
      <c r="AM75" s="51" t="str">
        <f t="shared" si="98"/>
        <v xml:space="preserve"> </v>
      </c>
      <c r="AN75" s="51" t="str">
        <f t="shared" si="99"/>
        <v xml:space="preserve"> </v>
      </c>
      <c r="AO75" s="51" t="str">
        <f t="shared" si="100"/>
        <v xml:space="preserve"> </v>
      </c>
      <c r="AP75" s="51" t="str">
        <f t="shared" si="101"/>
        <v xml:space="preserve"> </v>
      </c>
      <c r="AQ75" s="51" t="str">
        <f t="shared" si="102"/>
        <v xml:space="preserve"> </v>
      </c>
      <c r="AR75" s="51" t="str">
        <f t="shared" si="103"/>
        <v xml:space="preserve"> </v>
      </c>
      <c r="AS75" s="51" t="str">
        <f t="shared" si="104"/>
        <v xml:space="preserve"> </v>
      </c>
      <c r="AT75" s="51" t="str">
        <f t="shared" si="105"/>
        <v xml:space="preserve"> </v>
      </c>
      <c r="AU75" s="51" t="str">
        <f t="shared" si="106"/>
        <v xml:space="preserve"> </v>
      </c>
      <c r="AV75" s="51" t="str">
        <f t="shared" si="107"/>
        <v xml:space="preserve"> </v>
      </c>
    </row>
    <row r="76" spans="1:158" outlineLevel="1" x14ac:dyDescent="0.25">
      <c r="A76" s="34"/>
      <c r="B76" s="35"/>
      <c r="C76" s="47" t="s">
        <v>3894</v>
      </c>
      <c r="D76" s="49" t="str">
        <f>Template!T15</f>
        <v>yes</v>
      </c>
      <c r="E76" s="51" t="s">
        <v>143</v>
      </c>
      <c r="F76" s="51" t="s">
        <v>143</v>
      </c>
      <c r="G76" s="51" t="s">
        <v>143</v>
      </c>
      <c r="H76" s="51" t="s">
        <v>47</v>
      </c>
      <c r="I76" s="51" t="s">
        <v>143</v>
      </c>
      <c r="J76" s="51" t="s">
        <v>143</v>
      </c>
      <c r="K76" s="51" t="s">
        <v>143</v>
      </c>
      <c r="L76" s="51" t="s">
        <v>143</v>
      </c>
      <c r="M76" s="51" t="s">
        <v>143</v>
      </c>
      <c r="N76" s="51" t="s">
        <v>143</v>
      </c>
      <c r="O76" s="51" t="s">
        <v>143</v>
      </c>
      <c r="P76" s="51" t="s">
        <v>143</v>
      </c>
      <c r="Q76" s="51" t="s">
        <v>143</v>
      </c>
      <c r="R76" s="51" t="s">
        <v>143</v>
      </c>
      <c r="S76" s="51" t="s">
        <v>143</v>
      </c>
      <c r="T76" s="51" t="s">
        <v>143</v>
      </c>
      <c r="U76" s="51" t="s">
        <v>143</v>
      </c>
      <c r="V76" s="51" t="s">
        <v>143</v>
      </c>
      <c r="W76" s="51" t="s">
        <v>143</v>
      </c>
      <c r="X76" s="51" t="s">
        <v>143</v>
      </c>
      <c r="Y76" s="51" t="s">
        <v>143</v>
      </c>
      <c r="Z76" s="51" t="s">
        <v>143</v>
      </c>
      <c r="AA76" s="51" t="s">
        <v>143</v>
      </c>
      <c r="AB76" s="51" t="s">
        <v>143</v>
      </c>
      <c r="AC76" s="51" t="s">
        <v>143</v>
      </c>
      <c r="AD76" s="51" t="s">
        <v>143</v>
      </c>
      <c r="AE76" s="51" t="s">
        <v>143</v>
      </c>
      <c r="AF76" s="51" t="s">
        <v>143</v>
      </c>
      <c r="AG76" s="51" t="s">
        <v>143</v>
      </c>
      <c r="AH76" s="51" t="s">
        <v>143</v>
      </c>
      <c r="AI76" s="51" t="s">
        <v>143</v>
      </c>
      <c r="AJ76" s="51" t="s">
        <v>143</v>
      </c>
      <c r="AK76" s="51" t="s">
        <v>143</v>
      </c>
      <c r="AL76" s="51" t="s">
        <v>143</v>
      </c>
      <c r="AM76" s="51" t="str">
        <f t="shared" si="98"/>
        <v xml:space="preserve"> </v>
      </c>
      <c r="AN76" s="51" t="str">
        <f t="shared" si="99"/>
        <v xml:space="preserve"> </v>
      </c>
      <c r="AO76" s="51" t="str">
        <f t="shared" si="100"/>
        <v xml:space="preserve"> </v>
      </c>
      <c r="AP76" s="51" t="str">
        <f t="shared" si="101"/>
        <v xml:space="preserve"> </v>
      </c>
      <c r="AQ76" s="51" t="str">
        <f t="shared" si="102"/>
        <v xml:space="preserve"> </v>
      </c>
      <c r="AR76" s="51" t="str">
        <f t="shared" si="103"/>
        <v xml:space="preserve"> </v>
      </c>
      <c r="AS76" s="51" t="str">
        <f t="shared" si="104"/>
        <v xml:space="preserve"> </v>
      </c>
      <c r="AT76" s="51" t="str">
        <f t="shared" si="105"/>
        <v xml:space="preserve"> </v>
      </c>
      <c r="AU76" s="51" t="str">
        <f t="shared" si="106"/>
        <v xml:space="preserve"> </v>
      </c>
      <c r="AV76" s="51" t="str">
        <f t="shared" si="107"/>
        <v xml:space="preserve"> </v>
      </c>
    </row>
    <row r="77" spans="1:158" s="85" customFormat="1" ht="15.75" outlineLevel="1" thickBot="1" x14ac:dyDescent="0.3">
      <c r="A77" s="34"/>
      <c r="B77" s="35"/>
      <c r="C77" s="47" t="s">
        <v>3895</v>
      </c>
      <c r="D77" s="49" t="str">
        <f>Template!U15</f>
        <v>yes</v>
      </c>
      <c r="E77" s="51" t="s">
        <v>143</v>
      </c>
      <c r="F77" s="51" t="s">
        <v>143</v>
      </c>
      <c r="G77" s="51" t="s">
        <v>143</v>
      </c>
      <c r="H77" s="51" t="s">
        <v>47</v>
      </c>
      <c r="I77" s="51" t="s">
        <v>143</v>
      </c>
      <c r="J77" s="51" t="s">
        <v>143</v>
      </c>
      <c r="K77" s="51" t="s">
        <v>143</v>
      </c>
      <c r="L77" s="51" t="s">
        <v>143</v>
      </c>
      <c r="M77" s="51" t="s">
        <v>143</v>
      </c>
      <c r="N77" s="51" t="s">
        <v>143</v>
      </c>
      <c r="O77" s="51" t="s">
        <v>143</v>
      </c>
      <c r="P77" s="51" t="s">
        <v>143</v>
      </c>
      <c r="Q77" s="51" t="s">
        <v>143</v>
      </c>
      <c r="R77" s="51" t="s">
        <v>143</v>
      </c>
      <c r="S77" s="51" t="s">
        <v>143</v>
      </c>
      <c r="T77" s="51" t="s">
        <v>143</v>
      </c>
      <c r="U77" s="51" t="s">
        <v>143</v>
      </c>
      <c r="V77" s="51" t="s">
        <v>143</v>
      </c>
      <c r="W77" s="51" t="s">
        <v>143</v>
      </c>
      <c r="X77" s="51" t="s">
        <v>143</v>
      </c>
      <c r="Y77" s="51" t="s">
        <v>143</v>
      </c>
      <c r="Z77" s="51" t="s">
        <v>143</v>
      </c>
      <c r="AA77" s="51" t="s">
        <v>143</v>
      </c>
      <c r="AB77" s="51" t="s">
        <v>143</v>
      </c>
      <c r="AC77" s="51" t="s">
        <v>143</v>
      </c>
      <c r="AD77" s="51" t="s">
        <v>143</v>
      </c>
      <c r="AE77" s="51" t="s">
        <v>143</v>
      </c>
      <c r="AF77" s="51" t="s">
        <v>143</v>
      </c>
      <c r="AG77" s="51" t="s">
        <v>143</v>
      </c>
      <c r="AH77" s="51" t="s">
        <v>143</v>
      </c>
      <c r="AI77" s="51" t="s">
        <v>143</v>
      </c>
      <c r="AJ77" s="51" t="s">
        <v>143</v>
      </c>
      <c r="AK77" s="51" t="s">
        <v>143</v>
      </c>
      <c r="AL77" s="51" t="s">
        <v>143</v>
      </c>
      <c r="AM77" s="51" t="str">
        <f t="shared" si="98"/>
        <v xml:space="preserve"> </v>
      </c>
      <c r="AN77" s="51" t="str">
        <f t="shared" si="99"/>
        <v xml:space="preserve"> </v>
      </c>
      <c r="AO77" s="51" t="str">
        <f t="shared" si="100"/>
        <v xml:space="preserve"> </v>
      </c>
      <c r="AP77" s="51" t="str">
        <f t="shared" si="101"/>
        <v xml:space="preserve"> </v>
      </c>
      <c r="AQ77" s="51" t="str">
        <f t="shared" si="102"/>
        <v xml:space="preserve"> </v>
      </c>
      <c r="AR77" s="51" t="str">
        <f t="shared" si="103"/>
        <v xml:space="preserve"> </v>
      </c>
      <c r="AS77" s="51" t="str">
        <f t="shared" si="104"/>
        <v xml:space="preserve"> </v>
      </c>
      <c r="AT77" s="51" t="str">
        <f t="shared" si="105"/>
        <v xml:space="preserve"> </v>
      </c>
      <c r="AU77" s="51" t="str">
        <f t="shared" si="106"/>
        <v xml:space="preserve"> </v>
      </c>
      <c r="AV77" s="51" t="str">
        <f t="shared" si="107"/>
        <v xml:space="preserve"> </v>
      </c>
    </row>
    <row r="78" spans="1:158" ht="15.75" thickBot="1" x14ac:dyDescent="0.3">
      <c r="A78" s="41"/>
      <c r="B78" s="42"/>
      <c r="C78" s="86"/>
      <c r="D78" s="86"/>
      <c r="E78" s="45" t="str">
        <f t="shared" si="68"/>
        <v xml:space="preserve"> </v>
      </c>
      <c r="F78" s="45"/>
      <c r="G78" s="45"/>
      <c r="H78" s="45"/>
      <c r="I78" s="45"/>
      <c r="J78" s="45"/>
      <c r="K78" s="45"/>
      <c r="L78" s="45"/>
      <c r="M78" s="45"/>
      <c r="N78" s="45"/>
      <c r="O78" s="45" t="str">
        <f t="shared" si="77"/>
        <v xml:space="preserve"> </v>
      </c>
      <c r="P78" s="45" t="str">
        <f t="shared" si="78"/>
        <v xml:space="preserve"> </v>
      </c>
      <c r="Q78" s="45" t="str">
        <f t="shared" si="79"/>
        <v xml:space="preserve"> </v>
      </c>
      <c r="R78" s="45" t="str">
        <f t="shared" si="80"/>
        <v xml:space="preserve"> </v>
      </c>
      <c r="S78" s="45" t="str">
        <f t="shared" si="81"/>
        <v xml:space="preserve"> </v>
      </c>
      <c r="T78" s="45" t="str">
        <f t="shared" si="82"/>
        <v xml:space="preserve"> </v>
      </c>
      <c r="U78" s="45" t="str">
        <f t="shared" si="83"/>
        <v xml:space="preserve"> </v>
      </c>
      <c r="V78" s="45" t="str">
        <f t="shared" si="84"/>
        <v xml:space="preserve"> </v>
      </c>
      <c r="W78" s="45" t="str">
        <f t="shared" si="85"/>
        <v xml:space="preserve"> </v>
      </c>
      <c r="X78" s="45" t="str">
        <f t="shared" si="86"/>
        <v xml:space="preserve"> </v>
      </c>
      <c r="Y78" s="45" t="str">
        <f t="shared" si="87"/>
        <v xml:space="preserve"> </v>
      </c>
      <c r="Z78" s="45" t="str">
        <f t="shared" si="88"/>
        <v xml:space="preserve"> </v>
      </c>
      <c r="AA78" s="45" t="str">
        <f t="shared" si="89"/>
        <v xml:space="preserve"> </v>
      </c>
      <c r="AB78" s="45"/>
      <c r="AC78" s="45" t="str">
        <f t="shared" si="90"/>
        <v xml:space="preserve"> </v>
      </c>
      <c r="AD78" s="45" t="str">
        <f t="shared" si="91"/>
        <v xml:space="preserve"> </v>
      </c>
      <c r="AE78" s="45" t="str">
        <f t="shared" si="92"/>
        <v xml:space="preserve"> </v>
      </c>
      <c r="AF78" s="45" t="str">
        <f t="shared" si="93"/>
        <v xml:space="preserve"> </v>
      </c>
      <c r="AG78" s="45" t="str">
        <f t="shared" si="94"/>
        <v xml:space="preserve"> </v>
      </c>
      <c r="AH78" s="45" t="str">
        <f t="shared" si="95"/>
        <v xml:space="preserve"> </v>
      </c>
      <c r="AI78" s="45" t="str">
        <f t="shared" si="96"/>
        <v xml:space="preserve"> </v>
      </c>
      <c r="AJ78" s="45"/>
      <c r="AK78" s="45"/>
      <c r="AL78" s="45" t="str">
        <f t="shared" si="97"/>
        <v xml:space="preserve"> </v>
      </c>
      <c r="AM78" s="45" t="str">
        <f t="shared" si="98"/>
        <v xml:space="preserve"> </v>
      </c>
      <c r="AN78" s="45" t="str">
        <f t="shared" si="99"/>
        <v xml:space="preserve"> </v>
      </c>
      <c r="AO78" s="45" t="str">
        <f t="shared" si="100"/>
        <v xml:space="preserve"> </v>
      </c>
      <c r="AP78" s="45" t="str">
        <f t="shared" si="101"/>
        <v xml:space="preserve"> </v>
      </c>
      <c r="AQ78" s="45" t="str">
        <f t="shared" si="102"/>
        <v xml:space="preserve"> </v>
      </c>
      <c r="AR78" s="45" t="str">
        <f t="shared" si="103"/>
        <v xml:space="preserve"> </v>
      </c>
      <c r="AS78" s="45" t="str">
        <f t="shared" si="104"/>
        <v xml:space="preserve"> </v>
      </c>
      <c r="AT78" s="45" t="str">
        <f t="shared" si="105"/>
        <v xml:space="preserve"> </v>
      </c>
      <c r="AU78" s="45" t="str">
        <f t="shared" si="106"/>
        <v xml:space="preserve"> </v>
      </c>
      <c r="AV78" s="46" t="str">
        <f t="shared" si="107"/>
        <v xml:space="preserve"> </v>
      </c>
    </row>
    <row r="79" spans="1:158" outlineLevel="1" x14ac:dyDescent="0.25">
      <c r="A79" s="32" t="s">
        <v>74</v>
      </c>
      <c r="B79" s="33" t="str">
        <f>Template!Q16</f>
        <v>Sophos Security Suite</v>
      </c>
      <c r="C79" s="49"/>
      <c r="D79" s="49" t="str">
        <f>Template!R16</f>
        <v>no</v>
      </c>
      <c r="E79" s="51" t="s">
        <v>47</v>
      </c>
      <c r="F79" s="51" t="s">
        <v>47</v>
      </c>
      <c r="G79" s="51" t="s">
        <v>47</v>
      </c>
      <c r="H79" s="51" t="s">
        <v>47</v>
      </c>
      <c r="I79" s="51" t="s">
        <v>47</v>
      </c>
      <c r="J79" s="51" t="str">
        <f t="shared" ref="J79" si="108">IF(D79="no","n/a"," ")</f>
        <v>n/a</v>
      </c>
      <c r="K79" s="51" t="str">
        <f t="shared" ref="K79" si="109">IF(D79="no","n/a"," ")</f>
        <v>n/a</v>
      </c>
      <c r="L79" s="51" t="str">
        <f t="shared" ref="L79" si="110">IF(D79="no","n/a"," ")</f>
        <v>n/a</v>
      </c>
      <c r="M79" s="51" t="str">
        <f t="shared" si="75"/>
        <v>n/a</v>
      </c>
      <c r="N79" s="51" t="str">
        <f t="shared" si="76"/>
        <v>n/a</v>
      </c>
      <c r="O79" s="51" t="str">
        <f t="shared" si="77"/>
        <v>n/a</v>
      </c>
      <c r="P79" s="51" t="str">
        <f t="shared" si="78"/>
        <v>n/a</v>
      </c>
      <c r="Q79" s="51" t="str">
        <f t="shared" si="79"/>
        <v>n/a</v>
      </c>
      <c r="R79" s="51" t="str">
        <f t="shared" si="80"/>
        <v>n/a</v>
      </c>
      <c r="S79" s="51" t="str">
        <f t="shared" si="81"/>
        <v>n/a</v>
      </c>
      <c r="T79" s="51" t="str">
        <f t="shared" si="82"/>
        <v>n/a</v>
      </c>
      <c r="U79" s="51" t="str">
        <f t="shared" si="83"/>
        <v>n/a</v>
      </c>
      <c r="V79" s="51" t="str">
        <f t="shared" si="84"/>
        <v>n/a</v>
      </c>
      <c r="W79" s="51" t="str">
        <f t="shared" si="85"/>
        <v>n/a</v>
      </c>
      <c r="X79" s="51" t="str">
        <f t="shared" si="86"/>
        <v>n/a</v>
      </c>
      <c r="Y79" s="51" t="str">
        <f t="shared" si="87"/>
        <v>n/a</v>
      </c>
      <c r="Z79" s="51" t="str">
        <f t="shared" si="88"/>
        <v>n/a</v>
      </c>
      <c r="AA79" s="51" t="str">
        <f t="shared" si="89"/>
        <v>n/a</v>
      </c>
      <c r="AB79" s="51" t="s">
        <v>47</v>
      </c>
      <c r="AC79" s="51" t="str">
        <f t="shared" si="90"/>
        <v>n/a</v>
      </c>
      <c r="AD79" s="51" t="str">
        <f t="shared" si="91"/>
        <v>n/a</v>
      </c>
      <c r="AE79" s="51" t="str">
        <f t="shared" si="92"/>
        <v>n/a</v>
      </c>
      <c r="AF79" s="51" t="str">
        <f t="shared" si="93"/>
        <v>n/a</v>
      </c>
      <c r="AG79" s="51" t="str">
        <f t="shared" si="94"/>
        <v>n/a</v>
      </c>
      <c r="AH79" s="51" t="str">
        <f t="shared" si="95"/>
        <v>n/a</v>
      </c>
      <c r="AI79" s="51" t="str">
        <f t="shared" si="96"/>
        <v>n/a</v>
      </c>
      <c r="AJ79" s="51" t="s">
        <v>47</v>
      </c>
      <c r="AK79" s="51" t="s">
        <v>47</v>
      </c>
      <c r="AL79" s="51" t="str">
        <f t="shared" si="97"/>
        <v>n/a</v>
      </c>
      <c r="AM79" s="51" t="str">
        <f t="shared" si="98"/>
        <v>n/a</v>
      </c>
      <c r="AN79" s="51" t="str">
        <f t="shared" si="99"/>
        <v>n/a</v>
      </c>
      <c r="AO79" s="51" t="str">
        <f t="shared" si="100"/>
        <v>n/a</v>
      </c>
      <c r="AP79" s="51" t="str">
        <f t="shared" si="101"/>
        <v>n/a</v>
      </c>
      <c r="AQ79" s="51" t="str">
        <f t="shared" si="102"/>
        <v>n/a</v>
      </c>
      <c r="AR79" s="51" t="str">
        <f t="shared" si="103"/>
        <v>n/a</v>
      </c>
      <c r="AS79" s="51" t="str">
        <f t="shared" si="104"/>
        <v>n/a</v>
      </c>
      <c r="AT79" s="51" t="str">
        <f t="shared" si="105"/>
        <v>n/a</v>
      </c>
      <c r="AU79" s="51" t="str">
        <f t="shared" si="106"/>
        <v>n/a</v>
      </c>
      <c r="AV79" s="51" t="str">
        <f t="shared" si="107"/>
        <v>n/a</v>
      </c>
    </row>
    <row r="80" spans="1:158" outlineLevel="1" x14ac:dyDescent="0.25">
      <c r="A80" s="34"/>
      <c r="B80" s="33"/>
      <c r="C80" s="47" t="s">
        <v>37</v>
      </c>
      <c r="D80" s="49" t="str">
        <f>Template!S16</f>
        <v>yes</v>
      </c>
      <c r="E80" s="51" t="s">
        <v>143</v>
      </c>
      <c r="F80" s="51" t="s">
        <v>143</v>
      </c>
      <c r="G80" s="51" t="s">
        <v>143</v>
      </c>
      <c r="H80" s="51" t="s">
        <v>47</v>
      </c>
      <c r="I80" s="51" t="s">
        <v>143</v>
      </c>
      <c r="J80" s="51" t="s">
        <v>143</v>
      </c>
      <c r="K80" s="51" t="s">
        <v>143</v>
      </c>
      <c r="L80" s="51" t="s">
        <v>143</v>
      </c>
      <c r="M80" s="51" t="s">
        <v>143</v>
      </c>
      <c r="N80" s="51" t="s">
        <v>143</v>
      </c>
      <c r="O80" s="51" t="s">
        <v>143</v>
      </c>
      <c r="P80" s="51" t="s">
        <v>143</v>
      </c>
      <c r="Q80" s="51" t="s">
        <v>143</v>
      </c>
      <c r="R80" s="51" t="str">
        <f t="shared" si="80"/>
        <v xml:space="preserve"> </v>
      </c>
      <c r="S80" s="51" t="str">
        <f t="shared" si="81"/>
        <v xml:space="preserve"> </v>
      </c>
      <c r="T80" s="51" t="str">
        <f t="shared" si="82"/>
        <v xml:space="preserve"> </v>
      </c>
      <c r="U80" s="51" t="str">
        <f t="shared" si="83"/>
        <v xml:space="preserve"> </v>
      </c>
      <c r="V80" s="51" t="s">
        <v>144</v>
      </c>
      <c r="W80" s="51" t="s">
        <v>143</v>
      </c>
      <c r="X80" s="51" t="s">
        <v>143</v>
      </c>
      <c r="Y80" s="51" t="s">
        <v>143</v>
      </c>
      <c r="Z80" s="51" t="s">
        <v>143</v>
      </c>
      <c r="AA80" s="51" t="s">
        <v>143</v>
      </c>
      <c r="AB80" s="51" t="s">
        <v>143</v>
      </c>
      <c r="AC80" s="51" t="s">
        <v>143</v>
      </c>
      <c r="AD80" s="51" t="s">
        <v>143</v>
      </c>
      <c r="AE80" s="51" t="s">
        <v>143</v>
      </c>
      <c r="AF80" s="51" t="s">
        <v>143</v>
      </c>
      <c r="AG80" s="51" t="s">
        <v>143</v>
      </c>
      <c r="AH80" s="51" t="s">
        <v>143</v>
      </c>
      <c r="AI80" s="51" t="s">
        <v>143</v>
      </c>
      <c r="AJ80" s="51" t="s">
        <v>143</v>
      </c>
      <c r="AK80" s="51" t="s">
        <v>143</v>
      </c>
      <c r="AL80" s="51" t="s">
        <v>143</v>
      </c>
      <c r="AM80" s="51" t="str">
        <f t="shared" si="98"/>
        <v xml:space="preserve"> </v>
      </c>
      <c r="AN80" s="51" t="str">
        <f t="shared" si="99"/>
        <v xml:space="preserve"> </v>
      </c>
      <c r="AO80" s="51" t="str">
        <f t="shared" si="100"/>
        <v xml:space="preserve"> </v>
      </c>
      <c r="AP80" s="51" t="str">
        <f t="shared" si="101"/>
        <v xml:space="preserve"> </v>
      </c>
      <c r="AQ80" s="51" t="str">
        <f t="shared" si="102"/>
        <v xml:space="preserve"> </v>
      </c>
      <c r="AR80" s="51" t="str">
        <f t="shared" si="103"/>
        <v xml:space="preserve"> </v>
      </c>
      <c r="AS80" s="51" t="str">
        <f t="shared" si="104"/>
        <v xml:space="preserve"> </v>
      </c>
      <c r="AT80" s="51" t="str">
        <f t="shared" si="105"/>
        <v xml:space="preserve"> </v>
      </c>
      <c r="AU80" s="51" t="str">
        <f t="shared" si="106"/>
        <v xml:space="preserve"> </v>
      </c>
      <c r="AV80" s="51" t="str">
        <f t="shared" si="107"/>
        <v xml:space="preserve"> </v>
      </c>
      <c r="EL80">
        <v>142</v>
      </c>
    </row>
    <row r="81" spans="1:142" outlineLevel="1" x14ac:dyDescent="0.25">
      <c r="A81" s="34"/>
      <c r="B81" s="35"/>
      <c r="C81" s="47" t="s">
        <v>3894</v>
      </c>
      <c r="D81" s="49" t="str">
        <f>Template!T16</f>
        <v>yes</v>
      </c>
      <c r="E81" s="51" t="s">
        <v>143</v>
      </c>
      <c r="F81" s="51" t="s">
        <v>143</v>
      </c>
      <c r="G81" s="51" t="s">
        <v>143</v>
      </c>
      <c r="H81" s="51" t="s">
        <v>47</v>
      </c>
      <c r="I81" s="51" t="s">
        <v>143</v>
      </c>
      <c r="J81" s="51" t="s">
        <v>143</v>
      </c>
      <c r="K81" s="51" t="s">
        <v>143</v>
      </c>
      <c r="L81" s="51" t="s">
        <v>143</v>
      </c>
      <c r="M81" s="51" t="s">
        <v>143</v>
      </c>
      <c r="N81" s="51" t="s">
        <v>143</v>
      </c>
      <c r="O81" s="51" t="s">
        <v>143</v>
      </c>
      <c r="P81" s="51" t="s">
        <v>143</v>
      </c>
      <c r="Q81" s="51" t="s">
        <v>143</v>
      </c>
      <c r="R81" s="51" t="str">
        <f t="shared" si="80"/>
        <v xml:space="preserve"> </v>
      </c>
      <c r="S81" s="51" t="str">
        <f t="shared" si="81"/>
        <v xml:space="preserve"> </v>
      </c>
      <c r="T81" s="51" t="str">
        <f t="shared" si="82"/>
        <v xml:space="preserve"> </v>
      </c>
      <c r="U81" s="51" t="str">
        <f t="shared" si="83"/>
        <v xml:space="preserve"> </v>
      </c>
      <c r="V81" s="51" t="s">
        <v>144</v>
      </c>
      <c r="W81" s="51" t="s">
        <v>143</v>
      </c>
      <c r="X81" s="51" t="s">
        <v>143</v>
      </c>
      <c r="Y81" s="51" t="s">
        <v>143</v>
      </c>
      <c r="Z81" s="51" t="s">
        <v>143</v>
      </c>
      <c r="AA81" s="51" t="s">
        <v>143</v>
      </c>
      <c r="AB81" s="51" t="s">
        <v>143</v>
      </c>
      <c r="AC81" s="51" t="s">
        <v>143</v>
      </c>
      <c r="AD81" s="51" t="s">
        <v>143</v>
      </c>
      <c r="AE81" s="51" t="s">
        <v>143</v>
      </c>
      <c r="AF81" s="51" t="s">
        <v>143</v>
      </c>
      <c r="AG81" s="51" t="s">
        <v>143</v>
      </c>
      <c r="AH81" s="51" t="s">
        <v>143</v>
      </c>
      <c r="AI81" s="51" t="s">
        <v>143</v>
      </c>
      <c r="AJ81" s="51" t="s">
        <v>143</v>
      </c>
      <c r="AK81" s="51" t="s">
        <v>143</v>
      </c>
      <c r="AL81" s="51" t="s">
        <v>143</v>
      </c>
      <c r="AM81" s="51" t="str">
        <f t="shared" si="98"/>
        <v xml:space="preserve"> </v>
      </c>
      <c r="AN81" s="51" t="str">
        <f t="shared" si="99"/>
        <v xml:space="preserve"> </v>
      </c>
      <c r="AO81" s="51" t="str">
        <f t="shared" si="100"/>
        <v xml:space="preserve"> </v>
      </c>
      <c r="AP81" s="51" t="str">
        <f t="shared" si="101"/>
        <v xml:space="preserve"> </v>
      </c>
      <c r="AQ81" s="51" t="str">
        <f t="shared" si="102"/>
        <v xml:space="preserve"> </v>
      </c>
      <c r="AR81" s="51" t="str">
        <f t="shared" si="103"/>
        <v xml:space="preserve"> </v>
      </c>
      <c r="AS81" s="51" t="str">
        <f t="shared" si="104"/>
        <v xml:space="preserve"> </v>
      </c>
      <c r="AT81" s="51" t="str">
        <f t="shared" si="105"/>
        <v xml:space="preserve"> </v>
      </c>
      <c r="AU81" s="51" t="str">
        <f t="shared" si="106"/>
        <v xml:space="preserve"> </v>
      </c>
      <c r="AV81" s="51" t="str">
        <f t="shared" si="107"/>
        <v xml:space="preserve"> </v>
      </c>
      <c r="EL81">
        <v>143</v>
      </c>
    </row>
    <row r="82" spans="1:142" s="85" customFormat="1" ht="15.75" outlineLevel="1" thickBot="1" x14ac:dyDescent="0.3">
      <c r="A82" s="34"/>
      <c r="B82" s="35"/>
      <c r="C82" s="47" t="s">
        <v>3895</v>
      </c>
      <c r="D82" s="49" t="str">
        <f>Template!U16</f>
        <v>yes</v>
      </c>
      <c r="E82" s="51" t="s">
        <v>143</v>
      </c>
      <c r="F82" s="51" t="s">
        <v>143</v>
      </c>
      <c r="G82" s="51" t="s">
        <v>143</v>
      </c>
      <c r="H82" s="51" t="s">
        <v>47</v>
      </c>
      <c r="I82" s="51" t="s">
        <v>143</v>
      </c>
      <c r="J82" s="51" t="s">
        <v>143</v>
      </c>
      <c r="K82" s="51" t="s">
        <v>143</v>
      </c>
      <c r="L82" s="51" t="s">
        <v>143</v>
      </c>
      <c r="M82" s="51" t="s">
        <v>143</v>
      </c>
      <c r="N82" s="51" t="s">
        <v>143</v>
      </c>
      <c r="O82" s="51" t="s">
        <v>143</v>
      </c>
      <c r="P82" s="51" t="s">
        <v>143</v>
      </c>
      <c r="Q82" s="51" t="s">
        <v>143</v>
      </c>
      <c r="R82" s="51" t="str">
        <f t="shared" si="80"/>
        <v xml:space="preserve"> </v>
      </c>
      <c r="S82" s="51" t="str">
        <f t="shared" si="81"/>
        <v xml:space="preserve"> </v>
      </c>
      <c r="T82" s="51" t="str">
        <f t="shared" si="82"/>
        <v xml:space="preserve"> </v>
      </c>
      <c r="U82" s="51" t="str">
        <f t="shared" si="83"/>
        <v xml:space="preserve"> </v>
      </c>
      <c r="V82" s="51" t="s">
        <v>144</v>
      </c>
      <c r="W82" s="51" t="s">
        <v>143</v>
      </c>
      <c r="X82" s="51" t="s">
        <v>143</v>
      </c>
      <c r="Y82" s="51" t="s">
        <v>143</v>
      </c>
      <c r="Z82" s="51" t="s">
        <v>143</v>
      </c>
      <c r="AA82" s="51" t="s">
        <v>143</v>
      </c>
      <c r="AB82" s="51" t="s">
        <v>143</v>
      </c>
      <c r="AC82" s="51" t="s">
        <v>143</v>
      </c>
      <c r="AD82" s="51" t="s">
        <v>143</v>
      </c>
      <c r="AE82" s="51" t="s">
        <v>143</v>
      </c>
      <c r="AF82" s="51" t="s">
        <v>143</v>
      </c>
      <c r="AG82" s="51" t="s">
        <v>143</v>
      </c>
      <c r="AH82" s="51" t="s">
        <v>143</v>
      </c>
      <c r="AI82" s="51" t="s">
        <v>143</v>
      </c>
      <c r="AJ82" s="51" t="s">
        <v>143</v>
      </c>
      <c r="AK82" s="51" t="s">
        <v>143</v>
      </c>
      <c r="AL82" s="51" t="s">
        <v>143</v>
      </c>
      <c r="AM82" s="51" t="str">
        <f t="shared" si="98"/>
        <v xml:space="preserve"> </v>
      </c>
      <c r="AN82" s="51" t="str">
        <f t="shared" si="99"/>
        <v xml:space="preserve"> </v>
      </c>
      <c r="AO82" s="51" t="str">
        <f t="shared" si="100"/>
        <v xml:space="preserve"> </v>
      </c>
      <c r="AP82" s="51" t="str">
        <f t="shared" si="101"/>
        <v xml:space="preserve"> </v>
      </c>
      <c r="AQ82" s="51" t="str">
        <f t="shared" si="102"/>
        <v xml:space="preserve"> </v>
      </c>
      <c r="AR82" s="51" t="str">
        <f t="shared" si="103"/>
        <v xml:space="preserve"> </v>
      </c>
      <c r="AS82" s="51" t="str">
        <f t="shared" si="104"/>
        <v xml:space="preserve"> </v>
      </c>
      <c r="AT82" s="51" t="str">
        <f t="shared" si="105"/>
        <v xml:space="preserve"> </v>
      </c>
      <c r="AU82" s="51" t="str">
        <f t="shared" si="106"/>
        <v xml:space="preserve"> </v>
      </c>
      <c r="AV82" s="51" t="str">
        <f t="shared" si="107"/>
        <v xml:space="preserve"> </v>
      </c>
      <c r="EL82" s="85">
        <v>145</v>
      </c>
    </row>
    <row r="83" spans="1:142" ht="15.75" thickBot="1" x14ac:dyDescent="0.3">
      <c r="A83" s="41"/>
      <c r="B83" s="42"/>
      <c r="C83" s="86"/>
      <c r="D83" s="86"/>
      <c r="E83" s="45" t="str">
        <f t="shared" si="68"/>
        <v xml:space="preserve"> </v>
      </c>
      <c r="F83" s="45"/>
      <c r="G83" s="45"/>
      <c r="H83" s="45"/>
      <c r="I83" s="45"/>
      <c r="J83" s="45"/>
      <c r="K83" s="45"/>
      <c r="L83" s="45"/>
      <c r="M83" s="45"/>
      <c r="N83" s="45"/>
      <c r="O83" s="45" t="str">
        <f t="shared" si="77"/>
        <v xml:space="preserve"> </v>
      </c>
      <c r="P83" s="45" t="str">
        <f t="shared" si="78"/>
        <v xml:space="preserve"> </v>
      </c>
      <c r="Q83" s="45" t="str">
        <f t="shared" si="79"/>
        <v xml:space="preserve"> </v>
      </c>
      <c r="R83" s="45" t="str">
        <f t="shared" si="80"/>
        <v xml:space="preserve"> </v>
      </c>
      <c r="S83" s="45" t="str">
        <f t="shared" si="81"/>
        <v xml:space="preserve"> </v>
      </c>
      <c r="T83" s="45" t="str">
        <f t="shared" si="82"/>
        <v xml:space="preserve"> </v>
      </c>
      <c r="U83" s="45" t="str">
        <f t="shared" si="83"/>
        <v xml:space="preserve"> </v>
      </c>
      <c r="V83" s="45" t="str">
        <f t="shared" si="84"/>
        <v xml:space="preserve"> </v>
      </c>
      <c r="W83" s="45" t="str">
        <f t="shared" si="85"/>
        <v xml:space="preserve"> </v>
      </c>
      <c r="X83" s="45" t="str">
        <f t="shared" si="86"/>
        <v xml:space="preserve"> </v>
      </c>
      <c r="Y83" s="45" t="str">
        <f t="shared" si="87"/>
        <v xml:space="preserve"> </v>
      </c>
      <c r="Z83" s="45" t="str">
        <f t="shared" si="88"/>
        <v xml:space="preserve"> </v>
      </c>
      <c r="AA83" s="45" t="str">
        <f t="shared" si="89"/>
        <v xml:space="preserve"> </v>
      </c>
      <c r="AB83" s="45"/>
      <c r="AC83" s="45" t="str">
        <f t="shared" si="90"/>
        <v xml:space="preserve"> </v>
      </c>
      <c r="AD83" s="45" t="str">
        <f t="shared" si="91"/>
        <v xml:space="preserve"> </v>
      </c>
      <c r="AE83" s="45" t="str">
        <f t="shared" si="92"/>
        <v xml:space="preserve"> </v>
      </c>
      <c r="AF83" s="45" t="str">
        <f t="shared" si="93"/>
        <v xml:space="preserve"> </v>
      </c>
      <c r="AG83" s="45" t="str">
        <f t="shared" si="94"/>
        <v xml:space="preserve"> </v>
      </c>
      <c r="AH83" s="45" t="str">
        <f t="shared" si="95"/>
        <v xml:space="preserve"> </v>
      </c>
      <c r="AI83" s="45" t="str">
        <f t="shared" si="96"/>
        <v xml:space="preserve"> </v>
      </c>
      <c r="AJ83" s="45"/>
      <c r="AK83" s="45"/>
      <c r="AL83" s="45" t="str">
        <f t="shared" si="97"/>
        <v xml:space="preserve"> </v>
      </c>
      <c r="AM83" s="45" t="str">
        <f t="shared" si="98"/>
        <v xml:space="preserve"> </v>
      </c>
      <c r="AN83" s="45" t="str">
        <f t="shared" si="99"/>
        <v xml:space="preserve"> </v>
      </c>
      <c r="AO83" s="45" t="str">
        <f t="shared" si="100"/>
        <v xml:space="preserve"> </v>
      </c>
      <c r="AP83" s="45" t="str">
        <f t="shared" si="101"/>
        <v xml:space="preserve"> </v>
      </c>
      <c r="AQ83" s="45" t="str">
        <f t="shared" si="102"/>
        <v xml:space="preserve"> </v>
      </c>
      <c r="AR83" s="45" t="str">
        <f t="shared" si="103"/>
        <v xml:space="preserve"> </v>
      </c>
      <c r="AS83" s="45" t="str">
        <f t="shared" si="104"/>
        <v xml:space="preserve"> </v>
      </c>
      <c r="AT83" s="45" t="str">
        <f t="shared" si="105"/>
        <v xml:space="preserve"> </v>
      </c>
      <c r="AU83" s="45" t="str">
        <f t="shared" si="106"/>
        <v xml:space="preserve"> </v>
      </c>
      <c r="AV83" s="46" t="str">
        <f t="shared" si="107"/>
        <v xml:space="preserve"> </v>
      </c>
    </row>
    <row r="84" spans="1:142" outlineLevel="1" x14ac:dyDescent="0.25">
      <c r="A84" s="32" t="s">
        <v>75</v>
      </c>
      <c r="B84" s="33" t="str">
        <f>Template!Q17</f>
        <v>VIPRE® Antivirus Premium</v>
      </c>
      <c r="C84" s="49"/>
      <c r="D84" s="49" t="str">
        <f>Template!R17</f>
        <v>no</v>
      </c>
      <c r="E84" s="51" t="str">
        <f t="shared" si="68"/>
        <v>n/a</v>
      </c>
      <c r="F84" s="51" t="s">
        <v>47</v>
      </c>
      <c r="G84" s="51" t="s">
        <v>47</v>
      </c>
      <c r="H84" s="51" t="s">
        <v>47</v>
      </c>
      <c r="I84" s="51" t="s">
        <v>47</v>
      </c>
      <c r="J84" s="51" t="str">
        <f t="shared" ref="J84" si="111">IF(D84="no","n/a"," ")</f>
        <v>n/a</v>
      </c>
      <c r="K84" s="51" t="str">
        <f t="shared" ref="K84" si="112">IF(D84="no","n/a"," ")</f>
        <v>n/a</v>
      </c>
      <c r="L84" s="51" t="str">
        <f t="shared" ref="L84" si="113">IF(D84="no","n/a"," ")</f>
        <v>n/a</v>
      </c>
      <c r="M84" s="51" t="str">
        <f t="shared" si="75"/>
        <v>n/a</v>
      </c>
      <c r="N84" s="51" t="str">
        <f t="shared" si="76"/>
        <v>n/a</v>
      </c>
      <c r="O84" s="51" t="str">
        <f t="shared" si="77"/>
        <v>n/a</v>
      </c>
      <c r="P84" s="51" t="str">
        <f t="shared" si="78"/>
        <v>n/a</v>
      </c>
      <c r="Q84" s="51" t="str">
        <f t="shared" si="79"/>
        <v>n/a</v>
      </c>
      <c r="R84" s="51" t="str">
        <f t="shared" si="80"/>
        <v>n/a</v>
      </c>
      <c r="S84" s="51" t="str">
        <f t="shared" si="81"/>
        <v>n/a</v>
      </c>
      <c r="T84" s="51" t="str">
        <f t="shared" si="82"/>
        <v>n/a</v>
      </c>
      <c r="U84" s="51" t="str">
        <f t="shared" si="83"/>
        <v>n/a</v>
      </c>
      <c r="V84" s="51" t="str">
        <f t="shared" si="84"/>
        <v>n/a</v>
      </c>
      <c r="W84" s="51" t="str">
        <f t="shared" si="85"/>
        <v>n/a</v>
      </c>
      <c r="X84" s="51" t="str">
        <f t="shared" si="86"/>
        <v>n/a</v>
      </c>
      <c r="Y84" s="51" t="str">
        <f t="shared" si="87"/>
        <v>n/a</v>
      </c>
      <c r="Z84" s="51" t="str">
        <f t="shared" si="88"/>
        <v>n/a</v>
      </c>
      <c r="AA84" s="51" t="str">
        <f t="shared" si="89"/>
        <v>n/a</v>
      </c>
      <c r="AB84" s="51" t="s">
        <v>47</v>
      </c>
      <c r="AC84" s="51" t="str">
        <f t="shared" si="90"/>
        <v>n/a</v>
      </c>
      <c r="AD84" s="51" t="str">
        <f t="shared" si="91"/>
        <v>n/a</v>
      </c>
      <c r="AE84" s="51" t="str">
        <f t="shared" si="92"/>
        <v>n/a</v>
      </c>
      <c r="AF84" s="51" t="str">
        <f t="shared" si="93"/>
        <v>n/a</v>
      </c>
      <c r="AG84" s="51" t="str">
        <f t="shared" si="94"/>
        <v>n/a</v>
      </c>
      <c r="AH84" s="51" t="str">
        <f t="shared" si="95"/>
        <v>n/a</v>
      </c>
      <c r="AI84" s="51" t="str">
        <f t="shared" si="96"/>
        <v>n/a</v>
      </c>
      <c r="AJ84" s="51" t="s">
        <v>47</v>
      </c>
      <c r="AK84" s="51" t="s">
        <v>47</v>
      </c>
      <c r="AL84" s="51" t="str">
        <f t="shared" si="97"/>
        <v>n/a</v>
      </c>
      <c r="AM84" s="51" t="str">
        <f t="shared" si="98"/>
        <v>n/a</v>
      </c>
      <c r="AN84" s="51" t="str">
        <f t="shared" si="99"/>
        <v>n/a</v>
      </c>
      <c r="AO84" s="51" t="str">
        <f t="shared" si="100"/>
        <v>n/a</v>
      </c>
      <c r="AP84" s="51" t="str">
        <f t="shared" si="101"/>
        <v>n/a</v>
      </c>
      <c r="AQ84" s="51" t="str">
        <f t="shared" si="102"/>
        <v>n/a</v>
      </c>
      <c r="AR84" s="51" t="str">
        <f t="shared" si="103"/>
        <v>n/a</v>
      </c>
      <c r="AS84" s="51" t="str">
        <f t="shared" si="104"/>
        <v>n/a</v>
      </c>
      <c r="AT84" s="51" t="str">
        <f t="shared" si="105"/>
        <v>n/a</v>
      </c>
      <c r="AU84" s="51" t="str">
        <f t="shared" si="106"/>
        <v>n/a</v>
      </c>
      <c r="AV84" s="51" t="str">
        <f t="shared" si="107"/>
        <v>n/a</v>
      </c>
    </row>
    <row r="85" spans="1:142" outlineLevel="1" x14ac:dyDescent="0.25">
      <c r="A85" s="34"/>
      <c r="B85" s="33"/>
      <c r="C85" s="47" t="s">
        <v>37</v>
      </c>
      <c r="D85" s="49" t="str">
        <f>Template!S17</f>
        <v>yes</v>
      </c>
      <c r="E85" s="51" t="s">
        <v>143</v>
      </c>
      <c r="F85" s="51" t="s">
        <v>143</v>
      </c>
      <c r="G85" s="51" t="s">
        <v>143</v>
      </c>
      <c r="H85" s="51" t="s">
        <v>47</v>
      </c>
      <c r="I85" s="51" t="s">
        <v>143</v>
      </c>
      <c r="J85" s="51" t="s">
        <v>143</v>
      </c>
      <c r="K85" s="51" t="s">
        <v>143</v>
      </c>
      <c r="L85" s="51" t="s">
        <v>143</v>
      </c>
      <c r="M85" s="51" t="s">
        <v>143</v>
      </c>
      <c r="N85" s="51" t="s">
        <v>143</v>
      </c>
      <c r="O85" s="51" t="s">
        <v>143</v>
      </c>
      <c r="P85" s="51" t="s">
        <v>143</v>
      </c>
      <c r="Q85" s="51" t="s">
        <v>143</v>
      </c>
      <c r="R85" s="51" t="s">
        <v>143</v>
      </c>
      <c r="S85" s="51" t="s">
        <v>143</v>
      </c>
      <c r="T85" s="51" t="s">
        <v>143</v>
      </c>
      <c r="U85" s="51" t="s">
        <v>143</v>
      </c>
      <c r="V85" s="51" t="s">
        <v>143</v>
      </c>
      <c r="W85" s="51" t="s">
        <v>143</v>
      </c>
      <c r="X85" s="51" t="s">
        <v>143</v>
      </c>
      <c r="Y85" s="51" t="s">
        <v>143</v>
      </c>
      <c r="Z85" s="51" t="s">
        <v>143</v>
      </c>
      <c r="AA85" s="51" t="s">
        <v>143</v>
      </c>
      <c r="AB85" s="51" t="s">
        <v>143</v>
      </c>
      <c r="AC85" s="51" t="s">
        <v>143</v>
      </c>
      <c r="AD85" s="51" t="s">
        <v>143</v>
      </c>
      <c r="AE85" s="51" t="s">
        <v>143</v>
      </c>
      <c r="AF85" s="51" t="s">
        <v>143</v>
      </c>
      <c r="AG85" s="51" t="s">
        <v>143</v>
      </c>
      <c r="AH85" s="51" t="s">
        <v>143</v>
      </c>
      <c r="AI85" s="51" t="s">
        <v>143</v>
      </c>
      <c r="AJ85" s="51" t="s">
        <v>143</v>
      </c>
      <c r="AK85" s="51" t="s">
        <v>143</v>
      </c>
      <c r="AL85" s="51" t="s">
        <v>143</v>
      </c>
      <c r="AM85" s="51" t="str">
        <f t="shared" si="98"/>
        <v xml:space="preserve"> </v>
      </c>
      <c r="AN85" s="51" t="str">
        <f t="shared" si="99"/>
        <v xml:space="preserve"> </v>
      </c>
      <c r="AO85" s="51" t="str">
        <f t="shared" si="100"/>
        <v xml:space="preserve"> </v>
      </c>
      <c r="AP85" s="51" t="str">
        <f t="shared" si="101"/>
        <v xml:space="preserve"> </v>
      </c>
      <c r="AQ85" s="51" t="str">
        <f t="shared" si="102"/>
        <v xml:space="preserve"> </v>
      </c>
      <c r="AR85" s="51" t="str">
        <f t="shared" si="103"/>
        <v xml:space="preserve"> </v>
      </c>
      <c r="AS85" s="51" t="str">
        <f t="shared" si="104"/>
        <v xml:space="preserve"> </v>
      </c>
      <c r="AT85" s="51" t="str">
        <f t="shared" si="105"/>
        <v xml:space="preserve"> </v>
      </c>
      <c r="AU85" s="51" t="str">
        <f t="shared" si="106"/>
        <v xml:space="preserve"> </v>
      </c>
      <c r="AV85" s="51" t="str">
        <f t="shared" si="107"/>
        <v xml:space="preserve"> </v>
      </c>
    </row>
    <row r="86" spans="1:142" outlineLevel="1" x14ac:dyDescent="0.25">
      <c r="A86" s="34"/>
      <c r="B86" s="35"/>
      <c r="C86" s="47" t="s">
        <v>3894</v>
      </c>
      <c r="D86" s="49" t="str">
        <f>Template!T17</f>
        <v>yes</v>
      </c>
      <c r="E86" s="51" t="s">
        <v>143</v>
      </c>
      <c r="F86" s="51" t="s">
        <v>143</v>
      </c>
      <c r="G86" s="51" t="s">
        <v>143</v>
      </c>
      <c r="H86" s="51" t="s">
        <v>47</v>
      </c>
      <c r="I86" s="51" t="s">
        <v>143</v>
      </c>
      <c r="J86" s="51" t="s">
        <v>143</v>
      </c>
      <c r="K86" s="51" t="s">
        <v>143</v>
      </c>
      <c r="L86" s="51" t="s">
        <v>143</v>
      </c>
      <c r="M86" s="51" t="s">
        <v>143</v>
      </c>
      <c r="N86" s="51" t="s">
        <v>143</v>
      </c>
      <c r="O86" s="51" t="s">
        <v>143</v>
      </c>
      <c r="P86" s="51" t="s">
        <v>143</v>
      </c>
      <c r="Q86" s="51" t="s">
        <v>143</v>
      </c>
      <c r="R86" s="51" t="s">
        <v>143</v>
      </c>
      <c r="S86" s="51" t="s">
        <v>143</v>
      </c>
      <c r="T86" s="51" t="s">
        <v>143</v>
      </c>
      <c r="U86" s="51" t="s">
        <v>143</v>
      </c>
      <c r="V86" s="51" t="s">
        <v>143</v>
      </c>
      <c r="W86" s="51" t="s">
        <v>143</v>
      </c>
      <c r="X86" s="51" t="s">
        <v>143</v>
      </c>
      <c r="Y86" s="51" t="s">
        <v>143</v>
      </c>
      <c r="Z86" s="51" t="s">
        <v>143</v>
      </c>
      <c r="AA86" s="51" t="s">
        <v>143</v>
      </c>
      <c r="AB86" s="51" t="s">
        <v>143</v>
      </c>
      <c r="AC86" s="51" t="s">
        <v>143</v>
      </c>
      <c r="AD86" s="51" t="s">
        <v>143</v>
      </c>
      <c r="AE86" s="51" t="s">
        <v>143</v>
      </c>
      <c r="AF86" s="51" t="s">
        <v>143</v>
      </c>
      <c r="AG86" s="51" t="s">
        <v>143</v>
      </c>
      <c r="AH86" s="51" t="s">
        <v>143</v>
      </c>
      <c r="AI86" s="51" t="s">
        <v>143</v>
      </c>
      <c r="AJ86" s="51" t="s">
        <v>143</v>
      </c>
      <c r="AK86" s="51" t="s">
        <v>143</v>
      </c>
      <c r="AL86" s="51" t="s">
        <v>143</v>
      </c>
      <c r="AM86" s="51" t="str">
        <f t="shared" si="98"/>
        <v xml:space="preserve"> </v>
      </c>
      <c r="AN86" s="51" t="str">
        <f t="shared" si="99"/>
        <v xml:space="preserve"> </v>
      </c>
      <c r="AO86" s="51" t="str">
        <f t="shared" si="100"/>
        <v xml:space="preserve"> </v>
      </c>
      <c r="AP86" s="51" t="str">
        <f t="shared" si="101"/>
        <v xml:space="preserve"> </v>
      </c>
      <c r="AQ86" s="51" t="str">
        <f t="shared" si="102"/>
        <v xml:space="preserve"> </v>
      </c>
      <c r="AR86" s="51" t="str">
        <f t="shared" si="103"/>
        <v xml:space="preserve"> </v>
      </c>
      <c r="AS86" s="51" t="str">
        <f t="shared" si="104"/>
        <v xml:space="preserve"> </v>
      </c>
      <c r="AT86" s="51" t="str">
        <f t="shared" si="105"/>
        <v xml:space="preserve"> </v>
      </c>
      <c r="AU86" s="51" t="str">
        <f t="shared" si="106"/>
        <v xml:space="preserve"> </v>
      </c>
      <c r="AV86" s="51" t="str">
        <f t="shared" si="107"/>
        <v xml:space="preserve"> </v>
      </c>
    </row>
    <row r="87" spans="1:142" s="85" customFormat="1" ht="15.75" outlineLevel="1" thickBot="1" x14ac:dyDescent="0.3">
      <c r="A87" s="34"/>
      <c r="B87" s="35"/>
      <c r="C87" s="47" t="s">
        <v>3895</v>
      </c>
      <c r="D87" s="49" t="str">
        <f>Template!U17</f>
        <v>yes</v>
      </c>
      <c r="E87" s="51" t="s">
        <v>143</v>
      </c>
      <c r="F87" s="51" t="s">
        <v>143</v>
      </c>
      <c r="G87" s="51" t="s">
        <v>143</v>
      </c>
      <c r="H87" s="51" t="s">
        <v>47</v>
      </c>
      <c r="I87" s="51" t="s">
        <v>143</v>
      </c>
      <c r="J87" s="51" t="s">
        <v>143</v>
      </c>
      <c r="K87" s="51" t="s">
        <v>143</v>
      </c>
      <c r="L87" s="51" t="s">
        <v>143</v>
      </c>
      <c r="M87" s="51" t="s">
        <v>143</v>
      </c>
      <c r="N87" s="51" t="s">
        <v>143</v>
      </c>
      <c r="O87" s="51" t="s">
        <v>143</v>
      </c>
      <c r="P87" s="51" t="s">
        <v>143</v>
      </c>
      <c r="Q87" s="51" t="s">
        <v>143</v>
      </c>
      <c r="R87" s="51" t="s">
        <v>143</v>
      </c>
      <c r="S87" s="51" t="s">
        <v>143</v>
      </c>
      <c r="T87" s="51" t="s">
        <v>143</v>
      </c>
      <c r="U87" s="51" t="s">
        <v>143</v>
      </c>
      <c r="V87" s="51" t="s">
        <v>143</v>
      </c>
      <c r="W87" s="51" t="s">
        <v>143</v>
      </c>
      <c r="X87" s="51" t="s">
        <v>143</v>
      </c>
      <c r="Y87" s="51" t="s">
        <v>143</v>
      </c>
      <c r="Z87" s="51" t="s">
        <v>143</v>
      </c>
      <c r="AA87" s="51" t="s">
        <v>143</v>
      </c>
      <c r="AB87" s="51" t="s">
        <v>143</v>
      </c>
      <c r="AC87" s="51" t="s">
        <v>143</v>
      </c>
      <c r="AD87" s="51" t="s">
        <v>143</v>
      </c>
      <c r="AE87" s="51" t="s">
        <v>143</v>
      </c>
      <c r="AF87" s="51" t="s">
        <v>143</v>
      </c>
      <c r="AG87" s="51" t="s">
        <v>143</v>
      </c>
      <c r="AH87" s="51" t="s">
        <v>143</v>
      </c>
      <c r="AI87" s="51" t="s">
        <v>143</v>
      </c>
      <c r="AJ87" s="51" t="s">
        <v>143</v>
      </c>
      <c r="AK87" s="51" t="s">
        <v>143</v>
      </c>
      <c r="AL87" s="51" t="s">
        <v>143</v>
      </c>
      <c r="AM87" s="51" t="str">
        <f t="shared" si="98"/>
        <v xml:space="preserve"> </v>
      </c>
      <c r="AN87" s="51" t="str">
        <f t="shared" si="99"/>
        <v xml:space="preserve"> </v>
      </c>
      <c r="AO87" s="51" t="str">
        <f t="shared" si="100"/>
        <v xml:space="preserve"> </v>
      </c>
      <c r="AP87" s="51" t="str">
        <f t="shared" si="101"/>
        <v xml:space="preserve"> </v>
      </c>
      <c r="AQ87" s="51" t="str">
        <f t="shared" si="102"/>
        <v xml:space="preserve"> </v>
      </c>
      <c r="AR87" s="51" t="str">
        <f t="shared" si="103"/>
        <v xml:space="preserve"> </v>
      </c>
      <c r="AS87" s="51" t="str">
        <f t="shared" si="104"/>
        <v xml:space="preserve"> </v>
      </c>
      <c r="AT87" s="51" t="str">
        <f t="shared" si="105"/>
        <v xml:space="preserve"> </v>
      </c>
      <c r="AU87" s="51" t="str">
        <f t="shared" si="106"/>
        <v xml:space="preserve"> </v>
      </c>
      <c r="AV87" s="51" t="str">
        <f t="shared" si="107"/>
        <v xml:space="preserve"> </v>
      </c>
    </row>
    <row r="88" spans="1:142" ht="15.75" thickBot="1" x14ac:dyDescent="0.3">
      <c r="A88" s="41"/>
      <c r="B88" s="42"/>
      <c r="C88" s="86"/>
      <c r="D88" s="86"/>
      <c r="E88" s="45" t="str">
        <f t="shared" si="68"/>
        <v xml:space="preserve"> </v>
      </c>
      <c r="F88" s="45"/>
      <c r="G88" s="45"/>
      <c r="H88" s="45"/>
      <c r="I88" s="45"/>
      <c r="J88" s="45"/>
      <c r="K88" s="45"/>
      <c r="L88" s="45"/>
      <c r="M88" s="45"/>
      <c r="N88" s="45"/>
      <c r="O88" s="45" t="str">
        <f t="shared" si="77"/>
        <v xml:space="preserve"> </v>
      </c>
      <c r="P88" s="45" t="str">
        <f t="shared" si="78"/>
        <v xml:space="preserve"> </v>
      </c>
      <c r="Q88" s="45" t="str">
        <f t="shared" si="79"/>
        <v xml:space="preserve"> </v>
      </c>
      <c r="R88" s="45" t="str">
        <f t="shared" si="80"/>
        <v xml:space="preserve"> </v>
      </c>
      <c r="S88" s="45" t="str">
        <f t="shared" si="81"/>
        <v xml:space="preserve"> </v>
      </c>
      <c r="T88" s="45" t="str">
        <f t="shared" si="82"/>
        <v xml:space="preserve"> </v>
      </c>
      <c r="U88" s="45" t="str">
        <f t="shared" si="83"/>
        <v xml:space="preserve"> </v>
      </c>
      <c r="V88" s="45" t="str">
        <f t="shared" si="84"/>
        <v xml:space="preserve"> </v>
      </c>
      <c r="W88" s="45" t="str">
        <f t="shared" si="85"/>
        <v xml:space="preserve"> </v>
      </c>
      <c r="X88" s="45" t="str">
        <f t="shared" si="86"/>
        <v xml:space="preserve"> </v>
      </c>
      <c r="Y88" s="45" t="str">
        <f t="shared" si="87"/>
        <v xml:space="preserve"> </v>
      </c>
      <c r="Z88" s="45" t="str">
        <f t="shared" si="88"/>
        <v xml:space="preserve"> </v>
      </c>
      <c r="AA88" s="45" t="str">
        <f t="shared" si="89"/>
        <v xml:space="preserve"> </v>
      </c>
      <c r="AB88" s="45"/>
      <c r="AC88" s="45" t="str">
        <f t="shared" si="90"/>
        <v xml:space="preserve"> </v>
      </c>
      <c r="AD88" s="45" t="str">
        <f t="shared" si="91"/>
        <v xml:space="preserve"> </v>
      </c>
      <c r="AE88" s="45" t="str">
        <f t="shared" si="92"/>
        <v xml:space="preserve"> </v>
      </c>
      <c r="AF88" s="45" t="str">
        <f t="shared" si="93"/>
        <v xml:space="preserve"> </v>
      </c>
      <c r="AG88" s="45" t="str">
        <f t="shared" si="94"/>
        <v xml:space="preserve"> </v>
      </c>
      <c r="AH88" s="45" t="str">
        <f t="shared" si="95"/>
        <v xml:space="preserve"> </v>
      </c>
      <c r="AI88" s="45" t="str">
        <f t="shared" si="96"/>
        <v xml:space="preserve"> </v>
      </c>
      <c r="AJ88" s="45"/>
      <c r="AK88" s="45"/>
      <c r="AL88" s="45" t="str">
        <f t="shared" si="97"/>
        <v xml:space="preserve"> </v>
      </c>
      <c r="AM88" s="45" t="str">
        <f t="shared" si="98"/>
        <v xml:space="preserve"> </v>
      </c>
      <c r="AN88" s="45" t="str">
        <f t="shared" si="99"/>
        <v xml:space="preserve"> </v>
      </c>
      <c r="AO88" s="45" t="str">
        <f t="shared" si="100"/>
        <v xml:space="preserve"> </v>
      </c>
      <c r="AP88" s="45" t="str">
        <f t="shared" si="101"/>
        <v xml:space="preserve"> </v>
      </c>
      <c r="AQ88" s="45" t="str">
        <f t="shared" si="102"/>
        <v xml:space="preserve"> </v>
      </c>
      <c r="AR88" s="45" t="str">
        <f t="shared" si="103"/>
        <v xml:space="preserve"> </v>
      </c>
      <c r="AS88" s="45" t="str">
        <f t="shared" si="104"/>
        <v xml:space="preserve"> </v>
      </c>
      <c r="AT88" s="45" t="str">
        <f t="shared" si="105"/>
        <v xml:space="preserve"> </v>
      </c>
      <c r="AU88" s="45" t="str">
        <f t="shared" si="106"/>
        <v xml:space="preserve"> </v>
      </c>
      <c r="AV88" s="46" t="str">
        <f t="shared" si="107"/>
        <v xml:space="preserve"> </v>
      </c>
    </row>
    <row r="89" spans="1:142" outlineLevel="1" x14ac:dyDescent="0.25">
      <c r="A89" s="32" t="s">
        <v>76</v>
      </c>
      <c r="B89" s="33" t="str">
        <f>Template!Q18</f>
        <v>F-PROT Antivirus Version 6</v>
      </c>
      <c r="C89" s="49"/>
      <c r="D89" s="49" t="str">
        <f>Template!R18</f>
        <v>no</v>
      </c>
      <c r="E89" s="51" t="s">
        <v>47</v>
      </c>
      <c r="F89" s="51" t="s">
        <v>47</v>
      </c>
      <c r="G89" s="51" t="s">
        <v>47</v>
      </c>
      <c r="H89" s="51" t="s">
        <v>47</v>
      </c>
      <c r="I89" s="51" t="s">
        <v>47</v>
      </c>
      <c r="J89" s="51" t="str">
        <f t="shared" ref="J89" si="114">IF(D89="no","n/a"," ")</f>
        <v>n/a</v>
      </c>
      <c r="K89" s="51" t="str">
        <f t="shared" ref="K89" si="115">IF(D89="no","n/a"," ")</f>
        <v>n/a</v>
      </c>
      <c r="L89" s="51" t="str">
        <f t="shared" ref="L89" si="116">IF(D89="no","n/a"," ")</f>
        <v>n/a</v>
      </c>
      <c r="M89" s="51" t="str">
        <f t="shared" si="75"/>
        <v>n/a</v>
      </c>
      <c r="N89" s="51" t="str">
        <f t="shared" si="76"/>
        <v>n/a</v>
      </c>
      <c r="O89" s="51" t="str">
        <f t="shared" si="77"/>
        <v>n/a</v>
      </c>
      <c r="P89" s="51" t="str">
        <f t="shared" si="78"/>
        <v>n/a</v>
      </c>
      <c r="Q89" s="51" t="str">
        <f t="shared" si="79"/>
        <v>n/a</v>
      </c>
      <c r="R89" s="51" t="str">
        <f t="shared" si="80"/>
        <v>n/a</v>
      </c>
      <c r="S89" s="51" t="str">
        <f t="shared" si="81"/>
        <v>n/a</v>
      </c>
      <c r="T89" s="51" t="str">
        <f t="shared" si="82"/>
        <v>n/a</v>
      </c>
      <c r="U89" s="51" t="str">
        <f t="shared" si="83"/>
        <v>n/a</v>
      </c>
      <c r="V89" s="51" t="str">
        <f t="shared" si="84"/>
        <v>n/a</v>
      </c>
      <c r="W89" s="51" t="str">
        <f t="shared" si="85"/>
        <v>n/a</v>
      </c>
      <c r="X89" s="51" t="str">
        <f t="shared" si="86"/>
        <v>n/a</v>
      </c>
      <c r="Y89" s="51" t="str">
        <f t="shared" si="87"/>
        <v>n/a</v>
      </c>
      <c r="Z89" s="51" t="str">
        <f t="shared" si="88"/>
        <v>n/a</v>
      </c>
      <c r="AA89" s="51" t="str">
        <f t="shared" si="89"/>
        <v>n/a</v>
      </c>
      <c r="AB89" s="51" t="s">
        <v>47</v>
      </c>
      <c r="AC89" s="51" t="str">
        <f t="shared" si="90"/>
        <v>n/a</v>
      </c>
      <c r="AD89" s="51" t="str">
        <f t="shared" si="91"/>
        <v>n/a</v>
      </c>
      <c r="AE89" s="51" t="str">
        <f t="shared" si="92"/>
        <v>n/a</v>
      </c>
      <c r="AF89" s="51" t="str">
        <f t="shared" si="93"/>
        <v>n/a</v>
      </c>
      <c r="AG89" s="51" t="str">
        <f t="shared" si="94"/>
        <v>n/a</v>
      </c>
      <c r="AH89" s="51" t="str">
        <f t="shared" si="95"/>
        <v>n/a</v>
      </c>
      <c r="AI89" s="51" t="str">
        <f t="shared" si="96"/>
        <v>n/a</v>
      </c>
      <c r="AJ89" s="51" t="s">
        <v>47</v>
      </c>
      <c r="AK89" s="51" t="s">
        <v>47</v>
      </c>
      <c r="AL89" s="51" t="str">
        <f t="shared" si="97"/>
        <v>n/a</v>
      </c>
      <c r="AM89" s="51" t="str">
        <f t="shared" si="98"/>
        <v>n/a</v>
      </c>
      <c r="AN89" s="51" t="str">
        <f t="shared" si="99"/>
        <v>n/a</v>
      </c>
      <c r="AO89" s="51" t="str">
        <f t="shared" si="100"/>
        <v>n/a</v>
      </c>
      <c r="AP89" s="51" t="str">
        <f t="shared" si="101"/>
        <v>n/a</v>
      </c>
      <c r="AQ89" s="51" t="str">
        <f t="shared" si="102"/>
        <v>n/a</v>
      </c>
      <c r="AR89" s="51" t="str">
        <f t="shared" si="103"/>
        <v>n/a</v>
      </c>
      <c r="AS89" s="51" t="str">
        <f t="shared" si="104"/>
        <v>n/a</v>
      </c>
      <c r="AT89" s="51" t="str">
        <f t="shared" si="105"/>
        <v>n/a</v>
      </c>
      <c r="AU89" s="51" t="str">
        <f t="shared" si="106"/>
        <v>n/a</v>
      </c>
      <c r="AV89" s="51" t="str">
        <f t="shared" si="107"/>
        <v>n/a</v>
      </c>
    </row>
    <row r="90" spans="1:142" outlineLevel="1" x14ac:dyDescent="0.25">
      <c r="A90" s="34"/>
      <c r="B90" s="33"/>
      <c r="C90" s="47" t="s">
        <v>37</v>
      </c>
      <c r="D90" s="49" t="str">
        <f>Template!S18</f>
        <v>yes</v>
      </c>
      <c r="E90" s="51" t="s">
        <v>143</v>
      </c>
      <c r="F90" s="51" t="s">
        <v>143</v>
      </c>
      <c r="G90" s="51" t="s">
        <v>143</v>
      </c>
      <c r="H90" s="51" t="s">
        <v>47</v>
      </c>
      <c r="I90" s="51" t="s">
        <v>143</v>
      </c>
      <c r="J90" s="51" t="s">
        <v>143</v>
      </c>
      <c r="K90" s="51" t="s">
        <v>143</v>
      </c>
      <c r="L90" s="51" t="s">
        <v>143</v>
      </c>
      <c r="M90" s="51" t="s">
        <v>143</v>
      </c>
      <c r="N90" s="51" t="s">
        <v>143</v>
      </c>
      <c r="O90" s="51" t="s">
        <v>143</v>
      </c>
      <c r="P90" s="51" t="s">
        <v>143</v>
      </c>
      <c r="Q90" s="51" t="s">
        <v>143</v>
      </c>
      <c r="R90" s="51" t="s">
        <v>143</v>
      </c>
      <c r="S90" s="51" t="s">
        <v>143</v>
      </c>
      <c r="T90" s="51" t="s">
        <v>143</v>
      </c>
      <c r="U90" s="51" t="s">
        <v>143</v>
      </c>
      <c r="V90" s="51" t="s">
        <v>143</v>
      </c>
      <c r="W90" s="51" t="s">
        <v>143</v>
      </c>
      <c r="X90" s="51" t="s">
        <v>143</v>
      </c>
      <c r="Y90" s="51" t="s">
        <v>143</v>
      </c>
      <c r="Z90" s="51" t="s">
        <v>143</v>
      </c>
      <c r="AA90" s="51" t="s">
        <v>143</v>
      </c>
      <c r="AB90" s="51" t="s">
        <v>143</v>
      </c>
      <c r="AC90" s="51" t="s">
        <v>143</v>
      </c>
      <c r="AD90" s="51" t="s">
        <v>143</v>
      </c>
      <c r="AE90" s="51" t="s">
        <v>143</v>
      </c>
      <c r="AF90" s="51" t="s">
        <v>143</v>
      </c>
      <c r="AG90" s="51" t="s">
        <v>143</v>
      </c>
      <c r="AH90" s="51" t="s">
        <v>143</v>
      </c>
      <c r="AI90" s="51" t="s">
        <v>143</v>
      </c>
      <c r="AJ90" s="51" t="s">
        <v>143</v>
      </c>
      <c r="AK90" s="51" t="s">
        <v>143</v>
      </c>
      <c r="AL90" s="51" t="s">
        <v>143</v>
      </c>
      <c r="AM90" s="51" t="str">
        <f t="shared" si="98"/>
        <v xml:space="preserve"> </v>
      </c>
      <c r="AN90" s="51" t="str">
        <f t="shared" si="99"/>
        <v xml:space="preserve"> </v>
      </c>
      <c r="AO90" s="51" t="str">
        <f t="shared" si="100"/>
        <v xml:space="preserve"> </v>
      </c>
      <c r="AP90" s="51" t="str">
        <f t="shared" si="101"/>
        <v xml:space="preserve"> </v>
      </c>
      <c r="AQ90" s="51" t="str">
        <f t="shared" si="102"/>
        <v xml:space="preserve"> </v>
      </c>
      <c r="AR90" s="51" t="str">
        <f t="shared" si="103"/>
        <v xml:space="preserve"> </v>
      </c>
      <c r="AS90" s="51" t="str">
        <f t="shared" si="104"/>
        <v xml:space="preserve"> </v>
      </c>
      <c r="AT90" s="51" t="str">
        <f t="shared" si="105"/>
        <v xml:space="preserve"> </v>
      </c>
      <c r="AU90" s="51" t="str">
        <f t="shared" si="106"/>
        <v xml:space="preserve"> </v>
      </c>
      <c r="AV90" s="51" t="str">
        <f t="shared" si="107"/>
        <v xml:space="preserve"> </v>
      </c>
    </row>
    <row r="91" spans="1:142" outlineLevel="1" x14ac:dyDescent="0.25">
      <c r="A91" s="34"/>
      <c r="B91" s="35"/>
      <c r="C91" s="47" t="s">
        <v>3894</v>
      </c>
      <c r="D91" s="49" t="str">
        <f>Template!T18</f>
        <v>yes</v>
      </c>
      <c r="E91" s="51" t="s">
        <v>143</v>
      </c>
      <c r="F91" s="51" t="s">
        <v>143</v>
      </c>
      <c r="G91" s="51" t="s">
        <v>143</v>
      </c>
      <c r="H91" s="51" t="s">
        <v>47</v>
      </c>
      <c r="I91" s="51" t="s">
        <v>143</v>
      </c>
      <c r="J91" s="51" t="s">
        <v>143</v>
      </c>
      <c r="K91" s="51" t="s">
        <v>143</v>
      </c>
      <c r="L91" s="51" t="s">
        <v>143</v>
      </c>
      <c r="M91" s="51" t="s">
        <v>143</v>
      </c>
      <c r="N91" s="51" t="s">
        <v>143</v>
      </c>
      <c r="O91" s="51" t="s">
        <v>143</v>
      </c>
      <c r="P91" s="51" t="s">
        <v>143</v>
      </c>
      <c r="Q91" s="51" t="s">
        <v>143</v>
      </c>
      <c r="R91" s="51" t="s">
        <v>143</v>
      </c>
      <c r="S91" s="51" t="s">
        <v>143</v>
      </c>
      <c r="T91" s="51" t="s">
        <v>143</v>
      </c>
      <c r="U91" s="51" t="s">
        <v>143</v>
      </c>
      <c r="V91" s="51" t="s">
        <v>143</v>
      </c>
      <c r="W91" s="51" t="s">
        <v>143</v>
      </c>
      <c r="X91" s="51" t="s">
        <v>143</v>
      </c>
      <c r="Y91" s="51" t="s">
        <v>143</v>
      </c>
      <c r="Z91" s="51" t="s">
        <v>143</v>
      </c>
      <c r="AA91" s="51" t="s">
        <v>143</v>
      </c>
      <c r="AB91" s="51" t="s">
        <v>143</v>
      </c>
      <c r="AC91" s="51" t="s">
        <v>143</v>
      </c>
      <c r="AD91" s="51" t="s">
        <v>143</v>
      </c>
      <c r="AE91" s="51" t="s">
        <v>143</v>
      </c>
      <c r="AF91" s="51" t="s">
        <v>143</v>
      </c>
      <c r="AG91" s="51" t="s">
        <v>143</v>
      </c>
      <c r="AH91" s="51" t="s">
        <v>143</v>
      </c>
      <c r="AI91" s="51" t="s">
        <v>143</v>
      </c>
      <c r="AJ91" s="51" t="s">
        <v>143</v>
      </c>
      <c r="AK91" s="51" t="s">
        <v>143</v>
      </c>
      <c r="AL91" s="51" t="s">
        <v>143</v>
      </c>
      <c r="AM91" s="51" t="str">
        <f t="shared" si="98"/>
        <v xml:space="preserve"> </v>
      </c>
      <c r="AN91" s="51" t="str">
        <f t="shared" si="99"/>
        <v xml:space="preserve"> </v>
      </c>
      <c r="AO91" s="51" t="str">
        <f t="shared" si="100"/>
        <v xml:space="preserve"> </v>
      </c>
      <c r="AP91" s="51" t="str">
        <f t="shared" si="101"/>
        <v xml:space="preserve"> </v>
      </c>
      <c r="AQ91" s="51" t="str">
        <f t="shared" si="102"/>
        <v xml:space="preserve"> </v>
      </c>
      <c r="AR91" s="51" t="str">
        <f t="shared" si="103"/>
        <v xml:space="preserve"> </v>
      </c>
      <c r="AS91" s="51" t="str">
        <f t="shared" si="104"/>
        <v xml:space="preserve"> </v>
      </c>
      <c r="AT91" s="51" t="str">
        <f t="shared" si="105"/>
        <v xml:space="preserve"> </v>
      </c>
      <c r="AU91" s="51" t="str">
        <f t="shared" si="106"/>
        <v xml:space="preserve"> </v>
      </c>
      <c r="AV91" s="51" t="str">
        <f t="shared" si="107"/>
        <v xml:space="preserve"> </v>
      </c>
    </row>
    <row r="92" spans="1:142" s="85" customFormat="1" ht="15.75" outlineLevel="1" thickBot="1" x14ac:dyDescent="0.3">
      <c r="A92" s="34"/>
      <c r="B92" s="35"/>
      <c r="C92" s="47" t="s">
        <v>3895</v>
      </c>
      <c r="D92" s="49" t="str">
        <f>Template!U18</f>
        <v>yes</v>
      </c>
      <c r="E92" s="51" t="s">
        <v>143</v>
      </c>
      <c r="F92" s="51" t="s">
        <v>143</v>
      </c>
      <c r="G92" s="51" t="s">
        <v>143</v>
      </c>
      <c r="H92" s="51" t="s">
        <v>47</v>
      </c>
      <c r="I92" s="51" t="s">
        <v>143</v>
      </c>
      <c r="J92" s="51" t="s">
        <v>143</v>
      </c>
      <c r="K92" s="51" t="s">
        <v>143</v>
      </c>
      <c r="L92" s="51" t="s">
        <v>143</v>
      </c>
      <c r="M92" s="51" t="s">
        <v>143</v>
      </c>
      <c r="N92" s="51" t="s">
        <v>143</v>
      </c>
      <c r="O92" s="51" t="s">
        <v>143</v>
      </c>
      <c r="P92" s="51" t="s">
        <v>143</v>
      </c>
      <c r="Q92" s="51" t="s">
        <v>143</v>
      </c>
      <c r="R92" s="51" t="s">
        <v>143</v>
      </c>
      <c r="S92" s="51" t="s">
        <v>143</v>
      </c>
      <c r="T92" s="51" t="s">
        <v>143</v>
      </c>
      <c r="U92" s="51" t="s">
        <v>143</v>
      </c>
      <c r="V92" s="51" t="s">
        <v>143</v>
      </c>
      <c r="W92" s="51" t="s">
        <v>143</v>
      </c>
      <c r="X92" s="51" t="s">
        <v>143</v>
      </c>
      <c r="Y92" s="51" t="s">
        <v>143</v>
      </c>
      <c r="Z92" s="51" t="s">
        <v>143</v>
      </c>
      <c r="AA92" s="51" t="s">
        <v>143</v>
      </c>
      <c r="AB92" s="51" t="s">
        <v>143</v>
      </c>
      <c r="AC92" s="51" t="s">
        <v>143</v>
      </c>
      <c r="AD92" s="51" t="s">
        <v>143</v>
      </c>
      <c r="AE92" s="51" t="s">
        <v>143</v>
      </c>
      <c r="AF92" s="51" t="s">
        <v>143</v>
      </c>
      <c r="AG92" s="51" t="s">
        <v>143</v>
      </c>
      <c r="AH92" s="51" t="s">
        <v>143</v>
      </c>
      <c r="AI92" s="51" t="s">
        <v>143</v>
      </c>
      <c r="AJ92" s="51" t="s">
        <v>143</v>
      </c>
      <c r="AK92" s="51" t="s">
        <v>143</v>
      </c>
      <c r="AL92" s="51" t="s">
        <v>143</v>
      </c>
      <c r="AM92" s="51" t="str">
        <f t="shared" si="98"/>
        <v xml:space="preserve"> </v>
      </c>
      <c r="AN92" s="51" t="str">
        <f t="shared" si="99"/>
        <v xml:space="preserve"> </v>
      </c>
      <c r="AO92" s="51" t="str">
        <f t="shared" si="100"/>
        <v xml:space="preserve"> </v>
      </c>
      <c r="AP92" s="51" t="str">
        <f t="shared" si="101"/>
        <v xml:space="preserve"> </v>
      </c>
      <c r="AQ92" s="51" t="str">
        <f t="shared" si="102"/>
        <v xml:space="preserve"> </v>
      </c>
      <c r="AR92" s="51" t="str">
        <f t="shared" si="103"/>
        <v xml:space="preserve"> </v>
      </c>
      <c r="AS92" s="51" t="str">
        <f t="shared" si="104"/>
        <v xml:space="preserve"> </v>
      </c>
      <c r="AT92" s="51" t="str">
        <f t="shared" si="105"/>
        <v xml:space="preserve"> </v>
      </c>
      <c r="AU92" s="51" t="str">
        <f t="shared" si="106"/>
        <v xml:space="preserve"> </v>
      </c>
      <c r="AV92" s="51" t="str">
        <f t="shared" si="107"/>
        <v xml:space="preserve"> </v>
      </c>
    </row>
    <row r="93" spans="1:142" ht="15.75" thickBot="1" x14ac:dyDescent="0.3">
      <c r="A93" s="41"/>
      <c r="B93" s="42"/>
      <c r="C93" s="86"/>
      <c r="D93" s="86"/>
      <c r="E93" s="45" t="str">
        <f t="shared" si="68"/>
        <v xml:space="preserve"> </v>
      </c>
      <c r="F93" s="45"/>
      <c r="G93" s="45"/>
      <c r="H93" s="45"/>
      <c r="I93" s="45"/>
      <c r="J93" s="45"/>
      <c r="K93" s="45"/>
      <c r="L93" s="45"/>
      <c r="M93" s="45"/>
      <c r="N93" s="45"/>
      <c r="O93" s="45" t="str">
        <f t="shared" si="77"/>
        <v xml:space="preserve"> </v>
      </c>
      <c r="P93" s="45" t="str">
        <f t="shared" si="78"/>
        <v xml:space="preserve"> </v>
      </c>
      <c r="Q93" s="45" t="str">
        <f t="shared" si="79"/>
        <v xml:space="preserve"> </v>
      </c>
      <c r="R93" s="45" t="str">
        <f t="shared" si="80"/>
        <v xml:space="preserve"> </v>
      </c>
      <c r="S93" s="45" t="str">
        <f t="shared" si="81"/>
        <v xml:space="preserve"> </v>
      </c>
      <c r="T93" s="45" t="str">
        <f t="shared" si="82"/>
        <v xml:space="preserve"> </v>
      </c>
      <c r="U93" s="45" t="str">
        <f t="shared" si="83"/>
        <v xml:space="preserve"> </v>
      </c>
      <c r="V93" s="45" t="str">
        <f t="shared" si="84"/>
        <v xml:space="preserve"> </v>
      </c>
      <c r="W93" s="45" t="str">
        <f t="shared" si="85"/>
        <v xml:space="preserve"> </v>
      </c>
      <c r="X93" s="45" t="str">
        <f t="shared" si="86"/>
        <v xml:space="preserve"> </v>
      </c>
      <c r="Y93" s="45" t="str">
        <f t="shared" si="87"/>
        <v xml:space="preserve"> </v>
      </c>
      <c r="Z93" s="45" t="str">
        <f t="shared" si="88"/>
        <v xml:space="preserve"> </v>
      </c>
      <c r="AA93" s="45" t="str">
        <f t="shared" si="89"/>
        <v xml:space="preserve"> </v>
      </c>
      <c r="AB93" s="45"/>
      <c r="AC93" s="45" t="str">
        <f t="shared" si="90"/>
        <v xml:space="preserve"> </v>
      </c>
      <c r="AD93" s="45" t="str">
        <f t="shared" si="91"/>
        <v xml:space="preserve"> </v>
      </c>
      <c r="AE93" s="45" t="str">
        <f t="shared" si="92"/>
        <v xml:space="preserve"> </v>
      </c>
      <c r="AF93" s="45" t="str">
        <f t="shared" si="93"/>
        <v xml:space="preserve"> </v>
      </c>
      <c r="AG93" s="45" t="str">
        <f t="shared" si="94"/>
        <v xml:space="preserve"> </v>
      </c>
      <c r="AH93" s="45" t="str">
        <f t="shared" si="95"/>
        <v xml:space="preserve"> </v>
      </c>
      <c r="AI93" s="45" t="str">
        <f t="shared" si="96"/>
        <v xml:space="preserve"> </v>
      </c>
      <c r="AJ93" s="45"/>
      <c r="AK93" s="45"/>
      <c r="AL93" s="45" t="str">
        <f t="shared" si="97"/>
        <v xml:space="preserve"> </v>
      </c>
      <c r="AM93" s="45" t="str">
        <f t="shared" si="98"/>
        <v xml:space="preserve"> </v>
      </c>
      <c r="AN93" s="45" t="str">
        <f t="shared" si="99"/>
        <v xml:space="preserve"> </v>
      </c>
      <c r="AO93" s="45" t="str">
        <f t="shared" si="100"/>
        <v xml:space="preserve"> </v>
      </c>
      <c r="AP93" s="45" t="str">
        <f t="shared" si="101"/>
        <v xml:space="preserve"> </v>
      </c>
      <c r="AQ93" s="45" t="str">
        <f t="shared" si="102"/>
        <v xml:space="preserve"> </v>
      </c>
      <c r="AR93" s="45" t="str">
        <f t="shared" si="103"/>
        <v xml:space="preserve"> </v>
      </c>
      <c r="AS93" s="45" t="str">
        <f t="shared" si="104"/>
        <v xml:space="preserve"> </v>
      </c>
      <c r="AT93" s="45" t="str">
        <f t="shared" si="105"/>
        <v xml:space="preserve"> </v>
      </c>
      <c r="AU93" s="45" t="str">
        <f t="shared" si="106"/>
        <v xml:space="preserve"> </v>
      </c>
      <c r="AV93" s="46" t="str">
        <f t="shared" si="107"/>
        <v xml:space="preserve"> </v>
      </c>
    </row>
    <row r="94" spans="1:142" outlineLevel="1" x14ac:dyDescent="0.25">
      <c r="A94" s="32" t="s">
        <v>77</v>
      </c>
      <c r="B94" s="33" t="str">
        <f>Template!Q19</f>
        <v>G DATA Internet Security 2010</v>
      </c>
      <c r="C94" s="49">
        <v>2000</v>
      </c>
      <c r="D94" s="49" t="str">
        <f>Template!R19</f>
        <v>no</v>
      </c>
      <c r="E94" s="51" t="s">
        <v>47</v>
      </c>
      <c r="F94" s="51" t="s">
        <v>47</v>
      </c>
      <c r="G94" s="51" t="s">
        <v>47</v>
      </c>
      <c r="H94" s="51" t="s">
        <v>47</v>
      </c>
      <c r="I94" s="51" t="s">
        <v>47</v>
      </c>
      <c r="J94" s="51" t="s">
        <v>47</v>
      </c>
      <c r="K94" s="51" t="str">
        <f t="shared" ref="K94" si="117">IF(D94="no","n/a"," ")</f>
        <v>n/a</v>
      </c>
      <c r="L94" s="51" t="str">
        <f t="shared" ref="L94" si="118">IF(D94="no","n/a"," ")</f>
        <v>n/a</v>
      </c>
      <c r="M94" s="51" t="str">
        <f t="shared" si="75"/>
        <v>n/a</v>
      </c>
      <c r="N94" s="51" t="str">
        <f t="shared" si="76"/>
        <v>n/a</v>
      </c>
      <c r="O94" s="51" t="str">
        <f t="shared" si="77"/>
        <v>n/a</v>
      </c>
      <c r="P94" s="51" t="str">
        <f t="shared" si="78"/>
        <v>n/a</v>
      </c>
      <c r="Q94" s="51" t="str">
        <f t="shared" si="79"/>
        <v>n/a</v>
      </c>
      <c r="R94" s="51" t="str">
        <f t="shared" si="80"/>
        <v>n/a</v>
      </c>
      <c r="S94" s="51" t="str">
        <f t="shared" si="81"/>
        <v>n/a</v>
      </c>
      <c r="T94" s="51" t="str">
        <f t="shared" si="82"/>
        <v>n/a</v>
      </c>
      <c r="U94" s="51" t="str">
        <f t="shared" si="83"/>
        <v>n/a</v>
      </c>
      <c r="V94" s="51" t="str">
        <f t="shared" si="84"/>
        <v>n/a</v>
      </c>
      <c r="W94" s="51" t="str">
        <f t="shared" si="85"/>
        <v>n/a</v>
      </c>
      <c r="X94" s="51" t="str">
        <f t="shared" si="86"/>
        <v>n/a</v>
      </c>
      <c r="Y94" s="51" t="str">
        <f t="shared" si="87"/>
        <v>n/a</v>
      </c>
      <c r="Z94" s="51" t="str">
        <f t="shared" si="88"/>
        <v>n/a</v>
      </c>
      <c r="AA94" s="51" t="str">
        <f t="shared" si="89"/>
        <v>n/a</v>
      </c>
      <c r="AB94" s="51" t="s">
        <v>47</v>
      </c>
      <c r="AC94" s="51" t="str">
        <f t="shared" si="90"/>
        <v>n/a</v>
      </c>
      <c r="AD94" s="51" t="str">
        <f t="shared" si="91"/>
        <v>n/a</v>
      </c>
      <c r="AE94" s="51" t="str">
        <f t="shared" si="92"/>
        <v>n/a</v>
      </c>
      <c r="AF94" s="51" t="str">
        <f t="shared" si="93"/>
        <v>n/a</v>
      </c>
      <c r="AG94" s="51" t="str">
        <f t="shared" si="94"/>
        <v>n/a</v>
      </c>
      <c r="AH94" s="51" t="str">
        <f t="shared" si="95"/>
        <v>n/a</v>
      </c>
      <c r="AI94" s="51" t="str">
        <f t="shared" si="96"/>
        <v>n/a</v>
      </c>
      <c r="AJ94" s="51" t="s">
        <v>47</v>
      </c>
      <c r="AK94" s="51" t="s">
        <v>47</v>
      </c>
      <c r="AL94" s="51" t="str">
        <f t="shared" si="97"/>
        <v>n/a</v>
      </c>
      <c r="AM94" s="51" t="str">
        <f t="shared" si="98"/>
        <v>n/a</v>
      </c>
      <c r="AN94" s="51" t="str">
        <f t="shared" si="99"/>
        <v>n/a</v>
      </c>
      <c r="AO94" s="51" t="str">
        <f t="shared" si="100"/>
        <v>n/a</v>
      </c>
      <c r="AP94" s="51" t="str">
        <f t="shared" si="101"/>
        <v>n/a</v>
      </c>
      <c r="AQ94" s="51" t="str">
        <f t="shared" si="102"/>
        <v>n/a</v>
      </c>
      <c r="AR94" s="51" t="str">
        <f t="shared" si="103"/>
        <v>n/a</v>
      </c>
      <c r="AS94" s="51" t="str">
        <f t="shared" si="104"/>
        <v>n/a</v>
      </c>
      <c r="AT94" s="51" t="str">
        <f t="shared" si="105"/>
        <v>n/a</v>
      </c>
      <c r="AU94" s="51" t="str">
        <f t="shared" si="106"/>
        <v>n/a</v>
      </c>
      <c r="AV94" s="51" t="str">
        <f t="shared" si="107"/>
        <v>n/a</v>
      </c>
    </row>
    <row r="95" spans="1:142" outlineLevel="1" x14ac:dyDescent="0.25">
      <c r="A95" s="34"/>
      <c r="B95" s="33"/>
      <c r="C95" s="47" t="s">
        <v>37</v>
      </c>
      <c r="D95" s="49" t="str">
        <f>Template!S19</f>
        <v>yes</v>
      </c>
      <c r="E95" s="51" t="s">
        <v>143</v>
      </c>
      <c r="F95" s="51" t="s">
        <v>143</v>
      </c>
      <c r="G95" s="51" t="s">
        <v>143</v>
      </c>
      <c r="H95" s="51" t="s">
        <v>47</v>
      </c>
      <c r="I95" s="51" t="s">
        <v>143</v>
      </c>
      <c r="J95" s="51" t="s">
        <v>144</v>
      </c>
      <c r="K95" s="51" t="s">
        <v>143</v>
      </c>
      <c r="L95" s="51" t="s">
        <v>143</v>
      </c>
      <c r="M95" s="51" t="s">
        <v>143</v>
      </c>
      <c r="N95" s="51" t="s">
        <v>143</v>
      </c>
      <c r="O95" s="51" t="s">
        <v>143</v>
      </c>
      <c r="P95" s="51" t="s">
        <v>143</v>
      </c>
      <c r="Q95" s="51" t="s">
        <v>143</v>
      </c>
      <c r="R95" s="51" t="s">
        <v>143</v>
      </c>
      <c r="S95" s="51" t="s">
        <v>143</v>
      </c>
      <c r="T95" s="51" t="s">
        <v>143</v>
      </c>
      <c r="U95" s="51" t="s">
        <v>143</v>
      </c>
      <c r="V95" s="51" t="s">
        <v>143</v>
      </c>
      <c r="W95" s="51" t="s">
        <v>143</v>
      </c>
      <c r="X95" s="51" t="s">
        <v>143</v>
      </c>
      <c r="Y95" s="51" t="s">
        <v>143</v>
      </c>
      <c r="Z95" s="51" t="s">
        <v>143</v>
      </c>
      <c r="AA95" s="51" t="s">
        <v>143</v>
      </c>
      <c r="AB95" s="51" t="s">
        <v>143</v>
      </c>
      <c r="AC95" s="51" t="s">
        <v>143</v>
      </c>
      <c r="AD95" s="51" t="s">
        <v>143</v>
      </c>
      <c r="AE95" s="51" t="s">
        <v>143</v>
      </c>
      <c r="AF95" s="51" t="s">
        <v>143</v>
      </c>
      <c r="AG95" s="51" t="s">
        <v>143</v>
      </c>
      <c r="AH95" s="51" t="s">
        <v>143</v>
      </c>
      <c r="AI95" s="51" t="s">
        <v>143</v>
      </c>
      <c r="AJ95" s="51" t="s">
        <v>143</v>
      </c>
      <c r="AK95" s="51" t="s">
        <v>143</v>
      </c>
      <c r="AL95" s="51" t="s">
        <v>143</v>
      </c>
      <c r="AM95" s="51" t="str">
        <f t="shared" si="98"/>
        <v xml:space="preserve"> </v>
      </c>
      <c r="AN95" s="51" t="str">
        <f t="shared" si="99"/>
        <v xml:space="preserve"> </v>
      </c>
      <c r="AO95" s="51" t="str">
        <f t="shared" si="100"/>
        <v xml:space="preserve"> </v>
      </c>
      <c r="AP95" s="51" t="str">
        <f t="shared" si="101"/>
        <v xml:space="preserve"> </v>
      </c>
      <c r="AQ95" s="51" t="str">
        <f t="shared" si="102"/>
        <v xml:space="preserve"> </v>
      </c>
      <c r="AR95" s="51" t="str">
        <f t="shared" si="103"/>
        <v xml:space="preserve"> </v>
      </c>
      <c r="AS95" s="51" t="str">
        <f t="shared" si="104"/>
        <v xml:space="preserve"> </v>
      </c>
      <c r="AT95" s="51" t="str">
        <f t="shared" si="105"/>
        <v xml:space="preserve"> </v>
      </c>
      <c r="AU95" s="51" t="str">
        <f t="shared" si="106"/>
        <v xml:space="preserve"> </v>
      </c>
      <c r="AV95" s="51" t="str">
        <f t="shared" si="107"/>
        <v xml:space="preserve"> </v>
      </c>
      <c r="DZ95">
        <v>147</v>
      </c>
    </row>
    <row r="96" spans="1:142" outlineLevel="1" x14ac:dyDescent="0.25">
      <c r="A96" s="34"/>
      <c r="B96" s="35"/>
      <c r="C96" s="47" t="s">
        <v>3894</v>
      </c>
      <c r="D96" s="49" t="str">
        <f>Template!T19</f>
        <v>yes</v>
      </c>
      <c r="E96" s="51" t="s">
        <v>143</v>
      </c>
      <c r="F96" s="51" t="s">
        <v>143</v>
      </c>
      <c r="G96" s="51" t="s">
        <v>143</v>
      </c>
      <c r="H96" s="51" t="s">
        <v>47</v>
      </c>
      <c r="I96" s="51" t="s">
        <v>143</v>
      </c>
      <c r="J96" s="51" t="s">
        <v>143</v>
      </c>
      <c r="K96" s="51" t="s">
        <v>143</v>
      </c>
      <c r="L96" s="51" t="s">
        <v>143</v>
      </c>
      <c r="M96" s="51" t="s">
        <v>143</v>
      </c>
      <c r="N96" s="51" t="s">
        <v>143</v>
      </c>
      <c r="O96" s="51" t="s">
        <v>143</v>
      </c>
      <c r="P96" s="51" t="s">
        <v>143</v>
      </c>
      <c r="Q96" s="51" t="s">
        <v>143</v>
      </c>
      <c r="R96" s="51" t="s">
        <v>143</v>
      </c>
      <c r="S96" s="51" t="s">
        <v>143</v>
      </c>
      <c r="T96" s="51" t="s">
        <v>143</v>
      </c>
      <c r="U96" s="51" t="s">
        <v>143</v>
      </c>
      <c r="V96" s="51" t="s">
        <v>143</v>
      </c>
      <c r="W96" s="51" t="s">
        <v>143</v>
      </c>
      <c r="X96" s="51" t="s">
        <v>143</v>
      </c>
      <c r="Y96" s="51" t="s">
        <v>143</v>
      </c>
      <c r="Z96" s="51" t="s">
        <v>143</v>
      </c>
      <c r="AA96" s="51" t="s">
        <v>143</v>
      </c>
      <c r="AB96" s="51" t="s">
        <v>143</v>
      </c>
      <c r="AC96" s="51" t="s">
        <v>143</v>
      </c>
      <c r="AD96" s="51" t="s">
        <v>143</v>
      </c>
      <c r="AE96" s="51" t="s">
        <v>143</v>
      </c>
      <c r="AF96" s="51" t="s">
        <v>143</v>
      </c>
      <c r="AG96" s="51" t="s">
        <v>143</v>
      </c>
      <c r="AH96" s="51" t="s">
        <v>143</v>
      </c>
      <c r="AI96" s="51" t="s">
        <v>143</v>
      </c>
      <c r="AJ96" s="51" t="s">
        <v>143</v>
      </c>
      <c r="AK96" s="51" t="s">
        <v>143</v>
      </c>
      <c r="AL96" s="51" t="s">
        <v>143</v>
      </c>
      <c r="AM96" s="51" t="str">
        <f t="shared" si="98"/>
        <v xml:space="preserve"> </v>
      </c>
      <c r="AN96" s="51" t="str">
        <f t="shared" si="99"/>
        <v xml:space="preserve"> </v>
      </c>
      <c r="AO96" s="51" t="str">
        <f t="shared" si="100"/>
        <v xml:space="preserve"> </v>
      </c>
      <c r="AP96" s="51" t="str">
        <f t="shared" si="101"/>
        <v xml:space="preserve"> </v>
      </c>
      <c r="AQ96" s="51" t="str">
        <f t="shared" si="102"/>
        <v xml:space="preserve"> </v>
      </c>
      <c r="AR96" s="51" t="str">
        <f t="shared" si="103"/>
        <v xml:space="preserve"> </v>
      </c>
      <c r="AS96" s="51" t="str">
        <f t="shared" si="104"/>
        <v xml:space="preserve"> </v>
      </c>
      <c r="AT96" s="51" t="str">
        <f t="shared" si="105"/>
        <v xml:space="preserve"> </v>
      </c>
      <c r="AU96" s="51" t="str">
        <f t="shared" si="106"/>
        <v xml:space="preserve"> </v>
      </c>
      <c r="AV96" s="51" t="str">
        <f t="shared" si="107"/>
        <v xml:space="preserve"> </v>
      </c>
    </row>
    <row r="97" spans="1:129" s="85" customFormat="1" ht="15.75" outlineLevel="1" thickBot="1" x14ac:dyDescent="0.3">
      <c r="A97" s="34"/>
      <c r="B97" s="35"/>
      <c r="C97" s="47" t="s">
        <v>3895</v>
      </c>
      <c r="D97" s="49" t="str">
        <f>Template!U19</f>
        <v>yes</v>
      </c>
      <c r="E97" s="51" t="s">
        <v>143</v>
      </c>
      <c r="F97" s="51" t="s">
        <v>143</v>
      </c>
      <c r="G97" s="51" t="s">
        <v>143</v>
      </c>
      <c r="H97" s="51" t="s">
        <v>47</v>
      </c>
      <c r="I97" s="51" t="s">
        <v>143</v>
      </c>
      <c r="J97" s="51" t="s">
        <v>143</v>
      </c>
      <c r="K97" s="51" t="s">
        <v>143</v>
      </c>
      <c r="L97" s="51" t="s">
        <v>143</v>
      </c>
      <c r="M97" s="51" t="s">
        <v>143</v>
      </c>
      <c r="N97" s="51" t="s">
        <v>143</v>
      </c>
      <c r="O97" s="51" t="s">
        <v>143</v>
      </c>
      <c r="P97" s="51" t="s">
        <v>143</v>
      </c>
      <c r="Q97" s="51" t="s">
        <v>143</v>
      </c>
      <c r="R97" s="51" t="s">
        <v>143</v>
      </c>
      <c r="S97" s="51" t="s">
        <v>143</v>
      </c>
      <c r="T97" s="51" t="s">
        <v>143</v>
      </c>
      <c r="U97" s="51" t="s">
        <v>143</v>
      </c>
      <c r="V97" s="51" t="s">
        <v>143</v>
      </c>
      <c r="W97" s="51" t="s">
        <v>143</v>
      </c>
      <c r="X97" s="51" t="s">
        <v>143</v>
      </c>
      <c r="Y97" s="51" t="s">
        <v>143</v>
      </c>
      <c r="Z97" s="51" t="s">
        <v>143</v>
      </c>
      <c r="AA97" s="51" t="s">
        <v>143</v>
      </c>
      <c r="AB97" s="51" t="s">
        <v>143</v>
      </c>
      <c r="AC97" s="51" t="s">
        <v>143</v>
      </c>
      <c r="AD97" s="51" t="s">
        <v>143</v>
      </c>
      <c r="AE97" s="51" t="s">
        <v>143</v>
      </c>
      <c r="AF97" s="51" t="s">
        <v>143</v>
      </c>
      <c r="AG97" s="51" t="s">
        <v>143</v>
      </c>
      <c r="AH97" s="51" t="s">
        <v>143</v>
      </c>
      <c r="AI97" s="51" t="s">
        <v>143</v>
      </c>
      <c r="AJ97" s="51" t="s">
        <v>143</v>
      </c>
      <c r="AK97" s="51" t="s">
        <v>143</v>
      </c>
      <c r="AL97" s="51" t="s">
        <v>143</v>
      </c>
      <c r="AM97" s="51" t="str">
        <f t="shared" si="98"/>
        <v xml:space="preserve"> </v>
      </c>
      <c r="AN97" s="51" t="str">
        <f t="shared" si="99"/>
        <v xml:space="preserve"> </v>
      </c>
      <c r="AO97" s="51" t="str">
        <f t="shared" si="100"/>
        <v xml:space="preserve"> </v>
      </c>
      <c r="AP97" s="51" t="str">
        <f t="shared" si="101"/>
        <v xml:space="preserve"> </v>
      </c>
      <c r="AQ97" s="51" t="str">
        <f t="shared" si="102"/>
        <v xml:space="preserve"> </v>
      </c>
      <c r="AR97" s="51" t="str">
        <f t="shared" si="103"/>
        <v xml:space="preserve"> </v>
      </c>
      <c r="AS97" s="51" t="str">
        <f t="shared" si="104"/>
        <v xml:space="preserve"> </v>
      </c>
      <c r="AT97" s="51" t="str">
        <f t="shared" si="105"/>
        <v xml:space="preserve"> </v>
      </c>
      <c r="AU97" s="51" t="str">
        <f t="shared" si="106"/>
        <v xml:space="preserve"> </v>
      </c>
      <c r="AV97" s="51" t="str">
        <f t="shared" si="107"/>
        <v xml:space="preserve"> </v>
      </c>
    </row>
    <row r="98" spans="1:129" ht="15.75" thickBot="1" x14ac:dyDescent="0.3">
      <c r="A98" s="41"/>
      <c r="B98" s="42"/>
      <c r="C98" s="86"/>
      <c r="D98" s="86"/>
      <c r="E98" s="45" t="str">
        <f t="shared" si="68"/>
        <v xml:space="preserve"> </v>
      </c>
      <c r="F98" s="45"/>
      <c r="G98" s="45"/>
      <c r="H98" s="45"/>
      <c r="I98" s="45"/>
      <c r="J98" s="45"/>
      <c r="K98" s="45"/>
      <c r="L98" s="45"/>
      <c r="M98" s="45"/>
      <c r="N98" s="45"/>
      <c r="O98" s="45" t="str">
        <f t="shared" si="77"/>
        <v xml:space="preserve"> </v>
      </c>
      <c r="P98" s="45" t="str">
        <f t="shared" si="78"/>
        <v xml:space="preserve"> </v>
      </c>
      <c r="Q98" s="45" t="str">
        <f t="shared" si="79"/>
        <v xml:space="preserve"> </v>
      </c>
      <c r="R98" s="45" t="str">
        <f t="shared" si="80"/>
        <v xml:space="preserve"> </v>
      </c>
      <c r="S98" s="45" t="str">
        <f t="shared" si="81"/>
        <v xml:space="preserve"> </v>
      </c>
      <c r="T98" s="45" t="str">
        <f t="shared" si="82"/>
        <v xml:space="preserve"> </v>
      </c>
      <c r="U98" s="45" t="str">
        <f t="shared" si="83"/>
        <v xml:space="preserve"> </v>
      </c>
      <c r="V98" s="45" t="str">
        <f t="shared" si="84"/>
        <v xml:space="preserve"> </v>
      </c>
      <c r="W98" s="45" t="str">
        <f t="shared" si="85"/>
        <v xml:space="preserve"> </v>
      </c>
      <c r="X98" s="45" t="str">
        <f t="shared" si="86"/>
        <v xml:space="preserve"> </v>
      </c>
      <c r="Y98" s="45" t="str">
        <f t="shared" si="87"/>
        <v xml:space="preserve"> </v>
      </c>
      <c r="Z98" s="45" t="str">
        <f t="shared" si="88"/>
        <v xml:space="preserve"> </v>
      </c>
      <c r="AA98" s="45" t="str">
        <f t="shared" si="89"/>
        <v xml:space="preserve"> </v>
      </c>
      <c r="AB98" s="45"/>
      <c r="AC98" s="45" t="str">
        <f t="shared" si="90"/>
        <v xml:space="preserve"> </v>
      </c>
      <c r="AD98" s="45" t="str">
        <f t="shared" si="91"/>
        <v xml:space="preserve"> </v>
      </c>
      <c r="AE98" s="45" t="str">
        <f t="shared" si="92"/>
        <v xml:space="preserve"> </v>
      </c>
      <c r="AF98" s="45" t="str">
        <f t="shared" si="93"/>
        <v xml:space="preserve"> </v>
      </c>
      <c r="AG98" s="45" t="str">
        <f t="shared" si="94"/>
        <v xml:space="preserve"> </v>
      </c>
      <c r="AH98" s="45" t="str">
        <f t="shared" si="95"/>
        <v xml:space="preserve"> </v>
      </c>
      <c r="AI98" s="45" t="str">
        <f t="shared" si="96"/>
        <v xml:space="preserve"> </v>
      </c>
      <c r="AJ98" s="45"/>
      <c r="AK98" s="45"/>
      <c r="AL98" s="45" t="str">
        <f t="shared" si="97"/>
        <v xml:space="preserve"> </v>
      </c>
      <c r="AM98" s="45" t="str">
        <f t="shared" si="98"/>
        <v xml:space="preserve"> </v>
      </c>
      <c r="AN98" s="45" t="str">
        <f t="shared" si="99"/>
        <v xml:space="preserve"> </v>
      </c>
      <c r="AO98" s="45" t="str">
        <f t="shared" si="100"/>
        <v xml:space="preserve"> </v>
      </c>
      <c r="AP98" s="45" t="str">
        <f t="shared" si="101"/>
        <v xml:space="preserve"> </v>
      </c>
      <c r="AQ98" s="45" t="str">
        <f t="shared" si="102"/>
        <v xml:space="preserve"> </v>
      </c>
      <c r="AR98" s="45" t="str">
        <f t="shared" si="103"/>
        <v xml:space="preserve"> </v>
      </c>
      <c r="AS98" s="45" t="str">
        <f t="shared" si="104"/>
        <v xml:space="preserve"> </v>
      </c>
      <c r="AT98" s="45" t="str">
        <f t="shared" si="105"/>
        <v xml:space="preserve"> </v>
      </c>
      <c r="AU98" s="45" t="str">
        <f t="shared" si="106"/>
        <v xml:space="preserve"> </v>
      </c>
      <c r="AV98" s="46" t="str">
        <f t="shared" si="107"/>
        <v xml:space="preserve"> </v>
      </c>
    </row>
    <row r="99" spans="1:129" outlineLevel="1" x14ac:dyDescent="0.25">
      <c r="A99" s="32" t="s">
        <v>78</v>
      </c>
      <c r="B99" s="33" t="str">
        <f>Template!Q20</f>
        <v>Ikarus</v>
      </c>
      <c r="C99" s="49">
        <v>2000</v>
      </c>
      <c r="D99" s="49" t="str">
        <f>Template!R20</f>
        <v>no</v>
      </c>
      <c r="E99" s="51" t="str">
        <f t="shared" si="68"/>
        <v>n/a</v>
      </c>
      <c r="F99" s="51" t="str">
        <f t="shared" ref="F99" si="119">IF(D99="no","n/a"," ")</f>
        <v>n/a</v>
      </c>
      <c r="G99" s="51" t="str">
        <f t="shared" ref="G99" si="120">IF(D99="no","n/a"," ")</f>
        <v>n/a</v>
      </c>
      <c r="H99" s="51" t="s">
        <v>47</v>
      </c>
      <c r="I99" s="51" t="str">
        <f t="shared" ref="I99" si="121">IF(D99="no","n/a"," ")</f>
        <v>n/a</v>
      </c>
      <c r="J99" s="51" t="str">
        <f t="shared" ref="J99" si="122">IF(D99="no","n/a"," ")</f>
        <v>n/a</v>
      </c>
      <c r="K99" s="51" t="str">
        <f t="shared" ref="K99" si="123">IF(D99="no","n/a"," ")</f>
        <v>n/a</v>
      </c>
      <c r="L99" s="51" t="str">
        <f t="shared" ref="L99" si="124">IF(D99="no","n/a"," ")</f>
        <v>n/a</v>
      </c>
      <c r="M99" s="51" t="str">
        <f t="shared" si="75"/>
        <v>n/a</v>
      </c>
      <c r="N99" s="51" t="str">
        <f t="shared" si="76"/>
        <v>n/a</v>
      </c>
      <c r="O99" s="51" t="str">
        <f t="shared" si="77"/>
        <v>n/a</v>
      </c>
      <c r="P99" s="51" t="str">
        <f t="shared" si="78"/>
        <v>n/a</v>
      </c>
      <c r="Q99" s="51" t="str">
        <f t="shared" si="79"/>
        <v>n/a</v>
      </c>
      <c r="R99" s="51" t="str">
        <f t="shared" si="80"/>
        <v>n/a</v>
      </c>
      <c r="S99" s="51" t="str">
        <f t="shared" si="81"/>
        <v>n/a</v>
      </c>
      <c r="T99" s="51" t="str">
        <f t="shared" si="82"/>
        <v>n/a</v>
      </c>
      <c r="U99" s="51" t="str">
        <f t="shared" si="83"/>
        <v>n/a</v>
      </c>
      <c r="V99" s="51" t="str">
        <f t="shared" si="84"/>
        <v>n/a</v>
      </c>
      <c r="W99" s="51" t="str">
        <f t="shared" si="85"/>
        <v>n/a</v>
      </c>
      <c r="X99" s="51" t="str">
        <f t="shared" si="86"/>
        <v>n/a</v>
      </c>
      <c r="Y99" s="51" t="str">
        <f t="shared" si="87"/>
        <v>n/a</v>
      </c>
      <c r="Z99" s="51" t="str">
        <f t="shared" si="88"/>
        <v>n/a</v>
      </c>
      <c r="AA99" s="51" t="str">
        <f t="shared" si="89"/>
        <v>n/a</v>
      </c>
      <c r="AB99" s="51" t="s">
        <v>47</v>
      </c>
      <c r="AC99" s="51" t="str">
        <f t="shared" si="90"/>
        <v>n/a</v>
      </c>
      <c r="AD99" s="51" t="str">
        <f t="shared" si="91"/>
        <v>n/a</v>
      </c>
      <c r="AE99" s="51" t="str">
        <f t="shared" si="92"/>
        <v>n/a</v>
      </c>
      <c r="AF99" s="51" t="str">
        <f t="shared" si="93"/>
        <v>n/a</v>
      </c>
      <c r="AG99" s="51" t="str">
        <f t="shared" si="94"/>
        <v>n/a</v>
      </c>
      <c r="AH99" s="51" t="str">
        <f t="shared" si="95"/>
        <v>n/a</v>
      </c>
      <c r="AI99" s="51" t="str">
        <f t="shared" si="96"/>
        <v>n/a</v>
      </c>
      <c r="AJ99" s="51" t="s">
        <v>47</v>
      </c>
      <c r="AK99" s="51" t="s">
        <v>47</v>
      </c>
      <c r="AL99" s="51" t="str">
        <f t="shared" si="97"/>
        <v>n/a</v>
      </c>
      <c r="AM99" s="51" t="str">
        <f t="shared" si="98"/>
        <v>n/a</v>
      </c>
      <c r="AN99" s="51" t="str">
        <f t="shared" si="99"/>
        <v>n/a</v>
      </c>
      <c r="AO99" s="51" t="str">
        <f t="shared" si="100"/>
        <v>n/a</v>
      </c>
      <c r="AP99" s="51" t="str">
        <f t="shared" si="101"/>
        <v>n/a</v>
      </c>
      <c r="AQ99" s="51" t="str">
        <f t="shared" si="102"/>
        <v>n/a</v>
      </c>
      <c r="AR99" s="51" t="str">
        <f t="shared" si="103"/>
        <v>n/a</v>
      </c>
      <c r="AS99" s="51" t="str">
        <f t="shared" si="104"/>
        <v>n/a</v>
      </c>
      <c r="AT99" s="51" t="str">
        <f t="shared" si="105"/>
        <v>n/a</v>
      </c>
      <c r="AU99" s="51" t="str">
        <f t="shared" si="106"/>
        <v>n/a</v>
      </c>
      <c r="AV99" s="51" t="str">
        <f t="shared" si="107"/>
        <v>n/a</v>
      </c>
    </row>
    <row r="100" spans="1:129" outlineLevel="1" x14ac:dyDescent="0.25">
      <c r="A100" s="34"/>
      <c r="B100" s="33"/>
      <c r="C100" s="49" t="s">
        <v>37</v>
      </c>
      <c r="D100" s="49" t="str">
        <f>Template!S20</f>
        <v>yes</v>
      </c>
      <c r="E100" s="51" t="s">
        <v>144</v>
      </c>
      <c r="F100" s="51" t="s">
        <v>144</v>
      </c>
      <c r="G100" s="51" t="s">
        <v>144</v>
      </c>
      <c r="H100" s="51" t="s">
        <v>47</v>
      </c>
      <c r="I100" s="51" t="s">
        <v>144</v>
      </c>
      <c r="J100" s="51" t="s">
        <v>144</v>
      </c>
      <c r="K100" s="51" t="s">
        <v>144</v>
      </c>
      <c r="L100" s="51" t="s">
        <v>144</v>
      </c>
      <c r="M100" s="51" t="s">
        <v>144</v>
      </c>
      <c r="N100" s="51" t="s">
        <v>144</v>
      </c>
      <c r="O100" s="51" t="s">
        <v>144</v>
      </c>
      <c r="P100" s="51" t="s">
        <v>144</v>
      </c>
      <c r="Q100" s="51" t="s">
        <v>144</v>
      </c>
      <c r="R100" s="51" t="s">
        <v>144</v>
      </c>
      <c r="S100" s="51" t="s">
        <v>144</v>
      </c>
      <c r="T100" s="51" t="s">
        <v>144</v>
      </c>
      <c r="U100" s="51" t="s">
        <v>144</v>
      </c>
      <c r="V100" s="51" t="s">
        <v>144</v>
      </c>
      <c r="W100" s="51" t="s">
        <v>144</v>
      </c>
      <c r="X100" s="51" t="s">
        <v>144</v>
      </c>
      <c r="Y100" s="51" t="s">
        <v>144</v>
      </c>
      <c r="Z100" s="51" t="s">
        <v>144</v>
      </c>
      <c r="AA100" s="51" t="s">
        <v>144</v>
      </c>
      <c r="AB100" s="51" t="s">
        <v>144</v>
      </c>
      <c r="AC100" s="51" t="s">
        <v>144</v>
      </c>
      <c r="AD100" s="51" t="s">
        <v>144</v>
      </c>
      <c r="AE100" s="51" t="s">
        <v>144</v>
      </c>
      <c r="AF100" s="51" t="s">
        <v>144</v>
      </c>
      <c r="AG100" s="51" t="s">
        <v>144</v>
      </c>
      <c r="AH100" s="51" t="s">
        <v>144</v>
      </c>
      <c r="AI100" s="51" t="s">
        <v>144</v>
      </c>
      <c r="AJ100" s="51" t="s">
        <v>144</v>
      </c>
      <c r="AK100" s="51" t="s">
        <v>144</v>
      </c>
      <c r="AL100" s="51" t="s">
        <v>144</v>
      </c>
      <c r="AM100" s="51" t="str">
        <f t="shared" si="98"/>
        <v xml:space="preserve"> </v>
      </c>
      <c r="AN100" s="51" t="str">
        <f t="shared" si="99"/>
        <v xml:space="preserve"> </v>
      </c>
      <c r="AO100" s="51" t="str">
        <f t="shared" si="100"/>
        <v xml:space="preserve"> </v>
      </c>
      <c r="AP100" s="51" t="str">
        <f t="shared" si="101"/>
        <v xml:space="preserve"> </v>
      </c>
      <c r="AQ100" s="51" t="str">
        <f t="shared" si="102"/>
        <v xml:space="preserve"> </v>
      </c>
      <c r="AR100" s="51" t="str">
        <f t="shared" si="103"/>
        <v xml:space="preserve"> </v>
      </c>
      <c r="AS100" s="51" t="str">
        <f t="shared" si="104"/>
        <v xml:space="preserve"> </v>
      </c>
      <c r="AT100" s="51" t="str">
        <f t="shared" si="105"/>
        <v xml:space="preserve"> </v>
      </c>
      <c r="AU100" s="51" t="str">
        <f t="shared" si="106"/>
        <v xml:space="preserve"> </v>
      </c>
      <c r="AV100" s="51" t="str">
        <f t="shared" si="107"/>
        <v xml:space="preserve"> </v>
      </c>
      <c r="DU100">
        <v>148</v>
      </c>
      <c r="DY100">
        <v>149</v>
      </c>
    </row>
    <row r="101" spans="1:129" outlineLevel="1" x14ac:dyDescent="0.25">
      <c r="A101" s="34"/>
      <c r="B101" s="35"/>
      <c r="C101" s="49" t="s">
        <v>38</v>
      </c>
      <c r="D101" s="49" t="str">
        <f>Template!T20</f>
        <v>yes</v>
      </c>
      <c r="E101" s="51" t="s">
        <v>144</v>
      </c>
      <c r="F101" s="51" t="s">
        <v>144</v>
      </c>
      <c r="G101" s="51" t="s">
        <v>144</v>
      </c>
      <c r="H101" s="51" t="s">
        <v>47</v>
      </c>
      <c r="I101" s="51" t="s">
        <v>144</v>
      </c>
      <c r="J101" s="51" t="s">
        <v>144</v>
      </c>
      <c r="K101" s="51" t="s">
        <v>144</v>
      </c>
      <c r="L101" s="51" t="s">
        <v>144</v>
      </c>
      <c r="M101" s="51" t="s">
        <v>144</v>
      </c>
      <c r="N101" s="51" t="s">
        <v>144</v>
      </c>
      <c r="O101" s="51" t="s">
        <v>144</v>
      </c>
      <c r="P101" s="51" t="s">
        <v>144</v>
      </c>
      <c r="Q101" s="51" t="s">
        <v>144</v>
      </c>
      <c r="R101" s="51" t="str">
        <f t="shared" ref="R101:R102" si="125">IF(D101="no","n/a"," ")</f>
        <v xml:space="preserve"> </v>
      </c>
      <c r="S101" s="51" t="str">
        <f t="shared" ref="S101:S102" si="126">IF(D101="no","n/a"," ")</f>
        <v xml:space="preserve"> </v>
      </c>
      <c r="T101" s="51" t="str">
        <f t="shared" ref="T101:T102" si="127">IF(D101="no","n/a"," ")</f>
        <v xml:space="preserve"> </v>
      </c>
      <c r="U101" s="51" t="str">
        <f t="shared" ref="U101:U102" si="128">IF(D101="no","n/a"," ")</f>
        <v xml:space="preserve"> </v>
      </c>
      <c r="V101" s="51" t="s">
        <v>144</v>
      </c>
      <c r="W101" s="51" t="s">
        <v>144</v>
      </c>
      <c r="X101" s="51" t="s">
        <v>144</v>
      </c>
      <c r="Y101" s="51" t="s">
        <v>144</v>
      </c>
      <c r="Z101" s="51" t="s">
        <v>144</v>
      </c>
      <c r="AA101" s="51" t="s">
        <v>144</v>
      </c>
      <c r="AB101" s="51" t="s">
        <v>144</v>
      </c>
      <c r="AC101" s="51" t="s">
        <v>144</v>
      </c>
      <c r="AD101" s="51" t="s">
        <v>144</v>
      </c>
      <c r="AE101" s="51" t="s">
        <v>144</v>
      </c>
      <c r="AF101" s="51" t="s">
        <v>144</v>
      </c>
      <c r="AG101" s="51" t="s">
        <v>144</v>
      </c>
      <c r="AH101" s="51" t="s">
        <v>144</v>
      </c>
      <c r="AI101" s="51" t="s">
        <v>144</v>
      </c>
      <c r="AJ101" s="51" t="s">
        <v>144</v>
      </c>
      <c r="AK101" s="51" t="s">
        <v>144</v>
      </c>
      <c r="AL101" s="51" t="s">
        <v>144</v>
      </c>
      <c r="AM101" s="51" t="str">
        <f t="shared" si="98"/>
        <v xml:space="preserve"> </v>
      </c>
      <c r="AN101" s="51" t="str">
        <f t="shared" si="99"/>
        <v xml:space="preserve"> </v>
      </c>
      <c r="AO101" s="51" t="str">
        <f t="shared" si="100"/>
        <v xml:space="preserve"> </v>
      </c>
      <c r="AP101" s="51" t="str">
        <f t="shared" si="101"/>
        <v xml:space="preserve"> </v>
      </c>
      <c r="AQ101" s="51" t="str">
        <f t="shared" si="102"/>
        <v xml:space="preserve"> </v>
      </c>
      <c r="AR101" s="51" t="str">
        <f t="shared" si="103"/>
        <v xml:space="preserve"> </v>
      </c>
      <c r="AS101" s="51" t="str">
        <f t="shared" si="104"/>
        <v xml:space="preserve"> </v>
      </c>
      <c r="AT101" s="51" t="str">
        <f t="shared" si="105"/>
        <v xml:space="preserve"> </v>
      </c>
      <c r="AU101" s="51" t="str">
        <f t="shared" si="106"/>
        <v xml:space="preserve"> </v>
      </c>
      <c r="AV101" s="51" t="str">
        <f t="shared" si="107"/>
        <v xml:space="preserve"> </v>
      </c>
      <c r="DU101">
        <v>150</v>
      </c>
      <c r="DY101">
        <v>151</v>
      </c>
    </row>
    <row r="102" spans="1:129" s="85" customFormat="1" ht="15.75" outlineLevel="1" thickBot="1" x14ac:dyDescent="0.3">
      <c r="A102" s="34"/>
      <c r="B102" s="35"/>
      <c r="C102" s="49" t="s">
        <v>13</v>
      </c>
      <c r="D102" s="49" t="str">
        <f>Template!U20</f>
        <v>yes</v>
      </c>
      <c r="E102" s="51" t="s">
        <v>144</v>
      </c>
      <c r="F102" s="51" t="s">
        <v>144</v>
      </c>
      <c r="G102" s="51" t="s">
        <v>144</v>
      </c>
      <c r="H102" s="51" t="s">
        <v>47</v>
      </c>
      <c r="I102" s="51" t="s">
        <v>144</v>
      </c>
      <c r="J102" s="51" t="s">
        <v>144</v>
      </c>
      <c r="K102" s="51" t="s">
        <v>144</v>
      </c>
      <c r="L102" s="51" t="s">
        <v>144</v>
      </c>
      <c r="M102" s="51" t="s">
        <v>144</v>
      </c>
      <c r="N102" s="51" t="s">
        <v>144</v>
      </c>
      <c r="O102" s="51" t="s">
        <v>144</v>
      </c>
      <c r="P102" s="51" t="s">
        <v>144</v>
      </c>
      <c r="Q102" s="51" t="s">
        <v>144</v>
      </c>
      <c r="R102" s="51" t="str">
        <f t="shared" si="125"/>
        <v xml:space="preserve"> </v>
      </c>
      <c r="S102" s="51" t="str">
        <f t="shared" si="126"/>
        <v xml:space="preserve"> </v>
      </c>
      <c r="T102" s="51" t="str">
        <f t="shared" si="127"/>
        <v xml:space="preserve"> </v>
      </c>
      <c r="U102" s="51" t="str">
        <f t="shared" si="128"/>
        <v xml:space="preserve"> </v>
      </c>
      <c r="V102" s="51" t="s">
        <v>144</v>
      </c>
      <c r="W102" s="51" t="s">
        <v>144</v>
      </c>
      <c r="X102" s="51" t="s">
        <v>144</v>
      </c>
      <c r="Y102" s="51" t="s">
        <v>144</v>
      </c>
      <c r="Z102" s="51" t="s">
        <v>144</v>
      </c>
      <c r="AA102" s="51" t="s">
        <v>144</v>
      </c>
      <c r="AB102" s="51" t="s">
        <v>144</v>
      </c>
      <c r="AC102" s="51" t="s">
        <v>144</v>
      </c>
      <c r="AD102" s="51" t="s">
        <v>144</v>
      </c>
      <c r="AE102" s="51" t="s">
        <v>144</v>
      </c>
      <c r="AF102" s="51" t="s">
        <v>144</v>
      </c>
      <c r="AG102" s="51" t="s">
        <v>144</v>
      </c>
      <c r="AH102" s="51" t="s">
        <v>144</v>
      </c>
      <c r="AI102" s="51" t="s">
        <v>144</v>
      </c>
      <c r="AJ102" s="51" t="s">
        <v>144</v>
      </c>
      <c r="AK102" s="51" t="s">
        <v>144</v>
      </c>
      <c r="AL102" s="51" t="s">
        <v>144</v>
      </c>
      <c r="AM102" s="51" t="str">
        <f t="shared" si="98"/>
        <v xml:space="preserve"> </v>
      </c>
      <c r="AN102" s="51" t="str">
        <f t="shared" si="99"/>
        <v xml:space="preserve"> </v>
      </c>
      <c r="AO102" s="51" t="str">
        <f t="shared" si="100"/>
        <v xml:space="preserve"> </v>
      </c>
      <c r="AP102" s="51" t="str">
        <f t="shared" si="101"/>
        <v xml:space="preserve"> </v>
      </c>
      <c r="AQ102" s="51" t="str">
        <f t="shared" si="102"/>
        <v xml:space="preserve"> </v>
      </c>
      <c r="AR102" s="51" t="str">
        <f t="shared" si="103"/>
        <v xml:space="preserve"> </v>
      </c>
      <c r="AS102" s="51" t="str">
        <f t="shared" si="104"/>
        <v xml:space="preserve"> </v>
      </c>
      <c r="AT102" s="51" t="str">
        <f t="shared" si="105"/>
        <v xml:space="preserve"> </v>
      </c>
      <c r="AU102" s="51" t="str">
        <f t="shared" si="106"/>
        <v xml:space="preserve"> </v>
      </c>
      <c r="AV102" s="51" t="str">
        <f t="shared" si="107"/>
        <v xml:space="preserve"> </v>
      </c>
      <c r="DU102" s="85">
        <v>153</v>
      </c>
      <c r="DY102" s="85">
        <v>152</v>
      </c>
    </row>
    <row r="103" spans="1:129" ht="15.75" thickBot="1" x14ac:dyDescent="0.3">
      <c r="A103" s="41"/>
      <c r="B103" s="42"/>
      <c r="C103" s="86"/>
      <c r="D103" s="86"/>
      <c r="E103" s="45" t="str">
        <f t="shared" si="68"/>
        <v xml:space="preserve"> </v>
      </c>
      <c r="F103" s="45"/>
      <c r="G103" s="45"/>
      <c r="H103" s="45"/>
      <c r="I103" s="45"/>
      <c r="J103" s="45"/>
      <c r="K103" s="45"/>
      <c r="L103" s="45"/>
      <c r="M103" s="45"/>
      <c r="N103" s="45"/>
      <c r="O103" s="45" t="str">
        <f t="shared" si="77"/>
        <v xml:space="preserve"> </v>
      </c>
      <c r="P103" s="45" t="str">
        <f t="shared" si="78"/>
        <v xml:space="preserve"> </v>
      </c>
      <c r="Q103" s="45" t="str">
        <f t="shared" si="79"/>
        <v xml:space="preserve"> </v>
      </c>
      <c r="R103" s="45" t="str">
        <f t="shared" si="80"/>
        <v xml:space="preserve"> </v>
      </c>
      <c r="S103" s="45" t="str">
        <f t="shared" si="81"/>
        <v xml:space="preserve"> </v>
      </c>
      <c r="T103" s="45" t="str">
        <f t="shared" si="82"/>
        <v xml:space="preserve"> </v>
      </c>
      <c r="U103" s="45" t="str">
        <f t="shared" si="83"/>
        <v xml:space="preserve"> </v>
      </c>
      <c r="V103" s="45" t="str">
        <f t="shared" si="84"/>
        <v xml:space="preserve"> </v>
      </c>
      <c r="W103" s="45" t="str">
        <f t="shared" si="85"/>
        <v xml:space="preserve"> </v>
      </c>
      <c r="X103" s="45" t="str">
        <f t="shared" si="86"/>
        <v xml:space="preserve"> </v>
      </c>
      <c r="Y103" s="45" t="str">
        <f t="shared" si="87"/>
        <v xml:space="preserve"> </v>
      </c>
      <c r="Z103" s="45" t="str">
        <f t="shared" si="88"/>
        <v xml:space="preserve"> </v>
      </c>
      <c r="AA103" s="45" t="str">
        <f t="shared" si="89"/>
        <v xml:space="preserve"> </v>
      </c>
      <c r="AB103" s="45"/>
      <c r="AC103" s="45" t="str">
        <f t="shared" si="90"/>
        <v xml:space="preserve"> </v>
      </c>
      <c r="AD103" s="45" t="str">
        <f t="shared" si="91"/>
        <v xml:space="preserve"> </v>
      </c>
      <c r="AE103" s="45" t="str">
        <f t="shared" si="92"/>
        <v xml:space="preserve"> </v>
      </c>
      <c r="AF103" s="45" t="str">
        <f t="shared" si="93"/>
        <v xml:space="preserve"> </v>
      </c>
      <c r="AG103" s="45" t="str">
        <f t="shared" si="94"/>
        <v xml:space="preserve"> </v>
      </c>
      <c r="AH103" s="45" t="str">
        <f t="shared" si="95"/>
        <v xml:space="preserve"> </v>
      </c>
      <c r="AI103" s="45" t="str">
        <f t="shared" si="96"/>
        <v xml:space="preserve"> </v>
      </c>
      <c r="AJ103" s="45"/>
      <c r="AK103" s="45"/>
      <c r="AL103" s="45" t="str">
        <f t="shared" si="97"/>
        <v xml:space="preserve"> </v>
      </c>
      <c r="AM103" s="45" t="str">
        <f t="shared" si="98"/>
        <v xml:space="preserve"> </v>
      </c>
      <c r="AN103" s="45" t="str">
        <f t="shared" si="99"/>
        <v xml:space="preserve"> </v>
      </c>
      <c r="AO103" s="45" t="str">
        <f t="shared" si="100"/>
        <v xml:space="preserve"> </v>
      </c>
      <c r="AP103" s="45" t="str">
        <f t="shared" si="101"/>
        <v xml:space="preserve"> </v>
      </c>
      <c r="AQ103" s="45" t="str">
        <f t="shared" si="102"/>
        <v xml:space="preserve"> </v>
      </c>
      <c r="AR103" s="45" t="str">
        <f t="shared" si="103"/>
        <v xml:space="preserve"> </v>
      </c>
      <c r="AS103" s="45" t="str">
        <f t="shared" si="104"/>
        <v xml:space="preserve"> </v>
      </c>
      <c r="AT103" s="45" t="str">
        <f t="shared" si="105"/>
        <v xml:space="preserve"> </v>
      </c>
      <c r="AU103" s="45" t="str">
        <f t="shared" si="106"/>
        <v xml:space="preserve"> </v>
      </c>
      <c r="AV103" s="46" t="str">
        <f t="shared" si="107"/>
        <v xml:space="preserve"> </v>
      </c>
    </row>
    <row r="104" spans="1:129" outlineLevel="1" x14ac:dyDescent="0.25">
      <c r="A104" s="32" t="s">
        <v>79</v>
      </c>
      <c r="B104" s="33" t="str">
        <f>Template!Q21</f>
        <v>A-Squared Antimalware /Mamutu 3.0</v>
      </c>
      <c r="C104" s="49">
        <v>2000</v>
      </c>
      <c r="D104" s="49" t="str">
        <f>Template!R21</f>
        <v>no</v>
      </c>
      <c r="E104" s="51" t="s">
        <v>47</v>
      </c>
      <c r="F104" s="51" t="s">
        <v>47</v>
      </c>
      <c r="G104" s="51" t="s">
        <v>47</v>
      </c>
      <c r="H104" s="51" t="s">
        <v>47</v>
      </c>
      <c r="I104" s="51" t="s">
        <v>47</v>
      </c>
      <c r="J104" s="51" t="str">
        <f t="shared" ref="J104" si="129">IF(D104="no","n/a"," ")</f>
        <v>n/a</v>
      </c>
      <c r="K104" s="51" t="str">
        <f t="shared" ref="K104" si="130">IF(D104="no","n/a"," ")</f>
        <v>n/a</v>
      </c>
      <c r="L104" s="51" t="str">
        <f t="shared" ref="L104" si="131">IF(D104="no","n/a"," ")</f>
        <v>n/a</v>
      </c>
      <c r="M104" s="51" t="str">
        <f t="shared" si="75"/>
        <v>n/a</v>
      </c>
      <c r="N104" s="51" t="str">
        <f t="shared" si="76"/>
        <v>n/a</v>
      </c>
      <c r="O104" s="51" t="str">
        <f t="shared" si="77"/>
        <v>n/a</v>
      </c>
      <c r="P104" s="51" t="str">
        <f t="shared" si="78"/>
        <v>n/a</v>
      </c>
      <c r="Q104" s="51" t="str">
        <f t="shared" si="79"/>
        <v>n/a</v>
      </c>
      <c r="R104" s="51" t="str">
        <f t="shared" si="80"/>
        <v>n/a</v>
      </c>
      <c r="S104" s="51" t="str">
        <f t="shared" si="81"/>
        <v>n/a</v>
      </c>
      <c r="T104" s="51" t="str">
        <f t="shared" si="82"/>
        <v>n/a</v>
      </c>
      <c r="U104" s="51" t="str">
        <f t="shared" si="83"/>
        <v>n/a</v>
      </c>
      <c r="V104" s="51" t="str">
        <f t="shared" si="84"/>
        <v>n/a</v>
      </c>
      <c r="W104" s="51" t="str">
        <f t="shared" si="85"/>
        <v>n/a</v>
      </c>
      <c r="X104" s="51" t="str">
        <f t="shared" si="86"/>
        <v>n/a</v>
      </c>
      <c r="Y104" s="51" t="str">
        <f t="shared" si="87"/>
        <v>n/a</v>
      </c>
      <c r="Z104" s="51" t="str">
        <f t="shared" si="88"/>
        <v>n/a</v>
      </c>
      <c r="AA104" s="51" t="str">
        <f t="shared" si="89"/>
        <v>n/a</v>
      </c>
      <c r="AB104" s="51" t="s">
        <v>47</v>
      </c>
      <c r="AC104" s="51" t="str">
        <f t="shared" si="90"/>
        <v>n/a</v>
      </c>
      <c r="AD104" s="51" t="str">
        <f t="shared" si="91"/>
        <v>n/a</v>
      </c>
      <c r="AE104" s="51" t="str">
        <f t="shared" si="92"/>
        <v>n/a</v>
      </c>
      <c r="AF104" s="51" t="str">
        <f t="shared" si="93"/>
        <v>n/a</v>
      </c>
      <c r="AG104" s="51" t="str">
        <f t="shared" si="94"/>
        <v>n/a</v>
      </c>
      <c r="AH104" s="51" t="str">
        <f t="shared" si="95"/>
        <v>n/a</v>
      </c>
      <c r="AI104" s="51" t="str">
        <f t="shared" si="96"/>
        <v>n/a</v>
      </c>
      <c r="AJ104" s="51" t="s">
        <v>47</v>
      </c>
      <c r="AK104" s="51" t="s">
        <v>47</v>
      </c>
      <c r="AL104" s="51" t="str">
        <f t="shared" si="97"/>
        <v>n/a</v>
      </c>
      <c r="AM104" s="51" t="str">
        <f t="shared" si="98"/>
        <v>n/a</v>
      </c>
      <c r="AN104" s="51" t="str">
        <f t="shared" si="99"/>
        <v>n/a</v>
      </c>
      <c r="AO104" s="51" t="str">
        <f t="shared" si="100"/>
        <v>n/a</v>
      </c>
      <c r="AP104" s="51" t="str">
        <f t="shared" si="101"/>
        <v>n/a</v>
      </c>
      <c r="AQ104" s="51" t="str">
        <f t="shared" si="102"/>
        <v>n/a</v>
      </c>
      <c r="AR104" s="51" t="str">
        <f t="shared" si="103"/>
        <v>n/a</v>
      </c>
      <c r="AS104" s="51" t="str">
        <f t="shared" si="104"/>
        <v>n/a</v>
      </c>
      <c r="AT104" s="51" t="str">
        <f t="shared" si="105"/>
        <v>n/a</v>
      </c>
      <c r="AU104" s="51" t="str">
        <f t="shared" si="106"/>
        <v>n/a</v>
      </c>
      <c r="AV104" s="51" t="str">
        <f t="shared" si="107"/>
        <v>n/a</v>
      </c>
    </row>
    <row r="105" spans="1:129" outlineLevel="1" x14ac:dyDescent="0.25">
      <c r="A105" s="34"/>
      <c r="B105" s="33"/>
      <c r="C105" s="47" t="s">
        <v>37</v>
      </c>
      <c r="D105" s="49" t="str">
        <f>Template!S21</f>
        <v>yes</v>
      </c>
      <c r="E105" s="51" t="s">
        <v>144</v>
      </c>
      <c r="F105" s="51" t="s">
        <v>144</v>
      </c>
      <c r="G105" s="51" t="s">
        <v>144</v>
      </c>
      <c r="H105" s="51" t="s">
        <v>47</v>
      </c>
      <c r="I105" s="51" t="s">
        <v>144</v>
      </c>
      <c r="J105" s="51" t="s">
        <v>144</v>
      </c>
      <c r="K105" s="51" t="s">
        <v>144</v>
      </c>
      <c r="L105" s="51" t="s">
        <v>144</v>
      </c>
      <c r="M105" s="51" t="s">
        <v>144</v>
      </c>
      <c r="N105" s="51" t="s">
        <v>144</v>
      </c>
      <c r="O105" s="51" t="s">
        <v>144</v>
      </c>
      <c r="P105" s="51" t="s">
        <v>144</v>
      </c>
      <c r="Q105" s="51" t="s">
        <v>144</v>
      </c>
      <c r="R105" s="51" t="s">
        <v>144</v>
      </c>
      <c r="S105" s="51" t="s">
        <v>144</v>
      </c>
      <c r="T105" s="51" t="s">
        <v>144</v>
      </c>
      <c r="U105" s="51" t="s">
        <v>144</v>
      </c>
      <c r="V105" s="51" t="s">
        <v>144</v>
      </c>
      <c r="W105" s="51" t="s">
        <v>144</v>
      </c>
      <c r="X105" s="51" t="s">
        <v>144</v>
      </c>
      <c r="Y105" s="51" t="s">
        <v>144</v>
      </c>
      <c r="Z105" s="51" t="s">
        <v>144</v>
      </c>
      <c r="AA105" s="51" t="s">
        <v>144</v>
      </c>
      <c r="AB105" s="51" t="s">
        <v>144</v>
      </c>
      <c r="AC105" s="51" t="s">
        <v>144</v>
      </c>
      <c r="AD105" s="51" t="s">
        <v>144</v>
      </c>
      <c r="AE105" s="51" t="s">
        <v>144</v>
      </c>
      <c r="AF105" s="51" t="s">
        <v>144</v>
      </c>
      <c r="AG105" s="51" t="s">
        <v>144</v>
      </c>
      <c r="AH105" s="51" t="s">
        <v>144</v>
      </c>
      <c r="AI105" s="51" t="s">
        <v>144</v>
      </c>
      <c r="AJ105" s="51" t="s">
        <v>144</v>
      </c>
      <c r="AK105" s="51" t="s">
        <v>144</v>
      </c>
      <c r="AL105" s="51" t="s">
        <v>144</v>
      </c>
      <c r="AM105" s="51" t="str">
        <f t="shared" si="98"/>
        <v xml:space="preserve"> </v>
      </c>
      <c r="AN105" s="51" t="str">
        <f t="shared" si="99"/>
        <v xml:space="preserve"> </v>
      </c>
      <c r="AO105" s="51" t="str">
        <f t="shared" si="100"/>
        <v xml:space="preserve"> </v>
      </c>
      <c r="AP105" s="51" t="str">
        <f t="shared" si="101"/>
        <v xml:space="preserve"> </v>
      </c>
      <c r="AQ105" s="51" t="str">
        <f t="shared" si="102"/>
        <v xml:space="preserve"> </v>
      </c>
      <c r="AR105" s="51" t="str">
        <f t="shared" si="103"/>
        <v xml:space="preserve"> </v>
      </c>
      <c r="AS105" s="51" t="str">
        <f t="shared" si="104"/>
        <v xml:space="preserve"> </v>
      </c>
      <c r="AT105" s="51" t="str">
        <f t="shared" si="105"/>
        <v xml:space="preserve"> </v>
      </c>
      <c r="AU105" s="51" t="str">
        <f t="shared" si="106"/>
        <v xml:space="preserve"> </v>
      </c>
      <c r="AV105" s="51" t="str">
        <f t="shared" si="107"/>
        <v xml:space="preserve"> </v>
      </c>
      <c r="DU105">
        <v>160</v>
      </c>
      <c r="DY105">
        <v>161</v>
      </c>
    </row>
    <row r="106" spans="1:129" outlineLevel="1" x14ac:dyDescent="0.25">
      <c r="A106" s="34"/>
      <c r="B106" s="35"/>
      <c r="C106" s="47" t="s">
        <v>3894</v>
      </c>
      <c r="D106" s="49" t="str">
        <f>Template!T21</f>
        <v>yes</v>
      </c>
      <c r="E106" s="51" t="s">
        <v>144</v>
      </c>
      <c r="F106" s="51" t="s">
        <v>144</v>
      </c>
      <c r="G106" s="51" t="s">
        <v>144</v>
      </c>
      <c r="H106" s="51" t="s">
        <v>47</v>
      </c>
      <c r="I106" s="51" t="s">
        <v>144</v>
      </c>
      <c r="J106" s="51" t="s">
        <v>144</v>
      </c>
      <c r="K106" s="51" t="s">
        <v>144</v>
      </c>
      <c r="L106" s="51" t="s">
        <v>144</v>
      </c>
      <c r="M106" s="51" t="s">
        <v>144</v>
      </c>
      <c r="N106" s="51" t="s">
        <v>144</v>
      </c>
      <c r="O106" s="51" t="s">
        <v>144</v>
      </c>
      <c r="P106" s="51" t="s">
        <v>144</v>
      </c>
      <c r="Q106" s="51" t="s">
        <v>144</v>
      </c>
      <c r="R106" s="51" t="str">
        <f t="shared" ref="R106:R107" si="132">IF(D106="no","n/a"," ")</f>
        <v xml:space="preserve"> </v>
      </c>
      <c r="S106" s="51" t="str">
        <f t="shared" ref="S106:S107" si="133">IF(D106="no","n/a"," ")</f>
        <v xml:space="preserve"> </v>
      </c>
      <c r="T106" s="51" t="str">
        <f t="shared" ref="T106:T107" si="134">IF(D106="no","n/a"," ")</f>
        <v xml:space="preserve"> </v>
      </c>
      <c r="U106" s="51" t="str">
        <f t="shared" ref="U106:U107" si="135">IF(D106="no","n/a"," ")</f>
        <v xml:space="preserve"> </v>
      </c>
      <c r="V106" s="51" t="s">
        <v>144</v>
      </c>
      <c r="W106" s="51" t="s">
        <v>144</v>
      </c>
      <c r="X106" s="51" t="s">
        <v>144</v>
      </c>
      <c r="Y106" s="51" t="s">
        <v>144</v>
      </c>
      <c r="Z106" s="51" t="s">
        <v>144</v>
      </c>
      <c r="AA106" s="51" t="s">
        <v>144</v>
      </c>
      <c r="AB106" s="51" t="s">
        <v>144</v>
      </c>
      <c r="AC106" s="51" t="s">
        <v>144</v>
      </c>
      <c r="AD106" s="51" t="s">
        <v>144</v>
      </c>
      <c r="AE106" s="51" t="s">
        <v>144</v>
      </c>
      <c r="AF106" s="51" t="s">
        <v>144</v>
      </c>
      <c r="AG106" s="51" t="s">
        <v>144</v>
      </c>
      <c r="AH106" s="51" t="s">
        <v>144</v>
      </c>
      <c r="AI106" s="51" t="s">
        <v>144</v>
      </c>
      <c r="AJ106" s="51" t="s">
        <v>144</v>
      </c>
      <c r="AK106" s="51" t="s">
        <v>144</v>
      </c>
      <c r="AL106" s="51" t="s">
        <v>144</v>
      </c>
      <c r="AM106" s="51" t="str">
        <f t="shared" ref="AM106:AM128" si="136">IF(D106="no","n/a"," ")</f>
        <v xml:space="preserve"> </v>
      </c>
      <c r="AN106" s="51" t="str">
        <f t="shared" ref="AN106:AN128" si="137">IF(D106="no","n/a"," ")</f>
        <v xml:space="preserve"> </v>
      </c>
      <c r="AO106" s="51" t="str">
        <f t="shared" ref="AO106:AO128" si="138">IF(D106="no","n/a"," ")</f>
        <v xml:space="preserve"> </v>
      </c>
      <c r="AP106" s="51" t="str">
        <f t="shared" ref="AP106:AP128" si="139">IF(D106="no","n/a"," ")</f>
        <v xml:space="preserve"> </v>
      </c>
      <c r="AQ106" s="51" t="str">
        <f t="shared" ref="AQ106:AQ128" si="140">IF(D106="no","n/a"," ")</f>
        <v xml:space="preserve"> </v>
      </c>
      <c r="AR106" s="51" t="str">
        <f t="shared" ref="AR106:AR128" si="141">IF(D106="no","n/a"," ")</f>
        <v xml:space="preserve"> </v>
      </c>
      <c r="AS106" s="51" t="str">
        <f t="shared" ref="AS106:AS128" si="142">IF(D106="no","n/a"," ")</f>
        <v xml:space="preserve"> </v>
      </c>
      <c r="AT106" s="51" t="str">
        <f t="shared" ref="AT106:AT128" si="143">IF(D106="no","n/a"," ")</f>
        <v xml:space="preserve"> </v>
      </c>
      <c r="AU106" s="51" t="str">
        <f t="shared" ref="AU106:AU128" si="144">IF(D106="no","n/a"," ")</f>
        <v xml:space="preserve"> </v>
      </c>
      <c r="AV106" s="51" t="str">
        <f t="shared" ref="AV106:AV128" si="145">IF(D106="no","n/a"," ")</f>
        <v xml:space="preserve"> </v>
      </c>
      <c r="DU106">
        <v>156</v>
      </c>
      <c r="DY106">
        <v>157</v>
      </c>
    </row>
    <row r="107" spans="1:129" s="85" customFormat="1" ht="15.75" outlineLevel="1" thickBot="1" x14ac:dyDescent="0.3">
      <c r="A107" s="34"/>
      <c r="B107" s="35"/>
      <c r="C107" s="47" t="s">
        <v>3895</v>
      </c>
      <c r="D107" s="49" t="str">
        <f>Template!U21</f>
        <v>yes</v>
      </c>
      <c r="E107" s="51" t="s">
        <v>144</v>
      </c>
      <c r="F107" s="51" t="s">
        <v>144</v>
      </c>
      <c r="G107" s="51" t="s">
        <v>144</v>
      </c>
      <c r="H107" s="51" t="s">
        <v>47</v>
      </c>
      <c r="I107" s="51" t="s">
        <v>144</v>
      </c>
      <c r="J107" s="51" t="s">
        <v>144</v>
      </c>
      <c r="K107" s="51" t="s">
        <v>144</v>
      </c>
      <c r="L107" s="51" t="s">
        <v>144</v>
      </c>
      <c r="M107" s="51" t="s">
        <v>144</v>
      </c>
      <c r="N107" s="51" t="s">
        <v>144</v>
      </c>
      <c r="O107" s="51" t="s">
        <v>144</v>
      </c>
      <c r="P107" s="51" t="s">
        <v>144</v>
      </c>
      <c r="Q107" s="51" t="s">
        <v>144</v>
      </c>
      <c r="R107" s="51" t="str">
        <f t="shared" si="132"/>
        <v xml:space="preserve"> </v>
      </c>
      <c r="S107" s="51" t="str">
        <f t="shared" si="133"/>
        <v xml:space="preserve"> </v>
      </c>
      <c r="T107" s="51" t="str">
        <f t="shared" si="134"/>
        <v xml:space="preserve"> </v>
      </c>
      <c r="U107" s="51" t="str">
        <f t="shared" si="135"/>
        <v xml:space="preserve"> </v>
      </c>
      <c r="V107" s="51" t="s">
        <v>144</v>
      </c>
      <c r="W107" s="51" t="s">
        <v>144</v>
      </c>
      <c r="X107" s="51" t="s">
        <v>144</v>
      </c>
      <c r="Y107" s="51" t="s">
        <v>144</v>
      </c>
      <c r="Z107" s="51" t="s">
        <v>144</v>
      </c>
      <c r="AA107" s="51" t="s">
        <v>144</v>
      </c>
      <c r="AB107" s="51" t="s">
        <v>144</v>
      </c>
      <c r="AC107" s="51" t="s">
        <v>144</v>
      </c>
      <c r="AD107" s="51" t="s">
        <v>144</v>
      </c>
      <c r="AE107" s="51" t="s">
        <v>144</v>
      </c>
      <c r="AF107" s="51" t="s">
        <v>144</v>
      </c>
      <c r="AG107" s="51" t="s">
        <v>144</v>
      </c>
      <c r="AH107" s="51" t="s">
        <v>144</v>
      </c>
      <c r="AI107" s="51" t="s">
        <v>144</v>
      </c>
      <c r="AJ107" s="51" t="s">
        <v>144</v>
      </c>
      <c r="AK107" s="51" t="s">
        <v>144</v>
      </c>
      <c r="AL107" s="51" t="s">
        <v>144</v>
      </c>
      <c r="AM107" s="51" t="str">
        <f t="shared" si="136"/>
        <v xml:space="preserve"> </v>
      </c>
      <c r="AN107" s="51" t="str">
        <f t="shared" si="137"/>
        <v xml:space="preserve"> </v>
      </c>
      <c r="AO107" s="51" t="str">
        <f t="shared" si="138"/>
        <v xml:space="preserve"> </v>
      </c>
      <c r="AP107" s="51" t="str">
        <f t="shared" si="139"/>
        <v xml:space="preserve"> </v>
      </c>
      <c r="AQ107" s="51" t="str">
        <f t="shared" si="140"/>
        <v xml:space="preserve"> </v>
      </c>
      <c r="AR107" s="51" t="str">
        <f t="shared" si="141"/>
        <v xml:space="preserve"> </v>
      </c>
      <c r="AS107" s="51" t="str">
        <f t="shared" si="142"/>
        <v xml:space="preserve"> </v>
      </c>
      <c r="AT107" s="51" t="str">
        <f t="shared" si="143"/>
        <v xml:space="preserve"> </v>
      </c>
      <c r="AU107" s="51" t="str">
        <f t="shared" si="144"/>
        <v xml:space="preserve"> </v>
      </c>
      <c r="AV107" s="51" t="str">
        <f t="shared" si="145"/>
        <v xml:space="preserve"> </v>
      </c>
      <c r="DU107" s="85">
        <v>361</v>
      </c>
      <c r="DY107" s="85">
        <v>159</v>
      </c>
    </row>
    <row r="108" spans="1:129" ht="15.75" thickBot="1" x14ac:dyDescent="0.3">
      <c r="A108" s="41"/>
      <c r="B108" s="42"/>
      <c r="C108" s="86"/>
      <c r="D108" s="86"/>
      <c r="E108" s="45" t="str">
        <f t="shared" si="68"/>
        <v xml:space="preserve"> </v>
      </c>
      <c r="F108" s="45"/>
      <c r="G108" s="45"/>
      <c r="H108" s="45"/>
      <c r="I108" s="45"/>
      <c r="J108" s="45"/>
      <c r="K108" s="45"/>
      <c r="L108" s="45"/>
      <c r="M108" s="45"/>
      <c r="N108" s="45"/>
      <c r="O108" s="45" t="str">
        <f t="shared" si="77"/>
        <v xml:space="preserve"> </v>
      </c>
      <c r="P108" s="45" t="str">
        <f t="shared" si="78"/>
        <v xml:space="preserve"> </v>
      </c>
      <c r="Q108" s="45" t="str">
        <f t="shared" si="79"/>
        <v xml:space="preserve"> </v>
      </c>
      <c r="R108" s="45" t="str">
        <f t="shared" si="80"/>
        <v xml:space="preserve"> </v>
      </c>
      <c r="S108" s="45" t="str">
        <f t="shared" si="81"/>
        <v xml:space="preserve"> </v>
      </c>
      <c r="T108" s="45" t="str">
        <f t="shared" si="82"/>
        <v xml:space="preserve"> </v>
      </c>
      <c r="U108" s="45" t="str">
        <f t="shared" si="83"/>
        <v xml:space="preserve"> </v>
      </c>
      <c r="V108" s="45" t="str">
        <f t="shared" si="84"/>
        <v xml:space="preserve"> </v>
      </c>
      <c r="W108" s="45" t="str">
        <f t="shared" si="85"/>
        <v xml:space="preserve"> </v>
      </c>
      <c r="X108" s="45" t="str">
        <f t="shared" si="86"/>
        <v xml:space="preserve"> </v>
      </c>
      <c r="Y108" s="45" t="str">
        <f t="shared" si="87"/>
        <v xml:space="preserve"> </v>
      </c>
      <c r="Z108" s="45" t="str">
        <f t="shared" si="88"/>
        <v xml:space="preserve"> </v>
      </c>
      <c r="AA108" s="45" t="str">
        <f t="shared" si="89"/>
        <v xml:space="preserve"> </v>
      </c>
      <c r="AB108" s="45"/>
      <c r="AC108" s="45" t="str">
        <f t="shared" ref="AC108:AC128" si="146">IF(D108="no","n/a"," ")</f>
        <v xml:space="preserve"> </v>
      </c>
      <c r="AD108" s="45" t="str">
        <f t="shared" ref="AD108:AD128" si="147">IF(D108="no","n/a"," ")</f>
        <v xml:space="preserve"> </v>
      </c>
      <c r="AE108" s="45" t="str">
        <f t="shared" ref="AE108:AE128" si="148">IF(D108="no","n/a"," ")</f>
        <v xml:space="preserve"> </v>
      </c>
      <c r="AF108" s="45" t="str">
        <f t="shared" ref="AF108:AF128" si="149">IF(D108="no","n/a"," ")</f>
        <v xml:space="preserve"> </v>
      </c>
      <c r="AG108" s="45" t="str">
        <f t="shared" ref="AG108:AG128" si="150">IF(D108="no","n/a"," ")</f>
        <v xml:space="preserve"> </v>
      </c>
      <c r="AH108" s="45" t="str">
        <f t="shared" ref="AH108:AH128" si="151">IF(D108="no","n/a"," ")</f>
        <v xml:space="preserve"> </v>
      </c>
      <c r="AI108" s="45" t="str">
        <f t="shared" ref="AI108:AI128" si="152">IF(D108="no","n/a"," ")</f>
        <v xml:space="preserve"> </v>
      </c>
      <c r="AJ108" s="45"/>
      <c r="AK108" s="45"/>
      <c r="AL108" s="45" t="str">
        <f t="shared" ref="AL108:AL128" si="153">IF(D108="no","n/a"," ")</f>
        <v xml:space="preserve"> </v>
      </c>
      <c r="AM108" s="45" t="str">
        <f t="shared" si="136"/>
        <v xml:space="preserve"> </v>
      </c>
      <c r="AN108" s="45" t="str">
        <f t="shared" si="137"/>
        <v xml:space="preserve"> </v>
      </c>
      <c r="AO108" s="45" t="str">
        <f t="shared" si="138"/>
        <v xml:space="preserve"> </v>
      </c>
      <c r="AP108" s="45" t="str">
        <f t="shared" si="139"/>
        <v xml:space="preserve"> </v>
      </c>
      <c r="AQ108" s="45" t="str">
        <f t="shared" si="140"/>
        <v xml:space="preserve"> </v>
      </c>
      <c r="AR108" s="45" t="str">
        <f t="shared" si="141"/>
        <v xml:space="preserve"> </v>
      </c>
      <c r="AS108" s="45" t="str">
        <f t="shared" si="142"/>
        <v xml:space="preserve"> </v>
      </c>
      <c r="AT108" s="45" t="str">
        <f t="shared" si="143"/>
        <v xml:space="preserve"> </v>
      </c>
      <c r="AU108" s="45" t="str">
        <f t="shared" si="144"/>
        <v xml:space="preserve"> </v>
      </c>
      <c r="AV108" s="46" t="str">
        <f t="shared" si="145"/>
        <v xml:space="preserve"> </v>
      </c>
    </row>
    <row r="109" spans="1:129" outlineLevel="1" x14ac:dyDescent="0.25">
      <c r="A109" s="32" t="s">
        <v>80</v>
      </c>
      <c r="B109" s="33" t="str">
        <f>Template!Q22</f>
        <v>NORMAN SECURITY SUITE Pro</v>
      </c>
      <c r="C109" s="49"/>
      <c r="D109" s="49" t="str">
        <f>Template!R22</f>
        <v>no</v>
      </c>
      <c r="E109" s="51" t="str">
        <f t="shared" si="68"/>
        <v>n/a</v>
      </c>
      <c r="F109" s="51" t="s">
        <v>47</v>
      </c>
      <c r="G109" s="51" t="s">
        <v>47</v>
      </c>
      <c r="H109" s="51" t="s">
        <v>47</v>
      </c>
      <c r="I109" s="51" t="s">
        <v>47</v>
      </c>
      <c r="J109" s="51" t="str">
        <f t="shared" ref="J109" si="154">IF(D109="no","n/a"," ")</f>
        <v>n/a</v>
      </c>
      <c r="K109" s="51" t="str">
        <f t="shared" ref="K109" si="155">IF(D109="no","n/a"," ")</f>
        <v>n/a</v>
      </c>
      <c r="L109" s="51" t="str">
        <f t="shared" ref="L109" si="156">IF(D109="no","n/a"," ")</f>
        <v>n/a</v>
      </c>
      <c r="M109" s="51" t="str">
        <f t="shared" si="75"/>
        <v>n/a</v>
      </c>
      <c r="N109" s="51" t="str">
        <f t="shared" si="76"/>
        <v>n/a</v>
      </c>
      <c r="O109" s="51" t="str">
        <f t="shared" si="77"/>
        <v>n/a</v>
      </c>
      <c r="P109" s="51" t="str">
        <f t="shared" si="78"/>
        <v>n/a</v>
      </c>
      <c r="Q109" s="51" t="str">
        <f t="shared" si="79"/>
        <v>n/a</v>
      </c>
      <c r="R109" s="51" t="str">
        <f t="shared" si="80"/>
        <v>n/a</v>
      </c>
      <c r="S109" s="51" t="str">
        <f t="shared" si="81"/>
        <v>n/a</v>
      </c>
      <c r="T109" s="51" t="str">
        <f t="shared" si="82"/>
        <v>n/a</v>
      </c>
      <c r="U109" s="51" t="str">
        <f t="shared" si="83"/>
        <v>n/a</v>
      </c>
      <c r="V109" s="51" t="str">
        <f t="shared" si="84"/>
        <v>n/a</v>
      </c>
      <c r="W109" s="51" t="str">
        <f t="shared" si="85"/>
        <v>n/a</v>
      </c>
      <c r="X109" s="51" t="str">
        <f t="shared" si="86"/>
        <v>n/a</v>
      </c>
      <c r="Y109" s="51" t="str">
        <f t="shared" si="87"/>
        <v>n/a</v>
      </c>
      <c r="Z109" s="51" t="str">
        <f t="shared" si="88"/>
        <v>n/a</v>
      </c>
      <c r="AA109" s="51" t="str">
        <f t="shared" si="89"/>
        <v>n/a</v>
      </c>
      <c r="AB109" s="51" t="s">
        <v>47</v>
      </c>
      <c r="AC109" s="51" t="str">
        <f t="shared" si="146"/>
        <v>n/a</v>
      </c>
      <c r="AD109" s="51" t="str">
        <f t="shared" si="147"/>
        <v>n/a</v>
      </c>
      <c r="AE109" s="51" t="str">
        <f t="shared" si="148"/>
        <v>n/a</v>
      </c>
      <c r="AF109" s="51" t="str">
        <f t="shared" si="149"/>
        <v>n/a</v>
      </c>
      <c r="AG109" s="51" t="str">
        <f t="shared" si="150"/>
        <v>n/a</v>
      </c>
      <c r="AH109" s="51" t="str">
        <f t="shared" si="151"/>
        <v>n/a</v>
      </c>
      <c r="AI109" s="51" t="str">
        <f t="shared" si="152"/>
        <v>n/a</v>
      </c>
      <c r="AJ109" s="51" t="s">
        <v>47</v>
      </c>
      <c r="AK109" s="51" t="s">
        <v>47</v>
      </c>
      <c r="AL109" s="51" t="str">
        <f t="shared" si="153"/>
        <v>n/a</v>
      </c>
      <c r="AM109" s="51" t="str">
        <f t="shared" si="136"/>
        <v>n/a</v>
      </c>
      <c r="AN109" s="51" t="str">
        <f t="shared" si="137"/>
        <v>n/a</v>
      </c>
      <c r="AO109" s="51" t="str">
        <f t="shared" si="138"/>
        <v>n/a</v>
      </c>
      <c r="AP109" s="51" t="str">
        <f t="shared" si="139"/>
        <v>n/a</v>
      </c>
      <c r="AQ109" s="51" t="str">
        <f t="shared" si="140"/>
        <v>n/a</v>
      </c>
      <c r="AR109" s="51" t="str">
        <f t="shared" si="141"/>
        <v>n/a</v>
      </c>
      <c r="AS109" s="51" t="str">
        <f t="shared" si="142"/>
        <v>n/a</v>
      </c>
      <c r="AT109" s="51" t="str">
        <f t="shared" si="143"/>
        <v>n/a</v>
      </c>
      <c r="AU109" s="51" t="str">
        <f t="shared" si="144"/>
        <v>n/a</v>
      </c>
      <c r="AV109" s="51" t="str">
        <f t="shared" si="145"/>
        <v>n/a</v>
      </c>
    </row>
    <row r="110" spans="1:129" outlineLevel="1" x14ac:dyDescent="0.25">
      <c r="A110" s="34"/>
      <c r="B110" s="33"/>
      <c r="C110" s="47" t="s">
        <v>37</v>
      </c>
      <c r="D110" s="49" t="str">
        <f>Template!S22</f>
        <v>yes</v>
      </c>
      <c r="E110" s="51" t="s">
        <v>143</v>
      </c>
      <c r="F110" s="51" t="s">
        <v>143</v>
      </c>
      <c r="G110" s="51" t="s">
        <v>143</v>
      </c>
      <c r="H110" s="51" t="s">
        <v>47</v>
      </c>
      <c r="I110" s="51" t="s">
        <v>143</v>
      </c>
      <c r="J110" s="51" t="s">
        <v>143</v>
      </c>
      <c r="K110" s="51" t="s">
        <v>143</v>
      </c>
      <c r="L110" s="51" t="s">
        <v>143</v>
      </c>
      <c r="M110" s="51" t="s">
        <v>143</v>
      </c>
      <c r="N110" s="51" t="s">
        <v>143</v>
      </c>
      <c r="O110" s="51" t="s">
        <v>143</v>
      </c>
      <c r="P110" s="51" t="s">
        <v>143</v>
      </c>
      <c r="Q110" s="51" t="s">
        <v>143</v>
      </c>
      <c r="R110" s="51" t="s">
        <v>143</v>
      </c>
      <c r="S110" s="51" t="s">
        <v>143</v>
      </c>
      <c r="T110" s="51" t="s">
        <v>143</v>
      </c>
      <c r="U110" s="51" t="s">
        <v>143</v>
      </c>
      <c r="V110" s="51" t="s">
        <v>143</v>
      </c>
      <c r="W110" s="51" t="s">
        <v>143</v>
      </c>
      <c r="X110" s="51" t="s">
        <v>143</v>
      </c>
      <c r="Y110" s="51" t="s">
        <v>143</v>
      </c>
      <c r="Z110" s="51" t="s">
        <v>143</v>
      </c>
      <c r="AA110" s="51" t="s">
        <v>143</v>
      </c>
      <c r="AB110" s="51" t="s">
        <v>143</v>
      </c>
      <c r="AC110" s="51" t="s">
        <v>143</v>
      </c>
      <c r="AD110" s="51" t="s">
        <v>143</v>
      </c>
      <c r="AE110" s="51" t="s">
        <v>143</v>
      </c>
      <c r="AF110" s="51" t="s">
        <v>143</v>
      </c>
      <c r="AG110" s="51" t="s">
        <v>143</v>
      </c>
      <c r="AH110" s="51" t="s">
        <v>143</v>
      </c>
      <c r="AI110" s="51" t="s">
        <v>143</v>
      </c>
      <c r="AJ110" s="51" t="s">
        <v>143</v>
      </c>
      <c r="AK110" s="51" t="s">
        <v>143</v>
      </c>
      <c r="AL110" s="51" t="s">
        <v>143</v>
      </c>
      <c r="AM110" s="51" t="str">
        <f t="shared" si="136"/>
        <v xml:space="preserve"> </v>
      </c>
      <c r="AN110" s="51" t="str">
        <f t="shared" si="137"/>
        <v xml:space="preserve"> </v>
      </c>
      <c r="AO110" s="51" t="str">
        <f t="shared" si="138"/>
        <v xml:space="preserve"> </v>
      </c>
      <c r="AP110" s="51" t="str">
        <f t="shared" si="139"/>
        <v xml:space="preserve"> </v>
      </c>
      <c r="AQ110" s="51" t="str">
        <f t="shared" si="140"/>
        <v xml:space="preserve"> </v>
      </c>
      <c r="AR110" s="51" t="str">
        <f t="shared" si="141"/>
        <v xml:space="preserve"> </v>
      </c>
      <c r="AS110" s="51" t="str">
        <f t="shared" si="142"/>
        <v xml:space="preserve"> </v>
      </c>
      <c r="AT110" s="51" t="str">
        <f t="shared" si="143"/>
        <v xml:space="preserve"> </v>
      </c>
      <c r="AU110" s="51" t="str">
        <f t="shared" si="144"/>
        <v xml:space="preserve"> </v>
      </c>
      <c r="AV110" s="51" t="str">
        <f t="shared" si="145"/>
        <v xml:space="preserve"> </v>
      </c>
    </row>
    <row r="111" spans="1:129" outlineLevel="1" x14ac:dyDescent="0.25">
      <c r="A111" s="34"/>
      <c r="B111" s="35"/>
      <c r="C111" s="47" t="s">
        <v>3894</v>
      </c>
      <c r="D111" s="49" t="str">
        <f>Template!T22</f>
        <v>yes</v>
      </c>
      <c r="E111" s="51" t="s">
        <v>143</v>
      </c>
      <c r="F111" s="51" t="s">
        <v>143</v>
      </c>
      <c r="G111" s="51" t="s">
        <v>143</v>
      </c>
      <c r="H111" s="51" t="s">
        <v>47</v>
      </c>
      <c r="I111" s="51" t="s">
        <v>143</v>
      </c>
      <c r="J111" s="51" t="s">
        <v>143</v>
      </c>
      <c r="K111" s="51" t="s">
        <v>143</v>
      </c>
      <c r="L111" s="51" t="s">
        <v>143</v>
      </c>
      <c r="M111" s="51" t="s">
        <v>143</v>
      </c>
      <c r="N111" s="51" t="s">
        <v>143</v>
      </c>
      <c r="O111" s="51" t="s">
        <v>143</v>
      </c>
      <c r="P111" s="51" t="s">
        <v>143</v>
      </c>
      <c r="Q111" s="51" t="s">
        <v>143</v>
      </c>
      <c r="R111" s="51" t="s">
        <v>143</v>
      </c>
      <c r="S111" s="51" t="s">
        <v>143</v>
      </c>
      <c r="T111" s="51" t="s">
        <v>143</v>
      </c>
      <c r="U111" s="51" t="s">
        <v>143</v>
      </c>
      <c r="V111" s="51" t="s">
        <v>143</v>
      </c>
      <c r="W111" s="51" t="s">
        <v>143</v>
      </c>
      <c r="X111" s="51" t="s">
        <v>143</v>
      </c>
      <c r="Y111" s="51" t="s">
        <v>143</v>
      </c>
      <c r="Z111" s="51" t="s">
        <v>143</v>
      </c>
      <c r="AA111" s="51" t="s">
        <v>143</v>
      </c>
      <c r="AB111" s="51" t="s">
        <v>143</v>
      </c>
      <c r="AC111" s="51" t="s">
        <v>143</v>
      </c>
      <c r="AD111" s="51" t="s">
        <v>143</v>
      </c>
      <c r="AE111" s="51" t="s">
        <v>143</v>
      </c>
      <c r="AF111" s="51" t="s">
        <v>143</v>
      </c>
      <c r="AG111" s="51" t="s">
        <v>143</v>
      </c>
      <c r="AH111" s="51" t="s">
        <v>143</v>
      </c>
      <c r="AI111" s="51" t="s">
        <v>143</v>
      </c>
      <c r="AJ111" s="51" t="s">
        <v>143</v>
      </c>
      <c r="AK111" s="51" t="s">
        <v>143</v>
      </c>
      <c r="AL111" s="51" t="s">
        <v>143</v>
      </c>
      <c r="AM111" s="51" t="str">
        <f t="shared" si="136"/>
        <v xml:space="preserve"> </v>
      </c>
      <c r="AN111" s="51" t="str">
        <f t="shared" si="137"/>
        <v xml:space="preserve"> </v>
      </c>
      <c r="AO111" s="51" t="str">
        <f t="shared" si="138"/>
        <v xml:space="preserve"> </v>
      </c>
      <c r="AP111" s="51" t="str">
        <f t="shared" si="139"/>
        <v xml:space="preserve"> </v>
      </c>
      <c r="AQ111" s="51" t="str">
        <f t="shared" si="140"/>
        <v xml:space="preserve"> </v>
      </c>
      <c r="AR111" s="51" t="str">
        <f t="shared" si="141"/>
        <v xml:space="preserve"> </v>
      </c>
      <c r="AS111" s="51" t="str">
        <f t="shared" si="142"/>
        <v xml:space="preserve"> </v>
      </c>
      <c r="AT111" s="51" t="str">
        <f t="shared" si="143"/>
        <v xml:space="preserve"> </v>
      </c>
      <c r="AU111" s="51" t="str">
        <f t="shared" si="144"/>
        <v xml:space="preserve"> </v>
      </c>
      <c r="AV111" s="51" t="str">
        <f t="shared" si="145"/>
        <v xml:space="preserve"> </v>
      </c>
    </row>
    <row r="112" spans="1:129" s="85" customFormat="1" ht="15.75" outlineLevel="1" thickBot="1" x14ac:dyDescent="0.3">
      <c r="A112" s="34"/>
      <c r="B112" s="35"/>
      <c r="C112" s="47" t="s">
        <v>3895</v>
      </c>
      <c r="D112" s="49" t="str">
        <f>Template!U22</f>
        <v>yes</v>
      </c>
      <c r="E112" s="51" t="s">
        <v>143</v>
      </c>
      <c r="F112" s="51" t="s">
        <v>143</v>
      </c>
      <c r="G112" s="51" t="s">
        <v>143</v>
      </c>
      <c r="H112" s="51" t="s">
        <v>47</v>
      </c>
      <c r="I112" s="51" t="s">
        <v>143</v>
      </c>
      <c r="J112" s="51" t="s">
        <v>143</v>
      </c>
      <c r="K112" s="51" t="s">
        <v>143</v>
      </c>
      <c r="L112" s="51" t="s">
        <v>143</v>
      </c>
      <c r="M112" s="51" t="s">
        <v>143</v>
      </c>
      <c r="N112" s="51" t="s">
        <v>143</v>
      </c>
      <c r="O112" s="51" t="s">
        <v>143</v>
      </c>
      <c r="P112" s="51" t="s">
        <v>143</v>
      </c>
      <c r="Q112" s="51" t="s">
        <v>143</v>
      </c>
      <c r="R112" s="51" t="s">
        <v>143</v>
      </c>
      <c r="S112" s="51" t="s">
        <v>143</v>
      </c>
      <c r="T112" s="51" t="s">
        <v>143</v>
      </c>
      <c r="U112" s="51" t="s">
        <v>143</v>
      </c>
      <c r="V112" s="51" t="s">
        <v>143</v>
      </c>
      <c r="W112" s="51" t="s">
        <v>143</v>
      </c>
      <c r="X112" s="51" t="s">
        <v>143</v>
      </c>
      <c r="Y112" s="51" t="s">
        <v>143</v>
      </c>
      <c r="Z112" s="51" t="s">
        <v>143</v>
      </c>
      <c r="AA112" s="51" t="s">
        <v>143</v>
      </c>
      <c r="AB112" s="51" t="s">
        <v>143</v>
      </c>
      <c r="AC112" s="51" t="s">
        <v>143</v>
      </c>
      <c r="AD112" s="51" t="s">
        <v>143</v>
      </c>
      <c r="AE112" s="51" t="s">
        <v>143</v>
      </c>
      <c r="AF112" s="51" t="s">
        <v>143</v>
      </c>
      <c r="AG112" s="51" t="s">
        <v>143</v>
      </c>
      <c r="AH112" s="51" t="s">
        <v>143</v>
      </c>
      <c r="AI112" s="51" t="s">
        <v>143</v>
      </c>
      <c r="AJ112" s="51" t="s">
        <v>143</v>
      </c>
      <c r="AK112" s="51" t="s">
        <v>143</v>
      </c>
      <c r="AL112" s="51" t="s">
        <v>143</v>
      </c>
      <c r="AM112" s="51" t="str">
        <f t="shared" si="136"/>
        <v xml:space="preserve"> </v>
      </c>
      <c r="AN112" s="51" t="str">
        <f t="shared" si="137"/>
        <v xml:space="preserve"> </v>
      </c>
      <c r="AO112" s="51" t="str">
        <f t="shared" si="138"/>
        <v xml:space="preserve"> </v>
      </c>
      <c r="AP112" s="51" t="str">
        <f t="shared" si="139"/>
        <v xml:space="preserve"> </v>
      </c>
      <c r="AQ112" s="51" t="str">
        <f t="shared" si="140"/>
        <v xml:space="preserve"> </v>
      </c>
      <c r="AR112" s="51" t="str">
        <f t="shared" si="141"/>
        <v xml:space="preserve"> </v>
      </c>
      <c r="AS112" s="51" t="str">
        <f t="shared" si="142"/>
        <v xml:space="preserve"> </v>
      </c>
      <c r="AT112" s="51" t="str">
        <f t="shared" si="143"/>
        <v xml:space="preserve"> </v>
      </c>
      <c r="AU112" s="51" t="str">
        <f t="shared" si="144"/>
        <v xml:space="preserve"> </v>
      </c>
      <c r="AV112" s="51" t="str">
        <f t="shared" si="145"/>
        <v xml:space="preserve"> </v>
      </c>
    </row>
    <row r="113" spans="1:158" ht="15.75" thickBot="1" x14ac:dyDescent="0.3">
      <c r="A113" s="41"/>
      <c r="B113" s="42"/>
      <c r="C113" s="86"/>
      <c r="D113" s="86"/>
      <c r="E113" s="45" t="str">
        <f t="shared" si="68"/>
        <v xml:space="preserve"> </v>
      </c>
      <c r="F113" s="45"/>
      <c r="G113" s="45"/>
      <c r="H113" s="45"/>
      <c r="I113" s="45"/>
      <c r="J113" s="45"/>
      <c r="K113" s="45"/>
      <c r="L113" s="45"/>
      <c r="M113" s="45"/>
      <c r="N113" s="45"/>
      <c r="O113" s="45" t="str">
        <f t="shared" si="77"/>
        <v xml:space="preserve"> </v>
      </c>
      <c r="P113" s="45" t="str">
        <f t="shared" si="78"/>
        <v xml:space="preserve"> </v>
      </c>
      <c r="Q113" s="45" t="str">
        <f t="shared" si="79"/>
        <v xml:space="preserve"> </v>
      </c>
      <c r="R113" s="45" t="str">
        <f t="shared" si="80"/>
        <v xml:space="preserve"> </v>
      </c>
      <c r="S113" s="45" t="str">
        <f t="shared" si="81"/>
        <v xml:space="preserve"> </v>
      </c>
      <c r="T113" s="45" t="str">
        <f t="shared" si="82"/>
        <v xml:space="preserve"> </v>
      </c>
      <c r="U113" s="45" t="str">
        <f t="shared" si="83"/>
        <v xml:space="preserve"> </v>
      </c>
      <c r="V113" s="45" t="str">
        <f t="shared" si="84"/>
        <v xml:space="preserve"> </v>
      </c>
      <c r="W113" s="45" t="str">
        <f t="shared" si="85"/>
        <v xml:space="preserve"> </v>
      </c>
      <c r="X113" s="45" t="str">
        <f t="shared" si="86"/>
        <v xml:space="preserve"> </v>
      </c>
      <c r="Y113" s="45" t="str">
        <f t="shared" si="87"/>
        <v xml:space="preserve"> </v>
      </c>
      <c r="Z113" s="45" t="str">
        <f t="shared" si="88"/>
        <v xml:space="preserve"> </v>
      </c>
      <c r="AA113" s="45" t="str">
        <f t="shared" si="89"/>
        <v xml:space="preserve"> </v>
      </c>
      <c r="AB113" s="45"/>
      <c r="AC113" s="45" t="str">
        <f t="shared" si="146"/>
        <v xml:space="preserve"> </v>
      </c>
      <c r="AD113" s="45" t="str">
        <f t="shared" si="147"/>
        <v xml:space="preserve"> </v>
      </c>
      <c r="AE113" s="45" t="str">
        <f t="shared" si="148"/>
        <v xml:space="preserve"> </v>
      </c>
      <c r="AF113" s="45" t="str">
        <f t="shared" si="149"/>
        <v xml:space="preserve"> </v>
      </c>
      <c r="AG113" s="45" t="str">
        <f t="shared" si="150"/>
        <v xml:space="preserve"> </v>
      </c>
      <c r="AH113" s="45" t="str">
        <f t="shared" si="151"/>
        <v xml:space="preserve"> </v>
      </c>
      <c r="AI113" s="45" t="str">
        <f t="shared" si="152"/>
        <v xml:space="preserve"> </v>
      </c>
      <c r="AJ113" s="45"/>
      <c r="AK113" s="45"/>
      <c r="AL113" s="45" t="str">
        <f t="shared" si="153"/>
        <v xml:space="preserve"> </v>
      </c>
      <c r="AM113" s="45" t="str">
        <f t="shared" si="136"/>
        <v xml:space="preserve"> </v>
      </c>
      <c r="AN113" s="45" t="str">
        <f t="shared" si="137"/>
        <v xml:space="preserve"> </v>
      </c>
      <c r="AO113" s="45" t="str">
        <f t="shared" si="138"/>
        <v xml:space="preserve"> </v>
      </c>
      <c r="AP113" s="45" t="str">
        <f t="shared" si="139"/>
        <v xml:space="preserve"> </v>
      </c>
      <c r="AQ113" s="45" t="str">
        <f t="shared" si="140"/>
        <v xml:space="preserve"> </v>
      </c>
      <c r="AR113" s="45" t="str">
        <f t="shared" si="141"/>
        <v xml:space="preserve"> </v>
      </c>
      <c r="AS113" s="45" t="str">
        <f t="shared" si="142"/>
        <v xml:space="preserve"> </v>
      </c>
      <c r="AT113" s="45" t="str">
        <f t="shared" si="143"/>
        <v xml:space="preserve"> </v>
      </c>
      <c r="AU113" s="45" t="str">
        <f t="shared" si="144"/>
        <v xml:space="preserve"> </v>
      </c>
      <c r="AV113" s="46" t="str">
        <f t="shared" si="145"/>
        <v xml:space="preserve"> </v>
      </c>
    </row>
    <row r="114" spans="1:158" outlineLevel="1" x14ac:dyDescent="0.25">
      <c r="A114" s="32" t="s">
        <v>81</v>
      </c>
      <c r="B114" s="33" t="str">
        <f>Template!Q23</f>
        <v xml:space="preserve">Outpost Security Suite Pro </v>
      </c>
      <c r="C114" s="49"/>
      <c r="D114" s="49" t="str">
        <f>Template!R23</f>
        <v>no</v>
      </c>
      <c r="E114" s="51" t="s">
        <v>47</v>
      </c>
      <c r="F114" s="51" t="s">
        <v>47</v>
      </c>
      <c r="G114" s="51" t="s">
        <v>47</v>
      </c>
      <c r="H114" s="51" t="s">
        <v>47</v>
      </c>
      <c r="I114" s="51" t="s">
        <v>47</v>
      </c>
      <c r="J114" s="51" t="str">
        <f t="shared" ref="J114" si="157">IF(D114="no","n/a"," ")</f>
        <v>n/a</v>
      </c>
      <c r="K114" s="51" t="str">
        <f t="shared" ref="K114" si="158">IF(D114="no","n/a"," ")</f>
        <v>n/a</v>
      </c>
      <c r="L114" s="51" t="str">
        <f t="shared" ref="L114" si="159">IF(D114="no","n/a"," ")</f>
        <v>n/a</v>
      </c>
      <c r="M114" s="51" t="str">
        <f t="shared" si="75"/>
        <v>n/a</v>
      </c>
      <c r="N114" s="51" t="str">
        <f t="shared" si="76"/>
        <v>n/a</v>
      </c>
      <c r="O114" s="51" t="str">
        <f t="shared" si="77"/>
        <v>n/a</v>
      </c>
      <c r="P114" s="51" t="str">
        <f t="shared" si="78"/>
        <v>n/a</v>
      </c>
      <c r="Q114" s="51" t="str">
        <f t="shared" si="79"/>
        <v>n/a</v>
      </c>
      <c r="R114" s="51" t="str">
        <f t="shared" si="80"/>
        <v>n/a</v>
      </c>
      <c r="S114" s="51" t="str">
        <f t="shared" si="81"/>
        <v>n/a</v>
      </c>
      <c r="T114" s="51" t="str">
        <f t="shared" si="82"/>
        <v>n/a</v>
      </c>
      <c r="U114" s="51" t="str">
        <f t="shared" si="83"/>
        <v>n/a</v>
      </c>
      <c r="V114" s="51" t="str">
        <f t="shared" si="84"/>
        <v>n/a</v>
      </c>
      <c r="W114" s="51" t="str">
        <f t="shared" si="85"/>
        <v>n/a</v>
      </c>
      <c r="X114" s="51" t="str">
        <f t="shared" si="86"/>
        <v>n/a</v>
      </c>
      <c r="Y114" s="51" t="str">
        <f t="shared" si="87"/>
        <v>n/a</v>
      </c>
      <c r="Z114" s="51" t="str">
        <f t="shared" si="88"/>
        <v>n/a</v>
      </c>
      <c r="AA114" s="51" t="str">
        <f t="shared" si="89"/>
        <v>n/a</v>
      </c>
      <c r="AB114" s="51" t="s">
        <v>47</v>
      </c>
      <c r="AC114" s="51" t="str">
        <f t="shared" si="146"/>
        <v>n/a</v>
      </c>
      <c r="AD114" s="51" t="str">
        <f t="shared" si="147"/>
        <v>n/a</v>
      </c>
      <c r="AE114" s="51" t="str">
        <f t="shared" si="148"/>
        <v>n/a</v>
      </c>
      <c r="AF114" s="51" t="str">
        <f t="shared" si="149"/>
        <v>n/a</v>
      </c>
      <c r="AG114" s="51" t="str">
        <f t="shared" si="150"/>
        <v>n/a</v>
      </c>
      <c r="AH114" s="51" t="str">
        <f t="shared" si="151"/>
        <v>n/a</v>
      </c>
      <c r="AI114" s="51" t="str">
        <f t="shared" si="152"/>
        <v>n/a</v>
      </c>
      <c r="AJ114" s="51" t="s">
        <v>47</v>
      </c>
      <c r="AK114" s="51" t="s">
        <v>47</v>
      </c>
      <c r="AL114" s="51" t="str">
        <f t="shared" si="153"/>
        <v>n/a</v>
      </c>
      <c r="AM114" s="51" t="str">
        <f t="shared" si="136"/>
        <v>n/a</v>
      </c>
      <c r="AN114" s="51" t="str">
        <f t="shared" si="137"/>
        <v>n/a</v>
      </c>
      <c r="AO114" s="51" t="str">
        <f t="shared" si="138"/>
        <v>n/a</v>
      </c>
      <c r="AP114" s="51" t="str">
        <f t="shared" si="139"/>
        <v>n/a</v>
      </c>
      <c r="AQ114" s="51" t="str">
        <f t="shared" si="140"/>
        <v>n/a</v>
      </c>
      <c r="AR114" s="51" t="str">
        <f t="shared" si="141"/>
        <v>n/a</v>
      </c>
      <c r="AS114" s="51" t="str">
        <f t="shared" si="142"/>
        <v>n/a</v>
      </c>
      <c r="AT114" s="51" t="str">
        <f t="shared" si="143"/>
        <v>n/a</v>
      </c>
      <c r="AU114" s="51" t="str">
        <f t="shared" si="144"/>
        <v>n/a</v>
      </c>
      <c r="AV114" s="51" t="str">
        <f t="shared" si="145"/>
        <v>n/a</v>
      </c>
    </row>
    <row r="115" spans="1:158" outlineLevel="1" x14ac:dyDescent="0.25">
      <c r="A115" s="34"/>
      <c r="B115" s="33"/>
      <c r="C115" s="47" t="s">
        <v>37</v>
      </c>
      <c r="D115" s="49" t="str">
        <f>Template!S23</f>
        <v>yes</v>
      </c>
      <c r="E115" s="51" t="s">
        <v>144</v>
      </c>
      <c r="F115" s="51" t="s">
        <v>143</v>
      </c>
      <c r="G115" s="51" t="s">
        <v>144</v>
      </c>
      <c r="H115" s="51" t="s">
        <v>47</v>
      </c>
      <c r="I115" s="51" t="s">
        <v>144</v>
      </c>
      <c r="J115" s="51" t="s">
        <v>144</v>
      </c>
      <c r="K115" s="51" t="s">
        <v>143</v>
      </c>
      <c r="L115" s="51" t="s">
        <v>143</v>
      </c>
      <c r="M115" s="51" t="s">
        <v>143</v>
      </c>
      <c r="N115" s="51" t="s">
        <v>143</v>
      </c>
      <c r="O115" s="51" t="s">
        <v>143</v>
      </c>
      <c r="P115" s="51" t="s">
        <v>143</v>
      </c>
      <c r="Q115" s="51" t="s">
        <v>144</v>
      </c>
      <c r="R115" s="51" t="str">
        <f t="shared" si="80"/>
        <v xml:space="preserve"> </v>
      </c>
      <c r="S115" s="51" t="str">
        <f t="shared" si="81"/>
        <v xml:space="preserve"> </v>
      </c>
      <c r="T115" s="51" t="str">
        <f t="shared" si="82"/>
        <v xml:space="preserve"> </v>
      </c>
      <c r="U115" s="51" t="str">
        <f t="shared" si="83"/>
        <v xml:space="preserve"> </v>
      </c>
      <c r="V115" s="51" t="s">
        <v>144</v>
      </c>
      <c r="W115" s="51" t="s">
        <v>143</v>
      </c>
      <c r="X115" s="51" t="s">
        <v>143</v>
      </c>
      <c r="Y115" s="51" t="s">
        <v>144</v>
      </c>
      <c r="Z115" s="51" t="s">
        <v>144</v>
      </c>
      <c r="AA115" s="51" t="s">
        <v>144</v>
      </c>
      <c r="AB115" s="51" t="s">
        <v>143</v>
      </c>
      <c r="AC115" s="51" t="s">
        <v>144</v>
      </c>
      <c r="AD115" s="51" t="s">
        <v>143</v>
      </c>
      <c r="AE115" s="51" t="s">
        <v>143</v>
      </c>
      <c r="AF115" s="51" t="s">
        <v>143</v>
      </c>
      <c r="AG115" s="51" t="s">
        <v>143</v>
      </c>
      <c r="AH115" s="51" t="s">
        <v>143</v>
      </c>
      <c r="AI115" s="51" t="s">
        <v>143</v>
      </c>
      <c r="AJ115" s="51" t="s">
        <v>143</v>
      </c>
      <c r="AK115" s="51" t="s">
        <v>143</v>
      </c>
      <c r="AL115" s="51" t="s">
        <v>143</v>
      </c>
      <c r="AM115" s="51" t="str">
        <f t="shared" si="136"/>
        <v xml:space="preserve"> </v>
      </c>
      <c r="AN115" s="51" t="str">
        <f t="shared" si="137"/>
        <v xml:space="preserve"> </v>
      </c>
      <c r="AO115" s="51" t="str">
        <f t="shared" si="138"/>
        <v xml:space="preserve"> </v>
      </c>
      <c r="AP115" s="51" t="str">
        <f t="shared" si="139"/>
        <v xml:space="preserve"> </v>
      </c>
      <c r="AQ115" s="51" t="str">
        <f t="shared" si="140"/>
        <v xml:space="preserve"> </v>
      </c>
      <c r="AR115" s="51" t="str">
        <f t="shared" si="141"/>
        <v xml:space="preserve"> </v>
      </c>
      <c r="AS115" s="51" t="str">
        <f t="shared" si="142"/>
        <v xml:space="preserve"> </v>
      </c>
      <c r="AT115" s="51" t="str">
        <f t="shared" si="143"/>
        <v xml:space="preserve"> </v>
      </c>
      <c r="AU115" s="51" t="str">
        <f t="shared" si="144"/>
        <v xml:space="preserve"> </v>
      </c>
      <c r="AV115" s="51" t="str">
        <f t="shared" si="145"/>
        <v xml:space="preserve"> </v>
      </c>
      <c r="DU115">
        <v>162</v>
      </c>
      <c r="DW115">
        <v>204</v>
      </c>
      <c r="DY115">
        <v>170</v>
      </c>
      <c r="DZ115">
        <v>163</v>
      </c>
      <c r="EG115">
        <v>164</v>
      </c>
      <c r="EL115">
        <v>165</v>
      </c>
      <c r="EO115">
        <v>166</v>
      </c>
      <c r="EP115">
        <v>167</v>
      </c>
      <c r="EQ115">
        <v>168</v>
      </c>
      <c r="ES115">
        <v>169</v>
      </c>
    </row>
    <row r="116" spans="1:158" outlineLevel="1" x14ac:dyDescent="0.25">
      <c r="A116" s="34"/>
      <c r="B116" s="35"/>
      <c r="C116" s="47" t="s">
        <v>3894</v>
      </c>
      <c r="D116" s="49" t="str">
        <f>Template!T23</f>
        <v>yes</v>
      </c>
      <c r="E116" s="51" t="s">
        <v>144</v>
      </c>
      <c r="F116" s="51" t="s">
        <v>143</v>
      </c>
      <c r="G116" s="51" t="s">
        <v>144</v>
      </c>
      <c r="H116" s="51" t="s">
        <v>47</v>
      </c>
      <c r="I116" s="51" t="s">
        <v>144</v>
      </c>
      <c r="J116" s="51" t="s">
        <v>143</v>
      </c>
      <c r="K116" s="51" t="s">
        <v>144</v>
      </c>
      <c r="L116" s="51" t="s">
        <v>143</v>
      </c>
      <c r="M116" s="51" t="s">
        <v>143</v>
      </c>
      <c r="N116" s="51" t="s">
        <v>143</v>
      </c>
      <c r="O116" s="51" t="s">
        <v>143</v>
      </c>
      <c r="P116" s="51" t="s">
        <v>143</v>
      </c>
      <c r="Q116" s="51" t="s">
        <v>143</v>
      </c>
      <c r="R116" s="51" t="str">
        <f t="shared" si="80"/>
        <v xml:space="preserve"> </v>
      </c>
      <c r="S116" s="51" t="str">
        <f t="shared" si="81"/>
        <v xml:space="preserve"> </v>
      </c>
      <c r="T116" s="51" t="str">
        <f t="shared" si="82"/>
        <v xml:space="preserve"> </v>
      </c>
      <c r="U116" s="51" t="str">
        <f t="shared" si="83"/>
        <v xml:space="preserve"> </v>
      </c>
      <c r="V116" s="51" t="s">
        <v>144</v>
      </c>
      <c r="W116" s="51" t="s">
        <v>144</v>
      </c>
      <c r="X116" s="51" t="s">
        <v>143</v>
      </c>
      <c r="Y116" s="51" t="s">
        <v>144</v>
      </c>
      <c r="Z116" s="51" t="s">
        <v>144</v>
      </c>
      <c r="AA116" s="51" t="s">
        <v>144</v>
      </c>
      <c r="AB116" s="51" t="s">
        <v>143</v>
      </c>
      <c r="AC116" s="51" t="s">
        <v>144</v>
      </c>
      <c r="AD116" s="51" t="s">
        <v>143</v>
      </c>
      <c r="AE116" s="51" t="s">
        <v>143</v>
      </c>
      <c r="AF116" s="51" t="s">
        <v>143</v>
      </c>
      <c r="AG116" s="51" t="s">
        <v>143</v>
      </c>
      <c r="AH116" s="51" t="s">
        <v>143</v>
      </c>
      <c r="AI116" s="51" t="s">
        <v>143</v>
      </c>
      <c r="AJ116" s="51" t="s">
        <v>143</v>
      </c>
      <c r="AK116" s="51" t="s">
        <v>143</v>
      </c>
      <c r="AL116" s="51" t="s">
        <v>143</v>
      </c>
      <c r="AM116" s="51" t="str">
        <f t="shared" si="136"/>
        <v xml:space="preserve"> </v>
      </c>
      <c r="AN116" s="51" t="str">
        <f t="shared" si="137"/>
        <v xml:space="preserve"> </v>
      </c>
      <c r="AO116" s="51" t="str">
        <f t="shared" si="138"/>
        <v xml:space="preserve"> </v>
      </c>
      <c r="AP116" s="51" t="str">
        <f t="shared" si="139"/>
        <v xml:space="preserve"> </v>
      </c>
      <c r="AQ116" s="51" t="str">
        <f t="shared" si="140"/>
        <v xml:space="preserve"> </v>
      </c>
      <c r="AR116" s="51" t="str">
        <f t="shared" si="141"/>
        <v xml:space="preserve"> </v>
      </c>
      <c r="AS116" s="51" t="str">
        <f t="shared" si="142"/>
        <v xml:space="preserve"> </v>
      </c>
      <c r="AT116" s="51" t="str">
        <f t="shared" si="143"/>
        <v xml:space="preserve"> </v>
      </c>
      <c r="AU116" s="51" t="str">
        <f t="shared" si="144"/>
        <v xml:space="preserve"> </v>
      </c>
      <c r="AV116" s="51" t="str">
        <f t="shared" si="145"/>
        <v xml:space="preserve"> </v>
      </c>
      <c r="DU116">
        <v>171</v>
      </c>
      <c r="DW116">
        <v>180</v>
      </c>
      <c r="DY116">
        <v>182</v>
      </c>
      <c r="EA116">
        <v>172</v>
      </c>
      <c r="EL116">
        <v>173</v>
      </c>
      <c r="EM116">
        <v>174</v>
      </c>
      <c r="EO116">
        <v>175</v>
      </c>
      <c r="EP116">
        <v>177</v>
      </c>
      <c r="EQ116">
        <v>178</v>
      </c>
      <c r="ES116">
        <v>179</v>
      </c>
    </row>
    <row r="117" spans="1:158" s="85" customFormat="1" ht="15.75" outlineLevel="1" thickBot="1" x14ac:dyDescent="0.3">
      <c r="A117" s="34"/>
      <c r="B117" s="35"/>
      <c r="C117" s="47" t="s">
        <v>3895</v>
      </c>
      <c r="D117" s="49" t="str">
        <f>Template!U23</f>
        <v>yes</v>
      </c>
      <c r="E117" s="51" t="s">
        <v>144</v>
      </c>
      <c r="F117" s="51" t="s">
        <v>143</v>
      </c>
      <c r="G117" s="51" t="s">
        <v>144</v>
      </c>
      <c r="H117" s="51" t="s">
        <v>47</v>
      </c>
      <c r="I117" s="51" t="s">
        <v>144</v>
      </c>
      <c r="J117" s="51" t="s">
        <v>143</v>
      </c>
      <c r="K117" s="51" t="s">
        <v>144</v>
      </c>
      <c r="L117" s="51" t="s">
        <v>144</v>
      </c>
      <c r="M117" s="51" t="s">
        <v>143</v>
      </c>
      <c r="N117" s="51" t="s">
        <v>143</v>
      </c>
      <c r="O117" s="51" t="s">
        <v>143</v>
      </c>
      <c r="P117" s="51" t="s">
        <v>143</v>
      </c>
      <c r="Q117" s="51" t="s">
        <v>144</v>
      </c>
      <c r="R117" s="51" t="str">
        <f t="shared" si="80"/>
        <v xml:space="preserve"> </v>
      </c>
      <c r="S117" s="51" t="str">
        <f t="shared" si="81"/>
        <v xml:space="preserve"> </v>
      </c>
      <c r="T117" s="51" t="str">
        <f t="shared" si="82"/>
        <v xml:space="preserve"> </v>
      </c>
      <c r="U117" s="51" t="str">
        <f t="shared" si="83"/>
        <v xml:space="preserve"> </v>
      </c>
      <c r="V117" s="51" t="s">
        <v>144</v>
      </c>
      <c r="W117" s="51" t="s">
        <v>143</v>
      </c>
      <c r="X117" s="51" t="s">
        <v>144</v>
      </c>
      <c r="Y117" s="51" t="s">
        <v>143</v>
      </c>
      <c r="Z117" s="51" t="s">
        <v>143</v>
      </c>
      <c r="AA117" s="51" t="s">
        <v>143</v>
      </c>
      <c r="AB117" s="51" t="s">
        <v>144</v>
      </c>
      <c r="AC117" s="51" t="s">
        <v>144</v>
      </c>
      <c r="AD117" s="51" t="s">
        <v>143</v>
      </c>
      <c r="AE117" s="51" t="s">
        <v>143</v>
      </c>
      <c r="AF117" s="51" t="s">
        <v>143</v>
      </c>
      <c r="AG117" s="51" t="s">
        <v>144</v>
      </c>
      <c r="AH117" s="51" t="s">
        <v>144</v>
      </c>
      <c r="AI117" s="51" t="s">
        <v>143</v>
      </c>
      <c r="AJ117" s="51" t="s">
        <v>143</v>
      </c>
      <c r="AK117" s="51" t="s">
        <v>143</v>
      </c>
      <c r="AL117" s="51" t="s">
        <v>143</v>
      </c>
      <c r="AM117" s="51" t="str">
        <f t="shared" si="136"/>
        <v xml:space="preserve"> </v>
      </c>
      <c r="AN117" s="51" t="str">
        <f t="shared" si="137"/>
        <v xml:space="preserve"> </v>
      </c>
      <c r="AO117" s="51" t="str">
        <f t="shared" si="138"/>
        <v xml:space="preserve"> </v>
      </c>
      <c r="AP117" s="51" t="str">
        <f t="shared" si="139"/>
        <v xml:space="preserve"> </v>
      </c>
      <c r="AQ117" s="51" t="str">
        <f t="shared" si="140"/>
        <v xml:space="preserve"> </v>
      </c>
      <c r="AR117" s="51" t="str">
        <f t="shared" si="141"/>
        <v xml:space="preserve"> </v>
      </c>
      <c r="AS117" s="51" t="str">
        <f t="shared" si="142"/>
        <v xml:space="preserve"> </v>
      </c>
      <c r="AT117" s="51" t="str">
        <f t="shared" si="143"/>
        <v xml:space="preserve"> </v>
      </c>
      <c r="AU117" s="51" t="str">
        <f t="shared" si="144"/>
        <v xml:space="preserve"> </v>
      </c>
      <c r="AV117" s="51" t="str">
        <f t="shared" si="145"/>
        <v xml:space="preserve"> </v>
      </c>
      <c r="DU117" s="85">
        <v>183</v>
      </c>
      <c r="DW117" s="85">
        <v>193</v>
      </c>
      <c r="DY117" s="85">
        <v>194</v>
      </c>
      <c r="EA117" s="85">
        <v>184</v>
      </c>
      <c r="EB117" s="85">
        <v>185</v>
      </c>
      <c r="EG117" s="85">
        <v>186</v>
      </c>
      <c r="EL117" s="85">
        <v>187</v>
      </c>
      <c r="EN117" s="85">
        <v>188</v>
      </c>
      <c r="ER117" s="85">
        <v>189</v>
      </c>
      <c r="ES117" s="85">
        <v>190</v>
      </c>
      <c r="EW117" s="85">
        <v>191</v>
      </c>
      <c r="EX117" s="85">
        <v>192</v>
      </c>
    </row>
    <row r="118" spans="1:158" ht="15.75" thickBot="1" x14ac:dyDescent="0.3">
      <c r="A118" s="41"/>
      <c r="B118" s="42"/>
      <c r="C118" s="86"/>
      <c r="D118" s="86"/>
      <c r="E118" s="45" t="str">
        <f t="shared" si="68"/>
        <v xml:space="preserve"> </v>
      </c>
      <c r="F118" s="45"/>
      <c r="G118" s="45"/>
      <c r="H118" s="45"/>
      <c r="I118" s="45"/>
      <c r="J118" s="45"/>
      <c r="K118" s="45"/>
      <c r="L118" s="45"/>
      <c r="M118" s="45"/>
      <c r="N118" s="45"/>
      <c r="O118" s="45" t="str">
        <f t="shared" si="77"/>
        <v xml:space="preserve"> </v>
      </c>
      <c r="P118" s="45" t="str">
        <f t="shared" si="78"/>
        <v xml:space="preserve"> </v>
      </c>
      <c r="Q118" s="45" t="str">
        <f t="shared" si="79"/>
        <v xml:space="preserve"> </v>
      </c>
      <c r="R118" s="45" t="str">
        <f t="shared" si="80"/>
        <v xml:space="preserve"> </v>
      </c>
      <c r="S118" s="45" t="str">
        <f t="shared" si="81"/>
        <v xml:space="preserve"> </v>
      </c>
      <c r="T118" s="45" t="str">
        <f t="shared" si="82"/>
        <v xml:space="preserve"> </v>
      </c>
      <c r="U118" s="45" t="str">
        <f t="shared" si="83"/>
        <v xml:space="preserve"> </v>
      </c>
      <c r="V118" s="45" t="str">
        <f t="shared" si="84"/>
        <v xml:space="preserve"> </v>
      </c>
      <c r="W118" s="45" t="str">
        <f t="shared" si="85"/>
        <v xml:space="preserve"> </v>
      </c>
      <c r="X118" s="45" t="str">
        <f t="shared" si="86"/>
        <v xml:space="preserve"> </v>
      </c>
      <c r="Y118" s="45" t="str">
        <f t="shared" si="87"/>
        <v xml:space="preserve"> </v>
      </c>
      <c r="Z118" s="45" t="str">
        <f t="shared" si="88"/>
        <v xml:space="preserve"> </v>
      </c>
      <c r="AA118" s="45" t="str">
        <f t="shared" si="89"/>
        <v xml:space="preserve"> </v>
      </c>
      <c r="AB118" s="45"/>
      <c r="AC118" s="45" t="str">
        <f t="shared" si="146"/>
        <v xml:space="preserve"> </v>
      </c>
      <c r="AD118" s="45" t="str">
        <f t="shared" si="147"/>
        <v xml:space="preserve"> </v>
      </c>
      <c r="AE118" s="45" t="str">
        <f t="shared" si="148"/>
        <v xml:space="preserve"> </v>
      </c>
      <c r="AF118" s="45" t="str">
        <f t="shared" si="149"/>
        <v xml:space="preserve"> </v>
      </c>
      <c r="AG118" s="45" t="str">
        <f t="shared" si="150"/>
        <v xml:space="preserve"> </v>
      </c>
      <c r="AH118" s="45" t="str">
        <f t="shared" si="151"/>
        <v xml:space="preserve"> </v>
      </c>
      <c r="AI118" s="45" t="str">
        <f t="shared" si="152"/>
        <v xml:space="preserve"> </v>
      </c>
      <c r="AJ118" s="45"/>
      <c r="AK118" s="45"/>
      <c r="AL118" s="45" t="str">
        <f t="shared" si="153"/>
        <v xml:space="preserve"> </v>
      </c>
      <c r="AM118" s="45" t="str">
        <f t="shared" si="136"/>
        <v xml:space="preserve"> </v>
      </c>
      <c r="AN118" s="45" t="str">
        <f t="shared" si="137"/>
        <v xml:space="preserve"> </v>
      </c>
      <c r="AO118" s="45" t="str">
        <f t="shared" si="138"/>
        <v xml:space="preserve"> </v>
      </c>
      <c r="AP118" s="45" t="str">
        <f t="shared" si="139"/>
        <v xml:space="preserve"> </v>
      </c>
      <c r="AQ118" s="45" t="str">
        <f t="shared" si="140"/>
        <v xml:space="preserve"> </v>
      </c>
      <c r="AR118" s="45" t="str">
        <f t="shared" si="141"/>
        <v xml:space="preserve"> </v>
      </c>
      <c r="AS118" s="45" t="str">
        <f t="shared" si="142"/>
        <v xml:space="preserve"> </v>
      </c>
      <c r="AT118" s="45" t="str">
        <f t="shared" si="143"/>
        <v xml:space="preserve"> </v>
      </c>
      <c r="AU118" s="45" t="str">
        <f t="shared" si="144"/>
        <v xml:space="preserve"> </v>
      </c>
      <c r="AV118" s="46" t="str">
        <f t="shared" si="145"/>
        <v xml:space="preserve"> </v>
      </c>
    </row>
    <row r="119" spans="1:158" outlineLevel="1" x14ac:dyDescent="0.25">
      <c r="A119" s="32" t="s">
        <v>82</v>
      </c>
      <c r="B119" s="33" t="str">
        <f>Template!Q24</f>
        <v>VirusBuster Internet Security Suite</v>
      </c>
      <c r="C119" s="49"/>
      <c r="D119" s="49" t="str">
        <f>Template!R25</f>
        <v>no</v>
      </c>
      <c r="E119" s="51" t="s">
        <v>47</v>
      </c>
      <c r="F119" s="51" t="s">
        <v>47</v>
      </c>
      <c r="G119" s="51" t="s">
        <v>47</v>
      </c>
      <c r="H119" s="51" t="s">
        <v>47</v>
      </c>
      <c r="I119" s="51" t="s">
        <v>47</v>
      </c>
      <c r="J119" s="51" t="str">
        <f t="shared" ref="J119" si="160">IF(D119="no","n/a"," ")</f>
        <v>n/a</v>
      </c>
      <c r="K119" s="51" t="str">
        <f t="shared" ref="K119" si="161">IF(D119="no","n/a"," ")</f>
        <v>n/a</v>
      </c>
      <c r="L119" s="51" t="str">
        <f t="shared" ref="L119" si="162">IF(D119="no","n/a"," ")</f>
        <v>n/a</v>
      </c>
      <c r="M119" s="51" t="str">
        <f t="shared" si="75"/>
        <v>n/a</v>
      </c>
      <c r="N119" s="51" t="str">
        <f t="shared" si="76"/>
        <v>n/a</v>
      </c>
      <c r="O119" s="51" t="str">
        <f t="shared" si="77"/>
        <v>n/a</v>
      </c>
      <c r="P119" s="51" t="str">
        <f t="shared" si="78"/>
        <v>n/a</v>
      </c>
      <c r="Q119" s="51" t="str">
        <f t="shared" si="79"/>
        <v>n/a</v>
      </c>
      <c r="R119" s="51" t="str">
        <f t="shared" si="80"/>
        <v>n/a</v>
      </c>
      <c r="S119" s="51" t="str">
        <f t="shared" si="81"/>
        <v>n/a</v>
      </c>
      <c r="T119" s="51" t="str">
        <f t="shared" si="82"/>
        <v>n/a</v>
      </c>
      <c r="U119" s="51" t="str">
        <f t="shared" si="83"/>
        <v>n/a</v>
      </c>
      <c r="V119" s="51" t="str">
        <f t="shared" si="84"/>
        <v>n/a</v>
      </c>
      <c r="W119" s="51" t="str">
        <f t="shared" si="85"/>
        <v>n/a</v>
      </c>
      <c r="X119" s="51" t="str">
        <f t="shared" si="86"/>
        <v>n/a</v>
      </c>
      <c r="Y119" s="51" t="str">
        <f t="shared" si="87"/>
        <v>n/a</v>
      </c>
      <c r="Z119" s="51" t="str">
        <f t="shared" si="88"/>
        <v>n/a</v>
      </c>
      <c r="AA119" s="51" t="str">
        <f t="shared" si="89"/>
        <v>n/a</v>
      </c>
      <c r="AB119" s="51" t="s">
        <v>47</v>
      </c>
      <c r="AC119" s="51" t="str">
        <f t="shared" si="146"/>
        <v>n/a</v>
      </c>
      <c r="AD119" s="51" t="str">
        <f t="shared" si="147"/>
        <v>n/a</v>
      </c>
      <c r="AE119" s="51" t="str">
        <f t="shared" si="148"/>
        <v>n/a</v>
      </c>
      <c r="AF119" s="51" t="str">
        <f t="shared" si="149"/>
        <v>n/a</v>
      </c>
      <c r="AG119" s="51" t="str">
        <f t="shared" si="150"/>
        <v>n/a</v>
      </c>
      <c r="AH119" s="51" t="str">
        <f t="shared" si="151"/>
        <v>n/a</v>
      </c>
      <c r="AI119" s="51" t="str">
        <f t="shared" si="152"/>
        <v>n/a</v>
      </c>
      <c r="AJ119" s="51" t="s">
        <v>47</v>
      </c>
      <c r="AK119" s="51" t="s">
        <v>47</v>
      </c>
      <c r="AL119" s="51" t="str">
        <f t="shared" si="153"/>
        <v>n/a</v>
      </c>
      <c r="AM119" s="51" t="str">
        <f t="shared" si="136"/>
        <v>n/a</v>
      </c>
      <c r="AN119" s="51" t="str">
        <f t="shared" si="137"/>
        <v>n/a</v>
      </c>
      <c r="AO119" s="51" t="str">
        <f t="shared" si="138"/>
        <v>n/a</v>
      </c>
      <c r="AP119" s="51" t="str">
        <f t="shared" si="139"/>
        <v>n/a</v>
      </c>
      <c r="AQ119" s="51" t="str">
        <f t="shared" si="140"/>
        <v>n/a</v>
      </c>
      <c r="AR119" s="51" t="str">
        <f t="shared" si="141"/>
        <v>n/a</v>
      </c>
      <c r="AS119" s="51" t="str">
        <f t="shared" si="142"/>
        <v>n/a</v>
      </c>
      <c r="AT119" s="51" t="str">
        <f t="shared" si="143"/>
        <v>n/a</v>
      </c>
      <c r="AU119" s="51" t="str">
        <f t="shared" si="144"/>
        <v>n/a</v>
      </c>
      <c r="AV119" s="51" t="str">
        <f t="shared" si="145"/>
        <v>n/a</v>
      </c>
    </row>
    <row r="120" spans="1:158" outlineLevel="1" x14ac:dyDescent="0.25">
      <c r="A120" s="34"/>
      <c r="B120" s="33"/>
      <c r="C120" s="49" t="s">
        <v>37</v>
      </c>
      <c r="D120" s="49" t="str">
        <f>Template!S25</f>
        <v>yes</v>
      </c>
      <c r="E120" s="51" t="s">
        <v>144</v>
      </c>
      <c r="F120" s="51" t="s">
        <v>143</v>
      </c>
      <c r="G120" s="51" t="s">
        <v>144</v>
      </c>
      <c r="H120" s="51" t="s">
        <v>47</v>
      </c>
      <c r="I120" s="51" t="s">
        <v>144</v>
      </c>
      <c r="J120" s="51" t="s">
        <v>144</v>
      </c>
      <c r="K120" s="51" t="s">
        <v>143</v>
      </c>
      <c r="L120" s="51" t="s">
        <v>143</v>
      </c>
      <c r="M120" s="51" t="s">
        <v>143</v>
      </c>
      <c r="N120" s="51" t="s">
        <v>143</v>
      </c>
      <c r="O120" s="51" t="s">
        <v>143</v>
      </c>
      <c r="P120" s="51" t="s">
        <v>143</v>
      </c>
      <c r="Q120" s="51" t="s">
        <v>144</v>
      </c>
      <c r="R120" s="51" t="str">
        <f t="shared" si="80"/>
        <v xml:space="preserve"> </v>
      </c>
      <c r="S120" s="51" t="str">
        <f t="shared" si="81"/>
        <v xml:space="preserve"> </v>
      </c>
      <c r="T120" s="51" t="str">
        <f t="shared" si="82"/>
        <v xml:space="preserve"> </v>
      </c>
      <c r="U120" s="51" t="str">
        <f t="shared" si="83"/>
        <v xml:space="preserve"> </v>
      </c>
      <c r="V120" s="51" t="s">
        <v>144</v>
      </c>
      <c r="W120" s="51" t="s">
        <v>143</v>
      </c>
      <c r="X120" s="51" t="s">
        <v>143</v>
      </c>
      <c r="Y120" s="51" t="s">
        <v>144</v>
      </c>
      <c r="Z120" s="51" t="s">
        <v>144</v>
      </c>
      <c r="AA120" s="51" t="s">
        <v>144</v>
      </c>
      <c r="AB120" s="51" t="s">
        <v>143</v>
      </c>
      <c r="AC120" s="51" t="s">
        <v>144</v>
      </c>
      <c r="AD120" s="51" t="s">
        <v>143</v>
      </c>
      <c r="AE120" s="51" t="s">
        <v>143</v>
      </c>
      <c r="AF120" s="51" t="s">
        <v>143</v>
      </c>
      <c r="AG120" s="51" t="s">
        <v>143</v>
      </c>
      <c r="AH120" s="51" t="s">
        <v>143</v>
      </c>
      <c r="AI120" s="51" t="s">
        <v>143</v>
      </c>
      <c r="AJ120" s="51" t="s">
        <v>143</v>
      </c>
      <c r="AK120" s="51" t="s">
        <v>143</v>
      </c>
      <c r="AL120" s="51" t="s">
        <v>143</v>
      </c>
      <c r="AM120" s="51" t="str">
        <f t="shared" si="136"/>
        <v xml:space="preserve"> </v>
      </c>
      <c r="AN120" s="51" t="str">
        <f t="shared" si="137"/>
        <v xml:space="preserve"> </v>
      </c>
      <c r="AO120" s="51" t="str">
        <f t="shared" si="138"/>
        <v xml:space="preserve"> </v>
      </c>
      <c r="AP120" s="51" t="str">
        <f t="shared" si="139"/>
        <v xml:space="preserve"> </v>
      </c>
      <c r="AQ120" s="51" t="str">
        <f t="shared" si="140"/>
        <v xml:space="preserve"> </v>
      </c>
      <c r="AR120" s="51" t="str">
        <f t="shared" si="141"/>
        <v xml:space="preserve"> </v>
      </c>
      <c r="AS120" s="51" t="str">
        <f t="shared" si="142"/>
        <v xml:space="preserve"> </v>
      </c>
      <c r="AT120" s="51" t="str">
        <f t="shared" si="143"/>
        <v xml:space="preserve"> </v>
      </c>
      <c r="AU120" s="51" t="str">
        <f t="shared" si="144"/>
        <v xml:space="preserve"> </v>
      </c>
      <c r="AV120" s="51" t="str">
        <f t="shared" si="145"/>
        <v xml:space="preserve"> </v>
      </c>
      <c r="DU120">
        <v>205</v>
      </c>
      <c r="DW120">
        <v>203</v>
      </c>
      <c r="DY120">
        <v>202</v>
      </c>
      <c r="DZ120">
        <v>195</v>
      </c>
      <c r="EG120">
        <v>196</v>
      </c>
      <c r="EL120">
        <v>197</v>
      </c>
      <c r="EO120">
        <v>198</v>
      </c>
      <c r="EP120">
        <v>199</v>
      </c>
      <c r="EQ120">
        <v>200</v>
      </c>
      <c r="ES120">
        <v>201</v>
      </c>
    </row>
    <row r="121" spans="1:158" outlineLevel="1" x14ac:dyDescent="0.25">
      <c r="A121" s="34"/>
      <c r="B121" s="35"/>
      <c r="C121" s="49" t="s">
        <v>38</v>
      </c>
      <c r="D121" s="49" t="str">
        <f>Template!T25</f>
        <v>yes</v>
      </c>
      <c r="E121" s="51" t="s">
        <v>144</v>
      </c>
      <c r="F121" s="51" t="s">
        <v>143</v>
      </c>
      <c r="G121" s="51" t="s">
        <v>144</v>
      </c>
      <c r="H121" s="51" t="s">
        <v>47</v>
      </c>
      <c r="I121" s="51" t="s">
        <v>144</v>
      </c>
      <c r="J121" s="51" t="s">
        <v>143</v>
      </c>
      <c r="K121" s="51" t="s">
        <v>144</v>
      </c>
      <c r="L121" s="51" t="s">
        <v>143</v>
      </c>
      <c r="M121" s="51" t="s">
        <v>143</v>
      </c>
      <c r="N121" s="51" t="s">
        <v>143</v>
      </c>
      <c r="O121" s="51" t="s">
        <v>143</v>
      </c>
      <c r="P121" s="51" t="s">
        <v>143</v>
      </c>
      <c r="Q121" s="51" t="s">
        <v>143</v>
      </c>
      <c r="R121" s="51" t="str">
        <f t="shared" si="80"/>
        <v xml:space="preserve"> </v>
      </c>
      <c r="S121" s="51" t="str">
        <f t="shared" si="81"/>
        <v xml:space="preserve"> </v>
      </c>
      <c r="T121" s="51" t="str">
        <f t="shared" si="82"/>
        <v xml:space="preserve"> </v>
      </c>
      <c r="U121" s="51" t="str">
        <f t="shared" si="83"/>
        <v xml:space="preserve"> </v>
      </c>
      <c r="V121" s="51" t="s">
        <v>144</v>
      </c>
      <c r="W121" s="51" t="s">
        <v>144</v>
      </c>
      <c r="X121" s="51" t="s">
        <v>143</v>
      </c>
      <c r="Y121" s="51" t="s">
        <v>144</v>
      </c>
      <c r="Z121" s="51" t="s">
        <v>144</v>
      </c>
      <c r="AA121" s="51" t="s">
        <v>144</v>
      </c>
      <c r="AB121" s="51" t="s">
        <v>143</v>
      </c>
      <c r="AC121" s="51" t="s">
        <v>144</v>
      </c>
      <c r="AD121" s="51" t="s">
        <v>143</v>
      </c>
      <c r="AE121" s="51" t="s">
        <v>143</v>
      </c>
      <c r="AF121" s="51" t="s">
        <v>143</v>
      </c>
      <c r="AG121" s="51" t="s">
        <v>143</v>
      </c>
      <c r="AH121" s="51" t="s">
        <v>143</v>
      </c>
      <c r="AI121" s="51" t="s">
        <v>143</v>
      </c>
      <c r="AJ121" s="51" t="s">
        <v>143</v>
      </c>
      <c r="AK121" s="51" t="s">
        <v>143</v>
      </c>
      <c r="AL121" s="51" t="s">
        <v>143</v>
      </c>
      <c r="AM121" s="51" t="str">
        <f t="shared" si="136"/>
        <v xml:space="preserve"> </v>
      </c>
      <c r="AN121" s="51" t="str">
        <f t="shared" si="137"/>
        <v xml:space="preserve"> </v>
      </c>
      <c r="AO121" s="51" t="str">
        <f t="shared" si="138"/>
        <v xml:space="preserve"> </v>
      </c>
      <c r="AP121" s="51" t="str">
        <f t="shared" si="139"/>
        <v xml:space="preserve"> </v>
      </c>
      <c r="AQ121" s="51" t="str">
        <f t="shared" si="140"/>
        <v xml:space="preserve"> </v>
      </c>
      <c r="AR121" s="51" t="str">
        <f t="shared" si="141"/>
        <v xml:space="preserve"> </v>
      </c>
      <c r="AS121" s="51" t="str">
        <f t="shared" si="142"/>
        <v xml:space="preserve"> </v>
      </c>
      <c r="AT121" s="51" t="str">
        <f t="shared" si="143"/>
        <v xml:space="preserve"> </v>
      </c>
      <c r="AU121" s="51" t="str">
        <f t="shared" si="144"/>
        <v xml:space="preserve"> </v>
      </c>
      <c r="AV121" s="51" t="str">
        <f t="shared" si="145"/>
        <v xml:space="preserve"> </v>
      </c>
      <c r="DU121">
        <v>206</v>
      </c>
      <c r="DW121">
        <v>216</v>
      </c>
      <c r="DY121">
        <v>217</v>
      </c>
      <c r="EA121">
        <v>208</v>
      </c>
      <c r="EL121">
        <v>209</v>
      </c>
      <c r="EM121">
        <v>210</v>
      </c>
      <c r="EO121">
        <v>211</v>
      </c>
      <c r="EP121">
        <v>212</v>
      </c>
      <c r="EQ121">
        <v>213</v>
      </c>
      <c r="ES121">
        <v>214</v>
      </c>
    </row>
    <row r="122" spans="1:158" s="85" customFormat="1" ht="15.75" outlineLevel="1" thickBot="1" x14ac:dyDescent="0.3">
      <c r="A122" s="34"/>
      <c r="B122" s="35"/>
      <c r="C122" s="49" t="s">
        <v>13</v>
      </c>
      <c r="D122" s="49" t="str">
        <f>Template!U25</f>
        <v>yes</v>
      </c>
      <c r="E122" s="51" t="s">
        <v>144</v>
      </c>
      <c r="F122" s="51" t="s">
        <v>143</v>
      </c>
      <c r="G122" s="51" t="s">
        <v>144</v>
      </c>
      <c r="H122" s="51" t="s">
        <v>47</v>
      </c>
      <c r="I122" s="51" t="s">
        <v>144</v>
      </c>
      <c r="J122" s="51" t="s">
        <v>143</v>
      </c>
      <c r="K122" s="51" t="s">
        <v>144</v>
      </c>
      <c r="L122" s="51" t="s">
        <v>144</v>
      </c>
      <c r="M122" s="51" t="s">
        <v>143</v>
      </c>
      <c r="N122" s="51" t="s">
        <v>143</v>
      </c>
      <c r="O122" s="51" t="s">
        <v>143</v>
      </c>
      <c r="P122" s="51" t="s">
        <v>143</v>
      </c>
      <c r="Q122" s="51" t="s">
        <v>144</v>
      </c>
      <c r="R122" s="51" t="str">
        <f t="shared" si="80"/>
        <v xml:space="preserve"> </v>
      </c>
      <c r="S122" s="51" t="str">
        <f t="shared" si="81"/>
        <v xml:space="preserve"> </v>
      </c>
      <c r="T122" s="51" t="str">
        <f t="shared" si="82"/>
        <v xml:space="preserve"> </v>
      </c>
      <c r="U122" s="51" t="str">
        <f t="shared" si="83"/>
        <v xml:space="preserve"> </v>
      </c>
      <c r="V122" s="51" t="s">
        <v>144</v>
      </c>
      <c r="W122" s="51" t="s">
        <v>143</v>
      </c>
      <c r="X122" s="51" t="s">
        <v>144</v>
      </c>
      <c r="Y122" s="51" t="s">
        <v>143</v>
      </c>
      <c r="Z122" s="51" t="s">
        <v>143</v>
      </c>
      <c r="AA122" s="51" t="s">
        <v>143</v>
      </c>
      <c r="AB122" s="51" t="s">
        <v>144</v>
      </c>
      <c r="AC122" s="51" t="s">
        <v>144</v>
      </c>
      <c r="AD122" s="51" t="s">
        <v>143</v>
      </c>
      <c r="AE122" s="51" t="s">
        <v>143</v>
      </c>
      <c r="AF122" s="51" t="s">
        <v>143</v>
      </c>
      <c r="AG122" s="51" t="s">
        <v>144</v>
      </c>
      <c r="AH122" s="51" t="s">
        <v>144</v>
      </c>
      <c r="AI122" s="51" t="s">
        <v>143</v>
      </c>
      <c r="AJ122" s="51" t="s">
        <v>143</v>
      </c>
      <c r="AK122" s="51" t="s">
        <v>143</v>
      </c>
      <c r="AL122" s="51" t="s">
        <v>143</v>
      </c>
      <c r="AM122" s="51" t="str">
        <f t="shared" si="136"/>
        <v xml:space="preserve"> </v>
      </c>
      <c r="AN122" s="51" t="str">
        <f t="shared" si="137"/>
        <v xml:space="preserve"> </v>
      </c>
      <c r="AO122" s="51" t="str">
        <f t="shared" si="138"/>
        <v xml:space="preserve"> </v>
      </c>
      <c r="AP122" s="51" t="str">
        <f t="shared" si="139"/>
        <v xml:space="preserve"> </v>
      </c>
      <c r="AQ122" s="51" t="str">
        <f t="shared" si="140"/>
        <v xml:space="preserve"> </v>
      </c>
      <c r="AR122" s="51" t="str">
        <f t="shared" si="141"/>
        <v xml:space="preserve"> </v>
      </c>
      <c r="AS122" s="51" t="str">
        <f t="shared" si="142"/>
        <v xml:space="preserve"> </v>
      </c>
      <c r="AT122" s="51" t="str">
        <f t="shared" si="143"/>
        <v xml:space="preserve"> </v>
      </c>
      <c r="AU122" s="51" t="str">
        <f t="shared" si="144"/>
        <v xml:space="preserve"> </v>
      </c>
      <c r="AV122" s="51" t="str">
        <f t="shared" si="145"/>
        <v xml:space="preserve"> </v>
      </c>
      <c r="DU122" s="85">
        <v>207</v>
      </c>
      <c r="DW122" s="85">
        <v>215</v>
      </c>
      <c r="DY122" s="85">
        <v>218</v>
      </c>
      <c r="EA122" s="85">
        <v>219</v>
      </c>
      <c r="EB122" s="85">
        <v>220</v>
      </c>
      <c r="EG122" s="85">
        <v>221</v>
      </c>
      <c r="EL122" s="85">
        <v>222</v>
      </c>
      <c r="EN122" s="85">
        <v>223</v>
      </c>
      <c r="ER122" s="85">
        <v>224</v>
      </c>
      <c r="ES122" s="85">
        <v>225</v>
      </c>
      <c r="EW122" s="85">
        <v>226</v>
      </c>
      <c r="EX122" s="85">
        <v>227</v>
      </c>
    </row>
    <row r="123" spans="1:158" ht="15.75" thickBot="1" x14ac:dyDescent="0.3">
      <c r="A123" s="41"/>
      <c r="B123" s="42"/>
      <c r="C123" s="86"/>
      <c r="D123" s="86"/>
      <c r="E123" s="45" t="str">
        <f t="shared" si="68"/>
        <v xml:space="preserve"> </v>
      </c>
      <c r="F123" s="45"/>
      <c r="G123" s="45"/>
      <c r="H123" s="45"/>
      <c r="I123" s="45"/>
      <c r="J123" s="45"/>
      <c r="K123" s="45"/>
      <c r="L123" s="45"/>
      <c r="M123" s="45"/>
      <c r="N123" s="45"/>
      <c r="O123" s="45" t="str">
        <f t="shared" si="77"/>
        <v xml:space="preserve"> </v>
      </c>
      <c r="P123" s="45" t="str">
        <f t="shared" si="78"/>
        <v xml:space="preserve"> </v>
      </c>
      <c r="Q123" s="45" t="str">
        <f t="shared" si="79"/>
        <v xml:space="preserve"> </v>
      </c>
      <c r="R123" s="45" t="str">
        <f t="shared" si="80"/>
        <v xml:space="preserve"> </v>
      </c>
      <c r="S123" s="45" t="str">
        <f t="shared" si="81"/>
        <v xml:space="preserve"> </v>
      </c>
      <c r="T123" s="45" t="str">
        <f t="shared" si="82"/>
        <v xml:space="preserve"> </v>
      </c>
      <c r="U123" s="45" t="str">
        <f t="shared" si="83"/>
        <v xml:space="preserve"> </v>
      </c>
      <c r="V123" s="45" t="str">
        <f t="shared" si="84"/>
        <v xml:space="preserve"> </v>
      </c>
      <c r="W123" s="45" t="str">
        <f t="shared" si="85"/>
        <v xml:space="preserve"> </v>
      </c>
      <c r="X123" s="45" t="str">
        <f t="shared" si="86"/>
        <v xml:space="preserve"> </v>
      </c>
      <c r="Y123" s="45" t="str">
        <f t="shared" si="87"/>
        <v xml:space="preserve"> </v>
      </c>
      <c r="Z123" s="45" t="str">
        <f t="shared" si="88"/>
        <v xml:space="preserve"> </v>
      </c>
      <c r="AA123" s="45" t="str">
        <f t="shared" si="89"/>
        <v xml:space="preserve"> </v>
      </c>
      <c r="AB123" s="45"/>
      <c r="AC123" s="45" t="str">
        <f t="shared" si="146"/>
        <v xml:space="preserve"> </v>
      </c>
      <c r="AD123" s="45" t="str">
        <f t="shared" si="147"/>
        <v xml:space="preserve"> </v>
      </c>
      <c r="AE123" s="45" t="str">
        <f t="shared" si="148"/>
        <v xml:space="preserve"> </v>
      </c>
      <c r="AF123" s="45" t="str">
        <f t="shared" si="149"/>
        <v xml:space="preserve"> </v>
      </c>
      <c r="AG123" s="45" t="str">
        <f t="shared" si="150"/>
        <v xml:space="preserve"> </v>
      </c>
      <c r="AH123" s="45" t="str">
        <f t="shared" si="151"/>
        <v xml:space="preserve"> </v>
      </c>
      <c r="AI123" s="45" t="str">
        <f t="shared" si="152"/>
        <v xml:space="preserve"> </v>
      </c>
      <c r="AJ123" s="45"/>
      <c r="AK123" s="45"/>
      <c r="AL123" s="45" t="str">
        <f t="shared" si="153"/>
        <v xml:space="preserve"> </v>
      </c>
      <c r="AM123" s="45" t="str">
        <f t="shared" si="136"/>
        <v xml:space="preserve"> </v>
      </c>
      <c r="AN123" s="45" t="str">
        <f t="shared" si="137"/>
        <v xml:space="preserve"> </v>
      </c>
      <c r="AO123" s="45" t="str">
        <f t="shared" si="138"/>
        <v xml:space="preserve"> </v>
      </c>
      <c r="AP123" s="45" t="str">
        <f t="shared" si="139"/>
        <v xml:space="preserve"> </v>
      </c>
      <c r="AQ123" s="45" t="str">
        <f t="shared" si="140"/>
        <v xml:space="preserve"> </v>
      </c>
      <c r="AR123" s="45" t="str">
        <f t="shared" si="141"/>
        <v xml:space="preserve"> </v>
      </c>
      <c r="AS123" s="45" t="str">
        <f t="shared" si="142"/>
        <v xml:space="preserve"> </v>
      </c>
      <c r="AT123" s="45" t="str">
        <f t="shared" si="143"/>
        <v xml:space="preserve"> </v>
      </c>
      <c r="AU123" s="45" t="str">
        <f t="shared" si="144"/>
        <v xml:space="preserve"> </v>
      </c>
      <c r="AV123" s="46" t="str">
        <f t="shared" si="145"/>
        <v xml:space="preserve"> </v>
      </c>
    </row>
    <row r="124" spans="1:158" outlineLevel="1" x14ac:dyDescent="0.25">
      <c r="A124" s="32" t="s">
        <v>83</v>
      </c>
      <c r="B124" s="33" t="str">
        <f>Template!Q25</f>
        <v>RISING Internet Security 2010</v>
      </c>
      <c r="C124" s="49"/>
      <c r="D124" s="49" t="str">
        <f>Template!R26</f>
        <v>no</v>
      </c>
      <c r="E124" s="51" t="s">
        <v>47</v>
      </c>
      <c r="F124" s="51" t="s">
        <v>47</v>
      </c>
      <c r="G124" s="51" t="s">
        <v>47</v>
      </c>
      <c r="H124" s="51" t="s">
        <v>47</v>
      </c>
      <c r="I124" s="51" t="s">
        <v>47</v>
      </c>
      <c r="J124" s="51" t="str">
        <f t="shared" ref="J124" si="163">IF(D124="no","n/a"," ")</f>
        <v>n/a</v>
      </c>
      <c r="K124" s="51" t="str">
        <f t="shared" ref="K124" si="164">IF(D124="no","n/a"," ")</f>
        <v>n/a</v>
      </c>
      <c r="L124" s="51" t="str">
        <f t="shared" ref="L124" si="165">IF(D124="no","n/a"," ")</f>
        <v>n/a</v>
      </c>
      <c r="M124" s="51" t="str">
        <f t="shared" si="75"/>
        <v>n/a</v>
      </c>
      <c r="N124" s="51" t="str">
        <f t="shared" si="76"/>
        <v>n/a</v>
      </c>
      <c r="O124" s="51" t="str">
        <f t="shared" si="77"/>
        <v>n/a</v>
      </c>
      <c r="P124" s="51" t="str">
        <f t="shared" si="78"/>
        <v>n/a</v>
      </c>
      <c r="Q124" s="51" t="str">
        <f t="shared" si="79"/>
        <v>n/a</v>
      </c>
      <c r="R124" s="51" t="str">
        <f t="shared" si="80"/>
        <v>n/a</v>
      </c>
      <c r="S124" s="51" t="str">
        <f t="shared" si="81"/>
        <v>n/a</v>
      </c>
      <c r="T124" s="51" t="str">
        <f t="shared" si="82"/>
        <v>n/a</v>
      </c>
      <c r="U124" s="51" t="str">
        <f t="shared" si="83"/>
        <v>n/a</v>
      </c>
      <c r="V124" s="51" t="str">
        <f t="shared" si="84"/>
        <v>n/a</v>
      </c>
      <c r="W124" s="51" t="str">
        <f t="shared" si="85"/>
        <v>n/a</v>
      </c>
      <c r="X124" s="51" t="str">
        <f t="shared" si="86"/>
        <v>n/a</v>
      </c>
      <c r="Y124" s="51" t="str">
        <f t="shared" si="87"/>
        <v>n/a</v>
      </c>
      <c r="Z124" s="51" t="str">
        <f t="shared" si="88"/>
        <v>n/a</v>
      </c>
      <c r="AA124" s="51" t="str">
        <f t="shared" si="89"/>
        <v>n/a</v>
      </c>
      <c r="AB124" s="51" t="s">
        <v>47</v>
      </c>
      <c r="AC124" s="51" t="str">
        <f t="shared" si="146"/>
        <v>n/a</v>
      </c>
      <c r="AD124" s="51" t="str">
        <f t="shared" si="147"/>
        <v>n/a</v>
      </c>
      <c r="AE124" s="51" t="str">
        <f t="shared" si="148"/>
        <v>n/a</v>
      </c>
      <c r="AF124" s="51" t="str">
        <f t="shared" si="149"/>
        <v>n/a</v>
      </c>
      <c r="AG124" s="51" t="str">
        <f t="shared" si="150"/>
        <v>n/a</v>
      </c>
      <c r="AH124" s="51" t="str">
        <f t="shared" si="151"/>
        <v>n/a</v>
      </c>
      <c r="AI124" s="51" t="str">
        <f t="shared" si="152"/>
        <v>n/a</v>
      </c>
      <c r="AJ124" s="51" t="s">
        <v>47</v>
      </c>
      <c r="AK124" s="51" t="s">
        <v>47</v>
      </c>
      <c r="AL124" s="51" t="str">
        <f t="shared" si="153"/>
        <v>n/a</v>
      </c>
      <c r="AM124" s="51" t="str">
        <f t="shared" si="136"/>
        <v>n/a</v>
      </c>
      <c r="AN124" s="51" t="str">
        <f t="shared" si="137"/>
        <v>n/a</v>
      </c>
      <c r="AO124" s="51" t="str">
        <f t="shared" si="138"/>
        <v>n/a</v>
      </c>
      <c r="AP124" s="51" t="str">
        <f t="shared" si="139"/>
        <v>n/a</v>
      </c>
      <c r="AQ124" s="51" t="str">
        <f t="shared" si="140"/>
        <v>n/a</v>
      </c>
      <c r="AR124" s="51" t="str">
        <f t="shared" si="141"/>
        <v>n/a</v>
      </c>
      <c r="AS124" s="51" t="str">
        <f t="shared" si="142"/>
        <v>n/a</v>
      </c>
      <c r="AT124" s="51" t="str">
        <f t="shared" si="143"/>
        <v>n/a</v>
      </c>
      <c r="AU124" s="51" t="str">
        <f t="shared" si="144"/>
        <v>n/a</v>
      </c>
      <c r="AV124" s="51" t="str">
        <f t="shared" si="145"/>
        <v>n/a</v>
      </c>
    </row>
    <row r="125" spans="1:158" outlineLevel="1" x14ac:dyDescent="0.25">
      <c r="A125" s="34"/>
      <c r="B125" s="33"/>
      <c r="C125" s="47" t="s">
        <v>37</v>
      </c>
      <c r="D125" s="49" t="str">
        <f>Template!S26</f>
        <v>yes</v>
      </c>
      <c r="E125" s="51" t="s">
        <v>144</v>
      </c>
      <c r="F125" s="51" t="s">
        <v>143</v>
      </c>
      <c r="G125" s="51" t="s">
        <v>144</v>
      </c>
      <c r="H125" s="51" t="s">
        <v>47</v>
      </c>
      <c r="I125" s="51" t="s">
        <v>144</v>
      </c>
      <c r="J125" s="51" t="s">
        <v>144</v>
      </c>
      <c r="K125" s="51" t="s">
        <v>144</v>
      </c>
      <c r="L125" s="51" t="s">
        <v>144</v>
      </c>
      <c r="M125" s="51" t="s">
        <v>144</v>
      </c>
      <c r="N125" s="51" t="s">
        <v>144</v>
      </c>
      <c r="O125" s="51" t="s">
        <v>144</v>
      </c>
      <c r="P125" s="51" t="s">
        <v>144</v>
      </c>
      <c r="Q125" s="51" t="s">
        <v>144</v>
      </c>
      <c r="R125" s="51" t="str">
        <f t="shared" si="80"/>
        <v xml:space="preserve"> </v>
      </c>
      <c r="S125" s="51" t="str">
        <f t="shared" si="81"/>
        <v xml:space="preserve"> </v>
      </c>
      <c r="T125" s="51" t="str">
        <f t="shared" si="82"/>
        <v xml:space="preserve"> </v>
      </c>
      <c r="U125" s="51" t="str">
        <f t="shared" si="83"/>
        <v xml:space="preserve"> </v>
      </c>
      <c r="V125" s="51" t="s">
        <v>144</v>
      </c>
      <c r="W125" s="51" t="s">
        <v>144</v>
      </c>
      <c r="X125" s="51" t="s">
        <v>144</v>
      </c>
      <c r="Y125" s="51" t="s">
        <v>144</v>
      </c>
      <c r="Z125" s="51" t="s">
        <v>144</v>
      </c>
      <c r="AA125" s="51" t="s">
        <v>144</v>
      </c>
      <c r="AB125" s="51" t="s">
        <v>144</v>
      </c>
      <c r="AC125" s="51" t="s">
        <v>144</v>
      </c>
      <c r="AD125" s="51" t="s">
        <v>144</v>
      </c>
      <c r="AE125" s="51" t="s">
        <v>144</v>
      </c>
      <c r="AF125" s="51" t="s">
        <v>144</v>
      </c>
      <c r="AG125" s="51" t="s">
        <v>144</v>
      </c>
      <c r="AH125" s="51" t="s">
        <v>144</v>
      </c>
      <c r="AI125" s="51" t="s">
        <v>144</v>
      </c>
      <c r="AJ125" s="51" t="s">
        <v>144</v>
      </c>
      <c r="AK125" s="51" t="s">
        <v>144</v>
      </c>
      <c r="AL125" s="51" t="s">
        <v>144</v>
      </c>
      <c r="AM125" s="51" t="str">
        <f t="shared" si="136"/>
        <v xml:space="preserve"> </v>
      </c>
      <c r="AN125" s="51" t="str">
        <f t="shared" si="137"/>
        <v xml:space="preserve"> </v>
      </c>
      <c r="AO125" s="51" t="str">
        <f t="shared" si="138"/>
        <v xml:space="preserve"> </v>
      </c>
      <c r="AP125" s="51" t="str">
        <f t="shared" si="139"/>
        <v xml:space="preserve"> </v>
      </c>
      <c r="AQ125" s="51" t="str">
        <f t="shared" si="140"/>
        <v xml:space="preserve"> </v>
      </c>
      <c r="AR125" s="51" t="str">
        <f t="shared" si="141"/>
        <v xml:space="preserve"> </v>
      </c>
      <c r="AS125" s="51" t="str">
        <f t="shared" si="142"/>
        <v xml:space="preserve"> </v>
      </c>
      <c r="AT125" s="51" t="str">
        <f t="shared" si="143"/>
        <v xml:space="preserve"> </v>
      </c>
      <c r="AU125" s="51" t="str">
        <f t="shared" si="144"/>
        <v xml:space="preserve"> </v>
      </c>
      <c r="AV125" s="51" t="str">
        <f t="shared" si="145"/>
        <v xml:space="preserve"> </v>
      </c>
      <c r="DU125">
        <v>240</v>
      </c>
      <c r="DW125">
        <v>302</v>
      </c>
      <c r="DY125">
        <v>239</v>
      </c>
      <c r="DZ125">
        <v>228</v>
      </c>
      <c r="EA125">
        <v>229</v>
      </c>
      <c r="EB125">
        <v>230</v>
      </c>
      <c r="EC125">
        <v>232</v>
      </c>
      <c r="ED125">
        <v>288</v>
      </c>
      <c r="EE125">
        <v>233</v>
      </c>
      <c r="EF125">
        <v>234</v>
      </c>
      <c r="EG125">
        <v>231</v>
      </c>
      <c r="EL125">
        <v>235</v>
      </c>
      <c r="EM125">
        <v>289</v>
      </c>
      <c r="EN125">
        <v>236</v>
      </c>
      <c r="EO125">
        <v>237</v>
      </c>
      <c r="EP125">
        <v>238</v>
      </c>
      <c r="EQ125">
        <v>290</v>
      </c>
      <c r="ER125">
        <v>291</v>
      </c>
      <c r="ES125">
        <v>292</v>
      </c>
      <c r="ET125">
        <v>293</v>
      </c>
      <c r="EU125">
        <v>294</v>
      </c>
      <c r="EV125">
        <v>295</v>
      </c>
      <c r="EW125">
        <v>296</v>
      </c>
      <c r="EX125">
        <v>297</v>
      </c>
      <c r="EY125">
        <v>298</v>
      </c>
      <c r="EZ125">
        <v>299</v>
      </c>
      <c r="FA125">
        <v>300</v>
      </c>
      <c r="FB125">
        <v>301</v>
      </c>
    </row>
    <row r="126" spans="1:158" outlineLevel="1" x14ac:dyDescent="0.25">
      <c r="A126" s="34"/>
      <c r="B126" s="35"/>
      <c r="C126" s="47" t="s">
        <v>3894</v>
      </c>
      <c r="D126" s="49" t="str">
        <f>Template!T26</f>
        <v>yes</v>
      </c>
      <c r="E126" s="51" t="s">
        <v>144</v>
      </c>
      <c r="F126" s="51" t="s">
        <v>143</v>
      </c>
      <c r="G126" s="51" t="s">
        <v>144</v>
      </c>
      <c r="H126" s="51" t="s">
        <v>47</v>
      </c>
      <c r="I126" s="51" t="s">
        <v>144</v>
      </c>
      <c r="J126" s="51" t="s">
        <v>144</v>
      </c>
      <c r="K126" s="51" t="s">
        <v>144</v>
      </c>
      <c r="L126" s="51" t="s">
        <v>144</v>
      </c>
      <c r="M126" s="51" t="s">
        <v>144</v>
      </c>
      <c r="N126" s="51" t="s">
        <v>144</v>
      </c>
      <c r="O126" s="51" t="s">
        <v>144</v>
      </c>
      <c r="P126" s="51" t="s">
        <v>144</v>
      </c>
      <c r="Q126" s="51" t="s">
        <v>144</v>
      </c>
      <c r="R126" s="51" t="str">
        <f t="shared" si="80"/>
        <v xml:space="preserve"> </v>
      </c>
      <c r="S126" s="51" t="str">
        <f t="shared" si="81"/>
        <v xml:space="preserve"> </v>
      </c>
      <c r="T126" s="51" t="str">
        <f t="shared" si="82"/>
        <v xml:space="preserve"> </v>
      </c>
      <c r="U126" s="51" t="str">
        <f t="shared" si="83"/>
        <v xml:space="preserve"> </v>
      </c>
      <c r="V126" s="51" t="s">
        <v>144</v>
      </c>
      <c r="W126" s="51" t="s">
        <v>144</v>
      </c>
      <c r="X126" s="51" t="s">
        <v>144</v>
      </c>
      <c r="Y126" s="51" t="s">
        <v>144</v>
      </c>
      <c r="Z126" s="51" t="s">
        <v>144</v>
      </c>
      <c r="AA126" s="51" t="s">
        <v>144</v>
      </c>
      <c r="AB126" s="51" t="s">
        <v>144</v>
      </c>
      <c r="AC126" s="51" t="s">
        <v>144</v>
      </c>
      <c r="AD126" s="51" t="s">
        <v>144</v>
      </c>
      <c r="AE126" s="51" t="s">
        <v>144</v>
      </c>
      <c r="AF126" s="51" t="s">
        <v>144</v>
      </c>
      <c r="AG126" s="51" t="s">
        <v>144</v>
      </c>
      <c r="AH126" s="51" t="s">
        <v>144</v>
      </c>
      <c r="AI126" s="51" t="s">
        <v>144</v>
      </c>
      <c r="AJ126" s="51" t="s">
        <v>144</v>
      </c>
      <c r="AK126" s="51" t="s">
        <v>144</v>
      </c>
      <c r="AL126" s="51" t="s">
        <v>144</v>
      </c>
      <c r="AM126" s="51" t="str">
        <f t="shared" si="136"/>
        <v xml:space="preserve"> </v>
      </c>
      <c r="AN126" s="51" t="str">
        <f t="shared" si="137"/>
        <v xml:space="preserve"> </v>
      </c>
      <c r="AO126" s="51" t="str">
        <f t="shared" si="138"/>
        <v xml:space="preserve"> </v>
      </c>
      <c r="AP126" s="51" t="str">
        <f t="shared" si="139"/>
        <v xml:space="preserve"> </v>
      </c>
      <c r="AQ126" s="51" t="str">
        <f t="shared" si="140"/>
        <v xml:space="preserve"> </v>
      </c>
      <c r="AR126" s="51" t="str">
        <f t="shared" si="141"/>
        <v xml:space="preserve"> </v>
      </c>
      <c r="AS126" s="51" t="str">
        <f t="shared" si="142"/>
        <v xml:space="preserve"> </v>
      </c>
      <c r="AT126" s="51" t="str">
        <f t="shared" si="143"/>
        <v xml:space="preserve"> </v>
      </c>
      <c r="AU126" s="51" t="str">
        <f t="shared" si="144"/>
        <v xml:space="preserve"> </v>
      </c>
      <c r="AV126" s="51" t="str">
        <f t="shared" si="145"/>
        <v xml:space="preserve"> </v>
      </c>
      <c r="DU126">
        <v>303</v>
      </c>
      <c r="DW126">
        <v>359</v>
      </c>
      <c r="DY126">
        <v>304</v>
      </c>
      <c r="DZ126">
        <v>308</v>
      </c>
      <c r="EA126">
        <v>309</v>
      </c>
      <c r="EB126">
        <v>310</v>
      </c>
      <c r="EC126">
        <v>311</v>
      </c>
      <c r="ED126">
        <v>313</v>
      </c>
      <c r="EE126">
        <v>314</v>
      </c>
      <c r="EF126">
        <v>315</v>
      </c>
      <c r="EG126">
        <v>316</v>
      </c>
      <c r="EL126">
        <v>317</v>
      </c>
      <c r="EM126">
        <v>318</v>
      </c>
      <c r="EN126">
        <v>319</v>
      </c>
      <c r="EO126">
        <v>320</v>
      </c>
      <c r="EP126">
        <v>333</v>
      </c>
      <c r="EQ126">
        <v>332</v>
      </c>
      <c r="ER126">
        <v>331</v>
      </c>
      <c r="ES126">
        <v>330</v>
      </c>
      <c r="ET126">
        <v>329</v>
      </c>
      <c r="EU126">
        <v>328</v>
      </c>
      <c r="EV126">
        <v>327</v>
      </c>
      <c r="EW126">
        <v>326</v>
      </c>
      <c r="EX126">
        <v>325</v>
      </c>
      <c r="EY126">
        <v>324</v>
      </c>
      <c r="EZ126">
        <v>323</v>
      </c>
      <c r="FA126">
        <v>322</v>
      </c>
      <c r="FB126">
        <v>321</v>
      </c>
    </row>
    <row r="127" spans="1:158" s="85" customFormat="1" ht="15.75" outlineLevel="1" thickBot="1" x14ac:dyDescent="0.3">
      <c r="A127" s="34"/>
      <c r="B127" s="35"/>
      <c r="C127" s="47" t="s">
        <v>3895</v>
      </c>
      <c r="D127" s="49" t="str">
        <f>Template!U26</f>
        <v>yes</v>
      </c>
      <c r="E127" s="51" t="s">
        <v>144</v>
      </c>
      <c r="F127" s="51" t="s">
        <v>143</v>
      </c>
      <c r="G127" s="51" t="s">
        <v>144</v>
      </c>
      <c r="H127" s="51" t="s">
        <v>47</v>
      </c>
      <c r="I127" s="51" t="s">
        <v>144</v>
      </c>
      <c r="J127" s="51" t="s">
        <v>144</v>
      </c>
      <c r="K127" s="51" t="s">
        <v>144</v>
      </c>
      <c r="L127" s="51" t="s">
        <v>144</v>
      </c>
      <c r="M127" s="51" t="s">
        <v>144</v>
      </c>
      <c r="N127" s="51" t="s">
        <v>144</v>
      </c>
      <c r="O127" s="51" t="s">
        <v>144</v>
      </c>
      <c r="P127" s="51" t="s">
        <v>144</v>
      </c>
      <c r="Q127" s="51" t="s">
        <v>144</v>
      </c>
      <c r="R127" s="51" t="str">
        <f t="shared" si="80"/>
        <v xml:space="preserve"> </v>
      </c>
      <c r="S127" s="51" t="str">
        <f t="shared" si="81"/>
        <v xml:space="preserve"> </v>
      </c>
      <c r="T127" s="51" t="str">
        <f t="shared" si="82"/>
        <v xml:space="preserve"> </v>
      </c>
      <c r="U127" s="51" t="str">
        <f t="shared" si="83"/>
        <v xml:space="preserve"> </v>
      </c>
      <c r="V127" s="51" t="s">
        <v>144</v>
      </c>
      <c r="W127" s="51" t="s">
        <v>144</v>
      </c>
      <c r="X127" s="51" t="s">
        <v>144</v>
      </c>
      <c r="Y127" s="51" t="s">
        <v>144</v>
      </c>
      <c r="Z127" s="51" t="s">
        <v>144</v>
      </c>
      <c r="AA127" s="51" t="s">
        <v>144</v>
      </c>
      <c r="AB127" s="51" t="s">
        <v>144</v>
      </c>
      <c r="AC127" s="51" t="s">
        <v>144</v>
      </c>
      <c r="AD127" s="51" t="s">
        <v>144</v>
      </c>
      <c r="AE127" s="51" t="s">
        <v>144</v>
      </c>
      <c r="AF127" s="51" t="s">
        <v>144</v>
      </c>
      <c r="AG127" s="51" t="s">
        <v>144</v>
      </c>
      <c r="AH127" s="51" t="s">
        <v>144</v>
      </c>
      <c r="AI127" s="51" t="s">
        <v>144</v>
      </c>
      <c r="AJ127" s="51" t="s">
        <v>144</v>
      </c>
      <c r="AK127" s="51" t="s">
        <v>144</v>
      </c>
      <c r="AL127" s="51" t="s">
        <v>144</v>
      </c>
      <c r="AM127" s="51" t="str">
        <f t="shared" si="136"/>
        <v xml:space="preserve"> </v>
      </c>
      <c r="AN127" s="51" t="str">
        <f t="shared" si="137"/>
        <v xml:space="preserve"> </v>
      </c>
      <c r="AO127" s="51" t="str">
        <f t="shared" si="138"/>
        <v xml:space="preserve"> </v>
      </c>
      <c r="AP127" s="51" t="str">
        <f t="shared" si="139"/>
        <v xml:space="preserve"> </v>
      </c>
      <c r="AQ127" s="51" t="str">
        <f t="shared" si="140"/>
        <v xml:space="preserve"> </v>
      </c>
      <c r="AR127" s="51" t="str">
        <f t="shared" si="141"/>
        <v xml:space="preserve"> </v>
      </c>
      <c r="AS127" s="51" t="str">
        <f t="shared" si="142"/>
        <v xml:space="preserve"> </v>
      </c>
      <c r="AT127" s="51" t="str">
        <f t="shared" si="143"/>
        <v xml:space="preserve"> </v>
      </c>
      <c r="AU127" s="51" t="str">
        <f t="shared" si="144"/>
        <v xml:space="preserve"> </v>
      </c>
      <c r="AV127" s="51" t="str">
        <f t="shared" si="145"/>
        <v xml:space="preserve"> </v>
      </c>
      <c r="DU127" s="85">
        <v>306</v>
      </c>
      <c r="DW127" s="85">
        <v>360</v>
      </c>
      <c r="DY127" s="85">
        <v>307</v>
      </c>
      <c r="DZ127" s="85">
        <v>334</v>
      </c>
      <c r="EA127" s="85">
        <v>335</v>
      </c>
      <c r="EB127" s="85">
        <v>336</v>
      </c>
      <c r="EC127" s="85">
        <v>358</v>
      </c>
      <c r="ED127" s="85">
        <v>357</v>
      </c>
      <c r="EE127" s="85">
        <v>356</v>
      </c>
      <c r="EF127" s="85">
        <v>355</v>
      </c>
      <c r="EG127" s="85">
        <v>354</v>
      </c>
      <c r="EL127" s="85">
        <v>353</v>
      </c>
      <c r="EM127" s="85">
        <v>352</v>
      </c>
      <c r="EN127" s="85">
        <v>351</v>
      </c>
      <c r="EO127" s="85">
        <v>350</v>
      </c>
      <c r="EP127" s="85">
        <v>349</v>
      </c>
      <c r="EQ127" s="85">
        <v>348</v>
      </c>
      <c r="ER127" s="85">
        <v>347</v>
      </c>
      <c r="ES127" s="85">
        <v>346</v>
      </c>
      <c r="ET127" s="85">
        <v>345</v>
      </c>
      <c r="EU127" s="85">
        <v>344</v>
      </c>
      <c r="EV127" s="85">
        <v>343</v>
      </c>
      <c r="EW127" s="85">
        <v>342</v>
      </c>
      <c r="EX127" s="85">
        <v>341</v>
      </c>
      <c r="EY127" s="85">
        <v>340</v>
      </c>
      <c r="EZ127" s="85">
        <v>339</v>
      </c>
      <c r="FA127" s="85">
        <v>338</v>
      </c>
      <c r="FB127" s="85">
        <v>337</v>
      </c>
    </row>
    <row r="128" spans="1:158" ht="15.75" thickBot="1" x14ac:dyDescent="0.3">
      <c r="A128" s="41"/>
      <c r="B128" s="42"/>
      <c r="C128" s="86"/>
      <c r="D128" s="86"/>
      <c r="E128" s="45" t="str">
        <f t="shared" si="68"/>
        <v xml:space="preserve"> </v>
      </c>
      <c r="F128" s="45"/>
      <c r="G128" s="45"/>
      <c r="H128" s="45"/>
      <c r="I128" s="45"/>
      <c r="J128" s="45"/>
      <c r="K128" s="45"/>
      <c r="L128" s="45"/>
      <c r="M128" s="45"/>
      <c r="N128" s="45"/>
      <c r="O128" s="45" t="str">
        <f t="shared" si="77"/>
        <v xml:space="preserve"> </v>
      </c>
      <c r="P128" s="45" t="str">
        <f t="shared" si="78"/>
        <v xml:space="preserve"> </v>
      </c>
      <c r="Q128" s="45" t="str">
        <f t="shared" si="79"/>
        <v xml:space="preserve"> </v>
      </c>
      <c r="R128" s="45" t="str">
        <f t="shared" si="80"/>
        <v xml:space="preserve"> </v>
      </c>
      <c r="S128" s="45" t="str">
        <f t="shared" si="81"/>
        <v xml:space="preserve"> </v>
      </c>
      <c r="T128" s="45" t="str">
        <f t="shared" si="82"/>
        <v xml:space="preserve"> </v>
      </c>
      <c r="U128" s="45" t="str">
        <f t="shared" si="83"/>
        <v xml:space="preserve"> </v>
      </c>
      <c r="V128" s="45" t="str">
        <f t="shared" si="84"/>
        <v xml:space="preserve"> </v>
      </c>
      <c r="W128" s="45" t="str">
        <f t="shared" si="85"/>
        <v xml:space="preserve"> </v>
      </c>
      <c r="X128" s="45" t="str">
        <f t="shared" si="86"/>
        <v xml:space="preserve"> </v>
      </c>
      <c r="Y128" s="45" t="str">
        <f t="shared" si="87"/>
        <v xml:space="preserve"> </v>
      </c>
      <c r="Z128" s="45" t="str">
        <f t="shared" si="88"/>
        <v xml:space="preserve"> </v>
      </c>
      <c r="AA128" s="45" t="str">
        <f t="shared" si="89"/>
        <v xml:space="preserve"> </v>
      </c>
      <c r="AB128" s="45"/>
      <c r="AC128" s="45" t="str">
        <f t="shared" si="146"/>
        <v xml:space="preserve"> </v>
      </c>
      <c r="AD128" s="45" t="str">
        <f t="shared" si="147"/>
        <v xml:space="preserve"> </v>
      </c>
      <c r="AE128" s="45" t="str">
        <f t="shared" si="148"/>
        <v xml:space="preserve"> </v>
      </c>
      <c r="AF128" s="45" t="str">
        <f t="shared" si="149"/>
        <v xml:space="preserve"> </v>
      </c>
      <c r="AG128" s="45" t="str">
        <f t="shared" si="150"/>
        <v xml:space="preserve"> </v>
      </c>
      <c r="AH128" s="45" t="str">
        <f t="shared" si="151"/>
        <v xml:space="preserve"> </v>
      </c>
      <c r="AI128" s="45" t="str">
        <f t="shared" si="152"/>
        <v xml:space="preserve"> </v>
      </c>
      <c r="AJ128" s="45"/>
      <c r="AK128" s="45"/>
      <c r="AL128" s="45" t="str">
        <f t="shared" si="153"/>
        <v xml:space="preserve"> </v>
      </c>
      <c r="AM128" s="45" t="str">
        <f t="shared" si="136"/>
        <v xml:space="preserve"> </v>
      </c>
      <c r="AN128" s="45" t="str">
        <f t="shared" si="137"/>
        <v xml:space="preserve"> </v>
      </c>
      <c r="AO128" s="45" t="str">
        <f t="shared" si="138"/>
        <v xml:space="preserve"> </v>
      </c>
      <c r="AP128" s="45" t="str">
        <f t="shared" si="139"/>
        <v xml:space="preserve"> </v>
      </c>
      <c r="AQ128" s="45" t="str">
        <f t="shared" si="140"/>
        <v xml:space="preserve"> </v>
      </c>
      <c r="AR128" s="45" t="str">
        <f t="shared" si="141"/>
        <v xml:space="preserve"> </v>
      </c>
      <c r="AS128" s="45" t="str">
        <f t="shared" si="142"/>
        <v xml:space="preserve"> </v>
      </c>
      <c r="AT128" s="45" t="str">
        <f t="shared" si="143"/>
        <v xml:space="preserve"> </v>
      </c>
      <c r="AU128" s="45" t="str">
        <f t="shared" si="144"/>
        <v xml:space="preserve"> </v>
      </c>
      <c r="AV128" s="46" t="str">
        <f t="shared" si="145"/>
        <v xml:space="preserve"> </v>
      </c>
    </row>
    <row r="129" spans="1:154" outlineLevel="1" x14ac:dyDescent="0.25">
      <c r="A129" s="32" t="s">
        <v>84</v>
      </c>
      <c r="B129" s="33" t="str">
        <f>Template!Q27</f>
        <v>Trustport PC Security</v>
      </c>
      <c r="C129" s="49">
        <v>2000</v>
      </c>
      <c r="D129" s="49" t="str">
        <f>Template!R28</f>
        <v>no</v>
      </c>
      <c r="E129" s="51" t="str">
        <f t="shared" ref="E129:E168" si="166">IF(D129="no","n/a"," ")</f>
        <v>n/a</v>
      </c>
      <c r="F129" s="51" t="str">
        <f t="shared" ref="F129" si="167">IF(D129="no","n/a"," ")</f>
        <v>n/a</v>
      </c>
      <c r="G129" s="51" t="str">
        <f t="shared" ref="G129" si="168">IF(D129="no","n/a"," ")</f>
        <v>n/a</v>
      </c>
      <c r="H129" s="51" t="s">
        <v>47</v>
      </c>
      <c r="I129" s="51" t="str">
        <f t="shared" ref="I129" si="169">IF(D129="no","n/a"," ")</f>
        <v>n/a</v>
      </c>
      <c r="J129" s="51" t="str">
        <f t="shared" ref="J129" si="170">IF(D129="no","n/a"," ")</f>
        <v>n/a</v>
      </c>
      <c r="K129" s="51" t="str">
        <f t="shared" ref="K129" si="171">IF(D129="no","n/a"," ")</f>
        <v>n/a</v>
      </c>
      <c r="L129" s="51" t="str">
        <f t="shared" ref="L129" si="172">IF(D129="no","n/a"," ")</f>
        <v>n/a</v>
      </c>
      <c r="M129" s="51" t="str">
        <f t="shared" ref="M129:M159" si="173">IF(D129="no","n/a"," ")</f>
        <v>n/a</v>
      </c>
      <c r="N129" s="51" t="str">
        <f t="shared" ref="N129:N159" si="174">IF(D129="no","n/a"," ")</f>
        <v>n/a</v>
      </c>
      <c r="O129" s="51" t="str">
        <f t="shared" ref="O129:O168" si="175">IF(D129="no","n/a"," ")</f>
        <v>n/a</v>
      </c>
      <c r="P129" s="51" t="str">
        <f t="shared" ref="P129:P168" si="176">IF(D129="no","n/a"," ")</f>
        <v>n/a</v>
      </c>
      <c r="Q129" s="51" t="str">
        <f t="shared" ref="Q129:Q168" si="177">IF(D129="no","n/a"," ")</f>
        <v>n/a</v>
      </c>
      <c r="R129" s="51" t="str">
        <f t="shared" ref="R129:R168" si="178">IF(D129="no","n/a"," ")</f>
        <v>n/a</v>
      </c>
      <c r="S129" s="51" t="str">
        <f t="shared" ref="S129:S168" si="179">IF(D129="no","n/a"," ")</f>
        <v>n/a</v>
      </c>
      <c r="T129" s="51" t="str">
        <f t="shared" ref="T129:T168" si="180">IF(D129="no","n/a"," ")</f>
        <v>n/a</v>
      </c>
      <c r="U129" s="51" t="str">
        <f t="shared" ref="U129:U168" si="181">IF(D129="no","n/a"," ")</f>
        <v>n/a</v>
      </c>
      <c r="V129" s="51" t="str">
        <f t="shared" ref="V129:V168" si="182">IF(D129="no","n/a"," ")</f>
        <v>n/a</v>
      </c>
      <c r="W129" s="51" t="str">
        <f t="shared" ref="W129:W168" si="183">IF(D129="no","n/a"," ")</f>
        <v>n/a</v>
      </c>
      <c r="X129" s="51" t="str">
        <f t="shared" ref="X129:X168" si="184">IF(D129="no","n/a"," ")</f>
        <v>n/a</v>
      </c>
      <c r="Y129" s="51" t="str">
        <f t="shared" ref="Y129:Y168" si="185">IF(D129="no","n/a"," ")</f>
        <v>n/a</v>
      </c>
      <c r="Z129" s="51" t="str">
        <f t="shared" ref="Z129:Z168" si="186">IF(D129="no","n/a"," ")</f>
        <v>n/a</v>
      </c>
      <c r="AA129" s="51" t="str">
        <f t="shared" ref="AA129:AA168" si="187">IF(D129="no","n/a"," ")</f>
        <v>n/a</v>
      </c>
      <c r="AB129" s="51" t="s">
        <v>47</v>
      </c>
      <c r="AC129" s="51" t="str">
        <f t="shared" ref="AC129:AC168" si="188">IF(D129="no","n/a"," ")</f>
        <v>n/a</v>
      </c>
      <c r="AD129" s="51" t="str">
        <f t="shared" ref="AD129:AD168" si="189">IF(D129="no","n/a"," ")</f>
        <v>n/a</v>
      </c>
      <c r="AE129" s="51" t="str">
        <f t="shared" ref="AE129:AE168" si="190">IF(D129="no","n/a"," ")</f>
        <v>n/a</v>
      </c>
      <c r="AF129" s="51" t="str">
        <f t="shared" ref="AF129:AF168" si="191">IF(D129="no","n/a"," ")</f>
        <v>n/a</v>
      </c>
      <c r="AG129" s="51" t="str">
        <f t="shared" ref="AG129:AG168" si="192">IF(D129="no","n/a"," ")</f>
        <v>n/a</v>
      </c>
      <c r="AH129" s="51" t="str">
        <f t="shared" ref="AH129:AH168" si="193">IF(D129="no","n/a"," ")</f>
        <v>n/a</v>
      </c>
      <c r="AI129" s="51" t="str">
        <f t="shared" ref="AI129:AI168" si="194">IF(D129="no","n/a"," ")</f>
        <v>n/a</v>
      </c>
      <c r="AJ129" s="51" t="s">
        <v>47</v>
      </c>
      <c r="AK129" s="51" t="s">
        <v>47</v>
      </c>
      <c r="AL129" s="51" t="str">
        <f t="shared" ref="AL129:AL168" si="195">IF(D129="no","n/a"," ")</f>
        <v>n/a</v>
      </c>
      <c r="AM129" s="51" t="str">
        <f t="shared" ref="AM129:AM168" si="196">IF(D129="no","n/a"," ")</f>
        <v>n/a</v>
      </c>
      <c r="AN129" s="51" t="str">
        <f t="shared" ref="AN129:AN168" si="197">IF(D129="no","n/a"," ")</f>
        <v>n/a</v>
      </c>
      <c r="AO129" s="51" t="str">
        <f t="shared" ref="AO129:AO168" si="198">IF(D129="no","n/a"," ")</f>
        <v>n/a</v>
      </c>
      <c r="AP129" s="51" t="str">
        <f t="shared" ref="AP129:AP168" si="199">IF(D129="no","n/a"," ")</f>
        <v>n/a</v>
      </c>
      <c r="AQ129" s="51" t="str">
        <f t="shared" ref="AQ129:AQ168" si="200">IF(D129="no","n/a"," ")</f>
        <v>n/a</v>
      </c>
      <c r="AR129" s="51" t="str">
        <f t="shared" ref="AR129:AR168" si="201">IF(D129="no","n/a"," ")</f>
        <v>n/a</v>
      </c>
      <c r="AS129" s="51" t="str">
        <f t="shared" ref="AS129:AS168" si="202">IF(D129="no","n/a"," ")</f>
        <v>n/a</v>
      </c>
      <c r="AT129" s="51" t="str">
        <f t="shared" ref="AT129:AT168" si="203">IF(D129="no","n/a"," ")</f>
        <v>n/a</v>
      </c>
      <c r="AU129" s="51" t="str">
        <f t="shared" ref="AU129:AU168" si="204">IF(D129="no","n/a"," ")</f>
        <v>n/a</v>
      </c>
      <c r="AV129" s="51" t="str">
        <f t="shared" ref="AV129:AV168" si="205">IF(D129="no","n/a"," ")</f>
        <v>n/a</v>
      </c>
    </row>
    <row r="130" spans="1:154" outlineLevel="1" x14ac:dyDescent="0.25">
      <c r="A130" s="34"/>
      <c r="B130" s="33"/>
      <c r="C130" s="47" t="s">
        <v>37</v>
      </c>
      <c r="D130" s="49" t="str">
        <f>Template!S28</f>
        <v>yes</v>
      </c>
      <c r="E130" s="51" t="s">
        <v>143</v>
      </c>
      <c r="F130" s="51" t="s">
        <v>143</v>
      </c>
      <c r="G130" s="51" t="s">
        <v>143</v>
      </c>
      <c r="H130" s="51" t="s">
        <v>47</v>
      </c>
      <c r="I130" s="51" t="s">
        <v>143</v>
      </c>
      <c r="J130" s="51" t="s">
        <v>143</v>
      </c>
      <c r="K130" s="51" t="s">
        <v>143</v>
      </c>
      <c r="L130" s="51" t="s">
        <v>143</v>
      </c>
      <c r="M130" s="51" t="s">
        <v>143</v>
      </c>
      <c r="N130" s="51" t="s">
        <v>143</v>
      </c>
      <c r="O130" s="51" t="s">
        <v>143</v>
      </c>
      <c r="P130" s="51" t="s">
        <v>143</v>
      </c>
      <c r="Q130" s="51" t="s">
        <v>143</v>
      </c>
      <c r="R130" s="51" t="s">
        <v>143</v>
      </c>
      <c r="S130" s="51" t="s">
        <v>143</v>
      </c>
      <c r="T130" s="51" t="s">
        <v>143</v>
      </c>
      <c r="U130" s="51" t="s">
        <v>143</v>
      </c>
      <c r="V130" s="51" t="s">
        <v>143</v>
      </c>
      <c r="W130" s="51" t="s">
        <v>143</v>
      </c>
      <c r="X130" s="51" t="s">
        <v>143</v>
      </c>
      <c r="Y130" s="51" t="s">
        <v>143</v>
      </c>
      <c r="Z130" s="51" t="s">
        <v>143</v>
      </c>
      <c r="AA130" s="51" t="s">
        <v>143</v>
      </c>
      <c r="AB130" s="51" t="s">
        <v>143</v>
      </c>
      <c r="AC130" s="51" t="s">
        <v>143</v>
      </c>
      <c r="AD130" s="51" t="s">
        <v>143</v>
      </c>
      <c r="AE130" s="51" t="s">
        <v>143</v>
      </c>
      <c r="AF130" s="51" t="s">
        <v>143</v>
      </c>
      <c r="AG130" s="51" t="s">
        <v>143</v>
      </c>
      <c r="AH130" s="51" t="s">
        <v>143</v>
      </c>
      <c r="AI130" s="51" t="s">
        <v>143</v>
      </c>
      <c r="AJ130" s="51" t="s">
        <v>143</v>
      </c>
      <c r="AK130" s="51" t="s">
        <v>143</v>
      </c>
      <c r="AL130" s="51" t="s">
        <v>143</v>
      </c>
      <c r="AM130" s="51" t="str">
        <f t="shared" si="196"/>
        <v xml:space="preserve"> </v>
      </c>
      <c r="AN130" s="51" t="str">
        <f t="shared" si="197"/>
        <v xml:space="preserve"> </v>
      </c>
      <c r="AO130" s="51" t="str">
        <f t="shared" si="198"/>
        <v xml:space="preserve"> </v>
      </c>
      <c r="AP130" s="51" t="str">
        <f t="shared" si="199"/>
        <v xml:space="preserve"> </v>
      </c>
      <c r="AQ130" s="51" t="str">
        <f t="shared" si="200"/>
        <v xml:space="preserve"> </v>
      </c>
      <c r="AR130" s="51" t="str">
        <f t="shared" si="201"/>
        <v xml:space="preserve"> </v>
      </c>
      <c r="AS130" s="51" t="str">
        <f t="shared" si="202"/>
        <v xml:space="preserve"> </v>
      </c>
      <c r="AT130" s="51" t="str">
        <f t="shared" si="203"/>
        <v xml:space="preserve"> </v>
      </c>
      <c r="AU130" s="51" t="str">
        <f t="shared" si="204"/>
        <v xml:space="preserve"> </v>
      </c>
      <c r="AV130" s="51" t="str">
        <f t="shared" si="205"/>
        <v xml:space="preserve"> </v>
      </c>
    </row>
    <row r="131" spans="1:154" outlineLevel="1" x14ac:dyDescent="0.25">
      <c r="A131" s="34"/>
      <c r="B131" s="35"/>
      <c r="C131" s="47" t="s">
        <v>3894</v>
      </c>
      <c r="D131" s="49" t="str">
        <f>Template!T28</f>
        <v>yes</v>
      </c>
      <c r="E131" s="51" t="s">
        <v>143</v>
      </c>
      <c r="F131" s="51" t="s">
        <v>143</v>
      </c>
      <c r="G131" s="51" t="s">
        <v>143</v>
      </c>
      <c r="H131" s="51" t="s">
        <v>47</v>
      </c>
      <c r="I131" s="51" t="s">
        <v>143</v>
      </c>
      <c r="J131" s="51" t="s">
        <v>143</v>
      </c>
      <c r="K131" s="51" t="s">
        <v>143</v>
      </c>
      <c r="L131" s="51" t="s">
        <v>143</v>
      </c>
      <c r="M131" s="51" t="s">
        <v>143</v>
      </c>
      <c r="N131" s="51" t="s">
        <v>143</v>
      </c>
      <c r="O131" s="51" t="s">
        <v>143</v>
      </c>
      <c r="P131" s="51" t="s">
        <v>143</v>
      </c>
      <c r="Q131" s="51" t="s">
        <v>143</v>
      </c>
      <c r="R131" s="51" t="s">
        <v>143</v>
      </c>
      <c r="S131" s="51" t="s">
        <v>143</v>
      </c>
      <c r="T131" s="51" t="s">
        <v>143</v>
      </c>
      <c r="U131" s="51" t="s">
        <v>143</v>
      </c>
      <c r="V131" s="51" t="s">
        <v>143</v>
      </c>
      <c r="W131" s="51" t="s">
        <v>143</v>
      </c>
      <c r="X131" s="51" t="s">
        <v>143</v>
      </c>
      <c r="Y131" s="51" t="s">
        <v>143</v>
      </c>
      <c r="Z131" s="51" t="s">
        <v>143</v>
      </c>
      <c r="AA131" s="51" t="s">
        <v>143</v>
      </c>
      <c r="AB131" s="51" t="s">
        <v>143</v>
      </c>
      <c r="AC131" s="51" t="s">
        <v>143</v>
      </c>
      <c r="AD131" s="51" t="s">
        <v>143</v>
      </c>
      <c r="AE131" s="51" t="s">
        <v>143</v>
      </c>
      <c r="AF131" s="51" t="s">
        <v>143</v>
      </c>
      <c r="AG131" s="51" t="s">
        <v>143</v>
      </c>
      <c r="AH131" s="51" t="s">
        <v>143</v>
      </c>
      <c r="AI131" s="51" t="s">
        <v>143</v>
      </c>
      <c r="AJ131" s="51" t="s">
        <v>143</v>
      </c>
      <c r="AK131" s="51" t="s">
        <v>143</v>
      </c>
      <c r="AL131" s="51" t="s">
        <v>143</v>
      </c>
      <c r="AM131" s="51" t="str">
        <f t="shared" si="196"/>
        <v xml:space="preserve"> </v>
      </c>
      <c r="AN131" s="51" t="str">
        <f t="shared" si="197"/>
        <v xml:space="preserve"> </v>
      </c>
      <c r="AO131" s="51" t="str">
        <f t="shared" si="198"/>
        <v xml:space="preserve"> </v>
      </c>
      <c r="AP131" s="51" t="str">
        <f t="shared" si="199"/>
        <v xml:space="preserve"> </v>
      </c>
      <c r="AQ131" s="51" t="str">
        <f t="shared" si="200"/>
        <v xml:space="preserve"> </v>
      </c>
      <c r="AR131" s="51" t="str">
        <f t="shared" si="201"/>
        <v xml:space="preserve"> </v>
      </c>
      <c r="AS131" s="51" t="str">
        <f t="shared" si="202"/>
        <v xml:space="preserve"> </v>
      </c>
      <c r="AT131" s="51" t="str">
        <f t="shared" si="203"/>
        <v xml:space="preserve"> </v>
      </c>
      <c r="AU131" s="51" t="str">
        <f t="shared" si="204"/>
        <v xml:space="preserve"> </v>
      </c>
      <c r="AV131" s="51" t="str">
        <f t="shared" si="205"/>
        <v xml:space="preserve"> </v>
      </c>
    </row>
    <row r="132" spans="1:154" s="85" customFormat="1" ht="15.75" outlineLevel="1" thickBot="1" x14ac:dyDescent="0.3">
      <c r="A132" s="34"/>
      <c r="B132" s="35"/>
      <c r="C132" s="47" t="s">
        <v>3895</v>
      </c>
      <c r="D132" s="49" t="str">
        <f>Template!U28</f>
        <v>yes</v>
      </c>
      <c r="E132" s="51" t="s">
        <v>143</v>
      </c>
      <c r="F132" s="51" t="s">
        <v>143</v>
      </c>
      <c r="G132" s="51" t="s">
        <v>143</v>
      </c>
      <c r="H132" s="51" t="s">
        <v>47</v>
      </c>
      <c r="I132" s="51" t="s">
        <v>143</v>
      </c>
      <c r="J132" s="51" t="s">
        <v>143</v>
      </c>
      <c r="K132" s="51" t="s">
        <v>143</v>
      </c>
      <c r="L132" s="51" t="s">
        <v>143</v>
      </c>
      <c r="M132" s="51" t="s">
        <v>143</v>
      </c>
      <c r="N132" s="51" t="s">
        <v>143</v>
      </c>
      <c r="O132" s="51" t="s">
        <v>143</v>
      </c>
      <c r="P132" s="51" t="s">
        <v>143</v>
      </c>
      <c r="Q132" s="51" t="s">
        <v>143</v>
      </c>
      <c r="R132" s="51" t="s">
        <v>143</v>
      </c>
      <c r="S132" s="51" t="s">
        <v>143</v>
      </c>
      <c r="T132" s="51" t="s">
        <v>143</v>
      </c>
      <c r="U132" s="51" t="s">
        <v>143</v>
      </c>
      <c r="V132" s="51" t="s">
        <v>143</v>
      </c>
      <c r="W132" s="51" t="s">
        <v>143</v>
      </c>
      <c r="X132" s="51" t="s">
        <v>143</v>
      </c>
      <c r="Y132" s="51" t="s">
        <v>143</v>
      </c>
      <c r="Z132" s="51" t="s">
        <v>143</v>
      </c>
      <c r="AA132" s="51" t="s">
        <v>143</v>
      </c>
      <c r="AB132" s="51" t="s">
        <v>143</v>
      </c>
      <c r="AC132" s="51" t="s">
        <v>143</v>
      </c>
      <c r="AD132" s="51" t="s">
        <v>143</v>
      </c>
      <c r="AE132" s="51" t="s">
        <v>143</v>
      </c>
      <c r="AF132" s="51" t="s">
        <v>143</v>
      </c>
      <c r="AG132" s="51" t="s">
        <v>143</v>
      </c>
      <c r="AH132" s="51" t="s">
        <v>143</v>
      </c>
      <c r="AI132" s="51" t="s">
        <v>143</v>
      </c>
      <c r="AJ132" s="51" t="s">
        <v>143</v>
      </c>
      <c r="AK132" s="51" t="s">
        <v>143</v>
      </c>
      <c r="AL132" s="51" t="s">
        <v>143</v>
      </c>
      <c r="AM132" s="51" t="str">
        <f t="shared" si="196"/>
        <v xml:space="preserve"> </v>
      </c>
      <c r="AN132" s="51" t="str">
        <f t="shared" si="197"/>
        <v xml:space="preserve"> </v>
      </c>
      <c r="AO132" s="51" t="str">
        <f t="shared" si="198"/>
        <v xml:space="preserve"> </v>
      </c>
      <c r="AP132" s="51" t="str">
        <f t="shared" si="199"/>
        <v xml:space="preserve"> </v>
      </c>
      <c r="AQ132" s="51" t="str">
        <f t="shared" si="200"/>
        <v xml:space="preserve"> </v>
      </c>
      <c r="AR132" s="51" t="str">
        <f t="shared" si="201"/>
        <v xml:space="preserve"> </v>
      </c>
      <c r="AS132" s="51" t="str">
        <f t="shared" si="202"/>
        <v xml:space="preserve"> </v>
      </c>
      <c r="AT132" s="51" t="str">
        <f t="shared" si="203"/>
        <v xml:space="preserve"> </v>
      </c>
      <c r="AU132" s="51" t="str">
        <f t="shared" si="204"/>
        <v xml:space="preserve"> </v>
      </c>
      <c r="AV132" s="51" t="str">
        <f t="shared" si="205"/>
        <v xml:space="preserve"> </v>
      </c>
    </row>
    <row r="133" spans="1:154" ht="15.75" thickBot="1" x14ac:dyDescent="0.3">
      <c r="A133" s="41"/>
      <c r="B133" s="42"/>
      <c r="C133" s="86"/>
      <c r="D133" s="86"/>
      <c r="E133" s="45" t="str">
        <f t="shared" si="166"/>
        <v xml:space="preserve"> </v>
      </c>
      <c r="F133" s="45" t="str">
        <f t="shared" ref="F133" si="206">IF(E133="no","n/a"," ")</f>
        <v xml:space="preserve"> </v>
      </c>
      <c r="G133" s="45" t="str">
        <f t="shared" ref="G133" si="207">IF(F133="no","n/a"," ")</f>
        <v xml:space="preserve"> </v>
      </c>
      <c r="H133" s="45"/>
      <c r="I133" s="45" t="str">
        <f t="shared" ref="I133" si="208">IF(H133="no","n/a"," ")</f>
        <v xml:space="preserve"> </v>
      </c>
      <c r="J133" s="45"/>
      <c r="K133" s="45"/>
      <c r="L133" s="45"/>
      <c r="M133" s="45"/>
      <c r="N133" s="45"/>
      <c r="O133" s="45" t="str">
        <f t="shared" si="175"/>
        <v xml:space="preserve"> </v>
      </c>
      <c r="P133" s="45" t="str">
        <f t="shared" si="176"/>
        <v xml:space="preserve"> </v>
      </c>
      <c r="Q133" s="45" t="str">
        <f t="shared" si="177"/>
        <v xml:space="preserve"> </v>
      </c>
      <c r="R133" s="45" t="str">
        <f t="shared" si="178"/>
        <v xml:space="preserve"> </v>
      </c>
      <c r="S133" s="45" t="str">
        <f t="shared" si="179"/>
        <v xml:space="preserve"> </v>
      </c>
      <c r="T133" s="45" t="str">
        <f t="shared" si="180"/>
        <v xml:space="preserve"> </v>
      </c>
      <c r="U133" s="45" t="str">
        <f t="shared" si="181"/>
        <v xml:space="preserve"> </v>
      </c>
      <c r="V133" s="45" t="str">
        <f t="shared" si="182"/>
        <v xml:space="preserve"> </v>
      </c>
      <c r="W133" s="45" t="str">
        <f t="shared" si="183"/>
        <v xml:space="preserve"> </v>
      </c>
      <c r="X133" s="45" t="str">
        <f t="shared" si="184"/>
        <v xml:space="preserve"> </v>
      </c>
      <c r="Y133" s="45" t="str">
        <f t="shared" si="185"/>
        <v xml:space="preserve"> </v>
      </c>
      <c r="Z133" s="45" t="str">
        <f t="shared" si="186"/>
        <v xml:space="preserve"> </v>
      </c>
      <c r="AA133" s="45" t="str">
        <f t="shared" si="187"/>
        <v xml:space="preserve"> </v>
      </c>
      <c r="AB133" s="45"/>
      <c r="AC133" s="45" t="str">
        <f t="shared" si="188"/>
        <v xml:space="preserve"> </v>
      </c>
      <c r="AD133" s="45" t="str">
        <f t="shared" si="189"/>
        <v xml:space="preserve"> </v>
      </c>
      <c r="AE133" s="45" t="str">
        <f t="shared" si="190"/>
        <v xml:space="preserve"> </v>
      </c>
      <c r="AF133" s="45" t="str">
        <f t="shared" si="191"/>
        <v xml:space="preserve"> </v>
      </c>
      <c r="AG133" s="45" t="str">
        <f t="shared" si="192"/>
        <v xml:space="preserve"> </v>
      </c>
      <c r="AH133" s="45" t="str">
        <f t="shared" si="193"/>
        <v xml:space="preserve"> </v>
      </c>
      <c r="AI133" s="45" t="str">
        <f t="shared" si="194"/>
        <v xml:space="preserve"> </v>
      </c>
      <c r="AJ133" s="45"/>
      <c r="AK133" s="45"/>
      <c r="AL133" s="45" t="str">
        <f t="shared" si="195"/>
        <v xml:space="preserve"> </v>
      </c>
      <c r="AM133" s="45" t="str">
        <f t="shared" si="196"/>
        <v xml:space="preserve"> </v>
      </c>
      <c r="AN133" s="45" t="str">
        <f t="shared" si="197"/>
        <v xml:space="preserve"> </v>
      </c>
      <c r="AO133" s="45" t="str">
        <f t="shared" si="198"/>
        <v xml:space="preserve"> </v>
      </c>
      <c r="AP133" s="45" t="str">
        <f t="shared" si="199"/>
        <v xml:space="preserve"> </v>
      </c>
      <c r="AQ133" s="45" t="str">
        <f t="shared" si="200"/>
        <v xml:space="preserve"> </v>
      </c>
      <c r="AR133" s="45" t="str">
        <f t="shared" si="201"/>
        <v xml:space="preserve"> </v>
      </c>
      <c r="AS133" s="45" t="str">
        <f t="shared" si="202"/>
        <v xml:space="preserve"> </v>
      </c>
      <c r="AT133" s="45" t="str">
        <f t="shared" si="203"/>
        <v xml:space="preserve"> </v>
      </c>
      <c r="AU133" s="45" t="str">
        <f t="shared" si="204"/>
        <v xml:space="preserve"> </v>
      </c>
      <c r="AV133" s="46" t="str">
        <f t="shared" si="205"/>
        <v xml:space="preserve"> </v>
      </c>
    </row>
    <row r="134" spans="1:154" outlineLevel="1" x14ac:dyDescent="0.25">
      <c r="A134" s="32" t="s">
        <v>85</v>
      </c>
      <c r="B134" s="33" t="str">
        <f>Template!Q28</f>
        <v>Quick Heal Total Security 2010</v>
      </c>
      <c r="C134" s="49">
        <v>2000</v>
      </c>
      <c r="D134" s="49" t="str">
        <f>Template!R29</f>
        <v>no</v>
      </c>
      <c r="E134" s="51" t="s">
        <v>47</v>
      </c>
      <c r="F134" s="51" t="s">
        <v>47</v>
      </c>
      <c r="G134" s="51" t="s">
        <v>47</v>
      </c>
      <c r="H134" s="51" t="s">
        <v>47</v>
      </c>
      <c r="I134" s="51" t="s">
        <v>47</v>
      </c>
      <c r="J134" s="51" t="str">
        <f t="shared" ref="J134" si="209">IF(D134="no","n/a"," ")</f>
        <v>n/a</v>
      </c>
      <c r="K134" s="51" t="str">
        <f t="shared" ref="K134" si="210">IF(D134="no","n/a"," ")</f>
        <v>n/a</v>
      </c>
      <c r="L134" s="51" t="str">
        <f t="shared" ref="L134" si="211">IF(D134="no","n/a"," ")</f>
        <v>n/a</v>
      </c>
      <c r="M134" s="51" t="str">
        <f t="shared" si="173"/>
        <v>n/a</v>
      </c>
      <c r="N134" s="51" t="str">
        <f t="shared" si="174"/>
        <v>n/a</v>
      </c>
      <c r="O134" s="51" t="str">
        <f t="shared" si="175"/>
        <v>n/a</v>
      </c>
      <c r="P134" s="51" t="str">
        <f t="shared" si="176"/>
        <v>n/a</v>
      </c>
      <c r="Q134" s="51" t="str">
        <f t="shared" si="177"/>
        <v>n/a</v>
      </c>
      <c r="R134" s="51" t="str">
        <f t="shared" si="178"/>
        <v>n/a</v>
      </c>
      <c r="S134" s="51" t="str">
        <f t="shared" si="179"/>
        <v>n/a</v>
      </c>
      <c r="T134" s="51" t="str">
        <f t="shared" si="180"/>
        <v>n/a</v>
      </c>
      <c r="U134" s="51" t="str">
        <f t="shared" si="181"/>
        <v>n/a</v>
      </c>
      <c r="V134" s="51" t="str">
        <f t="shared" si="182"/>
        <v>n/a</v>
      </c>
      <c r="W134" s="51" t="str">
        <f t="shared" si="183"/>
        <v>n/a</v>
      </c>
      <c r="X134" s="51" t="str">
        <f t="shared" si="184"/>
        <v>n/a</v>
      </c>
      <c r="Y134" s="51" t="str">
        <f t="shared" si="185"/>
        <v>n/a</v>
      </c>
      <c r="Z134" s="51" t="str">
        <f t="shared" si="186"/>
        <v>n/a</v>
      </c>
      <c r="AA134" s="51" t="str">
        <f t="shared" si="187"/>
        <v>n/a</v>
      </c>
      <c r="AB134" s="51" t="s">
        <v>47</v>
      </c>
      <c r="AC134" s="51" t="str">
        <f t="shared" si="188"/>
        <v>n/a</v>
      </c>
      <c r="AD134" s="51" t="str">
        <f t="shared" si="189"/>
        <v>n/a</v>
      </c>
      <c r="AE134" s="51" t="str">
        <f t="shared" si="190"/>
        <v>n/a</v>
      </c>
      <c r="AF134" s="51" t="str">
        <f t="shared" si="191"/>
        <v>n/a</v>
      </c>
      <c r="AG134" s="51" t="str">
        <f t="shared" si="192"/>
        <v>n/a</v>
      </c>
      <c r="AH134" s="51" t="str">
        <f t="shared" si="193"/>
        <v>n/a</v>
      </c>
      <c r="AI134" s="51" t="str">
        <f t="shared" si="194"/>
        <v>n/a</v>
      </c>
      <c r="AJ134" s="51" t="s">
        <v>47</v>
      </c>
      <c r="AK134" s="51" t="s">
        <v>47</v>
      </c>
      <c r="AL134" s="51" t="str">
        <f t="shared" si="195"/>
        <v>n/a</v>
      </c>
      <c r="AM134" s="51" t="str">
        <f t="shared" si="196"/>
        <v>n/a</v>
      </c>
      <c r="AN134" s="51" t="str">
        <f t="shared" si="197"/>
        <v>n/a</v>
      </c>
      <c r="AO134" s="51" t="str">
        <f t="shared" si="198"/>
        <v>n/a</v>
      </c>
      <c r="AP134" s="51" t="str">
        <f t="shared" si="199"/>
        <v>n/a</v>
      </c>
      <c r="AQ134" s="51" t="str">
        <f t="shared" si="200"/>
        <v>n/a</v>
      </c>
      <c r="AR134" s="51" t="str">
        <f t="shared" si="201"/>
        <v>n/a</v>
      </c>
      <c r="AS134" s="51" t="str">
        <f t="shared" si="202"/>
        <v>n/a</v>
      </c>
      <c r="AT134" s="51" t="str">
        <f t="shared" si="203"/>
        <v>n/a</v>
      </c>
      <c r="AU134" s="51" t="str">
        <f t="shared" si="204"/>
        <v>n/a</v>
      </c>
      <c r="AV134" s="51" t="str">
        <f t="shared" si="205"/>
        <v>n/a</v>
      </c>
    </row>
    <row r="135" spans="1:154" outlineLevel="1" x14ac:dyDescent="0.25">
      <c r="A135" s="34"/>
      <c r="B135" s="33"/>
      <c r="C135" s="47" t="s">
        <v>37</v>
      </c>
      <c r="D135" s="49" t="str">
        <f>Template!S29</f>
        <v>yes</v>
      </c>
      <c r="E135" s="51" t="s">
        <v>143</v>
      </c>
      <c r="F135" s="51" t="s">
        <v>143</v>
      </c>
      <c r="G135" s="51" t="s">
        <v>143</v>
      </c>
      <c r="H135" s="51" t="s">
        <v>47</v>
      </c>
      <c r="I135" s="51" t="s">
        <v>143</v>
      </c>
      <c r="J135" s="51" t="s">
        <v>143</v>
      </c>
      <c r="K135" s="51" t="s">
        <v>143</v>
      </c>
      <c r="L135" s="51" t="s">
        <v>143</v>
      </c>
      <c r="M135" s="51" t="s">
        <v>143</v>
      </c>
      <c r="N135" s="51" t="s">
        <v>143</v>
      </c>
      <c r="O135" s="51" t="s">
        <v>143</v>
      </c>
      <c r="P135" s="51" t="s">
        <v>143</v>
      </c>
      <c r="Q135" s="51" t="s">
        <v>143</v>
      </c>
      <c r="R135" s="51" t="s">
        <v>143</v>
      </c>
      <c r="S135" s="51" t="s">
        <v>143</v>
      </c>
      <c r="T135" s="51" t="s">
        <v>143</v>
      </c>
      <c r="U135" s="51" t="s">
        <v>143</v>
      </c>
      <c r="V135" s="51" t="s">
        <v>143</v>
      </c>
      <c r="W135" s="51" t="s">
        <v>143</v>
      </c>
      <c r="X135" s="51" t="s">
        <v>143</v>
      </c>
      <c r="Y135" s="51" t="s">
        <v>143</v>
      </c>
      <c r="Z135" s="51" t="s">
        <v>143</v>
      </c>
      <c r="AA135" s="51" t="s">
        <v>143</v>
      </c>
      <c r="AB135" s="51" t="s">
        <v>143</v>
      </c>
      <c r="AC135" s="51" t="s">
        <v>143</v>
      </c>
      <c r="AD135" s="51" t="s">
        <v>143</v>
      </c>
      <c r="AE135" s="51" t="s">
        <v>143</v>
      </c>
      <c r="AF135" s="51" t="s">
        <v>143</v>
      </c>
      <c r="AG135" s="51" t="s">
        <v>143</v>
      </c>
      <c r="AH135" s="51" t="s">
        <v>143</v>
      </c>
      <c r="AI135" s="51" t="s">
        <v>143</v>
      </c>
      <c r="AJ135" s="51" t="s">
        <v>143</v>
      </c>
      <c r="AK135" s="51" t="s">
        <v>143</v>
      </c>
      <c r="AL135" s="51" t="s">
        <v>143</v>
      </c>
      <c r="AM135" s="51" t="str">
        <f t="shared" si="196"/>
        <v xml:space="preserve"> </v>
      </c>
      <c r="AN135" s="51" t="str">
        <f t="shared" si="197"/>
        <v xml:space="preserve"> </v>
      </c>
      <c r="AO135" s="51" t="str">
        <f t="shared" si="198"/>
        <v xml:space="preserve"> </v>
      </c>
      <c r="AP135" s="51" t="str">
        <f t="shared" si="199"/>
        <v xml:space="preserve"> </v>
      </c>
      <c r="AQ135" s="51" t="str">
        <f t="shared" si="200"/>
        <v xml:space="preserve"> </v>
      </c>
      <c r="AR135" s="51" t="str">
        <f t="shared" si="201"/>
        <v xml:space="preserve"> </v>
      </c>
      <c r="AS135" s="51" t="str">
        <f t="shared" si="202"/>
        <v xml:space="preserve"> </v>
      </c>
      <c r="AT135" s="51" t="str">
        <f t="shared" si="203"/>
        <v xml:space="preserve"> </v>
      </c>
      <c r="AU135" s="51" t="str">
        <f t="shared" si="204"/>
        <v xml:space="preserve"> </v>
      </c>
      <c r="AV135" s="51" t="str">
        <f t="shared" si="205"/>
        <v xml:space="preserve"> </v>
      </c>
    </row>
    <row r="136" spans="1:154" outlineLevel="1" x14ac:dyDescent="0.25">
      <c r="A136" s="34"/>
      <c r="B136" s="35"/>
      <c r="C136" s="47" t="s">
        <v>3894</v>
      </c>
      <c r="D136" s="49" t="str">
        <f>Template!T29</f>
        <v>yes</v>
      </c>
      <c r="E136" s="51" t="s">
        <v>143</v>
      </c>
      <c r="F136" s="51" t="s">
        <v>143</v>
      </c>
      <c r="G136" s="51" t="s">
        <v>143</v>
      </c>
      <c r="H136" s="51" t="s">
        <v>47</v>
      </c>
      <c r="I136" s="51" t="s">
        <v>143</v>
      </c>
      <c r="J136" s="51" t="s">
        <v>143</v>
      </c>
      <c r="K136" s="51" t="s">
        <v>143</v>
      </c>
      <c r="L136" s="51" t="s">
        <v>143</v>
      </c>
      <c r="M136" s="51" t="s">
        <v>143</v>
      </c>
      <c r="N136" s="51" t="s">
        <v>143</v>
      </c>
      <c r="O136" s="51" t="s">
        <v>143</v>
      </c>
      <c r="P136" s="51" t="s">
        <v>143</v>
      </c>
      <c r="Q136" s="51" t="s">
        <v>143</v>
      </c>
      <c r="R136" s="51" t="s">
        <v>143</v>
      </c>
      <c r="S136" s="51" t="s">
        <v>143</v>
      </c>
      <c r="T136" s="51" t="s">
        <v>143</v>
      </c>
      <c r="U136" s="51" t="s">
        <v>143</v>
      </c>
      <c r="V136" s="51" t="s">
        <v>143</v>
      </c>
      <c r="W136" s="51" t="s">
        <v>143</v>
      </c>
      <c r="X136" s="51" t="s">
        <v>143</v>
      </c>
      <c r="Y136" s="51" t="s">
        <v>143</v>
      </c>
      <c r="Z136" s="51" t="s">
        <v>143</v>
      </c>
      <c r="AA136" s="51" t="s">
        <v>143</v>
      </c>
      <c r="AB136" s="51" t="s">
        <v>143</v>
      </c>
      <c r="AC136" s="51" t="s">
        <v>143</v>
      </c>
      <c r="AD136" s="51" t="s">
        <v>143</v>
      </c>
      <c r="AE136" s="51" t="s">
        <v>143</v>
      </c>
      <c r="AF136" s="51" t="s">
        <v>143</v>
      </c>
      <c r="AG136" s="51" t="s">
        <v>143</v>
      </c>
      <c r="AH136" s="51" t="s">
        <v>143</v>
      </c>
      <c r="AI136" s="51" t="s">
        <v>143</v>
      </c>
      <c r="AJ136" s="51" t="s">
        <v>143</v>
      </c>
      <c r="AK136" s="51" t="s">
        <v>143</v>
      </c>
      <c r="AL136" s="51" t="s">
        <v>143</v>
      </c>
      <c r="AM136" s="51" t="str">
        <f t="shared" si="196"/>
        <v xml:space="preserve"> </v>
      </c>
      <c r="AN136" s="51" t="str">
        <f t="shared" si="197"/>
        <v xml:space="preserve"> </v>
      </c>
      <c r="AO136" s="51" t="str">
        <f t="shared" si="198"/>
        <v xml:space="preserve"> </v>
      </c>
      <c r="AP136" s="51" t="str">
        <f t="shared" si="199"/>
        <v xml:space="preserve"> </v>
      </c>
      <c r="AQ136" s="51" t="str">
        <f t="shared" si="200"/>
        <v xml:space="preserve"> </v>
      </c>
      <c r="AR136" s="51" t="str">
        <f t="shared" si="201"/>
        <v xml:space="preserve"> </v>
      </c>
      <c r="AS136" s="51" t="str">
        <f t="shared" si="202"/>
        <v xml:space="preserve"> </v>
      </c>
      <c r="AT136" s="51" t="str">
        <f t="shared" si="203"/>
        <v xml:space="preserve"> </v>
      </c>
      <c r="AU136" s="51" t="str">
        <f t="shared" si="204"/>
        <v xml:space="preserve"> </v>
      </c>
      <c r="AV136" s="51" t="str">
        <f t="shared" si="205"/>
        <v xml:space="preserve"> </v>
      </c>
    </row>
    <row r="137" spans="1:154" s="85" customFormat="1" ht="15.75" outlineLevel="1" thickBot="1" x14ac:dyDescent="0.3">
      <c r="A137" s="34"/>
      <c r="B137" s="35"/>
      <c r="C137" s="47" t="s">
        <v>3895</v>
      </c>
      <c r="D137" s="49" t="str">
        <f>Template!U29</f>
        <v>yes</v>
      </c>
      <c r="E137" s="51" t="s">
        <v>143</v>
      </c>
      <c r="F137" s="51" t="s">
        <v>143</v>
      </c>
      <c r="G137" s="51" t="s">
        <v>143</v>
      </c>
      <c r="H137" s="51" t="s">
        <v>47</v>
      </c>
      <c r="I137" s="51" t="s">
        <v>143</v>
      </c>
      <c r="J137" s="51" t="s">
        <v>143</v>
      </c>
      <c r="K137" s="51" t="s">
        <v>143</v>
      </c>
      <c r="L137" s="51" t="s">
        <v>143</v>
      </c>
      <c r="M137" s="51" t="s">
        <v>143</v>
      </c>
      <c r="N137" s="51" t="s">
        <v>143</v>
      </c>
      <c r="O137" s="51" t="s">
        <v>143</v>
      </c>
      <c r="P137" s="51" t="s">
        <v>143</v>
      </c>
      <c r="Q137" s="51" t="s">
        <v>143</v>
      </c>
      <c r="R137" s="51" t="s">
        <v>143</v>
      </c>
      <c r="S137" s="51" t="s">
        <v>143</v>
      </c>
      <c r="T137" s="51" t="s">
        <v>143</v>
      </c>
      <c r="U137" s="51" t="s">
        <v>143</v>
      </c>
      <c r="V137" s="51" t="s">
        <v>143</v>
      </c>
      <c r="W137" s="51" t="s">
        <v>143</v>
      </c>
      <c r="X137" s="51" t="s">
        <v>143</v>
      </c>
      <c r="Y137" s="51" t="s">
        <v>143</v>
      </c>
      <c r="Z137" s="51" t="s">
        <v>143</v>
      </c>
      <c r="AA137" s="51" t="s">
        <v>143</v>
      </c>
      <c r="AB137" s="51" t="s">
        <v>143</v>
      </c>
      <c r="AC137" s="51" t="s">
        <v>143</v>
      </c>
      <c r="AD137" s="51" t="s">
        <v>143</v>
      </c>
      <c r="AE137" s="51" t="s">
        <v>143</v>
      </c>
      <c r="AF137" s="51" t="s">
        <v>143</v>
      </c>
      <c r="AG137" s="51" t="s">
        <v>143</v>
      </c>
      <c r="AH137" s="51" t="s">
        <v>143</v>
      </c>
      <c r="AI137" s="51" t="s">
        <v>143</v>
      </c>
      <c r="AJ137" s="51" t="s">
        <v>143</v>
      </c>
      <c r="AK137" s="51" t="s">
        <v>143</v>
      </c>
      <c r="AL137" s="51" t="s">
        <v>143</v>
      </c>
      <c r="AM137" s="51" t="str">
        <f t="shared" si="196"/>
        <v xml:space="preserve"> </v>
      </c>
      <c r="AN137" s="51" t="str">
        <f t="shared" si="197"/>
        <v xml:space="preserve"> </v>
      </c>
      <c r="AO137" s="51" t="str">
        <f t="shared" si="198"/>
        <v xml:space="preserve"> </v>
      </c>
      <c r="AP137" s="51" t="str">
        <f t="shared" si="199"/>
        <v xml:space="preserve"> </v>
      </c>
      <c r="AQ137" s="51" t="str">
        <f t="shared" si="200"/>
        <v xml:space="preserve"> </v>
      </c>
      <c r="AR137" s="51" t="str">
        <f t="shared" si="201"/>
        <v xml:space="preserve"> </v>
      </c>
      <c r="AS137" s="51" t="str">
        <f t="shared" si="202"/>
        <v xml:space="preserve"> </v>
      </c>
      <c r="AT137" s="51" t="str">
        <f t="shared" si="203"/>
        <v xml:space="preserve"> </v>
      </c>
      <c r="AU137" s="51" t="str">
        <f t="shared" si="204"/>
        <v xml:space="preserve"> </v>
      </c>
      <c r="AV137" s="51" t="str">
        <f t="shared" si="205"/>
        <v xml:space="preserve"> </v>
      </c>
    </row>
    <row r="138" spans="1:154" ht="15.75" thickBot="1" x14ac:dyDescent="0.3">
      <c r="A138" s="41"/>
      <c r="B138" s="42"/>
      <c r="C138" s="86"/>
      <c r="D138" s="86"/>
      <c r="E138" s="45" t="str">
        <f t="shared" si="166"/>
        <v xml:space="preserve"> </v>
      </c>
      <c r="F138" s="45"/>
      <c r="G138" s="45"/>
      <c r="H138" s="45"/>
      <c r="I138" s="45"/>
      <c r="J138" s="45"/>
      <c r="K138" s="45"/>
      <c r="L138" s="45"/>
      <c r="M138" s="45"/>
      <c r="N138" s="45"/>
      <c r="O138" s="45" t="str">
        <f t="shared" si="175"/>
        <v xml:space="preserve"> </v>
      </c>
      <c r="P138" s="45" t="str">
        <f t="shared" si="176"/>
        <v xml:space="preserve"> </v>
      </c>
      <c r="Q138" s="45" t="str">
        <f t="shared" si="177"/>
        <v xml:space="preserve"> </v>
      </c>
      <c r="R138" s="45" t="str">
        <f t="shared" si="178"/>
        <v xml:space="preserve"> </v>
      </c>
      <c r="S138" s="45" t="str">
        <f t="shared" si="179"/>
        <v xml:space="preserve"> </v>
      </c>
      <c r="T138" s="45" t="str">
        <f t="shared" si="180"/>
        <v xml:space="preserve"> </v>
      </c>
      <c r="U138" s="45" t="str">
        <f t="shared" si="181"/>
        <v xml:space="preserve"> </v>
      </c>
      <c r="V138" s="45" t="str">
        <f t="shared" si="182"/>
        <v xml:space="preserve"> </v>
      </c>
      <c r="W138" s="45" t="str">
        <f t="shared" si="183"/>
        <v xml:space="preserve"> </v>
      </c>
      <c r="X138" s="45" t="str">
        <f t="shared" si="184"/>
        <v xml:space="preserve"> </v>
      </c>
      <c r="Y138" s="45" t="str">
        <f t="shared" si="185"/>
        <v xml:space="preserve"> </v>
      </c>
      <c r="Z138" s="45" t="str">
        <f t="shared" si="186"/>
        <v xml:space="preserve"> </v>
      </c>
      <c r="AA138" s="45" t="str">
        <f t="shared" si="187"/>
        <v xml:space="preserve"> </v>
      </c>
      <c r="AB138" s="45"/>
      <c r="AC138" s="45" t="str">
        <f t="shared" si="188"/>
        <v xml:space="preserve"> </v>
      </c>
      <c r="AD138" s="45" t="str">
        <f t="shared" si="189"/>
        <v xml:space="preserve"> </v>
      </c>
      <c r="AE138" s="45" t="str">
        <f t="shared" si="190"/>
        <v xml:space="preserve"> </v>
      </c>
      <c r="AF138" s="45" t="str">
        <f t="shared" si="191"/>
        <v xml:space="preserve"> </v>
      </c>
      <c r="AG138" s="45" t="str">
        <f t="shared" si="192"/>
        <v xml:space="preserve"> </v>
      </c>
      <c r="AH138" s="45" t="str">
        <f t="shared" si="193"/>
        <v xml:space="preserve"> </v>
      </c>
      <c r="AI138" s="45" t="str">
        <f t="shared" si="194"/>
        <v xml:space="preserve"> </v>
      </c>
      <c r="AJ138" s="45"/>
      <c r="AK138" s="45"/>
      <c r="AL138" s="45" t="str">
        <f t="shared" si="195"/>
        <v xml:space="preserve"> </v>
      </c>
      <c r="AM138" s="45" t="str">
        <f t="shared" si="196"/>
        <v xml:space="preserve"> </v>
      </c>
      <c r="AN138" s="45" t="str">
        <f t="shared" si="197"/>
        <v xml:space="preserve"> </v>
      </c>
      <c r="AO138" s="45" t="str">
        <f t="shared" si="198"/>
        <v xml:space="preserve"> </v>
      </c>
      <c r="AP138" s="45" t="str">
        <f t="shared" si="199"/>
        <v xml:space="preserve"> </v>
      </c>
      <c r="AQ138" s="45" t="str">
        <f t="shared" si="200"/>
        <v xml:space="preserve"> </v>
      </c>
      <c r="AR138" s="45" t="str">
        <f t="shared" si="201"/>
        <v xml:space="preserve"> </v>
      </c>
      <c r="AS138" s="45" t="str">
        <f t="shared" si="202"/>
        <v xml:space="preserve"> </v>
      </c>
      <c r="AT138" s="45" t="str">
        <f t="shared" si="203"/>
        <v xml:space="preserve"> </v>
      </c>
      <c r="AU138" s="45" t="str">
        <f t="shared" si="204"/>
        <v xml:space="preserve"> </v>
      </c>
      <c r="AV138" s="46" t="str">
        <f t="shared" si="205"/>
        <v xml:space="preserve"> </v>
      </c>
    </row>
    <row r="139" spans="1:154" outlineLevel="1" x14ac:dyDescent="0.25">
      <c r="A139" s="32" t="s">
        <v>86</v>
      </c>
      <c r="B139" s="33" t="str">
        <f>Template!Q29</f>
        <v>K7 Total Security 10.0</v>
      </c>
      <c r="C139" s="49"/>
      <c r="D139" s="49" t="str">
        <f>Template!R30</f>
        <v>no</v>
      </c>
      <c r="E139" s="51" t="str">
        <f t="shared" si="166"/>
        <v>n/a</v>
      </c>
      <c r="F139" s="51" t="str">
        <f t="shared" ref="F139" si="212">IF(D139="no","n/a"," ")</f>
        <v>n/a</v>
      </c>
      <c r="G139" s="51" t="str">
        <f t="shared" ref="G139" si="213">IF(D139="no","n/a"," ")</f>
        <v>n/a</v>
      </c>
      <c r="H139" s="51" t="s">
        <v>47</v>
      </c>
      <c r="I139" s="51" t="str">
        <f t="shared" ref="I139" si="214">IF(D139="no","n/a"," ")</f>
        <v>n/a</v>
      </c>
      <c r="J139" s="51" t="str">
        <f t="shared" ref="J139" si="215">IF(D139="no","n/a"," ")</f>
        <v>n/a</v>
      </c>
      <c r="K139" s="51" t="str">
        <f t="shared" ref="K139" si="216">IF(D139="no","n/a"," ")</f>
        <v>n/a</v>
      </c>
      <c r="L139" s="51" t="str">
        <f t="shared" ref="L139" si="217">IF(D139="no","n/a"," ")</f>
        <v>n/a</v>
      </c>
      <c r="M139" s="51" t="str">
        <f t="shared" si="173"/>
        <v>n/a</v>
      </c>
      <c r="N139" s="51" t="str">
        <f t="shared" si="174"/>
        <v>n/a</v>
      </c>
      <c r="O139" s="51" t="str">
        <f t="shared" si="175"/>
        <v>n/a</v>
      </c>
      <c r="P139" s="51" t="str">
        <f t="shared" si="176"/>
        <v>n/a</v>
      </c>
      <c r="Q139" s="51" t="str">
        <f t="shared" si="177"/>
        <v>n/a</v>
      </c>
      <c r="R139" s="51" t="str">
        <f t="shared" si="178"/>
        <v>n/a</v>
      </c>
      <c r="S139" s="51" t="str">
        <f t="shared" si="179"/>
        <v>n/a</v>
      </c>
      <c r="T139" s="51" t="str">
        <f t="shared" si="180"/>
        <v>n/a</v>
      </c>
      <c r="U139" s="51" t="str">
        <f t="shared" si="181"/>
        <v>n/a</v>
      </c>
      <c r="V139" s="51" t="str">
        <f t="shared" si="182"/>
        <v>n/a</v>
      </c>
      <c r="W139" s="51" t="str">
        <f t="shared" si="183"/>
        <v>n/a</v>
      </c>
      <c r="X139" s="51" t="str">
        <f t="shared" si="184"/>
        <v>n/a</v>
      </c>
      <c r="Y139" s="51" t="str">
        <f t="shared" si="185"/>
        <v>n/a</v>
      </c>
      <c r="Z139" s="51" t="str">
        <f t="shared" si="186"/>
        <v>n/a</v>
      </c>
      <c r="AA139" s="51" t="str">
        <f t="shared" si="187"/>
        <v>n/a</v>
      </c>
      <c r="AB139" s="51" t="s">
        <v>47</v>
      </c>
      <c r="AC139" s="51" t="str">
        <f t="shared" si="188"/>
        <v>n/a</v>
      </c>
      <c r="AD139" s="51" t="str">
        <f t="shared" si="189"/>
        <v>n/a</v>
      </c>
      <c r="AE139" s="51" t="str">
        <f t="shared" si="190"/>
        <v>n/a</v>
      </c>
      <c r="AF139" s="51" t="str">
        <f t="shared" si="191"/>
        <v>n/a</v>
      </c>
      <c r="AG139" s="51" t="str">
        <f t="shared" si="192"/>
        <v>n/a</v>
      </c>
      <c r="AH139" s="51" t="str">
        <f t="shared" si="193"/>
        <v>n/a</v>
      </c>
      <c r="AI139" s="51" t="str">
        <f t="shared" si="194"/>
        <v>n/a</v>
      </c>
      <c r="AJ139" s="51" t="s">
        <v>47</v>
      </c>
      <c r="AK139" s="51" t="s">
        <v>47</v>
      </c>
      <c r="AL139" s="51" t="str">
        <f t="shared" si="195"/>
        <v>n/a</v>
      </c>
      <c r="AM139" s="51" t="str">
        <f t="shared" si="196"/>
        <v>n/a</v>
      </c>
      <c r="AN139" s="51" t="str">
        <f t="shared" si="197"/>
        <v>n/a</v>
      </c>
      <c r="AO139" s="51" t="str">
        <f t="shared" si="198"/>
        <v>n/a</v>
      </c>
      <c r="AP139" s="51" t="str">
        <f t="shared" si="199"/>
        <v>n/a</v>
      </c>
      <c r="AQ139" s="51" t="str">
        <f t="shared" si="200"/>
        <v>n/a</v>
      </c>
      <c r="AR139" s="51" t="str">
        <f t="shared" si="201"/>
        <v>n/a</v>
      </c>
      <c r="AS139" s="51" t="str">
        <f t="shared" si="202"/>
        <v>n/a</v>
      </c>
      <c r="AT139" s="51" t="str">
        <f t="shared" si="203"/>
        <v>n/a</v>
      </c>
      <c r="AU139" s="51" t="str">
        <f t="shared" si="204"/>
        <v>n/a</v>
      </c>
      <c r="AV139" s="51" t="str">
        <f t="shared" si="205"/>
        <v>n/a</v>
      </c>
    </row>
    <row r="140" spans="1:154" outlineLevel="1" x14ac:dyDescent="0.25">
      <c r="A140" s="34"/>
      <c r="B140" s="33"/>
      <c r="C140" s="47" t="s">
        <v>37</v>
      </c>
      <c r="D140" s="49" t="str">
        <f>Template!S30</f>
        <v>yes</v>
      </c>
      <c r="E140" s="51" t="s">
        <v>143</v>
      </c>
      <c r="F140" s="51" t="s">
        <v>143</v>
      </c>
      <c r="G140" s="51" t="s">
        <v>143</v>
      </c>
      <c r="H140" s="51" t="s">
        <v>47</v>
      </c>
      <c r="I140" s="51" t="s">
        <v>143</v>
      </c>
      <c r="J140" s="51" t="s">
        <v>143</v>
      </c>
      <c r="K140" s="51" t="s">
        <v>143</v>
      </c>
      <c r="L140" s="51" t="s">
        <v>143</v>
      </c>
      <c r="M140" s="51" t="s">
        <v>143</v>
      </c>
      <c r="N140" s="51" t="s">
        <v>143</v>
      </c>
      <c r="O140" s="51" t="s">
        <v>143</v>
      </c>
      <c r="P140" s="51" t="s">
        <v>143</v>
      </c>
      <c r="Q140" s="51" t="s">
        <v>143</v>
      </c>
      <c r="R140" s="51" t="s">
        <v>143</v>
      </c>
      <c r="S140" s="51" t="s">
        <v>143</v>
      </c>
      <c r="T140" s="51" t="s">
        <v>143</v>
      </c>
      <c r="U140" s="51" t="s">
        <v>143</v>
      </c>
      <c r="V140" s="51" t="s">
        <v>143</v>
      </c>
      <c r="W140" s="51" t="s">
        <v>143</v>
      </c>
      <c r="X140" s="51" t="s">
        <v>143</v>
      </c>
      <c r="Y140" s="51" t="s">
        <v>144</v>
      </c>
      <c r="Z140" s="51" t="s">
        <v>143</v>
      </c>
      <c r="AA140" s="51" t="s">
        <v>143</v>
      </c>
      <c r="AB140" s="51" t="s">
        <v>143</v>
      </c>
      <c r="AC140" s="51" t="s">
        <v>143</v>
      </c>
      <c r="AD140" s="51" t="s">
        <v>143</v>
      </c>
      <c r="AE140" s="51" t="s">
        <v>143</v>
      </c>
      <c r="AF140" s="51" t="s">
        <v>143</v>
      </c>
      <c r="AG140" s="51" t="s">
        <v>143</v>
      </c>
      <c r="AH140" s="51" t="s">
        <v>143</v>
      </c>
      <c r="AI140" s="51" t="s">
        <v>143</v>
      </c>
      <c r="AJ140" s="51" t="s">
        <v>143</v>
      </c>
      <c r="AK140" s="51" t="s">
        <v>143</v>
      </c>
      <c r="AL140" s="51" t="s">
        <v>143</v>
      </c>
      <c r="AM140" s="51" t="str">
        <f t="shared" si="196"/>
        <v xml:space="preserve"> </v>
      </c>
      <c r="AN140" s="51" t="str">
        <f t="shared" si="197"/>
        <v xml:space="preserve"> </v>
      </c>
      <c r="AO140" s="51" t="str">
        <f t="shared" si="198"/>
        <v xml:space="preserve"> </v>
      </c>
      <c r="AP140" s="51" t="str">
        <f t="shared" si="199"/>
        <v xml:space="preserve"> </v>
      </c>
      <c r="AQ140" s="51" t="str">
        <f t="shared" si="200"/>
        <v xml:space="preserve"> </v>
      </c>
      <c r="AR140" s="51" t="str">
        <f t="shared" si="201"/>
        <v xml:space="preserve"> </v>
      </c>
      <c r="AS140" s="51" t="str">
        <f t="shared" si="202"/>
        <v xml:space="preserve"> </v>
      </c>
      <c r="AT140" s="51" t="str">
        <f t="shared" si="203"/>
        <v xml:space="preserve"> </v>
      </c>
      <c r="AU140" s="51" t="str">
        <f t="shared" si="204"/>
        <v xml:space="preserve"> </v>
      </c>
      <c r="AV140" s="51" t="str">
        <f t="shared" si="205"/>
        <v xml:space="preserve"> </v>
      </c>
      <c r="EO140">
        <v>244</v>
      </c>
    </row>
    <row r="141" spans="1:154" outlineLevel="1" x14ac:dyDescent="0.25">
      <c r="A141" s="34"/>
      <c r="B141" s="35"/>
      <c r="C141" s="47" t="s">
        <v>3894</v>
      </c>
      <c r="D141" s="49" t="str">
        <f>Template!T30</f>
        <v>yes</v>
      </c>
      <c r="E141" s="51" t="s">
        <v>143</v>
      </c>
      <c r="F141" s="51" t="s">
        <v>143</v>
      </c>
      <c r="G141" s="51" t="s">
        <v>143</v>
      </c>
      <c r="H141" s="51" t="s">
        <v>47</v>
      </c>
      <c r="I141" s="51" t="s">
        <v>143</v>
      </c>
      <c r="J141" s="51" t="s">
        <v>143</v>
      </c>
      <c r="K141" s="51" t="s">
        <v>143</v>
      </c>
      <c r="L141" s="51" t="s">
        <v>143</v>
      </c>
      <c r="M141" s="51" t="s">
        <v>143</v>
      </c>
      <c r="N141" s="51" t="s">
        <v>143</v>
      </c>
      <c r="O141" s="51" t="s">
        <v>143</v>
      </c>
      <c r="P141" s="51" t="s">
        <v>143</v>
      </c>
      <c r="Q141" s="51" t="s">
        <v>143</v>
      </c>
      <c r="R141" s="51" t="s">
        <v>143</v>
      </c>
      <c r="S141" s="51" t="s">
        <v>143</v>
      </c>
      <c r="T141" s="51" t="s">
        <v>143</v>
      </c>
      <c r="U141" s="51" t="s">
        <v>143</v>
      </c>
      <c r="V141" s="51" t="s">
        <v>143</v>
      </c>
      <c r="W141" s="51" t="s">
        <v>143</v>
      </c>
      <c r="X141" s="51" t="s">
        <v>143</v>
      </c>
      <c r="Y141" s="51" t="s">
        <v>144</v>
      </c>
      <c r="Z141" s="51" t="s">
        <v>143</v>
      </c>
      <c r="AA141" s="51" t="s">
        <v>143</v>
      </c>
      <c r="AB141" s="51" t="s">
        <v>143</v>
      </c>
      <c r="AC141" s="51" t="s">
        <v>143</v>
      </c>
      <c r="AD141" s="51" t="s">
        <v>143</v>
      </c>
      <c r="AE141" s="51" t="s">
        <v>143</v>
      </c>
      <c r="AF141" s="51" t="s">
        <v>143</v>
      </c>
      <c r="AG141" s="51" t="s">
        <v>143</v>
      </c>
      <c r="AH141" s="51" t="s">
        <v>143</v>
      </c>
      <c r="AI141" s="51" t="s">
        <v>143</v>
      </c>
      <c r="AJ141" s="51" t="s">
        <v>143</v>
      </c>
      <c r="AK141" s="51" t="s">
        <v>143</v>
      </c>
      <c r="AL141" s="51" t="s">
        <v>143</v>
      </c>
      <c r="AM141" s="51" t="str">
        <f t="shared" si="196"/>
        <v xml:space="preserve"> </v>
      </c>
      <c r="AN141" s="51" t="str">
        <f t="shared" si="197"/>
        <v xml:space="preserve"> </v>
      </c>
      <c r="AO141" s="51" t="str">
        <f t="shared" si="198"/>
        <v xml:space="preserve"> </v>
      </c>
      <c r="AP141" s="51" t="str">
        <f t="shared" si="199"/>
        <v xml:space="preserve"> </v>
      </c>
      <c r="AQ141" s="51" t="str">
        <f t="shared" si="200"/>
        <v xml:space="preserve"> </v>
      </c>
      <c r="AR141" s="51" t="str">
        <f t="shared" si="201"/>
        <v xml:space="preserve"> </v>
      </c>
      <c r="AS141" s="51" t="str">
        <f t="shared" si="202"/>
        <v xml:space="preserve"> </v>
      </c>
      <c r="AT141" s="51" t="str">
        <f t="shared" si="203"/>
        <v xml:space="preserve"> </v>
      </c>
      <c r="AU141" s="51" t="str">
        <f t="shared" si="204"/>
        <v xml:space="preserve"> </v>
      </c>
      <c r="AV141" s="51" t="str">
        <f t="shared" si="205"/>
        <v xml:space="preserve"> </v>
      </c>
      <c r="DY141">
        <v>3</v>
      </c>
      <c r="EB141">
        <v>2</v>
      </c>
      <c r="EO141">
        <v>242</v>
      </c>
    </row>
    <row r="142" spans="1:154" s="85" customFormat="1" ht="15.75" outlineLevel="1" thickBot="1" x14ac:dyDescent="0.3">
      <c r="A142" s="34"/>
      <c r="B142" s="35"/>
      <c r="C142" s="47" t="s">
        <v>3895</v>
      </c>
      <c r="D142" s="49" t="str">
        <f>Template!U30</f>
        <v>yes</v>
      </c>
      <c r="E142" s="51" t="s">
        <v>143</v>
      </c>
      <c r="F142" s="51" t="s">
        <v>143</v>
      </c>
      <c r="G142" s="51" t="s">
        <v>143</v>
      </c>
      <c r="H142" s="51" t="s">
        <v>47</v>
      </c>
      <c r="I142" s="51" t="s">
        <v>143</v>
      </c>
      <c r="J142" s="51" t="s">
        <v>143</v>
      </c>
      <c r="K142" s="51" t="s">
        <v>143</v>
      </c>
      <c r="L142" s="51" t="s">
        <v>143</v>
      </c>
      <c r="M142" s="51" t="s">
        <v>143</v>
      </c>
      <c r="N142" s="51" t="s">
        <v>143</v>
      </c>
      <c r="O142" s="51" t="s">
        <v>143</v>
      </c>
      <c r="P142" s="51" t="s">
        <v>143</v>
      </c>
      <c r="Q142" s="51" t="s">
        <v>143</v>
      </c>
      <c r="R142" s="51" t="s">
        <v>143</v>
      </c>
      <c r="S142" s="51" t="s">
        <v>143</v>
      </c>
      <c r="T142" s="51" t="s">
        <v>143</v>
      </c>
      <c r="U142" s="51" t="s">
        <v>143</v>
      </c>
      <c r="V142" s="51" t="s">
        <v>143</v>
      </c>
      <c r="W142" s="51" t="s">
        <v>143</v>
      </c>
      <c r="X142" s="51" t="s">
        <v>143</v>
      </c>
      <c r="Y142" s="51" t="s">
        <v>144</v>
      </c>
      <c r="Z142" s="51" t="s">
        <v>143</v>
      </c>
      <c r="AA142" s="51" t="s">
        <v>143</v>
      </c>
      <c r="AB142" s="51" t="s">
        <v>143</v>
      </c>
      <c r="AC142" s="51" t="s">
        <v>143</v>
      </c>
      <c r="AD142" s="51" t="s">
        <v>143</v>
      </c>
      <c r="AE142" s="51" t="s">
        <v>143</v>
      </c>
      <c r="AF142" s="51" t="s">
        <v>143</v>
      </c>
      <c r="AG142" s="51" t="s">
        <v>143</v>
      </c>
      <c r="AH142" s="51" t="s">
        <v>144</v>
      </c>
      <c r="AI142" s="51" t="s">
        <v>143</v>
      </c>
      <c r="AJ142" s="51" t="s">
        <v>143</v>
      </c>
      <c r="AK142" s="51" t="s">
        <v>143</v>
      </c>
      <c r="AL142" s="51" t="s">
        <v>143</v>
      </c>
      <c r="AM142" s="51" t="str">
        <f t="shared" si="196"/>
        <v xml:space="preserve"> </v>
      </c>
      <c r="AN142" s="51" t="str">
        <f t="shared" si="197"/>
        <v xml:space="preserve"> </v>
      </c>
      <c r="AO142" s="51" t="str">
        <f t="shared" si="198"/>
        <v xml:space="preserve"> </v>
      </c>
      <c r="AP142" s="51" t="str">
        <f t="shared" si="199"/>
        <v xml:space="preserve"> </v>
      </c>
      <c r="AQ142" s="51" t="str">
        <f t="shared" si="200"/>
        <v xml:space="preserve"> </v>
      </c>
      <c r="AR142" s="51" t="str">
        <f t="shared" si="201"/>
        <v xml:space="preserve"> </v>
      </c>
      <c r="AS142" s="51" t="str">
        <f t="shared" si="202"/>
        <v xml:space="preserve"> </v>
      </c>
      <c r="AT142" s="51" t="str">
        <f t="shared" si="203"/>
        <v xml:space="preserve"> </v>
      </c>
      <c r="AU142" s="51" t="str">
        <f t="shared" si="204"/>
        <v xml:space="preserve"> </v>
      </c>
      <c r="AV142" s="51" t="str">
        <f t="shared" si="205"/>
        <v xml:space="preserve"> </v>
      </c>
      <c r="EO142" s="85">
        <v>243</v>
      </c>
      <c r="EX142" s="85">
        <v>241</v>
      </c>
    </row>
    <row r="143" spans="1:154" ht="15.75" thickBot="1" x14ac:dyDescent="0.3">
      <c r="A143" s="41"/>
      <c r="B143" s="42"/>
      <c r="C143" s="86"/>
      <c r="D143" s="86"/>
      <c r="E143" s="45" t="str">
        <f t="shared" si="166"/>
        <v xml:space="preserve"> </v>
      </c>
      <c r="F143" s="45"/>
      <c r="G143" s="45"/>
      <c r="H143" s="45"/>
      <c r="I143" s="45"/>
      <c r="J143" s="45"/>
      <c r="K143" s="45"/>
      <c r="L143" s="45"/>
      <c r="M143" s="45"/>
      <c r="N143" s="45"/>
      <c r="O143" s="45" t="str">
        <f t="shared" si="175"/>
        <v xml:space="preserve"> </v>
      </c>
      <c r="P143" s="45" t="str">
        <f t="shared" si="176"/>
        <v xml:space="preserve"> </v>
      </c>
      <c r="Q143" s="45" t="str">
        <f t="shared" si="177"/>
        <v xml:space="preserve"> </v>
      </c>
      <c r="R143" s="45" t="str">
        <f t="shared" si="178"/>
        <v xml:space="preserve"> </v>
      </c>
      <c r="S143" s="45" t="str">
        <f t="shared" si="179"/>
        <v xml:space="preserve"> </v>
      </c>
      <c r="T143" s="45" t="str">
        <f t="shared" si="180"/>
        <v xml:space="preserve"> </v>
      </c>
      <c r="U143" s="45" t="str">
        <f t="shared" si="181"/>
        <v xml:space="preserve"> </v>
      </c>
      <c r="V143" s="45" t="str">
        <f t="shared" si="182"/>
        <v xml:space="preserve"> </v>
      </c>
      <c r="W143" s="45" t="str">
        <f t="shared" si="183"/>
        <v xml:space="preserve"> </v>
      </c>
      <c r="X143" s="45" t="str">
        <f t="shared" si="184"/>
        <v xml:space="preserve"> </v>
      </c>
      <c r="Y143" s="45" t="str">
        <f t="shared" si="185"/>
        <v xml:space="preserve"> </v>
      </c>
      <c r="Z143" s="45" t="str">
        <f t="shared" si="186"/>
        <v xml:space="preserve"> </v>
      </c>
      <c r="AA143" s="45" t="str">
        <f t="shared" si="187"/>
        <v xml:space="preserve"> </v>
      </c>
      <c r="AB143" s="45"/>
      <c r="AC143" s="45" t="str">
        <f t="shared" si="188"/>
        <v xml:space="preserve"> </v>
      </c>
      <c r="AD143" s="45" t="str">
        <f t="shared" si="189"/>
        <v xml:space="preserve"> </v>
      </c>
      <c r="AE143" s="45" t="str">
        <f t="shared" si="190"/>
        <v xml:space="preserve"> </v>
      </c>
      <c r="AF143" s="45" t="str">
        <f t="shared" si="191"/>
        <v xml:space="preserve"> </v>
      </c>
      <c r="AG143" s="45" t="str">
        <f t="shared" si="192"/>
        <v xml:space="preserve"> </v>
      </c>
      <c r="AH143" s="45" t="str">
        <f t="shared" si="193"/>
        <v xml:space="preserve"> </v>
      </c>
      <c r="AI143" s="45" t="str">
        <f t="shared" si="194"/>
        <v xml:space="preserve"> </v>
      </c>
      <c r="AJ143" s="45"/>
      <c r="AK143" s="45"/>
      <c r="AL143" s="45" t="str">
        <f t="shared" si="195"/>
        <v xml:space="preserve"> </v>
      </c>
      <c r="AM143" s="45" t="str">
        <f t="shared" si="196"/>
        <v xml:space="preserve"> </v>
      </c>
      <c r="AN143" s="45" t="str">
        <f t="shared" si="197"/>
        <v xml:space="preserve"> </v>
      </c>
      <c r="AO143" s="45" t="str">
        <f t="shared" si="198"/>
        <v xml:space="preserve"> </v>
      </c>
      <c r="AP143" s="45" t="str">
        <f t="shared" si="199"/>
        <v xml:space="preserve"> </v>
      </c>
      <c r="AQ143" s="45" t="str">
        <f t="shared" si="200"/>
        <v xml:space="preserve"> </v>
      </c>
      <c r="AR143" s="45" t="str">
        <f t="shared" si="201"/>
        <v xml:space="preserve"> </v>
      </c>
      <c r="AS143" s="45" t="str">
        <f t="shared" si="202"/>
        <v xml:space="preserve"> </v>
      </c>
      <c r="AT143" s="45" t="str">
        <f t="shared" si="203"/>
        <v xml:space="preserve"> </v>
      </c>
      <c r="AU143" s="45" t="str">
        <f t="shared" si="204"/>
        <v xml:space="preserve"> </v>
      </c>
      <c r="AV143" s="46" t="str">
        <f t="shared" si="205"/>
        <v xml:space="preserve"> </v>
      </c>
    </row>
    <row r="144" spans="1:154" outlineLevel="1" x14ac:dyDescent="0.25">
      <c r="A144" s="32" t="s">
        <v>87</v>
      </c>
      <c r="B144" s="33" t="str">
        <f>Template!Q30</f>
        <v>Ad-Aware Total Security</v>
      </c>
      <c r="C144" s="49"/>
      <c r="D144" s="49" t="str">
        <f>Template!R31</f>
        <v>no</v>
      </c>
      <c r="E144" s="51" t="str">
        <f t="shared" si="166"/>
        <v>n/a</v>
      </c>
      <c r="F144" s="51" t="str">
        <f t="shared" ref="F144" si="218">IF(D144="no","n/a"," ")</f>
        <v>n/a</v>
      </c>
      <c r="G144" s="51" t="str">
        <f t="shared" ref="G144" si="219">IF(D144="no","n/a"," ")</f>
        <v>n/a</v>
      </c>
      <c r="H144" s="51" t="s">
        <v>47</v>
      </c>
      <c r="I144" s="51" t="str">
        <f t="shared" ref="I144" si="220">IF(D144="no","n/a"," ")</f>
        <v>n/a</v>
      </c>
      <c r="J144" s="51" t="str">
        <f t="shared" ref="J144" si="221">IF(D144="no","n/a"," ")</f>
        <v>n/a</v>
      </c>
      <c r="K144" s="51" t="str">
        <f t="shared" ref="K144" si="222">IF(D144="no","n/a"," ")</f>
        <v>n/a</v>
      </c>
      <c r="L144" s="51" t="str">
        <f t="shared" ref="L144" si="223">IF(D144="no","n/a"," ")</f>
        <v>n/a</v>
      </c>
      <c r="M144" s="51" t="str">
        <f t="shared" si="173"/>
        <v>n/a</v>
      </c>
      <c r="N144" s="51" t="str">
        <f t="shared" si="174"/>
        <v>n/a</v>
      </c>
      <c r="O144" s="51" t="str">
        <f t="shared" si="175"/>
        <v>n/a</v>
      </c>
      <c r="P144" s="51" t="str">
        <f t="shared" si="176"/>
        <v>n/a</v>
      </c>
      <c r="Q144" s="51" t="str">
        <f t="shared" si="177"/>
        <v>n/a</v>
      </c>
      <c r="R144" s="51" t="str">
        <f t="shared" si="178"/>
        <v>n/a</v>
      </c>
      <c r="S144" s="51" t="str">
        <f t="shared" si="179"/>
        <v>n/a</v>
      </c>
      <c r="T144" s="51" t="str">
        <f t="shared" si="180"/>
        <v>n/a</v>
      </c>
      <c r="U144" s="51" t="str">
        <f t="shared" si="181"/>
        <v>n/a</v>
      </c>
      <c r="V144" s="51" t="str">
        <f t="shared" si="182"/>
        <v>n/a</v>
      </c>
      <c r="W144" s="51" t="str">
        <f t="shared" si="183"/>
        <v>n/a</v>
      </c>
      <c r="X144" s="51" t="str">
        <f t="shared" si="184"/>
        <v>n/a</v>
      </c>
      <c r="Y144" s="51" t="str">
        <f t="shared" si="185"/>
        <v>n/a</v>
      </c>
      <c r="Z144" s="51" t="str">
        <f t="shared" si="186"/>
        <v>n/a</v>
      </c>
      <c r="AA144" s="51" t="str">
        <f t="shared" si="187"/>
        <v>n/a</v>
      </c>
      <c r="AB144" s="51" t="s">
        <v>47</v>
      </c>
      <c r="AC144" s="51" t="str">
        <f t="shared" si="188"/>
        <v>n/a</v>
      </c>
      <c r="AD144" s="51" t="str">
        <f t="shared" si="189"/>
        <v>n/a</v>
      </c>
      <c r="AE144" s="51" t="str">
        <f t="shared" si="190"/>
        <v>n/a</v>
      </c>
      <c r="AF144" s="51" t="str">
        <f t="shared" si="191"/>
        <v>n/a</v>
      </c>
      <c r="AG144" s="51" t="str">
        <f t="shared" si="192"/>
        <v>n/a</v>
      </c>
      <c r="AH144" s="51" t="str">
        <f t="shared" si="193"/>
        <v>n/a</v>
      </c>
      <c r="AI144" s="51" t="str">
        <f t="shared" si="194"/>
        <v>n/a</v>
      </c>
      <c r="AJ144" s="51" t="s">
        <v>47</v>
      </c>
      <c r="AK144" s="51" t="s">
        <v>47</v>
      </c>
      <c r="AL144" s="51" t="str">
        <f t="shared" si="195"/>
        <v>n/a</v>
      </c>
      <c r="AM144" s="51" t="str">
        <f t="shared" si="196"/>
        <v>n/a</v>
      </c>
      <c r="AN144" s="51" t="str">
        <f t="shared" si="197"/>
        <v>n/a</v>
      </c>
      <c r="AO144" s="51" t="str">
        <f t="shared" si="198"/>
        <v>n/a</v>
      </c>
      <c r="AP144" s="51" t="str">
        <f t="shared" si="199"/>
        <v>n/a</v>
      </c>
      <c r="AQ144" s="51" t="str">
        <f t="shared" si="200"/>
        <v>n/a</v>
      </c>
      <c r="AR144" s="51" t="str">
        <f t="shared" si="201"/>
        <v>n/a</v>
      </c>
      <c r="AS144" s="51" t="str">
        <f t="shared" si="202"/>
        <v>n/a</v>
      </c>
      <c r="AT144" s="51" t="str">
        <f t="shared" si="203"/>
        <v>n/a</v>
      </c>
      <c r="AU144" s="51" t="str">
        <f t="shared" si="204"/>
        <v>n/a</v>
      </c>
      <c r="AV144" s="51" t="str">
        <f t="shared" si="205"/>
        <v>n/a</v>
      </c>
    </row>
    <row r="145" spans="1:154" outlineLevel="1" x14ac:dyDescent="0.25">
      <c r="A145" s="34"/>
      <c r="B145" s="33"/>
      <c r="C145" s="47" t="s">
        <v>37</v>
      </c>
      <c r="D145" s="49" t="str">
        <f>Template!S31</f>
        <v>yes</v>
      </c>
      <c r="E145" s="51" t="s">
        <v>143</v>
      </c>
      <c r="F145" s="51" t="s">
        <v>143</v>
      </c>
      <c r="G145" s="51" t="s">
        <v>143</v>
      </c>
      <c r="H145" s="51" t="s">
        <v>47</v>
      </c>
      <c r="I145" s="51" t="s">
        <v>143</v>
      </c>
      <c r="J145" s="51" t="s">
        <v>144</v>
      </c>
      <c r="K145" s="51" t="s">
        <v>143</v>
      </c>
      <c r="L145" s="51" t="s">
        <v>143</v>
      </c>
      <c r="M145" s="51" t="s">
        <v>143</v>
      </c>
      <c r="N145" s="51" t="s">
        <v>143</v>
      </c>
      <c r="O145" s="51" t="s">
        <v>143</v>
      </c>
      <c r="P145" s="51" t="s">
        <v>143</v>
      </c>
      <c r="Q145" s="51" t="s">
        <v>143</v>
      </c>
      <c r="R145" s="51" t="s">
        <v>143</v>
      </c>
      <c r="S145" s="51" t="s">
        <v>143</v>
      </c>
      <c r="T145" s="51" t="s">
        <v>143</v>
      </c>
      <c r="U145" s="51" t="s">
        <v>143</v>
      </c>
      <c r="V145" s="51" t="s">
        <v>143</v>
      </c>
      <c r="W145" s="51" t="s">
        <v>143</v>
      </c>
      <c r="X145" s="51" t="s">
        <v>143</v>
      </c>
      <c r="Y145" s="51" t="s">
        <v>143</v>
      </c>
      <c r="Z145" s="51" t="s">
        <v>143</v>
      </c>
      <c r="AA145" s="51" t="s">
        <v>143</v>
      </c>
      <c r="AB145" s="51" t="s">
        <v>143</v>
      </c>
      <c r="AC145" s="51" t="s">
        <v>143</v>
      </c>
      <c r="AD145" s="51" t="s">
        <v>143</v>
      </c>
      <c r="AE145" s="51" t="s">
        <v>143</v>
      </c>
      <c r="AF145" s="51" t="s">
        <v>143</v>
      </c>
      <c r="AG145" s="51" t="s">
        <v>143</v>
      </c>
      <c r="AH145" s="51" t="s">
        <v>143</v>
      </c>
      <c r="AI145" s="51" t="s">
        <v>143</v>
      </c>
      <c r="AJ145" s="51" t="s">
        <v>143</v>
      </c>
      <c r="AK145" s="51" t="s">
        <v>143</v>
      </c>
      <c r="AL145" s="51" t="s">
        <v>143</v>
      </c>
      <c r="AM145" s="51" t="str">
        <f t="shared" si="196"/>
        <v xml:space="preserve"> </v>
      </c>
      <c r="AN145" s="51" t="str">
        <f t="shared" si="197"/>
        <v xml:space="preserve"> </v>
      </c>
      <c r="AO145" s="51" t="str">
        <f t="shared" si="198"/>
        <v xml:space="preserve"> </v>
      </c>
      <c r="AP145" s="51" t="str">
        <f t="shared" si="199"/>
        <v xml:space="preserve"> </v>
      </c>
      <c r="AQ145" s="51" t="str">
        <f t="shared" si="200"/>
        <v xml:space="preserve"> </v>
      </c>
      <c r="AR145" s="51" t="str">
        <f t="shared" si="201"/>
        <v xml:space="preserve"> </v>
      </c>
      <c r="AS145" s="51" t="str">
        <f t="shared" si="202"/>
        <v xml:space="preserve"> </v>
      </c>
      <c r="AT145" s="51" t="str">
        <f t="shared" si="203"/>
        <v xml:space="preserve"> </v>
      </c>
      <c r="AU145" s="51" t="str">
        <f t="shared" si="204"/>
        <v xml:space="preserve"> </v>
      </c>
      <c r="AV145" s="51" t="str">
        <f t="shared" si="205"/>
        <v xml:space="preserve"> </v>
      </c>
      <c r="DZ145">
        <v>245</v>
      </c>
    </row>
    <row r="146" spans="1:154" outlineLevel="1" x14ac:dyDescent="0.25">
      <c r="A146" s="34"/>
      <c r="B146" s="35"/>
      <c r="C146" s="47" t="s">
        <v>3894</v>
      </c>
      <c r="D146" s="49" t="str">
        <f>Template!T31</f>
        <v>yes</v>
      </c>
      <c r="E146" s="51" t="s">
        <v>143</v>
      </c>
      <c r="F146" s="51" t="s">
        <v>143</v>
      </c>
      <c r="G146" s="51" t="s">
        <v>143</v>
      </c>
      <c r="H146" s="51" t="s">
        <v>47</v>
      </c>
      <c r="I146" s="51" t="s">
        <v>143</v>
      </c>
      <c r="J146" s="51" t="s">
        <v>143</v>
      </c>
      <c r="K146" s="51" t="s">
        <v>143</v>
      </c>
      <c r="L146" s="51" t="s">
        <v>143</v>
      </c>
      <c r="M146" s="51" t="s">
        <v>143</v>
      </c>
      <c r="N146" s="51" t="s">
        <v>143</v>
      </c>
      <c r="O146" s="51" t="s">
        <v>143</v>
      </c>
      <c r="P146" s="51" t="s">
        <v>143</v>
      </c>
      <c r="Q146" s="51" t="s">
        <v>143</v>
      </c>
      <c r="R146" s="51" t="s">
        <v>143</v>
      </c>
      <c r="S146" s="51" t="s">
        <v>143</v>
      </c>
      <c r="T146" s="51" t="s">
        <v>143</v>
      </c>
      <c r="U146" s="51" t="s">
        <v>143</v>
      </c>
      <c r="V146" s="51" t="s">
        <v>143</v>
      </c>
      <c r="W146" s="51" t="s">
        <v>143</v>
      </c>
      <c r="X146" s="51" t="s">
        <v>143</v>
      </c>
      <c r="Y146" s="51" t="s">
        <v>143</v>
      </c>
      <c r="Z146" s="51" t="s">
        <v>143</v>
      </c>
      <c r="AA146" s="51" t="s">
        <v>143</v>
      </c>
      <c r="AB146" s="51" t="s">
        <v>143</v>
      </c>
      <c r="AC146" s="51" t="s">
        <v>143</v>
      </c>
      <c r="AD146" s="51" t="s">
        <v>143</v>
      </c>
      <c r="AE146" s="51" t="s">
        <v>143</v>
      </c>
      <c r="AF146" s="51" t="s">
        <v>143</v>
      </c>
      <c r="AG146" s="51" t="s">
        <v>143</v>
      </c>
      <c r="AH146" s="51" t="s">
        <v>143</v>
      </c>
      <c r="AI146" s="51" t="s">
        <v>143</v>
      </c>
      <c r="AJ146" s="51" t="s">
        <v>143</v>
      </c>
      <c r="AK146" s="51" t="s">
        <v>143</v>
      </c>
      <c r="AL146" s="51" t="s">
        <v>143</v>
      </c>
      <c r="AM146" s="51" t="str">
        <f t="shared" si="196"/>
        <v xml:space="preserve"> </v>
      </c>
      <c r="AN146" s="51" t="str">
        <f t="shared" si="197"/>
        <v xml:space="preserve"> </v>
      </c>
      <c r="AO146" s="51" t="str">
        <f t="shared" si="198"/>
        <v xml:space="preserve"> </v>
      </c>
      <c r="AP146" s="51" t="str">
        <f t="shared" si="199"/>
        <v xml:space="preserve"> </v>
      </c>
      <c r="AQ146" s="51" t="str">
        <f t="shared" si="200"/>
        <v xml:space="preserve"> </v>
      </c>
      <c r="AR146" s="51" t="str">
        <f t="shared" si="201"/>
        <v xml:space="preserve"> </v>
      </c>
      <c r="AS146" s="51" t="str">
        <f t="shared" si="202"/>
        <v xml:space="preserve"> </v>
      </c>
      <c r="AT146" s="51" t="str">
        <f t="shared" si="203"/>
        <v xml:space="preserve"> </v>
      </c>
      <c r="AU146" s="51" t="str">
        <f t="shared" si="204"/>
        <v xml:space="preserve"> </v>
      </c>
      <c r="AV146" s="51" t="str">
        <f t="shared" si="205"/>
        <v xml:space="preserve"> </v>
      </c>
    </row>
    <row r="147" spans="1:154" s="85" customFormat="1" ht="15.75" outlineLevel="1" thickBot="1" x14ac:dyDescent="0.3">
      <c r="A147" s="34"/>
      <c r="B147" s="35"/>
      <c r="C147" s="47" t="s">
        <v>3895</v>
      </c>
      <c r="D147" s="49" t="str">
        <f>Template!U31</f>
        <v>yes</v>
      </c>
      <c r="E147" s="51" t="s">
        <v>143</v>
      </c>
      <c r="F147" s="51" t="s">
        <v>143</v>
      </c>
      <c r="G147" s="51" t="s">
        <v>143</v>
      </c>
      <c r="H147" s="51" t="s">
        <v>47</v>
      </c>
      <c r="I147" s="51" t="s">
        <v>143</v>
      </c>
      <c r="J147" s="51" t="s">
        <v>143</v>
      </c>
      <c r="K147" s="51" t="s">
        <v>143</v>
      </c>
      <c r="L147" s="51" t="s">
        <v>143</v>
      </c>
      <c r="M147" s="51" t="s">
        <v>143</v>
      </c>
      <c r="N147" s="51" t="s">
        <v>143</v>
      </c>
      <c r="O147" s="51" t="s">
        <v>143</v>
      </c>
      <c r="P147" s="51" t="s">
        <v>143</v>
      </c>
      <c r="Q147" s="51" t="s">
        <v>143</v>
      </c>
      <c r="R147" s="51" t="s">
        <v>143</v>
      </c>
      <c r="S147" s="51" t="s">
        <v>143</v>
      </c>
      <c r="T147" s="51" t="s">
        <v>143</v>
      </c>
      <c r="U147" s="51" t="s">
        <v>143</v>
      </c>
      <c r="V147" s="51" t="s">
        <v>143</v>
      </c>
      <c r="W147" s="51" t="s">
        <v>143</v>
      </c>
      <c r="X147" s="51" t="s">
        <v>143</v>
      </c>
      <c r="Y147" s="51" t="s">
        <v>143</v>
      </c>
      <c r="Z147" s="51" t="s">
        <v>143</v>
      </c>
      <c r="AA147" s="51" t="s">
        <v>143</v>
      </c>
      <c r="AB147" s="51" t="s">
        <v>143</v>
      </c>
      <c r="AC147" s="51" t="s">
        <v>143</v>
      </c>
      <c r="AD147" s="51" t="s">
        <v>143</v>
      </c>
      <c r="AE147" s="51" t="s">
        <v>143</v>
      </c>
      <c r="AF147" s="51" t="s">
        <v>143</v>
      </c>
      <c r="AG147" s="51" t="s">
        <v>143</v>
      </c>
      <c r="AH147" s="51" t="s">
        <v>143</v>
      </c>
      <c r="AI147" s="51" t="s">
        <v>143</v>
      </c>
      <c r="AJ147" s="51" t="s">
        <v>143</v>
      </c>
      <c r="AK147" s="51" t="s">
        <v>143</v>
      </c>
      <c r="AL147" s="51" t="s">
        <v>143</v>
      </c>
      <c r="AM147" s="51" t="str">
        <f t="shared" si="196"/>
        <v xml:space="preserve"> </v>
      </c>
      <c r="AN147" s="51" t="str">
        <f t="shared" si="197"/>
        <v xml:space="preserve"> </v>
      </c>
      <c r="AO147" s="51" t="str">
        <f t="shared" si="198"/>
        <v xml:space="preserve"> </v>
      </c>
      <c r="AP147" s="51" t="str">
        <f t="shared" si="199"/>
        <v xml:space="preserve"> </v>
      </c>
      <c r="AQ147" s="51" t="str">
        <f t="shared" si="200"/>
        <v xml:space="preserve"> </v>
      </c>
      <c r="AR147" s="51" t="str">
        <f t="shared" si="201"/>
        <v xml:space="preserve"> </v>
      </c>
      <c r="AS147" s="51" t="str">
        <f t="shared" si="202"/>
        <v xml:space="preserve"> </v>
      </c>
      <c r="AT147" s="51" t="str">
        <f t="shared" si="203"/>
        <v xml:space="preserve"> </v>
      </c>
      <c r="AU147" s="51" t="str">
        <f t="shared" si="204"/>
        <v xml:space="preserve"> </v>
      </c>
      <c r="AV147" s="51" t="str">
        <f t="shared" si="205"/>
        <v xml:space="preserve"> </v>
      </c>
      <c r="DY147" s="85">
        <v>4</v>
      </c>
    </row>
    <row r="148" spans="1:154" ht="15.75" thickBot="1" x14ac:dyDescent="0.3">
      <c r="A148" s="41"/>
      <c r="B148" s="42"/>
      <c r="C148" s="86"/>
      <c r="D148" s="86"/>
      <c r="E148" s="45" t="str">
        <f t="shared" si="166"/>
        <v xml:space="preserve"> </v>
      </c>
      <c r="F148" s="45"/>
      <c r="G148" s="45"/>
      <c r="H148" s="45"/>
      <c r="I148" s="45"/>
      <c r="J148" s="45"/>
      <c r="K148" s="45"/>
      <c r="L148" s="45"/>
      <c r="M148" s="45"/>
      <c r="N148" s="45"/>
      <c r="O148" s="45" t="str">
        <f t="shared" si="175"/>
        <v xml:space="preserve"> </v>
      </c>
      <c r="P148" s="45" t="str">
        <f t="shared" si="176"/>
        <v xml:space="preserve"> </v>
      </c>
      <c r="Q148" s="45" t="str">
        <f t="shared" si="177"/>
        <v xml:space="preserve"> </v>
      </c>
      <c r="R148" s="45" t="str">
        <f t="shared" si="178"/>
        <v xml:space="preserve"> </v>
      </c>
      <c r="S148" s="45" t="str">
        <f t="shared" si="179"/>
        <v xml:space="preserve"> </v>
      </c>
      <c r="T148" s="45" t="str">
        <f t="shared" si="180"/>
        <v xml:space="preserve"> </v>
      </c>
      <c r="U148" s="45" t="str">
        <f t="shared" si="181"/>
        <v xml:space="preserve"> </v>
      </c>
      <c r="V148" s="45" t="str">
        <f t="shared" si="182"/>
        <v xml:space="preserve"> </v>
      </c>
      <c r="W148" s="45" t="str">
        <f t="shared" si="183"/>
        <v xml:space="preserve"> </v>
      </c>
      <c r="X148" s="45" t="str">
        <f t="shared" si="184"/>
        <v xml:space="preserve"> </v>
      </c>
      <c r="Y148" s="45" t="str">
        <f t="shared" si="185"/>
        <v xml:space="preserve"> </v>
      </c>
      <c r="Z148" s="45" t="str">
        <f t="shared" si="186"/>
        <v xml:space="preserve"> </v>
      </c>
      <c r="AA148" s="45" t="str">
        <f t="shared" si="187"/>
        <v xml:space="preserve"> </v>
      </c>
      <c r="AB148" s="45"/>
      <c r="AC148" s="45" t="str">
        <f t="shared" si="188"/>
        <v xml:space="preserve"> </v>
      </c>
      <c r="AD148" s="45" t="str">
        <f t="shared" si="189"/>
        <v xml:space="preserve"> </v>
      </c>
      <c r="AE148" s="45" t="str">
        <f t="shared" si="190"/>
        <v xml:space="preserve"> </v>
      </c>
      <c r="AF148" s="45" t="str">
        <f t="shared" si="191"/>
        <v xml:space="preserve"> </v>
      </c>
      <c r="AG148" s="45" t="str">
        <f t="shared" si="192"/>
        <v xml:space="preserve"> </v>
      </c>
      <c r="AH148" s="45" t="str">
        <f t="shared" si="193"/>
        <v xml:space="preserve"> </v>
      </c>
      <c r="AI148" s="45" t="str">
        <f t="shared" si="194"/>
        <v xml:space="preserve"> </v>
      </c>
      <c r="AJ148" s="45"/>
      <c r="AK148" s="45"/>
      <c r="AL148" s="45" t="str">
        <f t="shared" si="195"/>
        <v xml:space="preserve"> </v>
      </c>
      <c r="AM148" s="45" t="str">
        <f t="shared" si="196"/>
        <v xml:space="preserve"> </v>
      </c>
      <c r="AN148" s="45" t="str">
        <f t="shared" si="197"/>
        <v xml:space="preserve"> </v>
      </c>
      <c r="AO148" s="45" t="str">
        <f t="shared" si="198"/>
        <v xml:space="preserve"> </v>
      </c>
      <c r="AP148" s="45" t="str">
        <f t="shared" si="199"/>
        <v xml:space="preserve"> </v>
      </c>
      <c r="AQ148" s="45" t="str">
        <f t="shared" si="200"/>
        <v xml:space="preserve"> </v>
      </c>
      <c r="AR148" s="45" t="str">
        <f t="shared" si="201"/>
        <v xml:space="preserve"> </v>
      </c>
      <c r="AS148" s="45" t="str">
        <f t="shared" si="202"/>
        <v xml:space="preserve"> </v>
      </c>
      <c r="AT148" s="45" t="str">
        <f t="shared" si="203"/>
        <v xml:space="preserve"> </v>
      </c>
      <c r="AU148" s="45" t="str">
        <f t="shared" si="204"/>
        <v xml:space="preserve"> </v>
      </c>
      <c r="AV148" s="46" t="str">
        <f t="shared" si="205"/>
        <v xml:space="preserve"> </v>
      </c>
    </row>
    <row r="149" spans="1:154" outlineLevel="1" x14ac:dyDescent="0.25">
      <c r="A149" s="32" t="s">
        <v>88</v>
      </c>
      <c r="B149" s="33" t="str">
        <f>Template!Q31</f>
        <v xml:space="preserve">Ashampoo AntiSpyware </v>
      </c>
      <c r="C149" s="49"/>
      <c r="D149" s="49" t="str">
        <f>Template!R32</f>
        <v>no</v>
      </c>
      <c r="E149" s="51" t="str">
        <f t="shared" si="166"/>
        <v>n/a</v>
      </c>
      <c r="F149" s="51" t="str">
        <f t="shared" ref="F149" si="224">IF(D149="no","n/a"," ")</f>
        <v>n/a</v>
      </c>
      <c r="G149" s="51" t="str">
        <f t="shared" ref="G149" si="225">IF(D149="no","n/a"," ")</f>
        <v>n/a</v>
      </c>
      <c r="H149" s="51" t="s">
        <v>47</v>
      </c>
      <c r="I149" s="51" t="str">
        <f t="shared" ref="I149" si="226">IF(D149="no","n/a"," ")</f>
        <v>n/a</v>
      </c>
      <c r="J149" s="51" t="str">
        <f t="shared" ref="J149" si="227">IF(D149="no","n/a"," ")</f>
        <v>n/a</v>
      </c>
      <c r="K149" s="51" t="str">
        <f t="shared" ref="K149" si="228">IF(D149="no","n/a"," ")</f>
        <v>n/a</v>
      </c>
      <c r="L149" s="51" t="str">
        <f t="shared" ref="L149" si="229">IF(D149="no","n/a"," ")</f>
        <v>n/a</v>
      </c>
      <c r="M149" s="51" t="str">
        <f t="shared" si="173"/>
        <v>n/a</v>
      </c>
      <c r="N149" s="51" t="str">
        <f t="shared" si="174"/>
        <v>n/a</v>
      </c>
      <c r="O149" s="51" t="str">
        <f t="shared" si="175"/>
        <v>n/a</v>
      </c>
      <c r="P149" s="51" t="str">
        <f t="shared" si="176"/>
        <v>n/a</v>
      </c>
      <c r="Q149" s="51" t="str">
        <f t="shared" si="177"/>
        <v>n/a</v>
      </c>
      <c r="R149" s="51" t="str">
        <f t="shared" si="178"/>
        <v>n/a</v>
      </c>
      <c r="S149" s="51" t="str">
        <f t="shared" si="179"/>
        <v>n/a</v>
      </c>
      <c r="T149" s="51" t="str">
        <f t="shared" si="180"/>
        <v>n/a</v>
      </c>
      <c r="U149" s="51" t="str">
        <f t="shared" si="181"/>
        <v>n/a</v>
      </c>
      <c r="V149" s="51" t="str">
        <f t="shared" si="182"/>
        <v>n/a</v>
      </c>
      <c r="W149" s="51" t="str">
        <f t="shared" si="183"/>
        <v>n/a</v>
      </c>
      <c r="X149" s="51" t="str">
        <f t="shared" si="184"/>
        <v>n/a</v>
      </c>
      <c r="Y149" s="51" t="str">
        <f t="shared" si="185"/>
        <v>n/a</v>
      </c>
      <c r="Z149" s="51" t="str">
        <f t="shared" si="186"/>
        <v>n/a</v>
      </c>
      <c r="AA149" s="51" t="str">
        <f t="shared" si="187"/>
        <v>n/a</v>
      </c>
      <c r="AB149" s="51" t="s">
        <v>47</v>
      </c>
      <c r="AC149" s="51" t="str">
        <f t="shared" si="188"/>
        <v>n/a</v>
      </c>
      <c r="AD149" s="51" t="str">
        <f t="shared" si="189"/>
        <v>n/a</v>
      </c>
      <c r="AE149" s="51" t="str">
        <f t="shared" si="190"/>
        <v>n/a</v>
      </c>
      <c r="AF149" s="51" t="str">
        <f t="shared" si="191"/>
        <v>n/a</v>
      </c>
      <c r="AG149" s="51" t="str">
        <f t="shared" si="192"/>
        <v>n/a</v>
      </c>
      <c r="AH149" s="51" t="str">
        <f t="shared" si="193"/>
        <v>n/a</v>
      </c>
      <c r="AI149" s="51" t="str">
        <f t="shared" si="194"/>
        <v>n/a</v>
      </c>
      <c r="AJ149" s="51" t="s">
        <v>47</v>
      </c>
      <c r="AK149" s="51" t="s">
        <v>47</v>
      </c>
      <c r="AL149" s="51" t="str">
        <f t="shared" si="195"/>
        <v>n/a</v>
      </c>
      <c r="AM149" s="51" t="str">
        <f t="shared" si="196"/>
        <v>n/a</v>
      </c>
      <c r="AN149" s="51" t="str">
        <f t="shared" si="197"/>
        <v>n/a</v>
      </c>
      <c r="AO149" s="51" t="str">
        <f t="shared" si="198"/>
        <v>n/a</v>
      </c>
      <c r="AP149" s="51" t="str">
        <f t="shared" si="199"/>
        <v>n/a</v>
      </c>
      <c r="AQ149" s="51" t="str">
        <f t="shared" si="200"/>
        <v>n/a</v>
      </c>
      <c r="AR149" s="51" t="str">
        <f t="shared" si="201"/>
        <v>n/a</v>
      </c>
      <c r="AS149" s="51" t="str">
        <f t="shared" si="202"/>
        <v>n/a</v>
      </c>
      <c r="AT149" s="51" t="str">
        <f t="shared" si="203"/>
        <v>n/a</v>
      </c>
      <c r="AU149" s="51" t="str">
        <f t="shared" si="204"/>
        <v>n/a</v>
      </c>
      <c r="AV149" s="51" t="str">
        <f t="shared" si="205"/>
        <v>n/a</v>
      </c>
    </row>
    <row r="150" spans="1:154" outlineLevel="1" x14ac:dyDescent="0.25">
      <c r="A150" s="34"/>
      <c r="B150" s="33"/>
      <c r="C150" s="47" t="s">
        <v>37</v>
      </c>
      <c r="D150" s="49" t="str">
        <f>Template!S32</f>
        <v>yes</v>
      </c>
      <c r="E150" s="51" t="s">
        <v>144</v>
      </c>
      <c r="F150" s="51" t="s">
        <v>143</v>
      </c>
      <c r="G150" s="51" t="s">
        <v>143</v>
      </c>
      <c r="H150" s="51" t="s">
        <v>47</v>
      </c>
      <c r="I150" s="51" t="s">
        <v>144</v>
      </c>
      <c r="J150" s="51" t="s">
        <v>143</v>
      </c>
      <c r="K150" s="51" t="s">
        <v>143</v>
      </c>
      <c r="L150" s="51" t="s">
        <v>143</v>
      </c>
      <c r="M150" s="51" t="s">
        <v>143</v>
      </c>
      <c r="N150" s="51" t="s">
        <v>143</v>
      </c>
      <c r="O150" s="51" t="s">
        <v>143</v>
      </c>
      <c r="P150" s="51" t="s">
        <v>143</v>
      </c>
      <c r="Q150" s="51" t="s">
        <v>143</v>
      </c>
      <c r="R150" s="51" t="s">
        <v>143</v>
      </c>
      <c r="S150" s="51" t="s">
        <v>143</v>
      </c>
      <c r="T150" s="51" t="s">
        <v>143</v>
      </c>
      <c r="U150" s="51" t="s">
        <v>143</v>
      </c>
      <c r="V150" s="51" t="s">
        <v>143</v>
      </c>
      <c r="W150" s="51" t="s">
        <v>143</v>
      </c>
      <c r="X150" s="51" t="s">
        <v>143</v>
      </c>
      <c r="Y150" s="51" t="s">
        <v>143</v>
      </c>
      <c r="Z150" s="51" t="s">
        <v>143</v>
      </c>
      <c r="AA150" s="51" t="s">
        <v>143</v>
      </c>
      <c r="AB150" s="51" t="s">
        <v>143</v>
      </c>
      <c r="AC150" s="51" t="s">
        <v>143</v>
      </c>
      <c r="AD150" s="51" t="s">
        <v>143</v>
      </c>
      <c r="AE150" s="51" t="s">
        <v>143</v>
      </c>
      <c r="AF150" s="51" t="s">
        <v>143</v>
      </c>
      <c r="AG150" s="51" t="s">
        <v>143</v>
      </c>
      <c r="AH150" s="51" t="s">
        <v>143</v>
      </c>
      <c r="AI150" s="51" t="s">
        <v>143</v>
      </c>
      <c r="AJ150" s="51" t="s">
        <v>143</v>
      </c>
      <c r="AK150" s="51" t="s">
        <v>143</v>
      </c>
      <c r="AL150" s="51" t="s">
        <v>143</v>
      </c>
      <c r="AM150" s="51" t="str">
        <f t="shared" si="196"/>
        <v xml:space="preserve"> </v>
      </c>
      <c r="AN150" s="51" t="str">
        <f t="shared" si="197"/>
        <v xml:space="preserve"> </v>
      </c>
      <c r="AO150" s="51" t="str">
        <f t="shared" si="198"/>
        <v xml:space="preserve"> </v>
      </c>
      <c r="AP150" s="51" t="str">
        <f t="shared" si="199"/>
        <v xml:space="preserve"> </v>
      </c>
      <c r="AQ150" s="51" t="str">
        <f t="shared" si="200"/>
        <v xml:space="preserve"> </v>
      </c>
      <c r="AR150" s="51" t="str">
        <f t="shared" si="201"/>
        <v xml:space="preserve"> </v>
      </c>
      <c r="AS150" s="51" t="str">
        <f t="shared" si="202"/>
        <v xml:space="preserve"> </v>
      </c>
      <c r="AT150" s="51" t="str">
        <f t="shared" si="203"/>
        <v xml:space="preserve"> </v>
      </c>
      <c r="AU150" s="51" t="str">
        <f t="shared" si="204"/>
        <v xml:space="preserve"> </v>
      </c>
      <c r="AV150" s="51" t="str">
        <f t="shared" si="205"/>
        <v xml:space="preserve"> </v>
      </c>
      <c r="DU150">
        <v>252</v>
      </c>
      <c r="DY150">
        <v>253</v>
      </c>
    </row>
    <row r="151" spans="1:154" outlineLevel="1" x14ac:dyDescent="0.25">
      <c r="A151" s="34"/>
      <c r="B151" s="35"/>
      <c r="C151" s="47" t="s">
        <v>3894</v>
      </c>
      <c r="D151" s="49" t="str">
        <f>Template!T32</f>
        <v>yes</v>
      </c>
      <c r="E151" s="51" t="s">
        <v>144</v>
      </c>
      <c r="F151" s="51" t="s">
        <v>143</v>
      </c>
      <c r="G151" s="51" t="s">
        <v>143</v>
      </c>
      <c r="H151" s="51" t="s">
        <v>47</v>
      </c>
      <c r="I151" s="51" t="s">
        <v>144</v>
      </c>
      <c r="J151" s="51" t="s">
        <v>143</v>
      </c>
      <c r="K151" s="51" t="s">
        <v>143</v>
      </c>
      <c r="L151" s="51" t="s">
        <v>143</v>
      </c>
      <c r="M151" s="51" t="s">
        <v>143</v>
      </c>
      <c r="N151" s="51" t="s">
        <v>143</v>
      </c>
      <c r="O151" s="51" t="s">
        <v>143</v>
      </c>
      <c r="P151" s="51" t="s">
        <v>143</v>
      </c>
      <c r="Q151" s="51" t="s">
        <v>143</v>
      </c>
      <c r="R151" s="51" t="s">
        <v>143</v>
      </c>
      <c r="S151" s="51" t="s">
        <v>143</v>
      </c>
      <c r="T151" s="51" t="s">
        <v>143</v>
      </c>
      <c r="U151" s="51" t="s">
        <v>143</v>
      </c>
      <c r="V151" s="51" t="s">
        <v>143</v>
      </c>
      <c r="W151" s="51" t="s">
        <v>143</v>
      </c>
      <c r="X151" s="51" t="s">
        <v>143</v>
      </c>
      <c r="Y151" s="51" t="s">
        <v>143</v>
      </c>
      <c r="Z151" s="51" t="s">
        <v>143</v>
      </c>
      <c r="AA151" s="51" t="s">
        <v>143</v>
      </c>
      <c r="AB151" s="51" t="s">
        <v>143</v>
      </c>
      <c r="AC151" s="51" t="s">
        <v>143</v>
      </c>
      <c r="AD151" s="51" t="s">
        <v>143</v>
      </c>
      <c r="AE151" s="51" t="s">
        <v>143</v>
      </c>
      <c r="AF151" s="51" t="s">
        <v>143</v>
      </c>
      <c r="AG151" s="51" t="s">
        <v>143</v>
      </c>
      <c r="AH151" s="51" t="s">
        <v>144</v>
      </c>
      <c r="AI151" s="51" t="s">
        <v>143</v>
      </c>
      <c r="AJ151" s="51" t="s">
        <v>143</v>
      </c>
      <c r="AK151" s="51" t="s">
        <v>143</v>
      </c>
      <c r="AL151" s="51" t="s">
        <v>143</v>
      </c>
      <c r="AM151" s="51" t="str">
        <f t="shared" si="196"/>
        <v xml:space="preserve"> </v>
      </c>
      <c r="AN151" s="51" t="str">
        <f t="shared" si="197"/>
        <v xml:space="preserve"> </v>
      </c>
      <c r="AO151" s="51" t="str">
        <f t="shared" si="198"/>
        <v xml:space="preserve"> </v>
      </c>
      <c r="AP151" s="51" t="str">
        <f t="shared" si="199"/>
        <v xml:space="preserve"> </v>
      </c>
      <c r="AQ151" s="51" t="str">
        <f t="shared" si="200"/>
        <v xml:space="preserve"> </v>
      </c>
      <c r="AR151" s="51" t="str">
        <f t="shared" si="201"/>
        <v xml:space="preserve"> </v>
      </c>
      <c r="AS151" s="51" t="str">
        <f t="shared" si="202"/>
        <v xml:space="preserve"> </v>
      </c>
      <c r="AT151" s="51" t="str">
        <f t="shared" si="203"/>
        <v xml:space="preserve"> </v>
      </c>
      <c r="AU151" s="51" t="str">
        <f t="shared" si="204"/>
        <v xml:space="preserve"> </v>
      </c>
      <c r="AV151" s="51" t="str">
        <f t="shared" si="205"/>
        <v xml:space="preserve"> </v>
      </c>
      <c r="DU151">
        <v>246</v>
      </c>
      <c r="DY151">
        <v>247</v>
      </c>
      <c r="EX151">
        <v>250</v>
      </c>
    </row>
    <row r="152" spans="1:154" s="85" customFormat="1" ht="15.75" outlineLevel="1" thickBot="1" x14ac:dyDescent="0.3">
      <c r="A152" s="34"/>
      <c r="B152" s="35"/>
      <c r="C152" s="47" t="s">
        <v>3895</v>
      </c>
      <c r="D152" s="49" t="str">
        <f>Template!U32</f>
        <v>yes</v>
      </c>
      <c r="E152" s="51" t="s">
        <v>144</v>
      </c>
      <c r="F152" s="51" t="s">
        <v>143</v>
      </c>
      <c r="G152" s="51" t="s">
        <v>143</v>
      </c>
      <c r="H152" s="51" t="s">
        <v>47</v>
      </c>
      <c r="I152" s="51" t="s">
        <v>144</v>
      </c>
      <c r="J152" s="51" t="s">
        <v>143</v>
      </c>
      <c r="K152" s="51" t="s">
        <v>143</v>
      </c>
      <c r="L152" s="51" t="s">
        <v>143</v>
      </c>
      <c r="M152" s="51" t="s">
        <v>143</v>
      </c>
      <c r="N152" s="51" t="s">
        <v>143</v>
      </c>
      <c r="O152" s="51" t="s">
        <v>143</v>
      </c>
      <c r="P152" s="51" t="s">
        <v>143</v>
      </c>
      <c r="Q152" s="51" t="s">
        <v>143</v>
      </c>
      <c r="R152" s="51" t="s">
        <v>143</v>
      </c>
      <c r="S152" s="51" t="s">
        <v>143</v>
      </c>
      <c r="T152" s="51" t="s">
        <v>143</v>
      </c>
      <c r="U152" s="51" t="s">
        <v>143</v>
      </c>
      <c r="V152" s="51" t="s">
        <v>143</v>
      </c>
      <c r="W152" s="51" t="s">
        <v>143</v>
      </c>
      <c r="X152" s="51" t="s">
        <v>143</v>
      </c>
      <c r="Y152" s="51" t="s">
        <v>143</v>
      </c>
      <c r="Z152" s="51" t="s">
        <v>143</v>
      </c>
      <c r="AA152" s="51" t="s">
        <v>143</v>
      </c>
      <c r="AB152" s="51" t="s">
        <v>143</v>
      </c>
      <c r="AC152" s="51" t="s">
        <v>143</v>
      </c>
      <c r="AD152" s="51" t="s">
        <v>143</v>
      </c>
      <c r="AE152" s="51" t="s">
        <v>143</v>
      </c>
      <c r="AF152" s="51" t="s">
        <v>143</v>
      </c>
      <c r="AG152" s="51" t="s">
        <v>143</v>
      </c>
      <c r="AH152" s="51" t="s">
        <v>144</v>
      </c>
      <c r="AI152" s="51" t="s">
        <v>143</v>
      </c>
      <c r="AJ152" s="51" t="s">
        <v>143</v>
      </c>
      <c r="AK152" s="51" t="s">
        <v>143</v>
      </c>
      <c r="AL152" s="51" t="s">
        <v>143</v>
      </c>
      <c r="AM152" s="51" t="str">
        <f t="shared" si="196"/>
        <v xml:space="preserve"> </v>
      </c>
      <c r="AN152" s="51" t="str">
        <f t="shared" si="197"/>
        <v xml:space="preserve"> </v>
      </c>
      <c r="AO152" s="51" t="str">
        <f t="shared" si="198"/>
        <v xml:space="preserve"> </v>
      </c>
      <c r="AP152" s="51" t="str">
        <f t="shared" si="199"/>
        <v xml:space="preserve"> </v>
      </c>
      <c r="AQ152" s="51" t="str">
        <f t="shared" si="200"/>
        <v xml:space="preserve"> </v>
      </c>
      <c r="AR152" s="51" t="str">
        <f t="shared" si="201"/>
        <v xml:space="preserve"> </v>
      </c>
      <c r="AS152" s="51" t="str">
        <f t="shared" si="202"/>
        <v xml:space="preserve"> </v>
      </c>
      <c r="AT152" s="51" t="str">
        <f t="shared" si="203"/>
        <v xml:space="preserve"> </v>
      </c>
      <c r="AU152" s="51" t="str">
        <f t="shared" si="204"/>
        <v xml:space="preserve"> </v>
      </c>
      <c r="AV152" s="51" t="str">
        <f t="shared" si="205"/>
        <v xml:space="preserve"> </v>
      </c>
      <c r="DU152" s="85">
        <v>251</v>
      </c>
      <c r="DY152" s="85">
        <v>248</v>
      </c>
      <c r="EX152" s="85">
        <v>249</v>
      </c>
    </row>
    <row r="153" spans="1:154" ht="15.75" thickBot="1" x14ac:dyDescent="0.3">
      <c r="A153" s="41"/>
      <c r="B153" s="42"/>
      <c r="C153" s="86"/>
      <c r="D153" s="86"/>
      <c r="E153" s="45" t="str">
        <f t="shared" si="166"/>
        <v xml:space="preserve"> </v>
      </c>
      <c r="F153" s="45"/>
      <c r="G153" s="45"/>
      <c r="H153" s="45"/>
      <c r="I153" s="45"/>
      <c r="J153" s="45"/>
      <c r="K153" s="45"/>
      <c r="L153" s="45"/>
      <c r="M153" s="45"/>
      <c r="N153" s="45"/>
      <c r="O153" s="45" t="str">
        <f t="shared" si="175"/>
        <v xml:space="preserve"> </v>
      </c>
      <c r="P153" s="45" t="str">
        <f t="shared" si="176"/>
        <v xml:space="preserve"> </v>
      </c>
      <c r="Q153" s="45" t="str">
        <f t="shared" si="177"/>
        <v xml:space="preserve"> </v>
      </c>
      <c r="R153" s="45" t="str">
        <f t="shared" si="178"/>
        <v xml:space="preserve"> </v>
      </c>
      <c r="S153" s="45" t="str">
        <f t="shared" si="179"/>
        <v xml:space="preserve"> </v>
      </c>
      <c r="T153" s="45" t="str">
        <f t="shared" si="180"/>
        <v xml:space="preserve"> </v>
      </c>
      <c r="U153" s="45" t="str">
        <f t="shared" si="181"/>
        <v xml:space="preserve"> </v>
      </c>
      <c r="V153" s="45" t="str">
        <f t="shared" si="182"/>
        <v xml:space="preserve"> </v>
      </c>
      <c r="W153" s="45" t="str">
        <f t="shared" si="183"/>
        <v xml:space="preserve"> </v>
      </c>
      <c r="X153" s="45" t="str">
        <f t="shared" si="184"/>
        <v xml:space="preserve"> </v>
      </c>
      <c r="Y153" s="45" t="str">
        <f t="shared" si="185"/>
        <v xml:space="preserve"> </v>
      </c>
      <c r="Z153" s="45" t="str">
        <f t="shared" si="186"/>
        <v xml:space="preserve"> </v>
      </c>
      <c r="AA153" s="45" t="str">
        <f t="shared" si="187"/>
        <v xml:space="preserve"> </v>
      </c>
      <c r="AB153" s="45"/>
      <c r="AC153" s="45" t="str">
        <f t="shared" si="188"/>
        <v xml:space="preserve"> </v>
      </c>
      <c r="AD153" s="45" t="str">
        <f t="shared" si="189"/>
        <v xml:space="preserve"> </v>
      </c>
      <c r="AE153" s="45" t="str">
        <f t="shared" si="190"/>
        <v xml:space="preserve"> </v>
      </c>
      <c r="AF153" s="45" t="str">
        <f t="shared" si="191"/>
        <v xml:space="preserve"> </v>
      </c>
      <c r="AG153" s="45" t="str">
        <f t="shared" si="192"/>
        <v xml:space="preserve"> </v>
      </c>
      <c r="AH153" s="45" t="str">
        <f t="shared" si="193"/>
        <v xml:space="preserve"> </v>
      </c>
      <c r="AI153" s="45" t="str">
        <f t="shared" si="194"/>
        <v xml:space="preserve"> </v>
      </c>
      <c r="AJ153" s="45"/>
      <c r="AK153" s="45"/>
      <c r="AL153" s="45" t="str">
        <f t="shared" si="195"/>
        <v xml:space="preserve"> </v>
      </c>
      <c r="AM153" s="45" t="str">
        <f t="shared" si="196"/>
        <v xml:space="preserve"> </v>
      </c>
      <c r="AN153" s="45" t="str">
        <f t="shared" si="197"/>
        <v xml:space="preserve"> </v>
      </c>
      <c r="AO153" s="45" t="str">
        <f t="shared" si="198"/>
        <v xml:space="preserve"> </v>
      </c>
      <c r="AP153" s="45" t="str">
        <f t="shared" si="199"/>
        <v xml:space="preserve"> </v>
      </c>
      <c r="AQ153" s="45" t="str">
        <f t="shared" si="200"/>
        <v xml:space="preserve"> </v>
      </c>
      <c r="AR153" s="45" t="str">
        <f t="shared" si="201"/>
        <v xml:space="preserve"> </v>
      </c>
      <c r="AS153" s="45" t="str">
        <f t="shared" si="202"/>
        <v xml:space="preserve"> </v>
      </c>
      <c r="AT153" s="45" t="str">
        <f t="shared" si="203"/>
        <v xml:space="preserve"> </v>
      </c>
      <c r="AU153" s="45" t="str">
        <f t="shared" si="204"/>
        <v xml:space="preserve"> </v>
      </c>
      <c r="AV153" s="46" t="str">
        <f t="shared" si="205"/>
        <v xml:space="preserve"> </v>
      </c>
    </row>
    <row r="154" spans="1:154" outlineLevel="1" x14ac:dyDescent="0.25">
      <c r="A154" s="32" t="s">
        <v>89</v>
      </c>
      <c r="B154" s="33" t="str">
        <f>Template!Q32</f>
        <v>Avira Premium Security Suite</v>
      </c>
      <c r="C154" s="49"/>
      <c r="D154" s="49" t="str">
        <f>Template!R33</f>
        <v>no</v>
      </c>
      <c r="E154" s="51" t="str">
        <f t="shared" si="166"/>
        <v>n/a</v>
      </c>
      <c r="F154" s="51" t="str">
        <f t="shared" ref="F154" si="230">IF(D154="no","n/a"," ")</f>
        <v>n/a</v>
      </c>
      <c r="G154" s="51" t="str">
        <f t="shared" ref="G154" si="231">IF(D154="no","n/a"," ")</f>
        <v>n/a</v>
      </c>
      <c r="H154" s="51" t="s">
        <v>47</v>
      </c>
      <c r="I154" s="51" t="str">
        <f t="shared" ref="I154" si="232">IF(D154="no","n/a"," ")</f>
        <v>n/a</v>
      </c>
      <c r="J154" s="51" t="str">
        <f t="shared" ref="J154" si="233">IF(D154="no","n/a"," ")</f>
        <v>n/a</v>
      </c>
      <c r="K154" s="51" t="str">
        <f t="shared" ref="K154" si="234">IF(D154="no","n/a"," ")</f>
        <v>n/a</v>
      </c>
      <c r="L154" s="51" t="str">
        <f t="shared" ref="L154" si="235">IF(D154="no","n/a"," ")</f>
        <v>n/a</v>
      </c>
      <c r="M154" s="51" t="str">
        <f t="shared" si="173"/>
        <v>n/a</v>
      </c>
      <c r="N154" s="51" t="str">
        <f t="shared" si="174"/>
        <v>n/a</v>
      </c>
      <c r="O154" s="51" t="str">
        <f t="shared" si="175"/>
        <v>n/a</v>
      </c>
      <c r="P154" s="51" t="str">
        <f t="shared" si="176"/>
        <v>n/a</v>
      </c>
      <c r="Q154" s="51" t="str">
        <f t="shared" si="177"/>
        <v>n/a</v>
      </c>
      <c r="R154" s="51" t="str">
        <f t="shared" si="178"/>
        <v>n/a</v>
      </c>
      <c r="S154" s="51" t="str">
        <f t="shared" si="179"/>
        <v>n/a</v>
      </c>
      <c r="T154" s="51" t="str">
        <f t="shared" si="180"/>
        <v>n/a</v>
      </c>
      <c r="U154" s="51" t="str">
        <f t="shared" si="181"/>
        <v>n/a</v>
      </c>
      <c r="V154" s="51" t="str">
        <f t="shared" si="182"/>
        <v>n/a</v>
      </c>
      <c r="W154" s="51" t="str">
        <f t="shared" si="183"/>
        <v>n/a</v>
      </c>
      <c r="X154" s="51" t="str">
        <f t="shared" si="184"/>
        <v>n/a</v>
      </c>
      <c r="Y154" s="51" t="str">
        <f t="shared" si="185"/>
        <v>n/a</v>
      </c>
      <c r="Z154" s="51" t="str">
        <f t="shared" si="186"/>
        <v>n/a</v>
      </c>
      <c r="AA154" s="51" t="str">
        <f t="shared" si="187"/>
        <v>n/a</v>
      </c>
      <c r="AB154" s="51" t="s">
        <v>47</v>
      </c>
      <c r="AC154" s="51" t="str">
        <f t="shared" si="188"/>
        <v>n/a</v>
      </c>
      <c r="AD154" s="51" t="str">
        <f t="shared" si="189"/>
        <v>n/a</v>
      </c>
      <c r="AE154" s="51" t="str">
        <f t="shared" si="190"/>
        <v>n/a</v>
      </c>
      <c r="AF154" s="51" t="str">
        <f t="shared" si="191"/>
        <v>n/a</v>
      </c>
      <c r="AG154" s="51" t="str">
        <f t="shared" si="192"/>
        <v>n/a</v>
      </c>
      <c r="AH154" s="51" t="str">
        <f t="shared" si="193"/>
        <v>n/a</v>
      </c>
      <c r="AI154" s="51" t="str">
        <f t="shared" si="194"/>
        <v>n/a</v>
      </c>
      <c r="AJ154" s="51" t="s">
        <v>47</v>
      </c>
      <c r="AK154" s="51" t="s">
        <v>47</v>
      </c>
      <c r="AL154" s="51" t="s">
        <v>47</v>
      </c>
      <c r="AM154" s="51" t="str">
        <f t="shared" si="196"/>
        <v>n/a</v>
      </c>
      <c r="AN154" s="51" t="str">
        <f t="shared" si="197"/>
        <v>n/a</v>
      </c>
      <c r="AO154" s="51" t="str">
        <f t="shared" si="198"/>
        <v>n/a</v>
      </c>
      <c r="AP154" s="51" t="str">
        <f t="shared" si="199"/>
        <v>n/a</v>
      </c>
      <c r="AQ154" s="51" t="str">
        <f t="shared" si="200"/>
        <v>n/a</v>
      </c>
      <c r="AR154" s="51" t="str">
        <f t="shared" si="201"/>
        <v>n/a</v>
      </c>
      <c r="AS154" s="51" t="str">
        <f t="shared" si="202"/>
        <v>n/a</v>
      </c>
      <c r="AT154" s="51" t="str">
        <f t="shared" si="203"/>
        <v>n/a</v>
      </c>
      <c r="AU154" s="51" t="str">
        <f t="shared" si="204"/>
        <v>n/a</v>
      </c>
      <c r="AV154" s="51" t="str">
        <f t="shared" si="205"/>
        <v>n/a</v>
      </c>
    </row>
    <row r="155" spans="1:154" outlineLevel="1" x14ac:dyDescent="0.25">
      <c r="A155" s="34"/>
      <c r="B155" s="33"/>
      <c r="C155" s="47" t="s">
        <v>37</v>
      </c>
      <c r="D155" s="49" t="str">
        <f>Template!S33</f>
        <v>yes</v>
      </c>
      <c r="E155" s="51" t="s">
        <v>143</v>
      </c>
      <c r="F155" s="51" t="s">
        <v>143</v>
      </c>
      <c r="G155" s="51" t="s">
        <v>143</v>
      </c>
      <c r="H155" s="51" t="s">
        <v>47</v>
      </c>
      <c r="I155" s="51" t="s">
        <v>143</v>
      </c>
      <c r="J155" s="51" t="s">
        <v>144</v>
      </c>
      <c r="K155" s="51" t="s">
        <v>143</v>
      </c>
      <c r="L155" s="51" t="s">
        <v>143</v>
      </c>
      <c r="M155" s="51" t="s">
        <v>143</v>
      </c>
      <c r="N155" s="51" t="s">
        <v>143</v>
      </c>
      <c r="O155" s="51" t="s">
        <v>143</v>
      </c>
      <c r="P155" s="51" t="s">
        <v>143</v>
      </c>
      <c r="Q155" s="51" t="s">
        <v>143</v>
      </c>
      <c r="R155" s="51" t="str">
        <f t="shared" si="178"/>
        <v xml:space="preserve"> </v>
      </c>
      <c r="S155" s="51" t="str">
        <f t="shared" si="179"/>
        <v xml:space="preserve"> </v>
      </c>
      <c r="T155" s="51" t="str">
        <f t="shared" si="180"/>
        <v xml:space="preserve"> </v>
      </c>
      <c r="U155" s="51" t="str">
        <f t="shared" si="181"/>
        <v xml:space="preserve"> </v>
      </c>
      <c r="V155" s="51" t="s">
        <v>144</v>
      </c>
      <c r="W155" s="51" t="s">
        <v>143</v>
      </c>
      <c r="X155" s="51" t="s">
        <v>143</v>
      </c>
      <c r="Y155" s="51" t="s">
        <v>143</v>
      </c>
      <c r="Z155" s="51" t="s">
        <v>143</v>
      </c>
      <c r="AA155" s="51" t="s">
        <v>143</v>
      </c>
      <c r="AB155" s="51" t="s">
        <v>143</v>
      </c>
      <c r="AC155" s="51" t="s">
        <v>143</v>
      </c>
      <c r="AD155" s="51" t="s">
        <v>143</v>
      </c>
      <c r="AE155" s="51" t="s">
        <v>143</v>
      </c>
      <c r="AF155" s="51" t="s">
        <v>143</v>
      </c>
      <c r="AG155" s="51" t="s">
        <v>143</v>
      </c>
      <c r="AH155" s="51" t="s">
        <v>143</v>
      </c>
      <c r="AI155" s="51" t="s">
        <v>143</v>
      </c>
      <c r="AJ155" s="51" t="s">
        <v>143</v>
      </c>
      <c r="AK155" s="51" t="s">
        <v>143</v>
      </c>
      <c r="AL155" s="51" t="s">
        <v>143</v>
      </c>
      <c r="AM155" s="51" t="str">
        <f t="shared" si="196"/>
        <v xml:space="preserve"> </v>
      </c>
      <c r="AN155" s="51" t="str">
        <f t="shared" si="197"/>
        <v xml:space="preserve"> </v>
      </c>
      <c r="AO155" s="51" t="str">
        <f t="shared" si="198"/>
        <v xml:space="preserve"> </v>
      </c>
      <c r="AP155" s="51" t="str">
        <f t="shared" si="199"/>
        <v xml:space="preserve"> </v>
      </c>
      <c r="AQ155" s="51" t="str">
        <f t="shared" si="200"/>
        <v xml:space="preserve"> </v>
      </c>
      <c r="AR155" s="51" t="str">
        <f t="shared" si="201"/>
        <v xml:space="preserve"> </v>
      </c>
      <c r="AS155" s="51" t="str">
        <f t="shared" si="202"/>
        <v xml:space="preserve"> </v>
      </c>
      <c r="AT155" s="51" t="str">
        <f t="shared" si="203"/>
        <v xml:space="preserve"> </v>
      </c>
      <c r="AU155" s="51" t="str">
        <f t="shared" si="204"/>
        <v xml:space="preserve"> </v>
      </c>
      <c r="AV155" s="51" t="str">
        <f t="shared" si="205"/>
        <v xml:space="preserve"> </v>
      </c>
      <c r="DZ155">
        <v>257</v>
      </c>
      <c r="EL155">
        <v>256</v>
      </c>
    </row>
    <row r="156" spans="1:154" outlineLevel="1" x14ac:dyDescent="0.25">
      <c r="A156" s="34"/>
      <c r="B156" s="35"/>
      <c r="C156" s="47" t="s">
        <v>3894</v>
      </c>
      <c r="D156" s="49" t="str">
        <f>Template!T33</f>
        <v>yes</v>
      </c>
      <c r="E156" s="51" t="s">
        <v>143</v>
      </c>
      <c r="F156" s="51" t="s">
        <v>143</v>
      </c>
      <c r="G156" s="51" t="s">
        <v>143</v>
      </c>
      <c r="H156" s="51" t="s">
        <v>47</v>
      </c>
      <c r="I156" s="51" t="s">
        <v>143</v>
      </c>
      <c r="J156" s="51" t="s">
        <v>143</v>
      </c>
      <c r="K156" s="51" t="s">
        <v>144</v>
      </c>
      <c r="L156" s="51" t="s">
        <v>143</v>
      </c>
      <c r="M156" s="51" t="s">
        <v>143</v>
      </c>
      <c r="N156" s="51" t="s">
        <v>143</v>
      </c>
      <c r="O156" s="51" t="s">
        <v>143</v>
      </c>
      <c r="P156" s="51" t="s">
        <v>143</v>
      </c>
      <c r="Q156" s="51" t="s">
        <v>143</v>
      </c>
      <c r="R156" s="51" t="str">
        <f t="shared" si="178"/>
        <v xml:space="preserve"> </v>
      </c>
      <c r="S156" s="51" t="str">
        <f t="shared" si="179"/>
        <v xml:space="preserve"> </v>
      </c>
      <c r="T156" s="51" t="str">
        <f t="shared" si="180"/>
        <v xml:space="preserve"> </v>
      </c>
      <c r="U156" s="51" t="str">
        <f t="shared" si="181"/>
        <v xml:space="preserve"> </v>
      </c>
      <c r="V156" s="51" t="s">
        <v>143</v>
      </c>
      <c r="W156" s="51" t="s">
        <v>143</v>
      </c>
      <c r="X156" s="51" t="s">
        <v>143</v>
      </c>
      <c r="Y156" s="51" t="s">
        <v>143</v>
      </c>
      <c r="Z156" s="51" t="s">
        <v>143</v>
      </c>
      <c r="AA156" s="51" t="s">
        <v>143</v>
      </c>
      <c r="AB156" s="51" t="s">
        <v>143</v>
      </c>
      <c r="AC156" s="51" t="s">
        <v>143</v>
      </c>
      <c r="AD156" s="51" t="s">
        <v>143</v>
      </c>
      <c r="AE156" s="51" t="s">
        <v>143</v>
      </c>
      <c r="AF156" s="51" t="s">
        <v>143</v>
      </c>
      <c r="AG156" s="51" t="s">
        <v>143</v>
      </c>
      <c r="AH156" s="51" t="s">
        <v>143</v>
      </c>
      <c r="AI156" s="51" t="s">
        <v>143</v>
      </c>
      <c r="AJ156" s="51" t="s">
        <v>143</v>
      </c>
      <c r="AK156" s="51" t="s">
        <v>143</v>
      </c>
      <c r="AL156" s="51" t="s">
        <v>143</v>
      </c>
      <c r="AM156" s="51" t="str">
        <f t="shared" si="196"/>
        <v xml:space="preserve"> </v>
      </c>
      <c r="AN156" s="51" t="str">
        <f t="shared" si="197"/>
        <v xml:space="preserve"> </v>
      </c>
      <c r="AO156" s="51" t="str">
        <f t="shared" si="198"/>
        <v xml:space="preserve"> </v>
      </c>
      <c r="AP156" s="51" t="str">
        <f t="shared" si="199"/>
        <v xml:space="preserve"> </v>
      </c>
      <c r="AQ156" s="51" t="str">
        <f t="shared" si="200"/>
        <v xml:space="preserve"> </v>
      </c>
      <c r="AR156" s="51" t="str">
        <f t="shared" si="201"/>
        <v xml:space="preserve"> </v>
      </c>
      <c r="AS156" s="51" t="str">
        <f t="shared" si="202"/>
        <v xml:space="preserve"> </v>
      </c>
      <c r="AT156" s="51" t="str">
        <f t="shared" si="203"/>
        <v xml:space="preserve"> </v>
      </c>
      <c r="AU156" s="51" t="str">
        <f t="shared" si="204"/>
        <v xml:space="preserve"> </v>
      </c>
      <c r="AV156" s="51" t="str">
        <f t="shared" si="205"/>
        <v xml:space="preserve"> </v>
      </c>
      <c r="EA156">
        <v>258</v>
      </c>
    </row>
    <row r="157" spans="1:154" s="85" customFormat="1" ht="15.75" outlineLevel="1" thickBot="1" x14ac:dyDescent="0.3">
      <c r="A157" s="34"/>
      <c r="B157" s="35"/>
      <c r="C157" s="47" t="s">
        <v>3895</v>
      </c>
      <c r="D157" s="49" t="str">
        <f>Template!U33</f>
        <v>yes</v>
      </c>
      <c r="E157" s="51" t="s">
        <v>144</v>
      </c>
      <c r="F157" s="51" t="s">
        <v>47</v>
      </c>
      <c r="G157" s="51" t="s">
        <v>47</v>
      </c>
      <c r="H157" s="51" t="s">
        <v>47</v>
      </c>
      <c r="I157" s="51" t="s">
        <v>144</v>
      </c>
      <c r="J157" s="51" t="s">
        <v>47</v>
      </c>
      <c r="K157" s="51" t="s">
        <v>47</v>
      </c>
      <c r="L157" s="51" t="s">
        <v>47</v>
      </c>
      <c r="M157" s="51" t="s">
        <v>47</v>
      </c>
      <c r="N157" s="51" t="s">
        <v>47</v>
      </c>
      <c r="O157" s="51" t="s">
        <v>47</v>
      </c>
      <c r="P157" s="51" t="s">
        <v>47</v>
      </c>
      <c r="Q157" s="51" t="s">
        <v>47</v>
      </c>
      <c r="R157" s="51" t="s">
        <v>47</v>
      </c>
      <c r="S157" s="51" t="s">
        <v>47</v>
      </c>
      <c r="T157" s="51" t="s">
        <v>47</v>
      </c>
      <c r="U157" s="51" t="s">
        <v>47</v>
      </c>
      <c r="V157" s="51" t="s">
        <v>47</v>
      </c>
      <c r="W157" s="51" t="s">
        <v>47</v>
      </c>
      <c r="X157" s="51" t="s">
        <v>47</v>
      </c>
      <c r="Y157" s="51" t="s">
        <v>47</v>
      </c>
      <c r="Z157" s="51" t="s">
        <v>47</v>
      </c>
      <c r="AA157" s="51" t="s">
        <v>47</v>
      </c>
      <c r="AB157" s="51" t="s">
        <v>47</v>
      </c>
      <c r="AC157" s="51" t="s">
        <v>47</v>
      </c>
      <c r="AD157" s="51" t="s">
        <v>47</v>
      </c>
      <c r="AE157" s="51" t="s">
        <v>47</v>
      </c>
      <c r="AF157" s="51" t="s">
        <v>47</v>
      </c>
      <c r="AG157" s="51" t="s">
        <v>47</v>
      </c>
      <c r="AH157" s="51" t="s">
        <v>47</v>
      </c>
      <c r="AI157" s="51" t="s">
        <v>47</v>
      </c>
      <c r="AJ157" s="51" t="s">
        <v>47</v>
      </c>
      <c r="AK157" s="51" t="s">
        <v>47</v>
      </c>
      <c r="AL157" s="51" t="s">
        <v>47</v>
      </c>
      <c r="AM157" s="51" t="str">
        <f t="shared" si="196"/>
        <v xml:space="preserve"> </v>
      </c>
      <c r="AN157" s="51" t="str">
        <f t="shared" si="197"/>
        <v xml:space="preserve"> </v>
      </c>
      <c r="AO157" s="51" t="str">
        <f t="shared" si="198"/>
        <v xml:space="preserve"> </v>
      </c>
      <c r="AP157" s="51" t="str">
        <f t="shared" si="199"/>
        <v xml:space="preserve"> </v>
      </c>
      <c r="AQ157" s="51" t="str">
        <f t="shared" si="200"/>
        <v xml:space="preserve"> </v>
      </c>
      <c r="AR157" s="51" t="str">
        <f t="shared" si="201"/>
        <v xml:space="preserve"> </v>
      </c>
      <c r="AS157" s="51" t="str">
        <f t="shared" si="202"/>
        <v xml:space="preserve"> </v>
      </c>
      <c r="AT157" s="51" t="str">
        <f t="shared" si="203"/>
        <v xml:space="preserve"> </v>
      </c>
      <c r="AU157" s="51" t="str">
        <f t="shared" si="204"/>
        <v xml:space="preserve"> </v>
      </c>
      <c r="AV157" s="51" t="str">
        <f t="shared" si="205"/>
        <v xml:space="preserve"> </v>
      </c>
      <c r="DU157" s="85">
        <v>259</v>
      </c>
      <c r="DY157" s="85">
        <v>260</v>
      </c>
    </row>
    <row r="158" spans="1:154" ht="15.75" thickBot="1" x14ac:dyDescent="0.3">
      <c r="A158" s="41"/>
      <c r="B158" s="42"/>
      <c r="C158" s="86"/>
      <c r="D158" s="86"/>
      <c r="E158" s="45" t="str">
        <f t="shared" si="166"/>
        <v xml:space="preserve"> </v>
      </c>
      <c r="F158" s="45"/>
      <c r="G158" s="45"/>
      <c r="H158" s="45"/>
      <c r="I158" s="45"/>
      <c r="J158" s="45"/>
      <c r="K158" s="45"/>
      <c r="L158" s="45"/>
      <c r="M158" s="45"/>
      <c r="N158" s="45"/>
      <c r="O158" s="45" t="str">
        <f t="shared" si="175"/>
        <v xml:space="preserve"> </v>
      </c>
      <c r="P158" s="45" t="str">
        <f t="shared" si="176"/>
        <v xml:space="preserve"> </v>
      </c>
      <c r="Q158" s="45" t="str">
        <f t="shared" si="177"/>
        <v xml:space="preserve"> </v>
      </c>
      <c r="R158" s="45" t="str">
        <f t="shared" si="178"/>
        <v xml:space="preserve"> </v>
      </c>
      <c r="S158" s="45" t="str">
        <f t="shared" si="179"/>
        <v xml:space="preserve"> </v>
      </c>
      <c r="T158" s="45" t="str">
        <f t="shared" si="180"/>
        <v xml:space="preserve"> </v>
      </c>
      <c r="U158" s="45" t="str">
        <f t="shared" si="181"/>
        <v xml:space="preserve"> </v>
      </c>
      <c r="V158" s="45" t="str">
        <f t="shared" si="182"/>
        <v xml:space="preserve"> </v>
      </c>
      <c r="W158" s="45" t="str">
        <f t="shared" si="183"/>
        <v xml:space="preserve"> </v>
      </c>
      <c r="X158" s="45" t="str">
        <f t="shared" si="184"/>
        <v xml:space="preserve"> </v>
      </c>
      <c r="Y158" s="45" t="str">
        <f t="shared" si="185"/>
        <v xml:space="preserve"> </v>
      </c>
      <c r="Z158" s="45" t="str">
        <f t="shared" si="186"/>
        <v xml:space="preserve"> </v>
      </c>
      <c r="AA158" s="45" t="str">
        <f t="shared" si="187"/>
        <v xml:space="preserve"> </v>
      </c>
      <c r="AB158" s="45"/>
      <c r="AC158" s="45" t="str">
        <f t="shared" si="188"/>
        <v xml:space="preserve"> </v>
      </c>
      <c r="AD158" s="45" t="str">
        <f t="shared" si="189"/>
        <v xml:space="preserve"> </v>
      </c>
      <c r="AE158" s="45" t="str">
        <f t="shared" si="190"/>
        <v xml:space="preserve"> </v>
      </c>
      <c r="AF158" s="45" t="str">
        <f t="shared" si="191"/>
        <v xml:space="preserve"> </v>
      </c>
      <c r="AG158" s="45" t="str">
        <f t="shared" si="192"/>
        <v xml:space="preserve"> </v>
      </c>
      <c r="AH158" s="45" t="str">
        <f t="shared" si="193"/>
        <v xml:space="preserve"> </v>
      </c>
      <c r="AI158" s="45" t="str">
        <f t="shared" si="194"/>
        <v xml:space="preserve"> </v>
      </c>
      <c r="AJ158" s="45"/>
      <c r="AK158" s="45"/>
      <c r="AL158" s="45" t="str">
        <f t="shared" si="195"/>
        <v xml:space="preserve"> </v>
      </c>
      <c r="AM158" s="45" t="str">
        <f t="shared" si="196"/>
        <v xml:space="preserve"> </v>
      </c>
      <c r="AN158" s="45" t="str">
        <f t="shared" si="197"/>
        <v xml:space="preserve"> </v>
      </c>
      <c r="AO158" s="45" t="str">
        <f t="shared" si="198"/>
        <v xml:space="preserve"> </v>
      </c>
      <c r="AP158" s="45" t="str">
        <f t="shared" si="199"/>
        <v xml:space="preserve"> </v>
      </c>
      <c r="AQ158" s="45" t="str">
        <f t="shared" si="200"/>
        <v xml:space="preserve"> </v>
      </c>
      <c r="AR158" s="45" t="str">
        <f t="shared" si="201"/>
        <v xml:space="preserve"> </v>
      </c>
      <c r="AS158" s="45" t="str">
        <f t="shared" si="202"/>
        <v xml:space="preserve"> </v>
      </c>
      <c r="AT158" s="45" t="str">
        <f t="shared" si="203"/>
        <v xml:space="preserve"> </v>
      </c>
      <c r="AU158" s="45" t="str">
        <f t="shared" si="204"/>
        <v xml:space="preserve"> </v>
      </c>
      <c r="AV158" s="46" t="str">
        <f t="shared" si="205"/>
        <v xml:space="preserve"> </v>
      </c>
    </row>
    <row r="159" spans="1:154" outlineLevel="1" x14ac:dyDescent="0.25">
      <c r="A159" s="32" t="s">
        <v>90</v>
      </c>
      <c r="B159" s="33" t="str">
        <f>Template!Q33</f>
        <v>Security Essentials</v>
      </c>
      <c r="C159" s="49"/>
      <c r="D159" s="49" t="str">
        <f>Template!R34</f>
        <v>no</v>
      </c>
      <c r="E159" s="51" t="str">
        <f t="shared" si="166"/>
        <v>n/a</v>
      </c>
      <c r="F159" s="51" t="str">
        <f t="shared" ref="F159" si="236">IF(D159="no","n/a"," ")</f>
        <v>n/a</v>
      </c>
      <c r="G159" s="51" t="str">
        <f t="shared" ref="G159" si="237">IF(D159="no","n/a"," ")</f>
        <v>n/a</v>
      </c>
      <c r="H159" s="51" t="s">
        <v>47</v>
      </c>
      <c r="I159" s="51" t="str">
        <f t="shared" ref="I159" si="238">IF(D159="no","n/a"," ")</f>
        <v>n/a</v>
      </c>
      <c r="J159" s="51" t="str">
        <f t="shared" ref="J159" si="239">IF(D159="no","n/a"," ")</f>
        <v>n/a</v>
      </c>
      <c r="K159" s="51" t="str">
        <f t="shared" ref="K159" si="240">IF(D159="no","n/a"," ")</f>
        <v>n/a</v>
      </c>
      <c r="L159" s="51" t="str">
        <f t="shared" ref="L159" si="241">IF(D159="no","n/a"," ")</f>
        <v>n/a</v>
      </c>
      <c r="M159" s="51" t="str">
        <f t="shared" si="173"/>
        <v>n/a</v>
      </c>
      <c r="N159" s="51" t="str">
        <f t="shared" si="174"/>
        <v>n/a</v>
      </c>
      <c r="O159" s="51" t="str">
        <f t="shared" si="175"/>
        <v>n/a</v>
      </c>
      <c r="P159" s="51" t="str">
        <f t="shared" si="176"/>
        <v>n/a</v>
      </c>
      <c r="Q159" s="51" t="str">
        <f t="shared" si="177"/>
        <v>n/a</v>
      </c>
      <c r="R159" s="51" t="str">
        <f t="shared" si="178"/>
        <v>n/a</v>
      </c>
      <c r="S159" s="51" t="str">
        <f t="shared" si="179"/>
        <v>n/a</v>
      </c>
      <c r="T159" s="51" t="str">
        <f t="shared" si="180"/>
        <v>n/a</v>
      </c>
      <c r="U159" s="51" t="str">
        <f t="shared" si="181"/>
        <v>n/a</v>
      </c>
      <c r="V159" s="51" t="str">
        <f t="shared" si="182"/>
        <v>n/a</v>
      </c>
      <c r="W159" s="51" t="str">
        <f t="shared" si="183"/>
        <v>n/a</v>
      </c>
      <c r="X159" s="51" t="str">
        <f t="shared" si="184"/>
        <v>n/a</v>
      </c>
      <c r="Y159" s="51" t="str">
        <f t="shared" si="185"/>
        <v>n/a</v>
      </c>
      <c r="Z159" s="51" t="str">
        <f t="shared" si="186"/>
        <v>n/a</v>
      </c>
      <c r="AA159" s="51" t="str">
        <f t="shared" si="187"/>
        <v>n/a</v>
      </c>
      <c r="AB159" s="51" t="s">
        <v>47</v>
      </c>
      <c r="AC159" s="51" t="str">
        <f t="shared" si="188"/>
        <v>n/a</v>
      </c>
      <c r="AD159" s="51" t="str">
        <f t="shared" si="189"/>
        <v>n/a</v>
      </c>
      <c r="AE159" s="51" t="str">
        <f t="shared" si="190"/>
        <v>n/a</v>
      </c>
      <c r="AF159" s="51" t="str">
        <f t="shared" si="191"/>
        <v>n/a</v>
      </c>
      <c r="AG159" s="51" t="str">
        <f t="shared" si="192"/>
        <v>n/a</v>
      </c>
      <c r="AH159" s="51" t="str">
        <f t="shared" si="193"/>
        <v>n/a</v>
      </c>
      <c r="AI159" s="51" t="str">
        <f t="shared" si="194"/>
        <v>n/a</v>
      </c>
      <c r="AJ159" s="51" t="s">
        <v>47</v>
      </c>
      <c r="AK159" s="51" t="s">
        <v>47</v>
      </c>
      <c r="AL159" s="51" t="str">
        <f t="shared" si="195"/>
        <v>n/a</v>
      </c>
      <c r="AM159" s="51" t="str">
        <f t="shared" si="196"/>
        <v>n/a</v>
      </c>
      <c r="AN159" s="51" t="str">
        <f t="shared" si="197"/>
        <v>n/a</v>
      </c>
      <c r="AO159" s="51" t="str">
        <f t="shared" si="198"/>
        <v>n/a</v>
      </c>
      <c r="AP159" s="51" t="str">
        <f t="shared" si="199"/>
        <v>n/a</v>
      </c>
      <c r="AQ159" s="51" t="str">
        <f t="shared" si="200"/>
        <v>n/a</v>
      </c>
      <c r="AR159" s="51" t="str">
        <f t="shared" si="201"/>
        <v>n/a</v>
      </c>
      <c r="AS159" s="51" t="str">
        <f t="shared" si="202"/>
        <v>n/a</v>
      </c>
      <c r="AT159" s="51" t="str">
        <f t="shared" si="203"/>
        <v>n/a</v>
      </c>
      <c r="AU159" s="51" t="str">
        <f t="shared" si="204"/>
        <v>n/a</v>
      </c>
      <c r="AV159" s="51" t="str">
        <f t="shared" si="205"/>
        <v>n/a</v>
      </c>
    </row>
    <row r="160" spans="1:154" outlineLevel="1" x14ac:dyDescent="0.25">
      <c r="A160" s="34"/>
      <c r="B160" s="33"/>
      <c r="C160" s="47" t="s">
        <v>37</v>
      </c>
      <c r="D160" s="49" t="str">
        <f>Template!S34</f>
        <v>yes</v>
      </c>
      <c r="E160" s="51" t="s">
        <v>143</v>
      </c>
      <c r="F160" s="51" t="s">
        <v>143</v>
      </c>
      <c r="G160" s="51" t="s">
        <v>143</v>
      </c>
      <c r="H160" s="51" t="s">
        <v>47</v>
      </c>
      <c r="I160" s="51" t="s">
        <v>143</v>
      </c>
      <c r="J160" s="51" t="s">
        <v>143</v>
      </c>
      <c r="K160" s="51" t="s">
        <v>143</v>
      </c>
      <c r="L160" s="51" t="s">
        <v>143</v>
      </c>
      <c r="M160" s="51" t="s">
        <v>143</v>
      </c>
      <c r="N160" s="51" t="s">
        <v>143</v>
      </c>
      <c r="O160" s="51" t="s">
        <v>143</v>
      </c>
      <c r="P160" s="51" t="s">
        <v>143</v>
      </c>
      <c r="Q160" s="51" t="s">
        <v>143</v>
      </c>
      <c r="R160" s="51" t="s">
        <v>143</v>
      </c>
      <c r="S160" s="51" t="s">
        <v>143</v>
      </c>
      <c r="T160" s="51" t="s">
        <v>143</v>
      </c>
      <c r="U160" s="51" t="s">
        <v>143</v>
      </c>
      <c r="V160" s="51" t="s">
        <v>143</v>
      </c>
      <c r="W160" s="51" t="s">
        <v>143</v>
      </c>
      <c r="X160" s="51" t="s">
        <v>143</v>
      </c>
      <c r="Y160" s="51" t="s">
        <v>143</v>
      </c>
      <c r="Z160" s="51" t="s">
        <v>143</v>
      </c>
      <c r="AA160" s="51" t="s">
        <v>143</v>
      </c>
      <c r="AB160" s="51" t="s">
        <v>143</v>
      </c>
      <c r="AC160" s="51" t="s">
        <v>143</v>
      </c>
      <c r="AD160" s="51" t="s">
        <v>143</v>
      </c>
      <c r="AE160" s="51" t="s">
        <v>143</v>
      </c>
      <c r="AF160" s="51" t="s">
        <v>143</v>
      </c>
      <c r="AG160" s="51" t="s">
        <v>143</v>
      </c>
      <c r="AH160" s="51" t="s">
        <v>143</v>
      </c>
      <c r="AI160" s="51" t="s">
        <v>143</v>
      </c>
      <c r="AJ160" s="51" t="s">
        <v>143</v>
      </c>
      <c r="AK160" s="51" t="s">
        <v>143</v>
      </c>
      <c r="AL160" s="51" t="s">
        <v>143</v>
      </c>
      <c r="AM160" s="51" t="s">
        <v>143</v>
      </c>
      <c r="AN160" s="51" t="s">
        <v>143</v>
      </c>
      <c r="AO160" s="51" t="s">
        <v>143</v>
      </c>
      <c r="AP160" s="51" t="s">
        <v>143</v>
      </c>
      <c r="AQ160" s="51" t="s">
        <v>143</v>
      </c>
      <c r="AR160" s="51" t="s">
        <v>143</v>
      </c>
      <c r="AS160" s="51" t="s">
        <v>143</v>
      </c>
      <c r="AT160" s="51" t="s">
        <v>143</v>
      </c>
      <c r="AU160" s="51" t="s">
        <v>143</v>
      </c>
      <c r="AV160" s="51" t="s">
        <v>143</v>
      </c>
    </row>
    <row r="161" spans="1:158" outlineLevel="1" x14ac:dyDescent="0.25">
      <c r="A161" s="34"/>
      <c r="B161" s="35"/>
      <c r="C161" s="47" t="s">
        <v>3894</v>
      </c>
      <c r="D161" s="49" t="str">
        <f>Template!T34</f>
        <v>yes</v>
      </c>
      <c r="E161" s="51" t="s">
        <v>143</v>
      </c>
      <c r="F161" s="51" t="s">
        <v>143</v>
      </c>
      <c r="G161" s="51" t="s">
        <v>143</v>
      </c>
      <c r="H161" s="51" t="s">
        <v>47</v>
      </c>
      <c r="I161" s="51" t="s">
        <v>143</v>
      </c>
      <c r="J161" s="51" t="s">
        <v>143</v>
      </c>
      <c r="K161" s="51" t="s">
        <v>143</v>
      </c>
      <c r="L161" s="51" t="s">
        <v>143</v>
      </c>
      <c r="M161" s="51" t="s">
        <v>143</v>
      </c>
      <c r="N161" s="51" t="s">
        <v>143</v>
      </c>
      <c r="O161" s="51" t="s">
        <v>143</v>
      </c>
      <c r="P161" s="51" t="s">
        <v>143</v>
      </c>
      <c r="Q161" s="51" t="s">
        <v>143</v>
      </c>
      <c r="R161" s="51" t="s">
        <v>143</v>
      </c>
      <c r="S161" s="51" t="s">
        <v>143</v>
      </c>
      <c r="T161" s="51" t="s">
        <v>143</v>
      </c>
      <c r="U161" s="51" t="s">
        <v>143</v>
      </c>
      <c r="V161" s="51" t="s">
        <v>143</v>
      </c>
      <c r="W161" s="51" t="s">
        <v>143</v>
      </c>
      <c r="X161" s="51" t="s">
        <v>143</v>
      </c>
      <c r="Y161" s="51" t="s">
        <v>143</v>
      </c>
      <c r="Z161" s="51" t="s">
        <v>143</v>
      </c>
      <c r="AA161" s="51" t="s">
        <v>143</v>
      </c>
      <c r="AB161" s="51" t="s">
        <v>143</v>
      </c>
      <c r="AC161" s="51" t="s">
        <v>143</v>
      </c>
      <c r="AD161" s="51" t="s">
        <v>143</v>
      </c>
      <c r="AE161" s="51" t="s">
        <v>143</v>
      </c>
      <c r="AF161" s="51" t="s">
        <v>143</v>
      </c>
      <c r="AG161" s="51" t="s">
        <v>143</v>
      </c>
      <c r="AH161" s="51" t="s">
        <v>143</v>
      </c>
      <c r="AI161" s="51" t="s">
        <v>143</v>
      </c>
      <c r="AJ161" s="51" t="s">
        <v>143</v>
      </c>
      <c r="AK161" s="51" t="s">
        <v>143</v>
      </c>
      <c r="AL161" s="51" t="s">
        <v>143</v>
      </c>
      <c r="AM161" s="51" t="str">
        <f t="shared" si="196"/>
        <v xml:space="preserve"> </v>
      </c>
      <c r="AN161" s="51" t="str">
        <f t="shared" si="197"/>
        <v xml:space="preserve"> </v>
      </c>
      <c r="AO161" s="51" t="str">
        <f t="shared" si="198"/>
        <v xml:space="preserve"> </v>
      </c>
      <c r="AP161" s="51" t="str">
        <f t="shared" si="199"/>
        <v xml:space="preserve"> </v>
      </c>
      <c r="AQ161" s="51" t="str">
        <f t="shared" si="200"/>
        <v xml:space="preserve"> </v>
      </c>
      <c r="AR161" s="51" t="str">
        <f t="shared" si="201"/>
        <v xml:space="preserve"> </v>
      </c>
      <c r="AS161" s="51" t="str">
        <f t="shared" si="202"/>
        <v xml:space="preserve"> </v>
      </c>
      <c r="AT161" s="51" t="str">
        <f t="shared" si="203"/>
        <v xml:space="preserve"> </v>
      </c>
      <c r="AU161" s="51" t="str">
        <f t="shared" si="204"/>
        <v xml:space="preserve"> </v>
      </c>
      <c r="AV161" s="51" t="str">
        <f t="shared" si="205"/>
        <v xml:space="preserve"> </v>
      </c>
    </row>
    <row r="162" spans="1:158" s="85" customFormat="1" ht="15.75" outlineLevel="1" thickBot="1" x14ac:dyDescent="0.3">
      <c r="A162" s="34"/>
      <c r="B162" s="35"/>
      <c r="C162" s="47" t="s">
        <v>3895</v>
      </c>
      <c r="D162" s="49" t="str">
        <f>Template!U34</f>
        <v>yes</v>
      </c>
      <c r="E162" s="51" t="s">
        <v>143</v>
      </c>
      <c r="F162" s="51" t="s">
        <v>143</v>
      </c>
      <c r="G162" s="51" t="s">
        <v>143</v>
      </c>
      <c r="H162" s="51" t="s">
        <v>47</v>
      </c>
      <c r="I162" s="51" t="s">
        <v>143</v>
      </c>
      <c r="J162" s="51" t="s">
        <v>143</v>
      </c>
      <c r="K162" s="51" t="s">
        <v>143</v>
      </c>
      <c r="L162" s="51" t="s">
        <v>143</v>
      </c>
      <c r="M162" s="51" t="s">
        <v>143</v>
      </c>
      <c r="N162" s="51" t="s">
        <v>143</v>
      </c>
      <c r="O162" s="51" t="s">
        <v>143</v>
      </c>
      <c r="P162" s="51" t="s">
        <v>143</v>
      </c>
      <c r="Q162" s="51" t="s">
        <v>143</v>
      </c>
      <c r="R162" s="51" t="s">
        <v>143</v>
      </c>
      <c r="S162" s="51" t="s">
        <v>143</v>
      </c>
      <c r="T162" s="51" t="s">
        <v>143</v>
      </c>
      <c r="U162" s="51" t="s">
        <v>143</v>
      </c>
      <c r="V162" s="51" t="s">
        <v>143</v>
      </c>
      <c r="W162" s="51" t="s">
        <v>143</v>
      </c>
      <c r="X162" s="51" t="s">
        <v>143</v>
      </c>
      <c r="Y162" s="51" t="s">
        <v>143</v>
      </c>
      <c r="Z162" s="51" t="s">
        <v>143</v>
      </c>
      <c r="AA162" s="51" t="s">
        <v>143</v>
      </c>
      <c r="AB162" s="51" t="s">
        <v>143</v>
      </c>
      <c r="AC162" s="51" t="s">
        <v>143</v>
      </c>
      <c r="AD162" s="51" t="s">
        <v>143</v>
      </c>
      <c r="AE162" s="51" t="s">
        <v>143</v>
      </c>
      <c r="AF162" s="51" t="s">
        <v>143</v>
      </c>
      <c r="AG162" s="51" t="s">
        <v>143</v>
      </c>
      <c r="AH162" s="51" t="s">
        <v>143</v>
      </c>
      <c r="AI162" s="51" t="s">
        <v>143</v>
      </c>
      <c r="AJ162" s="51" t="s">
        <v>143</v>
      </c>
      <c r="AK162" s="51" t="s">
        <v>143</v>
      </c>
      <c r="AL162" s="51" t="s">
        <v>143</v>
      </c>
      <c r="AM162" s="51" t="str">
        <f t="shared" si="196"/>
        <v xml:space="preserve"> </v>
      </c>
      <c r="AN162" s="51" t="str">
        <f t="shared" si="197"/>
        <v xml:space="preserve"> </v>
      </c>
      <c r="AO162" s="51" t="str">
        <f t="shared" si="198"/>
        <v xml:space="preserve"> </v>
      </c>
      <c r="AP162" s="51" t="str">
        <f t="shared" si="199"/>
        <v xml:space="preserve"> </v>
      </c>
      <c r="AQ162" s="51" t="str">
        <f t="shared" si="200"/>
        <v xml:space="preserve"> </v>
      </c>
      <c r="AR162" s="51" t="str">
        <f t="shared" si="201"/>
        <v xml:space="preserve"> </v>
      </c>
      <c r="AS162" s="51" t="str">
        <f t="shared" si="202"/>
        <v xml:space="preserve"> </v>
      </c>
      <c r="AT162" s="51" t="str">
        <f t="shared" si="203"/>
        <v xml:space="preserve"> </v>
      </c>
      <c r="AU162" s="51" t="str">
        <f t="shared" si="204"/>
        <v xml:space="preserve"> </v>
      </c>
      <c r="AV162" s="51" t="str">
        <f t="shared" si="205"/>
        <v xml:space="preserve"> </v>
      </c>
    </row>
    <row r="163" spans="1:158" ht="15.75" thickBot="1" x14ac:dyDescent="0.3">
      <c r="A163" s="41"/>
      <c r="B163" s="42"/>
      <c r="C163" s="86"/>
      <c r="D163" s="86"/>
      <c r="E163" s="45" t="str">
        <f t="shared" si="166"/>
        <v xml:space="preserve"> </v>
      </c>
      <c r="F163" s="45"/>
      <c r="G163" s="45"/>
      <c r="H163" s="45"/>
      <c r="I163" s="45"/>
      <c r="J163" s="45"/>
      <c r="K163" s="45"/>
      <c r="L163" s="45"/>
      <c r="M163" s="45"/>
      <c r="N163" s="45"/>
      <c r="O163" s="45" t="str">
        <f t="shared" si="175"/>
        <v xml:space="preserve"> </v>
      </c>
      <c r="P163" s="45" t="str">
        <f t="shared" si="176"/>
        <v xml:space="preserve"> </v>
      </c>
      <c r="Q163" s="45" t="str">
        <f t="shared" si="177"/>
        <v xml:space="preserve"> </v>
      </c>
      <c r="R163" s="45" t="str">
        <f t="shared" si="178"/>
        <v xml:space="preserve"> </v>
      </c>
      <c r="S163" s="45" t="str">
        <f t="shared" si="179"/>
        <v xml:space="preserve"> </v>
      </c>
      <c r="T163" s="45" t="str">
        <f t="shared" si="180"/>
        <v xml:space="preserve"> </v>
      </c>
      <c r="U163" s="45" t="str">
        <f t="shared" si="181"/>
        <v xml:space="preserve"> </v>
      </c>
      <c r="V163" s="45" t="str">
        <f t="shared" si="182"/>
        <v xml:space="preserve"> </v>
      </c>
      <c r="W163" s="45" t="str">
        <f t="shared" si="183"/>
        <v xml:space="preserve"> </v>
      </c>
      <c r="X163" s="45" t="str">
        <f t="shared" si="184"/>
        <v xml:space="preserve"> </v>
      </c>
      <c r="Y163" s="45" t="str">
        <f t="shared" si="185"/>
        <v xml:space="preserve"> </v>
      </c>
      <c r="Z163" s="45" t="str">
        <f t="shared" si="186"/>
        <v xml:space="preserve"> </v>
      </c>
      <c r="AA163" s="45" t="str">
        <f t="shared" si="187"/>
        <v xml:space="preserve"> </v>
      </c>
      <c r="AB163" s="45"/>
      <c r="AC163" s="45" t="str">
        <f t="shared" si="188"/>
        <v xml:space="preserve"> </v>
      </c>
      <c r="AD163" s="45" t="str">
        <f t="shared" si="189"/>
        <v xml:space="preserve"> </v>
      </c>
      <c r="AE163" s="45" t="str">
        <f t="shared" si="190"/>
        <v xml:space="preserve"> </v>
      </c>
      <c r="AF163" s="45" t="str">
        <f t="shared" si="191"/>
        <v xml:space="preserve"> </v>
      </c>
      <c r="AG163" s="45" t="str">
        <f t="shared" si="192"/>
        <v xml:space="preserve"> </v>
      </c>
      <c r="AH163" s="45" t="str">
        <f t="shared" si="193"/>
        <v xml:space="preserve"> </v>
      </c>
      <c r="AI163" s="45" t="str">
        <f t="shared" si="194"/>
        <v xml:space="preserve"> </v>
      </c>
      <c r="AJ163" s="45"/>
      <c r="AK163" s="45"/>
      <c r="AL163" s="45" t="str">
        <f t="shared" si="195"/>
        <v xml:space="preserve"> </v>
      </c>
      <c r="AM163" s="45" t="str">
        <f t="shared" si="196"/>
        <v xml:space="preserve"> </v>
      </c>
      <c r="AN163" s="45" t="str">
        <f t="shared" si="197"/>
        <v xml:space="preserve"> </v>
      </c>
      <c r="AO163" s="45" t="str">
        <f t="shared" si="198"/>
        <v xml:space="preserve"> </v>
      </c>
      <c r="AP163" s="45" t="str">
        <f t="shared" si="199"/>
        <v xml:space="preserve"> </v>
      </c>
      <c r="AQ163" s="45" t="str">
        <f t="shared" si="200"/>
        <v xml:space="preserve"> </v>
      </c>
      <c r="AR163" s="45" t="str">
        <f t="shared" si="201"/>
        <v xml:space="preserve"> </v>
      </c>
      <c r="AS163" s="45" t="str">
        <f t="shared" si="202"/>
        <v xml:space="preserve"> </v>
      </c>
      <c r="AT163" s="45" t="str">
        <f t="shared" si="203"/>
        <v xml:space="preserve"> </v>
      </c>
      <c r="AU163" s="45" t="str">
        <f t="shared" si="204"/>
        <v xml:space="preserve"> </v>
      </c>
      <c r="AV163" s="46" t="str">
        <f t="shared" si="205"/>
        <v xml:space="preserve"> </v>
      </c>
    </row>
    <row r="164" spans="1:158" outlineLevel="1" x14ac:dyDescent="0.25">
      <c r="A164" s="32" t="s">
        <v>91</v>
      </c>
      <c r="B164" s="33" t="str">
        <f>Template!Q34</f>
        <v>360Safe (Chinese)</v>
      </c>
      <c r="C164" s="49"/>
      <c r="D164" s="49" t="str">
        <f>Template!R35</f>
        <v>no</v>
      </c>
      <c r="E164" s="51" t="s">
        <v>47</v>
      </c>
      <c r="F164" s="51" t="s">
        <v>47</v>
      </c>
      <c r="G164" s="51" t="s">
        <v>47</v>
      </c>
      <c r="H164" s="51" t="s">
        <v>47</v>
      </c>
      <c r="I164" s="51" t="s">
        <v>47</v>
      </c>
      <c r="J164" s="51" t="s">
        <v>47</v>
      </c>
      <c r="K164" s="51" t="s">
        <v>47</v>
      </c>
      <c r="L164" s="51" t="s">
        <v>47</v>
      </c>
      <c r="M164" s="51" t="s">
        <v>47</v>
      </c>
      <c r="N164" s="51" t="s">
        <v>47</v>
      </c>
      <c r="O164" s="51" t="s">
        <v>47</v>
      </c>
      <c r="P164" s="51" t="s">
        <v>47</v>
      </c>
      <c r="Q164" s="51" t="s">
        <v>47</v>
      </c>
      <c r="R164" s="51" t="s">
        <v>47</v>
      </c>
      <c r="S164" s="51" t="s">
        <v>47</v>
      </c>
      <c r="T164" s="51" t="s">
        <v>47</v>
      </c>
      <c r="U164" s="51" t="s">
        <v>47</v>
      </c>
      <c r="V164" s="51" t="s">
        <v>47</v>
      </c>
      <c r="W164" s="51" t="s">
        <v>47</v>
      </c>
      <c r="X164" s="51" t="s">
        <v>47</v>
      </c>
      <c r="Y164" s="51" t="s">
        <v>47</v>
      </c>
      <c r="Z164" s="51" t="s">
        <v>47</v>
      </c>
      <c r="AA164" s="51" t="s">
        <v>47</v>
      </c>
      <c r="AB164" s="51" t="s">
        <v>47</v>
      </c>
      <c r="AC164" s="51" t="s">
        <v>47</v>
      </c>
      <c r="AD164" s="51" t="s">
        <v>47</v>
      </c>
      <c r="AE164" s="51" t="s">
        <v>47</v>
      </c>
      <c r="AF164" s="51" t="s">
        <v>47</v>
      </c>
      <c r="AG164" s="51" t="s">
        <v>47</v>
      </c>
      <c r="AH164" s="51" t="s">
        <v>47</v>
      </c>
      <c r="AI164" s="51" t="s">
        <v>47</v>
      </c>
      <c r="AJ164" s="51" t="s">
        <v>47</v>
      </c>
      <c r="AK164" s="51" t="s">
        <v>47</v>
      </c>
      <c r="AL164" s="51" t="s">
        <v>47</v>
      </c>
      <c r="AM164" s="51" t="str">
        <f t="shared" si="196"/>
        <v>n/a</v>
      </c>
      <c r="AN164" s="51" t="str">
        <f t="shared" si="197"/>
        <v>n/a</v>
      </c>
      <c r="AO164" s="51" t="str">
        <f t="shared" si="198"/>
        <v>n/a</v>
      </c>
      <c r="AP164" s="51" t="str">
        <f t="shared" si="199"/>
        <v>n/a</v>
      </c>
      <c r="AQ164" s="51" t="str">
        <f t="shared" si="200"/>
        <v>n/a</v>
      </c>
      <c r="AR164" s="51" t="str">
        <f t="shared" si="201"/>
        <v>n/a</v>
      </c>
      <c r="AS164" s="51" t="str">
        <f t="shared" si="202"/>
        <v>n/a</v>
      </c>
      <c r="AT164" s="51" t="str">
        <f t="shared" si="203"/>
        <v>n/a</v>
      </c>
      <c r="AU164" s="51" t="str">
        <f t="shared" si="204"/>
        <v>n/a</v>
      </c>
      <c r="AV164" s="51" t="str">
        <f t="shared" si="205"/>
        <v>n/a</v>
      </c>
    </row>
    <row r="165" spans="1:158" outlineLevel="1" x14ac:dyDescent="0.25">
      <c r="A165" s="34"/>
      <c r="B165" s="33"/>
      <c r="C165" s="47" t="s">
        <v>37</v>
      </c>
      <c r="D165" s="49" t="str">
        <f>Template!S35</f>
        <v>yes</v>
      </c>
      <c r="E165" s="51" t="s">
        <v>144</v>
      </c>
      <c r="F165" s="51" t="s">
        <v>143</v>
      </c>
      <c r="G165" s="51" t="s">
        <v>143</v>
      </c>
      <c r="H165" s="51" t="s">
        <v>47</v>
      </c>
      <c r="I165" s="51" t="s">
        <v>144</v>
      </c>
      <c r="J165" s="51" t="s">
        <v>144</v>
      </c>
      <c r="K165" s="51" t="s">
        <v>144</v>
      </c>
      <c r="L165" s="51" t="s">
        <v>144</v>
      </c>
      <c r="M165" s="51" t="s">
        <v>144</v>
      </c>
      <c r="N165" s="51" t="s">
        <v>144</v>
      </c>
      <c r="O165" s="51" t="s">
        <v>144</v>
      </c>
      <c r="P165" s="51" t="s">
        <v>144</v>
      </c>
      <c r="Q165" s="51" t="s">
        <v>144</v>
      </c>
      <c r="R165" s="51"/>
      <c r="S165" s="51"/>
      <c r="T165" s="51"/>
      <c r="U165" s="51"/>
      <c r="V165" s="51" t="s">
        <v>144</v>
      </c>
      <c r="W165" s="51" t="s">
        <v>144</v>
      </c>
      <c r="X165" s="51" t="s">
        <v>144</v>
      </c>
      <c r="Y165" s="51" t="s">
        <v>144</v>
      </c>
      <c r="Z165" s="51" t="s">
        <v>144</v>
      </c>
      <c r="AA165" s="51" t="s">
        <v>144</v>
      </c>
      <c r="AB165" s="51" t="s">
        <v>144</v>
      </c>
      <c r="AC165" s="51" t="s">
        <v>144</v>
      </c>
      <c r="AD165" s="51" t="s">
        <v>144</v>
      </c>
      <c r="AE165" s="51" t="s">
        <v>144</v>
      </c>
      <c r="AF165" s="51" t="s">
        <v>144</v>
      </c>
      <c r="AG165" s="51" t="s">
        <v>144</v>
      </c>
      <c r="AH165" s="51" t="s">
        <v>144</v>
      </c>
      <c r="AI165" s="51" t="s">
        <v>144</v>
      </c>
      <c r="AJ165" s="51" t="s">
        <v>144</v>
      </c>
      <c r="AK165" s="51" t="s">
        <v>144</v>
      </c>
      <c r="AL165" s="51" t="s">
        <v>144</v>
      </c>
      <c r="AM165" s="51" t="str">
        <f t="shared" si="196"/>
        <v xml:space="preserve"> </v>
      </c>
      <c r="AN165" s="51" t="str">
        <f t="shared" si="197"/>
        <v xml:space="preserve"> </v>
      </c>
      <c r="AO165" s="51" t="str">
        <f t="shared" si="198"/>
        <v xml:space="preserve"> </v>
      </c>
      <c r="AP165" s="51" t="str">
        <f t="shared" si="199"/>
        <v xml:space="preserve"> </v>
      </c>
      <c r="AQ165" s="51" t="str">
        <f t="shared" si="200"/>
        <v xml:space="preserve"> </v>
      </c>
      <c r="AR165" s="51" t="str">
        <f t="shared" si="201"/>
        <v xml:space="preserve"> </v>
      </c>
      <c r="AS165" s="51" t="str">
        <f t="shared" si="202"/>
        <v xml:space="preserve"> </v>
      </c>
      <c r="AT165" s="51" t="str">
        <f t="shared" si="203"/>
        <v xml:space="preserve"> </v>
      </c>
      <c r="AU165" s="51" t="str">
        <f t="shared" si="204"/>
        <v xml:space="preserve"> </v>
      </c>
      <c r="AV165" s="51" t="str">
        <f t="shared" si="205"/>
        <v xml:space="preserve"> </v>
      </c>
      <c r="DU165">
        <v>261</v>
      </c>
      <c r="DY165">
        <v>262</v>
      </c>
      <c r="DZ165">
        <v>263</v>
      </c>
      <c r="EA165">
        <v>264</v>
      </c>
      <c r="EB165">
        <v>265</v>
      </c>
      <c r="EC165">
        <v>266</v>
      </c>
      <c r="ED165">
        <v>267</v>
      </c>
      <c r="EE165">
        <v>268</v>
      </c>
      <c r="EF165">
        <v>269</v>
      </c>
      <c r="EG165">
        <v>270</v>
      </c>
      <c r="EL165">
        <v>271</v>
      </c>
      <c r="EM165">
        <v>272</v>
      </c>
      <c r="EN165">
        <v>273</v>
      </c>
      <c r="EO165">
        <v>274</v>
      </c>
      <c r="EP165">
        <v>275</v>
      </c>
      <c r="EQ165">
        <v>276</v>
      </c>
      <c r="ER165">
        <v>277</v>
      </c>
      <c r="ES165">
        <v>278</v>
      </c>
      <c r="ET165">
        <v>279</v>
      </c>
      <c r="EU165">
        <v>280</v>
      </c>
      <c r="EV165">
        <v>281</v>
      </c>
      <c r="EW165">
        <v>282</v>
      </c>
      <c r="EX165">
        <v>283</v>
      </c>
      <c r="EY165">
        <v>284</v>
      </c>
      <c r="EZ165">
        <v>285</v>
      </c>
      <c r="FA165">
        <v>286</v>
      </c>
      <c r="FB165">
        <v>287</v>
      </c>
    </row>
    <row r="166" spans="1:158" outlineLevel="1" x14ac:dyDescent="0.25">
      <c r="A166" s="34"/>
      <c r="B166" s="35"/>
      <c r="C166" s="47" t="s">
        <v>3894</v>
      </c>
      <c r="D166" s="49" t="str">
        <f>Template!T35</f>
        <v>yes</v>
      </c>
      <c r="E166" s="51" t="s">
        <v>144</v>
      </c>
      <c r="F166" s="51" t="s">
        <v>143</v>
      </c>
      <c r="G166" s="51" t="s">
        <v>143</v>
      </c>
      <c r="H166" s="51" t="s">
        <v>47</v>
      </c>
      <c r="I166" s="51" t="s">
        <v>144</v>
      </c>
      <c r="J166" s="51" t="s">
        <v>143</v>
      </c>
      <c r="K166" s="51" t="s">
        <v>144</v>
      </c>
      <c r="L166" s="51" t="s">
        <v>144</v>
      </c>
      <c r="M166" s="51" t="s">
        <v>144</v>
      </c>
      <c r="N166" s="51" t="s">
        <v>144</v>
      </c>
      <c r="O166" s="51" t="s">
        <v>144</v>
      </c>
      <c r="P166" s="51" t="s">
        <v>144</v>
      </c>
      <c r="Q166" s="51" t="s">
        <v>144</v>
      </c>
      <c r="R166" s="51"/>
      <c r="S166" s="51"/>
      <c r="T166" s="51"/>
      <c r="U166" s="51"/>
      <c r="V166" s="51" t="s">
        <v>144</v>
      </c>
      <c r="W166" s="51" t="s">
        <v>144</v>
      </c>
      <c r="X166" s="51" t="s">
        <v>144</v>
      </c>
      <c r="Y166" s="51" t="s">
        <v>144</v>
      </c>
      <c r="Z166" s="51" t="s">
        <v>144</v>
      </c>
      <c r="AA166" s="51" t="s">
        <v>144</v>
      </c>
      <c r="AB166" s="51" t="s">
        <v>144</v>
      </c>
      <c r="AC166" s="51" t="s">
        <v>144</v>
      </c>
      <c r="AD166" s="51" t="s">
        <v>144</v>
      </c>
      <c r="AE166" s="51" t="s">
        <v>144</v>
      </c>
      <c r="AF166" s="51" t="s">
        <v>144</v>
      </c>
      <c r="AG166" s="51" t="s">
        <v>144</v>
      </c>
      <c r="AH166" s="51" t="s">
        <v>144</v>
      </c>
      <c r="AI166" s="51" t="s">
        <v>144</v>
      </c>
      <c r="AJ166" s="51" t="s">
        <v>144</v>
      </c>
      <c r="AK166" s="51" t="s">
        <v>144</v>
      </c>
      <c r="AL166" s="51" t="s">
        <v>144</v>
      </c>
      <c r="AM166" s="51" t="str">
        <f t="shared" si="196"/>
        <v xml:space="preserve"> </v>
      </c>
      <c r="AN166" s="51" t="str">
        <f t="shared" si="197"/>
        <v xml:space="preserve"> </v>
      </c>
      <c r="AO166" s="51" t="str">
        <f t="shared" si="198"/>
        <v xml:space="preserve"> </v>
      </c>
      <c r="AP166" s="51" t="str">
        <f t="shared" si="199"/>
        <v xml:space="preserve"> </v>
      </c>
      <c r="AQ166" s="51" t="str">
        <f t="shared" si="200"/>
        <v xml:space="preserve"> </v>
      </c>
      <c r="AR166" s="51" t="str">
        <f t="shared" si="201"/>
        <v xml:space="preserve"> </v>
      </c>
      <c r="AS166" s="51" t="str">
        <f t="shared" si="202"/>
        <v xml:space="preserve"> </v>
      </c>
      <c r="AT166" s="51" t="str">
        <f t="shared" si="203"/>
        <v xml:space="preserve"> </v>
      </c>
      <c r="AU166" s="51" t="str">
        <f t="shared" si="204"/>
        <v xml:space="preserve"> </v>
      </c>
      <c r="AV166" s="51" t="str">
        <f t="shared" si="205"/>
        <v xml:space="preserve"> </v>
      </c>
      <c r="DU166">
        <v>362</v>
      </c>
      <c r="DY166">
        <v>363</v>
      </c>
      <c r="EA166">
        <v>364</v>
      </c>
      <c r="EB166">
        <v>365</v>
      </c>
      <c r="EC166">
        <v>368</v>
      </c>
      <c r="ED166">
        <v>367</v>
      </c>
      <c r="EE166">
        <v>369</v>
      </c>
      <c r="EF166">
        <v>370</v>
      </c>
      <c r="EG166">
        <v>366</v>
      </c>
      <c r="EL166">
        <v>371</v>
      </c>
      <c r="EM166">
        <v>372</v>
      </c>
      <c r="EN166">
        <v>373</v>
      </c>
      <c r="EO166">
        <v>374</v>
      </c>
      <c r="EP166">
        <v>375</v>
      </c>
      <c r="EQ166">
        <v>376</v>
      </c>
      <c r="ER166">
        <v>377</v>
      </c>
      <c r="ES166">
        <v>378</v>
      </c>
      <c r="ET166">
        <v>379</v>
      </c>
      <c r="EU166">
        <v>380</v>
      </c>
      <c r="EV166">
        <v>381</v>
      </c>
      <c r="EW166">
        <v>388</v>
      </c>
      <c r="EX166">
        <v>383</v>
      </c>
      <c r="EY166">
        <v>384</v>
      </c>
      <c r="EZ166">
        <v>385</v>
      </c>
      <c r="FA166">
        <v>386</v>
      </c>
      <c r="FB166">
        <v>387</v>
      </c>
    </row>
    <row r="167" spans="1:158" s="85" customFormat="1" ht="15.75" outlineLevel="1" thickBot="1" x14ac:dyDescent="0.3">
      <c r="A167" s="34"/>
      <c r="B167" s="35"/>
      <c r="C167" s="47" t="s">
        <v>3895</v>
      </c>
      <c r="D167" s="49" t="str">
        <f>Template!U35</f>
        <v>yes</v>
      </c>
      <c r="E167" s="51" t="s">
        <v>143</v>
      </c>
      <c r="F167" s="51" t="s">
        <v>143</v>
      </c>
      <c r="G167" s="51" t="s">
        <v>143</v>
      </c>
      <c r="H167" s="51" t="s">
        <v>47</v>
      </c>
      <c r="I167" s="51" t="s">
        <v>143</v>
      </c>
      <c r="J167" s="51" t="s">
        <v>143</v>
      </c>
      <c r="K167" s="51" t="s">
        <v>143</v>
      </c>
      <c r="L167" s="51" t="s">
        <v>143</v>
      </c>
      <c r="M167" s="51" t="s">
        <v>143</v>
      </c>
      <c r="N167" s="51" t="s">
        <v>143</v>
      </c>
      <c r="O167" s="51" t="s">
        <v>143</v>
      </c>
      <c r="P167" s="51" t="s">
        <v>143</v>
      </c>
      <c r="Q167" s="51" t="s">
        <v>143</v>
      </c>
      <c r="R167" s="51" t="s">
        <v>143</v>
      </c>
      <c r="S167" s="51" t="s">
        <v>143</v>
      </c>
      <c r="T167" s="51" t="s">
        <v>143</v>
      </c>
      <c r="U167" s="51" t="s">
        <v>143</v>
      </c>
      <c r="V167" s="51" t="s">
        <v>143</v>
      </c>
      <c r="W167" s="51" t="s">
        <v>143</v>
      </c>
      <c r="X167" s="51" t="s">
        <v>143</v>
      </c>
      <c r="Y167" s="51" t="s">
        <v>143</v>
      </c>
      <c r="Z167" s="51" t="s">
        <v>143</v>
      </c>
      <c r="AA167" s="51" t="s">
        <v>143</v>
      </c>
      <c r="AB167" s="51" t="s">
        <v>143</v>
      </c>
      <c r="AC167" s="51" t="s">
        <v>143</v>
      </c>
      <c r="AD167" s="51" t="s">
        <v>143</v>
      </c>
      <c r="AE167" s="51" t="s">
        <v>143</v>
      </c>
      <c r="AF167" s="51" t="s">
        <v>143</v>
      </c>
      <c r="AG167" s="51" t="s">
        <v>143</v>
      </c>
      <c r="AH167" s="51" t="s">
        <v>143</v>
      </c>
      <c r="AI167" s="51" t="s">
        <v>143</v>
      </c>
      <c r="AJ167" s="51" t="s">
        <v>143</v>
      </c>
      <c r="AK167" s="51" t="s">
        <v>143</v>
      </c>
      <c r="AL167" s="51" t="s">
        <v>143</v>
      </c>
      <c r="AM167" s="51" t="str">
        <f t="shared" si="196"/>
        <v xml:space="preserve"> </v>
      </c>
      <c r="AN167" s="51" t="str">
        <f t="shared" si="197"/>
        <v xml:space="preserve"> </v>
      </c>
      <c r="AO167" s="51" t="str">
        <f t="shared" si="198"/>
        <v xml:space="preserve"> </v>
      </c>
      <c r="AP167" s="51" t="str">
        <f t="shared" si="199"/>
        <v xml:space="preserve"> </v>
      </c>
      <c r="AQ167" s="51" t="str">
        <f t="shared" si="200"/>
        <v xml:space="preserve"> </v>
      </c>
      <c r="AR167" s="51" t="str">
        <f t="shared" si="201"/>
        <v xml:space="preserve"> </v>
      </c>
      <c r="AS167" s="51" t="str">
        <f t="shared" si="202"/>
        <v xml:space="preserve"> </v>
      </c>
      <c r="AT167" s="51" t="str">
        <f t="shared" si="203"/>
        <v xml:space="preserve"> </v>
      </c>
      <c r="AU167" s="51" t="str">
        <f t="shared" si="204"/>
        <v xml:space="preserve"> </v>
      </c>
      <c r="AV167" s="51" t="str">
        <f t="shared" si="205"/>
        <v xml:space="preserve"> </v>
      </c>
    </row>
    <row r="168" spans="1:158" ht="15.75" thickBot="1" x14ac:dyDescent="0.3">
      <c r="A168" s="41"/>
      <c r="B168" s="42"/>
      <c r="C168" s="86"/>
      <c r="D168" s="86"/>
      <c r="E168" s="45" t="str">
        <f t="shared" si="166"/>
        <v xml:space="preserve"> </v>
      </c>
      <c r="F168" s="45"/>
      <c r="G168" s="45"/>
      <c r="H168" s="45"/>
      <c r="I168" s="45"/>
      <c r="J168" s="45"/>
      <c r="K168" s="45"/>
      <c r="L168" s="45"/>
      <c r="M168" s="45"/>
      <c r="N168" s="45"/>
      <c r="O168" s="45" t="str">
        <f t="shared" si="175"/>
        <v xml:space="preserve"> </v>
      </c>
      <c r="P168" s="45" t="str">
        <f t="shared" si="176"/>
        <v xml:space="preserve"> </v>
      </c>
      <c r="Q168" s="45" t="str">
        <f t="shared" si="177"/>
        <v xml:space="preserve"> </v>
      </c>
      <c r="R168" s="45" t="str">
        <f t="shared" si="178"/>
        <v xml:space="preserve"> </v>
      </c>
      <c r="S168" s="45" t="str">
        <f t="shared" si="179"/>
        <v xml:space="preserve"> </v>
      </c>
      <c r="T168" s="45" t="str">
        <f t="shared" si="180"/>
        <v xml:space="preserve"> </v>
      </c>
      <c r="U168" s="45" t="str">
        <f t="shared" si="181"/>
        <v xml:space="preserve"> </v>
      </c>
      <c r="V168" s="45" t="str">
        <f t="shared" si="182"/>
        <v xml:space="preserve"> </v>
      </c>
      <c r="W168" s="45" t="str">
        <f t="shared" si="183"/>
        <v xml:space="preserve"> </v>
      </c>
      <c r="X168" s="45" t="str">
        <f t="shared" si="184"/>
        <v xml:space="preserve"> </v>
      </c>
      <c r="Y168" s="45" t="str">
        <f t="shared" si="185"/>
        <v xml:space="preserve"> </v>
      </c>
      <c r="Z168" s="45" t="str">
        <f t="shared" si="186"/>
        <v xml:space="preserve"> </v>
      </c>
      <c r="AA168" s="45" t="str">
        <f t="shared" si="187"/>
        <v xml:space="preserve"> </v>
      </c>
      <c r="AB168" s="45"/>
      <c r="AC168" s="45" t="str">
        <f t="shared" si="188"/>
        <v xml:space="preserve"> </v>
      </c>
      <c r="AD168" s="45" t="str">
        <f t="shared" si="189"/>
        <v xml:space="preserve"> </v>
      </c>
      <c r="AE168" s="45" t="str">
        <f t="shared" si="190"/>
        <v xml:space="preserve"> </v>
      </c>
      <c r="AF168" s="45" t="str">
        <f t="shared" si="191"/>
        <v xml:space="preserve"> </v>
      </c>
      <c r="AG168" s="45" t="str">
        <f t="shared" si="192"/>
        <v xml:space="preserve"> </v>
      </c>
      <c r="AH168" s="45" t="str">
        <f t="shared" si="193"/>
        <v xml:space="preserve"> </v>
      </c>
      <c r="AI168" s="45" t="str">
        <f t="shared" si="194"/>
        <v xml:space="preserve"> </v>
      </c>
      <c r="AJ168" s="45"/>
      <c r="AK168" s="45"/>
      <c r="AL168" s="45" t="str">
        <f t="shared" si="195"/>
        <v xml:space="preserve"> </v>
      </c>
      <c r="AM168" s="45" t="str">
        <f t="shared" si="196"/>
        <v xml:space="preserve"> </v>
      </c>
      <c r="AN168" s="45" t="str">
        <f t="shared" si="197"/>
        <v xml:space="preserve"> </v>
      </c>
      <c r="AO168" s="45" t="str">
        <f t="shared" si="198"/>
        <v xml:space="preserve"> </v>
      </c>
      <c r="AP168" s="45" t="str">
        <f t="shared" si="199"/>
        <v xml:space="preserve"> </v>
      </c>
      <c r="AQ168" s="45" t="str">
        <f t="shared" si="200"/>
        <v xml:space="preserve"> </v>
      </c>
      <c r="AR168" s="45" t="str">
        <f t="shared" si="201"/>
        <v xml:space="preserve"> </v>
      </c>
      <c r="AS168" s="45" t="str">
        <f t="shared" si="202"/>
        <v xml:space="preserve"> </v>
      </c>
      <c r="AT168" s="45" t="str">
        <f t="shared" si="203"/>
        <v xml:space="preserve"> </v>
      </c>
      <c r="AU168" s="45" t="str">
        <f t="shared" si="204"/>
        <v xml:space="preserve"> </v>
      </c>
      <c r="AV168" s="46" t="str">
        <f t="shared" si="205"/>
        <v xml:space="preserve"> </v>
      </c>
    </row>
    <row r="172" spans="1:158" s="85" customFormat="1" x14ac:dyDescent="0.25"/>
  </sheetData>
  <mergeCells count="2">
    <mergeCell ref="AW70:AW72"/>
    <mergeCell ref="D5:D6"/>
  </mergeCells>
  <conditionalFormatting sqref="E8:AV168">
    <cfRule type="cellIs" dxfId="5203" priority="19" operator="equal">
      <formula>"f"</formula>
    </cfRule>
  </conditionalFormatting>
  <conditionalFormatting sqref="E10:G12">
    <cfRule type="cellIs" dxfId="5202" priority="9" operator="equal">
      <formula>"n/a"</formula>
    </cfRule>
    <cfRule type="cellIs" dxfId="5201" priority="10" operator="equal">
      <formula>"p"</formula>
    </cfRule>
  </conditionalFormatting>
  <conditionalFormatting sqref="E8:AV168">
    <cfRule type="cellIs" dxfId="5200" priority="7" operator="equal">
      <formula>"n/a"</formula>
    </cfRule>
    <cfRule type="cellIs" dxfId="5199" priority="8" operator="equal">
      <formula>"p"</formula>
    </cfRule>
  </conditionalFormatting>
  <dataValidations count="1">
    <dataValidation type="list" allowBlank="1" showInputMessage="1" showErrorMessage="1" sqref="E139:AV142 E129:AV132 E149:AV152 E144:AV147 E159:AV162 E74:AV77 E109:AV112 E69:AV72 E79:AV82 E154:AV157 E119:AV122 E19:AV22 E8:AV12 E24:AV27 E29:AV32 E14:AV17 E39:AV42 E44:AV47 E49:AV52 E54:AV57 E34:AV37 E59:AV62 E164:AV167 E94:AV97 E64:AV67 E84:AV87 E89:AV92 E99:AV102 E114:AV117 E124:AV127 E134:AV137 E104:AV107">
      <formula1>$H$2:$H$4</formula1>
    </dataValidation>
  </dataValidation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W368"/>
  <sheetViews>
    <sheetView topLeftCell="A181" zoomScale="60" zoomScaleNormal="60" workbookViewId="0">
      <selection activeCell="F171" sqref="F171"/>
    </sheetView>
  </sheetViews>
  <sheetFormatPr defaultRowHeight="15" x14ac:dyDescent="0.25"/>
  <cols>
    <col min="1" max="1" width="17.28515625" style="561" bestFit="1" customWidth="1"/>
    <col min="2" max="2" width="88" style="561" bestFit="1" customWidth="1"/>
    <col min="3" max="3" width="126.85546875" style="561" customWidth="1"/>
    <col min="4" max="4" width="5.5703125" style="561" customWidth="1"/>
    <col min="5" max="6" width="6.28515625" style="561" customWidth="1"/>
    <col min="7" max="8" width="6.28515625" style="561" hidden="1" customWidth="1"/>
    <col min="9" max="9" width="53.140625" style="561" customWidth="1"/>
    <col min="10" max="10" width="9.140625" style="561" customWidth="1"/>
    <col min="11" max="11" width="9.140625" style="561"/>
    <col min="12" max="14" width="9.140625" style="561" customWidth="1"/>
    <col min="15" max="16384" width="9.140625" style="561"/>
  </cols>
  <sheetData>
    <row r="1" spans="1:23" ht="21" x14ac:dyDescent="0.35">
      <c r="A1" s="103"/>
      <c r="B1" s="103"/>
      <c r="C1" s="103"/>
      <c r="I1" s="247"/>
    </row>
    <row r="2" spans="1:23" ht="21" x14ac:dyDescent="0.35">
      <c r="A2" s="608" t="s">
        <v>1812</v>
      </c>
      <c r="B2" s="608"/>
      <c r="C2" s="608"/>
      <c r="I2" s="247"/>
    </row>
    <row r="3" spans="1:23" ht="21" x14ac:dyDescent="0.35">
      <c r="A3" s="103"/>
      <c r="B3" s="103"/>
      <c r="C3" s="103"/>
      <c r="I3" s="247"/>
    </row>
    <row r="4" spans="1:23" ht="59.25" x14ac:dyDescent="0.25">
      <c r="A4" s="108" t="s">
        <v>147</v>
      </c>
      <c r="B4" s="121" t="s">
        <v>148</v>
      </c>
      <c r="C4" s="108" t="s">
        <v>149</v>
      </c>
      <c r="D4" s="110" t="s">
        <v>249</v>
      </c>
      <c r="E4" s="110" t="s">
        <v>329</v>
      </c>
      <c r="F4" s="110" t="s">
        <v>327</v>
      </c>
      <c r="G4" s="110" t="s">
        <v>323</v>
      </c>
      <c r="H4" s="110" t="s">
        <v>1721</v>
      </c>
      <c r="I4" s="322" t="s">
        <v>958</v>
      </c>
    </row>
    <row r="5" spans="1:23" ht="15.75" x14ac:dyDescent="0.25">
      <c r="A5" s="212" t="s">
        <v>3410</v>
      </c>
      <c r="B5" s="328" t="s">
        <v>1733</v>
      </c>
      <c r="C5" s="211" t="s">
        <v>1734</v>
      </c>
      <c r="D5" s="211"/>
      <c r="E5" s="324"/>
      <c r="F5" s="324"/>
      <c r="G5" s="324"/>
      <c r="H5" s="324"/>
      <c r="I5" s="325"/>
      <c r="W5" s="561" t="s">
        <v>45</v>
      </c>
    </row>
    <row r="6" spans="1:23" ht="15.75" x14ac:dyDescent="0.25">
      <c r="A6" s="212"/>
      <c r="B6" s="212" t="s">
        <v>1735</v>
      </c>
      <c r="C6" s="211" t="s">
        <v>3411</v>
      </c>
      <c r="D6" s="211"/>
      <c r="E6" s="324"/>
      <c r="F6" s="324"/>
      <c r="G6" s="324"/>
      <c r="H6" s="324"/>
      <c r="I6" s="325"/>
      <c r="W6" s="561" t="s">
        <v>46</v>
      </c>
    </row>
    <row r="7" spans="1:23" ht="15.75" x14ac:dyDescent="0.25">
      <c r="A7" s="212"/>
      <c r="B7" s="212"/>
      <c r="C7" s="211" t="s">
        <v>1737</v>
      </c>
      <c r="D7" s="211"/>
      <c r="E7" s="324"/>
      <c r="F7" s="324"/>
      <c r="G7" s="324"/>
      <c r="H7" s="324"/>
      <c r="I7" s="325"/>
      <c r="W7" s="561" t="s">
        <v>47</v>
      </c>
    </row>
    <row r="8" spans="1:23" ht="15.75" x14ac:dyDescent="0.25">
      <c r="A8" s="212"/>
      <c r="B8" s="212"/>
      <c r="C8" s="211" t="s">
        <v>1738</v>
      </c>
      <c r="D8" s="211"/>
      <c r="E8" s="324"/>
      <c r="F8" s="324"/>
      <c r="G8" s="324"/>
      <c r="H8" s="324"/>
      <c r="W8" s="561" t="s">
        <v>1468</v>
      </c>
    </row>
    <row r="9" spans="1:23" ht="15.75" x14ac:dyDescent="0.25">
      <c r="A9" s="213"/>
      <c r="B9" s="213"/>
      <c r="C9" s="213"/>
      <c r="D9" s="213"/>
      <c r="E9" s="236"/>
      <c r="F9" s="236"/>
      <c r="G9" s="236"/>
      <c r="H9" s="236"/>
      <c r="I9" s="326"/>
      <c r="W9" s="561" t="s">
        <v>1625</v>
      </c>
    </row>
    <row r="10" spans="1:23" ht="15.75" x14ac:dyDescent="0.25">
      <c r="A10" s="212" t="s">
        <v>3412</v>
      </c>
      <c r="B10" s="323" t="s">
        <v>1740</v>
      </c>
      <c r="C10" s="211" t="s">
        <v>3413</v>
      </c>
      <c r="D10" s="211"/>
      <c r="E10" s="324"/>
      <c r="F10" s="324"/>
      <c r="G10" s="324"/>
      <c r="H10" s="324"/>
      <c r="I10" s="325"/>
    </row>
    <row r="11" spans="1:23" ht="15.75" x14ac:dyDescent="0.25">
      <c r="A11" s="212"/>
      <c r="B11" s="212" t="s">
        <v>1735</v>
      </c>
      <c r="C11" s="211" t="s">
        <v>1742</v>
      </c>
      <c r="D11" s="211"/>
      <c r="E11" s="324"/>
      <c r="F11" s="324"/>
      <c r="G11" s="324"/>
      <c r="H11" s="324"/>
      <c r="I11" s="325"/>
    </row>
    <row r="12" spans="1:23" ht="15.75" x14ac:dyDescent="0.25">
      <c r="A12" s="212"/>
      <c r="B12" s="212"/>
      <c r="C12" s="211" t="s">
        <v>1743</v>
      </c>
      <c r="D12" s="211"/>
      <c r="E12" s="324"/>
      <c r="F12" s="324"/>
      <c r="G12" s="324"/>
      <c r="H12" s="324"/>
      <c r="I12" s="325"/>
    </row>
    <row r="13" spans="1:23" ht="15.75" x14ac:dyDescent="0.25">
      <c r="A13" s="212"/>
      <c r="B13" s="212"/>
      <c r="C13" s="211" t="s">
        <v>1744</v>
      </c>
      <c r="D13" s="211"/>
      <c r="E13" s="324"/>
      <c r="F13" s="324"/>
      <c r="G13" s="324"/>
      <c r="H13" s="324"/>
      <c r="I13" s="325"/>
    </row>
    <row r="14" spans="1:23" ht="15.75" x14ac:dyDescent="0.25">
      <c r="A14" s="212"/>
      <c r="B14" s="212"/>
      <c r="C14" s="211" t="s">
        <v>1745</v>
      </c>
      <c r="D14" s="211"/>
      <c r="E14" s="324"/>
      <c r="F14" s="324"/>
      <c r="G14" s="324"/>
      <c r="H14" s="324"/>
      <c r="I14" s="325"/>
    </row>
    <row r="15" spans="1:23" ht="15.75" x14ac:dyDescent="0.25">
      <c r="A15" s="212"/>
      <c r="B15" s="212"/>
      <c r="C15" s="211" t="s">
        <v>1746</v>
      </c>
      <c r="D15" s="211"/>
      <c r="E15" s="324"/>
      <c r="F15" s="324"/>
      <c r="G15" s="324"/>
      <c r="H15" s="324"/>
      <c r="I15" s="325"/>
    </row>
    <row r="16" spans="1:23" ht="15.75" x14ac:dyDescent="0.25">
      <c r="A16" s="212"/>
      <c r="B16" s="212"/>
      <c r="C16" s="211" t="s">
        <v>1747</v>
      </c>
      <c r="D16" s="211"/>
      <c r="E16" s="324"/>
      <c r="F16" s="324"/>
      <c r="G16" s="324"/>
      <c r="H16" s="324"/>
      <c r="I16" s="325"/>
    </row>
    <row r="17" spans="1:9" ht="15.75" x14ac:dyDescent="0.25">
      <c r="A17" s="213"/>
      <c r="B17" s="213"/>
      <c r="C17" s="213"/>
      <c r="D17" s="213"/>
      <c r="E17" s="236"/>
      <c r="F17" s="236"/>
      <c r="G17" s="236"/>
      <c r="H17" s="236"/>
      <c r="I17" s="326"/>
    </row>
    <row r="18" spans="1:9" ht="15.75" x14ac:dyDescent="0.25">
      <c r="A18" s="212" t="s">
        <v>3415</v>
      </c>
      <c r="B18" s="323" t="s">
        <v>1749</v>
      </c>
      <c r="C18" s="211" t="s">
        <v>3414</v>
      </c>
      <c r="D18" s="211"/>
      <c r="E18" s="324"/>
      <c r="F18" s="324"/>
      <c r="G18" s="324"/>
      <c r="H18" s="324"/>
      <c r="I18" s="325"/>
    </row>
    <row r="19" spans="1:9" ht="15.75" x14ac:dyDescent="0.25">
      <c r="A19" s="212"/>
      <c r="B19" s="212" t="s">
        <v>1735</v>
      </c>
      <c r="C19" s="211" t="s">
        <v>1780</v>
      </c>
      <c r="D19" s="211"/>
      <c r="E19" s="324"/>
      <c r="F19" s="324"/>
      <c r="G19" s="324"/>
      <c r="H19" s="324"/>
      <c r="I19" s="325"/>
    </row>
    <row r="20" spans="1:9" ht="15.75" x14ac:dyDescent="0.25">
      <c r="A20" s="212"/>
      <c r="B20" s="212"/>
      <c r="C20" s="211" t="s">
        <v>1751</v>
      </c>
      <c r="D20" s="211"/>
      <c r="E20" s="324"/>
      <c r="F20" s="324"/>
      <c r="G20" s="324"/>
      <c r="H20" s="324"/>
      <c r="I20" s="325"/>
    </row>
    <row r="21" spans="1:9" ht="15.75" x14ac:dyDescent="0.25">
      <c r="A21" s="212"/>
      <c r="B21" s="212"/>
      <c r="C21" s="211" t="s">
        <v>1744</v>
      </c>
      <c r="D21" s="211"/>
      <c r="E21" s="324"/>
      <c r="F21" s="324"/>
      <c r="G21" s="324"/>
      <c r="H21" s="324"/>
      <c r="I21" s="325"/>
    </row>
    <row r="22" spans="1:9" ht="15.75" x14ac:dyDescent="0.25">
      <c r="A22" s="212"/>
      <c r="B22" s="212"/>
      <c r="C22" s="211" t="s">
        <v>1745</v>
      </c>
      <c r="D22" s="211"/>
      <c r="E22" s="324"/>
      <c r="F22" s="324"/>
      <c r="G22" s="324"/>
      <c r="H22" s="324"/>
      <c r="I22" s="325"/>
    </row>
    <row r="23" spans="1:9" ht="15.75" x14ac:dyDescent="0.25">
      <c r="A23" s="212"/>
      <c r="B23" s="212"/>
      <c r="C23" s="211" t="s">
        <v>1752</v>
      </c>
      <c r="D23" s="211"/>
      <c r="E23" s="324"/>
      <c r="F23" s="324"/>
      <c r="G23" s="324"/>
      <c r="H23" s="324"/>
      <c r="I23" s="325"/>
    </row>
    <row r="24" spans="1:9" ht="15.75" x14ac:dyDescent="0.25">
      <c r="A24" s="213"/>
      <c r="B24" s="213"/>
      <c r="C24" s="213"/>
      <c r="D24" s="213"/>
      <c r="E24" s="236"/>
      <c r="F24" s="236"/>
      <c r="G24" s="236"/>
      <c r="H24" s="236"/>
      <c r="I24" s="326"/>
    </row>
    <row r="25" spans="1:9" ht="15.75" x14ac:dyDescent="0.25">
      <c r="A25" s="212" t="s">
        <v>3416</v>
      </c>
      <c r="B25" s="323" t="s">
        <v>1754</v>
      </c>
      <c r="C25" s="211" t="s">
        <v>3413</v>
      </c>
      <c r="D25" s="211"/>
      <c r="E25" s="324"/>
      <c r="F25" s="324"/>
      <c r="G25" s="324"/>
      <c r="H25" s="324"/>
      <c r="I25" s="325"/>
    </row>
    <row r="26" spans="1:9" ht="15.75" x14ac:dyDescent="0.25">
      <c r="A26" s="212"/>
      <c r="B26" s="212" t="s">
        <v>1735</v>
      </c>
      <c r="C26" s="211" t="s">
        <v>1755</v>
      </c>
      <c r="D26" s="211"/>
      <c r="E26" s="324"/>
      <c r="F26" s="324"/>
      <c r="G26" s="324"/>
      <c r="H26" s="324"/>
      <c r="I26" s="325"/>
    </row>
    <row r="27" spans="1:9" ht="15.75" x14ac:dyDescent="0.25">
      <c r="A27" s="212"/>
      <c r="B27" s="212"/>
      <c r="C27" s="211" t="s">
        <v>1756</v>
      </c>
      <c r="D27" s="211"/>
      <c r="E27" s="324"/>
      <c r="F27" s="324"/>
      <c r="G27" s="324"/>
      <c r="H27" s="324"/>
      <c r="I27" s="325"/>
    </row>
    <row r="28" spans="1:9" ht="15.75" x14ac:dyDescent="0.25">
      <c r="A28" s="212"/>
      <c r="B28" s="212"/>
      <c r="C28" s="211" t="s">
        <v>1744</v>
      </c>
      <c r="D28" s="211"/>
      <c r="E28" s="324"/>
      <c r="F28" s="324"/>
      <c r="G28" s="324"/>
      <c r="H28" s="324"/>
      <c r="I28" s="325"/>
    </row>
    <row r="29" spans="1:9" ht="15.75" x14ac:dyDescent="0.25">
      <c r="A29" s="212"/>
      <c r="B29" s="212"/>
      <c r="C29" s="211" t="s">
        <v>1745</v>
      </c>
      <c r="D29" s="211"/>
      <c r="E29" s="324"/>
      <c r="F29" s="324"/>
      <c r="G29" s="324"/>
      <c r="H29" s="324"/>
      <c r="I29" s="325"/>
    </row>
    <row r="30" spans="1:9" ht="15.75" x14ac:dyDescent="0.25">
      <c r="A30" s="212"/>
      <c r="B30" s="212"/>
      <c r="C30" s="211" t="s">
        <v>1757</v>
      </c>
      <c r="D30" s="211"/>
      <c r="E30" s="324"/>
      <c r="F30" s="324"/>
      <c r="G30" s="324"/>
      <c r="H30" s="324"/>
      <c r="I30" s="325"/>
    </row>
    <row r="31" spans="1:9" ht="15.75" x14ac:dyDescent="0.25">
      <c r="A31" s="213"/>
      <c r="B31" s="213"/>
      <c r="C31" s="213"/>
      <c r="D31" s="213"/>
      <c r="E31" s="236"/>
      <c r="F31" s="236"/>
      <c r="G31" s="236"/>
      <c r="H31" s="236"/>
      <c r="I31" s="326"/>
    </row>
    <row r="32" spans="1:9" ht="15.75" x14ac:dyDescent="0.25">
      <c r="A32" s="212" t="s">
        <v>3417</v>
      </c>
      <c r="B32" s="212" t="s">
        <v>1759</v>
      </c>
      <c r="C32" s="211" t="s">
        <v>3413</v>
      </c>
      <c r="D32" s="211"/>
      <c r="E32" s="324"/>
      <c r="F32" s="324"/>
      <c r="G32" s="324"/>
      <c r="H32" s="324"/>
      <c r="I32" s="325"/>
    </row>
    <row r="33" spans="1:9" ht="15.75" x14ac:dyDescent="0.25">
      <c r="A33" s="212"/>
      <c r="B33" s="212" t="s">
        <v>1735</v>
      </c>
      <c r="C33" s="211" t="s">
        <v>1780</v>
      </c>
      <c r="D33" s="211"/>
      <c r="E33" s="324"/>
      <c r="F33" s="324"/>
      <c r="G33" s="324"/>
      <c r="H33" s="324"/>
      <c r="I33" s="325"/>
    </row>
    <row r="34" spans="1:9" ht="15.75" x14ac:dyDescent="0.25">
      <c r="A34" s="212"/>
      <c r="B34" s="212"/>
      <c r="C34" s="211" t="s">
        <v>1760</v>
      </c>
      <c r="D34" s="211"/>
      <c r="E34" s="324"/>
      <c r="F34" s="324"/>
      <c r="G34" s="324"/>
      <c r="H34" s="324"/>
      <c r="I34" s="325"/>
    </row>
    <row r="35" spans="1:9" ht="15.75" x14ac:dyDescent="0.25">
      <c r="A35" s="212"/>
      <c r="B35" s="212"/>
      <c r="C35" s="211" t="s">
        <v>1744</v>
      </c>
      <c r="D35" s="211"/>
      <c r="E35" s="324"/>
      <c r="F35" s="324"/>
      <c r="G35" s="324"/>
      <c r="H35" s="324"/>
      <c r="I35" s="325"/>
    </row>
    <row r="36" spans="1:9" ht="15.75" x14ac:dyDescent="0.25">
      <c r="A36" s="212"/>
      <c r="B36" s="212"/>
      <c r="C36" s="211" t="s">
        <v>3419</v>
      </c>
      <c r="D36" s="211"/>
      <c r="E36" s="324"/>
      <c r="F36" s="324"/>
      <c r="G36" s="324"/>
      <c r="H36" s="324"/>
      <c r="I36" s="325"/>
    </row>
    <row r="37" spans="1:9" ht="15.75" x14ac:dyDescent="0.25">
      <c r="A37" s="212"/>
      <c r="B37" s="212"/>
      <c r="C37" s="211" t="s">
        <v>1762</v>
      </c>
      <c r="D37" s="211"/>
      <c r="E37" s="324"/>
      <c r="F37" s="324"/>
      <c r="G37" s="324"/>
      <c r="H37" s="324"/>
      <c r="I37" s="325"/>
    </row>
    <row r="38" spans="1:9" ht="15.75" x14ac:dyDescent="0.25">
      <c r="A38" s="212"/>
      <c r="B38" s="212"/>
      <c r="C38" s="211" t="s">
        <v>3418</v>
      </c>
      <c r="D38" s="211"/>
      <c r="E38" s="324"/>
      <c r="F38" s="324"/>
      <c r="G38" s="324"/>
      <c r="H38" s="324"/>
      <c r="I38" s="325"/>
    </row>
    <row r="39" spans="1:9" ht="15.75" x14ac:dyDescent="0.25">
      <c r="A39" s="213"/>
      <c r="B39" s="213"/>
      <c r="C39" s="213"/>
      <c r="D39" s="213"/>
      <c r="E39" s="236"/>
      <c r="F39" s="236"/>
      <c r="G39" s="236"/>
      <c r="H39" s="236"/>
      <c r="I39" s="326"/>
    </row>
    <row r="40" spans="1:9" ht="15.75" x14ac:dyDescent="0.25">
      <c r="A40" s="212" t="s">
        <v>3420</v>
      </c>
      <c r="B40" s="323" t="s">
        <v>1765</v>
      </c>
      <c r="C40" s="211" t="s">
        <v>3413</v>
      </c>
      <c r="D40" s="211"/>
      <c r="E40" s="324"/>
      <c r="F40" s="324"/>
      <c r="G40" s="324"/>
      <c r="H40" s="324"/>
      <c r="I40" s="325"/>
    </row>
    <row r="41" spans="1:9" ht="15.75" x14ac:dyDescent="0.25">
      <c r="A41" s="212"/>
      <c r="B41" s="212" t="s">
        <v>1735</v>
      </c>
      <c r="C41" s="211" t="s">
        <v>1742</v>
      </c>
      <c r="D41" s="211"/>
      <c r="E41" s="324"/>
      <c r="F41" s="324"/>
      <c r="G41" s="324"/>
      <c r="H41" s="324"/>
      <c r="I41" s="325"/>
    </row>
    <row r="42" spans="1:9" ht="15.75" x14ac:dyDescent="0.25">
      <c r="A42" s="212"/>
      <c r="B42" s="212"/>
      <c r="C42" s="211" t="s">
        <v>3421</v>
      </c>
      <c r="D42" s="211"/>
      <c r="E42" s="324"/>
      <c r="F42" s="324"/>
      <c r="G42" s="324"/>
      <c r="H42" s="324"/>
      <c r="I42" s="325"/>
    </row>
    <row r="43" spans="1:9" ht="15.75" x14ac:dyDescent="0.25">
      <c r="A43" s="212"/>
      <c r="B43" s="212"/>
      <c r="C43" s="211" t="s">
        <v>1768</v>
      </c>
      <c r="D43" s="211"/>
      <c r="E43" s="324"/>
      <c r="F43" s="324"/>
      <c r="G43" s="324"/>
      <c r="H43" s="324"/>
      <c r="I43" s="325"/>
    </row>
    <row r="44" spans="1:9" ht="15.75" x14ac:dyDescent="0.25">
      <c r="A44" s="212"/>
      <c r="B44" s="212"/>
      <c r="C44" s="211" t="s">
        <v>1769</v>
      </c>
      <c r="D44" s="211"/>
      <c r="E44" s="324"/>
      <c r="F44" s="324"/>
      <c r="G44" s="324"/>
      <c r="H44" s="324"/>
      <c r="I44" s="325"/>
    </row>
    <row r="45" spans="1:9" ht="15.75" x14ac:dyDescent="0.25">
      <c r="A45" s="212"/>
      <c r="B45" s="212"/>
      <c r="C45" s="211" t="s">
        <v>3422</v>
      </c>
      <c r="D45" s="211"/>
      <c r="E45" s="324"/>
      <c r="F45" s="324"/>
      <c r="G45" s="324"/>
      <c r="H45" s="324"/>
      <c r="I45" s="325"/>
    </row>
    <row r="46" spans="1:9" ht="15.75" x14ac:dyDescent="0.25">
      <c r="A46" s="212"/>
      <c r="B46" s="212"/>
      <c r="C46" s="211" t="s">
        <v>1771</v>
      </c>
      <c r="D46" s="211"/>
      <c r="E46" s="324"/>
      <c r="F46" s="324"/>
      <c r="G46" s="324"/>
      <c r="H46" s="324"/>
      <c r="I46" s="325"/>
    </row>
    <row r="47" spans="1:9" ht="15.75" x14ac:dyDescent="0.25">
      <c r="A47" s="212"/>
      <c r="B47" s="212"/>
      <c r="C47" s="211" t="s">
        <v>1825</v>
      </c>
      <c r="D47" s="211"/>
      <c r="E47" s="324"/>
      <c r="F47" s="324"/>
      <c r="G47" s="324"/>
      <c r="H47" s="324"/>
      <c r="I47" s="325"/>
    </row>
    <row r="48" spans="1:9" ht="15.75" x14ac:dyDescent="0.25">
      <c r="A48" s="213"/>
      <c r="B48" s="213"/>
      <c r="C48" s="213"/>
      <c r="D48" s="213"/>
      <c r="E48" s="236"/>
      <c r="F48" s="236"/>
      <c r="G48" s="236"/>
      <c r="H48" s="236"/>
      <c r="I48" s="326"/>
    </row>
    <row r="49" spans="1:9" ht="15.75" x14ac:dyDescent="0.25">
      <c r="A49" s="212" t="s">
        <v>3423</v>
      </c>
      <c r="B49" s="323" t="s">
        <v>3437</v>
      </c>
      <c r="C49" s="211" t="s">
        <v>3413</v>
      </c>
      <c r="D49" s="211"/>
      <c r="E49" s="324"/>
      <c r="F49" s="324"/>
      <c r="G49" s="324"/>
      <c r="H49" s="324"/>
      <c r="I49" s="325"/>
    </row>
    <row r="50" spans="1:9" ht="15.75" x14ac:dyDescent="0.25">
      <c r="A50" s="212"/>
      <c r="B50" s="212" t="s">
        <v>1735</v>
      </c>
      <c r="C50" s="211" t="s">
        <v>1780</v>
      </c>
      <c r="D50" s="211"/>
      <c r="E50" s="324"/>
      <c r="F50" s="324"/>
      <c r="G50" s="324"/>
      <c r="H50" s="324"/>
      <c r="I50" s="325"/>
    </row>
    <row r="51" spans="1:9" ht="15.75" x14ac:dyDescent="0.25">
      <c r="A51" s="212"/>
      <c r="B51" s="212"/>
      <c r="C51" s="211" t="s">
        <v>1760</v>
      </c>
      <c r="D51" s="211"/>
      <c r="E51" s="324"/>
      <c r="F51" s="324"/>
      <c r="G51" s="324"/>
      <c r="H51" s="324"/>
      <c r="I51" s="325"/>
    </row>
    <row r="52" spans="1:9" ht="15.75" x14ac:dyDescent="0.25">
      <c r="A52" s="212"/>
      <c r="B52" s="212"/>
      <c r="C52" s="211" t="s">
        <v>1744</v>
      </c>
      <c r="D52" s="211"/>
      <c r="E52" s="324"/>
      <c r="F52" s="324"/>
      <c r="G52" s="324"/>
      <c r="H52" s="324"/>
      <c r="I52" s="325"/>
    </row>
    <row r="53" spans="1:9" ht="15.75" x14ac:dyDescent="0.25">
      <c r="A53" s="212"/>
      <c r="B53" s="212"/>
      <c r="C53" s="211" t="s">
        <v>3439</v>
      </c>
      <c r="D53" s="211"/>
      <c r="E53" s="324"/>
      <c r="F53" s="324"/>
      <c r="G53" s="324"/>
      <c r="H53" s="324"/>
      <c r="I53" s="325"/>
    </row>
    <row r="54" spans="1:9" ht="15.75" x14ac:dyDescent="0.25">
      <c r="A54" s="212"/>
      <c r="B54" s="212"/>
      <c r="C54" s="211" t="s">
        <v>1762</v>
      </c>
      <c r="D54" s="211"/>
      <c r="E54" s="324"/>
      <c r="F54" s="324"/>
      <c r="G54" s="324"/>
      <c r="H54" s="324"/>
      <c r="I54" s="325"/>
    </row>
    <row r="55" spans="1:9" ht="15.75" x14ac:dyDescent="0.25">
      <c r="A55" s="212"/>
      <c r="B55" s="212"/>
      <c r="C55" s="211" t="s">
        <v>1821</v>
      </c>
      <c r="D55" s="211"/>
      <c r="E55" s="324"/>
      <c r="F55" s="324"/>
      <c r="G55" s="324"/>
      <c r="H55" s="324"/>
      <c r="I55" s="325"/>
    </row>
    <row r="56" spans="1:9" ht="15.75" x14ac:dyDescent="0.25">
      <c r="A56" s="213"/>
      <c r="B56" s="213"/>
      <c r="C56" s="213"/>
      <c r="D56" s="213"/>
      <c r="E56" s="236"/>
      <c r="F56" s="236"/>
      <c r="G56" s="236"/>
      <c r="H56" s="236"/>
      <c r="I56" s="326"/>
    </row>
    <row r="57" spans="1:9" ht="15.75" x14ac:dyDescent="0.25">
      <c r="A57" s="212" t="s">
        <v>3444</v>
      </c>
      <c r="B57" s="323" t="s">
        <v>3436</v>
      </c>
      <c r="C57" s="211" t="s">
        <v>3413</v>
      </c>
      <c r="D57" s="211"/>
      <c r="E57" s="324"/>
      <c r="F57" s="324"/>
      <c r="G57" s="324"/>
      <c r="H57" s="324"/>
      <c r="I57" s="325"/>
    </row>
    <row r="58" spans="1:9" ht="15.75" x14ac:dyDescent="0.25">
      <c r="A58" s="212"/>
      <c r="B58" s="212" t="s">
        <v>1735</v>
      </c>
      <c r="C58" s="211" t="s">
        <v>1742</v>
      </c>
      <c r="D58" s="211"/>
      <c r="E58" s="324"/>
      <c r="F58" s="324"/>
      <c r="G58" s="324"/>
      <c r="H58" s="324"/>
      <c r="I58" s="325"/>
    </row>
    <row r="59" spans="1:9" ht="15.75" x14ac:dyDescent="0.25">
      <c r="A59" s="212"/>
      <c r="B59" s="212"/>
      <c r="C59" s="211" t="s">
        <v>3441</v>
      </c>
      <c r="D59" s="211"/>
      <c r="E59" s="324"/>
      <c r="F59" s="324"/>
      <c r="G59" s="324"/>
      <c r="H59" s="324"/>
      <c r="I59" s="325"/>
    </row>
    <row r="60" spans="1:9" ht="15.75" x14ac:dyDescent="0.25">
      <c r="A60" s="212"/>
      <c r="B60" s="212"/>
      <c r="C60" s="211" t="s">
        <v>1768</v>
      </c>
      <c r="D60" s="211"/>
      <c r="E60" s="324"/>
      <c r="F60" s="324"/>
      <c r="G60" s="324"/>
      <c r="H60" s="324"/>
      <c r="I60" s="325"/>
    </row>
    <row r="61" spans="1:9" ht="15.75" x14ac:dyDescent="0.25">
      <c r="A61" s="212"/>
      <c r="B61" s="212"/>
      <c r="C61" s="211" t="s">
        <v>1769</v>
      </c>
      <c r="D61" s="211"/>
      <c r="E61" s="324"/>
      <c r="F61" s="324"/>
      <c r="G61" s="324"/>
      <c r="H61" s="324"/>
      <c r="I61" s="325"/>
    </row>
    <row r="62" spans="1:9" ht="15.75" x14ac:dyDescent="0.25">
      <c r="A62" s="212"/>
      <c r="B62" s="212"/>
      <c r="C62" s="211" t="s">
        <v>3422</v>
      </c>
      <c r="D62" s="211"/>
      <c r="E62" s="324"/>
      <c r="F62" s="324"/>
      <c r="G62" s="324"/>
      <c r="H62" s="324"/>
      <c r="I62" s="325"/>
    </row>
    <row r="63" spans="1:9" ht="15.75" x14ac:dyDescent="0.25">
      <c r="A63" s="212"/>
      <c r="B63" s="212"/>
      <c r="C63" s="211" t="s">
        <v>1771</v>
      </c>
      <c r="D63" s="211"/>
      <c r="E63" s="324"/>
      <c r="F63" s="324"/>
      <c r="G63" s="324"/>
      <c r="H63" s="324"/>
      <c r="I63" s="325"/>
    </row>
    <row r="64" spans="1:9" ht="15.75" x14ac:dyDescent="0.25">
      <c r="A64" s="212"/>
      <c r="B64" s="212"/>
      <c r="C64" s="211" t="s">
        <v>1825</v>
      </c>
      <c r="D64" s="211"/>
      <c r="E64" s="324"/>
      <c r="F64" s="324"/>
      <c r="G64" s="324"/>
      <c r="H64" s="324"/>
      <c r="I64" s="325"/>
    </row>
    <row r="65" spans="1:9" ht="15.75" x14ac:dyDescent="0.25">
      <c r="A65" s="213"/>
      <c r="B65" s="213"/>
      <c r="C65" s="213"/>
      <c r="D65" s="213"/>
      <c r="E65" s="236"/>
      <c r="F65" s="236"/>
      <c r="G65" s="236"/>
      <c r="H65" s="236"/>
      <c r="I65" s="326"/>
    </row>
    <row r="66" spans="1:9" ht="15.75" x14ac:dyDescent="0.25">
      <c r="A66" s="212" t="s">
        <v>3424</v>
      </c>
      <c r="B66" s="323" t="s">
        <v>3438</v>
      </c>
      <c r="C66" s="211" t="s">
        <v>3413</v>
      </c>
      <c r="D66" s="211"/>
      <c r="E66" s="324"/>
      <c r="F66" s="324"/>
      <c r="G66" s="324"/>
      <c r="H66" s="324"/>
      <c r="I66" s="325"/>
    </row>
    <row r="67" spans="1:9" ht="15.75" x14ac:dyDescent="0.25">
      <c r="A67" s="212"/>
      <c r="B67" s="212" t="s">
        <v>1735</v>
      </c>
      <c r="C67" s="211" t="s">
        <v>1780</v>
      </c>
      <c r="D67" s="211"/>
      <c r="E67" s="324"/>
      <c r="F67" s="324"/>
      <c r="G67" s="324"/>
      <c r="H67" s="324"/>
      <c r="I67" s="325"/>
    </row>
    <row r="68" spans="1:9" ht="15.75" x14ac:dyDescent="0.25">
      <c r="A68" s="212"/>
      <c r="B68" s="212"/>
      <c r="C68" s="211" t="s">
        <v>1760</v>
      </c>
      <c r="D68" s="211"/>
      <c r="E68" s="324"/>
      <c r="F68" s="324"/>
      <c r="G68" s="324"/>
      <c r="H68" s="324"/>
      <c r="I68" s="325"/>
    </row>
    <row r="69" spans="1:9" ht="15.75" x14ac:dyDescent="0.25">
      <c r="A69" s="212"/>
      <c r="B69" s="212"/>
      <c r="C69" s="211" t="s">
        <v>1744</v>
      </c>
      <c r="D69" s="211"/>
      <c r="E69" s="324"/>
      <c r="F69" s="324"/>
      <c r="G69" s="324"/>
      <c r="H69" s="324"/>
      <c r="I69" s="325"/>
    </row>
    <row r="70" spans="1:9" ht="15.75" x14ac:dyDescent="0.25">
      <c r="A70" s="212"/>
      <c r="B70" s="212"/>
      <c r="C70" s="211" t="s">
        <v>3440</v>
      </c>
      <c r="D70" s="211"/>
      <c r="E70" s="324"/>
      <c r="F70" s="324"/>
      <c r="G70" s="324"/>
      <c r="H70" s="324"/>
      <c r="I70" s="325"/>
    </row>
    <row r="71" spans="1:9" ht="15.75" x14ac:dyDescent="0.25">
      <c r="A71" s="212"/>
      <c r="B71" s="212"/>
      <c r="C71" s="211" t="s">
        <v>1762</v>
      </c>
      <c r="D71" s="211"/>
      <c r="E71" s="324"/>
      <c r="F71" s="324"/>
      <c r="G71" s="324"/>
      <c r="H71" s="324"/>
      <c r="I71" s="325"/>
    </row>
    <row r="72" spans="1:9" ht="15.75" x14ac:dyDescent="0.25">
      <c r="A72" s="212"/>
      <c r="B72" s="212"/>
      <c r="C72" s="211" t="s">
        <v>1821</v>
      </c>
      <c r="D72" s="211"/>
      <c r="E72" s="324"/>
      <c r="F72" s="324"/>
      <c r="G72" s="324"/>
      <c r="H72" s="324"/>
      <c r="I72" s="325"/>
    </row>
    <row r="73" spans="1:9" ht="15.75" x14ac:dyDescent="0.25">
      <c r="A73" s="213"/>
      <c r="B73" s="213"/>
      <c r="C73" s="213"/>
      <c r="D73" s="213"/>
      <c r="E73" s="236"/>
      <c r="F73" s="236"/>
      <c r="G73" s="236"/>
      <c r="H73" s="236"/>
      <c r="I73" s="326"/>
    </row>
    <row r="74" spans="1:9" ht="15.75" x14ac:dyDescent="0.25">
      <c r="A74" s="212" t="s">
        <v>3445</v>
      </c>
      <c r="B74" s="323" t="s">
        <v>3442</v>
      </c>
      <c r="C74" s="211" t="s">
        <v>3413</v>
      </c>
      <c r="D74" s="211"/>
      <c r="E74" s="324"/>
      <c r="F74" s="324"/>
      <c r="G74" s="324"/>
      <c r="H74" s="324"/>
      <c r="I74" s="325"/>
    </row>
    <row r="75" spans="1:9" ht="15.75" x14ac:dyDescent="0.25">
      <c r="A75" s="212"/>
      <c r="B75" s="212" t="s">
        <v>1735</v>
      </c>
      <c r="C75" s="211" t="s">
        <v>1742</v>
      </c>
      <c r="D75" s="211"/>
      <c r="E75" s="324"/>
      <c r="F75" s="324"/>
      <c r="G75" s="324"/>
      <c r="H75" s="324"/>
      <c r="I75" s="325"/>
    </row>
    <row r="76" spans="1:9" ht="15.75" x14ac:dyDescent="0.25">
      <c r="A76" s="212"/>
      <c r="B76" s="212"/>
      <c r="C76" s="211" t="s">
        <v>3443</v>
      </c>
      <c r="D76" s="211"/>
      <c r="E76" s="324"/>
      <c r="F76" s="324"/>
      <c r="G76" s="324"/>
      <c r="H76" s="324"/>
      <c r="I76" s="325"/>
    </row>
    <row r="77" spans="1:9" ht="15.75" x14ac:dyDescent="0.25">
      <c r="A77" s="212"/>
      <c r="B77" s="212"/>
      <c r="C77" s="211" t="s">
        <v>1768</v>
      </c>
      <c r="D77" s="211"/>
      <c r="E77" s="324"/>
      <c r="F77" s="324"/>
      <c r="G77" s="324"/>
      <c r="H77" s="324"/>
      <c r="I77" s="325"/>
    </row>
    <row r="78" spans="1:9" ht="15.75" x14ac:dyDescent="0.25">
      <c r="A78" s="212"/>
      <c r="B78" s="212"/>
      <c r="C78" s="211" t="s">
        <v>1769</v>
      </c>
      <c r="D78" s="211"/>
      <c r="E78" s="324"/>
      <c r="F78" s="324"/>
      <c r="G78" s="324"/>
      <c r="H78" s="324"/>
      <c r="I78" s="325"/>
    </row>
    <row r="79" spans="1:9" ht="15.75" x14ac:dyDescent="0.25">
      <c r="A79" s="212"/>
      <c r="B79" s="212"/>
      <c r="C79" s="211" t="s">
        <v>3422</v>
      </c>
      <c r="D79" s="211"/>
      <c r="E79" s="324"/>
      <c r="F79" s="324"/>
      <c r="G79" s="324"/>
      <c r="H79" s="324"/>
      <c r="I79" s="325"/>
    </row>
    <row r="80" spans="1:9" ht="15.75" x14ac:dyDescent="0.25">
      <c r="A80" s="212"/>
      <c r="B80" s="212"/>
      <c r="C80" s="211" t="s">
        <v>1771</v>
      </c>
      <c r="D80" s="211"/>
      <c r="E80" s="324"/>
      <c r="F80" s="324"/>
      <c r="G80" s="324"/>
      <c r="H80" s="324"/>
      <c r="I80" s="325"/>
    </row>
    <row r="81" spans="1:9" ht="15.75" x14ac:dyDescent="0.25">
      <c r="A81" s="212"/>
      <c r="B81" s="212"/>
      <c r="C81" s="211" t="s">
        <v>1825</v>
      </c>
      <c r="D81" s="211"/>
      <c r="E81" s="324"/>
      <c r="F81" s="324"/>
      <c r="G81" s="324"/>
      <c r="H81" s="324"/>
      <c r="I81" s="325"/>
    </row>
    <row r="82" spans="1:9" ht="15.75" x14ac:dyDescent="0.25">
      <c r="A82" s="213"/>
      <c r="B82" s="213"/>
      <c r="C82" s="213"/>
      <c r="D82" s="213"/>
      <c r="E82" s="236"/>
      <c r="F82" s="236"/>
      <c r="G82" s="236"/>
      <c r="H82" s="236"/>
      <c r="I82" s="326"/>
    </row>
    <row r="83" spans="1:9" ht="15.75" x14ac:dyDescent="0.25">
      <c r="A83" s="212" t="s">
        <v>3446</v>
      </c>
      <c r="B83" s="323" t="s">
        <v>3425</v>
      </c>
      <c r="C83" s="211" t="s">
        <v>3413</v>
      </c>
      <c r="D83" s="211"/>
      <c r="E83" s="324"/>
      <c r="F83" s="324"/>
      <c r="G83" s="324"/>
      <c r="H83" s="324"/>
      <c r="I83" s="325"/>
    </row>
    <row r="84" spans="1:9" ht="15.75" x14ac:dyDescent="0.25">
      <c r="A84" s="212"/>
      <c r="B84" s="212" t="s">
        <v>1735</v>
      </c>
      <c r="C84" s="211" t="s">
        <v>1780</v>
      </c>
      <c r="D84" s="211"/>
      <c r="E84" s="324"/>
      <c r="F84" s="324"/>
      <c r="G84" s="324"/>
      <c r="H84" s="324"/>
      <c r="I84" s="325"/>
    </row>
    <row r="85" spans="1:9" ht="15.75" x14ac:dyDescent="0.25">
      <c r="A85" s="212"/>
      <c r="B85" s="212"/>
      <c r="C85" s="211" t="s">
        <v>1760</v>
      </c>
      <c r="D85" s="211"/>
      <c r="E85" s="324"/>
      <c r="F85" s="324"/>
      <c r="G85" s="324"/>
      <c r="H85" s="324"/>
      <c r="I85" s="325"/>
    </row>
    <row r="86" spans="1:9" ht="15.75" x14ac:dyDescent="0.25">
      <c r="A86" s="212"/>
      <c r="B86" s="212"/>
      <c r="C86" s="211" t="s">
        <v>3426</v>
      </c>
      <c r="D86" s="211"/>
      <c r="E86" s="324"/>
      <c r="F86" s="324"/>
      <c r="G86" s="324"/>
      <c r="H86" s="324"/>
      <c r="I86" s="325"/>
    </row>
    <row r="87" spans="1:9" ht="15.75" x14ac:dyDescent="0.25">
      <c r="A87" s="212"/>
      <c r="B87" s="212"/>
      <c r="C87" s="211" t="s">
        <v>3427</v>
      </c>
      <c r="D87" s="211"/>
      <c r="E87" s="324"/>
      <c r="F87" s="324"/>
      <c r="G87" s="324"/>
      <c r="H87" s="324"/>
      <c r="I87" s="325"/>
    </row>
    <row r="88" spans="1:9" ht="15.75" x14ac:dyDescent="0.25">
      <c r="A88" s="212"/>
      <c r="B88" s="212"/>
      <c r="C88" s="564" t="s">
        <v>3428</v>
      </c>
      <c r="D88" s="211"/>
      <c r="E88" s="324"/>
      <c r="F88" s="324"/>
      <c r="G88" s="324"/>
      <c r="H88" s="324"/>
      <c r="I88" s="325"/>
    </row>
    <row r="89" spans="1:9" ht="15.75" x14ac:dyDescent="0.25">
      <c r="A89" s="212"/>
      <c r="B89" s="212"/>
      <c r="C89" s="564" t="s">
        <v>3432</v>
      </c>
      <c r="D89" s="211"/>
      <c r="E89" s="324"/>
      <c r="F89" s="324"/>
      <c r="G89" s="324"/>
      <c r="H89" s="324"/>
      <c r="I89" s="325"/>
    </row>
    <row r="90" spans="1:9" ht="15.75" x14ac:dyDescent="0.25">
      <c r="A90" s="212"/>
      <c r="B90" s="212"/>
      <c r="C90" s="564" t="s">
        <v>3429</v>
      </c>
      <c r="D90" s="211"/>
      <c r="E90" s="324"/>
      <c r="F90" s="324"/>
      <c r="G90" s="324"/>
      <c r="H90" s="324"/>
      <c r="I90" s="325"/>
    </row>
    <row r="91" spans="1:9" ht="15.75" x14ac:dyDescent="0.25">
      <c r="A91" s="212"/>
      <c r="B91" s="212"/>
      <c r="C91" s="564" t="s">
        <v>3433</v>
      </c>
      <c r="D91" s="211"/>
      <c r="E91" s="324"/>
      <c r="F91" s="324"/>
      <c r="G91" s="324"/>
      <c r="H91" s="324"/>
      <c r="I91" s="325"/>
    </row>
    <row r="92" spans="1:9" ht="15.75" x14ac:dyDescent="0.25">
      <c r="A92" s="212"/>
      <c r="B92" s="212"/>
      <c r="C92" s="564" t="s">
        <v>3434</v>
      </c>
      <c r="D92" s="211"/>
      <c r="E92" s="324"/>
      <c r="F92" s="324"/>
      <c r="G92" s="324"/>
      <c r="H92" s="324"/>
      <c r="I92" s="325"/>
    </row>
    <row r="93" spans="1:9" ht="15.75" x14ac:dyDescent="0.25">
      <c r="A93" s="212"/>
      <c r="B93" s="212"/>
      <c r="C93" s="564" t="s">
        <v>3430</v>
      </c>
      <c r="D93" s="211"/>
      <c r="E93" s="324"/>
      <c r="F93" s="324"/>
      <c r="G93" s="324"/>
      <c r="H93" s="324"/>
      <c r="I93" s="325"/>
    </row>
    <row r="94" spans="1:9" ht="15.75" x14ac:dyDescent="0.25">
      <c r="A94" s="212"/>
      <c r="B94" s="212"/>
      <c r="C94" s="564" t="s">
        <v>3431</v>
      </c>
      <c r="D94" s="211"/>
      <c r="E94" s="324"/>
      <c r="F94" s="324"/>
      <c r="G94" s="324"/>
      <c r="H94" s="324"/>
      <c r="I94" s="325"/>
    </row>
    <row r="95" spans="1:9" ht="15.75" x14ac:dyDescent="0.25">
      <c r="A95" s="212"/>
      <c r="B95" s="212"/>
      <c r="C95" s="564" t="s">
        <v>3435</v>
      </c>
      <c r="D95" s="211"/>
      <c r="E95" s="324"/>
      <c r="F95" s="324"/>
      <c r="G95" s="324"/>
      <c r="H95" s="324"/>
      <c r="I95" s="325"/>
    </row>
    <row r="96" spans="1:9" ht="15.75" x14ac:dyDescent="0.25">
      <c r="A96" s="212"/>
      <c r="B96" s="212"/>
      <c r="C96" s="211" t="s">
        <v>1762</v>
      </c>
      <c r="D96" s="211"/>
      <c r="E96" s="324"/>
      <c r="F96" s="324"/>
      <c r="G96" s="324"/>
      <c r="H96" s="324"/>
      <c r="I96" s="325"/>
    </row>
    <row r="97" spans="1:9" ht="15.75" x14ac:dyDescent="0.25">
      <c r="A97" s="212"/>
      <c r="B97" s="212"/>
      <c r="C97" s="211" t="s">
        <v>1841</v>
      </c>
      <c r="D97" s="211"/>
      <c r="E97" s="324"/>
      <c r="F97" s="324"/>
      <c r="G97" s="324"/>
      <c r="H97" s="324"/>
      <c r="I97" s="325"/>
    </row>
    <row r="98" spans="1:9" ht="15.75" x14ac:dyDescent="0.25">
      <c r="A98" s="213"/>
      <c r="B98" s="213"/>
      <c r="C98" s="213"/>
      <c r="D98" s="213"/>
      <c r="E98" s="236"/>
      <c r="F98" s="236"/>
      <c r="G98" s="236"/>
      <c r="H98" s="236"/>
      <c r="I98" s="326"/>
    </row>
    <row r="99" spans="1:9" ht="15.75" x14ac:dyDescent="0.25">
      <c r="A99" s="212" t="s">
        <v>3447</v>
      </c>
      <c r="B99" s="323" t="s">
        <v>3448</v>
      </c>
      <c r="C99" s="211" t="s">
        <v>3413</v>
      </c>
      <c r="D99" s="211"/>
      <c r="E99" s="324"/>
      <c r="F99" s="324"/>
      <c r="G99" s="324"/>
      <c r="H99" s="324"/>
      <c r="I99" s="325"/>
    </row>
    <row r="100" spans="1:9" ht="15.75" x14ac:dyDescent="0.25">
      <c r="A100" s="212"/>
      <c r="B100" s="212" t="s">
        <v>1735</v>
      </c>
      <c r="C100" s="211" t="s">
        <v>3459</v>
      </c>
      <c r="D100" s="211"/>
      <c r="E100" s="324"/>
      <c r="F100" s="324"/>
      <c r="G100" s="324"/>
      <c r="H100" s="324"/>
      <c r="I100" s="325"/>
    </row>
    <row r="101" spans="1:9" ht="15.75" x14ac:dyDescent="0.25">
      <c r="A101" s="212"/>
      <c r="B101" s="212"/>
      <c r="C101" s="211" t="s">
        <v>3458</v>
      </c>
      <c r="D101" s="211"/>
      <c r="E101" s="324"/>
      <c r="F101" s="324"/>
      <c r="G101" s="324"/>
      <c r="H101" s="324"/>
      <c r="I101" s="325"/>
    </row>
    <row r="102" spans="1:9" ht="15.75" x14ac:dyDescent="0.25">
      <c r="A102" s="212"/>
      <c r="B102" s="212"/>
      <c r="C102" s="211" t="s">
        <v>3449</v>
      </c>
      <c r="D102" s="211"/>
      <c r="E102" s="324"/>
      <c r="F102" s="324"/>
      <c r="G102" s="324"/>
      <c r="H102" s="324"/>
      <c r="I102" s="325"/>
    </row>
    <row r="103" spans="1:9" ht="15.75" x14ac:dyDescent="0.25">
      <c r="A103" s="212"/>
      <c r="B103" s="212"/>
      <c r="C103" s="211" t="s">
        <v>3450</v>
      </c>
      <c r="D103" s="211"/>
      <c r="E103" s="324"/>
      <c r="F103" s="324"/>
      <c r="G103" s="324"/>
      <c r="H103" s="324"/>
      <c r="I103" s="325"/>
    </row>
    <row r="104" spans="1:9" ht="15.75" x14ac:dyDescent="0.25">
      <c r="A104" s="212"/>
      <c r="B104" s="212"/>
      <c r="C104" s="211" t="s">
        <v>3451</v>
      </c>
      <c r="D104" s="211"/>
      <c r="E104" s="324"/>
      <c r="F104" s="324"/>
      <c r="G104" s="324"/>
      <c r="H104" s="324"/>
      <c r="I104" s="325"/>
    </row>
    <row r="105" spans="1:9" ht="15.75" x14ac:dyDescent="0.25">
      <c r="A105" s="212"/>
      <c r="B105" s="212"/>
      <c r="C105" s="211" t="s">
        <v>3452</v>
      </c>
      <c r="D105" s="211"/>
      <c r="E105" s="324"/>
      <c r="F105" s="324"/>
      <c r="G105" s="324"/>
      <c r="H105" s="324"/>
      <c r="I105" s="325"/>
    </row>
    <row r="106" spans="1:9" ht="15.75" x14ac:dyDescent="0.25">
      <c r="A106" s="212"/>
      <c r="B106" s="212"/>
      <c r="C106" s="211" t="s">
        <v>3453</v>
      </c>
      <c r="D106" s="211"/>
      <c r="E106" s="324"/>
      <c r="F106" s="324"/>
      <c r="G106" s="324"/>
      <c r="H106" s="324"/>
      <c r="I106" s="325"/>
    </row>
    <row r="107" spans="1:9" ht="15.75" x14ac:dyDescent="0.25">
      <c r="A107" s="212"/>
      <c r="B107" s="212"/>
      <c r="C107" s="211" t="s">
        <v>3454</v>
      </c>
      <c r="D107" s="211"/>
      <c r="E107" s="324"/>
      <c r="F107" s="324"/>
      <c r="G107" s="324"/>
      <c r="H107" s="324"/>
      <c r="I107" s="325"/>
    </row>
    <row r="108" spans="1:9" ht="15.75" x14ac:dyDescent="0.25">
      <c r="A108" s="212"/>
      <c r="B108" s="212"/>
      <c r="C108" s="211" t="s">
        <v>3455</v>
      </c>
      <c r="D108" s="211"/>
      <c r="E108" s="324"/>
      <c r="F108" s="324"/>
      <c r="G108" s="324"/>
      <c r="H108" s="324"/>
      <c r="I108" s="325"/>
    </row>
    <row r="109" spans="1:9" ht="15.75" x14ac:dyDescent="0.25">
      <c r="A109" s="212"/>
      <c r="B109" s="212"/>
      <c r="C109" s="211" t="s">
        <v>3456</v>
      </c>
      <c r="D109" s="211"/>
      <c r="E109" s="324"/>
      <c r="F109" s="324"/>
      <c r="G109" s="324"/>
      <c r="H109" s="324"/>
      <c r="I109" s="325"/>
    </row>
    <row r="110" spans="1:9" ht="15.75" x14ac:dyDescent="0.25">
      <c r="A110" s="212"/>
      <c r="B110" s="212"/>
      <c r="C110" s="211" t="s">
        <v>3457</v>
      </c>
      <c r="D110" s="211"/>
      <c r="E110" s="324"/>
      <c r="F110" s="324"/>
      <c r="G110" s="324"/>
      <c r="H110" s="324"/>
      <c r="I110" s="325"/>
    </row>
    <row r="111" spans="1:9" ht="15.75" x14ac:dyDescent="0.25">
      <c r="A111" s="213"/>
      <c r="B111" s="213"/>
      <c r="C111" s="213"/>
      <c r="D111" s="213"/>
      <c r="E111" s="236"/>
      <c r="F111" s="236"/>
      <c r="G111" s="236"/>
      <c r="H111" s="236"/>
      <c r="I111" s="326"/>
    </row>
    <row r="112" spans="1:9" ht="15.75" x14ac:dyDescent="0.25">
      <c r="A112" s="212" t="s">
        <v>3464</v>
      </c>
      <c r="B112" s="323" t="s">
        <v>3460</v>
      </c>
      <c r="C112" s="211" t="s">
        <v>3413</v>
      </c>
      <c r="D112" s="211"/>
      <c r="E112" s="324"/>
      <c r="F112" s="324"/>
      <c r="G112" s="324"/>
      <c r="H112" s="324"/>
      <c r="I112" s="325"/>
    </row>
    <row r="113" spans="1:23" ht="15.75" x14ac:dyDescent="0.25">
      <c r="A113" s="212"/>
      <c r="B113" s="212" t="s">
        <v>1735</v>
      </c>
      <c r="C113" s="211" t="s">
        <v>3459</v>
      </c>
      <c r="D113" s="211"/>
      <c r="E113" s="324"/>
      <c r="F113" s="324"/>
      <c r="G113" s="324"/>
      <c r="H113" s="324"/>
      <c r="I113" s="325"/>
    </row>
    <row r="114" spans="1:23" ht="15.75" x14ac:dyDescent="0.25">
      <c r="A114" s="212"/>
      <c r="B114" s="212"/>
      <c r="C114" s="211" t="s">
        <v>3461</v>
      </c>
      <c r="D114" s="211"/>
      <c r="E114" s="324"/>
      <c r="F114" s="324"/>
      <c r="G114" s="324"/>
      <c r="H114" s="324"/>
      <c r="I114" s="325"/>
    </row>
    <row r="115" spans="1:23" ht="15.75" x14ac:dyDescent="0.25">
      <c r="A115" s="212"/>
      <c r="B115" s="212"/>
      <c r="C115" s="211" t="s">
        <v>3462</v>
      </c>
      <c r="D115" s="211"/>
      <c r="E115" s="324"/>
      <c r="F115" s="324"/>
      <c r="G115" s="324"/>
      <c r="H115" s="324"/>
      <c r="I115" s="325"/>
    </row>
    <row r="116" spans="1:23" ht="15.75" x14ac:dyDescent="0.25">
      <c r="A116" s="212"/>
      <c r="B116" s="212"/>
      <c r="C116" s="211" t="s">
        <v>3463</v>
      </c>
      <c r="D116" s="211"/>
      <c r="E116" s="324"/>
      <c r="F116" s="324"/>
      <c r="G116" s="324"/>
      <c r="H116" s="324"/>
      <c r="I116" s="325"/>
    </row>
    <row r="117" spans="1:23" ht="15.75" x14ac:dyDescent="0.25">
      <c r="A117" s="213"/>
      <c r="B117" s="213"/>
      <c r="C117" s="213"/>
      <c r="D117" s="213"/>
      <c r="E117" s="236"/>
      <c r="F117" s="236"/>
      <c r="G117" s="236"/>
      <c r="H117" s="236"/>
      <c r="I117" s="326"/>
    </row>
    <row r="118" spans="1:23" ht="15.75" x14ac:dyDescent="0.25">
      <c r="A118" s="212" t="s">
        <v>3467</v>
      </c>
      <c r="B118" s="328" t="s">
        <v>3465</v>
      </c>
      <c r="C118" s="211" t="s">
        <v>1734</v>
      </c>
      <c r="D118" s="211"/>
      <c r="E118" s="324"/>
      <c r="F118" s="324"/>
      <c r="G118" s="324"/>
      <c r="H118" s="324"/>
      <c r="I118" s="325"/>
      <c r="W118" s="561" t="s">
        <v>45</v>
      </c>
    </row>
    <row r="119" spans="1:23" ht="15.75" x14ac:dyDescent="0.25">
      <c r="A119" s="212"/>
      <c r="B119" s="212" t="s">
        <v>3466</v>
      </c>
      <c r="C119" s="211" t="s">
        <v>3411</v>
      </c>
      <c r="D119" s="211"/>
      <c r="E119" s="324"/>
      <c r="F119" s="324"/>
      <c r="G119" s="324"/>
      <c r="H119" s="324"/>
      <c r="I119" s="325"/>
      <c r="W119" s="561" t="s">
        <v>46</v>
      </c>
    </row>
    <row r="120" spans="1:23" ht="15.75" x14ac:dyDescent="0.25">
      <c r="A120" s="212"/>
      <c r="B120" s="212"/>
      <c r="C120" s="211" t="s">
        <v>1737</v>
      </c>
      <c r="D120" s="211"/>
      <c r="E120" s="324"/>
      <c r="F120" s="324"/>
      <c r="G120" s="324"/>
      <c r="H120" s="324"/>
      <c r="I120" s="325"/>
      <c r="W120" s="561" t="s">
        <v>47</v>
      </c>
    </row>
    <row r="121" spans="1:23" ht="15.75" x14ac:dyDescent="0.25">
      <c r="A121" s="212"/>
      <c r="B121" s="212"/>
      <c r="C121" s="211" t="s">
        <v>1738</v>
      </c>
      <c r="D121" s="211"/>
      <c r="E121" s="324"/>
      <c r="F121" s="324"/>
      <c r="G121" s="324"/>
      <c r="H121" s="324"/>
      <c r="W121" s="561" t="s">
        <v>1468</v>
      </c>
    </row>
    <row r="122" spans="1:23" ht="15.75" x14ac:dyDescent="0.25">
      <c r="A122" s="213"/>
      <c r="B122" s="213"/>
      <c r="C122" s="213"/>
      <c r="D122" s="213"/>
      <c r="E122" s="236"/>
      <c r="F122" s="236"/>
      <c r="G122" s="236"/>
      <c r="H122" s="236"/>
      <c r="I122" s="326"/>
      <c r="W122" s="561" t="s">
        <v>1625</v>
      </c>
    </row>
    <row r="123" spans="1:23" ht="15.75" x14ac:dyDescent="0.25">
      <c r="A123" s="212" t="s">
        <v>3470</v>
      </c>
      <c r="B123" s="323" t="s">
        <v>1740</v>
      </c>
      <c r="C123" s="211" t="s">
        <v>3413</v>
      </c>
      <c r="D123" s="211"/>
      <c r="E123" s="324"/>
      <c r="F123" s="324"/>
      <c r="G123" s="324"/>
      <c r="H123" s="324"/>
      <c r="I123" s="325"/>
    </row>
    <row r="124" spans="1:23" ht="15.75" x14ac:dyDescent="0.25">
      <c r="A124" s="212"/>
      <c r="B124" s="212" t="s">
        <v>3469</v>
      </c>
      <c r="C124" s="211" t="s">
        <v>1742</v>
      </c>
      <c r="D124" s="211"/>
      <c r="E124" s="324"/>
      <c r="F124" s="324"/>
      <c r="G124" s="324"/>
      <c r="H124" s="324"/>
      <c r="I124" s="325"/>
    </row>
    <row r="125" spans="1:23" ht="15.75" x14ac:dyDescent="0.25">
      <c r="A125" s="212"/>
      <c r="B125" s="212"/>
      <c r="C125" s="211" t="s">
        <v>1743</v>
      </c>
      <c r="D125" s="211"/>
      <c r="E125" s="324"/>
      <c r="F125" s="324"/>
      <c r="G125" s="324"/>
      <c r="H125" s="324"/>
      <c r="I125" s="325"/>
    </row>
    <row r="126" spans="1:23" ht="15.75" x14ac:dyDescent="0.25">
      <c r="A126" s="212"/>
      <c r="B126" s="212"/>
      <c r="C126" s="211" t="s">
        <v>1744</v>
      </c>
      <c r="D126" s="211"/>
      <c r="E126" s="324"/>
      <c r="F126" s="324"/>
      <c r="G126" s="324"/>
      <c r="H126" s="324"/>
      <c r="I126" s="325"/>
    </row>
    <row r="127" spans="1:23" ht="15.75" x14ac:dyDescent="0.25">
      <c r="A127" s="212"/>
      <c r="B127" s="212"/>
      <c r="C127" s="211" t="s">
        <v>1745</v>
      </c>
      <c r="D127" s="211"/>
      <c r="E127" s="324"/>
      <c r="F127" s="324"/>
      <c r="G127" s="324"/>
      <c r="H127" s="324"/>
      <c r="I127" s="325"/>
    </row>
    <row r="128" spans="1:23" ht="15.75" x14ac:dyDescent="0.25">
      <c r="A128" s="212"/>
      <c r="B128" s="212"/>
      <c r="C128" s="211" t="s">
        <v>1746</v>
      </c>
      <c r="D128" s="211"/>
      <c r="E128" s="324"/>
      <c r="F128" s="324"/>
      <c r="G128" s="324"/>
      <c r="H128" s="324"/>
      <c r="I128" s="325"/>
    </row>
    <row r="129" spans="1:9" ht="15.75" x14ac:dyDescent="0.25">
      <c r="A129" s="212"/>
      <c r="B129" s="212"/>
      <c r="C129" s="211" t="s">
        <v>1747</v>
      </c>
      <c r="D129" s="211"/>
      <c r="E129" s="324"/>
      <c r="F129" s="324"/>
      <c r="G129" s="324"/>
      <c r="H129" s="324"/>
      <c r="I129" s="325"/>
    </row>
    <row r="130" spans="1:9" ht="15.75" x14ac:dyDescent="0.25">
      <c r="A130" s="213"/>
      <c r="B130" s="213"/>
      <c r="C130" s="213"/>
      <c r="D130" s="213"/>
      <c r="E130" s="236"/>
      <c r="F130" s="236"/>
      <c r="G130" s="236"/>
      <c r="H130" s="236"/>
      <c r="I130" s="326"/>
    </row>
    <row r="131" spans="1:9" ht="15.75" x14ac:dyDescent="0.25">
      <c r="A131" s="212" t="s">
        <v>3468</v>
      </c>
      <c r="B131" s="323" t="s">
        <v>1749</v>
      </c>
      <c r="C131" s="211" t="s">
        <v>3414</v>
      </c>
      <c r="D131" s="211"/>
      <c r="E131" s="324"/>
      <c r="F131" s="324"/>
      <c r="G131" s="324"/>
      <c r="H131" s="324"/>
      <c r="I131" s="325"/>
    </row>
    <row r="132" spans="1:9" ht="15.75" x14ac:dyDescent="0.25">
      <c r="A132" s="212"/>
      <c r="B132" s="212" t="s">
        <v>3471</v>
      </c>
      <c r="C132" s="211" t="s">
        <v>1780</v>
      </c>
      <c r="D132" s="211"/>
      <c r="E132" s="324"/>
      <c r="F132" s="324"/>
      <c r="G132" s="324"/>
      <c r="H132" s="324"/>
      <c r="I132" s="325"/>
    </row>
    <row r="133" spans="1:9" ht="15.75" x14ac:dyDescent="0.25">
      <c r="A133" s="212"/>
      <c r="B133" s="212"/>
      <c r="C133" s="211" t="s">
        <v>1751</v>
      </c>
      <c r="D133" s="211"/>
      <c r="E133" s="324"/>
      <c r="F133" s="324"/>
      <c r="G133" s="324"/>
      <c r="H133" s="324"/>
      <c r="I133" s="325"/>
    </row>
    <row r="134" spans="1:9" ht="15.75" x14ac:dyDescent="0.25">
      <c r="A134" s="212"/>
      <c r="B134" s="212"/>
      <c r="C134" s="211" t="s">
        <v>1744</v>
      </c>
      <c r="D134" s="211"/>
      <c r="E134" s="324"/>
      <c r="F134" s="324"/>
      <c r="G134" s="324"/>
      <c r="H134" s="324"/>
      <c r="I134" s="325"/>
    </row>
    <row r="135" spans="1:9" ht="15.75" x14ac:dyDescent="0.25">
      <c r="A135" s="212"/>
      <c r="B135" s="212"/>
      <c r="C135" s="211" t="s">
        <v>1745</v>
      </c>
      <c r="D135" s="211"/>
      <c r="E135" s="324"/>
      <c r="F135" s="324"/>
      <c r="G135" s="324"/>
      <c r="H135" s="324"/>
      <c r="I135" s="325"/>
    </row>
    <row r="136" spans="1:9" ht="15.75" x14ac:dyDescent="0.25">
      <c r="A136" s="212"/>
      <c r="B136" s="212"/>
      <c r="C136" s="211" t="s">
        <v>1752</v>
      </c>
      <c r="D136" s="211"/>
      <c r="E136" s="324"/>
      <c r="F136" s="324"/>
      <c r="G136" s="324"/>
      <c r="H136" s="324"/>
      <c r="I136" s="325"/>
    </row>
    <row r="137" spans="1:9" ht="15.75" x14ac:dyDescent="0.25">
      <c r="A137" s="213"/>
      <c r="B137" s="213"/>
      <c r="C137" s="213"/>
      <c r="D137" s="213"/>
      <c r="E137" s="236"/>
      <c r="F137" s="236"/>
      <c r="G137" s="236"/>
      <c r="H137" s="236"/>
      <c r="I137" s="326"/>
    </row>
    <row r="138" spans="1:9" ht="15.75" x14ac:dyDescent="0.25">
      <c r="A138" s="212" t="s">
        <v>3472</v>
      </c>
      <c r="B138" s="323" t="s">
        <v>1754</v>
      </c>
      <c r="C138" s="211" t="s">
        <v>3413</v>
      </c>
      <c r="D138" s="211"/>
      <c r="E138" s="324"/>
      <c r="F138" s="324"/>
      <c r="G138" s="324"/>
      <c r="H138" s="324"/>
      <c r="I138" s="325"/>
    </row>
    <row r="139" spans="1:9" ht="15.75" x14ac:dyDescent="0.25">
      <c r="A139" s="212"/>
      <c r="B139" s="212" t="s">
        <v>3473</v>
      </c>
      <c r="C139" s="211" t="s">
        <v>1755</v>
      </c>
      <c r="D139" s="211"/>
      <c r="E139" s="324"/>
      <c r="F139" s="324"/>
      <c r="G139" s="324"/>
      <c r="H139" s="324"/>
      <c r="I139" s="325"/>
    </row>
    <row r="140" spans="1:9" ht="15.75" x14ac:dyDescent="0.25">
      <c r="A140" s="212"/>
      <c r="B140" s="212"/>
      <c r="C140" s="211" t="s">
        <v>1756</v>
      </c>
      <c r="D140" s="211"/>
      <c r="E140" s="324"/>
      <c r="F140" s="324"/>
      <c r="G140" s="324"/>
      <c r="H140" s="324"/>
      <c r="I140" s="325"/>
    </row>
    <row r="141" spans="1:9" ht="15.75" x14ac:dyDescent="0.25">
      <c r="A141" s="212"/>
      <c r="B141" s="212"/>
      <c r="C141" s="211" t="s">
        <v>1744</v>
      </c>
      <c r="D141" s="211"/>
      <c r="E141" s="324"/>
      <c r="F141" s="324"/>
      <c r="G141" s="324"/>
      <c r="H141" s="324"/>
      <c r="I141" s="325"/>
    </row>
    <row r="142" spans="1:9" ht="15.75" x14ac:dyDescent="0.25">
      <c r="A142" s="212"/>
      <c r="B142" s="212"/>
      <c r="C142" s="211" t="s">
        <v>1745</v>
      </c>
      <c r="D142" s="211"/>
      <c r="E142" s="324"/>
      <c r="F142" s="324"/>
      <c r="G142" s="324"/>
      <c r="H142" s="324"/>
      <c r="I142" s="325"/>
    </row>
    <row r="143" spans="1:9" ht="15.75" x14ac:dyDescent="0.25">
      <c r="A143" s="212"/>
      <c r="B143" s="212"/>
      <c r="C143" s="211" t="s">
        <v>1757</v>
      </c>
      <c r="D143" s="211"/>
      <c r="E143" s="324"/>
      <c r="F143" s="324"/>
      <c r="G143" s="324"/>
      <c r="H143" s="324"/>
      <c r="I143" s="325"/>
    </row>
    <row r="144" spans="1:9" ht="15.75" x14ac:dyDescent="0.25">
      <c r="A144" s="213"/>
      <c r="B144" s="213"/>
      <c r="C144" s="213"/>
      <c r="D144" s="213"/>
      <c r="E144" s="236"/>
      <c r="F144" s="236"/>
      <c r="G144" s="236"/>
      <c r="H144" s="236"/>
      <c r="I144" s="326"/>
    </row>
    <row r="145" spans="1:9" ht="15.75" x14ac:dyDescent="0.25">
      <c r="A145" s="212" t="s">
        <v>3474</v>
      </c>
      <c r="B145" s="212" t="s">
        <v>1759</v>
      </c>
      <c r="C145" s="211" t="s">
        <v>3413</v>
      </c>
      <c r="D145" s="211"/>
      <c r="E145" s="324"/>
      <c r="F145" s="324"/>
      <c r="G145" s="324"/>
      <c r="H145" s="324"/>
      <c r="I145" s="325"/>
    </row>
    <row r="146" spans="1:9" ht="15.75" x14ac:dyDescent="0.25">
      <c r="A146" s="212"/>
      <c r="B146" s="212" t="s">
        <v>3475</v>
      </c>
      <c r="C146" s="211" t="s">
        <v>1780</v>
      </c>
      <c r="D146" s="211"/>
      <c r="E146" s="324"/>
      <c r="F146" s="324"/>
      <c r="G146" s="324"/>
      <c r="H146" s="324"/>
      <c r="I146" s="325"/>
    </row>
    <row r="147" spans="1:9" ht="15.75" x14ac:dyDescent="0.25">
      <c r="A147" s="212"/>
      <c r="B147" s="212"/>
      <c r="C147" s="211" t="s">
        <v>1760</v>
      </c>
      <c r="D147" s="211"/>
      <c r="E147" s="324"/>
      <c r="F147" s="324"/>
      <c r="G147" s="324"/>
      <c r="H147" s="324"/>
      <c r="I147" s="325"/>
    </row>
    <row r="148" spans="1:9" ht="15.75" x14ac:dyDescent="0.25">
      <c r="A148" s="212"/>
      <c r="B148" s="212"/>
      <c r="C148" s="211" t="s">
        <v>1744</v>
      </c>
      <c r="D148" s="211"/>
      <c r="E148" s="324"/>
      <c r="F148" s="324"/>
      <c r="G148" s="324"/>
      <c r="H148" s="324"/>
      <c r="I148" s="325"/>
    </row>
    <row r="149" spans="1:9" ht="15.75" x14ac:dyDescent="0.25">
      <c r="A149" s="212"/>
      <c r="B149" s="212"/>
      <c r="C149" s="211" t="s">
        <v>3419</v>
      </c>
      <c r="D149" s="211"/>
      <c r="E149" s="324"/>
      <c r="F149" s="324"/>
      <c r="G149" s="324"/>
      <c r="H149" s="324"/>
      <c r="I149" s="325"/>
    </row>
    <row r="150" spans="1:9" ht="15.75" x14ac:dyDescent="0.25">
      <c r="A150" s="212"/>
      <c r="B150" s="212"/>
      <c r="C150" s="211" t="s">
        <v>1762</v>
      </c>
      <c r="D150" s="211"/>
      <c r="E150" s="324"/>
      <c r="F150" s="324"/>
      <c r="G150" s="324"/>
      <c r="H150" s="324"/>
      <c r="I150" s="325"/>
    </row>
    <row r="151" spans="1:9" ht="15.75" x14ac:dyDescent="0.25">
      <c r="A151" s="212"/>
      <c r="B151" s="212"/>
      <c r="C151" s="211" t="s">
        <v>3418</v>
      </c>
      <c r="D151" s="211"/>
      <c r="E151" s="324"/>
      <c r="F151" s="324"/>
      <c r="G151" s="324"/>
      <c r="H151" s="324"/>
      <c r="I151" s="325"/>
    </row>
    <row r="152" spans="1:9" ht="15.75" x14ac:dyDescent="0.25">
      <c r="A152" s="213"/>
      <c r="B152" s="213"/>
      <c r="C152" s="213"/>
      <c r="D152" s="213"/>
      <c r="E152" s="236"/>
      <c r="F152" s="236"/>
      <c r="G152" s="236"/>
      <c r="H152" s="236"/>
      <c r="I152" s="326"/>
    </row>
    <row r="153" spans="1:9" ht="15.75" x14ac:dyDescent="0.25">
      <c r="A153" s="212" t="s">
        <v>3476</v>
      </c>
      <c r="B153" s="323" t="s">
        <v>1765</v>
      </c>
      <c r="C153" s="211" t="s">
        <v>3413</v>
      </c>
      <c r="D153" s="211"/>
      <c r="E153" s="324"/>
      <c r="F153" s="324"/>
      <c r="G153" s="324"/>
      <c r="H153" s="324"/>
      <c r="I153" s="325"/>
    </row>
    <row r="154" spans="1:9" ht="15.75" x14ac:dyDescent="0.25">
      <c r="A154" s="212"/>
      <c r="B154" s="212" t="s">
        <v>3477</v>
      </c>
      <c r="C154" s="211" t="s">
        <v>1742</v>
      </c>
      <c r="D154" s="211"/>
      <c r="E154" s="324"/>
      <c r="F154" s="324"/>
      <c r="G154" s="324"/>
      <c r="H154" s="324"/>
      <c r="I154" s="325"/>
    </row>
    <row r="155" spans="1:9" ht="15.75" x14ac:dyDescent="0.25">
      <c r="A155" s="212"/>
      <c r="B155" s="212"/>
      <c r="C155" s="211" t="s">
        <v>3421</v>
      </c>
      <c r="D155" s="211"/>
      <c r="E155" s="324"/>
      <c r="F155" s="324"/>
      <c r="G155" s="324"/>
      <c r="H155" s="324"/>
      <c r="I155" s="325"/>
    </row>
    <row r="156" spans="1:9" ht="15.75" x14ac:dyDescent="0.25">
      <c r="A156" s="212"/>
      <c r="B156" s="212"/>
      <c r="C156" s="211" t="s">
        <v>1768</v>
      </c>
      <c r="D156" s="211"/>
      <c r="E156" s="324"/>
      <c r="F156" s="324"/>
      <c r="G156" s="324"/>
      <c r="H156" s="324"/>
      <c r="I156" s="325"/>
    </row>
    <row r="157" spans="1:9" ht="15.75" x14ac:dyDescent="0.25">
      <c r="A157" s="212"/>
      <c r="B157" s="212"/>
      <c r="C157" s="211" t="s">
        <v>1769</v>
      </c>
      <c r="D157" s="211"/>
      <c r="E157" s="324"/>
      <c r="F157" s="324"/>
      <c r="G157" s="324"/>
      <c r="H157" s="324"/>
      <c r="I157" s="325"/>
    </row>
    <row r="158" spans="1:9" ht="15.75" x14ac:dyDescent="0.25">
      <c r="A158" s="212"/>
      <c r="B158" s="212"/>
      <c r="C158" s="211" t="s">
        <v>3422</v>
      </c>
      <c r="D158" s="211"/>
      <c r="E158" s="324"/>
      <c r="F158" s="324"/>
      <c r="G158" s="324"/>
      <c r="H158" s="324"/>
      <c r="I158" s="325"/>
    </row>
    <row r="159" spans="1:9" ht="15.75" x14ac:dyDescent="0.25">
      <c r="A159" s="212"/>
      <c r="B159" s="212"/>
      <c r="C159" s="211" t="s">
        <v>1771</v>
      </c>
      <c r="D159" s="211"/>
      <c r="E159" s="324"/>
      <c r="F159" s="324"/>
      <c r="G159" s="324"/>
      <c r="H159" s="324"/>
      <c r="I159" s="325"/>
    </row>
    <row r="160" spans="1:9" ht="15.75" x14ac:dyDescent="0.25">
      <c r="A160" s="212"/>
      <c r="B160" s="212"/>
      <c r="C160" s="211" t="s">
        <v>1825</v>
      </c>
      <c r="D160" s="211"/>
      <c r="E160" s="324"/>
      <c r="F160" s="324"/>
      <c r="G160" s="324"/>
      <c r="H160" s="324"/>
      <c r="I160" s="325"/>
    </row>
    <row r="161" spans="1:9" ht="15.75" x14ac:dyDescent="0.25">
      <c r="A161" s="213"/>
      <c r="B161" s="213"/>
      <c r="C161" s="213"/>
      <c r="D161" s="213"/>
      <c r="E161" s="236"/>
      <c r="F161" s="236"/>
      <c r="G161" s="236"/>
      <c r="H161" s="236"/>
      <c r="I161" s="326"/>
    </row>
    <row r="162" spans="1:9" ht="15.75" x14ac:dyDescent="0.25">
      <c r="A162" s="212" t="s">
        <v>3478</v>
      </c>
      <c r="B162" s="323" t="s">
        <v>3437</v>
      </c>
      <c r="C162" s="211" t="s">
        <v>3413</v>
      </c>
      <c r="D162" s="211"/>
      <c r="E162" s="324"/>
      <c r="F162" s="324"/>
      <c r="G162" s="324"/>
      <c r="H162" s="324"/>
      <c r="I162" s="325"/>
    </row>
    <row r="163" spans="1:9" ht="15.75" x14ac:dyDescent="0.25">
      <c r="A163" s="212"/>
      <c r="B163" s="212" t="s">
        <v>3479</v>
      </c>
      <c r="C163" s="211" t="s">
        <v>1780</v>
      </c>
      <c r="D163" s="211"/>
      <c r="E163" s="324"/>
      <c r="F163" s="324"/>
      <c r="G163" s="324"/>
      <c r="H163" s="324"/>
      <c r="I163" s="325"/>
    </row>
    <row r="164" spans="1:9" ht="15.75" x14ac:dyDescent="0.25">
      <c r="A164" s="212"/>
      <c r="B164" s="212"/>
      <c r="C164" s="211" t="s">
        <v>1760</v>
      </c>
      <c r="D164" s="211"/>
      <c r="E164" s="324"/>
      <c r="F164" s="324"/>
      <c r="G164" s="324"/>
      <c r="H164" s="324"/>
      <c r="I164" s="325"/>
    </row>
    <row r="165" spans="1:9" ht="15.75" x14ac:dyDescent="0.25">
      <c r="A165" s="212"/>
      <c r="B165" s="212"/>
      <c r="C165" s="211" t="s">
        <v>1744</v>
      </c>
      <c r="D165" s="211"/>
      <c r="E165" s="324"/>
      <c r="F165" s="324"/>
      <c r="G165" s="324"/>
      <c r="H165" s="324"/>
      <c r="I165" s="325"/>
    </row>
    <row r="166" spans="1:9" ht="15.75" x14ac:dyDescent="0.25">
      <c r="A166" s="212"/>
      <c r="B166" s="212"/>
      <c r="C166" s="211" t="s">
        <v>3439</v>
      </c>
      <c r="D166" s="211"/>
      <c r="E166" s="324"/>
      <c r="F166" s="324"/>
      <c r="G166" s="324"/>
      <c r="H166" s="324"/>
      <c r="I166" s="325"/>
    </row>
    <row r="167" spans="1:9" ht="15.75" x14ac:dyDescent="0.25">
      <c r="A167" s="212"/>
      <c r="B167" s="212"/>
      <c r="C167" s="211" t="s">
        <v>1762</v>
      </c>
      <c r="D167" s="211"/>
      <c r="E167" s="324"/>
      <c r="F167" s="324"/>
      <c r="G167" s="324"/>
      <c r="H167" s="324"/>
      <c r="I167" s="325"/>
    </row>
    <row r="168" spans="1:9" ht="15.75" x14ac:dyDescent="0.25">
      <c r="A168" s="212"/>
      <c r="B168" s="212"/>
      <c r="C168" s="211" t="s">
        <v>1821</v>
      </c>
      <c r="D168" s="211"/>
      <c r="E168" s="324"/>
      <c r="F168" s="324"/>
      <c r="G168" s="324"/>
      <c r="H168" s="324"/>
      <c r="I168" s="325"/>
    </row>
    <row r="169" spans="1:9" ht="15.75" x14ac:dyDescent="0.25">
      <c r="A169" s="213"/>
      <c r="B169" s="213"/>
      <c r="C169" s="213"/>
      <c r="D169" s="213"/>
      <c r="E169" s="236"/>
      <c r="F169" s="236"/>
      <c r="G169" s="236"/>
      <c r="H169" s="236"/>
      <c r="I169" s="326"/>
    </row>
    <row r="170" spans="1:9" ht="15.75" x14ac:dyDescent="0.25">
      <c r="A170" s="212" t="s">
        <v>3480</v>
      </c>
      <c r="B170" s="323" t="s">
        <v>3436</v>
      </c>
      <c r="C170" s="211" t="s">
        <v>3413</v>
      </c>
      <c r="D170" s="211"/>
      <c r="E170" s="324"/>
      <c r="F170" s="324"/>
      <c r="G170" s="324"/>
      <c r="H170" s="324"/>
      <c r="I170" s="325"/>
    </row>
    <row r="171" spans="1:9" ht="15.75" x14ac:dyDescent="0.25">
      <c r="A171" s="212"/>
      <c r="B171" s="212" t="s">
        <v>3481</v>
      </c>
      <c r="C171" s="211" t="s">
        <v>1742</v>
      </c>
      <c r="D171" s="211"/>
      <c r="E171" s="324"/>
      <c r="F171" s="324"/>
      <c r="G171" s="324"/>
      <c r="H171" s="324"/>
      <c r="I171" s="325"/>
    </row>
    <row r="172" spans="1:9" ht="15.75" x14ac:dyDescent="0.25">
      <c r="A172" s="212"/>
      <c r="B172" s="212"/>
      <c r="C172" s="211" t="s">
        <v>3441</v>
      </c>
      <c r="D172" s="211"/>
      <c r="E172" s="324"/>
      <c r="F172" s="324"/>
      <c r="G172" s="324"/>
      <c r="H172" s="324"/>
      <c r="I172" s="325"/>
    </row>
    <row r="173" spans="1:9" ht="15.75" x14ac:dyDescent="0.25">
      <c r="A173" s="212"/>
      <c r="B173" s="212"/>
      <c r="C173" s="211" t="s">
        <v>1768</v>
      </c>
      <c r="D173" s="211"/>
      <c r="E173" s="324"/>
      <c r="F173" s="324"/>
      <c r="G173" s="324"/>
      <c r="H173" s="324"/>
      <c r="I173" s="325"/>
    </row>
    <row r="174" spans="1:9" ht="15.75" x14ac:dyDescent="0.25">
      <c r="A174" s="212"/>
      <c r="B174" s="212"/>
      <c r="C174" s="211" t="s">
        <v>1769</v>
      </c>
      <c r="D174" s="211"/>
      <c r="E174" s="324"/>
      <c r="F174" s="324"/>
      <c r="G174" s="324"/>
      <c r="H174" s="324"/>
      <c r="I174" s="325"/>
    </row>
    <row r="175" spans="1:9" ht="15.75" x14ac:dyDescent="0.25">
      <c r="A175" s="212"/>
      <c r="B175" s="212"/>
      <c r="C175" s="211" t="s">
        <v>3422</v>
      </c>
      <c r="D175" s="211"/>
      <c r="E175" s="324"/>
      <c r="F175" s="324"/>
      <c r="G175" s="324"/>
      <c r="H175" s="324"/>
      <c r="I175" s="325"/>
    </row>
    <row r="176" spans="1:9" ht="15.75" x14ac:dyDescent="0.25">
      <c r="A176" s="212"/>
      <c r="B176" s="212"/>
      <c r="C176" s="211" t="s">
        <v>1771</v>
      </c>
      <c r="D176" s="211"/>
      <c r="E176" s="324"/>
      <c r="F176" s="324"/>
      <c r="G176" s="324"/>
      <c r="H176" s="324"/>
      <c r="I176" s="325"/>
    </row>
    <row r="177" spans="1:9" ht="15.75" x14ac:dyDescent="0.25">
      <c r="A177" s="212"/>
      <c r="B177" s="212"/>
      <c r="C177" s="211" t="s">
        <v>1825</v>
      </c>
      <c r="D177" s="211"/>
      <c r="E177" s="324"/>
      <c r="F177" s="324"/>
      <c r="G177" s="324"/>
      <c r="H177" s="324"/>
      <c r="I177" s="325"/>
    </row>
    <row r="178" spans="1:9" ht="15.75" x14ac:dyDescent="0.25">
      <c r="A178" s="213"/>
      <c r="B178" s="213"/>
      <c r="C178" s="213"/>
      <c r="D178" s="213"/>
      <c r="E178" s="236"/>
      <c r="F178" s="236"/>
      <c r="G178" s="236"/>
      <c r="H178" s="236"/>
      <c r="I178" s="326"/>
    </row>
    <row r="179" spans="1:9" ht="15.75" x14ac:dyDescent="0.25">
      <c r="A179" s="212" t="s">
        <v>3483</v>
      </c>
      <c r="B179" s="323" t="s">
        <v>3438</v>
      </c>
      <c r="C179" s="211" t="s">
        <v>3413</v>
      </c>
      <c r="D179" s="211"/>
      <c r="E179" s="324"/>
      <c r="F179" s="324"/>
      <c r="G179" s="324"/>
      <c r="H179" s="324"/>
      <c r="I179" s="325"/>
    </row>
    <row r="180" spans="1:9" ht="15.75" x14ac:dyDescent="0.25">
      <c r="A180" s="212"/>
      <c r="B180" s="212" t="s">
        <v>3482</v>
      </c>
      <c r="C180" s="211" t="s">
        <v>1780</v>
      </c>
      <c r="D180" s="211"/>
      <c r="E180" s="324"/>
      <c r="F180" s="324"/>
      <c r="G180" s="324"/>
      <c r="H180" s="324"/>
      <c r="I180" s="325"/>
    </row>
    <row r="181" spans="1:9" ht="15.75" x14ac:dyDescent="0.25">
      <c r="A181" s="212"/>
      <c r="B181" s="212"/>
      <c r="C181" s="211" t="s">
        <v>1760</v>
      </c>
      <c r="D181" s="211"/>
      <c r="E181" s="324"/>
      <c r="F181" s="324"/>
      <c r="G181" s="324"/>
      <c r="H181" s="324"/>
      <c r="I181" s="325"/>
    </row>
    <row r="182" spans="1:9" ht="15.75" x14ac:dyDescent="0.25">
      <c r="A182" s="212"/>
      <c r="B182" s="212"/>
      <c r="C182" s="211" t="s">
        <v>1744</v>
      </c>
      <c r="D182" s="211"/>
      <c r="E182" s="324"/>
      <c r="F182" s="324"/>
      <c r="G182" s="324"/>
      <c r="H182" s="324"/>
      <c r="I182" s="325"/>
    </row>
    <row r="183" spans="1:9" ht="15.75" x14ac:dyDescent="0.25">
      <c r="A183" s="212"/>
      <c r="B183" s="212"/>
      <c r="C183" s="211" t="s">
        <v>3440</v>
      </c>
      <c r="D183" s="211"/>
      <c r="E183" s="324"/>
      <c r="F183" s="324"/>
      <c r="G183" s="324"/>
      <c r="H183" s="324"/>
      <c r="I183" s="325"/>
    </row>
    <row r="184" spans="1:9" ht="15.75" x14ac:dyDescent="0.25">
      <c r="A184" s="212"/>
      <c r="B184" s="212"/>
      <c r="C184" s="211" t="s">
        <v>1762</v>
      </c>
      <c r="D184" s="211"/>
      <c r="E184" s="324"/>
      <c r="F184" s="324"/>
      <c r="G184" s="324"/>
      <c r="H184" s="324"/>
      <c r="I184" s="325"/>
    </row>
    <row r="185" spans="1:9" ht="15.75" x14ac:dyDescent="0.25">
      <c r="A185" s="212"/>
      <c r="B185" s="212"/>
      <c r="C185" s="211" t="s">
        <v>1821</v>
      </c>
      <c r="D185" s="211"/>
      <c r="E185" s="324"/>
      <c r="F185" s="324"/>
      <c r="G185" s="324"/>
      <c r="H185" s="324"/>
      <c r="I185" s="325"/>
    </row>
    <row r="186" spans="1:9" ht="15.75" x14ac:dyDescent="0.25">
      <c r="A186" s="213"/>
      <c r="B186" s="213"/>
      <c r="C186" s="213"/>
      <c r="D186" s="213"/>
      <c r="E186" s="236"/>
      <c r="F186" s="236"/>
      <c r="G186" s="236"/>
      <c r="H186" s="236"/>
      <c r="I186" s="326"/>
    </row>
    <row r="187" spans="1:9" ht="15.75" x14ac:dyDescent="0.25">
      <c r="A187" s="212" t="s">
        <v>3485</v>
      </c>
      <c r="B187" s="323" t="s">
        <v>3442</v>
      </c>
      <c r="C187" s="211" t="s">
        <v>3413</v>
      </c>
      <c r="D187" s="211"/>
      <c r="E187" s="324"/>
      <c r="F187" s="324"/>
      <c r="G187" s="324"/>
      <c r="H187" s="324"/>
      <c r="I187" s="325"/>
    </row>
    <row r="188" spans="1:9" ht="15.75" x14ac:dyDescent="0.25">
      <c r="A188" s="212"/>
      <c r="B188" s="212" t="s">
        <v>3484</v>
      </c>
      <c r="C188" s="211" t="s">
        <v>1742</v>
      </c>
      <c r="D188" s="211"/>
      <c r="E188" s="324"/>
      <c r="F188" s="324"/>
      <c r="G188" s="324"/>
      <c r="H188" s="324"/>
      <c r="I188" s="325"/>
    </row>
    <row r="189" spans="1:9" ht="15.75" x14ac:dyDescent="0.25">
      <c r="A189" s="212"/>
      <c r="B189" s="212"/>
      <c r="C189" s="211" t="s">
        <v>3443</v>
      </c>
      <c r="D189" s="211"/>
      <c r="E189" s="324"/>
      <c r="F189" s="324"/>
      <c r="G189" s="324"/>
      <c r="H189" s="324"/>
      <c r="I189" s="325"/>
    </row>
    <row r="190" spans="1:9" ht="15.75" x14ac:dyDescent="0.25">
      <c r="A190" s="212"/>
      <c r="B190" s="212"/>
      <c r="C190" s="211" t="s">
        <v>1768</v>
      </c>
      <c r="D190" s="211"/>
      <c r="E190" s="324"/>
      <c r="F190" s="324"/>
      <c r="G190" s="324"/>
      <c r="H190" s="324"/>
      <c r="I190" s="325"/>
    </row>
    <row r="191" spans="1:9" ht="15.75" x14ac:dyDescent="0.25">
      <c r="A191" s="212"/>
      <c r="B191" s="212"/>
      <c r="C191" s="211" t="s">
        <v>1769</v>
      </c>
      <c r="D191" s="211"/>
      <c r="E191" s="324"/>
      <c r="F191" s="324"/>
      <c r="G191" s="324"/>
      <c r="H191" s="324"/>
      <c r="I191" s="325"/>
    </row>
    <row r="192" spans="1:9" ht="15.75" x14ac:dyDescent="0.25">
      <c r="A192" s="212"/>
      <c r="B192" s="212"/>
      <c r="C192" s="211" t="s">
        <v>3422</v>
      </c>
      <c r="D192" s="211"/>
      <c r="E192" s="324"/>
      <c r="F192" s="324"/>
      <c r="G192" s="324"/>
      <c r="H192" s="324"/>
      <c r="I192" s="325"/>
    </row>
    <row r="193" spans="1:9" ht="15.75" x14ac:dyDescent="0.25">
      <c r="A193" s="212"/>
      <c r="B193" s="212"/>
      <c r="C193" s="211" t="s">
        <v>1771</v>
      </c>
      <c r="D193" s="211"/>
      <c r="E193" s="324"/>
      <c r="F193" s="324"/>
      <c r="G193" s="324"/>
      <c r="H193" s="324"/>
      <c r="I193" s="325"/>
    </row>
    <row r="194" spans="1:9" ht="15.75" x14ac:dyDescent="0.25">
      <c r="A194" s="212"/>
      <c r="B194" s="212"/>
      <c r="C194" s="211" t="s">
        <v>1825</v>
      </c>
      <c r="D194" s="211"/>
      <c r="E194" s="324"/>
      <c r="F194" s="324"/>
      <c r="G194" s="324"/>
      <c r="H194" s="324"/>
      <c r="I194" s="325"/>
    </row>
    <row r="195" spans="1:9" ht="15.75" x14ac:dyDescent="0.25">
      <c r="A195" s="213"/>
      <c r="B195" s="213"/>
      <c r="C195" s="213"/>
      <c r="D195" s="213"/>
      <c r="E195" s="236"/>
      <c r="F195" s="236"/>
      <c r="G195" s="236"/>
      <c r="H195" s="236"/>
      <c r="I195" s="326"/>
    </row>
    <row r="196" spans="1:9" ht="15.75" x14ac:dyDescent="0.25">
      <c r="A196" s="212" t="s">
        <v>3487</v>
      </c>
      <c r="B196" s="323" t="s">
        <v>3425</v>
      </c>
      <c r="C196" s="211" t="s">
        <v>3413</v>
      </c>
      <c r="D196" s="211"/>
      <c r="E196" s="324"/>
      <c r="F196" s="324"/>
      <c r="G196" s="324"/>
      <c r="H196" s="324"/>
      <c r="I196" s="325"/>
    </row>
    <row r="197" spans="1:9" ht="15.75" x14ac:dyDescent="0.25">
      <c r="A197" s="212"/>
      <c r="B197" s="212" t="s">
        <v>3486</v>
      </c>
      <c r="C197" s="211" t="s">
        <v>1780</v>
      </c>
      <c r="D197" s="211"/>
      <c r="E197" s="324"/>
      <c r="F197" s="324"/>
      <c r="G197" s="324"/>
      <c r="H197" s="324"/>
      <c r="I197" s="325"/>
    </row>
    <row r="198" spans="1:9" ht="15.75" x14ac:dyDescent="0.25">
      <c r="A198" s="212"/>
      <c r="B198" s="212"/>
      <c r="C198" s="211" t="s">
        <v>1760</v>
      </c>
      <c r="D198" s="211"/>
      <c r="E198" s="324"/>
      <c r="F198" s="324"/>
      <c r="G198" s="324"/>
      <c r="H198" s="324"/>
      <c r="I198" s="325"/>
    </row>
    <row r="199" spans="1:9" ht="15.75" x14ac:dyDescent="0.25">
      <c r="A199" s="212"/>
      <c r="B199" s="212"/>
      <c r="C199" s="211" t="s">
        <v>3426</v>
      </c>
      <c r="D199" s="211"/>
      <c r="E199" s="324"/>
      <c r="F199" s="324"/>
      <c r="G199" s="324"/>
      <c r="H199" s="324"/>
      <c r="I199" s="325"/>
    </row>
    <row r="200" spans="1:9" ht="15.75" x14ac:dyDescent="0.25">
      <c r="A200" s="212"/>
      <c r="B200" s="212"/>
      <c r="C200" s="211" t="s">
        <v>3427</v>
      </c>
      <c r="D200" s="211"/>
      <c r="E200" s="324"/>
      <c r="F200" s="324"/>
      <c r="G200" s="324"/>
      <c r="H200" s="324"/>
      <c r="I200" s="325"/>
    </row>
    <row r="201" spans="1:9" ht="15.75" x14ac:dyDescent="0.25">
      <c r="A201" s="212"/>
      <c r="B201" s="212"/>
      <c r="C201" s="564" t="s">
        <v>3428</v>
      </c>
      <c r="D201" s="211"/>
      <c r="E201" s="324"/>
      <c r="F201" s="324"/>
      <c r="G201" s="324"/>
      <c r="H201" s="324"/>
      <c r="I201" s="325"/>
    </row>
    <row r="202" spans="1:9" ht="15.75" x14ac:dyDescent="0.25">
      <c r="A202" s="212"/>
      <c r="B202" s="212"/>
      <c r="C202" s="564" t="s">
        <v>3432</v>
      </c>
      <c r="D202" s="211"/>
      <c r="E202" s="324"/>
      <c r="F202" s="324"/>
      <c r="G202" s="324"/>
      <c r="H202" s="324"/>
      <c r="I202" s="325"/>
    </row>
    <row r="203" spans="1:9" ht="15.75" x14ac:dyDescent="0.25">
      <c r="A203" s="212"/>
      <c r="B203" s="212"/>
      <c r="C203" s="564" t="s">
        <v>3429</v>
      </c>
      <c r="D203" s="211"/>
      <c r="E203" s="324"/>
      <c r="F203" s="324"/>
      <c r="G203" s="324"/>
      <c r="H203" s="324"/>
      <c r="I203" s="325"/>
    </row>
    <row r="204" spans="1:9" ht="15.75" x14ac:dyDescent="0.25">
      <c r="A204" s="212"/>
      <c r="B204" s="212"/>
      <c r="C204" s="564" t="s">
        <v>3433</v>
      </c>
      <c r="D204" s="211"/>
      <c r="E204" s="324"/>
      <c r="F204" s="324"/>
      <c r="G204" s="324"/>
      <c r="H204" s="324"/>
      <c r="I204" s="325"/>
    </row>
    <row r="205" spans="1:9" ht="15.75" x14ac:dyDescent="0.25">
      <c r="A205" s="212"/>
      <c r="B205" s="212"/>
      <c r="C205" s="564" t="s">
        <v>3434</v>
      </c>
      <c r="D205" s="211"/>
      <c r="E205" s="324"/>
      <c r="F205" s="324"/>
      <c r="G205" s="324"/>
      <c r="H205" s="324"/>
      <c r="I205" s="325"/>
    </row>
    <row r="206" spans="1:9" ht="15.75" x14ac:dyDescent="0.25">
      <c r="A206" s="212"/>
      <c r="B206" s="212"/>
      <c r="C206" s="564" t="s">
        <v>3430</v>
      </c>
      <c r="D206" s="211"/>
      <c r="E206" s="324"/>
      <c r="F206" s="324"/>
      <c r="G206" s="324"/>
      <c r="H206" s="324"/>
      <c r="I206" s="325"/>
    </row>
    <row r="207" spans="1:9" ht="15.75" x14ac:dyDescent="0.25">
      <c r="A207" s="212"/>
      <c r="B207" s="212"/>
      <c r="C207" s="564" t="s">
        <v>3431</v>
      </c>
      <c r="D207" s="211"/>
      <c r="E207" s="324"/>
      <c r="F207" s="324"/>
      <c r="G207" s="324"/>
      <c r="H207" s="324"/>
      <c r="I207" s="325"/>
    </row>
    <row r="208" spans="1:9" ht="15.75" x14ac:dyDescent="0.25">
      <c r="A208" s="212"/>
      <c r="B208" s="212"/>
      <c r="C208" s="564" t="s">
        <v>3435</v>
      </c>
      <c r="D208" s="211"/>
      <c r="E208" s="324"/>
      <c r="F208" s="324"/>
      <c r="G208" s="324"/>
      <c r="H208" s="324"/>
      <c r="I208" s="325"/>
    </row>
    <row r="209" spans="1:9" ht="15.75" x14ac:dyDescent="0.25">
      <c r="A209" s="212"/>
      <c r="B209" s="212"/>
      <c r="C209" s="211" t="s">
        <v>1762</v>
      </c>
      <c r="D209" s="211"/>
      <c r="E209" s="324"/>
      <c r="F209" s="324"/>
      <c r="G209" s="324"/>
      <c r="H209" s="324"/>
      <c r="I209" s="325"/>
    </row>
    <row r="210" spans="1:9" ht="15.75" x14ac:dyDescent="0.25">
      <c r="A210" s="212"/>
      <c r="B210" s="212"/>
      <c r="C210" s="211" t="s">
        <v>1841</v>
      </c>
      <c r="D210" s="211"/>
      <c r="E210" s="324"/>
      <c r="F210" s="324"/>
      <c r="G210" s="324"/>
      <c r="H210" s="324"/>
      <c r="I210" s="325"/>
    </row>
    <row r="211" spans="1:9" ht="15.75" x14ac:dyDescent="0.25">
      <c r="A211" s="212" t="s">
        <v>3488</v>
      </c>
      <c r="B211" s="323" t="s">
        <v>3448</v>
      </c>
      <c r="C211" s="211" t="s">
        <v>3413</v>
      </c>
      <c r="D211" s="211"/>
      <c r="E211" s="324"/>
      <c r="F211" s="324"/>
      <c r="G211" s="324"/>
      <c r="H211" s="324"/>
      <c r="I211" s="325"/>
    </row>
    <row r="212" spans="1:9" ht="15.75" x14ac:dyDescent="0.25">
      <c r="A212" s="212"/>
      <c r="B212" s="212" t="s">
        <v>3489</v>
      </c>
      <c r="C212" s="211" t="s">
        <v>3459</v>
      </c>
      <c r="D212" s="211"/>
      <c r="E212" s="324"/>
      <c r="F212" s="324"/>
      <c r="G212" s="324"/>
      <c r="H212" s="324"/>
      <c r="I212" s="325"/>
    </row>
    <row r="213" spans="1:9" ht="15.75" x14ac:dyDescent="0.25">
      <c r="A213" s="212"/>
      <c r="B213" s="212"/>
      <c r="C213" s="211" t="s">
        <v>3458</v>
      </c>
      <c r="D213" s="211"/>
      <c r="E213" s="324"/>
      <c r="F213" s="324"/>
      <c r="G213" s="324"/>
      <c r="H213" s="324"/>
      <c r="I213" s="325"/>
    </row>
    <row r="214" spans="1:9" ht="15.75" x14ac:dyDescent="0.25">
      <c r="A214" s="212"/>
      <c r="B214" s="212"/>
      <c r="C214" s="211" t="s">
        <v>3449</v>
      </c>
      <c r="D214" s="211"/>
      <c r="E214" s="324"/>
      <c r="F214" s="324"/>
      <c r="G214" s="324"/>
      <c r="H214" s="324"/>
      <c r="I214" s="325"/>
    </row>
    <row r="215" spans="1:9" ht="15.75" x14ac:dyDescent="0.25">
      <c r="A215" s="212"/>
      <c r="B215" s="212"/>
      <c r="C215" s="211" t="s">
        <v>3450</v>
      </c>
      <c r="D215" s="211"/>
      <c r="E215" s="324"/>
      <c r="F215" s="324"/>
      <c r="G215" s="324"/>
      <c r="H215" s="324"/>
      <c r="I215" s="325"/>
    </row>
    <row r="216" spans="1:9" ht="15.75" x14ac:dyDescent="0.25">
      <c r="A216" s="212"/>
      <c r="B216" s="212"/>
      <c r="C216" s="211" t="s">
        <v>3451</v>
      </c>
      <c r="D216" s="211"/>
      <c r="E216" s="324"/>
      <c r="F216" s="324"/>
      <c r="G216" s="324"/>
      <c r="H216" s="324"/>
      <c r="I216" s="325"/>
    </row>
    <row r="217" spans="1:9" ht="15.75" x14ac:dyDescent="0.25">
      <c r="A217" s="212"/>
      <c r="B217" s="212"/>
      <c r="C217" s="211" t="s">
        <v>3452</v>
      </c>
      <c r="D217" s="211"/>
      <c r="E217" s="324"/>
      <c r="F217" s="324"/>
      <c r="G217" s="324"/>
      <c r="H217" s="324"/>
      <c r="I217" s="325"/>
    </row>
    <row r="218" spans="1:9" ht="15.75" x14ac:dyDescent="0.25">
      <c r="A218" s="212"/>
      <c r="B218" s="212"/>
      <c r="C218" s="211" t="s">
        <v>3453</v>
      </c>
      <c r="D218" s="211"/>
      <c r="E218" s="324"/>
      <c r="F218" s="324"/>
      <c r="G218" s="324"/>
      <c r="H218" s="324"/>
      <c r="I218" s="325"/>
    </row>
    <row r="219" spans="1:9" ht="15.75" x14ac:dyDescent="0.25">
      <c r="A219" s="212"/>
      <c r="B219" s="212"/>
      <c r="C219" s="211" t="s">
        <v>3454</v>
      </c>
      <c r="D219" s="211"/>
      <c r="E219" s="324"/>
      <c r="F219" s="324"/>
      <c r="G219" s="324"/>
      <c r="H219" s="324"/>
      <c r="I219" s="325"/>
    </row>
    <row r="220" spans="1:9" ht="15.75" x14ac:dyDescent="0.25">
      <c r="A220" s="212"/>
      <c r="B220" s="212"/>
      <c r="C220" s="211" t="s">
        <v>3455</v>
      </c>
      <c r="D220" s="211"/>
      <c r="E220" s="324"/>
      <c r="F220" s="324"/>
      <c r="G220" s="324"/>
      <c r="H220" s="324"/>
      <c r="I220" s="325"/>
    </row>
    <row r="221" spans="1:9" ht="15.75" x14ac:dyDescent="0.25">
      <c r="A221" s="212"/>
      <c r="B221" s="212"/>
      <c r="C221" s="211" t="s">
        <v>3456</v>
      </c>
      <c r="D221" s="211"/>
      <c r="E221" s="324"/>
      <c r="F221" s="324"/>
      <c r="G221" s="324"/>
      <c r="H221" s="324"/>
      <c r="I221" s="325"/>
    </row>
    <row r="222" spans="1:9" ht="15.75" x14ac:dyDescent="0.25">
      <c r="A222" s="212"/>
      <c r="B222" s="212"/>
      <c r="C222" s="211" t="s">
        <v>3457</v>
      </c>
      <c r="D222" s="211"/>
      <c r="E222" s="324"/>
      <c r="F222" s="324"/>
      <c r="G222" s="324"/>
      <c r="H222" s="324"/>
      <c r="I222" s="325"/>
    </row>
    <row r="223" spans="1:9" ht="15.75" x14ac:dyDescent="0.25">
      <c r="A223" s="213"/>
      <c r="B223" s="213"/>
      <c r="C223" s="213"/>
      <c r="D223" s="213"/>
      <c r="E223" s="236"/>
      <c r="F223" s="236"/>
      <c r="G223" s="236"/>
      <c r="H223" s="236"/>
      <c r="I223" s="326"/>
    </row>
    <row r="224" spans="1:9" ht="15.75" x14ac:dyDescent="0.25">
      <c r="A224" s="212" t="s">
        <v>3490</v>
      </c>
      <c r="B224" s="323" t="s">
        <v>3460</v>
      </c>
      <c r="C224" s="211" t="s">
        <v>3413</v>
      </c>
      <c r="D224" s="211"/>
      <c r="E224" s="324"/>
      <c r="F224" s="324"/>
      <c r="G224" s="324"/>
      <c r="H224" s="324"/>
      <c r="I224" s="325"/>
    </row>
    <row r="225" spans="1:9" ht="15.75" x14ac:dyDescent="0.25">
      <c r="A225" s="212"/>
      <c r="B225" s="212" t="s">
        <v>3491</v>
      </c>
      <c r="C225" s="211" t="s">
        <v>3459</v>
      </c>
      <c r="D225" s="211"/>
      <c r="E225" s="324"/>
      <c r="F225" s="324"/>
      <c r="G225" s="324"/>
      <c r="H225" s="324"/>
      <c r="I225" s="325"/>
    </row>
    <row r="226" spans="1:9" ht="15.75" x14ac:dyDescent="0.25">
      <c r="A226" s="212"/>
      <c r="B226" s="212"/>
      <c r="C226" s="211" t="s">
        <v>3461</v>
      </c>
      <c r="D226" s="211"/>
      <c r="E226" s="324"/>
      <c r="F226" s="324"/>
      <c r="G226" s="324"/>
      <c r="H226" s="324"/>
      <c r="I226" s="325"/>
    </row>
    <row r="227" spans="1:9" ht="15.75" x14ac:dyDescent="0.25">
      <c r="A227" s="212"/>
      <c r="B227" s="212"/>
      <c r="C227" s="211" t="s">
        <v>3462</v>
      </c>
      <c r="D227" s="211"/>
      <c r="E227" s="324"/>
      <c r="F227" s="324"/>
      <c r="G227" s="324"/>
      <c r="H227" s="324"/>
      <c r="I227" s="325"/>
    </row>
    <row r="228" spans="1:9" ht="15.75" x14ac:dyDescent="0.25">
      <c r="A228" s="212"/>
      <c r="B228" s="212"/>
      <c r="C228" s="211" t="s">
        <v>3463</v>
      </c>
      <c r="D228" s="211"/>
      <c r="E228" s="324"/>
      <c r="F228" s="324"/>
      <c r="G228" s="324"/>
      <c r="H228" s="324"/>
      <c r="I228" s="325"/>
    </row>
    <row r="229" spans="1:9" ht="15.75" x14ac:dyDescent="0.25">
      <c r="A229" s="565"/>
      <c r="B229" s="565"/>
      <c r="C229" s="565"/>
      <c r="D229" s="565"/>
      <c r="E229" s="566"/>
      <c r="F229" s="566"/>
      <c r="G229" s="566"/>
      <c r="H229" s="566"/>
      <c r="I229" s="567"/>
    </row>
    <row r="230" spans="1:9" ht="15.75" x14ac:dyDescent="0.25">
      <c r="A230" s="237"/>
      <c r="B230" s="363"/>
      <c r="C230" s="272"/>
      <c r="D230" s="272"/>
      <c r="E230" s="364"/>
      <c r="F230" s="364"/>
      <c r="G230" s="364"/>
      <c r="H230" s="364"/>
      <c r="I230" s="365"/>
    </row>
    <row r="231" spans="1:9" ht="15.75" x14ac:dyDescent="0.25">
      <c r="A231" s="237"/>
      <c r="B231" s="237"/>
      <c r="C231" s="272"/>
      <c r="D231" s="272"/>
      <c r="E231" s="364"/>
      <c r="F231" s="364"/>
      <c r="G231" s="364"/>
      <c r="H231" s="364"/>
      <c r="I231" s="365"/>
    </row>
    <row r="232" spans="1:9" ht="15.75" x14ac:dyDescent="0.25">
      <c r="A232" s="237"/>
      <c r="B232" s="237"/>
      <c r="C232" s="272"/>
      <c r="D232" s="272"/>
      <c r="E232" s="364"/>
      <c r="F232" s="364"/>
      <c r="G232" s="364"/>
      <c r="H232" s="364"/>
      <c r="I232" s="365"/>
    </row>
    <row r="233" spans="1:9" ht="15.75" x14ac:dyDescent="0.25">
      <c r="A233" s="237"/>
      <c r="B233" s="237"/>
      <c r="C233" s="272"/>
      <c r="D233" s="272"/>
      <c r="E233" s="364"/>
      <c r="F233" s="364"/>
      <c r="G233" s="364"/>
      <c r="H233" s="364"/>
      <c r="I233" s="365"/>
    </row>
    <row r="234" spans="1:9" ht="15.75" x14ac:dyDescent="0.25">
      <c r="A234" s="237"/>
      <c r="B234" s="237"/>
      <c r="C234" s="272"/>
      <c r="D234" s="272"/>
      <c r="E234" s="364"/>
      <c r="F234" s="364"/>
      <c r="G234" s="364"/>
      <c r="H234" s="364"/>
      <c r="I234" s="365"/>
    </row>
    <row r="235" spans="1:9" ht="15.75" x14ac:dyDescent="0.25">
      <c r="A235" s="237"/>
      <c r="B235" s="237"/>
      <c r="C235" s="272"/>
      <c r="D235" s="272"/>
      <c r="E235" s="364"/>
      <c r="F235" s="364"/>
      <c r="G235" s="364"/>
      <c r="H235" s="364"/>
      <c r="I235" s="365"/>
    </row>
    <row r="236" spans="1:9" ht="15.75" x14ac:dyDescent="0.25">
      <c r="A236" s="237"/>
      <c r="B236" s="237"/>
      <c r="C236" s="272"/>
      <c r="D236" s="272"/>
      <c r="E236" s="364"/>
      <c r="F236" s="364"/>
      <c r="G236" s="364"/>
      <c r="H236" s="364"/>
      <c r="I236" s="365"/>
    </row>
    <row r="237" spans="1:9" ht="15.75" x14ac:dyDescent="0.25">
      <c r="A237" s="237"/>
      <c r="B237" s="237"/>
      <c r="C237" s="272"/>
      <c r="D237" s="272"/>
      <c r="E237" s="364"/>
      <c r="F237" s="364"/>
      <c r="G237" s="364"/>
      <c r="H237" s="364"/>
      <c r="I237" s="365"/>
    </row>
    <row r="238" spans="1:9" ht="15.75" x14ac:dyDescent="0.25">
      <c r="A238" s="237"/>
      <c r="B238" s="237"/>
      <c r="C238" s="272"/>
      <c r="D238" s="272"/>
      <c r="E238" s="364"/>
      <c r="F238" s="364"/>
      <c r="G238" s="364"/>
      <c r="H238" s="364"/>
      <c r="I238" s="365"/>
    </row>
    <row r="239" spans="1:9" ht="15.75" x14ac:dyDescent="0.25">
      <c r="A239" s="237"/>
      <c r="B239" s="237"/>
      <c r="C239" s="272"/>
      <c r="D239" s="272"/>
      <c r="E239" s="364"/>
      <c r="F239" s="364"/>
      <c r="G239" s="364"/>
      <c r="H239" s="364"/>
      <c r="I239" s="365"/>
    </row>
    <row r="240" spans="1:9" ht="15.75" x14ac:dyDescent="0.25">
      <c r="A240" s="237"/>
      <c r="B240" s="237"/>
      <c r="C240" s="272"/>
      <c r="D240" s="272"/>
      <c r="E240" s="364"/>
      <c r="F240" s="364"/>
      <c r="G240" s="364"/>
      <c r="H240" s="364"/>
      <c r="I240" s="365"/>
    </row>
    <row r="241" spans="1:23" ht="15.75" x14ac:dyDescent="0.25">
      <c r="A241" s="237"/>
      <c r="B241" s="237"/>
      <c r="C241" s="272"/>
      <c r="D241" s="272"/>
      <c r="E241" s="364"/>
      <c r="F241" s="364"/>
      <c r="G241" s="364"/>
      <c r="H241" s="364"/>
      <c r="I241" s="365"/>
    </row>
    <row r="242" spans="1:23" ht="15.75" x14ac:dyDescent="0.25">
      <c r="A242" s="237"/>
      <c r="B242" s="237"/>
      <c r="C242" s="237"/>
      <c r="D242" s="237"/>
      <c r="E242" s="366"/>
      <c r="F242" s="366"/>
      <c r="G242" s="366"/>
      <c r="H242" s="366"/>
      <c r="I242" s="363"/>
      <c r="W242" s="561" t="s">
        <v>1625</v>
      </c>
    </row>
    <row r="243" spans="1:23" ht="15.75" x14ac:dyDescent="0.25">
      <c r="A243" s="237"/>
      <c r="B243" s="363"/>
      <c r="C243" s="272"/>
      <c r="D243" s="272"/>
      <c r="E243" s="364"/>
      <c r="F243" s="364"/>
      <c r="G243" s="364"/>
      <c r="H243" s="364"/>
      <c r="I243" s="365"/>
    </row>
    <row r="244" spans="1:23" ht="15.75" x14ac:dyDescent="0.25">
      <c r="A244" s="237"/>
      <c r="B244" s="237"/>
      <c r="C244" s="272"/>
      <c r="D244" s="272"/>
      <c r="E244" s="364"/>
      <c r="F244" s="364"/>
      <c r="G244" s="364"/>
      <c r="H244" s="364"/>
      <c r="I244" s="365"/>
    </row>
    <row r="245" spans="1:23" ht="15.75" x14ac:dyDescent="0.25">
      <c r="A245" s="237"/>
      <c r="B245" s="237"/>
      <c r="C245" s="272"/>
      <c r="D245" s="272"/>
      <c r="E245" s="364"/>
      <c r="F245" s="364"/>
      <c r="G245" s="364"/>
      <c r="H245" s="364"/>
      <c r="I245" s="365"/>
    </row>
    <row r="246" spans="1:23" ht="15.75" x14ac:dyDescent="0.25">
      <c r="A246" s="237"/>
      <c r="B246" s="237"/>
      <c r="C246" s="272"/>
      <c r="D246" s="272"/>
      <c r="E246" s="364"/>
      <c r="F246" s="364"/>
      <c r="G246" s="364"/>
      <c r="H246" s="364"/>
      <c r="I246" s="365"/>
    </row>
    <row r="247" spans="1:23" ht="15.75" x14ac:dyDescent="0.25">
      <c r="A247" s="237"/>
      <c r="B247" s="237"/>
      <c r="C247" s="272"/>
      <c r="D247" s="272"/>
      <c r="E247" s="364"/>
      <c r="F247" s="364"/>
      <c r="G247" s="364"/>
      <c r="H247" s="364"/>
      <c r="I247" s="568"/>
    </row>
    <row r="248" spans="1:23" ht="15.75" x14ac:dyDescent="0.25">
      <c r="A248" s="237"/>
      <c r="B248" s="237"/>
      <c r="C248" s="237"/>
      <c r="D248" s="237"/>
      <c r="E248" s="366"/>
      <c r="F248" s="366"/>
      <c r="G248" s="366"/>
      <c r="H248" s="366"/>
      <c r="I248" s="363"/>
    </row>
    <row r="249" spans="1:23" ht="15.75" x14ac:dyDescent="0.25">
      <c r="A249" s="237"/>
      <c r="B249" s="363"/>
      <c r="C249" s="272"/>
      <c r="D249" s="272"/>
      <c r="E249" s="364"/>
      <c r="F249" s="364"/>
      <c r="G249" s="364"/>
      <c r="H249" s="364"/>
      <c r="I249" s="365"/>
    </row>
    <row r="250" spans="1:23" ht="15.75" x14ac:dyDescent="0.25">
      <c r="A250" s="237"/>
      <c r="B250" s="237"/>
      <c r="C250" s="272"/>
      <c r="D250" s="272"/>
      <c r="E250" s="364"/>
      <c r="F250" s="364"/>
      <c r="G250" s="364"/>
      <c r="H250" s="364"/>
      <c r="I250" s="365"/>
    </row>
    <row r="251" spans="1:23" ht="15.75" x14ac:dyDescent="0.25">
      <c r="A251" s="237"/>
      <c r="B251" s="237"/>
      <c r="C251" s="272"/>
      <c r="D251" s="272"/>
      <c r="E251" s="364"/>
      <c r="F251" s="364"/>
      <c r="G251" s="364"/>
      <c r="H251" s="364"/>
      <c r="I251" s="365"/>
    </row>
    <row r="252" spans="1:23" ht="15.75" x14ac:dyDescent="0.25">
      <c r="A252" s="237"/>
      <c r="B252" s="237"/>
      <c r="C252" s="272"/>
      <c r="D252" s="272"/>
      <c r="E252" s="364"/>
      <c r="F252" s="364"/>
      <c r="G252" s="364"/>
      <c r="H252" s="364"/>
      <c r="I252" s="365"/>
    </row>
    <row r="253" spans="1:23" ht="15.75" x14ac:dyDescent="0.25">
      <c r="A253" s="237"/>
      <c r="B253" s="237"/>
      <c r="C253" s="272"/>
      <c r="D253" s="272"/>
      <c r="E253" s="364"/>
      <c r="F253" s="364"/>
      <c r="G253" s="364"/>
      <c r="H253" s="364"/>
      <c r="I253" s="365"/>
    </row>
    <row r="254" spans="1:23" ht="15.75" x14ac:dyDescent="0.25">
      <c r="A254" s="237"/>
      <c r="B254" s="237"/>
      <c r="C254" s="272"/>
      <c r="D254" s="272"/>
      <c r="E254" s="364"/>
      <c r="F254" s="364"/>
      <c r="G254" s="364"/>
      <c r="H254" s="364"/>
      <c r="I254" s="365"/>
    </row>
    <row r="255" spans="1:23" ht="15.75" x14ac:dyDescent="0.25">
      <c r="A255" s="237"/>
      <c r="B255" s="237"/>
      <c r="C255" s="272"/>
      <c r="D255" s="272"/>
      <c r="E255" s="364"/>
      <c r="F255" s="364"/>
      <c r="G255" s="364"/>
      <c r="H255" s="364"/>
      <c r="I255" s="365"/>
    </row>
    <row r="256" spans="1:23" ht="15.75" x14ac:dyDescent="0.25">
      <c r="A256" s="237"/>
      <c r="B256" s="237"/>
      <c r="C256" s="272"/>
      <c r="D256" s="272"/>
      <c r="E256" s="364"/>
      <c r="F256" s="364"/>
      <c r="G256" s="364"/>
      <c r="H256" s="364"/>
      <c r="I256" s="365"/>
    </row>
    <row r="257" spans="1:9" ht="15.75" x14ac:dyDescent="0.25">
      <c r="A257" s="237"/>
      <c r="B257" s="237"/>
      <c r="C257" s="272"/>
      <c r="D257" s="272"/>
      <c r="E257" s="364"/>
      <c r="F257" s="364"/>
      <c r="G257" s="364"/>
      <c r="H257" s="364"/>
      <c r="I257" s="365"/>
    </row>
    <row r="258" spans="1:9" ht="15.75" x14ac:dyDescent="0.25">
      <c r="A258" s="237"/>
      <c r="B258" s="237"/>
      <c r="C258" s="272"/>
      <c r="D258" s="272"/>
      <c r="E258" s="364"/>
      <c r="F258" s="364"/>
      <c r="G258" s="364"/>
      <c r="H258" s="364"/>
      <c r="I258" s="365"/>
    </row>
    <row r="259" spans="1:9" ht="15.75" x14ac:dyDescent="0.25">
      <c r="A259" s="237"/>
      <c r="B259" s="237"/>
      <c r="C259" s="272"/>
      <c r="D259" s="272"/>
      <c r="E259" s="364"/>
      <c r="F259" s="364"/>
      <c r="G259" s="364"/>
      <c r="H259" s="364"/>
      <c r="I259" s="365"/>
    </row>
    <row r="260" spans="1:9" ht="15.75" x14ac:dyDescent="0.25">
      <c r="A260" s="237"/>
      <c r="B260" s="237"/>
      <c r="C260" s="272"/>
      <c r="D260" s="272"/>
      <c r="E260" s="364"/>
      <c r="F260" s="364"/>
      <c r="G260" s="364"/>
      <c r="H260" s="364"/>
      <c r="I260" s="365"/>
    </row>
    <row r="261" spans="1:9" ht="15.75" x14ac:dyDescent="0.25">
      <c r="A261" s="237"/>
      <c r="B261" s="237"/>
      <c r="C261" s="272"/>
      <c r="D261" s="272"/>
      <c r="E261" s="364"/>
      <c r="F261" s="364"/>
      <c r="G261" s="364"/>
      <c r="H261" s="364"/>
      <c r="I261" s="365"/>
    </row>
    <row r="262" spans="1:9" ht="15.75" x14ac:dyDescent="0.25">
      <c r="A262" s="237"/>
      <c r="B262" s="237"/>
      <c r="C262" s="237"/>
      <c r="D262" s="237"/>
      <c r="E262" s="366"/>
      <c r="F262" s="366"/>
      <c r="G262" s="366"/>
      <c r="H262" s="366"/>
      <c r="I262" s="363"/>
    </row>
    <row r="263" spans="1:9" ht="15.75" x14ac:dyDescent="0.25">
      <c r="A263" s="237"/>
      <c r="B263" s="363"/>
      <c r="C263" s="272"/>
      <c r="D263" s="272"/>
      <c r="E263" s="364"/>
      <c r="F263" s="364"/>
      <c r="G263" s="364"/>
      <c r="H263" s="364"/>
      <c r="I263" s="365"/>
    </row>
    <row r="264" spans="1:9" ht="15.75" x14ac:dyDescent="0.25">
      <c r="A264" s="237"/>
      <c r="B264" s="237"/>
      <c r="C264" s="272"/>
      <c r="D264" s="272"/>
      <c r="E264" s="364"/>
      <c r="F264" s="364"/>
      <c r="G264" s="364"/>
      <c r="H264" s="364"/>
      <c r="I264" s="365"/>
    </row>
    <row r="265" spans="1:9" ht="15.75" x14ac:dyDescent="0.25">
      <c r="A265" s="237"/>
      <c r="B265" s="237"/>
      <c r="C265" s="272"/>
      <c r="D265" s="272"/>
      <c r="E265" s="364"/>
      <c r="F265" s="364"/>
      <c r="G265" s="364"/>
      <c r="H265" s="364"/>
      <c r="I265" s="365"/>
    </row>
    <row r="266" spans="1:9" ht="15.75" x14ac:dyDescent="0.25">
      <c r="A266" s="237"/>
      <c r="B266" s="237"/>
      <c r="C266" s="272"/>
      <c r="D266" s="272"/>
      <c r="E266" s="364"/>
      <c r="F266" s="364"/>
      <c r="G266" s="364"/>
      <c r="H266" s="364"/>
      <c r="I266" s="365"/>
    </row>
    <row r="267" spans="1:9" ht="15.75" x14ac:dyDescent="0.25">
      <c r="A267" s="237"/>
      <c r="B267" s="237"/>
      <c r="C267" s="272"/>
      <c r="D267" s="272"/>
      <c r="E267" s="364"/>
      <c r="F267" s="364"/>
      <c r="G267" s="364"/>
      <c r="H267" s="364"/>
      <c r="I267" s="365"/>
    </row>
    <row r="268" spans="1:9" ht="15.75" x14ac:dyDescent="0.25">
      <c r="A268" s="237"/>
      <c r="B268" s="237"/>
      <c r="C268" s="272"/>
      <c r="D268" s="272"/>
      <c r="E268" s="364"/>
      <c r="F268" s="364"/>
      <c r="G268" s="364"/>
      <c r="H268" s="364"/>
      <c r="I268" s="365"/>
    </row>
    <row r="269" spans="1:9" ht="15.75" x14ac:dyDescent="0.25">
      <c r="A269" s="237"/>
      <c r="B269" s="237"/>
      <c r="C269" s="272"/>
      <c r="D269" s="272"/>
      <c r="E269" s="364"/>
      <c r="F269" s="364"/>
      <c r="G269" s="364"/>
      <c r="H269" s="364"/>
      <c r="I269" s="365"/>
    </row>
    <row r="270" spans="1:9" ht="15.75" x14ac:dyDescent="0.25">
      <c r="A270" s="237"/>
      <c r="B270" s="237"/>
      <c r="C270" s="272"/>
      <c r="D270" s="272"/>
      <c r="E270" s="364"/>
      <c r="F270" s="364"/>
      <c r="G270" s="364"/>
      <c r="H270" s="364"/>
      <c r="I270" s="365"/>
    </row>
    <row r="271" spans="1:9" ht="15.75" x14ac:dyDescent="0.25">
      <c r="A271" s="237"/>
      <c r="B271" s="237"/>
      <c r="C271" s="237"/>
      <c r="D271" s="237"/>
      <c r="E271" s="366"/>
      <c r="F271" s="366"/>
      <c r="G271" s="366"/>
      <c r="H271" s="366"/>
      <c r="I271" s="363"/>
    </row>
    <row r="272" spans="1:9" ht="15.75" x14ac:dyDescent="0.25">
      <c r="A272" s="237"/>
      <c r="B272" s="363"/>
      <c r="C272" s="272"/>
      <c r="D272" s="272"/>
      <c r="E272" s="364"/>
      <c r="F272" s="364"/>
      <c r="G272" s="364"/>
      <c r="H272" s="364"/>
      <c r="I272" s="365"/>
    </row>
    <row r="273" spans="1:9" ht="15.75" x14ac:dyDescent="0.25">
      <c r="A273" s="237"/>
      <c r="B273" s="237"/>
      <c r="C273" s="272"/>
      <c r="D273" s="272"/>
      <c r="E273" s="364"/>
      <c r="F273" s="364"/>
      <c r="G273" s="364"/>
      <c r="H273" s="364"/>
      <c r="I273" s="365"/>
    </row>
    <row r="274" spans="1:9" ht="15.75" x14ac:dyDescent="0.25">
      <c r="A274" s="237"/>
      <c r="B274" s="237"/>
      <c r="C274" s="272"/>
      <c r="D274" s="272"/>
      <c r="E274" s="364"/>
      <c r="F274" s="364"/>
      <c r="G274" s="364"/>
      <c r="H274" s="364"/>
      <c r="I274" s="365"/>
    </row>
    <row r="275" spans="1:9" ht="15.75" x14ac:dyDescent="0.25">
      <c r="A275" s="237"/>
      <c r="B275" s="237"/>
      <c r="C275" s="272"/>
      <c r="D275" s="272"/>
      <c r="E275" s="364"/>
      <c r="F275" s="364"/>
      <c r="G275" s="364"/>
      <c r="H275" s="364"/>
      <c r="I275" s="365"/>
    </row>
    <row r="276" spans="1:9" ht="15.75" x14ac:dyDescent="0.25">
      <c r="A276" s="237"/>
      <c r="B276" s="237"/>
      <c r="C276" s="272"/>
      <c r="D276" s="272"/>
      <c r="E276" s="364"/>
      <c r="F276" s="364"/>
      <c r="G276" s="364"/>
      <c r="H276" s="364"/>
      <c r="I276" s="365"/>
    </row>
    <row r="277" spans="1:9" ht="15.75" x14ac:dyDescent="0.25">
      <c r="A277" s="237"/>
      <c r="B277" s="237"/>
      <c r="C277" s="272"/>
      <c r="D277" s="272"/>
      <c r="E277" s="364"/>
      <c r="F277" s="364"/>
      <c r="G277" s="364"/>
      <c r="H277" s="364"/>
      <c r="I277" s="365"/>
    </row>
    <row r="278" spans="1:9" ht="15.75" x14ac:dyDescent="0.25">
      <c r="A278" s="237"/>
      <c r="B278" s="237"/>
      <c r="C278" s="272"/>
      <c r="D278" s="272"/>
      <c r="E278" s="364"/>
      <c r="F278" s="364"/>
      <c r="G278" s="364"/>
      <c r="H278" s="364"/>
      <c r="I278" s="365"/>
    </row>
    <row r="279" spans="1:9" ht="15.75" x14ac:dyDescent="0.25">
      <c r="A279" s="237"/>
      <c r="B279" s="237"/>
      <c r="C279" s="272"/>
      <c r="D279" s="272"/>
      <c r="E279" s="364"/>
      <c r="F279" s="364"/>
      <c r="G279" s="364"/>
      <c r="H279" s="364"/>
      <c r="I279" s="365"/>
    </row>
    <row r="280" spans="1:9" ht="15.75" x14ac:dyDescent="0.25">
      <c r="A280" s="237"/>
      <c r="B280" s="237"/>
      <c r="C280" s="237"/>
      <c r="D280" s="237"/>
      <c r="E280" s="366"/>
      <c r="F280" s="366"/>
      <c r="G280" s="366"/>
      <c r="H280" s="366"/>
      <c r="I280" s="363"/>
    </row>
    <row r="281" spans="1:9" ht="15.75" x14ac:dyDescent="0.25">
      <c r="A281" s="237"/>
      <c r="B281" s="569"/>
      <c r="C281" s="272"/>
      <c r="D281" s="272"/>
      <c r="E281" s="364"/>
      <c r="F281" s="364"/>
      <c r="G281" s="364"/>
      <c r="H281" s="364"/>
      <c r="I281" s="365"/>
    </row>
    <row r="282" spans="1:9" ht="15.75" x14ac:dyDescent="0.25">
      <c r="A282" s="237"/>
      <c r="B282" s="237"/>
      <c r="C282" s="272"/>
      <c r="D282" s="272"/>
      <c r="E282" s="364"/>
      <c r="F282" s="364"/>
      <c r="G282" s="364"/>
      <c r="H282" s="364"/>
      <c r="I282" s="365"/>
    </row>
    <row r="283" spans="1:9" ht="15.75" x14ac:dyDescent="0.25">
      <c r="A283" s="237"/>
      <c r="B283" s="237"/>
      <c r="C283" s="272"/>
      <c r="D283" s="272"/>
      <c r="E283" s="364"/>
      <c r="F283" s="364"/>
      <c r="G283" s="364"/>
      <c r="H283" s="364"/>
      <c r="I283" s="365"/>
    </row>
    <row r="284" spans="1:9" ht="15.75" x14ac:dyDescent="0.25">
      <c r="A284" s="237"/>
      <c r="B284" s="237"/>
      <c r="C284" s="272"/>
      <c r="D284" s="272"/>
      <c r="E284" s="364"/>
      <c r="F284" s="364"/>
      <c r="G284" s="364"/>
      <c r="H284" s="364"/>
      <c r="I284" s="365"/>
    </row>
    <row r="285" spans="1:9" ht="15.75" x14ac:dyDescent="0.25">
      <c r="A285" s="237"/>
      <c r="B285" s="237"/>
      <c r="C285" s="237"/>
      <c r="D285" s="237"/>
      <c r="E285" s="366"/>
      <c r="F285" s="366"/>
      <c r="G285" s="366"/>
      <c r="H285" s="366"/>
      <c r="I285" s="363"/>
    </row>
    <row r="286" spans="1:9" ht="15.75" x14ac:dyDescent="0.25">
      <c r="A286" s="237"/>
      <c r="B286" s="363"/>
      <c r="C286" s="272"/>
      <c r="D286" s="272"/>
      <c r="E286" s="364"/>
      <c r="F286" s="364"/>
      <c r="G286" s="364"/>
      <c r="H286" s="364"/>
      <c r="I286" s="365"/>
    </row>
    <row r="287" spans="1:9" ht="15.75" x14ac:dyDescent="0.25">
      <c r="A287" s="237"/>
      <c r="B287" s="237"/>
      <c r="C287" s="272"/>
      <c r="D287" s="272"/>
      <c r="E287" s="364"/>
      <c r="F287" s="364"/>
      <c r="G287" s="364"/>
      <c r="H287" s="364"/>
      <c r="I287" s="365"/>
    </row>
    <row r="288" spans="1:9" ht="15.75" x14ac:dyDescent="0.25">
      <c r="A288" s="237"/>
      <c r="B288" s="237"/>
      <c r="C288" s="272"/>
      <c r="D288" s="272"/>
      <c r="E288" s="364"/>
      <c r="F288" s="364"/>
      <c r="G288" s="364"/>
      <c r="H288" s="364"/>
      <c r="I288" s="365"/>
    </row>
    <row r="289" spans="1:9" ht="15.75" x14ac:dyDescent="0.25">
      <c r="A289" s="237"/>
      <c r="B289" s="237"/>
      <c r="C289" s="272"/>
      <c r="D289" s="272"/>
      <c r="E289" s="364"/>
      <c r="F289" s="364"/>
      <c r="G289" s="364"/>
      <c r="H289" s="364"/>
      <c r="I289" s="365"/>
    </row>
    <row r="290" spans="1:9" ht="15.75" x14ac:dyDescent="0.25">
      <c r="A290" s="237"/>
      <c r="B290" s="237"/>
      <c r="C290" s="272"/>
      <c r="D290" s="272"/>
      <c r="E290" s="364"/>
      <c r="F290" s="364"/>
      <c r="G290" s="364"/>
      <c r="H290" s="364"/>
      <c r="I290" s="365"/>
    </row>
    <row r="291" spans="1:9" ht="15.75" x14ac:dyDescent="0.25">
      <c r="A291" s="237"/>
      <c r="B291" s="237"/>
      <c r="C291" s="272"/>
      <c r="D291" s="272"/>
      <c r="E291" s="364"/>
      <c r="F291" s="364"/>
      <c r="G291" s="364"/>
      <c r="H291" s="364"/>
      <c r="I291" s="365"/>
    </row>
    <row r="292" spans="1:9" ht="15.75" x14ac:dyDescent="0.25">
      <c r="A292" s="237"/>
      <c r="B292" s="237"/>
      <c r="C292" s="272"/>
      <c r="D292" s="272"/>
      <c r="E292" s="364"/>
      <c r="F292" s="364"/>
      <c r="G292" s="364"/>
      <c r="H292" s="364"/>
      <c r="I292" s="365"/>
    </row>
    <row r="293" spans="1:9" ht="15.75" x14ac:dyDescent="0.25">
      <c r="A293" s="237"/>
      <c r="B293" s="237"/>
      <c r="C293" s="237"/>
      <c r="D293" s="237"/>
      <c r="E293" s="366"/>
      <c r="F293" s="366"/>
      <c r="G293" s="366"/>
      <c r="H293" s="366"/>
      <c r="I293" s="363"/>
    </row>
    <row r="294" spans="1:9" ht="15.75" x14ac:dyDescent="0.25">
      <c r="A294" s="237"/>
      <c r="B294" s="363"/>
      <c r="C294" s="272"/>
      <c r="D294" s="272"/>
      <c r="E294" s="364"/>
      <c r="F294" s="364"/>
      <c r="G294" s="364"/>
      <c r="H294" s="364"/>
      <c r="I294" s="365"/>
    </row>
    <row r="295" spans="1:9" ht="15.75" x14ac:dyDescent="0.25">
      <c r="A295" s="237"/>
      <c r="B295" s="237"/>
      <c r="C295" s="272"/>
      <c r="D295" s="272"/>
      <c r="E295" s="364"/>
      <c r="F295" s="364"/>
      <c r="G295" s="364"/>
      <c r="H295" s="364"/>
      <c r="I295" s="365"/>
    </row>
    <row r="296" spans="1:9" ht="15.75" x14ac:dyDescent="0.25">
      <c r="A296" s="237"/>
      <c r="B296" s="237"/>
      <c r="C296" s="272"/>
      <c r="D296" s="272"/>
      <c r="E296" s="364"/>
      <c r="F296" s="364"/>
      <c r="G296" s="364"/>
      <c r="H296" s="364"/>
      <c r="I296" s="365"/>
    </row>
    <row r="297" spans="1:9" ht="15.75" x14ac:dyDescent="0.25">
      <c r="A297" s="237"/>
      <c r="B297" s="237"/>
      <c r="C297" s="272"/>
      <c r="D297" s="272"/>
      <c r="E297" s="364"/>
      <c r="F297" s="364"/>
      <c r="G297" s="364"/>
      <c r="H297" s="364"/>
      <c r="I297" s="365"/>
    </row>
    <row r="298" spans="1:9" ht="15.75" x14ac:dyDescent="0.25">
      <c r="A298" s="237"/>
      <c r="B298" s="237"/>
      <c r="C298" s="272"/>
      <c r="D298" s="272"/>
      <c r="E298" s="364"/>
      <c r="F298" s="364"/>
      <c r="G298" s="364"/>
      <c r="H298" s="364"/>
      <c r="I298" s="365"/>
    </row>
    <row r="299" spans="1:9" ht="15.75" x14ac:dyDescent="0.25">
      <c r="A299" s="237"/>
      <c r="B299" s="237"/>
      <c r="C299" s="272"/>
      <c r="D299" s="272"/>
      <c r="E299" s="364"/>
      <c r="F299" s="364"/>
      <c r="G299" s="364"/>
      <c r="H299" s="364"/>
      <c r="I299" s="365"/>
    </row>
    <row r="300" spans="1:9" ht="15.75" x14ac:dyDescent="0.25">
      <c r="A300" s="237"/>
      <c r="B300" s="237"/>
      <c r="C300" s="237"/>
      <c r="D300" s="237"/>
      <c r="E300" s="366"/>
      <c r="F300" s="366"/>
      <c r="G300" s="366"/>
      <c r="H300" s="366"/>
      <c r="I300" s="363"/>
    </row>
    <row r="301" spans="1:9" ht="15.75" x14ac:dyDescent="0.25">
      <c r="A301" s="237"/>
      <c r="B301" s="363"/>
      <c r="C301" s="272"/>
      <c r="D301" s="272"/>
      <c r="E301" s="364"/>
      <c r="F301" s="364"/>
      <c r="G301" s="364"/>
      <c r="H301" s="364"/>
      <c r="I301" s="365"/>
    </row>
    <row r="302" spans="1:9" ht="15.75" x14ac:dyDescent="0.25">
      <c r="A302" s="237"/>
      <c r="B302" s="237"/>
      <c r="C302" s="272"/>
      <c r="D302" s="272"/>
      <c r="E302" s="364"/>
      <c r="F302" s="364"/>
      <c r="G302" s="364"/>
      <c r="H302" s="364"/>
      <c r="I302" s="365"/>
    </row>
    <row r="303" spans="1:9" ht="15.75" x14ac:dyDescent="0.25">
      <c r="A303" s="237"/>
      <c r="B303" s="237"/>
      <c r="C303" s="272"/>
      <c r="D303" s="272"/>
      <c r="E303" s="364"/>
      <c r="F303" s="364"/>
      <c r="G303" s="364"/>
      <c r="H303" s="364"/>
      <c r="I303" s="365"/>
    </row>
    <row r="304" spans="1:9" ht="15.75" x14ac:dyDescent="0.25">
      <c r="A304" s="237"/>
      <c r="B304" s="237"/>
      <c r="C304" s="272"/>
      <c r="D304" s="272"/>
      <c r="E304" s="364"/>
      <c r="F304" s="364"/>
      <c r="G304" s="364"/>
      <c r="H304" s="364"/>
      <c r="I304" s="365"/>
    </row>
    <row r="305" spans="1:9" ht="15.75" x14ac:dyDescent="0.25">
      <c r="A305" s="237"/>
      <c r="B305" s="237"/>
      <c r="C305" s="272"/>
      <c r="D305" s="272"/>
      <c r="E305" s="364"/>
      <c r="F305" s="364"/>
      <c r="G305" s="364"/>
      <c r="H305" s="364"/>
      <c r="I305" s="365"/>
    </row>
    <row r="306" spans="1:9" ht="15.75" x14ac:dyDescent="0.25">
      <c r="A306" s="237"/>
      <c r="B306" s="237"/>
      <c r="C306" s="272"/>
      <c r="D306" s="272"/>
      <c r="E306" s="364"/>
      <c r="F306" s="364"/>
      <c r="G306" s="364"/>
      <c r="H306" s="364"/>
      <c r="I306" s="365"/>
    </row>
    <row r="307" spans="1:9" ht="15.75" x14ac:dyDescent="0.25">
      <c r="A307" s="237"/>
      <c r="B307" s="237"/>
      <c r="C307" s="237"/>
      <c r="D307" s="237"/>
      <c r="E307" s="366"/>
      <c r="F307" s="366"/>
      <c r="G307" s="366"/>
      <c r="H307" s="366"/>
      <c r="I307" s="363"/>
    </row>
    <row r="308" spans="1:9" ht="15.75" x14ac:dyDescent="0.25">
      <c r="A308" s="237"/>
      <c r="B308" s="237"/>
      <c r="C308" s="272"/>
      <c r="D308" s="272"/>
      <c r="E308" s="364"/>
      <c r="F308" s="364"/>
      <c r="G308" s="364"/>
      <c r="H308" s="364"/>
      <c r="I308" s="365"/>
    </row>
    <row r="309" spans="1:9" ht="15.75" x14ac:dyDescent="0.25">
      <c r="A309" s="237"/>
      <c r="B309" s="237"/>
      <c r="C309" s="272"/>
      <c r="D309" s="272"/>
      <c r="E309" s="364"/>
      <c r="F309" s="364"/>
      <c r="G309" s="364"/>
      <c r="H309" s="364"/>
      <c r="I309" s="365"/>
    </row>
    <row r="310" spans="1:9" ht="15.75" x14ac:dyDescent="0.25">
      <c r="A310" s="237"/>
      <c r="B310" s="237"/>
      <c r="C310" s="272"/>
      <c r="D310" s="272"/>
      <c r="E310" s="364"/>
      <c r="F310" s="364"/>
      <c r="G310" s="364"/>
      <c r="H310" s="364"/>
      <c r="I310" s="365"/>
    </row>
    <row r="311" spans="1:9" ht="15.75" x14ac:dyDescent="0.25">
      <c r="A311" s="237"/>
      <c r="B311" s="237"/>
      <c r="C311" s="272"/>
      <c r="D311" s="272"/>
      <c r="E311" s="364"/>
      <c r="F311" s="364"/>
      <c r="G311" s="364"/>
      <c r="H311" s="364"/>
      <c r="I311" s="365"/>
    </row>
    <row r="312" spans="1:9" ht="15.75" x14ac:dyDescent="0.25">
      <c r="A312" s="237"/>
      <c r="B312" s="237"/>
      <c r="C312" s="272"/>
      <c r="D312" s="272"/>
      <c r="E312" s="364"/>
      <c r="F312" s="364"/>
      <c r="G312" s="364"/>
      <c r="H312" s="364"/>
      <c r="I312" s="365"/>
    </row>
    <row r="313" spans="1:9" ht="15.75" x14ac:dyDescent="0.25">
      <c r="A313" s="237"/>
      <c r="B313" s="237"/>
      <c r="C313" s="272"/>
      <c r="D313" s="272"/>
      <c r="E313" s="364"/>
      <c r="F313" s="364"/>
      <c r="G313" s="364"/>
      <c r="H313" s="364"/>
      <c r="I313" s="365"/>
    </row>
    <row r="314" spans="1:9" ht="15.75" x14ac:dyDescent="0.25">
      <c r="A314" s="237"/>
      <c r="B314" s="237"/>
      <c r="C314" s="272"/>
      <c r="D314" s="272"/>
      <c r="E314" s="364"/>
      <c r="F314" s="364"/>
      <c r="G314" s="364"/>
      <c r="H314" s="364"/>
      <c r="I314" s="365"/>
    </row>
    <row r="315" spans="1:9" ht="15.75" x14ac:dyDescent="0.25">
      <c r="A315" s="237"/>
      <c r="B315" s="237"/>
      <c r="C315" s="237"/>
      <c r="D315" s="237"/>
      <c r="E315" s="366"/>
      <c r="F315" s="366"/>
      <c r="G315" s="366"/>
      <c r="H315" s="366"/>
      <c r="I315" s="363"/>
    </row>
    <row r="316" spans="1:9" ht="15.75" x14ac:dyDescent="0.25">
      <c r="A316" s="237"/>
      <c r="B316" s="363"/>
      <c r="C316" s="272"/>
      <c r="D316" s="272"/>
      <c r="E316" s="364"/>
      <c r="F316" s="364"/>
      <c r="G316" s="364"/>
      <c r="H316" s="364"/>
      <c r="I316" s="365"/>
    </row>
    <row r="317" spans="1:9" ht="15.75" x14ac:dyDescent="0.25">
      <c r="A317" s="237"/>
      <c r="B317" s="237"/>
      <c r="C317" s="272"/>
      <c r="D317" s="272"/>
      <c r="E317" s="364"/>
      <c r="F317" s="364"/>
      <c r="G317" s="364"/>
      <c r="H317" s="364"/>
      <c r="I317" s="365"/>
    </row>
    <row r="318" spans="1:9" ht="15.75" x14ac:dyDescent="0.25">
      <c r="A318" s="237"/>
      <c r="B318" s="237"/>
      <c r="C318" s="272"/>
      <c r="D318" s="272"/>
      <c r="E318" s="364"/>
      <c r="F318" s="364"/>
      <c r="G318" s="364"/>
      <c r="H318" s="364"/>
      <c r="I318" s="365"/>
    </row>
    <row r="319" spans="1:9" ht="15.75" x14ac:dyDescent="0.25">
      <c r="A319" s="237"/>
      <c r="B319" s="237"/>
      <c r="C319" s="272"/>
      <c r="D319" s="272"/>
      <c r="E319" s="364"/>
      <c r="F319" s="364"/>
      <c r="G319" s="364"/>
      <c r="H319" s="364"/>
      <c r="I319" s="365"/>
    </row>
    <row r="320" spans="1:9" ht="15.75" x14ac:dyDescent="0.25">
      <c r="A320" s="237"/>
      <c r="B320" s="237"/>
      <c r="C320" s="272"/>
      <c r="D320" s="272"/>
      <c r="E320" s="364"/>
      <c r="F320" s="364"/>
      <c r="G320" s="364"/>
      <c r="H320" s="364"/>
      <c r="I320" s="365"/>
    </row>
    <row r="321" spans="1:9" ht="15.75" x14ac:dyDescent="0.25">
      <c r="A321" s="237"/>
      <c r="B321" s="237"/>
      <c r="C321" s="272"/>
      <c r="D321" s="272"/>
      <c r="E321" s="364"/>
      <c r="F321" s="364"/>
      <c r="G321" s="364"/>
      <c r="H321" s="364"/>
      <c r="I321" s="365"/>
    </row>
    <row r="322" spans="1:9" ht="15.75" x14ac:dyDescent="0.25">
      <c r="A322" s="237"/>
      <c r="B322" s="237"/>
      <c r="C322" s="272"/>
      <c r="D322" s="272"/>
      <c r="E322" s="364"/>
      <c r="F322" s="364"/>
      <c r="G322" s="364"/>
      <c r="H322" s="364"/>
      <c r="I322" s="365"/>
    </row>
    <row r="323" spans="1:9" ht="15.75" x14ac:dyDescent="0.25">
      <c r="A323" s="237"/>
      <c r="B323" s="237"/>
      <c r="C323" s="272"/>
      <c r="D323" s="272"/>
      <c r="E323" s="364"/>
      <c r="F323" s="364"/>
      <c r="G323" s="364"/>
      <c r="H323" s="364"/>
      <c r="I323" s="365"/>
    </row>
    <row r="324" spans="1:9" ht="15.75" x14ac:dyDescent="0.25">
      <c r="A324" s="237"/>
      <c r="B324" s="237"/>
      <c r="C324" s="237"/>
      <c r="D324" s="237"/>
      <c r="E324" s="366"/>
      <c r="F324" s="366"/>
      <c r="G324" s="366"/>
      <c r="H324" s="366"/>
      <c r="I324" s="363"/>
    </row>
    <row r="325" spans="1:9" ht="15.75" x14ac:dyDescent="0.25">
      <c r="A325" s="237"/>
      <c r="B325" s="363"/>
      <c r="C325" s="272"/>
      <c r="D325" s="272"/>
      <c r="E325" s="364"/>
      <c r="F325" s="364"/>
      <c r="G325" s="364"/>
      <c r="H325" s="364"/>
      <c r="I325" s="365"/>
    </row>
    <row r="326" spans="1:9" ht="15.75" x14ac:dyDescent="0.25">
      <c r="A326" s="237"/>
      <c r="B326" s="237"/>
      <c r="C326" s="272"/>
      <c r="D326" s="272"/>
      <c r="E326" s="364"/>
      <c r="F326" s="364"/>
      <c r="G326" s="364"/>
      <c r="H326" s="364"/>
      <c r="I326" s="365"/>
    </row>
    <row r="327" spans="1:9" ht="15.75" x14ac:dyDescent="0.25">
      <c r="A327" s="237"/>
      <c r="B327" s="237"/>
      <c r="C327" s="272"/>
      <c r="D327" s="272"/>
      <c r="E327" s="364"/>
      <c r="F327" s="364"/>
      <c r="G327" s="364"/>
      <c r="H327" s="364"/>
      <c r="I327" s="365"/>
    </row>
    <row r="328" spans="1:9" ht="15.75" x14ac:dyDescent="0.25">
      <c r="A328" s="237"/>
      <c r="B328" s="237"/>
      <c r="C328" s="272"/>
      <c r="D328" s="272"/>
      <c r="E328" s="364"/>
      <c r="F328" s="364"/>
      <c r="G328" s="364"/>
      <c r="H328" s="364"/>
      <c r="I328" s="365"/>
    </row>
    <row r="329" spans="1:9" ht="15.75" x14ac:dyDescent="0.25">
      <c r="A329" s="237"/>
      <c r="B329" s="237"/>
      <c r="C329" s="272"/>
      <c r="D329" s="272"/>
      <c r="E329" s="364"/>
      <c r="F329" s="364"/>
      <c r="G329" s="364"/>
      <c r="H329" s="364"/>
      <c r="I329" s="365"/>
    </row>
    <row r="330" spans="1:9" ht="15.75" x14ac:dyDescent="0.25">
      <c r="A330" s="237"/>
      <c r="B330" s="237"/>
      <c r="C330" s="237"/>
      <c r="D330" s="237"/>
      <c r="E330" s="366"/>
      <c r="F330" s="366"/>
      <c r="G330" s="366"/>
      <c r="H330" s="366"/>
      <c r="I330" s="363"/>
    </row>
    <row r="331" spans="1:9" ht="15.75" x14ac:dyDescent="0.25">
      <c r="A331" s="237"/>
      <c r="B331" s="363"/>
      <c r="C331" s="272"/>
      <c r="D331" s="272"/>
      <c r="E331" s="364"/>
      <c r="F331" s="364"/>
      <c r="G331" s="364"/>
      <c r="H331" s="364"/>
      <c r="I331" s="365"/>
    </row>
    <row r="332" spans="1:9" ht="15.75" x14ac:dyDescent="0.25">
      <c r="A332" s="237"/>
      <c r="B332" s="237"/>
      <c r="C332" s="272"/>
      <c r="D332" s="272"/>
      <c r="E332" s="364"/>
      <c r="F332" s="364"/>
      <c r="G332" s="364"/>
      <c r="H332" s="364"/>
      <c r="I332" s="365"/>
    </row>
    <row r="333" spans="1:9" ht="15.75" x14ac:dyDescent="0.25">
      <c r="A333" s="237"/>
      <c r="B333" s="237"/>
      <c r="C333" s="272"/>
      <c r="D333" s="272"/>
      <c r="E333" s="364"/>
      <c r="F333" s="364"/>
      <c r="G333" s="364"/>
      <c r="H333" s="364"/>
      <c r="I333" s="365"/>
    </row>
    <row r="334" spans="1:9" ht="15.75" x14ac:dyDescent="0.25">
      <c r="A334" s="237"/>
      <c r="B334" s="237"/>
      <c r="C334" s="272"/>
      <c r="D334" s="272"/>
      <c r="E334" s="364"/>
      <c r="F334" s="364"/>
      <c r="G334" s="364"/>
      <c r="H334" s="364"/>
      <c r="I334" s="365"/>
    </row>
    <row r="335" spans="1:9" ht="15.75" x14ac:dyDescent="0.25">
      <c r="A335" s="237"/>
      <c r="B335" s="237"/>
      <c r="C335" s="272"/>
      <c r="D335" s="272"/>
      <c r="E335" s="364"/>
      <c r="F335" s="364"/>
      <c r="G335" s="364"/>
      <c r="H335" s="364"/>
      <c r="I335" s="568"/>
    </row>
    <row r="336" spans="1:9" ht="15.75" x14ac:dyDescent="0.25">
      <c r="A336" s="237"/>
      <c r="B336" s="237"/>
      <c r="C336" s="237"/>
      <c r="D336" s="237"/>
      <c r="E336" s="366"/>
      <c r="F336" s="366"/>
      <c r="G336" s="366"/>
      <c r="H336" s="366"/>
      <c r="I336" s="363"/>
    </row>
    <row r="337" spans="1:9" ht="15.75" x14ac:dyDescent="0.25">
      <c r="A337" s="237"/>
      <c r="B337" s="363"/>
      <c r="C337" s="272"/>
      <c r="D337" s="272"/>
      <c r="E337" s="364"/>
      <c r="F337" s="364"/>
      <c r="G337" s="364"/>
      <c r="H337" s="364"/>
      <c r="I337" s="365"/>
    </row>
    <row r="338" spans="1:9" ht="15.75" x14ac:dyDescent="0.25">
      <c r="A338" s="237"/>
      <c r="B338" s="237"/>
      <c r="C338" s="272"/>
      <c r="D338" s="272"/>
      <c r="E338" s="364"/>
      <c r="F338" s="364"/>
      <c r="G338" s="364"/>
      <c r="H338" s="364"/>
      <c r="I338" s="365"/>
    </row>
    <row r="339" spans="1:9" ht="15.75" x14ac:dyDescent="0.25">
      <c r="A339" s="237"/>
      <c r="B339" s="237"/>
      <c r="C339" s="272"/>
      <c r="D339" s="272"/>
      <c r="E339" s="364"/>
      <c r="F339" s="364"/>
      <c r="G339" s="364"/>
      <c r="H339" s="364"/>
      <c r="I339" s="365"/>
    </row>
    <row r="340" spans="1:9" ht="15.75" x14ac:dyDescent="0.25">
      <c r="A340" s="237"/>
      <c r="B340" s="237"/>
      <c r="C340" s="272"/>
      <c r="D340" s="272"/>
      <c r="E340" s="364"/>
      <c r="F340" s="364"/>
      <c r="G340" s="364"/>
      <c r="H340" s="364"/>
      <c r="I340" s="365"/>
    </row>
    <row r="341" spans="1:9" ht="15.75" x14ac:dyDescent="0.25">
      <c r="A341" s="237"/>
      <c r="B341" s="237"/>
      <c r="C341" s="272"/>
      <c r="D341" s="272"/>
      <c r="E341" s="364"/>
      <c r="F341" s="364"/>
      <c r="G341" s="364"/>
      <c r="H341" s="364"/>
      <c r="I341" s="365"/>
    </row>
    <row r="342" spans="1:9" ht="15.75" x14ac:dyDescent="0.25">
      <c r="A342" s="237"/>
      <c r="B342" s="237"/>
      <c r="C342" s="272"/>
      <c r="D342" s="272"/>
      <c r="E342" s="364"/>
      <c r="F342" s="364"/>
      <c r="G342" s="364"/>
      <c r="H342" s="364"/>
      <c r="I342" s="365"/>
    </row>
    <row r="343" spans="1:9" ht="15.75" x14ac:dyDescent="0.25">
      <c r="A343" s="237"/>
      <c r="B343" s="237"/>
      <c r="C343" s="272"/>
      <c r="D343" s="272"/>
      <c r="E343" s="364"/>
      <c r="F343" s="364"/>
      <c r="G343" s="364"/>
      <c r="H343" s="364"/>
      <c r="I343" s="365"/>
    </row>
    <row r="344" spans="1:9" ht="15.75" x14ac:dyDescent="0.25">
      <c r="A344" s="237"/>
      <c r="B344" s="237"/>
      <c r="C344" s="272"/>
      <c r="D344" s="272"/>
      <c r="E344" s="364"/>
      <c r="F344" s="364"/>
      <c r="G344" s="364"/>
      <c r="H344" s="364"/>
      <c r="I344" s="365"/>
    </row>
    <row r="345" spans="1:9" ht="15.75" x14ac:dyDescent="0.25">
      <c r="A345" s="237"/>
      <c r="B345" s="237"/>
      <c r="C345" s="272"/>
      <c r="D345" s="272"/>
      <c r="E345" s="364"/>
      <c r="F345" s="364"/>
      <c r="G345" s="364"/>
      <c r="H345" s="364"/>
      <c r="I345" s="365"/>
    </row>
    <row r="346" spans="1:9" ht="15.75" x14ac:dyDescent="0.25">
      <c r="A346" s="237"/>
      <c r="B346" s="237"/>
      <c r="C346" s="272"/>
      <c r="D346" s="272"/>
      <c r="E346" s="364"/>
      <c r="F346" s="364"/>
      <c r="G346" s="364"/>
      <c r="H346" s="364"/>
      <c r="I346" s="365"/>
    </row>
    <row r="347" spans="1:9" ht="15.75" x14ac:dyDescent="0.25">
      <c r="A347" s="237"/>
      <c r="B347" s="237"/>
      <c r="C347" s="272"/>
      <c r="D347" s="272"/>
      <c r="E347" s="364"/>
      <c r="F347" s="364"/>
      <c r="G347" s="364"/>
      <c r="H347" s="364"/>
      <c r="I347" s="365"/>
    </row>
    <row r="348" spans="1:9" ht="15.75" x14ac:dyDescent="0.25">
      <c r="A348" s="237"/>
      <c r="B348" s="237"/>
      <c r="C348" s="272"/>
      <c r="D348" s="272"/>
      <c r="E348" s="364"/>
      <c r="F348" s="364"/>
      <c r="G348" s="364"/>
      <c r="H348" s="364"/>
      <c r="I348" s="365"/>
    </row>
    <row r="349" spans="1:9" ht="15.75" x14ac:dyDescent="0.25">
      <c r="A349" s="237"/>
      <c r="B349" s="237"/>
      <c r="C349" s="272"/>
      <c r="D349" s="272"/>
      <c r="E349" s="364"/>
      <c r="F349" s="364"/>
      <c r="G349" s="364"/>
      <c r="H349" s="364"/>
      <c r="I349" s="365"/>
    </row>
    <row r="350" spans="1:9" ht="15.75" x14ac:dyDescent="0.25">
      <c r="A350" s="237"/>
      <c r="B350" s="237"/>
      <c r="C350" s="237"/>
      <c r="D350" s="237"/>
      <c r="E350" s="366"/>
      <c r="F350" s="366"/>
      <c r="G350" s="366"/>
      <c r="H350" s="366"/>
      <c r="I350" s="363"/>
    </row>
    <row r="351" spans="1:9" ht="15.75" x14ac:dyDescent="0.25">
      <c r="A351" s="237"/>
      <c r="B351" s="363"/>
      <c r="C351" s="272"/>
      <c r="D351" s="272"/>
      <c r="E351" s="364"/>
      <c r="F351" s="364"/>
      <c r="G351" s="364"/>
      <c r="H351" s="364"/>
      <c r="I351" s="365"/>
    </row>
    <row r="352" spans="1:9" ht="15.75" x14ac:dyDescent="0.25">
      <c r="A352" s="237"/>
      <c r="B352" s="237"/>
      <c r="C352" s="272"/>
      <c r="D352" s="272"/>
      <c r="E352" s="364"/>
      <c r="F352" s="364"/>
      <c r="G352" s="364"/>
      <c r="H352" s="364"/>
      <c r="I352" s="365"/>
    </row>
    <row r="353" spans="1:9" ht="15.75" x14ac:dyDescent="0.25">
      <c r="A353" s="237"/>
      <c r="B353" s="237"/>
      <c r="C353" s="272"/>
      <c r="D353" s="272"/>
      <c r="E353" s="364"/>
      <c r="F353" s="364"/>
      <c r="G353" s="364"/>
      <c r="H353" s="364"/>
      <c r="I353" s="365"/>
    </row>
    <row r="354" spans="1:9" ht="15.75" x14ac:dyDescent="0.25">
      <c r="A354" s="237"/>
      <c r="B354" s="237"/>
      <c r="C354" s="272"/>
      <c r="D354" s="272"/>
      <c r="E354" s="364"/>
      <c r="F354" s="364"/>
      <c r="G354" s="364"/>
      <c r="H354" s="364"/>
      <c r="I354" s="365"/>
    </row>
    <row r="355" spans="1:9" ht="15.75" x14ac:dyDescent="0.25">
      <c r="A355" s="237"/>
      <c r="B355" s="237"/>
      <c r="C355" s="272"/>
      <c r="D355" s="272"/>
      <c r="E355" s="364"/>
      <c r="F355" s="364"/>
      <c r="G355" s="364"/>
      <c r="H355" s="364"/>
      <c r="I355" s="365"/>
    </row>
    <row r="356" spans="1:9" ht="15.75" x14ac:dyDescent="0.25">
      <c r="A356" s="237"/>
      <c r="B356" s="237"/>
      <c r="C356" s="272"/>
      <c r="D356" s="272"/>
      <c r="E356" s="364"/>
      <c r="F356" s="364"/>
      <c r="G356" s="364"/>
      <c r="H356" s="364"/>
      <c r="I356" s="365"/>
    </row>
    <row r="357" spans="1:9" ht="15.75" x14ac:dyDescent="0.25">
      <c r="A357" s="237"/>
      <c r="B357" s="237"/>
      <c r="C357" s="272"/>
      <c r="D357" s="272"/>
      <c r="E357" s="364"/>
      <c r="F357" s="364"/>
      <c r="G357" s="364"/>
      <c r="H357" s="364"/>
      <c r="I357" s="365"/>
    </row>
    <row r="358" spans="1:9" ht="15.75" x14ac:dyDescent="0.25">
      <c r="A358" s="237"/>
      <c r="B358" s="237"/>
      <c r="C358" s="272"/>
      <c r="D358" s="272"/>
      <c r="E358" s="364"/>
      <c r="F358" s="364"/>
      <c r="G358" s="364"/>
      <c r="H358" s="364"/>
      <c r="I358" s="365"/>
    </row>
    <row r="359" spans="1:9" ht="15.75" x14ac:dyDescent="0.25">
      <c r="A359" s="237"/>
      <c r="B359" s="237"/>
      <c r="C359" s="237"/>
      <c r="D359" s="237"/>
      <c r="E359" s="366"/>
      <c r="F359" s="366"/>
      <c r="G359" s="366"/>
      <c r="H359" s="366"/>
      <c r="I359" s="363"/>
    </row>
    <row r="360" spans="1:9" ht="15.75" x14ac:dyDescent="0.25">
      <c r="A360" s="237"/>
      <c r="B360" s="363"/>
      <c r="C360" s="272"/>
      <c r="D360" s="272"/>
      <c r="E360" s="364"/>
      <c r="F360" s="364"/>
      <c r="G360" s="364"/>
      <c r="H360" s="364"/>
      <c r="I360" s="365"/>
    </row>
    <row r="361" spans="1:9" ht="15.75" x14ac:dyDescent="0.25">
      <c r="A361" s="237"/>
      <c r="B361" s="237"/>
      <c r="C361" s="272"/>
      <c r="D361" s="272"/>
      <c r="E361" s="364"/>
      <c r="F361" s="364"/>
      <c r="G361" s="364"/>
      <c r="H361" s="364"/>
      <c r="I361" s="365"/>
    </row>
    <row r="362" spans="1:9" ht="15.75" x14ac:dyDescent="0.25">
      <c r="A362" s="237"/>
      <c r="B362" s="237"/>
      <c r="C362" s="272"/>
      <c r="D362" s="272"/>
      <c r="E362" s="364"/>
      <c r="F362" s="364"/>
      <c r="G362" s="364"/>
      <c r="H362" s="364"/>
      <c r="I362" s="365"/>
    </row>
    <row r="363" spans="1:9" ht="15.75" x14ac:dyDescent="0.25">
      <c r="A363" s="237"/>
      <c r="B363" s="237"/>
      <c r="C363" s="272"/>
      <c r="D363" s="272"/>
      <c r="E363" s="364"/>
      <c r="F363" s="364"/>
      <c r="G363" s="364"/>
      <c r="H363" s="364"/>
      <c r="I363" s="365"/>
    </row>
    <row r="364" spans="1:9" ht="15.75" x14ac:dyDescent="0.25">
      <c r="A364" s="237"/>
      <c r="B364" s="237"/>
      <c r="C364" s="272"/>
      <c r="D364" s="272"/>
      <c r="E364" s="364"/>
      <c r="F364" s="364"/>
      <c r="G364" s="364"/>
      <c r="H364" s="364"/>
      <c r="I364" s="365"/>
    </row>
    <row r="365" spans="1:9" ht="15.75" x14ac:dyDescent="0.25">
      <c r="A365" s="237"/>
      <c r="B365" s="237"/>
      <c r="C365" s="272"/>
      <c r="D365" s="272"/>
      <c r="E365" s="364"/>
      <c r="F365" s="364"/>
      <c r="G365" s="364"/>
      <c r="H365" s="364"/>
      <c r="I365" s="365"/>
    </row>
    <row r="366" spans="1:9" ht="15.75" x14ac:dyDescent="0.25">
      <c r="A366" s="237"/>
      <c r="B366" s="237"/>
      <c r="C366" s="272"/>
      <c r="D366" s="272"/>
      <c r="E366" s="364"/>
      <c r="F366" s="364"/>
      <c r="G366" s="364"/>
      <c r="H366" s="364"/>
      <c r="I366" s="365"/>
    </row>
    <row r="367" spans="1:9" ht="15.75" x14ac:dyDescent="0.25">
      <c r="A367" s="237"/>
      <c r="B367" s="237"/>
      <c r="C367" s="272"/>
      <c r="D367" s="272"/>
      <c r="E367" s="364"/>
      <c r="F367" s="364"/>
      <c r="G367" s="364"/>
      <c r="H367" s="364"/>
      <c r="I367" s="365"/>
    </row>
    <row r="368" spans="1:9" ht="15.75" x14ac:dyDescent="0.25">
      <c r="A368" s="237"/>
      <c r="B368" s="237"/>
      <c r="C368" s="237"/>
      <c r="D368" s="237"/>
      <c r="E368" s="366"/>
      <c r="F368" s="366"/>
      <c r="G368" s="366"/>
      <c r="H368" s="366"/>
      <c r="I368" s="363"/>
    </row>
  </sheetData>
  <mergeCells count="1">
    <mergeCell ref="A2:C2"/>
  </mergeCells>
  <conditionalFormatting sqref="E5:H368">
    <cfRule type="cellIs" dxfId="1068" priority="1" operator="equal">
      <formula>"black"</formula>
    </cfRule>
    <cfRule type="cellIs" dxfId="1067" priority="2" operator="equal">
      <formula>"n/a"</formula>
    </cfRule>
    <cfRule type="cellIs" dxfId="1066" priority="3" operator="equal">
      <formula>"n/s"</formula>
    </cfRule>
    <cfRule type="cellIs" dxfId="1065" priority="4" operator="equal">
      <formula>"fail"</formula>
    </cfRule>
    <cfRule type="cellIs" dxfId="1064" priority="5" operator="equal">
      <formula>"pass"</formula>
    </cfRule>
    <cfRule type="cellIs" dxfId="1063" priority="6" operator="equal">
      <formula>"n/s"</formula>
    </cfRule>
    <cfRule type="cellIs" dxfId="1062" priority="7" operator="equal">
      <formula>"n/a"</formula>
    </cfRule>
    <cfRule type="cellIs" dxfId="1061" priority="8" operator="equal">
      <formula>"fail"</formula>
    </cfRule>
    <cfRule type="cellIs" dxfId="1060" priority="9" operator="equal">
      <formula>"pass"</formula>
    </cfRule>
  </conditionalFormatting>
  <dataValidations count="2">
    <dataValidation type="list" allowBlank="1" showInputMessage="1" showErrorMessage="1" sqref="E5:E8 E118:E121 F5">
      <formula1>$W$5:$W$10</formula1>
    </dataValidation>
    <dataValidation type="list" allowBlank="1" showInputMessage="1" showErrorMessage="1" sqref="E9:E81 E195:H368 E82:H117 F118:H194 E122:E194 G5:H81 F6:F81">
      <formula1>$W$5:$W$8</formula1>
    </dataValidation>
  </dataValidation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W182"/>
  <sheetViews>
    <sheetView topLeftCell="A142" zoomScale="60" zoomScaleNormal="60" workbookViewId="0">
      <selection activeCell="C49" sqref="C49"/>
    </sheetView>
  </sheetViews>
  <sheetFormatPr defaultRowHeight="15" x14ac:dyDescent="0.25"/>
  <cols>
    <col min="1" max="1" width="17.28515625" style="138" bestFit="1" customWidth="1"/>
    <col min="2" max="2" width="88" style="138" bestFit="1" customWidth="1"/>
    <col min="3" max="3" width="126.85546875" style="138" customWidth="1"/>
    <col min="4" max="4" width="5.5703125" style="138" customWidth="1"/>
    <col min="5" max="6" width="6.28515625" style="138" customWidth="1"/>
    <col min="7" max="8" width="6.28515625" style="138" hidden="1" customWidth="1"/>
    <col min="9" max="9" width="53.140625" style="138" customWidth="1"/>
    <col min="10" max="10" width="9.140625" style="138" customWidth="1"/>
    <col min="11" max="11" width="9.140625" style="138"/>
    <col min="12" max="14" width="9.140625" style="138" customWidth="1"/>
    <col min="15" max="16384" width="9.140625" style="138"/>
  </cols>
  <sheetData>
    <row r="1" spans="1:23" ht="21" x14ac:dyDescent="0.35">
      <c r="A1" s="103"/>
      <c r="B1" s="103"/>
      <c r="C1" s="103"/>
      <c r="I1" s="247"/>
    </row>
    <row r="2" spans="1:23" ht="21" x14ac:dyDescent="0.35">
      <c r="A2" s="608" t="s">
        <v>1812</v>
      </c>
      <c r="B2" s="608"/>
      <c r="C2" s="608"/>
      <c r="I2" s="247"/>
    </row>
    <row r="3" spans="1:23" ht="21" x14ac:dyDescent="0.35">
      <c r="A3" s="103"/>
      <c r="B3" s="103"/>
      <c r="C3" s="103"/>
      <c r="I3" s="247"/>
    </row>
    <row r="4" spans="1:23" ht="59.25" x14ac:dyDescent="0.25">
      <c r="A4" s="108" t="s">
        <v>147</v>
      </c>
      <c r="B4" s="121" t="s">
        <v>148</v>
      </c>
      <c r="C4" s="108" t="s">
        <v>149</v>
      </c>
      <c r="D4" s="110" t="s">
        <v>249</v>
      </c>
      <c r="E4" s="110" t="s">
        <v>329</v>
      </c>
      <c r="F4" s="110" t="s">
        <v>327</v>
      </c>
      <c r="G4" s="110" t="s">
        <v>323</v>
      </c>
      <c r="H4" s="110" t="s">
        <v>1721</v>
      </c>
      <c r="I4" s="322" t="s">
        <v>958</v>
      </c>
    </row>
    <row r="5" spans="1:23" ht="15.75" x14ac:dyDescent="0.25">
      <c r="A5" s="212" t="s">
        <v>1813</v>
      </c>
      <c r="B5" s="328" t="s">
        <v>1733</v>
      </c>
      <c r="C5" s="211" t="s">
        <v>1734</v>
      </c>
      <c r="D5" s="211"/>
      <c r="E5" s="324"/>
      <c r="F5" s="324"/>
      <c r="G5" s="331"/>
      <c r="H5" s="331"/>
      <c r="I5" s="325"/>
      <c r="W5" s="138" t="s">
        <v>45</v>
      </c>
    </row>
    <row r="6" spans="1:23" ht="15.75" x14ac:dyDescent="0.25">
      <c r="A6" s="212"/>
      <c r="B6" s="212" t="s">
        <v>1735</v>
      </c>
      <c r="C6" s="211" t="s">
        <v>1814</v>
      </c>
      <c r="D6" s="211"/>
      <c r="E6" s="324"/>
      <c r="F6" s="324"/>
      <c r="G6" s="331"/>
      <c r="H6" s="331"/>
      <c r="I6" s="325"/>
      <c r="W6" s="138" t="s">
        <v>46</v>
      </c>
    </row>
    <row r="7" spans="1:23" ht="15.75" x14ac:dyDescent="0.25">
      <c r="A7" s="212"/>
      <c r="B7" s="212"/>
      <c r="C7" s="211" t="s">
        <v>1737</v>
      </c>
      <c r="D7" s="211"/>
      <c r="E7" s="324"/>
      <c r="F7" s="324"/>
      <c r="G7" s="331"/>
      <c r="H7" s="331"/>
      <c r="I7" s="325"/>
      <c r="W7" s="138" t="s">
        <v>47</v>
      </c>
    </row>
    <row r="8" spans="1:23" ht="15.75" x14ac:dyDescent="0.25">
      <c r="A8" s="212"/>
      <c r="B8" s="212"/>
      <c r="C8" s="211" t="s">
        <v>1738</v>
      </c>
      <c r="D8" s="211"/>
      <c r="E8" s="324"/>
      <c r="F8" s="324"/>
      <c r="G8" s="331"/>
      <c r="H8" s="331"/>
      <c r="W8" s="138" t="s">
        <v>1468</v>
      </c>
    </row>
    <row r="9" spans="1:23" ht="15.75" x14ac:dyDescent="0.25">
      <c r="A9" s="213"/>
      <c r="B9" s="213"/>
      <c r="C9" s="213"/>
      <c r="D9" s="213"/>
      <c r="E9" s="236"/>
      <c r="F9" s="236"/>
      <c r="G9" s="331"/>
      <c r="H9" s="331"/>
      <c r="I9" s="326"/>
      <c r="W9" s="138" t="s">
        <v>1625</v>
      </c>
    </row>
    <row r="10" spans="1:23" ht="15.75" x14ac:dyDescent="0.25">
      <c r="A10" s="212" t="s">
        <v>1815</v>
      </c>
      <c r="B10" s="323" t="s">
        <v>1740</v>
      </c>
      <c r="C10" s="211" t="s">
        <v>1816</v>
      </c>
      <c r="D10" s="211"/>
      <c r="E10" s="324"/>
      <c r="F10" s="324"/>
      <c r="G10" s="331"/>
      <c r="H10" s="331"/>
      <c r="I10" s="325"/>
    </row>
    <row r="11" spans="1:23" ht="15.75" x14ac:dyDescent="0.25">
      <c r="A11" s="212"/>
      <c r="B11" s="212" t="s">
        <v>1735</v>
      </c>
      <c r="C11" s="211" t="s">
        <v>1742</v>
      </c>
      <c r="D11" s="211"/>
      <c r="E11" s="324"/>
      <c r="F11" s="324"/>
      <c r="G11" s="331"/>
      <c r="H11" s="331"/>
      <c r="I11" s="325"/>
    </row>
    <row r="12" spans="1:23" ht="15.75" x14ac:dyDescent="0.25">
      <c r="A12" s="212"/>
      <c r="B12" s="212"/>
      <c r="C12" s="211" t="s">
        <v>1743</v>
      </c>
      <c r="D12" s="211"/>
      <c r="E12" s="324"/>
      <c r="F12" s="324"/>
      <c r="G12" s="331"/>
      <c r="H12" s="331"/>
      <c r="I12" s="325"/>
    </row>
    <row r="13" spans="1:23" ht="15.75" x14ac:dyDescent="0.25">
      <c r="A13" s="212"/>
      <c r="B13" s="212"/>
      <c r="C13" s="211" t="s">
        <v>1744</v>
      </c>
      <c r="D13" s="211"/>
      <c r="E13" s="324"/>
      <c r="F13" s="324"/>
      <c r="G13" s="331"/>
      <c r="H13" s="331"/>
      <c r="I13" s="325"/>
    </row>
    <row r="14" spans="1:23" ht="15.75" x14ac:dyDescent="0.25">
      <c r="A14" s="212"/>
      <c r="B14" s="212"/>
      <c r="C14" s="211" t="s">
        <v>1745</v>
      </c>
      <c r="D14" s="211"/>
      <c r="E14" s="324"/>
      <c r="F14" s="324"/>
      <c r="G14" s="331"/>
      <c r="H14" s="331"/>
      <c r="I14" s="325"/>
    </row>
    <row r="15" spans="1:23" ht="15.75" x14ac:dyDescent="0.25">
      <c r="A15" s="212"/>
      <c r="B15" s="212"/>
      <c r="C15" s="211" t="s">
        <v>1746</v>
      </c>
      <c r="D15" s="211"/>
      <c r="E15" s="324"/>
      <c r="F15" s="324"/>
      <c r="G15" s="331"/>
      <c r="H15" s="331"/>
      <c r="I15" s="325"/>
    </row>
    <row r="16" spans="1:23" ht="15.75" x14ac:dyDescent="0.25">
      <c r="A16" s="212"/>
      <c r="B16" s="212"/>
      <c r="C16" s="211" t="s">
        <v>1747</v>
      </c>
      <c r="D16" s="211"/>
      <c r="E16" s="324"/>
      <c r="F16" s="324"/>
      <c r="G16" s="331"/>
      <c r="H16" s="331"/>
      <c r="I16" s="325"/>
    </row>
    <row r="17" spans="1:9" ht="15.75" x14ac:dyDescent="0.25">
      <c r="A17" s="213"/>
      <c r="B17" s="213"/>
      <c r="C17" s="213"/>
      <c r="D17" s="213"/>
      <c r="E17" s="236"/>
      <c r="F17" s="236"/>
      <c r="G17" s="331"/>
      <c r="H17" s="331"/>
      <c r="I17" s="326"/>
    </row>
    <row r="18" spans="1:9" ht="15.75" x14ac:dyDescent="0.25">
      <c r="A18" s="212" t="s">
        <v>1817</v>
      </c>
      <c r="B18" s="323" t="s">
        <v>1749</v>
      </c>
      <c r="C18" s="211" t="s">
        <v>1816</v>
      </c>
      <c r="D18" s="211"/>
      <c r="E18" s="324"/>
      <c r="F18" s="324"/>
      <c r="G18" s="331"/>
      <c r="H18" s="331"/>
      <c r="I18" s="325"/>
    </row>
    <row r="19" spans="1:9" ht="15.75" x14ac:dyDescent="0.25">
      <c r="A19" s="212"/>
      <c r="B19" s="212" t="s">
        <v>1735</v>
      </c>
      <c r="C19" s="211" t="s">
        <v>1750</v>
      </c>
      <c r="D19" s="211"/>
      <c r="E19" s="324"/>
      <c r="F19" s="324"/>
      <c r="G19" s="331"/>
      <c r="H19" s="331"/>
      <c r="I19" s="325"/>
    </row>
    <row r="20" spans="1:9" ht="15.75" x14ac:dyDescent="0.25">
      <c r="A20" s="212"/>
      <c r="B20" s="212"/>
      <c r="C20" s="211" t="s">
        <v>1751</v>
      </c>
      <c r="D20" s="211"/>
      <c r="E20" s="324"/>
      <c r="F20" s="324"/>
      <c r="G20" s="331"/>
      <c r="H20" s="331"/>
      <c r="I20" s="325"/>
    </row>
    <row r="21" spans="1:9" ht="15.75" x14ac:dyDescent="0.25">
      <c r="A21" s="212"/>
      <c r="B21" s="212"/>
      <c r="C21" s="211" t="s">
        <v>1744</v>
      </c>
      <c r="D21" s="211"/>
      <c r="E21" s="324"/>
      <c r="F21" s="324"/>
      <c r="G21" s="331"/>
      <c r="H21" s="331"/>
      <c r="I21" s="325"/>
    </row>
    <row r="22" spans="1:9" ht="15.75" x14ac:dyDescent="0.25">
      <c r="A22" s="212"/>
      <c r="B22" s="212"/>
      <c r="C22" s="211" t="s">
        <v>1745</v>
      </c>
      <c r="D22" s="211"/>
      <c r="E22" s="324"/>
      <c r="F22" s="324"/>
      <c r="G22" s="331"/>
      <c r="H22" s="331"/>
      <c r="I22" s="325"/>
    </row>
    <row r="23" spans="1:9" ht="15.75" x14ac:dyDescent="0.25">
      <c r="A23" s="212"/>
      <c r="B23" s="212"/>
      <c r="C23" s="211" t="s">
        <v>1752</v>
      </c>
      <c r="D23" s="211"/>
      <c r="E23" s="324"/>
      <c r="F23" s="324"/>
      <c r="G23" s="331"/>
      <c r="H23" s="331"/>
      <c r="I23" s="325"/>
    </row>
    <row r="24" spans="1:9" ht="15.75" x14ac:dyDescent="0.25">
      <c r="A24" s="213"/>
      <c r="B24" s="213"/>
      <c r="C24" s="213"/>
      <c r="D24" s="213"/>
      <c r="E24" s="236"/>
      <c r="F24" s="236"/>
      <c r="G24" s="331"/>
      <c r="H24" s="331"/>
      <c r="I24" s="326"/>
    </row>
    <row r="25" spans="1:9" ht="15.75" x14ac:dyDescent="0.25">
      <c r="A25" s="212" t="s">
        <v>1818</v>
      </c>
      <c r="B25" s="323" t="s">
        <v>1754</v>
      </c>
      <c r="C25" s="211" t="s">
        <v>1816</v>
      </c>
      <c r="D25" s="211"/>
      <c r="E25" s="324"/>
      <c r="F25" s="324"/>
      <c r="G25" s="331"/>
      <c r="H25" s="331"/>
      <c r="I25" s="325"/>
    </row>
    <row r="26" spans="1:9" ht="15.75" x14ac:dyDescent="0.25">
      <c r="A26" s="212"/>
      <c r="B26" s="212" t="s">
        <v>1735</v>
      </c>
      <c r="C26" s="211" t="s">
        <v>1755</v>
      </c>
      <c r="D26" s="211"/>
      <c r="E26" s="324"/>
      <c r="F26" s="324"/>
      <c r="G26" s="331"/>
      <c r="H26" s="331"/>
      <c r="I26" s="325"/>
    </row>
    <row r="27" spans="1:9" ht="15.75" x14ac:dyDescent="0.25">
      <c r="A27" s="212"/>
      <c r="B27" s="212"/>
      <c r="C27" s="211" t="s">
        <v>1756</v>
      </c>
      <c r="D27" s="211"/>
      <c r="E27" s="324"/>
      <c r="F27" s="324"/>
      <c r="G27" s="331"/>
      <c r="H27" s="331"/>
      <c r="I27" s="325"/>
    </row>
    <row r="28" spans="1:9" ht="15.75" x14ac:dyDescent="0.25">
      <c r="A28" s="212"/>
      <c r="B28" s="212"/>
      <c r="C28" s="211" t="s">
        <v>1744</v>
      </c>
      <c r="D28" s="211"/>
      <c r="E28" s="324"/>
      <c r="F28" s="324"/>
      <c r="G28" s="331"/>
      <c r="H28" s="331"/>
      <c r="I28" s="325"/>
    </row>
    <row r="29" spans="1:9" ht="15.75" x14ac:dyDescent="0.25">
      <c r="A29" s="212"/>
      <c r="B29" s="212"/>
      <c r="C29" s="211" t="s">
        <v>1745</v>
      </c>
      <c r="D29" s="211"/>
      <c r="E29" s="324"/>
      <c r="F29" s="324"/>
      <c r="G29" s="331"/>
      <c r="H29" s="331"/>
      <c r="I29" s="325"/>
    </row>
    <row r="30" spans="1:9" ht="15.75" x14ac:dyDescent="0.25">
      <c r="A30" s="212"/>
      <c r="B30" s="212"/>
      <c r="C30" s="211" t="s">
        <v>1757</v>
      </c>
      <c r="D30" s="211"/>
      <c r="E30" s="324"/>
      <c r="F30" s="324"/>
      <c r="G30" s="331"/>
      <c r="H30" s="331"/>
      <c r="I30" s="325"/>
    </row>
    <row r="31" spans="1:9" ht="15.75" x14ac:dyDescent="0.25">
      <c r="A31" s="213"/>
      <c r="B31" s="213"/>
      <c r="C31" s="213"/>
      <c r="D31" s="213"/>
      <c r="E31" s="236"/>
      <c r="F31" s="236"/>
      <c r="G31" s="331"/>
      <c r="H31" s="331"/>
      <c r="I31" s="326"/>
    </row>
    <row r="32" spans="1:9" ht="15.75" x14ac:dyDescent="0.25">
      <c r="A32" s="212" t="s">
        <v>1819</v>
      </c>
      <c r="B32" s="212" t="s">
        <v>1759</v>
      </c>
      <c r="C32" s="211" t="s">
        <v>1816</v>
      </c>
      <c r="D32" s="211"/>
      <c r="E32" s="324"/>
      <c r="F32" s="324"/>
      <c r="G32" s="331"/>
      <c r="H32" s="331"/>
      <c r="I32" s="325"/>
    </row>
    <row r="33" spans="1:9" ht="15.75" x14ac:dyDescent="0.25">
      <c r="A33" s="212"/>
      <c r="B33" s="212" t="s">
        <v>1735</v>
      </c>
      <c r="C33" s="211" t="s">
        <v>1750</v>
      </c>
      <c r="D33" s="211"/>
      <c r="E33" s="324"/>
      <c r="F33" s="324"/>
      <c r="G33" s="331"/>
      <c r="H33" s="331"/>
      <c r="I33" s="325"/>
    </row>
    <row r="34" spans="1:9" ht="15.75" x14ac:dyDescent="0.25">
      <c r="A34" s="212"/>
      <c r="B34" s="212"/>
      <c r="C34" s="211" t="s">
        <v>1760</v>
      </c>
      <c r="D34" s="211"/>
      <c r="E34" s="324"/>
      <c r="F34" s="324"/>
      <c r="G34" s="331"/>
      <c r="H34" s="331"/>
      <c r="I34" s="325"/>
    </row>
    <row r="35" spans="1:9" ht="15.75" x14ac:dyDescent="0.25">
      <c r="A35" s="212"/>
      <c r="B35" s="212"/>
      <c r="C35" s="211" t="s">
        <v>1744</v>
      </c>
      <c r="D35" s="211"/>
      <c r="E35" s="324"/>
      <c r="F35" s="324"/>
      <c r="G35" s="331"/>
      <c r="H35" s="331"/>
      <c r="I35" s="325"/>
    </row>
    <row r="36" spans="1:9" ht="15.75" x14ac:dyDescent="0.25">
      <c r="A36" s="212"/>
      <c r="B36" s="212"/>
      <c r="C36" s="211" t="s">
        <v>1820</v>
      </c>
      <c r="D36" s="211"/>
      <c r="E36" s="324"/>
      <c r="F36" s="324"/>
      <c r="G36" s="331"/>
      <c r="H36" s="331"/>
      <c r="I36" s="325"/>
    </row>
    <row r="37" spans="1:9" ht="15.75" x14ac:dyDescent="0.25">
      <c r="A37" s="212"/>
      <c r="B37" s="212"/>
      <c r="C37" s="211" t="s">
        <v>1762</v>
      </c>
      <c r="D37" s="211"/>
      <c r="E37" s="324"/>
      <c r="F37" s="324"/>
      <c r="G37" s="331"/>
      <c r="H37" s="331"/>
      <c r="I37" s="325"/>
    </row>
    <row r="38" spans="1:9" ht="15.75" x14ac:dyDescent="0.25">
      <c r="A38" s="212"/>
      <c r="B38" s="212"/>
      <c r="C38" s="211" t="s">
        <v>1821</v>
      </c>
      <c r="D38" s="211"/>
      <c r="E38" s="324"/>
      <c r="F38" s="324"/>
      <c r="G38" s="331"/>
      <c r="H38" s="331"/>
      <c r="I38" s="325"/>
    </row>
    <row r="39" spans="1:9" ht="15.75" x14ac:dyDescent="0.25">
      <c r="A39" s="213"/>
      <c r="B39" s="213"/>
      <c r="C39" s="213"/>
      <c r="D39" s="213"/>
      <c r="E39" s="236"/>
      <c r="F39" s="236"/>
      <c r="G39" s="331"/>
      <c r="H39" s="331"/>
      <c r="I39" s="326"/>
    </row>
    <row r="40" spans="1:9" ht="15.75" x14ac:dyDescent="0.25">
      <c r="A40" s="212" t="s">
        <v>1822</v>
      </c>
      <c r="B40" s="323" t="s">
        <v>1765</v>
      </c>
      <c r="C40" s="211" t="s">
        <v>1816</v>
      </c>
      <c r="D40" s="211"/>
      <c r="E40" s="324"/>
      <c r="F40" s="324"/>
      <c r="G40" s="331"/>
      <c r="H40" s="331"/>
      <c r="I40" s="325"/>
    </row>
    <row r="41" spans="1:9" ht="15.75" x14ac:dyDescent="0.25">
      <c r="A41" s="212"/>
      <c r="B41" s="212" t="s">
        <v>1735</v>
      </c>
      <c r="C41" s="211" t="s">
        <v>1766</v>
      </c>
      <c r="D41" s="211"/>
      <c r="E41" s="324"/>
      <c r="F41" s="324"/>
      <c r="G41" s="331"/>
      <c r="H41" s="331"/>
      <c r="I41" s="325"/>
    </row>
    <row r="42" spans="1:9" ht="15.75" x14ac:dyDescent="0.25">
      <c r="A42" s="212"/>
      <c r="B42" s="212"/>
      <c r="C42" s="211" t="s">
        <v>1823</v>
      </c>
      <c r="D42" s="211"/>
      <c r="E42" s="324"/>
      <c r="F42" s="324"/>
      <c r="G42" s="331"/>
      <c r="H42" s="331"/>
      <c r="I42" s="325"/>
    </row>
    <row r="43" spans="1:9" ht="15.75" x14ac:dyDescent="0.25">
      <c r="A43" s="212"/>
      <c r="B43" s="212"/>
      <c r="C43" s="211" t="s">
        <v>1768</v>
      </c>
      <c r="D43" s="211"/>
      <c r="E43" s="324"/>
      <c r="F43" s="324"/>
      <c r="G43" s="331"/>
      <c r="H43" s="331"/>
      <c r="I43" s="325"/>
    </row>
    <row r="44" spans="1:9" ht="15.75" x14ac:dyDescent="0.25">
      <c r="A44" s="212"/>
      <c r="B44" s="212"/>
      <c r="C44" s="211" t="s">
        <v>1769</v>
      </c>
      <c r="D44" s="211"/>
      <c r="E44" s="324"/>
      <c r="F44" s="324"/>
      <c r="G44" s="331"/>
      <c r="H44" s="331"/>
      <c r="I44" s="325"/>
    </row>
    <row r="45" spans="1:9" ht="15.75" x14ac:dyDescent="0.25">
      <c r="A45" s="212"/>
      <c r="B45" s="212"/>
      <c r="C45" s="211" t="s">
        <v>1824</v>
      </c>
      <c r="D45" s="211"/>
      <c r="E45" s="324"/>
      <c r="F45" s="324"/>
      <c r="G45" s="331"/>
      <c r="H45" s="331"/>
      <c r="I45" s="325"/>
    </row>
    <row r="46" spans="1:9" ht="15.75" x14ac:dyDescent="0.25">
      <c r="A46" s="212"/>
      <c r="B46" s="212"/>
      <c r="C46" s="211" t="s">
        <v>1771</v>
      </c>
      <c r="D46" s="211"/>
      <c r="E46" s="324"/>
      <c r="F46" s="324"/>
      <c r="G46" s="331"/>
      <c r="H46" s="331"/>
      <c r="I46" s="325"/>
    </row>
    <row r="47" spans="1:9" ht="15.75" x14ac:dyDescent="0.25">
      <c r="A47" s="212"/>
      <c r="B47" s="212"/>
      <c r="C47" s="211" t="s">
        <v>1825</v>
      </c>
      <c r="D47" s="211"/>
      <c r="E47" s="324"/>
      <c r="F47" s="324"/>
      <c r="G47" s="331"/>
      <c r="H47" s="331"/>
      <c r="I47" s="325"/>
    </row>
    <row r="48" spans="1:9" ht="15.75" x14ac:dyDescent="0.25">
      <c r="A48" s="213"/>
      <c r="B48" s="213"/>
      <c r="C48" s="213"/>
      <c r="D48" s="213"/>
      <c r="E48" s="236"/>
      <c r="F48" s="236"/>
      <c r="G48" s="331"/>
      <c r="H48" s="331"/>
      <c r="I48" s="326"/>
    </row>
    <row r="49" spans="1:9" ht="15.75" x14ac:dyDescent="0.25">
      <c r="A49" s="212" t="s">
        <v>1826</v>
      </c>
      <c r="B49" s="323" t="s">
        <v>1774</v>
      </c>
      <c r="C49" s="211" t="s">
        <v>1816</v>
      </c>
      <c r="D49" s="211"/>
      <c r="E49" s="324"/>
      <c r="F49" s="324"/>
      <c r="G49" s="331"/>
      <c r="H49" s="331"/>
      <c r="I49" s="325"/>
    </row>
    <row r="50" spans="1:9" ht="15.75" x14ac:dyDescent="0.25">
      <c r="A50" s="212"/>
      <c r="B50" s="212" t="s">
        <v>1735</v>
      </c>
      <c r="C50" s="211" t="s">
        <v>1766</v>
      </c>
      <c r="D50" s="211"/>
      <c r="E50" s="324"/>
      <c r="F50" s="324"/>
      <c r="G50" s="331"/>
      <c r="H50" s="331"/>
      <c r="I50" s="325"/>
    </row>
    <row r="51" spans="1:9" ht="15.75" x14ac:dyDescent="0.25">
      <c r="A51" s="212"/>
      <c r="B51" s="212"/>
      <c r="C51" s="211" t="s">
        <v>1827</v>
      </c>
      <c r="D51" s="211"/>
      <c r="E51" s="324"/>
      <c r="F51" s="324"/>
      <c r="G51" s="331"/>
      <c r="H51" s="331"/>
      <c r="I51" s="325"/>
    </row>
    <row r="52" spans="1:9" ht="15.75" x14ac:dyDescent="0.25">
      <c r="A52" s="212"/>
      <c r="B52" s="212"/>
      <c r="C52" s="211" t="s">
        <v>1776</v>
      </c>
      <c r="D52" s="211"/>
      <c r="E52" s="324"/>
      <c r="F52" s="324"/>
      <c r="G52" s="331"/>
      <c r="H52" s="331"/>
      <c r="I52" s="325"/>
    </row>
    <row r="53" spans="1:9" ht="15.75" x14ac:dyDescent="0.25">
      <c r="A53" s="212"/>
      <c r="B53" s="212"/>
      <c r="C53" s="211" t="s">
        <v>1769</v>
      </c>
      <c r="D53" s="211"/>
      <c r="E53" s="324"/>
      <c r="F53" s="324"/>
      <c r="G53" s="331"/>
      <c r="H53" s="331"/>
      <c r="I53" s="325"/>
    </row>
    <row r="54" spans="1:9" ht="15.75" x14ac:dyDescent="0.25">
      <c r="A54" s="212"/>
      <c r="B54" s="212"/>
      <c r="C54" s="211" t="s">
        <v>1824</v>
      </c>
      <c r="D54" s="211"/>
      <c r="E54" s="324"/>
      <c r="F54" s="324"/>
      <c r="G54" s="331"/>
      <c r="H54" s="331"/>
      <c r="I54" s="325"/>
    </row>
    <row r="55" spans="1:9" ht="15.75" x14ac:dyDescent="0.25">
      <c r="A55" s="212"/>
      <c r="B55" s="212"/>
      <c r="C55" s="211" t="s">
        <v>1828</v>
      </c>
      <c r="D55" s="211"/>
      <c r="E55" s="324"/>
      <c r="F55" s="324"/>
      <c r="G55" s="331"/>
      <c r="H55" s="331"/>
      <c r="I55" s="325"/>
    </row>
    <row r="56" spans="1:9" ht="15.75" x14ac:dyDescent="0.25">
      <c r="A56" s="213"/>
      <c r="B56" s="213"/>
      <c r="C56" s="213"/>
      <c r="D56" s="213"/>
      <c r="E56" s="236"/>
      <c r="F56" s="236"/>
      <c r="G56" s="331"/>
      <c r="H56" s="331"/>
      <c r="I56" s="326"/>
    </row>
    <row r="57" spans="1:9" ht="15.75" x14ac:dyDescent="0.25">
      <c r="A57" s="212" t="s">
        <v>1829</v>
      </c>
      <c r="B57" s="323" t="s">
        <v>1774</v>
      </c>
      <c r="C57" s="211" t="s">
        <v>1816</v>
      </c>
      <c r="D57" s="211"/>
      <c r="E57" s="324"/>
      <c r="F57" s="324"/>
      <c r="G57" s="331"/>
      <c r="H57" s="331"/>
      <c r="I57" s="325"/>
    </row>
    <row r="58" spans="1:9" ht="15.75" x14ac:dyDescent="0.25">
      <c r="A58" s="212"/>
      <c r="B58" s="212" t="s">
        <v>1798</v>
      </c>
      <c r="C58" s="211" t="s">
        <v>1750</v>
      </c>
      <c r="D58" s="211"/>
      <c r="E58" s="324"/>
      <c r="F58" s="324"/>
      <c r="G58" s="331"/>
      <c r="H58" s="331"/>
      <c r="I58" s="325"/>
    </row>
    <row r="59" spans="1:9" ht="15.75" x14ac:dyDescent="0.25">
      <c r="A59" s="212"/>
      <c r="B59" s="212"/>
      <c r="C59" s="211" t="s">
        <v>1830</v>
      </c>
      <c r="D59" s="211"/>
      <c r="E59" s="324"/>
      <c r="F59" s="324"/>
      <c r="G59" s="331"/>
      <c r="H59" s="331"/>
      <c r="I59" s="325"/>
    </row>
    <row r="60" spans="1:9" ht="15.75" x14ac:dyDescent="0.25">
      <c r="A60" s="212"/>
      <c r="B60" s="212"/>
      <c r="C60" s="211" t="s">
        <v>1744</v>
      </c>
      <c r="D60" s="211"/>
      <c r="E60" s="324"/>
      <c r="F60" s="324"/>
      <c r="G60" s="331"/>
      <c r="H60" s="331"/>
      <c r="I60" s="325"/>
    </row>
    <row r="61" spans="1:9" ht="15.75" x14ac:dyDescent="0.25">
      <c r="A61" s="212"/>
      <c r="B61" s="212"/>
      <c r="C61" s="211" t="s">
        <v>1831</v>
      </c>
      <c r="D61" s="211"/>
      <c r="E61" s="324"/>
      <c r="F61" s="324"/>
      <c r="G61" s="331"/>
      <c r="H61" s="331"/>
      <c r="I61" s="330"/>
    </row>
    <row r="62" spans="1:9" ht="15.75" x14ac:dyDescent="0.25">
      <c r="A62" s="213"/>
      <c r="B62" s="213"/>
      <c r="C62" s="213"/>
      <c r="D62" s="213"/>
      <c r="E62" s="236"/>
      <c r="F62" s="236"/>
      <c r="G62" s="331"/>
      <c r="H62" s="331"/>
      <c r="I62" s="326"/>
    </row>
    <row r="63" spans="1:9" ht="15.75" x14ac:dyDescent="0.25">
      <c r="A63" s="212" t="s">
        <v>1832</v>
      </c>
      <c r="B63" s="323" t="s">
        <v>1833</v>
      </c>
      <c r="C63" s="211" t="s">
        <v>1816</v>
      </c>
      <c r="D63" s="211"/>
      <c r="E63" s="324"/>
      <c r="F63" s="324"/>
      <c r="G63" s="331"/>
      <c r="H63" s="331"/>
      <c r="I63" s="325"/>
    </row>
    <row r="64" spans="1:9" ht="15.75" x14ac:dyDescent="0.25">
      <c r="A64" s="212"/>
      <c r="B64" s="212" t="s">
        <v>1735</v>
      </c>
      <c r="C64" s="211" t="s">
        <v>1780</v>
      </c>
      <c r="D64" s="211"/>
      <c r="E64" s="324"/>
      <c r="F64" s="324"/>
      <c r="G64" s="331"/>
      <c r="H64" s="331"/>
      <c r="I64" s="325"/>
    </row>
    <row r="65" spans="1:9" ht="15.75" x14ac:dyDescent="0.25">
      <c r="A65" s="212"/>
      <c r="B65" s="212"/>
      <c r="C65" s="211" t="s">
        <v>1760</v>
      </c>
      <c r="D65" s="211"/>
      <c r="E65" s="324"/>
      <c r="F65" s="324"/>
      <c r="G65" s="331"/>
      <c r="H65" s="331"/>
      <c r="I65" s="325"/>
    </row>
    <row r="66" spans="1:9" ht="15.75" x14ac:dyDescent="0.25">
      <c r="A66" s="212"/>
      <c r="B66" s="212"/>
      <c r="C66" s="211" t="s">
        <v>1781</v>
      </c>
      <c r="D66" s="211"/>
      <c r="E66" s="324"/>
      <c r="F66" s="324"/>
      <c r="G66" s="331"/>
      <c r="H66" s="331"/>
      <c r="I66" s="325"/>
    </row>
    <row r="67" spans="1:9" ht="15.75" x14ac:dyDescent="0.25">
      <c r="A67" s="212"/>
      <c r="B67" s="212"/>
      <c r="C67" s="211" t="s">
        <v>1834</v>
      </c>
      <c r="D67" s="211"/>
      <c r="E67" s="324"/>
      <c r="F67" s="324"/>
      <c r="G67" s="331"/>
      <c r="H67" s="331"/>
      <c r="I67" s="325"/>
    </row>
    <row r="68" spans="1:9" ht="15.75" x14ac:dyDescent="0.25">
      <c r="A68" s="212"/>
      <c r="B68" s="212"/>
      <c r="C68" s="211" t="s">
        <v>1835</v>
      </c>
      <c r="D68" s="211"/>
      <c r="E68" s="324"/>
      <c r="F68" s="324"/>
      <c r="G68" s="331"/>
      <c r="H68" s="331"/>
      <c r="I68" s="325"/>
    </row>
    <row r="69" spans="1:9" ht="15.75" x14ac:dyDescent="0.25">
      <c r="A69" s="212"/>
      <c r="B69" s="212"/>
      <c r="C69" s="211" t="s">
        <v>1836</v>
      </c>
      <c r="D69" s="211"/>
      <c r="E69" s="324"/>
      <c r="F69" s="324"/>
      <c r="G69" s="331"/>
      <c r="H69" s="331"/>
      <c r="I69" s="325"/>
    </row>
    <row r="70" spans="1:9" ht="15.75" x14ac:dyDescent="0.25">
      <c r="A70" s="212"/>
      <c r="B70" s="212"/>
      <c r="C70" s="211" t="s">
        <v>1837</v>
      </c>
      <c r="D70" s="211"/>
      <c r="E70" s="324"/>
      <c r="F70" s="324"/>
      <c r="G70" s="331"/>
      <c r="H70" s="331"/>
      <c r="I70" s="325"/>
    </row>
    <row r="71" spans="1:9" ht="15.75" x14ac:dyDescent="0.25">
      <c r="A71" s="212"/>
      <c r="B71" s="212"/>
      <c r="C71" s="211" t="s">
        <v>1838</v>
      </c>
      <c r="D71" s="211"/>
      <c r="E71" s="324"/>
      <c r="F71" s="324"/>
      <c r="G71" s="331"/>
      <c r="H71" s="331"/>
      <c r="I71" s="325"/>
    </row>
    <row r="72" spans="1:9" ht="15.75" x14ac:dyDescent="0.25">
      <c r="A72" s="212"/>
      <c r="B72" s="212"/>
      <c r="C72" s="211" t="s">
        <v>1839</v>
      </c>
      <c r="D72" s="211"/>
      <c r="E72" s="324"/>
      <c r="F72" s="324"/>
      <c r="G72" s="331"/>
      <c r="H72" s="331"/>
      <c r="I72" s="325"/>
    </row>
    <row r="73" spans="1:9" ht="15.75" x14ac:dyDescent="0.25">
      <c r="A73" s="212"/>
      <c r="B73" s="212"/>
      <c r="C73" s="211" t="s">
        <v>1840</v>
      </c>
      <c r="D73" s="211"/>
      <c r="E73" s="324"/>
      <c r="F73" s="324"/>
      <c r="G73" s="331"/>
      <c r="H73" s="331"/>
      <c r="I73" s="325"/>
    </row>
    <row r="74" spans="1:9" ht="15.75" x14ac:dyDescent="0.25">
      <c r="A74" s="212"/>
      <c r="B74" s="212"/>
      <c r="C74" s="211" t="s">
        <v>1762</v>
      </c>
      <c r="D74" s="211"/>
      <c r="E74" s="324"/>
      <c r="F74" s="324"/>
      <c r="G74" s="331"/>
      <c r="H74" s="331"/>
      <c r="I74" s="325"/>
    </row>
    <row r="75" spans="1:9" ht="15.75" x14ac:dyDescent="0.25">
      <c r="A75" s="212"/>
      <c r="B75" s="212"/>
      <c r="C75" s="211" t="s">
        <v>1841</v>
      </c>
      <c r="D75" s="211"/>
      <c r="E75" s="324"/>
      <c r="F75" s="324"/>
      <c r="G75" s="331"/>
      <c r="H75" s="331"/>
      <c r="I75" s="325"/>
    </row>
    <row r="76" spans="1:9" ht="15.75" x14ac:dyDescent="0.25">
      <c r="A76" s="213"/>
      <c r="B76" s="213"/>
      <c r="C76" s="213"/>
      <c r="D76" s="213"/>
      <c r="E76" s="236"/>
      <c r="F76" s="236"/>
      <c r="G76" s="331"/>
      <c r="H76" s="331"/>
      <c r="I76" s="326"/>
    </row>
    <row r="77" spans="1:9" ht="15.75" x14ac:dyDescent="0.25">
      <c r="A77" s="212" t="s">
        <v>1842</v>
      </c>
      <c r="B77" s="323" t="s">
        <v>1782</v>
      </c>
      <c r="C77" s="211" t="s">
        <v>1816</v>
      </c>
      <c r="D77" s="211"/>
      <c r="E77" s="324"/>
      <c r="F77" s="324"/>
      <c r="G77" s="331"/>
      <c r="H77" s="331"/>
      <c r="I77" s="325"/>
    </row>
    <row r="78" spans="1:9" ht="15.75" x14ac:dyDescent="0.25">
      <c r="A78" s="212"/>
      <c r="B78" s="212" t="s">
        <v>1735</v>
      </c>
      <c r="C78" s="211" t="s">
        <v>1780</v>
      </c>
      <c r="D78" s="211"/>
      <c r="E78" s="324"/>
      <c r="F78" s="324"/>
      <c r="G78" s="331"/>
      <c r="H78" s="331"/>
      <c r="I78" s="325"/>
    </row>
    <row r="79" spans="1:9" ht="15.75" x14ac:dyDescent="0.25">
      <c r="A79" s="212"/>
      <c r="B79" s="212"/>
      <c r="C79" s="211" t="s">
        <v>1760</v>
      </c>
      <c r="D79" s="211"/>
      <c r="E79" s="324"/>
      <c r="F79" s="324"/>
      <c r="G79" s="331"/>
      <c r="H79" s="331"/>
      <c r="I79" s="325"/>
    </row>
    <row r="80" spans="1:9" ht="15.75" x14ac:dyDescent="0.25">
      <c r="A80" s="212"/>
      <c r="B80" s="212"/>
      <c r="C80" s="211" t="s">
        <v>1783</v>
      </c>
      <c r="D80" s="211"/>
      <c r="E80" s="324"/>
      <c r="F80" s="324"/>
      <c r="G80" s="331"/>
      <c r="H80" s="331"/>
      <c r="I80" s="325"/>
    </row>
    <row r="81" spans="1:9" ht="15.75" x14ac:dyDescent="0.25">
      <c r="A81" s="212"/>
      <c r="B81" s="212"/>
      <c r="C81" s="211" t="s">
        <v>1834</v>
      </c>
      <c r="D81" s="211"/>
      <c r="E81" s="324"/>
      <c r="F81" s="324"/>
      <c r="G81" s="331"/>
      <c r="H81" s="331"/>
      <c r="I81" s="325"/>
    </row>
    <row r="82" spans="1:9" ht="15.75" x14ac:dyDescent="0.25">
      <c r="A82" s="212"/>
      <c r="B82" s="212"/>
      <c r="C82" s="211" t="s">
        <v>1762</v>
      </c>
      <c r="D82" s="211"/>
      <c r="E82" s="324"/>
      <c r="F82" s="324"/>
      <c r="G82" s="331"/>
      <c r="H82" s="331"/>
      <c r="I82" s="325"/>
    </row>
    <row r="83" spans="1:9" ht="15.75" x14ac:dyDescent="0.25">
      <c r="A83" s="212"/>
      <c r="B83" s="212"/>
      <c r="C83" s="211" t="s">
        <v>1841</v>
      </c>
      <c r="D83" s="211"/>
      <c r="E83" s="324"/>
      <c r="F83" s="324"/>
      <c r="G83" s="331"/>
      <c r="H83" s="331"/>
      <c r="I83" s="325"/>
    </row>
    <row r="84" spans="1:9" ht="15.75" x14ac:dyDescent="0.25">
      <c r="A84" s="212"/>
      <c r="B84" s="212"/>
      <c r="C84" s="329" t="s">
        <v>1784</v>
      </c>
      <c r="D84" s="211"/>
      <c r="E84" s="324"/>
      <c r="F84" s="324"/>
      <c r="G84" s="331"/>
      <c r="H84" s="331"/>
      <c r="I84" s="325"/>
    </row>
    <row r="85" spans="1:9" ht="15.75" x14ac:dyDescent="0.25">
      <c r="A85" s="213"/>
      <c r="B85" s="213"/>
      <c r="C85" s="213"/>
      <c r="D85" s="213"/>
      <c r="E85" s="236"/>
      <c r="F85" s="236"/>
      <c r="G85" s="331"/>
      <c r="H85" s="331"/>
      <c r="I85" s="326"/>
    </row>
    <row r="86" spans="1:9" ht="15.75" x14ac:dyDescent="0.25">
      <c r="A86" s="212" t="s">
        <v>1843</v>
      </c>
      <c r="B86" s="323" t="s">
        <v>1786</v>
      </c>
      <c r="C86" s="211" t="s">
        <v>1816</v>
      </c>
      <c r="D86" s="211"/>
      <c r="E86" s="324"/>
      <c r="F86" s="324"/>
      <c r="G86" s="331"/>
      <c r="H86" s="331"/>
      <c r="I86" s="325"/>
    </row>
    <row r="87" spans="1:9" ht="15.75" x14ac:dyDescent="0.25">
      <c r="A87" s="212"/>
      <c r="B87" s="212" t="s">
        <v>1735</v>
      </c>
      <c r="C87" s="211" t="s">
        <v>1780</v>
      </c>
      <c r="D87" s="211"/>
      <c r="E87" s="324"/>
      <c r="F87" s="324"/>
      <c r="G87" s="331"/>
      <c r="H87" s="331"/>
      <c r="I87" s="325"/>
    </row>
    <row r="88" spans="1:9" ht="15.75" x14ac:dyDescent="0.25">
      <c r="A88" s="212"/>
      <c r="B88" s="212"/>
      <c r="C88" s="211" t="s">
        <v>1760</v>
      </c>
      <c r="D88" s="211"/>
      <c r="E88" s="324"/>
      <c r="F88" s="324"/>
      <c r="G88" s="331"/>
      <c r="H88" s="331"/>
      <c r="I88" s="325"/>
    </row>
    <row r="89" spans="1:9" ht="15.75" x14ac:dyDescent="0.25">
      <c r="A89" s="212"/>
      <c r="B89" s="212"/>
      <c r="C89" s="211" t="s">
        <v>1787</v>
      </c>
      <c r="D89" s="211"/>
      <c r="E89" s="324"/>
      <c r="F89" s="324"/>
      <c r="G89" s="331"/>
      <c r="H89" s="331"/>
      <c r="I89" s="325"/>
    </row>
    <row r="90" spans="1:9" ht="15.75" x14ac:dyDescent="0.25">
      <c r="A90" s="212"/>
      <c r="B90" s="212"/>
      <c r="C90" s="211" t="s">
        <v>1834</v>
      </c>
      <c r="D90" s="211"/>
      <c r="E90" s="324"/>
      <c r="F90" s="324"/>
      <c r="G90" s="331"/>
      <c r="H90" s="331"/>
      <c r="I90" s="325"/>
    </row>
    <row r="91" spans="1:9" ht="15.75" x14ac:dyDescent="0.25">
      <c r="A91" s="212"/>
      <c r="B91" s="212"/>
      <c r="C91" s="211" t="s">
        <v>1762</v>
      </c>
      <c r="D91" s="211"/>
      <c r="E91" s="324"/>
      <c r="F91" s="324"/>
      <c r="G91" s="331"/>
      <c r="H91" s="331"/>
      <c r="I91" s="325"/>
    </row>
    <row r="92" spans="1:9" ht="15.75" x14ac:dyDescent="0.25">
      <c r="A92" s="212"/>
      <c r="B92" s="212"/>
      <c r="C92" s="211" t="s">
        <v>1841</v>
      </c>
      <c r="D92" s="211"/>
      <c r="E92" s="324"/>
      <c r="F92" s="324"/>
      <c r="G92" s="331"/>
      <c r="H92" s="331"/>
      <c r="I92" s="325"/>
    </row>
    <row r="93" spans="1:9" ht="15.75" x14ac:dyDescent="0.25">
      <c r="A93" s="212"/>
      <c r="B93" s="212"/>
      <c r="C93" s="329" t="s">
        <v>1784</v>
      </c>
      <c r="D93" s="211"/>
      <c r="E93" s="324"/>
      <c r="F93" s="324"/>
      <c r="G93" s="331"/>
      <c r="H93" s="331"/>
      <c r="I93" s="325"/>
    </row>
    <row r="94" spans="1:9" ht="15.75" x14ac:dyDescent="0.25">
      <c r="A94" s="213"/>
      <c r="B94" s="213"/>
      <c r="C94" s="213"/>
      <c r="D94" s="213"/>
      <c r="E94" s="236"/>
      <c r="F94" s="236"/>
      <c r="G94" s="331"/>
      <c r="H94" s="331"/>
      <c r="I94" s="326"/>
    </row>
    <row r="95" spans="1:9" ht="15.75" x14ac:dyDescent="0.25">
      <c r="A95" s="212" t="s">
        <v>1844</v>
      </c>
      <c r="B95" s="328" t="s">
        <v>1733</v>
      </c>
      <c r="C95" s="211" t="s">
        <v>1734</v>
      </c>
      <c r="D95" s="211"/>
      <c r="E95" s="324"/>
      <c r="F95" s="324"/>
      <c r="G95" s="331"/>
      <c r="H95" s="331"/>
      <c r="I95" s="325"/>
    </row>
    <row r="96" spans="1:9" ht="15.75" x14ac:dyDescent="0.25">
      <c r="A96" s="212"/>
      <c r="B96" s="212" t="s">
        <v>1798</v>
      </c>
      <c r="C96" s="211" t="s">
        <v>1845</v>
      </c>
      <c r="D96" s="211"/>
      <c r="E96" s="324"/>
      <c r="F96" s="324"/>
      <c r="G96" s="331"/>
      <c r="H96" s="331"/>
      <c r="I96" s="325"/>
    </row>
    <row r="97" spans="1:9" ht="15.75" x14ac:dyDescent="0.25">
      <c r="A97" s="212"/>
      <c r="B97" s="212"/>
      <c r="C97" s="211" t="s">
        <v>1737</v>
      </c>
      <c r="D97" s="211"/>
      <c r="E97" s="324"/>
      <c r="F97" s="324"/>
      <c r="G97" s="331"/>
      <c r="H97" s="331"/>
      <c r="I97" s="325"/>
    </row>
    <row r="98" spans="1:9" ht="15.75" x14ac:dyDescent="0.25">
      <c r="A98" s="212"/>
      <c r="B98" s="212"/>
      <c r="C98" s="211" t="s">
        <v>1738</v>
      </c>
      <c r="D98" s="211"/>
      <c r="E98" s="324"/>
      <c r="F98" s="324"/>
      <c r="G98" s="331"/>
      <c r="H98" s="331"/>
      <c r="I98" s="325"/>
    </row>
    <row r="99" spans="1:9" ht="15.75" x14ac:dyDescent="0.25">
      <c r="A99" s="213"/>
      <c r="B99" s="213"/>
      <c r="C99" s="213"/>
      <c r="D99" s="213"/>
      <c r="E99" s="236"/>
      <c r="F99" s="236"/>
      <c r="G99" s="331"/>
      <c r="H99" s="331"/>
      <c r="I99" s="326"/>
    </row>
    <row r="100" spans="1:9" ht="15.75" x14ac:dyDescent="0.25">
      <c r="A100" s="212" t="s">
        <v>1846</v>
      </c>
      <c r="B100" s="323" t="s">
        <v>1740</v>
      </c>
      <c r="C100" s="211" t="s">
        <v>1816</v>
      </c>
      <c r="D100" s="211"/>
      <c r="E100" s="324"/>
      <c r="F100" s="324"/>
      <c r="G100" s="331"/>
      <c r="H100" s="331"/>
      <c r="I100" s="325"/>
    </row>
    <row r="101" spans="1:9" ht="15.75" x14ac:dyDescent="0.25">
      <c r="A101" s="212"/>
      <c r="B101" s="212" t="s">
        <v>1798</v>
      </c>
      <c r="C101" s="211" t="s">
        <v>1742</v>
      </c>
      <c r="D101" s="211"/>
      <c r="E101" s="324"/>
      <c r="F101" s="324"/>
      <c r="G101" s="331"/>
      <c r="H101" s="331"/>
      <c r="I101" s="325"/>
    </row>
    <row r="102" spans="1:9" ht="15.75" x14ac:dyDescent="0.25">
      <c r="A102" s="212"/>
      <c r="B102" s="212"/>
      <c r="C102" s="211" t="s">
        <v>1743</v>
      </c>
      <c r="D102" s="211"/>
      <c r="E102" s="324"/>
      <c r="F102" s="324"/>
      <c r="G102" s="331"/>
      <c r="H102" s="331"/>
      <c r="I102" s="325"/>
    </row>
    <row r="103" spans="1:9" ht="15.75" x14ac:dyDescent="0.25">
      <c r="A103" s="212"/>
      <c r="B103" s="212"/>
      <c r="C103" s="211" t="s">
        <v>1744</v>
      </c>
      <c r="D103" s="211"/>
      <c r="E103" s="324"/>
      <c r="F103" s="324"/>
      <c r="G103" s="331"/>
      <c r="H103" s="331"/>
      <c r="I103" s="325"/>
    </row>
    <row r="104" spans="1:9" ht="15.75" x14ac:dyDescent="0.25">
      <c r="A104" s="212"/>
      <c r="B104" s="212"/>
      <c r="C104" s="211" t="s">
        <v>1745</v>
      </c>
      <c r="D104" s="211"/>
      <c r="E104" s="324"/>
      <c r="F104" s="324"/>
      <c r="G104" s="331"/>
      <c r="H104" s="331"/>
      <c r="I104" s="325"/>
    </row>
    <row r="105" spans="1:9" ht="15.75" x14ac:dyDescent="0.25">
      <c r="A105" s="212"/>
      <c r="B105" s="212"/>
      <c r="C105" s="211" t="s">
        <v>1746</v>
      </c>
      <c r="D105" s="211"/>
      <c r="E105" s="324"/>
      <c r="F105" s="324"/>
      <c r="G105" s="331"/>
      <c r="H105" s="331"/>
      <c r="I105" s="325"/>
    </row>
    <row r="106" spans="1:9" ht="15.75" x14ac:dyDescent="0.25">
      <c r="A106" s="212"/>
      <c r="B106" s="212"/>
      <c r="C106" s="211" t="s">
        <v>1747</v>
      </c>
      <c r="D106" s="211"/>
      <c r="E106" s="324"/>
      <c r="F106" s="324"/>
      <c r="G106" s="331"/>
      <c r="H106" s="331"/>
      <c r="I106" s="325"/>
    </row>
    <row r="107" spans="1:9" ht="15.75" x14ac:dyDescent="0.25">
      <c r="A107" s="213"/>
      <c r="B107" s="213"/>
      <c r="C107" s="213"/>
      <c r="D107" s="213"/>
      <c r="E107" s="236"/>
      <c r="F107" s="236"/>
      <c r="G107" s="331"/>
      <c r="H107" s="331"/>
      <c r="I107" s="326"/>
    </row>
    <row r="108" spans="1:9" ht="15.75" x14ac:dyDescent="0.25">
      <c r="A108" s="212" t="s">
        <v>1847</v>
      </c>
      <c r="B108" s="323" t="s">
        <v>1749</v>
      </c>
      <c r="C108" s="211" t="s">
        <v>1816</v>
      </c>
      <c r="D108" s="211"/>
      <c r="E108" s="324"/>
      <c r="F108" s="324"/>
      <c r="G108" s="331"/>
      <c r="H108" s="331"/>
      <c r="I108" s="325"/>
    </row>
    <row r="109" spans="1:9" ht="15.75" x14ac:dyDescent="0.25">
      <c r="A109" s="212"/>
      <c r="B109" s="212" t="s">
        <v>1798</v>
      </c>
      <c r="C109" s="211" t="s">
        <v>1780</v>
      </c>
      <c r="D109" s="211"/>
      <c r="E109" s="324"/>
      <c r="F109" s="324"/>
      <c r="G109" s="331"/>
      <c r="H109" s="331"/>
      <c r="I109" s="325"/>
    </row>
    <row r="110" spans="1:9" ht="15.75" x14ac:dyDescent="0.25">
      <c r="A110" s="212"/>
      <c r="B110" s="212"/>
      <c r="C110" s="211" t="s">
        <v>1751</v>
      </c>
      <c r="D110" s="211"/>
      <c r="E110" s="324"/>
      <c r="F110" s="324"/>
      <c r="G110" s="331"/>
      <c r="H110" s="331"/>
      <c r="I110" s="325"/>
    </row>
    <row r="111" spans="1:9" ht="15.75" x14ac:dyDescent="0.25">
      <c r="A111" s="212"/>
      <c r="B111" s="212"/>
      <c r="C111" s="211" t="s">
        <v>1744</v>
      </c>
      <c r="D111" s="211"/>
      <c r="E111" s="324"/>
      <c r="F111" s="324"/>
      <c r="G111" s="331"/>
      <c r="H111" s="331"/>
      <c r="I111" s="325"/>
    </row>
    <row r="112" spans="1:9" ht="15.75" x14ac:dyDescent="0.25">
      <c r="A112" s="212"/>
      <c r="B112" s="212"/>
      <c r="C112" s="211" t="s">
        <v>1745</v>
      </c>
      <c r="D112" s="211"/>
      <c r="E112" s="324"/>
      <c r="F112" s="324"/>
      <c r="G112" s="331"/>
      <c r="H112" s="331"/>
      <c r="I112" s="325"/>
    </row>
    <row r="113" spans="1:9" ht="15.75" x14ac:dyDescent="0.25">
      <c r="A113" s="212"/>
      <c r="B113" s="212"/>
      <c r="C113" s="211" t="s">
        <v>1752</v>
      </c>
      <c r="D113" s="211"/>
      <c r="E113" s="324"/>
      <c r="F113" s="324"/>
      <c r="G113" s="331"/>
      <c r="H113" s="331"/>
      <c r="I113" s="325"/>
    </row>
    <row r="114" spans="1:9" ht="15.75" x14ac:dyDescent="0.25">
      <c r="A114" s="213"/>
      <c r="B114" s="213"/>
      <c r="C114" s="213"/>
      <c r="D114" s="213"/>
      <c r="E114" s="236"/>
      <c r="F114" s="236"/>
      <c r="G114" s="331"/>
      <c r="H114" s="331"/>
      <c r="I114" s="326"/>
    </row>
    <row r="115" spans="1:9" ht="15.75" x14ac:dyDescent="0.25">
      <c r="A115" s="212" t="s">
        <v>1848</v>
      </c>
      <c r="B115" s="323" t="s">
        <v>1754</v>
      </c>
      <c r="C115" s="211" t="s">
        <v>1816</v>
      </c>
      <c r="D115" s="211"/>
      <c r="E115" s="324"/>
      <c r="F115" s="324"/>
      <c r="G115" s="331"/>
      <c r="H115" s="331"/>
      <c r="I115" s="325"/>
    </row>
    <row r="116" spans="1:9" ht="15.75" x14ac:dyDescent="0.25">
      <c r="A116" s="212"/>
      <c r="B116" s="212" t="s">
        <v>1798</v>
      </c>
      <c r="C116" s="211" t="s">
        <v>1755</v>
      </c>
      <c r="D116" s="211"/>
      <c r="E116" s="324"/>
      <c r="F116" s="324"/>
      <c r="G116" s="331"/>
      <c r="H116" s="331"/>
      <c r="I116" s="325"/>
    </row>
    <row r="117" spans="1:9" ht="15.75" x14ac:dyDescent="0.25">
      <c r="A117" s="212"/>
      <c r="B117" s="212"/>
      <c r="C117" s="211" t="s">
        <v>1756</v>
      </c>
      <c r="D117" s="211"/>
      <c r="E117" s="324"/>
      <c r="F117" s="324"/>
      <c r="G117" s="331"/>
      <c r="H117" s="331"/>
      <c r="I117" s="325"/>
    </row>
    <row r="118" spans="1:9" ht="15.75" x14ac:dyDescent="0.25">
      <c r="A118" s="212"/>
      <c r="B118" s="212"/>
      <c r="C118" s="211" t="s">
        <v>1744</v>
      </c>
      <c r="D118" s="211"/>
      <c r="E118" s="324"/>
      <c r="F118" s="324"/>
      <c r="G118" s="331"/>
      <c r="H118" s="331"/>
      <c r="I118" s="325"/>
    </row>
    <row r="119" spans="1:9" ht="15.75" x14ac:dyDescent="0.25">
      <c r="A119" s="212"/>
      <c r="B119" s="212"/>
      <c r="C119" s="211" t="s">
        <v>1745</v>
      </c>
      <c r="D119" s="211"/>
      <c r="E119" s="324"/>
      <c r="F119" s="324"/>
      <c r="G119" s="331"/>
      <c r="H119" s="331"/>
      <c r="I119" s="325"/>
    </row>
    <row r="120" spans="1:9" ht="15.75" x14ac:dyDescent="0.25">
      <c r="A120" s="212"/>
      <c r="B120" s="212"/>
      <c r="C120" s="211" t="s">
        <v>1757</v>
      </c>
      <c r="D120" s="211"/>
      <c r="E120" s="324"/>
      <c r="F120" s="324"/>
      <c r="G120" s="331"/>
      <c r="H120" s="331"/>
      <c r="I120" s="325"/>
    </row>
    <row r="121" spans="1:9" ht="15.75" x14ac:dyDescent="0.25">
      <c r="A121" s="213"/>
      <c r="B121" s="213"/>
      <c r="C121" s="213"/>
      <c r="D121" s="213"/>
      <c r="E121" s="236"/>
      <c r="F121" s="236"/>
      <c r="G121" s="331"/>
      <c r="H121" s="331"/>
      <c r="I121" s="326"/>
    </row>
    <row r="122" spans="1:9" ht="15.75" x14ac:dyDescent="0.25">
      <c r="A122" s="212" t="s">
        <v>1849</v>
      </c>
      <c r="B122" s="212" t="s">
        <v>1759</v>
      </c>
      <c r="C122" s="211" t="s">
        <v>1816</v>
      </c>
      <c r="D122" s="211"/>
      <c r="E122" s="324"/>
      <c r="F122" s="324"/>
      <c r="G122" s="331"/>
      <c r="H122" s="331"/>
      <c r="I122" s="325"/>
    </row>
    <row r="123" spans="1:9" ht="15.75" x14ac:dyDescent="0.25">
      <c r="A123" s="212"/>
      <c r="B123" s="212" t="s">
        <v>1798</v>
      </c>
      <c r="C123" s="211" t="s">
        <v>1780</v>
      </c>
      <c r="D123" s="211"/>
      <c r="E123" s="324"/>
      <c r="F123" s="324"/>
      <c r="G123" s="331"/>
      <c r="H123" s="331"/>
      <c r="I123" s="325"/>
    </row>
    <row r="124" spans="1:9" ht="15.75" x14ac:dyDescent="0.25">
      <c r="A124" s="212"/>
      <c r="B124" s="212"/>
      <c r="C124" s="211" t="s">
        <v>1760</v>
      </c>
      <c r="D124" s="211"/>
      <c r="E124" s="324"/>
      <c r="F124" s="324"/>
      <c r="G124" s="331"/>
      <c r="H124" s="331"/>
      <c r="I124" s="325"/>
    </row>
    <row r="125" spans="1:9" ht="15.75" x14ac:dyDescent="0.25">
      <c r="A125" s="212"/>
      <c r="B125" s="212"/>
      <c r="C125" s="211" t="s">
        <v>1744</v>
      </c>
      <c r="D125" s="211"/>
      <c r="E125" s="324"/>
      <c r="F125" s="324"/>
      <c r="G125" s="331"/>
      <c r="H125" s="331"/>
      <c r="I125" s="325"/>
    </row>
    <row r="126" spans="1:9" ht="15.75" x14ac:dyDescent="0.25">
      <c r="A126" s="212"/>
      <c r="B126" s="212"/>
      <c r="C126" s="211" t="s">
        <v>1850</v>
      </c>
      <c r="D126" s="211"/>
      <c r="E126" s="324"/>
      <c r="F126" s="324"/>
      <c r="G126" s="331"/>
      <c r="H126" s="331"/>
      <c r="I126" s="325"/>
    </row>
    <row r="127" spans="1:9" ht="15.75" x14ac:dyDescent="0.25">
      <c r="A127" s="212"/>
      <c r="B127" s="212"/>
      <c r="C127" s="211" t="s">
        <v>1762</v>
      </c>
      <c r="D127" s="211"/>
      <c r="E127" s="324"/>
      <c r="F127" s="324"/>
      <c r="G127" s="331"/>
      <c r="H127" s="331"/>
      <c r="I127" s="325"/>
    </row>
    <row r="128" spans="1:9" ht="15.75" x14ac:dyDescent="0.25">
      <c r="A128" s="212"/>
      <c r="B128" s="212"/>
      <c r="C128" s="211" t="s">
        <v>1841</v>
      </c>
      <c r="D128" s="211"/>
      <c r="E128" s="324"/>
      <c r="F128" s="324"/>
      <c r="G128" s="331"/>
      <c r="H128" s="331"/>
      <c r="I128" s="325"/>
    </row>
    <row r="129" spans="1:9" ht="15.75" x14ac:dyDescent="0.25">
      <c r="A129" s="213"/>
      <c r="B129" s="213"/>
      <c r="C129" s="213"/>
      <c r="D129" s="213"/>
      <c r="E129" s="236"/>
      <c r="F129" s="236"/>
      <c r="G129" s="331"/>
      <c r="H129" s="331"/>
      <c r="I129" s="326"/>
    </row>
    <row r="130" spans="1:9" ht="15.75" x14ac:dyDescent="0.25">
      <c r="A130" s="212" t="s">
        <v>1803</v>
      </c>
      <c r="B130" s="323" t="s">
        <v>1765</v>
      </c>
      <c r="C130" s="211" t="s">
        <v>1816</v>
      </c>
      <c r="D130" s="211"/>
      <c r="E130" s="324"/>
      <c r="F130" s="324"/>
      <c r="G130" s="331"/>
      <c r="H130" s="331"/>
      <c r="I130" s="325"/>
    </row>
    <row r="131" spans="1:9" ht="15.75" x14ac:dyDescent="0.25">
      <c r="A131" s="212"/>
      <c r="B131" s="212" t="s">
        <v>1798</v>
      </c>
      <c r="C131" s="211" t="s">
        <v>1766</v>
      </c>
      <c r="D131" s="211"/>
      <c r="E131" s="324"/>
      <c r="F131" s="324"/>
      <c r="G131" s="331"/>
      <c r="H131" s="331"/>
      <c r="I131" s="325"/>
    </row>
    <row r="132" spans="1:9" ht="15.75" x14ac:dyDescent="0.25">
      <c r="A132" s="212"/>
      <c r="B132" s="212"/>
      <c r="C132" s="211" t="s">
        <v>1851</v>
      </c>
      <c r="D132" s="211"/>
      <c r="E132" s="324"/>
      <c r="F132" s="324"/>
      <c r="G132" s="331"/>
      <c r="H132" s="331"/>
      <c r="I132" s="325"/>
    </row>
    <row r="133" spans="1:9" ht="15.75" x14ac:dyDescent="0.25">
      <c r="A133" s="212"/>
      <c r="B133" s="212"/>
      <c r="C133" s="211" t="s">
        <v>1768</v>
      </c>
      <c r="D133" s="211"/>
      <c r="E133" s="324"/>
      <c r="F133" s="324"/>
      <c r="G133" s="331"/>
      <c r="H133" s="331"/>
      <c r="I133" s="325"/>
    </row>
    <row r="134" spans="1:9" ht="15.75" x14ac:dyDescent="0.25">
      <c r="A134" s="212"/>
      <c r="B134" s="212"/>
      <c r="C134" s="211" t="s">
        <v>1769</v>
      </c>
      <c r="D134" s="211"/>
      <c r="E134" s="324"/>
      <c r="F134" s="324"/>
      <c r="G134" s="331"/>
      <c r="H134" s="331"/>
      <c r="I134" s="325"/>
    </row>
    <row r="135" spans="1:9" ht="15.75" x14ac:dyDescent="0.25">
      <c r="A135" s="212"/>
      <c r="B135" s="212"/>
      <c r="C135" s="211" t="s">
        <v>1824</v>
      </c>
      <c r="D135" s="211"/>
      <c r="E135" s="324"/>
      <c r="F135" s="324"/>
      <c r="G135" s="331"/>
      <c r="H135" s="331"/>
      <c r="I135" s="325"/>
    </row>
    <row r="136" spans="1:9" ht="15.75" x14ac:dyDescent="0.25">
      <c r="A136" s="212"/>
      <c r="B136" s="212"/>
      <c r="C136" s="211" t="s">
        <v>1771</v>
      </c>
      <c r="D136" s="211"/>
      <c r="E136" s="324"/>
      <c r="F136" s="324"/>
      <c r="G136" s="331"/>
      <c r="H136" s="331"/>
      <c r="I136" s="325"/>
    </row>
    <row r="137" spans="1:9" ht="15.75" x14ac:dyDescent="0.25">
      <c r="A137" s="212"/>
      <c r="B137" s="212"/>
      <c r="C137" s="211" t="s">
        <v>1852</v>
      </c>
      <c r="D137" s="211"/>
      <c r="E137" s="324"/>
      <c r="F137" s="324"/>
      <c r="G137" s="331"/>
      <c r="H137" s="331"/>
      <c r="I137" s="325"/>
    </row>
    <row r="138" spans="1:9" ht="15.75" x14ac:dyDescent="0.25">
      <c r="A138" s="213"/>
      <c r="B138" s="213"/>
      <c r="C138" s="213"/>
      <c r="D138" s="213"/>
      <c r="E138" s="236"/>
      <c r="F138" s="236"/>
      <c r="G138" s="331"/>
      <c r="H138" s="331"/>
      <c r="I138" s="326"/>
    </row>
    <row r="139" spans="1:9" ht="15.75" x14ac:dyDescent="0.25">
      <c r="A139" s="212" t="s">
        <v>1853</v>
      </c>
      <c r="B139" s="323" t="s">
        <v>1774</v>
      </c>
      <c r="C139" s="211" t="s">
        <v>1816</v>
      </c>
      <c r="D139" s="211"/>
      <c r="E139" s="324"/>
      <c r="F139" s="324"/>
      <c r="G139" s="331"/>
      <c r="H139" s="331"/>
      <c r="I139" s="325"/>
    </row>
    <row r="140" spans="1:9" ht="15.75" x14ac:dyDescent="0.25">
      <c r="A140" s="212"/>
      <c r="B140" s="212" t="s">
        <v>1798</v>
      </c>
      <c r="C140" s="211" t="s">
        <v>1780</v>
      </c>
      <c r="D140" s="211"/>
      <c r="E140" s="324"/>
      <c r="F140" s="324"/>
      <c r="G140" s="331"/>
      <c r="H140" s="331"/>
      <c r="I140" s="325"/>
    </row>
    <row r="141" spans="1:9" ht="15.75" x14ac:dyDescent="0.25">
      <c r="A141" s="212"/>
      <c r="B141" s="212"/>
      <c r="C141" s="211" t="s">
        <v>1760</v>
      </c>
      <c r="D141" s="211"/>
      <c r="E141" s="324"/>
      <c r="F141" s="324"/>
      <c r="G141" s="331"/>
      <c r="H141" s="331"/>
      <c r="I141" s="325"/>
    </row>
    <row r="142" spans="1:9" ht="15.75" x14ac:dyDescent="0.25">
      <c r="A142" s="212"/>
      <c r="B142" s="212"/>
      <c r="C142" s="211" t="s">
        <v>1744</v>
      </c>
      <c r="D142" s="211"/>
      <c r="E142" s="324"/>
      <c r="F142" s="324"/>
      <c r="G142" s="331"/>
      <c r="H142" s="331"/>
      <c r="I142" s="325"/>
    </row>
    <row r="143" spans="1:9" ht="15.75" x14ac:dyDescent="0.25">
      <c r="A143" s="212"/>
      <c r="B143" s="212"/>
      <c r="C143" s="211" t="s">
        <v>1854</v>
      </c>
      <c r="D143" s="211"/>
      <c r="E143" s="324"/>
      <c r="F143" s="324"/>
      <c r="G143" s="331"/>
      <c r="H143" s="331"/>
      <c r="I143" s="325"/>
    </row>
    <row r="144" spans="1:9" ht="15.75" x14ac:dyDescent="0.25">
      <c r="A144" s="213"/>
      <c r="B144" s="213"/>
      <c r="C144" s="213"/>
      <c r="D144" s="213"/>
      <c r="E144" s="236"/>
      <c r="F144" s="236"/>
      <c r="G144" s="331"/>
      <c r="H144" s="331"/>
      <c r="I144" s="326"/>
    </row>
    <row r="145" spans="1:9" ht="15.75" x14ac:dyDescent="0.25">
      <c r="A145" s="212" t="s">
        <v>1855</v>
      </c>
      <c r="B145" s="323" t="s">
        <v>1774</v>
      </c>
      <c r="C145" s="211" t="s">
        <v>1816</v>
      </c>
      <c r="D145" s="211"/>
      <c r="E145" s="324"/>
      <c r="F145" s="324"/>
      <c r="G145" s="331"/>
      <c r="H145" s="331"/>
      <c r="I145" s="325"/>
    </row>
    <row r="146" spans="1:9" ht="15.75" x14ac:dyDescent="0.25">
      <c r="A146" s="212"/>
      <c r="B146" s="212" t="s">
        <v>1798</v>
      </c>
      <c r="C146" s="211" t="s">
        <v>1750</v>
      </c>
      <c r="D146" s="211"/>
      <c r="E146" s="324"/>
      <c r="F146" s="324"/>
      <c r="G146" s="331"/>
      <c r="H146" s="331"/>
      <c r="I146" s="325"/>
    </row>
    <row r="147" spans="1:9" ht="15.75" x14ac:dyDescent="0.25">
      <c r="A147" s="212"/>
      <c r="B147" s="212"/>
      <c r="C147" s="211" t="s">
        <v>1830</v>
      </c>
      <c r="D147" s="211"/>
      <c r="E147" s="324"/>
      <c r="F147" s="324"/>
      <c r="G147" s="331"/>
      <c r="H147" s="331"/>
      <c r="I147" s="325"/>
    </row>
    <row r="148" spans="1:9" ht="15.75" x14ac:dyDescent="0.25">
      <c r="A148" s="212"/>
      <c r="B148" s="212"/>
      <c r="C148" s="211" t="s">
        <v>1744</v>
      </c>
      <c r="D148" s="211"/>
      <c r="E148" s="324"/>
      <c r="F148" s="324"/>
      <c r="G148" s="331"/>
      <c r="H148" s="331"/>
      <c r="I148" s="325"/>
    </row>
    <row r="149" spans="1:9" ht="15.75" x14ac:dyDescent="0.25">
      <c r="A149" s="212"/>
      <c r="B149" s="212"/>
      <c r="C149" s="211" t="s">
        <v>1831</v>
      </c>
      <c r="D149" s="211"/>
      <c r="E149" s="324"/>
      <c r="F149" s="324"/>
      <c r="G149" s="331"/>
      <c r="H149" s="331"/>
      <c r="I149" s="330"/>
    </row>
    <row r="150" spans="1:9" ht="15.75" x14ac:dyDescent="0.25">
      <c r="A150" s="213"/>
      <c r="B150" s="213"/>
      <c r="C150" s="213"/>
      <c r="D150" s="213"/>
      <c r="E150" s="236"/>
      <c r="F150" s="236"/>
      <c r="G150" s="331"/>
      <c r="H150" s="331"/>
      <c r="I150" s="326"/>
    </row>
    <row r="151" spans="1:9" ht="15.75" x14ac:dyDescent="0.25">
      <c r="A151" s="212" t="s">
        <v>1856</v>
      </c>
      <c r="B151" s="323" t="s">
        <v>1857</v>
      </c>
      <c r="C151" s="211" t="s">
        <v>1816</v>
      </c>
      <c r="D151" s="211"/>
      <c r="E151" s="324"/>
      <c r="F151" s="324"/>
      <c r="G151" s="331"/>
      <c r="H151" s="331"/>
      <c r="I151" s="325"/>
    </row>
    <row r="152" spans="1:9" ht="15.75" x14ac:dyDescent="0.25">
      <c r="A152" s="212"/>
      <c r="B152" s="212" t="s">
        <v>1798</v>
      </c>
      <c r="C152" s="211" t="s">
        <v>1780</v>
      </c>
      <c r="D152" s="211"/>
      <c r="E152" s="324"/>
      <c r="F152" s="324"/>
      <c r="G152" s="331"/>
      <c r="H152" s="331"/>
      <c r="I152" s="325"/>
    </row>
    <row r="153" spans="1:9" ht="15.75" x14ac:dyDescent="0.25">
      <c r="A153" s="212"/>
      <c r="B153" s="212"/>
      <c r="C153" s="211" t="s">
        <v>1760</v>
      </c>
      <c r="D153" s="211"/>
      <c r="E153" s="324"/>
      <c r="F153" s="324"/>
      <c r="G153" s="331"/>
      <c r="H153" s="331"/>
      <c r="I153" s="325"/>
    </row>
    <row r="154" spans="1:9" ht="15.75" x14ac:dyDescent="0.25">
      <c r="A154" s="212"/>
      <c r="B154" s="212"/>
      <c r="C154" s="211" t="s">
        <v>1781</v>
      </c>
      <c r="D154" s="211"/>
      <c r="E154" s="324"/>
      <c r="F154" s="324"/>
      <c r="G154" s="331"/>
      <c r="H154" s="331"/>
      <c r="I154" s="325"/>
    </row>
    <row r="155" spans="1:9" ht="15.75" x14ac:dyDescent="0.25">
      <c r="A155" s="212"/>
      <c r="B155" s="212"/>
      <c r="C155" s="211" t="s">
        <v>1820</v>
      </c>
      <c r="D155" s="211"/>
      <c r="E155" s="324"/>
      <c r="F155" s="324"/>
      <c r="G155" s="331"/>
      <c r="H155" s="331"/>
      <c r="I155" s="325"/>
    </row>
    <row r="156" spans="1:9" ht="15.75" x14ac:dyDescent="0.25">
      <c r="A156" s="212"/>
      <c r="B156" s="212"/>
      <c r="C156" s="211" t="s">
        <v>1835</v>
      </c>
      <c r="D156" s="211"/>
      <c r="E156" s="324"/>
      <c r="F156" s="324"/>
      <c r="G156" s="331"/>
      <c r="H156" s="331"/>
      <c r="I156" s="325"/>
    </row>
    <row r="157" spans="1:9" ht="15.75" x14ac:dyDescent="0.25">
      <c r="A157" s="212"/>
      <c r="B157" s="212"/>
      <c r="C157" s="211" t="s">
        <v>1836</v>
      </c>
      <c r="D157" s="211"/>
      <c r="E157" s="324"/>
      <c r="F157" s="324"/>
      <c r="G157" s="331"/>
      <c r="H157" s="331"/>
      <c r="I157" s="325"/>
    </row>
    <row r="158" spans="1:9" ht="15.75" x14ac:dyDescent="0.25">
      <c r="A158" s="212"/>
      <c r="B158" s="212"/>
      <c r="C158" s="211" t="s">
        <v>1837</v>
      </c>
      <c r="D158" s="211"/>
      <c r="E158" s="324"/>
      <c r="F158" s="324"/>
      <c r="G158" s="331"/>
      <c r="H158" s="331"/>
      <c r="I158" s="325"/>
    </row>
    <row r="159" spans="1:9" ht="15.75" x14ac:dyDescent="0.25">
      <c r="A159" s="212"/>
      <c r="B159" s="212"/>
      <c r="C159" s="211" t="s">
        <v>1838</v>
      </c>
      <c r="D159" s="211"/>
      <c r="E159" s="324"/>
      <c r="F159" s="324"/>
      <c r="G159" s="331"/>
      <c r="H159" s="331"/>
      <c r="I159" s="325"/>
    </row>
    <row r="160" spans="1:9" ht="15.75" x14ac:dyDescent="0.25">
      <c r="A160" s="212"/>
      <c r="B160" s="212"/>
      <c r="C160" s="211" t="s">
        <v>1839</v>
      </c>
      <c r="D160" s="211"/>
      <c r="E160" s="324"/>
      <c r="F160" s="324"/>
      <c r="G160" s="331"/>
      <c r="H160" s="331"/>
      <c r="I160" s="325"/>
    </row>
    <row r="161" spans="1:9" ht="15.75" x14ac:dyDescent="0.25">
      <c r="A161" s="212"/>
      <c r="B161" s="212"/>
      <c r="C161" s="211" t="s">
        <v>1840</v>
      </c>
      <c r="D161" s="211"/>
      <c r="E161" s="324"/>
      <c r="F161" s="324"/>
      <c r="G161" s="331"/>
      <c r="H161" s="331"/>
      <c r="I161" s="325"/>
    </row>
    <row r="162" spans="1:9" ht="15.75" x14ac:dyDescent="0.25">
      <c r="A162" s="212"/>
      <c r="B162" s="212"/>
      <c r="C162" s="211" t="s">
        <v>1762</v>
      </c>
      <c r="D162" s="211"/>
      <c r="E162" s="324"/>
      <c r="F162" s="324"/>
      <c r="G162" s="331"/>
      <c r="H162" s="331"/>
      <c r="I162" s="325"/>
    </row>
    <row r="163" spans="1:9" ht="15.75" x14ac:dyDescent="0.25">
      <c r="A163" s="212"/>
      <c r="B163" s="212"/>
      <c r="C163" s="211" t="s">
        <v>1841</v>
      </c>
      <c r="D163" s="211"/>
      <c r="E163" s="324"/>
      <c r="F163" s="324"/>
      <c r="G163" s="331"/>
      <c r="H163" s="331"/>
      <c r="I163" s="325"/>
    </row>
    <row r="164" spans="1:9" ht="15.75" x14ac:dyDescent="0.25">
      <c r="A164" s="213"/>
      <c r="B164" s="213"/>
      <c r="C164" s="213"/>
      <c r="D164" s="213"/>
      <c r="E164" s="236"/>
      <c r="F164" s="236"/>
      <c r="G164" s="331"/>
      <c r="H164" s="331"/>
      <c r="I164" s="326"/>
    </row>
    <row r="165" spans="1:9" ht="15.75" x14ac:dyDescent="0.25">
      <c r="A165" s="212" t="s">
        <v>1858</v>
      </c>
      <c r="B165" s="323" t="s">
        <v>1859</v>
      </c>
      <c r="C165" s="211" t="s">
        <v>1816</v>
      </c>
      <c r="D165" s="211"/>
      <c r="E165" s="324"/>
      <c r="F165" s="324"/>
      <c r="G165" s="331"/>
      <c r="H165" s="331"/>
      <c r="I165" s="325"/>
    </row>
    <row r="166" spans="1:9" ht="15.75" x14ac:dyDescent="0.25">
      <c r="A166" s="212"/>
      <c r="B166" s="212" t="s">
        <v>1798</v>
      </c>
      <c r="C166" s="211" t="s">
        <v>1780</v>
      </c>
      <c r="D166" s="211"/>
      <c r="E166" s="324"/>
      <c r="F166" s="324"/>
      <c r="G166" s="331"/>
      <c r="H166" s="331"/>
      <c r="I166" s="325"/>
    </row>
    <row r="167" spans="1:9" ht="15.75" x14ac:dyDescent="0.25">
      <c r="A167" s="212"/>
      <c r="B167" s="212"/>
      <c r="C167" s="211" t="s">
        <v>1760</v>
      </c>
      <c r="D167" s="211"/>
      <c r="E167" s="324"/>
      <c r="F167" s="324"/>
      <c r="G167" s="331"/>
      <c r="H167" s="331"/>
      <c r="I167" s="325"/>
    </row>
    <row r="168" spans="1:9" ht="15.75" x14ac:dyDescent="0.25">
      <c r="A168" s="212"/>
      <c r="B168" s="212"/>
      <c r="C168" s="211" t="s">
        <v>1783</v>
      </c>
      <c r="D168" s="211"/>
      <c r="E168" s="324"/>
      <c r="F168" s="324"/>
      <c r="G168" s="331"/>
      <c r="H168" s="331"/>
      <c r="I168" s="325"/>
    </row>
    <row r="169" spans="1:9" ht="15.75" x14ac:dyDescent="0.25">
      <c r="A169" s="212"/>
      <c r="B169" s="212"/>
      <c r="C169" s="211" t="s">
        <v>1820</v>
      </c>
      <c r="D169" s="211"/>
      <c r="E169" s="324"/>
      <c r="F169" s="324"/>
      <c r="G169" s="331"/>
      <c r="H169" s="331"/>
      <c r="I169" s="325"/>
    </row>
    <row r="170" spans="1:9" ht="15.75" x14ac:dyDescent="0.25">
      <c r="A170" s="212"/>
      <c r="B170" s="212"/>
      <c r="C170" s="211" t="s">
        <v>1762</v>
      </c>
      <c r="D170" s="211"/>
      <c r="E170" s="324"/>
      <c r="F170" s="324"/>
      <c r="G170" s="331"/>
      <c r="H170" s="331"/>
      <c r="I170" s="325"/>
    </row>
    <row r="171" spans="1:9" ht="15.75" x14ac:dyDescent="0.25">
      <c r="A171" s="212"/>
      <c r="B171" s="212"/>
      <c r="C171" s="211" t="s">
        <v>1841</v>
      </c>
      <c r="D171" s="211"/>
      <c r="E171" s="324"/>
      <c r="F171" s="324"/>
      <c r="G171" s="331"/>
      <c r="H171" s="331"/>
      <c r="I171" s="325"/>
    </row>
    <row r="172" spans="1:9" ht="15.75" x14ac:dyDescent="0.25">
      <c r="A172" s="212"/>
      <c r="B172" s="212"/>
      <c r="C172" s="329" t="s">
        <v>1784</v>
      </c>
      <c r="D172" s="211"/>
      <c r="E172" s="324"/>
      <c r="F172" s="324"/>
      <c r="G172" s="331"/>
      <c r="H172" s="331"/>
      <c r="I172" s="325"/>
    </row>
    <row r="173" spans="1:9" ht="15.75" x14ac:dyDescent="0.25">
      <c r="A173" s="213"/>
      <c r="B173" s="213"/>
      <c r="C173" s="213"/>
      <c r="D173" s="213"/>
      <c r="E173" s="236"/>
      <c r="F173" s="236"/>
      <c r="G173" s="331"/>
      <c r="H173" s="331"/>
      <c r="I173" s="326"/>
    </row>
    <row r="174" spans="1:9" ht="15.75" x14ac:dyDescent="0.25">
      <c r="A174" s="212" t="s">
        <v>1860</v>
      </c>
      <c r="B174" s="323" t="s">
        <v>1861</v>
      </c>
      <c r="C174" s="211" t="s">
        <v>1816</v>
      </c>
      <c r="D174" s="211"/>
      <c r="E174" s="324"/>
      <c r="F174" s="324"/>
      <c r="G174" s="331"/>
      <c r="H174" s="331"/>
      <c r="I174" s="325"/>
    </row>
    <row r="175" spans="1:9" ht="15.75" x14ac:dyDescent="0.25">
      <c r="A175" s="212"/>
      <c r="B175" s="212" t="s">
        <v>1798</v>
      </c>
      <c r="C175" s="211" t="s">
        <v>1780</v>
      </c>
      <c r="D175" s="211"/>
      <c r="E175" s="324"/>
      <c r="F175" s="324"/>
      <c r="G175" s="331"/>
      <c r="H175" s="331"/>
      <c r="I175" s="325"/>
    </row>
    <row r="176" spans="1:9" ht="15.75" x14ac:dyDescent="0.25">
      <c r="A176" s="212"/>
      <c r="B176" s="212"/>
      <c r="C176" s="211" t="s">
        <v>1760</v>
      </c>
      <c r="D176" s="211"/>
      <c r="E176" s="324"/>
      <c r="F176" s="324"/>
      <c r="G176" s="331"/>
      <c r="H176" s="331"/>
      <c r="I176" s="325"/>
    </row>
    <row r="177" spans="1:9" ht="15.75" x14ac:dyDescent="0.25">
      <c r="A177" s="212"/>
      <c r="B177" s="212"/>
      <c r="C177" s="211" t="s">
        <v>1787</v>
      </c>
      <c r="D177" s="211"/>
      <c r="E177" s="324"/>
      <c r="F177" s="324"/>
      <c r="G177" s="331"/>
      <c r="H177" s="331"/>
      <c r="I177" s="325"/>
    </row>
    <row r="178" spans="1:9" ht="15.75" x14ac:dyDescent="0.25">
      <c r="A178" s="212"/>
      <c r="B178" s="212"/>
      <c r="C178" s="211" t="s">
        <v>1820</v>
      </c>
      <c r="D178" s="211"/>
      <c r="E178" s="324"/>
      <c r="F178" s="324"/>
      <c r="G178" s="331"/>
      <c r="H178" s="331"/>
      <c r="I178" s="325"/>
    </row>
    <row r="179" spans="1:9" ht="15.75" x14ac:dyDescent="0.25">
      <c r="A179" s="212"/>
      <c r="B179" s="212"/>
      <c r="C179" s="211" t="s">
        <v>1762</v>
      </c>
      <c r="D179" s="211"/>
      <c r="E179" s="324"/>
      <c r="F179" s="324"/>
      <c r="G179" s="331"/>
      <c r="H179" s="331"/>
      <c r="I179" s="325"/>
    </row>
    <row r="180" spans="1:9" ht="15.75" x14ac:dyDescent="0.25">
      <c r="A180" s="212"/>
      <c r="B180" s="212"/>
      <c r="C180" s="211" t="s">
        <v>1841</v>
      </c>
      <c r="D180" s="211"/>
      <c r="E180" s="324"/>
      <c r="F180" s="324"/>
      <c r="G180" s="331"/>
      <c r="H180" s="331"/>
      <c r="I180" s="325"/>
    </row>
    <row r="181" spans="1:9" ht="15.75" x14ac:dyDescent="0.25">
      <c r="A181" s="212"/>
      <c r="B181" s="212"/>
      <c r="C181" s="329" t="s">
        <v>1784</v>
      </c>
      <c r="D181" s="211"/>
      <c r="E181" s="324"/>
      <c r="F181" s="324"/>
      <c r="G181" s="331"/>
      <c r="H181" s="331"/>
      <c r="I181" s="325"/>
    </row>
    <row r="182" spans="1:9" ht="15.75" x14ac:dyDescent="0.25">
      <c r="A182" s="213"/>
      <c r="B182" s="213"/>
      <c r="C182" s="213"/>
      <c r="D182" s="213"/>
      <c r="E182" s="236"/>
      <c r="F182" s="236"/>
      <c r="G182" s="331"/>
      <c r="H182" s="331"/>
      <c r="I182" s="326"/>
    </row>
  </sheetData>
  <mergeCells count="1">
    <mergeCell ref="A2:C2"/>
  </mergeCells>
  <conditionalFormatting sqref="E5:H182">
    <cfRule type="cellIs" dxfId="1059" priority="1" operator="equal">
      <formula>"black"</formula>
    </cfRule>
    <cfRule type="cellIs" dxfId="1058" priority="2" operator="equal">
      <formula>"n/a"</formula>
    </cfRule>
    <cfRule type="cellIs" dxfId="1057" priority="3" operator="equal">
      <formula>"n/s"</formula>
    </cfRule>
    <cfRule type="cellIs" dxfId="1056" priority="4" operator="equal">
      <formula>"fail"</formula>
    </cfRule>
    <cfRule type="cellIs" dxfId="1055" priority="5" operator="equal">
      <formula>"pass"</formula>
    </cfRule>
    <cfRule type="cellIs" dxfId="1054" priority="6" operator="equal">
      <formula>"n/s"</formula>
    </cfRule>
    <cfRule type="cellIs" dxfId="1053" priority="7" operator="equal">
      <formula>"n/a"</formula>
    </cfRule>
    <cfRule type="cellIs" dxfId="1052" priority="8" operator="equal">
      <formula>"fail"</formula>
    </cfRule>
    <cfRule type="cellIs" dxfId="1051" priority="9" operator="equal">
      <formula>"pass"</formula>
    </cfRule>
  </conditionalFormatting>
  <dataValidations count="2">
    <dataValidation type="list" allowBlank="1" showInputMessage="1" showErrorMessage="1" sqref="G5:H182 E9:E56 F5:F56 E57:F182">
      <formula1>$W$5:$W$8</formula1>
    </dataValidation>
    <dataValidation type="list" allowBlank="1" showInputMessage="1" showErrorMessage="1" sqref="E5:E8">
      <formula1>$W$5:$W$10</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W33"/>
  <sheetViews>
    <sheetView topLeftCell="A10" workbookViewId="0">
      <selection activeCell="A2" sqref="A2:C2"/>
    </sheetView>
  </sheetViews>
  <sheetFormatPr defaultRowHeight="15" x14ac:dyDescent="0.25"/>
  <cols>
    <col min="1" max="1" width="11" style="138" bestFit="1" customWidth="1"/>
    <col min="2" max="2" width="31.5703125" style="138" bestFit="1" customWidth="1"/>
    <col min="3" max="3" width="105.85546875" style="138" customWidth="1"/>
    <col min="4" max="4" width="5" style="138" bestFit="1" customWidth="1"/>
    <col min="5" max="5" width="5" style="138" customWidth="1"/>
    <col min="6" max="7" width="5" style="138" bestFit="1" customWidth="1"/>
    <col min="8" max="8" width="5" style="138" hidden="1" customWidth="1"/>
    <col min="9" max="9" width="27.28515625" style="138" customWidth="1"/>
    <col min="10" max="16384" width="9.140625" style="138"/>
  </cols>
  <sheetData>
    <row r="1" spans="1:23" ht="21" x14ac:dyDescent="0.35">
      <c r="A1" s="103"/>
      <c r="B1" s="103"/>
      <c r="C1" s="103"/>
      <c r="I1" s="247"/>
      <c r="J1" s="240"/>
      <c r="K1" s="244"/>
    </row>
    <row r="2" spans="1:23" ht="21" x14ac:dyDescent="0.35">
      <c r="A2" s="631" t="s">
        <v>1907</v>
      </c>
      <c r="B2" s="631"/>
      <c r="C2" s="631"/>
      <c r="I2" s="247"/>
      <c r="J2" s="240"/>
      <c r="K2" s="244"/>
    </row>
    <row r="3" spans="1:23" ht="21" x14ac:dyDescent="0.35">
      <c r="A3" s="103"/>
      <c r="B3" s="103"/>
      <c r="C3" s="103"/>
      <c r="I3" s="247"/>
      <c r="J3" s="240"/>
      <c r="K3" s="244"/>
    </row>
    <row r="4" spans="1:23" ht="59.25" x14ac:dyDescent="0.25">
      <c r="A4" s="108" t="s">
        <v>147</v>
      </c>
      <c r="B4" s="121" t="s">
        <v>148</v>
      </c>
      <c r="C4" s="108" t="s">
        <v>149</v>
      </c>
      <c r="D4" s="110" t="s">
        <v>249</v>
      </c>
      <c r="E4" s="110" t="s">
        <v>329</v>
      </c>
      <c r="F4" s="110" t="s">
        <v>327</v>
      </c>
      <c r="G4" s="110" t="s">
        <v>323</v>
      </c>
      <c r="H4" s="110" t="s">
        <v>1721</v>
      </c>
      <c r="I4" s="322" t="s">
        <v>958</v>
      </c>
      <c r="J4" s="239"/>
      <c r="K4" s="350"/>
    </row>
    <row r="5" spans="1:23" ht="32.25" customHeight="1" x14ac:dyDescent="0.25">
      <c r="A5" s="207" t="s">
        <v>1908</v>
      </c>
      <c r="B5" s="351" t="s">
        <v>1909</v>
      </c>
      <c r="C5" s="208" t="s">
        <v>1734</v>
      </c>
      <c r="D5" s="208"/>
      <c r="E5" s="352"/>
      <c r="F5" s="352"/>
      <c r="G5" s="352"/>
      <c r="H5" s="352"/>
      <c r="I5" s="338"/>
      <c r="J5" s="353"/>
      <c r="K5" s="354"/>
    </row>
    <row r="6" spans="1:23" ht="18.75" customHeight="1" x14ac:dyDescent="0.25">
      <c r="A6" s="207"/>
      <c r="B6" s="207" t="s">
        <v>1735</v>
      </c>
      <c r="C6" s="138" t="s">
        <v>1910</v>
      </c>
      <c r="D6" s="208"/>
      <c r="E6" s="352"/>
      <c r="F6" s="352"/>
      <c r="G6" s="352"/>
      <c r="H6" s="352"/>
      <c r="I6" s="338"/>
      <c r="J6" s="353"/>
      <c r="K6" s="354"/>
    </row>
    <row r="7" spans="1:23" ht="22.5" customHeight="1" x14ac:dyDescent="0.25">
      <c r="A7" s="207"/>
      <c r="B7" s="207"/>
      <c r="C7" s="208" t="s">
        <v>1911</v>
      </c>
      <c r="D7" s="208"/>
      <c r="E7" s="352"/>
      <c r="F7" s="352"/>
      <c r="G7" s="352"/>
      <c r="H7" s="352"/>
      <c r="I7" s="338"/>
      <c r="J7" s="353"/>
      <c r="K7" s="354"/>
      <c r="W7" s="138" t="s">
        <v>45</v>
      </c>
    </row>
    <row r="8" spans="1:23" ht="13.5" customHeight="1" x14ac:dyDescent="0.25">
      <c r="A8" s="207"/>
      <c r="B8" s="207"/>
      <c r="C8" s="208" t="s">
        <v>1912</v>
      </c>
      <c r="D8" s="208"/>
      <c r="E8" s="352"/>
      <c r="F8" s="352"/>
      <c r="G8" s="352"/>
      <c r="H8" s="352"/>
      <c r="I8" s="208"/>
      <c r="J8" s="353"/>
      <c r="K8" s="355"/>
      <c r="W8" s="138" t="s">
        <v>46</v>
      </c>
    </row>
    <row r="9" spans="1:23" ht="12.75" customHeight="1" x14ac:dyDescent="0.25">
      <c r="A9" s="207"/>
      <c r="B9" s="207"/>
      <c r="C9" s="208" t="s">
        <v>1913</v>
      </c>
      <c r="D9" s="208"/>
      <c r="E9" s="352"/>
      <c r="F9" s="352"/>
      <c r="G9" s="352"/>
      <c r="H9" s="352"/>
      <c r="I9" s="208"/>
      <c r="J9" s="353"/>
      <c r="K9" s="355"/>
      <c r="W9" s="138" t="s">
        <v>47</v>
      </c>
    </row>
    <row r="10" spans="1:23" x14ac:dyDescent="0.25">
      <c r="A10" s="356"/>
      <c r="B10" s="356"/>
      <c r="C10" s="356"/>
      <c r="D10" s="356"/>
      <c r="E10" s="357"/>
      <c r="F10" s="357"/>
      <c r="G10" s="357"/>
      <c r="H10" s="357"/>
      <c r="I10" s="358"/>
      <c r="J10" s="359"/>
      <c r="K10" s="360"/>
      <c r="W10" s="138" t="s">
        <v>1468</v>
      </c>
    </row>
    <row r="11" spans="1:23" ht="39" customHeight="1" x14ac:dyDescent="0.25">
      <c r="A11" s="207" t="s">
        <v>1914</v>
      </c>
      <c r="B11" s="351" t="s">
        <v>1915</v>
      </c>
      <c r="C11" s="208" t="s">
        <v>1734</v>
      </c>
      <c r="D11" s="208"/>
      <c r="E11" s="352"/>
      <c r="F11" s="352"/>
      <c r="G11" s="352"/>
      <c r="H11" s="352"/>
      <c r="I11" s="338"/>
      <c r="J11" s="353"/>
      <c r="K11" s="354"/>
      <c r="W11" s="138" t="s">
        <v>1625</v>
      </c>
    </row>
    <row r="12" spans="1:23" x14ac:dyDescent="0.25">
      <c r="A12" s="207"/>
      <c r="B12" s="207" t="s">
        <v>1735</v>
      </c>
      <c r="C12" s="138" t="s">
        <v>1910</v>
      </c>
      <c r="D12" s="208"/>
      <c r="E12" s="352"/>
      <c r="F12" s="352"/>
      <c r="G12" s="352"/>
      <c r="H12" s="352"/>
      <c r="I12" s="338"/>
      <c r="J12" s="353"/>
      <c r="K12" s="354"/>
    </row>
    <row r="13" spans="1:23" ht="14.25" customHeight="1" x14ac:dyDescent="0.25">
      <c r="A13" s="207"/>
      <c r="B13" s="207"/>
      <c r="C13" s="208" t="s">
        <v>1916</v>
      </c>
      <c r="D13" s="208"/>
      <c r="E13" s="352"/>
      <c r="F13" s="352"/>
      <c r="G13" s="352"/>
      <c r="H13" s="352"/>
      <c r="I13" s="338"/>
      <c r="J13" s="353"/>
      <c r="K13" s="354"/>
    </row>
    <row r="14" spans="1:23" ht="10.5" customHeight="1" x14ac:dyDescent="0.25">
      <c r="A14" s="207"/>
      <c r="B14" s="207"/>
      <c r="C14" s="208" t="s">
        <v>1917</v>
      </c>
      <c r="D14" s="208"/>
      <c r="E14" s="352"/>
      <c r="F14" s="352"/>
      <c r="G14" s="352"/>
      <c r="H14" s="352"/>
      <c r="I14" s="338"/>
      <c r="J14" s="353"/>
      <c r="K14" s="354"/>
    </row>
    <row r="15" spans="1:23" x14ac:dyDescent="0.25">
      <c r="A15" s="207"/>
      <c r="B15" s="207"/>
      <c r="C15" s="208" t="s">
        <v>1918</v>
      </c>
      <c r="D15" s="208"/>
      <c r="E15" s="352"/>
      <c r="F15" s="352"/>
      <c r="G15" s="352"/>
      <c r="H15" s="352"/>
      <c r="I15" s="338"/>
      <c r="J15" s="353"/>
      <c r="K15" s="354"/>
    </row>
    <row r="16" spans="1:23" x14ac:dyDescent="0.25">
      <c r="A16" s="356"/>
      <c r="B16" s="356"/>
      <c r="C16" s="356"/>
      <c r="D16" s="356"/>
      <c r="E16" s="357"/>
      <c r="F16" s="357"/>
      <c r="G16" s="357"/>
      <c r="H16" s="357"/>
      <c r="I16" s="358"/>
      <c r="J16" s="359"/>
      <c r="K16" s="360"/>
    </row>
    <row r="17" spans="1:9" x14ac:dyDescent="0.25">
      <c r="A17" s="207" t="s">
        <v>1919</v>
      </c>
      <c r="B17" s="351" t="s">
        <v>1920</v>
      </c>
      <c r="C17" s="208" t="s">
        <v>1734</v>
      </c>
      <c r="D17" s="126"/>
      <c r="E17" s="203"/>
      <c r="F17" s="203"/>
      <c r="G17" s="203"/>
      <c r="H17" s="203"/>
      <c r="I17" s="126"/>
    </row>
    <row r="18" spans="1:9" x14ac:dyDescent="0.25">
      <c r="A18" s="207"/>
      <c r="B18" s="207" t="s">
        <v>1735</v>
      </c>
      <c r="C18" s="138" t="s">
        <v>1910</v>
      </c>
      <c r="D18" s="126"/>
      <c r="E18" s="203"/>
      <c r="F18" s="203"/>
      <c r="G18" s="203"/>
      <c r="H18" s="203"/>
      <c r="I18" s="126"/>
    </row>
    <row r="19" spans="1:9" x14ac:dyDescent="0.25">
      <c r="A19" s="207"/>
      <c r="B19" s="207"/>
      <c r="C19" s="208" t="s">
        <v>1916</v>
      </c>
      <c r="D19" s="126"/>
      <c r="E19" s="203"/>
      <c r="F19" s="203"/>
      <c r="G19" s="203"/>
      <c r="H19" s="203"/>
      <c r="I19" s="126"/>
    </row>
    <row r="20" spans="1:9" x14ac:dyDescent="0.25">
      <c r="A20" s="207"/>
      <c r="B20" s="207"/>
      <c r="C20" s="208" t="s">
        <v>1921</v>
      </c>
      <c r="D20" s="126"/>
      <c r="E20" s="203"/>
      <c r="F20" s="203"/>
      <c r="G20" s="203"/>
      <c r="H20" s="203"/>
      <c r="I20" s="126"/>
    </row>
    <row r="21" spans="1:9" x14ac:dyDescent="0.25">
      <c r="A21" s="207"/>
      <c r="B21" s="207"/>
      <c r="C21" s="208" t="s">
        <v>1922</v>
      </c>
      <c r="D21" s="126"/>
      <c r="E21" s="203"/>
      <c r="F21" s="203"/>
      <c r="G21" s="203"/>
      <c r="H21" s="203"/>
      <c r="I21" s="126"/>
    </row>
    <row r="22" spans="1:9" x14ac:dyDescent="0.25">
      <c r="A22" s="356"/>
      <c r="B22" s="356"/>
      <c r="C22" s="356"/>
      <c r="D22" s="356"/>
      <c r="E22" s="356"/>
      <c r="F22" s="356"/>
      <c r="G22" s="356"/>
      <c r="H22" s="356"/>
      <c r="I22" s="356"/>
    </row>
    <row r="23" spans="1:9" x14ac:dyDescent="0.25">
      <c r="A23" s="207" t="s">
        <v>1923</v>
      </c>
      <c r="B23" s="351" t="s">
        <v>1924</v>
      </c>
      <c r="C23" s="208" t="s">
        <v>1734</v>
      </c>
      <c r="D23" s="126"/>
      <c r="E23" s="203"/>
      <c r="F23" s="203"/>
      <c r="G23" s="203"/>
      <c r="H23" s="203"/>
      <c r="I23" s="126"/>
    </row>
    <row r="24" spans="1:9" x14ac:dyDescent="0.25">
      <c r="A24" s="207"/>
      <c r="B24" s="351"/>
      <c r="C24" s="138" t="s">
        <v>1910</v>
      </c>
      <c r="D24" s="126"/>
      <c r="E24" s="203"/>
      <c r="F24" s="203"/>
      <c r="G24" s="203"/>
      <c r="H24" s="203"/>
      <c r="I24" s="126"/>
    </row>
    <row r="25" spans="1:9" x14ac:dyDescent="0.25">
      <c r="A25" s="207"/>
      <c r="B25" s="207" t="s">
        <v>1925</v>
      </c>
      <c r="C25" s="208" t="s">
        <v>1916</v>
      </c>
      <c r="D25" s="126"/>
      <c r="E25" s="203"/>
      <c r="F25" s="203"/>
      <c r="G25" s="203"/>
      <c r="H25" s="203"/>
      <c r="I25" s="126"/>
    </row>
    <row r="26" spans="1:9" x14ac:dyDescent="0.25">
      <c r="A26" s="207"/>
      <c r="B26" s="207"/>
      <c r="C26" s="208" t="s">
        <v>1926</v>
      </c>
      <c r="D26" s="126"/>
      <c r="E26" s="203"/>
      <c r="F26" s="203"/>
      <c r="G26" s="203"/>
      <c r="H26" s="203"/>
      <c r="I26" s="126"/>
    </row>
    <row r="27" spans="1:9" x14ac:dyDescent="0.25">
      <c r="A27" s="207"/>
      <c r="B27" s="207"/>
      <c r="C27" s="208" t="s">
        <v>1927</v>
      </c>
      <c r="D27" s="126"/>
      <c r="E27" s="203"/>
      <c r="F27" s="203"/>
      <c r="G27" s="203"/>
      <c r="H27" s="203"/>
      <c r="I27" s="126"/>
    </row>
    <row r="28" spans="1:9" x14ac:dyDescent="0.25">
      <c r="A28" s="177"/>
      <c r="B28" s="177"/>
      <c r="C28" s="177"/>
      <c r="D28" s="177"/>
      <c r="E28" s="177"/>
      <c r="F28" s="177"/>
      <c r="G28" s="177"/>
      <c r="H28" s="177"/>
      <c r="I28" s="177"/>
    </row>
    <row r="29" spans="1:9" x14ac:dyDescent="0.25">
      <c r="A29" s="207" t="s">
        <v>1928</v>
      </c>
      <c r="B29" s="351" t="s">
        <v>1929</v>
      </c>
      <c r="C29" s="208" t="s">
        <v>1734</v>
      </c>
      <c r="D29" s="126"/>
      <c r="E29" s="203"/>
      <c r="F29" s="203"/>
      <c r="G29" s="203"/>
      <c r="H29" s="203"/>
      <c r="I29" s="126"/>
    </row>
    <row r="30" spans="1:9" x14ac:dyDescent="0.25">
      <c r="A30" s="207"/>
      <c r="B30" s="351"/>
      <c r="C30" s="138" t="s">
        <v>1910</v>
      </c>
      <c r="D30" s="126"/>
      <c r="E30" s="203"/>
      <c r="F30" s="203"/>
      <c r="G30" s="203"/>
      <c r="H30" s="203"/>
      <c r="I30" s="126"/>
    </row>
    <row r="31" spans="1:9" x14ac:dyDescent="0.25">
      <c r="A31" s="207"/>
      <c r="B31" s="207" t="s">
        <v>1735</v>
      </c>
      <c r="C31" s="208" t="s">
        <v>1916</v>
      </c>
      <c r="D31" s="126"/>
      <c r="E31" s="203"/>
      <c r="F31" s="203"/>
      <c r="G31" s="203"/>
      <c r="H31" s="203"/>
      <c r="I31" s="126"/>
    </row>
    <row r="32" spans="1:9" x14ac:dyDescent="0.25">
      <c r="A32" s="207"/>
      <c r="B32" s="207"/>
      <c r="C32" s="208" t="s">
        <v>1930</v>
      </c>
      <c r="D32" s="126"/>
      <c r="E32" s="203"/>
      <c r="F32" s="203"/>
      <c r="G32" s="203"/>
      <c r="H32" s="203"/>
      <c r="I32" s="126"/>
    </row>
    <row r="33" spans="1:9" x14ac:dyDescent="0.25">
      <c r="A33" s="207"/>
      <c r="B33" s="207"/>
      <c r="C33" s="208" t="s">
        <v>1931</v>
      </c>
      <c r="D33" s="126"/>
      <c r="E33" s="203"/>
      <c r="F33" s="203"/>
      <c r="G33" s="203"/>
      <c r="H33" s="203"/>
      <c r="I33" s="126"/>
    </row>
  </sheetData>
  <mergeCells count="1">
    <mergeCell ref="A2:C2"/>
  </mergeCells>
  <conditionalFormatting sqref="E5:J16">
    <cfRule type="cellIs" dxfId="1050" priority="6" operator="equal">
      <formula>"black"</formula>
    </cfRule>
    <cfRule type="cellIs" dxfId="1049" priority="7" operator="equal">
      <formula>"n/a"</formula>
    </cfRule>
    <cfRule type="cellIs" dxfId="1048" priority="8" operator="equal">
      <formula>"n/s"</formula>
    </cfRule>
    <cfRule type="cellIs" dxfId="1047" priority="9" operator="equal">
      <formula>"fail"</formula>
    </cfRule>
    <cfRule type="cellIs" dxfId="1046" priority="10" operator="equal">
      <formula>"pass"</formula>
    </cfRule>
    <cfRule type="cellIs" dxfId="1045" priority="11" operator="equal">
      <formula>"n/s"</formula>
    </cfRule>
    <cfRule type="cellIs" dxfId="1044" priority="12" operator="equal">
      <formula>"n/a"</formula>
    </cfRule>
    <cfRule type="cellIs" dxfId="1043" priority="13" operator="equal">
      <formula>"fail"</formula>
    </cfRule>
    <cfRule type="cellIs" dxfId="1042" priority="14" operator="equal">
      <formula>"pass"</formula>
    </cfRule>
  </conditionalFormatting>
  <conditionalFormatting sqref="E5:H33">
    <cfRule type="cellIs" dxfId="1041" priority="1" operator="equal">
      <formula>"n/a"</formula>
    </cfRule>
    <cfRule type="cellIs" dxfId="1040" priority="2" operator="equal">
      <formula>"n/s"</formula>
    </cfRule>
    <cfRule type="cellIs" priority="3" operator="equal">
      <formula>"fail"</formula>
    </cfRule>
    <cfRule type="cellIs" dxfId="1039" priority="4" operator="equal">
      <formula>"fail"</formula>
    </cfRule>
    <cfRule type="cellIs" dxfId="1038" priority="5" operator="equal">
      <formula>"pass"</formula>
    </cfRule>
  </conditionalFormatting>
  <dataValidations count="2">
    <dataValidation type="list" allowBlank="1" showInputMessage="1" showErrorMessage="1" sqref="E5:H33">
      <formula1>$W$7:$W$11</formula1>
    </dataValidation>
    <dataValidation type="list" allowBlank="1" showInputMessage="1" showErrorMessage="1" sqref="J16">
      <formula1>$W$5:$W$8</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V33"/>
  <sheetViews>
    <sheetView topLeftCell="A7" workbookViewId="0">
      <selection activeCell="F5" sqref="F5"/>
    </sheetView>
  </sheetViews>
  <sheetFormatPr defaultRowHeight="15" x14ac:dyDescent="0.25"/>
  <cols>
    <col min="1" max="1" width="11" style="138" bestFit="1" customWidth="1"/>
    <col min="2" max="2" width="31.5703125" style="138" bestFit="1" customWidth="1"/>
    <col min="3" max="3" width="105.85546875" style="138" customWidth="1"/>
    <col min="4" max="4" width="5" style="138" bestFit="1" customWidth="1"/>
    <col min="5" max="5" width="5" style="138" customWidth="1"/>
    <col min="6" max="6" width="5" style="138" bestFit="1" customWidth="1"/>
    <col min="7" max="8" width="5" style="138" hidden="1" customWidth="1"/>
    <col min="9" max="9" width="27.28515625" style="138" customWidth="1"/>
    <col min="10" max="16384" width="9.140625" style="138"/>
  </cols>
  <sheetData>
    <row r="1" spans="1:22" ht="21" x14ac:dyDescent="0.35">
      <c r="A1" s="103"/>
      <c r="B1" s="103"/>
      <c r="C1" s="103"/>
      <c r="I1" s="247"/>
      <c r="J1" s="240"/>
      <c r="K1" s="244"/>
    </row>
    <row r="2" spans="1:22" ht="21" x14ac:dyDescent="0.35">
      <c r="A2" s="631" t="s">
        <v>1907</v>
      </c>
      <c r="B2" s="631"/>
      <c r="C2" s="631"/>
      <c r="I2" s="247"/>
      <c r="J2" s="240"/>
      <c r="K2" s="244"/>
    </row>
    <row r="3" spans="1:22" ht="21" x14ac:dyDescent="0.35">
      <c r="A3" s="103"/>
      <c r="B3" s="103"/>
      <c r="C3" s="103"/>
      <c r="I3" s="247"/>
      <c r="J3" s="240"/>
      <c r="K3" s="244"/>
    </row>
    <row r="4" spans="1:22" ht="59.25" x14ac:dyDescent="0.25">
      <c r="A4" s="108" t="s">
        <v>147</v>
      </c>
      <c r="B4" s="121" t="s">
        <v>148</v>
      </c>
      <c r="C4" s="108" t="s">
        <v>149</v>
      </c>
      <c r="D4" s="110" t="s">
        <v>249</v>
      </c>
      <c r="E4" s="110" t="s">
        <v>329</v>
      </c>
      <c r="F4" s="110" t="s">
        <v>327</v>
      </c>
      <c r="G4" s="110" t="s">
        <v>323</v>
      </c>
      <c r="H4" s="110" t="s">
        <v>1721</v>
      </c>
      <c r="I4" s="322" t="s">
        <v>958</v>
      </c>
      <c r="J4" s="239"/>
      <c r="K4" s="350"/>
    </row>
    <row r="5" spans="1:22" ht="32.25" customHeight="1" x14ac:dyDescent="0.25">
      <c r="A5" s="207" t="s">
        <v>1908</v>
      </c>
      <c r="B5" s="351" t="s">
        <v>1909</v>
      </c>
      <c r="C5" s="208" t="s">
        <v>1734</v>
      </c>
      <c r="D5" s="208"/>
      <c r="E5" s="352"/>
      <c r="F5" s="352"/>
      <c r="G5" s="352" t="s">
        <v>1625</v>
      </c>
      <c r="H5" s="352" t="s">
        <v>1625</v>
      </c>
      <c r="I5" s="338"/>
      <c r="J5" s="353"/>
      <c r="K5" s="354"/>
    </row>
    <row r="6" spans="1:22" ht="18.75" customHeight="1" x14ac:dyDescent="0.25">
      <c r="A6" s="207"/>
      <c r="B6" s="207" t="s">
        <v>1735</v>
      </c>
      <c r="C6" s="138" t="s">
        <v>1910</v>
      </c>
      <c r="D6" s="208"/>
      <c r="E6" s="352"/>
      <c r="F6" s="352"/>
      <c r="G6" s="352" t="s">
        <v>1625</v>
      </c>
      <c r="H6" s="352" t="s">
        <v>1625</v>
      </c>
      <c r="I6" s="338"/>
      <c r="J6" s="353"/>
      <c r="K6" s="354"/>
    </row>
    <row r="7" spans="1:22" ht="22.5" customHeight="1" x14ac:dyDescent="0.25">
      <c r="A7" s="207"/>
      <c r="B7" s="207"/>
      <c r="C7" s="208" t="s">
        <v>1911</v>
      </c>
      <c r="D7" s="208"/>
      <c r="E7" s="352"/>
      <c r="F7" s="352"/>
      <c r="G7" s="352" t="s">
        <v>1625</v>
      </c>
      <c r="H7" s="352" t="s">
        <v>1625</v>
      </c>
      <c r="I7" s="338"/>
      <c r="J7" s="353"/>
      <c r="K7" s="354"/>
      <c r="V7" s="138" t="s">
        <v>45</v>
      </c>
    </row>
    <row r="8" spans="1:22" ht="13.5" customHeight="1" x14ac:dyDescent="0.25">
      <c r="A8" s="207"/>
      <c r="B8" s="207"/>
      <c r="C8" s="208" t="s">
        <v>1912</v>
      </c>
      <c r="D8" s="208"/>
      <c r="E8" s="352"/>
      <c r="F8" s="352"/>
      <c r="G8" s="352" t="s">
        <v>1625</v>
      </c>
      <c r="H8" s="352" t="s">
        <v>1625</v>
      </c>
      <c r="I8" s="208"/>
      <c r="J8" s="353"/>
      <c r="K8" s="355"/>
      <c r="V8" s="138" t="s">
        <v>46</v>
      </c>
    </row>
    <row r="9" spans="1:22" ht="12.75" customHeight="1" x14ac:dyDescent="0.25">
      <c r="A9" s="207"/>
      <c r="B9" s="207"/>
      <c r="C9" s="208" t="s">
        <v>1913</v>
      </c>
      <c r="D9" s="208"/>
      <c r="E9" s="352"/>
      <c r="F9" s="352"/>
      <c r="G9" s="352" t="s">
        <v>1625</v>
      </c>
      <c r="H9" s="352" t="s">
        <v>1625</v>
      </c>
      <c r="I9" s="208"/>
      <c r="J9" s="353"/>
      <c r="K9" s="355"/>
      <c r="V9" s="138" t="s">
        <v>47</v>
      </c>
    </row>
    <row r="10" spans="1:22" x14ac:dyDescent="0.25">
      <c r="A10" s="356"/>
      <c r="B10" s="356"/>
      <c r="C10" s="356"/>
      <c r="D10" s="356"/>
      <c r="E10" s="357"/>
      <c r="F10" s="357"/>
      <c r="G10" s="352" t="s">
        <v>1625</v>
      </c>
      <c r="H10" s="352" t="s">
        <v>1625</v>
      </c>
      <c r="I10" s="358"/>
      <c r="J10" s="359"/>
      <c r="K10" s="360"/>
      <c r="V10" s="138" t="s">
        <v>1468</v>
      </c>
    </row>
    <row r="11" spans="1:22" ht="39" customHeight="1" x14ac:dyDescent="0.25">
      <c r="A11" s="207" t="s">
        <v>1914</v>
      </c>
      <c r="B11" s="351" t="s">
        <v>1915</v>
      </c>
      <c r="C11" s="208" t="s">
        <v>1734</v>
      </c>
      <c r="D11" s="208"/>
      <c r="E11" s="352"/>
      <c r="F11" s="352"/>
      <c r="G11" s="352" t="s">
        <v>1625</v>
      </c>
      <c r="H11" s="352" t="s">
        <v>1625</v>
      </c>
      <c r="I11" s="338"/>
      <c r="J11" s="353"/>
      <c r="K11" s="354"/>
      <c r="V11" s="138" t="s">
        <v>1625</v>
      </c>
    </row>
    <row r="12" spans="1:22" x14ac:dyDescent="0.25">
      <c r="A12" s="207"/>
      <c r="B12" s="207" t="s">
        <v>1735</v>
      </c>
      <c r="C12" s="138" t="s">
        <v>1910</v>
      </c>
      <c r="D12" s="208"/>
      <c r="E12" s="352"/>
      <c r="F12" s="352"/>
      <c r="G12" s="352" t="s">
        <v>1625</v>
      </c>
      <c r="H12" s="352" t="s">
        <v>1625</v>
      </c>
      <c r="I12" s="338"/>
      <c r="J12" s="353"/>
      <c r="K12" s="354"/>
    </row>
    <row r="13" spans="1:22" ht="14.25" customHeight="1" x14ac:dyDescent="0.25">
      <c r="A13" s="207"/>
      <c r="B13" s="207"/>
      <c r="C13" s="208" t="s">
        <v>1916</v>
      </c>
      <c r="D13" s="208"/>
      <c r="E13" s="352"/>
      <c r="F13" s="352"/>
      <c r="G13" s="352" t="s">
        <v>1625</v>
      </c>
      <c r="H13" s="352" t="s">
        <v>1625</v>
      </c>
      <c r="I13" s="338"/>
      <c r="J13" s="353"/>
      <c r="K13" s="354"/>
    </row>
    <row r="14" spans="1:22" ht="10.5" customHeight="1" x14ac:dyDescent="0.25">
      <c r="A14" s="207"/>
      <c r="B14" s="207"/>
      <c r="C14" s="208" t="s">
        <v>1917</v>
      </c>
      <c r="D14" s="208"/>
      <c r="E14" s="352"/>
      <c r="F14" s="352"/>
      <c r="G14" s="352" t="s">
        <v>1625</v>
      </c>
      <c r="H14" s="352" t="s">
        <v>1625</v>
      </c>
      <c r="I14" s="338"/>
      <c r="J14" s="353"/>
      <c r="K14" s="354"/>
    </row>
    <row r="15" spans="1:22" x14ac:dyDescent="0.25">
      <c r="A15" s="207"/>
      <c r="B15" s="207"/>
      <c r="C15" s="208" t="s">
        <v>1918</v>
      </c>
      <c r="D15" s="208"/>
      <c r="E15" s="352"/>
      <c r="F15" s="352"/>
      <c r="G15" s="352" t="s">
        <v>1625</v>
      </c>
      <c r="H15" s="352" t="s">
        <v>1625</v>
      </c>
      <c r="I15" s="338"/>
      <c r="J15" s="353"/>
      <c r="K15" s="354"/>
    </row>
    <row r="16" spans="1:22" x14ac:dyDescent="0.25">
      <c r="A16" s="356"/>
      <c r="B16" s="356"/>
      <c r="C16" s="356"/>
      <c r="D16" s="356"/>
      <c r="E16" s="357"/>
      <c r="F16" s="357"/>
      <c r="G16" s="352" t="s">
        <v>1625</v>
      </c>
      <c r="H16" s="352" t="s">
        <v>1625</v>
      </c>
      <c r="I16" s="358"/>
      <c r="J16" s="359"/>
      <c r="K16" s="360"/>
    </row>
    <row r="17" spans="1:9" x14ac:dyDescent="0.25">
      <c r="A17" s="207" t="s">
        <v>1919</v>
      </c>
      <c r="B17" s="351" t="s">
        <v>1920</v>
      </c>
      <c r="C17" s="208" t="s">
        <v>1734</v>
      </c>
      <c r="D17" s="126"/>
      <c r="E17" s="203"/>
      <c r="F17" s="203"/>
      <c r="G17" s="352" t="s">
        <v>1625</v>
      </c>
      <c r="H17" s="352" t="s">
        <v>1625</v>
      </c>
      <c r="I17" s="126"/>
    </row>
    <row r="18" spans="1:9" x14ac:dyDescent="0.25">
      <c r="A18" s="207"/>
      <c r="B18" s="207" t="s">
        <v>1735</v>
      </c>
      <c r="C18" s="138" t="s">
        <v>1910</v>
      </c>
      <c r="D18" s="126"/>
      <c r="E18" s="203"/>
      <c r="F18" s="203"/>
      <c r="G18" s="352" t="s">
        <v>1625</v>
      </c>
      <c r="H18" s="352" t="s">
        <v>1625</v>
      </c>
      <c r="I18" s="126"/>
    </row>
    <row r="19" spans="1:9" x14ac:dyDescent="0.25">
      <c r="A19" s="207"/>
      <c r="B19" s="207"/>
      <c r="C19" s="208" t="s">
        <v>1916</v>
      </c>
      <c r="D19" s="126"/>
      <c r="E19" s="203"/>
      <c r="F19" s="203"/>
      <c r="G19" s="352" t="s">
        <v>1625</v>
      </c>
      <c r="H19" s="352" t="s">
        <v>1625</v>
      </c>
      <c r="I19" s="126"/>
    </row>
    <row r="20" spans="1:9" x14ac:dyDescent="0.25">
      <c r="A20" s="207"/>
      <c r="B20" s="207"/>
      <c r="C20" s="208" t="s">
        <v>1921</v>
      </c>
      <c r="D20" s="126"/>
      <c r="E20" s="203"/>
      <c r="F20" s="203"/>
      <c r="G20" s="352" t="s">
        <v>1625</v>
      </c>
      <c r="H20" s="352" t="s">
        <v>1625</v>
      </c>
      <c r="I20" s="126"/>
    </row>
    <row r="21" spans="1:9" x14ac:dyDescent="0.25">
      <c r="A21" s="207"/>
      <c r="B21" s="207"/>
      <c r="C21" s="208" t="s">
        <v>1922</v>
      </c>
      <c r="D21" s="126"/>
      <c r="E21" s="203"/>
      <c r="F21" s="203"/>
      <c r="G21" s="352" t="s">
        <v>1625</v>
      </c>
      <c r="H21" s="352" t="s">
        <v>1625</v>
      </c>
      <c r="I21" s="126"/>
    </row>
    <row r="22" spans="1:9" x14ac:dyDescent="0.25">
      <c r="A22" s="356"/>
      <c r="B22" s="356"/>
      <c r="C22" s="356"/>
      <c r="D22" s="356"/>
      <c r="E22" s="356"/>
      <c r="F22" s="356"/>
      <c r="G22" s="352" t="s">
        <v>1625</v>
      </c>
      <c r="H22" s="352" t="s">
        <v>1625</v>
      </c>
      <c r="I22" s="356"/>
    </row>
    <row r="23" spans="1:9" x14ac:dyDescent="0.25">
      <c r="A23" s="207" t="s">
        <v>1923</v>
      </c>
      <c r="B23" s="351" t="s">
        <v>1924</v>
      </c>
      <c r="C23" s="208" t="s">
        <v>1734</v>
      </c>
      <c r="D23" s="126"/>
      <c r="E23" s="203"/>
      <c r="F23" s="203"/>
      <c r="G23" s="352" t="s">
        <v>1625</v>
      </c>
      <c r="H23" s="352" t="s">
        <v>1625</v>
      </c>
      <c r="I23" s="126"/>
    </row>
    <row r="24" spans="1:9" x14ac:dyDescent="0.25">
      <c r="A24" s="207"/>
      <c r="B24" s="351"/>
      <c r="C24" s="138" t="s">
        <v>1910</v>
      </c>
      <c r="D24" s="126"/>
      <c r="E24" s="203"/>
      <c r="F24" s="203"/>
      <c r="G24" s="352" t="s">
        <v>1625</v>
      </c>
      <c r="H24" s="352" t="s">
        <v>1625</v>
      </c>
      <c r="I24" s="126"/>
    </row>
    <row r="25" spans="1:9" x14ac:dyDescent="0.25">
      <c r="A25" s="207"/>
      <c r="B25" s="207" t="s">
        <v>1925</v>
      </c>
      <c r="C25" s="208" t="s">
        <v>1916</v>
      </c>
      <c r="D25" s="126"/>
      <c r="E25" s="203"/>
      <c r="F25" s="203"/>
      <c r="G25" s="352" t="s">
        <v>1625</v>
      </c>
      <c r="H25" s="352" t="s">
        <v>1625</v>
      </c>
      <c r="I25" s="126"/>
    </row>
    <row r="26" spans="1:9" x14ac:dyDescent="0.25">
      <c r="A26" s="207"/>
      <c r="B26" s="207"/>
      <c r="C26" s="208" t="s">
        <v>1926</v>
      </c>
      <c r="D26" s="126"/>
      <c r="E26" s="203"/>
      <c r="F26" s="203"/>
      <c r="G26" s="352" t="s">
        <v>1625</v>
      </c>
      <c r="H26" s="352" t="s">
        <v>1625</v>
      </c>
      <c r="I26" s="126"/>
    </row>
    <row r="27" spans="1:9" x14ac:dyDescent="0.25">
      <c r="A27" s="207"/>
      <c r="B27" s="207"/>
      <c r="C27" s="208" t="s">
        <v>1927</v>
      </c>
      <c r="D27" s="126"/>
      <c r="E27" s="203"/>
      <c r="F27" s="203"/>
      <c r="G27" s="352" t="s">
        <v>1625</v>
      </c>
      <c r="H27" s="352" t="s">
        <v>1625</v>
      </c>
      <c r="I27" s="126"/>
    </row>
    <row r="28" spans="1:9" x14ac:dyDescent="0.25">
      <c r="A28" s="177"/>
      <c r="B28" s="177"/>
      <c r="C28" s="177"/>
      <c r="D28" s="177"/>
      <c r="E28" s="177"/>
      <c r="F28" s="177"/>
      <c r="G28" s="352" t="s">
        <v>1625</v>
      </c>
      <c r="H28" s="352" t="s">
        <v>1625</v>
      </c>
      <c r="I28" s="177"/>
    </row>
    <row r="29" spans="1:9" x14ac:dyDescent="0.25">
      <c r="A29" s="207" t="s">
        <v>1928</v>
      </c>
      <c r="B29" s="351" t="s">
        <v>1929</v>
      </c>
      <c r="C29" s="208" t="s">
        <v>1734</v>
      </c>
      <c r="D29" s="126"/>
      <c r="E29" s="203"/>
      <c r="F29" s="203"/>
      <c r="G29" s="352" t="s">
        <v>1625</v>
      </c>
      <c r="H29" s="352" t="s">
        <v>1625</v>
      </c>
      <c r="I29" s="126"/>
    </row>
    <row r="30" spans="1:9" x14ac:dyDescent="0.25">
      <c r="A30" s="207"/>
      <c r="B30" s="351"/>
      <c r="C30" s="138" t="s">
        <v>1910</v>
      </c>
      <c r="D30" s="126"/>
      <c r="E30" s="203"/>
      <c r="F30" s="203"/>
      <c r="G30" s="352" t="s">
        <v>1625</v>
      </c>
      <c r="H30" s="352" t="s">
        <v>1625</v>
      </c>
      <c r="I30" s="126"/>
    </row>
    <row r="31" spans="1:9" x14ac:dyDescent="0.25">
      <c r="A31" s="207"/>
      <c r="B31" s="207" t="s">
        <v>1735</v>
      </c>
      <c r="C31" s="208" t="s">
        <v>1916</v>
      </c>
      <c r="D31" s="126"/>
      <c r="E31" s="203"/>
      <c r="F31" s="203"/>
      <c r="G31" s="352" t="s">
        <v>1625</v>
      </c>
      <c r="H31" s="352" t="s">
        <v>1625</v>
      </c>
      <c r="I31" s="126"/>
    </row>
    <row r="32" spans="1:9" x14ac:dyDescent="0.25">
      <c r="A32" s="207"/>
      <c r="B32" s="207"/>
      <c r="C32" s="208" t="s">
        <v>1930</v>
      </c>
      <c r="D32" s="126"/>
      <c r="E32" s="203"/>
      <c r="F32" s="203"/>
      <c r="G32" s="352" t="s">
        <v>1625</v>
      </c>
      <c r="H32" s="352" t="s">
        <v>1625</v>
      </c>
      <c r="I32" s="126"/>
    </row>
    <row r="33" spans="1:9" x14ac:dyDescent="0.25">
      <c r="A33" s="207"/>
      <c r="B33" s="207"/>
      <c r="C33" s="208" t="s">
        <v>1931</v>
      </c>
      <c r="D33" s="126"/>
      <c r="E33" s="203"/>
      <c r="F33" s="203"/>
      <c r="G33" s="352" t="s">
        <v>1625</v>
      </c>
      <c r="H33" s="352" t="s">
        <v>1625</v>
      </c>
      <c r="I33" s="126"/>
    </row>
  </sheetData>
  <mergeCells count="1">
    <mergeCell ref="A2:C2"/>
  </mergeCells>
  <conditionalFormatting sqref="E5:J16 G17:H33">
    <cfRule type="cellIs" dxfId="1037" priority="6" operator="equal">
      <formula>"black"</formula>
    </cfRule>
    <cfRule type="cellIs" dxfId="1036" priority="7" operator="equal">
      <formula>"n/a"</formula>
    </cfRule>
    <cfRule type="cellIs" dxfId="1035" priority="8" operator="equal">
      <formula>"n/s"</formula>
    </cfRule>
    <cfRule type="cellIs" dxfId="1034" priority="9" operator="equal">
      <formula>"fail"</formula>
    </cfRule>
    <cfRule type="cellIs" dxfId="1033" priority="10" operator="equal">
      <formula>"pass"</formula>
    </cfRule>
    <cfRule type="cellIs" dxfId="1032" priority="11" operator="equal">
      <formula>"n/s"</formula>
    </cfRule>
    <cfRule type="cellIs" dxfId="1031" priority="12" operator="equal">
      <formula>"n/a"</formula>
    </cfRule>
    <cfRule type="cellIs" dxfId="1030" priority="13" operator="equal">
      <formula>"fail"</formula>
    </cfRule>
    <cfRule type="cellIs" dxfId="1029" priority="14" operator="equal">
      <formula>"pass"</formula>
    </cfRule>
  </conditionalFormatting>
  <conditionalFormatting sqref="E5:H33">
    <cfRule type="cellIs" dxfId="1028" priority="1" operator="equal">
      <formula>"n/s"</formula>
    </cfRule>
    <cfRule type="cellIs" dxfId="1027" priority="2" operator="equal">
      <formula>"black"</formula>
    </cfRule>
    <cfRule type="cellIs" dxfId="1026" priority="3" operator="equal">
      <formula>"n/a"</formula>
    </cfRule>
    <cfRule type="cellIs" dxfId="1025" priority="4" operator="equal">
      <formula>"fail"</formula>
    </cfRule>
    <cfRule type="cellIs" dxfId="1024" priority="5" operator="equal">
      <formula>"pass"</formula>
    </cfRule>
  </conditionalFormatting>
  <dataValidations count="2">
    <dataValidation type="list" allowBlank="1" showInputMessage="1" showErrorMessage="1" sqref="E5:H33">
      <formula1>$V$7:$V$11</formula1>
    </dataValidation>
    <dataValidation type="list" allowBlank="1" showInputMessage="1" showErrorMessage="1" sqref="J16">
      <formula1>$W$5:$W$8</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R38"/>
  <sheetViews>
    <sheetView topLeftCell="A4" workbookViewId="0">
      <selection activeCell="A2" sqref="A2:C2"/>
    </sheetView>
  </sheetViews>
  <sheetFormatPr defaultRowHeight="15" x14ac:dyDescent="0.25"/>
  <cols>
    <col min="1" max="1" width="9.140625" style="138" bestFit="1" customWidth="1"/>
    <col min="2" max="2" width="29.85546875" style="138" bestFit="1" customWidth="1"/>
    <col min="3" max="3" width="75.5703125" style="138" customWidth="1"/>
    <col min="4" max="4" width="6.7109375" style="138" customWidth="1"/>
    <col min="5" max="5" width="5.28515625" style="138" bestFit="1" customWidth="1"/>
    <col min="6" max="6" width="5.28515625" style="138" customWidth="1"/>
    <col min="7" max="7" width="5.28515625" style="138" bestFit="1" customWidth="1"/>
    <col min="8" max="8" width="4.140625" style="138" customWidth="1"/>
    <col min="9" max="9" width="37.7109375" style="138" customWidth="1"/>
    <col min="10" max="16384" width="9.140625" style="138"/>
  </cols>
  <sheetData>
    <row r="1" spans="1:18" ht="21" x14ac:dyDescent="0.35">
      <c r="A1" s="103"/>
      <c r="B1" s="103"/>
      <c r="C1" s="103"/>
      <c r="I1" s="247"/>
    </row>
    <row r="2" spans="1:18" ht="21" x14ac:dyDescent="0.35">
      <c r="A2" s="608" t="s">
        <v>1932</v>
      </c>
      <c r="B2" s="608"/>
      <c r="C2" s="608"/>
      <c r="I2" s="247"/>
    </row>
    <row r="3" spans="1:18" ht="21" x14ac:dyDescent="0.35">
      <c r="A3" s="103"/>
      <c r="B3" s="103"/>
      <c r="C3" s="103"/>
      <c r="I3" s="247"/>
    </row>
    <row r="4" spans="1:18" ht="59.25" x14ac:dyDescent="0.25">
      <c r="A4" s="108" t="s">
        <v>147</v>
      </c>
      <c r="B4" s="121" t="s">
        <v>148</v>
      </c>
      <c r="C4" s="108" t="s">
        <v>149</v>
      </c>
      <c r="D4" s="110" t="s">
        <v>249</v>
      </c>
      <c r="E4" s="110" t="s">
        <v>329</v>
      </c>
      <c r="F4" s="110" t="s">
        <v>327</v>
      </c>
      <c r="G4" s="110" t="s">
        <v>323</v>
      </c>
      <c r="H4" s="110" t="s">
        <v>1721</v>
      </c>
      <c r="I4" s="322" t="s">
        <v>958</v>
      </c>
    </row>
    <row r="5" spans="1:18" x14ac:dyDescent="0.25">
      <c r="A5" s="207" t="s">
        <v>1933</v>
      </c>
      <c r="B5" s="351" t="s">
        <v>1934</v>
      </c>
      <c r="C5" s="208" t="s">
        <v>1734</v>
      </c>
      <c r="D5" s="208"/>
      <c r="E5" s="352"/>
      <c r="F5" s="352"/>
      <c r="G5" s="352"/>
      <c r="H5" s="352"/>
      <c r="I5" s="338"/>
      <c r="R5" s="138" t="s">
        <v>45</v>
      </c>
    </row>
    <row r="6" spans="1:18" x14ac:dyDescent="0.25">
      <c r="A6" s="207"/>
      <c r="B6" s="207" t="s">
        <v>1735</v>
      </c>
      <c r="C6" s="208" t="s">
        <v>1935</v>
      </c>
      <c r="D6" s="208"/>
      <c r="E6" s="352"/>
      <c r="F6" s="352"/>
      <c r="G6" s="352"/>
      <c r="H6" s="352"/>
      <c r="I6" s="338"/>
      <c r="R6" s="138" t="s">
        <v>46</v>
      </c>
    </row>
    <row r="7" spans="1:18" x14ac:dyDescent="0.25">
      <c r="A7" s="207"/>
      <c r="B7" s="207"/>
      <c r="C7" s="208" t="s">
        <v>1936</v>
      </c>
      <c r="D7" s="208"/>
      <c r="E7" s="352"/>
      <c r="F7" s="352"/>
      <c r="G7" s="352"/>
      <c r="H7" s="352"/>
      <c r="I7" s="338"/>
      <c r="R7" s="138" t="s">
        <v>47</v>
      </c>
    </row>
    <row r="8" spans="1:18" x14ac:dyDescent="0.25">
      <c r="A8" s="207"/>
      <c r="B8" s="207"/>
      <c r="C8" s="208" t="s">
        <v>1937</v>
      </c>
      <c r="D8" s="208"/>
      <c r="E8" s="352"/>
      <c r="F8" s="352"/>
      <c r="G8" s="352"/>
      <c r="H8" s="352"/>
      <c r="I8" s="208"/>
      <c r="R8" s="138" t="s">
        <v>1468</v>
      </c>
    </row>
    <row r="9" spans="1:18" x14ac:dyDescent="0.25">
      <c r="A9" s="207"/>
      <c r="B9" s="207"/>
      <c r="C9" s="208" t="s">
        <v>1938</v>
      </c>
      <c r="D9" s="208"/>
      <c r="E9" s="352"/>
      <c r="F9" s="352"/>
      <c r="G9" s="352"/>
      <c r="H9" s="352"/>
      <c r="I9" s="208"/>
      <c r="R9" s="138" t="s">
        <v>1625</v>
      </c>
    </row>
    <row r="10" spans="1:18" x14ac:dyDescent="0.25">
      <c r="A10" s="356"/>
      <c r="B10" s="356"/>
      <c r="C10" s="356"/>
      <c r="D10" s="356"/>
      <c r="E10" s="357"/>
      <c r="F10" s="357"/>
      <c r="G10" s="357"/>
      <c r="H10" s="357"/>
      <c r="I10" s="358"/>
    </row>
    <row r="11" spans="1:18" ht="18" customHeight="1" x14ac:dyDescent="0.25">
      <c r="A11" s="207" t="s">
        <v>1939</v>
      </c>
      <c r="B11" s="351" t="s">
        <v>1934</v>
      </c>
      <c r="C11" s="208" t="s">
        <v>1940</v>
      </c>
      <c r="D11" s="208"/>
      <c r="E11" s="352"/>
      <c r="F11" s="352"/>
      <c r="G11" s="352"/>
      <c r="H11" s="352"/>
      <c r="I11" s="338"/>
    </row>
    <row r="12" spans="1:18" x14ac:dyDescent="0.25">
      <c r="A12" s="207"/>
      <c r="B12" s="207" t="s">
        <v>1941</v>
      </c>
      <c r="C12" s="208" t="s">
        <v>1935</v>
      </c>
      <c r="D12" s="208"/>
      <c r="E12" s="352"/>
      <c r="F12" s="352"/>
      <c r="G12" s="352"/>
      <c r="H12" s="352"/>
      <c r="I12" s="338"/>
    </row>
    <row r="13" spans="1:18" x14ac:dyDescent="0.25">
      <c r="A13" s="207"/>
      <c r="B13" s="207"/>
      <c r="C13" s="208" t="s">
        <v>1936</v>
      </c>
      <c r="D13" s="208"/>
      <c r="E13" s="352"/>
      <c r="F13" s="352"/>
      <c r="G13" s="352"/>
      <c r="H13" s="352"/>
      <c r="I13" s="338"/>
    </row>
    <row r="14" spans="1:18" x14ac:dyDescent="0.25">
      <c r="A14" s="207"/>
      <c r="B14" s="207"/>
      <c r="C14" s="208" t="s">
        <v>1937</v>
      </c>
      <c r="D14" s="208"/>
      <c r="E14" s="352"/>
      <c r="F14" s="352"/>
      <c r="G14" s="352"/>
      <c r="H14" s="352"/>
      <c r="I14" s="338"/>
    </row>
    <row r="15" spans="1:18" x14ac:dyDescent="0.25">
      <c r="A15" s="207"/>
      <c r="B15" s="207"/>
      <c r="C15" s="208" t="s">
        <v>1938</v>
      </c>
      <c r="D15" s="208"/>
      <c r="E15" s="352"/>
      <c r="F15" s="352"/>
      <c r="G15" s="352"/>
      <c r="H15" s="352"/>
      <c r="I15" s="338"/>
    </row>
    <row r="16" spans="1:18" x14ac:dyDescent="0.25">
      <c r="A16" s="361"/>
      <c r="B16" s="361"/>
      <c r="C16" s="361"/>
      <c r="D16" s="361"/>
      <c r="E16" s="362"/>
      <c r="F16" s="362"/>
      <c r="G16" s="362"/>
      <c r="H16" s="357"/>
      <c r="I16" s="358"/>
    </row>
    <row r="17" spans="1:9" ht="15.75" x14ac:dyDescent="0.25">
      <c r="A17" s="237"/>
      <c r="B17" s="363"/>
      <c r="C17" s="272"/>
      <c r="D17" s="272"/>
      <c r="E17" s="364"/>
      <c r="F17" s="364"/>
      <c r="G17" s="364"/>
      <c r="H17" s="364"/>
      <c r="I17" s="365"/>
    </row>
    <row r="18" spans="1:9" ht="15.75" x14ac:dyDescent="0.25">
      <c r="A18" s="237"/>
      <c r="B18" s="237"/>
      <c r="C18" s="272"/>
      <c r="D18" s="272"/>
      <c r="E18" s="364"/>
      <c r="F18" s="364"/>
      <c r="G18" s="364"/>
      <c r="H18" s="364"/>
      <c r="I18" s="365"/>
    </row>
    <row r="19" spans="1:9" ht="15.75" x14ac:dyDescent="0.25">
      <c r="A19" s="237"/>
      <c r="B19" s="237"/>
      <c r="C19" s="272"/>
      <c r="D19" s="272"/>
      <c r="E19" s="364"/>
      <c r="F19" s="364"/>
      <c r="G19" s="364"/>
      <c r="H19" s="364"/>
      <c r="I19" s="365"/>
    </row>
    <row r="20" spans="1:9" ht="15.75" x14ac:dyDescent="0.25">
      <c r="A20" s="237"/>
      <c r="B20" s="237"/>
      <c r="C20" s="272"/>
      <c r="D20" s="272"/>
      <c r="E20" s="364"/>
      <c r="F20" s="364"/>
      <c r="G20" s="364"/>
      <c r="H20" s="364"/>
      <c r="I20" s="365"/>
    </row>
    <row r="21" spans="1:9" ht="15.75" x14ac:dyDescent="0.25">
      <c r="A21" s="237"/>
      <c r="B21" s="237"/>
      <c r="C21" s="272"/>
      <c r="D21" s="272"/>
      <c r="E21" s="364"/>
      <c r="F21" s="364"/>
      <c r="G21" s="364"/>
      <c r="H21" s="364"/>
      <c r="I21" s="365"/>
    </row>
    <row r="22" spans="1:9" ht="15.75" x14ac:dyDescent="0.25">
      <c r="A22" s="237"/>
      <c r="B22" s="237"/>
      <c r="C22" s="272"/>
      <c r="D22" s="272"/>
      <c r="E22" s="364"/>
      <c r="F22" s="364"/>
      <c r="G22" s="364"/>
      <c r="H22" s="364"/>
      <c r="I22" s="365"/>
    </row>
    <row r="23" spans="1:9" ht="15.75" x14ac:dyDescent="0.25">
      <c r="A23" s="237"/>
      <c r="B23" s="237"/>
      <c r="C23" s="237"/>
      <c r="D23" s="237"/>
      <c r="E23" s="366"/>
      <c r="F23" s="366"/>
      <c r="G23" s="366"/>
      <c r="H23" s="366"/>
      <c r="I23" s="363"/>
    </row>
    <row r="24" spans="1:9" ht="15.75" x14ac:dyDescent="0.25">
      <c r="A24" s="237"/>
      <c r="B24" s="363"/>
      <c r="C24" s="272"/>
      <c r="D24" s="272"/>
      <c r="E24" s="364"/>
      <c r="F24" s="364"/>
      <c r="G24" s="364"/>
      <c r="H24" s="364"/>
      <c r="I24" s="365"/>
    </row>
    <row r="25" spans="1:9" ht="15.75" x14ac:dyDescent="0.25">
      <c r="A25" s="237"/>
      <c r="B25" s="237"/>
      <c r="C25" s="272"/>
      <c r="D25" s="272"/>
      <c r="E25" s="364"/>
      <c r="F25" s="364"/>
      <c r="G25" s="364"/>
      <c r="H25" s="364"/>
      <c r="I25" s="365"/>
    </row>
    <row r="26" spans="1:9" ht="15.75" x14ac:dyDescent="0.25">
      <c r="A26" s="237"/>
      <c r="B26" s="237"/>
      <c r="C26" s="272"/>
      <c r="D26" s="272"/>
      <c r="E26" s="364"/>
      <c r="F26" s="364"/>
      <c r="G26" s="364"/>
      <c r="H26" s="364"/>
      <c r="I26" s="365"/>
    </row>
    <row r="27" spans="1:9" ht="15.75" x14ac:dyDescent="0.25">
      <c r="A27" s="237"/>
      <c r="B27" s="237"/>
      <c r="C27" s="272"/>
      <c r="D27" s="272"/>
      <c r="E27" s="364"/>
      <c r="F27" s="364"/>
      <c r="G27" s="364"/>
      <c r="H27" s="364"/>
      <c r="I27" s="365"/>
    </row>
    <row r="28" spans="1:9" ht="15.75" x14ac:dyDescent="0.25">
      <c r="A28" s="237"/>
      <c r="B28" s="237"/>
      <c r="C28" s="272"/>
      <c r="D28" s="272"/>
      <c r="E28" s="364"/>
      <c r="F28" s="364"/>
      <c r="G28" s="364"/>
      <c r="H28" s="364"/>
      <c r="I28" s="365"/>
    </row>
    <row r="29" spans="1:9" ht="15.75" x14ac:dyDescent="0.25">
      <c r="A29" s="237"/>
      <c r="B29" s="237"/>
      <c r="C29" s="272"/>
      <c r="D29" s="272"/>
      <c r="E29" s="364"/>
      <c r="F29" s="364"/>
      <c r="G29" s="364"/>
      <c r="H29" s="364"/>
      <c r="I29" s="365"/>
    </row>
    <row r="30" spans="1:9" ht="15.75" x14ac:dyDescent="0.25">
      <c r="A30" s="237"/>
      <c r="B30" s="237"/>
      <c r="C30" s="237"/>
      <c r="D30" s="237"/>
      <c r="E30" s="366"/>
      <c r="F30" s="366"/>
      <c r="G30" s="366"/>
      <c r="H30" s="366"/>
      <c r="I30" s="363"/>
    </row>
    <row r="31" spans="1:9" ht="15.75" x14ac:dyDescent="0.25">
      <c r="A31" s="237"/>
      <c r="B31" s="237"/>
      <c r="C31" s="272"/>
      <c r="D31" s="272"/>
      <c r="E31" s="364"/>
      <c r="F31" s="364"/>
      <c r="G31" s="364"/>
      <c r="H31" s="364"/>
      <c r="I31" s="365"/>
    </row>
    <row r="32" spans="1:9" ht="15.75" x14ac:dyDescent="0.25">
      <c r="A32" s="237"/>
      <c r="B32" s="237"/>
      <c r="C32" s="272"/>
      <c r="D32" s="272"/>
      <c r="E32" s="364"/>
      <c r="F32" s="364"/>
      <c r="G32" s="364"/>
      <c r="H32" s="364"/>
      <c r="I32" s="365"/>
    </row>
    <row r="33" spans="1:9" ht="15.75" x14ac:dyDescent="0.25">
      <c r="A33" s="237"/>
      <c r="B33" s="237"/>
      <c r="C33" s="272"/>
      <c r="D33" s="272"/>
      <c r="E33" s="364"/>
      <c r="F33" s="364"/>
      <c r="G33" s="364"/>
      <c r="H33" s="364"/>
      <c r="I33" s="365"/>
    </row>
    <row r="34" spans="1:9" ht="15.75" x14ac:dyDescent="0.25">
      <c r="A34" s="237"/>
      <c r="B34" s="237"/>
      <c r="C34" s="272"/>
      <c r="D34" s="272"/>
      <c r="E34" s="364"/>
      <c r="F34" s="364"/>
      <c r="G34" s="364"/>
      <c r="H34" s="364"/>
      <c r="I34" s="365"/>
    </row>
    <row r="35" spans="1:9" ht="15.75" x14ac:dyDescent="0.25">
      <c r="A35" s="237"/>
      <c r="B35" s="237"/>
      <c r="C35" s="272"/>
      <c r="D35" s="272"/>
      <c r="E35" s="364"/>
      <c r="F35" s="364"/>
      <c r="G35" s="364"/>
      <c r="H35" s="364"/>
      <c r="I35" s="365"/>
    </row>
    <row r="36" spans="1:9" ht="15.75" x14ac:dyDescent="0.25">
      <c r="A36" s="237"/>
      <c r="B36" s="237"/>
      <c r="C36" s="272"/>
      <c r="D36" s="272"/>
      <c r="E36" s="364"/>
      <c r="F36" s="364"/>
      <c r="G36" s="364"/>
      <c r="H36" s="364"/>
      <c r="I36" s="365"/>
    </row>
    <row r="37" spans="1:9" ht="15.75" x14ac:dyDescent="0.25">
      <c r="A37" s="237"/>
      <c r="B37" s="237"/>
      <c r="C37" s="272"/>
      <c r="D37" s="272"/>
      <c r="E37" s="364"/>
      <c r="F37" s="364"/>
      <c r="G37" s="364"/>
      <c r="H37" s="364"/>
      <c r="I37" s="365"/>
    </row>
    <row r="38" spans="1:9" ht="15.75" x14ac:dyDescent="0.25">
      <c r="A38" s="237"/>
      <c r="B38" s="237"/>
      <c r="C38" s="237"/>
      <c r="D38" s="237"/>
      <c r="E38" s="366"/>
      <c r="F38" s="366"/>
      <c r="G38" s="366"/>
      <c r="H38" s="366"/>
      <c r="I38" s="363"/>
    </row>
  </sheetData>
  <mergeCells count="1">
    <mergeCell ref="A2:C2"/>
  </mergeCells>
  <conditionalFormatting sqref="E5:H38">
    <cfRule type="cellIs" dxfId="1023" priority="6" operator="equal">
      <formula>"black"</formula>
    </cfRule>
    <cfRule type="cellIs" dxfId="1022" priority="7" operator="equal">
      <formula>"n/a"</formula>
    </cfRule>
    <cfRule type="cellIs" dxfId="1021" priority="8" operator="equal">
      <formula>"n/s"</formula>
    </cfRule>
    <cfRule type="cellIs" dxfId="1020" priority="9" operator="equal">
      <formula>"fail"</formula>
    </cfRule>
    <cfRule type="cellIs" dxfId="1019" priority="10" operator="equal">
      <formula>"pass"</formula>
    </cfRule>
    <cfRule type="cellIs" dxfId="1018" priority="11" operator="equal">
      <formula>"n/s"</formula>
    </cfRule>
    <cfRule type="cellIs" dxfId="1017" priority="12" operator="equal">
      <formula>"n/a"</formula>
    </cfRule>
    <cfRule type="cellIs" dxfId="1016" priority="13" operator="equal">
      <formula>"fail"</formula>
    </cfRule>
    <cfRule type="cellIs" dxfId="1015" priority="14" operator="equal">
      <formula>"pass"</formula>
    </cfRule>
  </conditionalFormatting>
  <conditionalFormatting sqref="E5:H15">
    <cfRule type="cellIs" dxfId="1014" priority="1" operator="equal">
      <formula>"black"</formula>
    </cfRule>
    <cfRule type="cellIs" dxfId="1013" priority="2" operator="equal">
      <formula>"n/a"</formula>
    </cfRule>
    <cfRule type="cellIs" dxfId="1012" priority="3" operator="equal">
      <formula>"n/s"</formula>
    </cfRule>
    <cfRule type="cellIs" dxfId="1011" priority="4" operator="equal">
      <formula>"fail"</formula>
    </cfRule>
    <cfRule type="cellIs" dxfId="1010" priority="5" operator="equal">
      <formula>"pass"</formula>
    </cfRule>
  </conditionalFormatting>
  <dataValidations count="2">
    <dataValidation type="list" allowBlank="1" showInputMessage="1" showErrorMessage="1" sqref="E5:H15">
      <formula1>$R$5:$R$9</formula1>
    </dataValidation>
    <dataValidation type="list" allowBlank="1" showInputMessage="1" showErrorMessage="1" sqref="E16:H38">
      <formula1>$W$5:$W$8</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T38"/>
  <sheetViews>
    <sheetView topLeftCell="A4" workbookViewId="0">
      <selection activeCell="C12" sqref="C12"/>
    </sheetView>
  </sheetViews>
  <sheetFormatPr defaultRowHeight="15" x14ac:dyDescent="0.25"/>
  <cols>
    <col min="1" max="1" width="9.140625" style="138" bestFit="1" customWidth="1"/>
    <col min="2" max="2" width="29.85546875" style="138" bestFit="1" customWidth="1"/>
    <col min="3" max="3" width="77.85546875" style="138" customWidth="1"/>
    <col min="4" max="4" width="6.7109375" style="138" customWidth="1"/>
    <col min="5" max="5" width="5.28515625" style="138" bestFit="1" customWidth="1"/>
    <col min="6" max="6" width="5.28515625" style="138" customWidth="1"/>
    <col min="7" max="7" width="5.28515625" style="138" hidden="1" customWidth="1"/>
    <col min="8" max="8" width="4.140625" style="138" hidden="1" customWidth="1"/>
    <col min="9" max="9" width="37.7109375" style="138" customWidth="1"/>
    <col min="10" max="16384" width="9.140625" style="138"/>
  </cols>
  <sheetData>
    <row r="1" spans="1:20" ht="21" x14ac:dyDescent="0.35">
      <c r="A1" s="103"/>
      <c r="B1" s="103"/>
      <c r="C1" s="103"/>
      <c r="I1" s="247"/>
    </row>
    <row r="2" spans="1:20" ht="21" x14ac:dyDescent="0.35">
      <c r="A2" s="608" t="s">
        <v>1932</v>
      </c>
      <c r="B2" s="608"/>
      <c r="C2" s="608"/>
      <c r="I2" s="247"/>
    </row>
    <row r="3" spans="1:20" ht="21" x14ac:dyDescent="0.35">
      <c r="A3" s="103"/>
      <c r="B3" s="103"/>
      <c r="C3" s="103"/>
      <c r="I3" s="247"/>
    </row>
    <row r="4" spans="1:20" ht="59.25" x14ac:dyDescent="0.25">
      <c r="A4" s="108" t="s">
        <v>147</v>
      </c>
      <c r="B4" s="121" t="s">
        <v>148</v>
      </c>
      <c r="C4" s="108" t="s">
        <v>149</v>
      </c>
      <c r="D4" s="110" t="s">
        <v>249</v>
      </c>
      <c r="E4" s="110" t="s">
        <v>329</v>
      </c>
      <c r="F4" s="110" t="s">
        <v>327</v>
      </c>
      <c r="G4" s="110" t="s">
        <v>323</v>
      </c>
      <c r="H4" s="110" t="s">
        <v>1721</v>
      </c>
      <c r="I4" s="322" t="s">
        <v>958</v>
      </c>
    </row>
    <row r="5" spans="1:20" x14ac:dyDescent="0.25">
      <c r="A5" s="207" t="s">
        <v>1933</v>
      </c>
      <c r="B5" s="351" t="s">
        <v>1934</v>
      </c>
      <c r="C5" s="208" t="s">
        <v>1734</v>
      </c>
      <c r="D5" s="208"/>
      <c r="E5" s="352"/>
      <c r="F5" s="352"/>
      <c r="G5" s="352" t="s">
        <v>1625</v>
      </c>
      <c r="H5" s="352" t="s">
        <v>1625</v>
      </c>
      <c r="I5" s="338"/>
      <c r="T5" s="138" t="s">
        <v>45</v>
      </c>
    </row>
    <row r="6" spans="1:20" x14ac:dyDescent="0.25">
      <c r="A6" s="207"/>
      <c r="B6" s="207" t="s">
        <v>1735</v>
      </c>
      <c r="C6" s="208" t="s">
        <v>1935</v>
      </c>
      <c r="D6" s="208"/>
      <c r="E6" s="352"/>
      <c r="F6" s="352"/>
      <c r="G6" s="352" t="s">
        <v>1625</v>
      </c>
      <c r="H6" s="352" t="s">
        <v>1625</v>
      </c>
      <c r="I6" s="338"/>
      <c r="T6" s="138" t="s">
        <v>46</v>
      </c>
    </row>
    <row r="7" spans="1:20" x14ac:dyDescent="0.25">
      <c r="A7" s="207"/>
      <c r="B7" s="207"/>
      <c r="C7" s="208" t="s">
        <v>1936</v>
      </c>
      <c r="D7" s="208"/>
      <c r="E7" s="352"/>
      <c r="F7" s="352"/>
      <c r="G7" s="352" t="s">
        <v>1625</v>
      </c>
      <c r="H7" s="352" t="s">
        <v>1625</v>
      </c>
      <c r="I7" s="338"/>
      <c r="T7" s="138" t="s">
        <v>47</v>
      </c>
    </row>
    <row r="8" spans="1:20" x14ac:dyDescent="0.25">
      <c r="A8" s="207"/>
      <c r="B8" s="207"/>
      <c r="C8" s="208" t="s">
        <v>1937</v>
      </c>
      <c r="D8" s="208"/>
      <c r="E8" s="352"/>
      <c r="F8" s="352"/>
      <c r="G8" s="352" t="s">
        <v>1625</v>
      </c>
      <c r="H8" s="352" t="s">
        <v>1625</v>
      </c>
      <c r="I8" s="208"/>
      <c r="T8" s="138" t="s">
        <v>1468</v>
      </c>
    </row>
    <row r="9" spans="1:20" x14ac:dyDescent="0.25">
      <c r="A9" s="207"/>
      <c r="B9" s="207"/>
      <c r="C9" s="208" t="s">
        <v>1938</v>
      </c>
      <c r="D9" s="208"/>
      <c r="E9" s="352"/>
      <c r="F9" s="352"/>
      <c r="G9" s="352" t="s">
        <v>1625</v>
      </c>
      <c r="H9" s="352" t="s">
        <v>1625</v>
      </c>
      <c r="I9" s="208"/>
      <c r="T9" s="138" t="s">
        <v>1625</v>
      </c>
    </row>
    <row r="10" spans="1:20" x14ac:dyDescent="0.25">
      <c r="A10" s="356"/>
      <c r="B10" s="356"/>
      <c r="C10" s="356"/>
      <c r="D10" s="356"/>
      <c r="E10" s="357"/>
      <c r="F10" s="357"/>
      <c r="G10" s="352" t="s">
        <v>1625</v>
      </c>
      <c r="H10" s="352" t="s">
        <v>1625</v>
      </c>
      <c r="I10" s="358"/>
    </row>
    <row r="11" spans="1:20" ht="18" customHeight="1" x14ac:dyDescent="0.25">
      <c r="A11" s="207" t="s">
        <v>1939</v>
      </c>
      <c r="B11" s="351" t="s">
        <v>1934</v>
      </c>
      <c r="C11" s="208" t="s">
        <v>1940</v>
      </c>
      <c r="D11" s="208"/>
      <c r="E11" s="352"/>
      <c r="F11" s="352"/>
      <c r="G11" s="352" t="s">
        <v>1625</v>
      </c>
      <c r="H11" s="352" t="s">
        <v>1625</v>
      </c>
      <c r="I11" s="338"/>
    </row>
    <row r="12" spans="1:20" x14ac:dyDescent="0.25">
      <c r="A12" s="207"/>
      <c r="B12" s="207" t="s">
        <v>1941</v>
      </c>
      <c r="C12" s="208" t="s">
        <v>1935</v>
      </c>
      <c r="D12" s="208"/>
      <c r="E12" s="352"/>
      <c r="F12" s="352"/>
      <c r="G12" s="352" t="s">
        <v>1625</v>
      </c>
      <c r="H12" s="352" t="s">
        <v>1625</v>
      </c>
      <c r="I12" s="338"/>
    </row>
    <row r="13" spans="1:20" x14ac:dyDescent="0.25">
      <c r="A13" s="207"/>
      <c r="B13" s="207"/>
      <c r="C13" s="208" t="s">
        <v>1936</v>
      </c>
      <c r="D13" s="208"/>
      <c r="E13" s="352"/>
      <c r="F13" s="352"/>
      <c r="G13" s="352" t="s">
        <v>1625</v>
      </c>
      <c r="H13" s="352" t="s">
        <v>1625</v>
      </c>
      <c r="I13" s="338"/>
    </row>
    <row r="14" spans="1:20" x14ac:dyDescent="0.25">
      <c r="A14" s="207"/>
      <c r="B14" s="207"/>
      <c r="C14" s="208" t="s">
        <v>1937</v>
      </c>
      <c r="D14" s="208"/>
      <c r="E14" s="352"/>
      <c r="F14" s="352"/>
      <c r="G14" s="352" t="s">
        <v>1625</v>
      </c>
      <c r="H14" s="352" t="s">
        <v>1625</v>
      </c>
      <c r="I14" s="338"/>
    </row>
    <row r="15" spans="1:20" x14ac:dyDescent="0.25">
      <c r="A15" s="207"/>
      <c r="B15" s="207"/>
      <c r="C15" s="208" t="s">
        <v>1938</v>
      </c>
      <c r="D15" s="208"/>
      <c r="E15" s="352"/>
      <c r="F15" s="352"/>
      <c r="G15" s="352" t="s">
        <v>1625</v>
      </c>
      <c r="H15" s="352" t="s">
        <v>1625</v>
      </c>
      <c r="I15" s="338"/>
    </row>
    <row r="16" spans="1:20" x14ac:dyDescent="0.25">
      <c r="A16" s="361"/>
      <c r="B16" s="361"/>
      <c r="C16" s="361"/>
      <c r="D16" s="361"/>
      <c r="E16" s="362"/>
      <c r="F16" s="362"/>
      <c r="G16" s="352" t="s">
        <v>1625</v>
      </c>
      <c r="H16" s="352" t="s">
        <v>1625</v>
      </c>
      <c r="I16" s="358"/>
    </row>
    <row r="17" spans="1:9" ht="15.75" x14ac:dyDescent="0.25">
      <c r="A17" s="237"/>
      <c r="B17" s="363"/>
      <c r="C17" s="272"/>
      <c r="D17" s="272"/>
      <c r="E17" s="364"/>
      <c r="F17" s="364"/>
      <c r="G17" s="364"/>
      <c r="H17" s="364"/>
      <c r="I17" s="365"/>
    </row>
    <row r="18" spans="1:9" ht="15.75" x14ac:dyDescent="0.25">
      <c r="A18" s="237"/>
      <c r="B18" s="237"/>
      <c r="C18" s="272"/>
      <c r="D18" s="272"/>
      <c r="E18" s="364"/>
      <c r="F18" s="364"/>
      <c r="G18" s="364"/>
      <c r="H18" s="364"/>
      <c r="I18" s="365"/>
    </row>
    <row r="19" spans="1:9" ht="15.75" x14ac:dyDescent="0.25">
      <c r="A19" s="237"/>
      <c r="B19" s="237"/>
      <c r="C19" s="272"/>
      <c r="D19" s="272"/>
      <c r="E19" s="364"/>
      <c r="F19" s="364"/>
      <c r="G19" s="364"/>
      <c r="H19" s="364"/>
      <c r="I19" s="365"/>
    </row>
    <row r="20" spans="1:9" ht="15.75" x14ac:dyDescent="0.25">
      <c r="A20" s="237"/>
      <c r="B20" s="237"/>
      <c r="C20" s="272"/>
      <c r="D20" s="272"/>
      <c r="E20" s="364"/>
      <c r="F20" s="364"/>
      <c r="G20" s="364"/>
      <c r="H20" s="364"/>
      <c r="I20" s="365"/>
    </row>
    <row r="21" spans="1:9" ht="15.75" x14ac:dyDescent="0.25">
      <c r="A21" s="237"/>
      <c r="B21" s="237"/>
      <c r="C21" s="272"/>
      <c r="D21" s="272"/>
      <c r="E21" s="364"/>
      <c r="F21" s="364"/>
      <c r="G21" s="364"/>
      <c r="H21" s="364"/>
      <c r="I21" s="365"/>
    </row>
    <row r="22" spans="1:9" ht="15.75" x14ac:dyDescent="0.25">
      <c r="A22" s="237"/>
      <c r="B22" s="237"/>
      <c r="C22" s="272"/>
      <c r="D22" s="272"/>
      <c r="E22" s="364"/>
      <c r="F22" s="364"/>
      <c r="G22" s="364"/>
      <c r="H22" s="364"/>
      <c r="I22" s="365"/>
    </row>
    <row r="23" spans="1:9" ht="15.75" x14ac:dyDescent="0.25">
      <c r="A23" s="237"/>
      <c r="B23" s="237"/>
      <c r="C23" s="237"/>
      <c r="D23" s="237"/>
      <c r="E23" s="366"/>
      <c r="F23" s="366"/>
      <c r="G23" s="366"/>
      <c r="H23" s="366"/>
      <c r="I23" s="363"/>
    </row>
    <row r="24" spans="1:9" ht="15.75" x14ac:dyDescent="0.25">
      <c r="A24" s="237"/>
      <c r="B24" s="363"/>
      <c r="C24" s="272"/>
      <c r="D24" s="272"/>
      <c r="E24" s="364"/>
      <c r="F24" s="364"/>
      <c r="G24" s="364"/>
      <c r="H24" s="364"/>
      <c r="I24" s="365"/>
    </row>
    <row r="25" spans="1:9" ht="15.75" x14ac:dyDescent="0.25">
      <c r="A25" s="237"/>
      <c r="B25" s="237"/>
      <c r="C25" s="272"/>
      <c r="D25" s="272"/>
      <c r="E25" s="364"/>
      <c r="F25" s="364"/>
      <c r="G25" s="364"/>
      <c r="H25" s="364"/>
      <c r="I25" s="365"/>
    </row>
    <row r="26" spans="1:9" ht="15.75" x14ac:dyDescent="0.25">
      <c r="A26" s="237"/>
      <c r="B26" s="237"/>
      <c r="C26" s="272"/>
      <c r="D26" s="272"/>
      <c r="E26" s="364"/>
      <c r="F26" s="364"/>
      <c r="G26" s="364"/>
      <c r="H26" s="364"/>
      <c r="I26" s="365"/>
    </row>
    <row r="27" spans="1:9" ht="15.75" x14ac:dyDescent="0.25">
      <c r="A27" s="237"/>
      <c r="B27" s="237"/>
      <c r="C27" s="272"/>
      <c r="D27" s="272"/>
      <c r="E27" s="364"/>
      <c r="F27" s="364"/>
      <c r="G27" s="364"/>
      <c r="H27" s="364"/>
      <c r="I27" s="365"/>
    </row>
    <row r="28" spans="1:9" ht="15.75" x14ac:dyDescent="0.25">
      <c r="A28" s="237"/>
      <c r="B28" s="237"/>
      <c r="C28" s="272"/>
      <c r="D28" s="272"/>
      <c r="E28" s="364"/>
      <c r="F28" s="364"/>
      <c r="G28" s="364"/>
      <c r="H28" s="364"/>
      <c r="I28" s="365"/>
    </row>
    <row r="29" spans="1:9" ht="15.75" x14ac:dyDescent="0.25">
      <c r="A29" s="237"/>
      <c r="B29" s="237"/>
      <c r="C29" s="272"/>
      <c r="D29" s="272"/>
      <c r="E29" s="364"/>
      <c r="F29" s="364"/>
      <c r="G29" s="364"/>
      <c r="H29" s="364"/>
      <c r="I29" s="365"/>
    </row>
    <row r="30" spans="1:9" ht="15.75" x14ac:dyDescent="0.25">
      <c r="A30" s="237"/>
      <c r="B30" s="237"/>
      <c r="C30" s="237"/>
      <c r="D30" s="237"/>
      <c r="E30" s="366"/>
      <c r="F30" s="366"/>
      <c r="G30" s="366"/>
      <c r="H30" s="366"/>
      <c r="I30" s="363"/>
    </row>
    <row r="31" spans="1:9" ht="15.75" x14ac:dyDescent="0.25">
      <c r="A31" s="237"/>
      <c r="B31" s="237"/>
      <c r="C31" s="272"/>
      <c r="D31" s="272"/>
      <c r="E31" s="364"/>
      <c r="F31" s="364"/>
      <c r="G31" s="364"/>
      <c r="H31" s="364"/>
      <c r="I31" s="365"/>
    </row>
    <row r="32" spans="1:9" ht="15.75" x14ac:dyDescent="0.25">
      <c r="A32" s="237"/>
      <c r="B32" s="237"/>
      <c r="C32" s="272"/>
      <c r="D32" s="272"/>
      <c r="E32" s="364"/>
      <c r="F32" s="364"/>
      <c r="G32" s="364"/>
      <c r="H32" s="364"/>
      <c r="I32" s="365"/>
    </row>
    <row r="33" spans="1:9" ht="15.75" x14ac:dyDescent="0.25">
      <c r="A33" s="237"/>
      <c r="B33" s="237"/>
      <c r="C33" s="272"/>
      <c r="D33" s="272"/>
      <c r="E33" s="364"/>
      <c r="F33" s="364"/>
      <c r="G33" s="364"/>
      <c r="H33" s="364"/>
      <c r="I33" s="365"/>
    </row>
    <row r="34" spans="1:9" ht="15.75" x14ac:dyDescent="0.25">
      <c r="A34" s="237"/>
      <c r="B34" s="237"/>
      <c r="C34" s="272"/>
      <c r="D34" s="272"/>
      <c r="E34" s="364"/>
      <c r="F34" s="364"/>
      <c r="G34" s="364"/>
      <c r="H34" s="364"/>
      <c r="I34" s="365"/>
    </row>
    <row r="35" spans="1:9" ht="15.75" x14ac:dyDescent="0.25">
      <c r="A35" s="237"/>
      <c r="B35" s="237"/>
      <c r="C35" s="272"/>
      <c r="D35" s="272"/>
      <c r="E35" s="364"/>
      <c r="F35" s="364"/>
      <c r="G35" s="364"/>
      <c r="H35" s="364"/>
      <c r="I35" s="365"/>
    </row>
    <row r="36" spans="1:9" ht="15.75" x14ac:dyDescent="0.25">
      <c r="A36" s="237"/>
      <c r="B36" s="237"/>
      <c r="C36" s="272"/>
      <c r="D36" s="272"/>
      <c r="E36" s="364"/>
      <c r="F36" s="364"/>
      <c r="G36" s="364"/>
      <c r="H36" s="364"/>
      <c r="I36" s="365"/>
    </row>
    <row r="37" spans="1:9" ht="15.75" x14ac:dyDescent="0.25">
      <c r="A37" s="237"/>
      <c r="B37" s="237"/>
      <c r="C37" s="272"/>
      <c r="D37" s="272"/>
      <c r="E37" s="364"/>
      <c r="F37" s="364"/>
      <c r="G37" s="364"/>
      <c r="H37" s="364"/>
      <c r="I37" s="365"/>
    </row>
    <row r="38" spans="1:9" ht="15.75" x14ac:dyDescent="0.25">
      <c r="A38" s="237"/>
      <c r="B38" s="237"/>
      <c r="C38" s="237"/>
      <c r="D38" s="237"/>
      <c r="E38" s="366"/>
      <c r="F38" s="366"/>
      <c r="G38" s="366"/>
      <c r="H38" s="366"/>
      <c r="I38" s="363"/>
    </row>
  </sheetData>
  <mergeCells count="1">
    <mergeCell ref="A2:C2"/>
  </mergeCells>
  <conditionalFormatting sqref="E5:H38">
    <cfRule type="cellIs" dxfId="1009" priority="6" operator="equal">
      <formula>"black"</formula>
    </cfRule>
    <cfRule type="cellIs" dxfId="1008" priority="7" operator="equal">
      <formula>"n/a"</formula>
    </cfRule>
    <cfRule type="cellIs" dxfId="1007" priority="8" operator="equal">
      <formula>"n/s"</formula>
    </cfRule>
    <cfRule type="cellIs" dxfId="1006" priority="9" operator="equal">
      <formula>"fail"</formula>
    </cfRule>
    <cfRule type="cellIs" dxfId="1005" priority="10" operator="equal">
      <formula>"pass"</formula>
    </cfRule>
    <cfRule type="cellIs" dxfId="1004" priority="11" operator="equal">
      <formula>"n/s"</formula>
    </cfRule>
    <cfRule type="cellIs" dxfId="1003" priority="12" operator="equal">
      <formula>"n/a"</formula>
    </cfRule>
    <cfRule type="cellIs" dxfId="1002" priority="13" operator="equal">
      <formula>"fail"</formula>
    </cfRule>
    <cfRule type="cellIs" dxfId="1001" priority="14" operator="equal">
      <formula>"pass"</formula>
    </cfRule>
  </conditionalFormatting>
  <conditionalFormatting sqref="E5:H15 G16:H16">
    <cfRule type="cellIs" dxfId="1000" priority="1" operator="equal">
      <formula>"black"</formula>
    </cfRule>
    <cfRule type="cellIs" dxfId="999" priority="2" operator="equal">
      <formula>"n/a"</formula>
    </cfRule>
    <cfRule type="cellIs" dxfId="998" priority="3" operator="equal">
      <formula>"n/s"</formula>
    </cfRule>
    <cfRule type="cellIs" dxfId="997" priority="4" operator="equal">
      <formula>"fail"</formula>
    </cfRule>
    <cfRule type="cellIs" dxfId="996" priority="5" operator="equal">
      <formula>"pass"</formula>
    </cfRule>
  </conditionalFormatting>
  <dataValidations count="2">
    <dataValidation type="list" allowBlank="1" showInputMessage="1" showErrorMessage="1" sqref="E5:F15 G5:H16">
      <formula1>$T$5:$T$9</formula1>
    </dataValidation>
    <dataValidation type="list" allowBlank="1" showInputMessage="1" showErrorMessage="1" sqref="E16:F38 G17:H38">
      <formula1>$W$5:$W$8</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F76"/>
  <sheetViews>
    <sheetView topLeftCell="A46" zoomScale="65" zoomScaleNormal="65" workbookViewId="0">
      <selection activeCell="A2" sqref="A2:E2"/>
    </sheetView>
  </sheetViews>
  <sheetFormatPr defaultRowHeight="15" x14ac:dyDescent="0.25"/>
  <cols>
    <col min="1" max="1" width="11.5703125" style="138" bestFit="1" customWidth="1"/>
    <col min="2" max="2" width="52.28515625" style="138" bestFit="1" customWidth="1"/>
    <col min="3" max="3" width="95.28515625" style="138" bestFit="1" customWidth="1"/>
    <col min="4" max="4" width="5.28515625" style="138" bestFit="1" customWidth="1"/>
    <col min="5" max="5" width="5.28515625" style="138" hidden="1" customWidth="1"/>
    <col min="6" max="9" width="6.28515625" style="138" bestFit="1" customWidth="1"/>
    <col min="10" max="10" width="6.28515625" style="138" hidden="1" customWidth="1"/>
    <col min="11" max="11" width="6.28515625" style="138" customWidth="1"/>
    <col min="12" max="14" width="6.28515625" style="138" bestFit="1" customWidth="1"/>
    <col min="15" max="15" width="6.28515625" style="138" hidden="1" customWidth="1"/>
    <col min="16" max="16" width="5.85546875" style="138" customWidth="1"/>
    <col min="17" max="18" width="6.28515625" style="138" customWidth="1"/>
    <col min="19" max="19" width="6.28515625" style="138" bestFit="1" customWidth="1"/>
    <col min="20" max="20" width="6.28515625" style="138" hidden="1" customWidth="1"/>
    <col min="21" max="21" width="31.28515625" style="138" bestFit="1" customWidth="1"/>
    <col min="22" max="16384" width="9.140625" style="138"/>
  </cols>
  <sheetData>
    <row r="1" spans="1:32" ht="21" x14ac:dyDescent="0.35">
      <c r="A1" s="103"/>
      <c r="B1" s="103"/>
      <c r="C1" s="103"/>
      <c r="D1" s="103"/>
      <c r="E1" s="103"/>
      <c r="U1" s="332"/>
    </row>
    <row r="2" spans="1:32" ht="21" x14ac:dyDescent="0.35">
      <c r="A2" s="608" t="s">
        <v>1942</v>
      </c>
      <c r="B2" s="608"/>
      <c r="C2" s="608"/>
      <c r="D2" s="608"/>
      <c r="E2" s="608"/>
      <c r="U2" s="332"/>
    </row>
    <row r="3" spans="1:32" ht="21" x14ac:dyDescent="0.35">
      <c r="A3" s="103"/>
      <c r="B3" s="103"/>
      <c r="C3" s="103"/>
      <c r="D3" s="103"/>
      <c r="E3" s="103"/>
      <c r="U3" s="332"/>
    </row>
    <row r="4" spans="1:32" ht="60.75" x14ac:dyDescent="0.25">
      <c r="A4" s="108" t="s">
        <v>147</v>
      </c>
      <c r="B4" s="121" t="s">
        <v>148</v>
      </c>
      <c r="C4" s="108" t="s">
        <v>149</v>
      </c>
      <c r="D4" s="110" t="s">
        <v>249</v>
      </c>
      <c r="E4" s="110" t="s">
        <v>328</v>
      </c>
      <c r="F4" s="110" t="s">
        <v>329</v>
      </c>
      <c r="G4" s="110" t="s">
        <v>1626</v>
      </c>
      <c r="H4" s="110" t="s">
        <v>1627</v>
      </c>
      <c r="I4" s="110" t="s">
        <v>1628</v>
      </c>
      <c r="J4" s="110" t="s">
        <v>326</v>
      </c>
      <c r="K4" s="110" t="s">
        <v>327</v>
      </c>
      <c r="L4" s="110" t="s">
        <v>1629</v>
      </c>
      <c r="M4" s="110" t="s">
        <v>1640</v>
      </c>
      <c r="N4" s="110" t="s">
        <v>1631</v>
      </c>
      <c r="O4" s="110" t="s">
        <v>324</v>
      </c>
      <c r="P4" s="110" t="s">
        <v>323</v>
      </c>
      <c r="Q4" s="110" t="s">
        <v>14</v>
      </c>
      <c r="R4" s="110" t="s">
        <v>1632</v>
      </c>
      <c r="S4" s="110" t="s">
        <v>15</v>
      </c>
      <c r="T4" s="110" t="s">
        <v>6</v>
      </c>
      <c r="U4" s="188" t="s">
        <v>958</v>
      </c>
    </row>
    <row r="5" spans="1:32" x14ac:dyDescent="0.25">
      <c r="A5" s="206" t="s">
        <v>1943</v>
      </c>
      <c r="B5" s="207" t="s">
        <v>1944</v>
      </c>
      <c r="C5" s="208" t="s">
        <v>1945</v>
      </c>
      <c r="D5" s="126"/>
      <c r="E5" s="204"/>
      <c r="F5" s="204"/>
      <c r="G5" s="204"/>
      <c r="H5" s="204"/>
      <c r="I5" s="204"/>
      <c r="J5" s="204"/>
      <c r="K5" s="204"/>
      <c r="L5" s="204"/>
      <c r="M5" s="204"/>
      <c r="N5" s="204"/>
      <c r="O5" s="204"/>
      <c r="P5" s="204"/>
      <c r="Q5" s="204"/>
      <c r="R5" s="204"/>
      <c r="S5" s="204"/>
      <c r="T5" s="204"/>
      <c r="U5" s="333"/>
      <c r="AF5" s="138" t="s">
        <v>45</v>
      </c>
    </row>
    <row r="6" spans="1:32" x14ac:dyDescent="0.25">
      <c r="A6" s="178"/>
      <c r="B6" s="207"/>
      <c r="C6" s="208" t="s">
        <v>1946</v>
      </c>
      <c r="D6" s="126"/>
      <c r="E6" s="204"/>
      <c r="F6" s="204"/>
      <c r="G6" s="204"/>
      <c r="H6" s="204"/>
      <c r="I6" s="204"/>
      <c r="J6" s="204"/>
      <c r="K6" s="204"/>
      <c r="L6" s="204"/>
      <c r="M6" s="204"/>
      <c r="N6" s="204"/>
      <c r="O6" s="204"/>
      <c r="P6" s="204"/>
      <c r="Q6" s="204"/>
      <c r="R6" s="204"/>
      <c r="S6" s="204"/>
      <c r="T6" s="204"/>
      <c r="U6" s="333"/>
      <c r="AF6" s="138" t="s">
        <v>46</v>
      </c>
    </row>
    <row r="7" spans="1:32" x14ac:dyDescent="0.25">
      <c r="A7" s="178"/>
      <c r="B7" s="123"/>
      <c r="C7" s="208" t="s">
        <v>1947</v>
      </c>
      <c r="D7" s="126"/>
      <c r="E7" s="204"/>
      <c r="F7" s="204"/>
      <c r="G7" s="204"/>
      <c r="H7" s="204"/>
      <c r="I7" s="204"/>
      <c r="J7" s="204"/>
      <c r="K7" s="204"/>
      <c r="L7" s="204"/>
      <c r="M7" s="204"/>
      <c r="N7" s="204"/>
      <c r="O7" s="204"/>
      <c r="P7" s="204"/>
      <c r="Q7" s="204"/>
      <c r="R7" s="204"/>
      <c r="S7" s="204"/>
      <c r="T7" s="204"/>
      <c r="U7" s="333"/>
      <c r="AF7" s="138" t="s">
        <v>47</v>
      </c>
    </row>
    <row r="8" spans="1:32" x14ac:dyDescent="0.25">
      <c r="A8" s="179"/>
      <c r="B8" s="179"/>
      <c r="C8" s="179"/>
      <c r="D8" s="179"/>
      <c r="E8" s="179"/>
      <c r="F8" s="179"/>
      <c r="G8" s="179"/>
      <c r="H8" s="179"/>
      <c r="I8" s="179"/>
      <c r="J8" s="179"/>
      <c r="K8" s="179"/>
      <c r="L8" s="179"/>
      <c r="M8" s="179"/>
      <c r="N8" s="179"/>
      <c r="O8" s="179"/>
      <c r="P8" s="179"/>
      <c r="Q8" s="179"/>
      <c r="R8" s="179"/>
      <c r="S8" s="179"/>
      <c r="T8" s="179"/>
      <c r="U8" s="334"/>
      <c r="AF8" s="138" t="s">
        <v>1468</v>
      </c>
    </row>
    <row r="9" spans="1:32" x14ac:dyDescent="0.25">
      <c r="A9" s="207" t="s">
        <v>1948</v>
      </c>
      <c r="B9" s="207" t="s">
        <v>1949</v>
      </c>
      <c r="C9" s="208" t="s">
        <v>1950</v>
      </c>
      <c r="D9" s="126"/>
      <c r="E9" s="204"/>
      <c r="F9" s="204"/>
      <c r="G9" s="204"/>
      <c r="H9" s="204"/>
      <c r="I9" s="204"/>
      <c r="J9" s="204"/>
      <c r="K9" s="204"/>
      <c r="L9" s="204"/>
      <c r="M9" s="204"/>
      <c r="N9" s="204"/>
      <c r="O9" s="204"/>
      <c r="P9" s="204"/>
      <c r="Q9" s="204"/>
      <c r="R9" s="204"/>
      <c r="S9" s="204"/>
      <c r="T9" s="204"/>
      <c r="U9" s="335"/>
      <c r="AF9" s="138" t="s">
        <v>1625</v>
      </c>
    </row>
    <row r="10" spans="1:32" x14ac:dyDescent="0.25">
      <c r="A10" s="178"/>
      <c r="B10" s="207" t="s">
        <v>1951</v>
      </c>
      <c r="C10" s="208" t="s">
        <v>1952</v>
      </c>
      <c r="D10" s="126"/>
      <c r="E10" s="204"/>
      <c r="F10" s="204"/>
      <c r="G10" s="204"/>
      <c r="H10" s="204"/>
      <c r="I10" s="204"/>
      <c r="J10" s="204"/>
      <c r="K10" s="204"/>
      <c r="L10" s="204"/>
      <c r="M10" s="204"/>
      <c r="N10" s="204"/>
      <c r="O10" s="204"/>
      <c r="P10" s="204"/>
      <c r="Q10" s="204"/>
      <c r="R10" s="204"/>
      <c r="S10" s="204"/>
      <c r="T10" s="204"/>
      <c r="U10" s="335"/>
    </row>
    <row r="11" spans="1:32" x14ac:dyDescent="0.25">
      <c r="A11" s="125"/>
      <c r="B11" s="125"/>
      <c r="C11" s="208" t="s">
        <v>1953</v>
      </c>
      <c r="D11" s="126"/>
      <c r="E11" s="204"/>
      <c r="F11" s="204"/>
      <c r="G11" s="204"/>
      <c r="H11" s="204"/>
      <c r="I11" s="204"/>
      <c r="J11" s="204"/>
      <c r="K11" s="204"/>
      <c r="L11" s="204"/>
      <c r="M11" s="204"/>
      <c r="N11" s="204"/>
      <c r="O11" s="204"/>
      <c r="P11" s="204"/>
      <c r="Q11" s="204"/>
      <c r="R11" s="204"/>
      <c r="S11" s="204"/>
      <c r="T11" s="204"/>
      <c r="U11" s="335"/>
    </row>
    <row r="12" spans="1:32" x14ac:dyDescent="0.25">
      <c r="A12" s="125"/>
      <c r="B12" s="125"/>
      <c r="C12" s="208" t="s">
        <v>1954</v>
      </c>
      <c r="D12" s="126"/>
      <c r="E12" s="204"/>
      <c r="F12" s="204"/>
      <c r="G12" s="204"/>
      <c r="H12" s="204"/>
      <c r="I12" s="204"/>
      <c r="J12" s="204"/>
      <c r="K12" s="204"/>
      <c r="L12" s="204"/>
      <c r="M12" s="204"/>
      <c r="N12" s="204"/>
      <c r="O12" s="204"/>
      <c r="P12" s="204"/>
      <c r="Q12" s="204"/>
      <c r="R12" s="204"/>
      <c r="S12" s="204"/>
      <c r="T12" s="204"/>
      <c r="U12" s="335"/>
    </row>
    <row r="13" spans="1:32" x14ac:dyDescent="0.25">
      <c r="A13" s="125"/>
      <c r="B13" s="125"/>
      <c r="C13" s="208" t="s">
        <v>1955</v>
      </c>
      <c r="D13" s="126"/>
      <c r="E13" s="204"/>
      <c r="F13" s="204"/>
      <c r="G13" s="204"/>
      <c r="H13" s="204"/>
      <c r="I13" s="204"/>
      <c r="J13" s="204"/>
      <c r="K13" s="204"/>
      <c r="L13" s="204"/>
      <c r="M13" s="204"/>
      <c r="N13" s="204"/>
      <c r="O13" s="204"/>
      <c r="P13" s="204"/>
      <c r="Q13" s="204"/>
      <c r="R13" s="204"/>
      <c r="S13" s="204"/>
      <c r="T13" s="204"/>
      <c r="U13" s="335"/>
    </row>
    <row r="14" spans="1:32" x14ac:dyDescent="0.25">
      <c r="A14" s="125"/>
      <c r="B14" s="125"/>
      <c r="C14" s="208" t="s">
        <v>1956</v>
      </c>
      <c r="D14" s="126"/>
      <c r="E14" s="204"/>
      <c r="F14" s="204"/>
      <c r="G14" s="204"/>
      <c r="H14" s="204"/>
      <c r="I14" s="204"/>
      <c r="J14" s="204"/>
      <c r="K14" s="204"/>
      <c r="L14" s="204"/>
      <c r="M14" s="204"/>
      <c r="N14" s="204"/>
      <c r="O14" s="204"/>
      <c r="P14" s="204"/>
      <c r="Q14" s="204"/>
      <c r="R14" s="204"/>
      <c r="S14" s="204"/>
      <c r="T14" s="204"/>
      <c r="U14" s="335"/>
    </row>
    <row r="15" spans="1:32" x14ac:dyDescent="0.25">
      <c r="A15" s="125"/>
      <c r="B15" s="125"/>
      <c r="C15" s="208" t="s">
        <v>1957</v>
      </c>
      <c r="D15" s="126"/>
      <c r="E15" s="204"/>
      <c r="F15" s="204"/>
      <c r="G15" s="204"/>
      <c r="H15" s="204"/>
      <c r="I15" s="204"/>
      <c r="J15" s="204"/>
      <c r="K15" s="204"/>
      <c r="L15" s="204"/>
      <c r="M15" s="204"/>
      <c r="N15" s="204"/>
      <c r="O15" s="204"/>
      <c r="P15" s="204"/>
      <c r="Q15" s="204"/>
      <c r="R15" s="204"/>
      <c r="S15" s="204"/>
      <c r="T15" s="204"/>
      <c r="U15" s="335"/>
    </row>
    <row r="16" spans="1:32" x14ac:dyDescent="0.25">
      <c r="A16" s="179"/>
      <c r="B16" s="179"/>
      <c r="C16" s="179"/>
      <c r="D16" s="179"/>
      <c r="E16" s="179"/>
      <c r="F16" s="179"/>
      <c r="G16" s="179"/>
      <c r="H16" s="179"/>
      <c r="I16" s="179"/>
      <c r="J16" s="179"/>
      <c r="K16" s="179"/>
      <c r="L16" s="179"/>
      <c r="M16" s="179"/>
      <c r="N16" s="179"/>
      <c r="O16" s="179"/>
      <c r="P16" s="179"/>
      <c r="Q16" s="179"/>
      <c r="R16" s="179"/>
      <c r="S16" s="179"/>
      <c r="T16" s="179"/>
      <c r="U16" s="334"/>
    </row>
    <row r="17" spans="1:21" x14ac:dyDescent="0.25">
      <c r="A17" s="207" t="s">
        <v>1948</v>
      </c>
      <c r="B17" s="207" t="s">
        <v>1958</v>
      </c>
      <c r="C17" s="208" t="s">
        <v>1950</v>
      </c>
      <c r="D17" s="126"/>
      <c r="E17" s="204"/>
      <c r="F17" s="204"/>
      <c r="G17" s="204"/>
      <c r="H17" s="204"/>
      <c r="I17" s="204"/>
      <c r="J17" s="204"/>
      <c r="K17" s="204"/>
      <c r="L17" s="204"/>
      <c r="M17" s="204"/>
      <c r="N17" s="204"/>
      <c r="O17" s="204"/>
      <c r="P17" s="204"/>
      <c r="Q17" s="204"/>
      <c r="R17" s="204"/>
      <c r="S17" s="204"/>
      <c r="T17" s="204"/>
      <c r="U17" s="335"/>
    </row>
    <row r="18" spans="1:21" x14ac:dyDescent="0.25">
      <c r="A18" s="207"/>
      <c r="B18" s="207" t="s">
        <v>1951</v>
      </c>
      <c r="C18" s="208" t="s">
        <v>1959</v>
      </c>
      <c r="D18" s="126"/>
      <c r="E18" s="204"/>
      <c r="F18" s="204"/>
      <c r="G18" s="204"/>
      <c r="H18" s="204"/>
      <c r="I18" s="204"/>
      <c r="J18" s="204"/>
      <c r="K18" s="204"/>
      <c r="L18" s="204"/>
      <c r="M18" s="204"/>
      <c r="N18" s="204"/>
      <c r="O18" s="204"/>
      <c r="P18" s="204"/>
      <c r="Q18" s="204"/>
      <c r="R18" s="204"/>
      <c r="S18" s="204"/>
      <c r="T18" s="204"/>
      <c r="U18" s="335"/>
    </row>
    <row r="19" spans="1:21" x14ac:dyDescent="0.25">
      <c r="A19" s="178"/>
      <c r="B19" s="207"/>
      <c r="C19" s="208" t="s">
        <v>1960</v>
      </c>
      <c r="D19" s="126"/>
      <c r="E19" s="204"/>
      <c r="F19" s="204"/>
      <c r="G19" s="204"/>
      <c r="H19" s="204"/>
      <c r="I19" s="204"/>
      <c r="J19" s="204"/>
      <c r="K19" s="204"/>
      <c r="L19" s="204"/>
      <c r="M19" s="204"/>
      <c r="N19" s="204"/>
      <c r="O19" s="204"/>
      <c r="P19" s="204"/>
      <c r="Q19" s="204"/>
      <c r="R19" s="204"/>
      <c r="S19" s="204"/>
      <c r="T19" s="204"/>
      <c r="U19" s="335"/>
    </row>
    <row r="20" spans="1:21" x14ac:dyDescent="0.25">
      <c r="A20" s="125"/>
      <c r="B20" s="125"/>
      <c r="C20" s="208" t="s">
        <v>1961</v>
      </c>
      <c r="D20" s="126"/>
      <c r="E20" s="204"/>
      <c r="F20" s="204"/>
      <c r="G20" s="204"/>
      <c r="H20" s="204"/>
      <c r="I20" s="204"/>
      <c r="J20" s="204"/>
      <c r="K20" s="204"/>
      <c r="L20" s="204"/>
      <c r="M20" s="204"/>
      <c r="N20" s="204"/>
      <c r="O20" s="204"/>
      <c r="P20" s="204"/>
      <c r="Q20" s="204"/>
      <c r="R20" s="204"/>
      <c r="S20" s="204"/>
      <c r="T20" s="204"/>
      <c r="U20" s="335"/>
    </row>
    <row r="21" spans="1:21" x14ac:dyDescent="0.25">
      <c r="A21" s="125"/>
      <c r="B21" s="125"/>
      <c r="C21" s="208" t="s">
        <v>1962</v>
      </c>
      <c r="D21" s="126"/>
      <c r="E21" s="204"/>
      <c r="F21" s="204"/>
      <c r="G21" s="204"/>
      <c r="H21" s="204"/>
      <c r="I21" s="204"/>
      <c r="J21" s="204"/>
      <c r="K21" s="204"/>
      <c r="L21" s="204"/>
      <c r="M21" s="204"/>
      <c r="N21" s="204"/>
      <c r="O21" s="204"/>
      <c r="P21" s="204"/>
      <c r="Q21" s="204"/>
      <c r="R21" s="204"/>
      <c r="S21" s="204"/>
      <c r="T21" s="204"/>
      <c r="U21" s="335"/>
    </row>
    <row r="22" spans="1:21" x14ac:dyDescent="0.25">
      <c r="A22" s="125"/>
      <c r="B22" s="125"/>
      <c r="C22" s="208" t="s">
        <v>1963</v>
      </c>
      <c r="D22" s="126"/>
      <c r="E22" s="204"/>
      <c r="F22" s="204"/>
      <c r="G22" s="204"/>
      <c r="H22" s="204"/>
      <c r="I22" s="204"/>
      <c r="J22" s="204"/>
      <c r="K22" s="204"/>
      <c r="L22" s="204"/>
      <c r="M22" s="204"/>
      <c r="N22" s="204"/>
      <c r="O22" s="204"/>
      <c r="P22" s="204"/>
      <c r="Q22" s="204"/>
      <c r="R22" s="204"/>
      <c r="S22" s="204"/>
      <c r="T22" s="204"/>
      <c r="U22" s="335"/>
    </row>
    <row r="23" spans="1:21" x14ac:dyDescent="0.25">
      <c r="A23" s="125"/>
      <c r="B23" s="125"/>
      <c r="C23" s="208" t="s">
        <v>1964</v>
      </c>
      <c r="D23" s="126"/>
      <c r="E23" s="204"/>
      <c r="F23" s="204"/>
      <c r="G23" s="204"/>
      <c r="H23" s="204"/>
      <c r="I23" s="204"/>
      <c r="J23" s="204"/>
      <c r="K23" s="204"/>
      <c r="L23" s="204"/>
      <c r="M23" s="204"/>
      <c r="N23" s="204"/>
      <c r="O23" s="204"/>
      <c r="P23" s="204"/>
      <c r="Q23" s="204"/>
      <c r="R23" s="204"/>
      <c r="S23" s="204"/>
      <c r="T23" s="204"/>
      <c r="U23" s="335"/>
    </row>
    <row r="24" spans="1:21" x14ac:dyDescent="0.25">
      <c r="A24" s="125"/>
      <c r="B24" s="125"/>
      <c r="C24" s="208" t="s">
        <v>1965</v>
      </c>
      <c r="D24" s="126"/>
      <c r="E24" s="204"/>
      <c r="F24" s="204"/>
      <c r="G24" s="204"/>
      <c r="H24" s="204"/>
      <c r="I24" s="204"/>
      <c r="J24" s="204"/>
      <c r="K24" s="204"/>
      <c r="L24" s="204"/>
      <c r="M24" s="204"/>
      <c r="N24" s="204"/>
      <c r="O24" s="204"/>
      <c r="P24" s="204"/>
      <c r="Q24" s="204"/>
      <c r="R24" s="204"/>
      <c r="S24" s="204"/>
      <c r="T24" s="204"/>
      <c r="U24" s="335"/>
    </row>
    <row r="25" spans="1:21" x14ac:dyDescent="0.25">
      <c r="A25" s="179"/>
      <c r="B25" s="179"/>
      <c r="C25" s="179"/>
      <c r="D25" s="179"/>
      <c r="E25" s="179"/>
      <c r="F25" s="179"/>
      <c r="G25" s="179"/>
      <c r="H25" s="179"/>
      <c r="I25" s="179"/>
      <c r="J25" s="179"/>
      <c r="K25" s="179"/>
      <c r="L25" s="179"/>
      <c r="M25" s="179"/>
      <c r="N25" s="179"/>
      <c r="O25" s="179"/>
      <c r="P25" s="179"/>
      <c r="Q25" s="179"/>
      <c r="R25" s="179"/>
      <c r="S25" s="179"/>
      <c r="T25" s="179"/>
      <c r="U25" s="334"/>
    </row>
    <row r="26" spans="1:21" x14ac:dyDescent="0.25">
      <c r="A26" s="207" t="s">
        <v>1948</v>
      </c>
      <c r="B26" s="207" t="s">
        <v>1949</v>
      </c>
      <c r="C26" s="208" t="s">
        <v>1950</v>
      </c>
      <c r="D26" s="126"/>
      <c r="E26" s="204" t="s">
        <v>1625</v>
      </c>
      <c r="F26" s="204"/>
      <c r="G26" s="204" t="s">
        <v>1625</v>
      </c>
      <c r="H26" s="204" t="s">
        <v>1625</v>
      </c>
      <c r="I26" s="204" t="s">
        <v>1625</v>
      </c>
      <c r="J26" s="204" t="s">
        <v>1625</v>
      </c>
      <c r="K26" s="204"/>
      <c r="L26" s="204" t="s">
        <v>1625</v>
      </c>
      <c r="M26" s="204" t="s">
        <v>1625</v>
      </c>
      <c r="N26" s="204" t="s">
        <v>1625</v>
      </c>
      <c r="O26" s="204" t="s">
        <v>1625</v>
      </c>
      <c r="P26" s="204"/>
      <c r="Q26" s="204" t="s">
        <v>1625</v>
      </c>
      <c r="R26" s="204" t="s">
        <v>1625</v>
      </c>
      <c r="S26" s="204" t="s">
        <v>1625</v>
      </c>
      <c r="T26" s="204" t="s">
        <v>1625</v>
      </c>
      <c r="U26" s="335"/>
    </row>
    <row r="27" spans="1:21" x14ac:dyDescent="0.25">
      <c r="A27" s="178"/>
      <c r="B27" s="207" t="s">
        <v>1966</v>
      </c>
      <c r="C27" s="208" t="s">
        <v>1952</v>
      </c>
      <c r="D27" s="126"/>
      <c r="E27" s="204" t="s">
        <v>1625</v>
      </c>
      <c r="F27" s="204"/>
      <c r="G27" s="204" t="s">
        <v>1625</v>
      </c>
      <c r="H27" s="204" t="s">
        <v>1625</v>
      </c>
      <c r="I27" s="204" t="s">
        <v>1625</v>
      </c>
      <c r="J27" s="204" t="s">
        <v>1625</v>
      </c>
      <c r="K27" s="204"/>
      <c r="L27" s="204" t="s">
        <v>1625</v>
      </c>
      <c r="M27" s="204" t="s">
        <v>1625</v>
      </c>
      <c r="N27" s="204" t="s">
        <v>1625</v>
      </c>
      <c r="O27" s="204" t="s">
        <v>1625</v>
      </c>
      <c r="P27" s="204"/>
      <c r="Q27" s="204" t="s">
        <v>1625</v>
      </c>
      <c r="R27" s="204" t="s">
        <v>1625</v>
      </c>
      <c r="S27" s="204" t="s">
        <v>1625</v>
      </c>
      <c r="T27" s="204" t="s">
        <v>1625</v>
      </c>
      <c r="U27" s="335"/>
    </row>
    <row r="28" spans="1:21" x14ac:dyDescent="0.25">
      <c r="A28" s="125"/>
      <c r="B28" s="125"/>
      <c r="C28" s="208" t="s">
        <v>1953</v>
      </c>
      <c r="D28" s="126"/>
      <c r="E28" s="204" t="s">
        <v>1625</v>
      </c>
      <c r="F28" s="204"/>
      <c r="G28" s="204" t="s">
        <v>1625</v>
      </c>
      <c r="H28" s="204" t="s">
        <v>1625</v>
      </c>
      <c r="I28" s="204" t="s">
        <v>1625</v>
      </c>
      <c r="J28" s="204" t="s">
        <v>1625</v>
      </c>
      <c r="K28" s="204"/>
      <c r="L28" s="204" t="s">
        <v>1625</v>
      </c>
      <c r="M28" s="204" t="s">
        <v>1625</v>
      </c>
      <c r="N28" s="204" t="s">
        <v>1625</v>
      </c>
      <c r="O28" s="204" t="s">
        <v>1625</v>
      </c>
      <c r="P28" s="204"/>
      <c r="Q28" s="204" t="s">
        <v>1625</v>
      </c>
      <c r="R28" s="204" t="s">
        <v>1625</v>
      </c>
      <c r="S28" s="204" t="s">
        <v>1625</v>
      </c>
      <c r="T28" s="204" t="s">
        <v>1625</v>
      </c>
      <c r="U28" s="335"/>
    </row>
    <row r="29" spans="1:21" x14ac:dyDescent="0.25">
      <c r="A29" s="125"/>
      <c r="B29" s="125"/>
      <c r="C29" s="208" t="s">
        <v>1954</v>
      </c>
      <c r="D29" s="126"/>
      <c r="E29" s="204" t="s">
        <v>1625</v>
      </c>
      <c r="F29" s="204"/>
      <c r="G29" s="204" t="s">
        <v>1625</v>
      </c>
      <c r="H29" s="204" t="s">
        <v>1625</v>
      </c>
      <c r="I29" s="204" t="s">
        <v>1625</v>
      </c>
      <c r="J29" s="204" t="s">
        <v>1625</v>
      </c>
      <c r="K29" s="204"/>
      <c r="L29" s="204" t="s">
        <v>1625</v>
      </c>
      <c r="M29" s="204" t="s">
        <v>1625</v>
      </c>
      <c r="N29" s="204" t="s">
        <v>1625</v>
      </c>
      <c r="O29" s="204" t="s">
        <v>1625</v>
      </c>
      <c r="P29" s="204"/>
      <c r="Q29" s="204" t="s">
        <v>1625</v>
      </c>
      <c r="R29" s="204" t="s">
        <v>1625</v>
      </c>
      <c r="S29" s="204" t="s">
        <v>1625</v>
      </c>
      <c r="T29" s="204" t="s">
        <v>1625</v>
      </c>
      <c r="U29" s="335"/>
    </row>
    <row r="30" spans="1:21" x14ac:dyDescent="0.25">
      <c r="A30" s="125"/>
      <c r="B30" s="125"/>
      <c r="C30" s="208" t="s">
        <v>1955</v>
      </c>
      <c r="D30" s="126"/>
      <c r="E30" s="204" t="s">
        <v>1625</v>
      </c>
      <c r="F30" s="204"/>
      <c r="G30" s="204" t="s">
        <v>1625</v>
      </c>
      <c r="H30" s="204" t="s">
        <v>1625</v>
      </c>
      <c r="I30" s="204" t="s">
        <v>1625</v>
      </c>
      <c r="J30" s="204" t="s">
        <v>1625</v>
      </c>
      <c r="K30" s="204"/>
      <c r="L30" s="204" t="s">
        <v>1625</v>
      </c>
      <c r="M30" s="204" t="s">
        <v>1625</v>
      </c>
      <c r="N30" s="204" t="s">
        <v>1625</v>
      </c>
      <c r="O30" s="204" t="s">
        <v>1625</v>
      </c>
      <c r="P30" s="204"/>
      <c r="Q30" s="204" t="s">
        <v>1625</v>
      </c>
      <c r="R30" s="204" t="s">
        <v>1625</v>
      </c>
      <c r="S30" s="204" t="s">
        <v>1625</v>
      </c>
      <c r="T30" s="204" t="s">
        <v>1625</v>
      </c>
      <c r="U30" s="335"/>
    </row>
    <row r="31" spans="1:21" x14ac:dyDescent="0.25">
      <c r="A31" s="125"/>
      <c r="B31" s="125"/>
      <c r="C31" s="208" t="s">
        <v>1956</v>
      </c>
      <c r="D31" s="126"/>
      <c r="E31" s="204" t="s">
        <v>1625</v>
      </c>
      <c r="F31" s="204"/>
      <c r="G31" s="204" t="s">
        <v>1625</v>
      </c>
      <c r="H31" s="204" t="s">
        <v>1625</v>
      </c>
      <c r="I31" s="204" t="s">
        <v>1625</v>
      </c>
      <c r="J31" s="204" t="s">
        <v>1625</v>
      </c>
      <c r="K31" s="204"/>
      <c r="L31" s="204" t="s">
        <v>1625</v>
      </c>
      <c r="M31" s="204" t="s">
        <v>1625</v>
      </c>
      <c r="N31" s="204" t="s">
        <v>1625</v>
      </c>
      <c r="O31" s="204" t="s">
        <v>1625</v>
      </c>
      <c r="P31" s="204"/>
      <c r="Q31" s="204" t="s">
        <v>1625</v>
      </c>
      <c r="R31" s="204" t="s">
        <v>1625</v>
      </c>
      <c r="S31" s="204" t="s">
        <v>1625</v>
      </c>
      <c r="T31" s="204" t="s">
        <v>1625</v>
      </c>
      <c r="U31" s="335"/>
    </row>
    <row r="32" spans="1:21" x14ac:dyDescent="0.25">
      <c r="A32" s="125"/>
      <c r="B32" s="125"/>
      <c r="C32" s="208" t="s">
        <v>1957</v>
      </c>
      <c r="D32" s="126"/>
      <c r="E32" s="204" t="s">
        <v>1625</v>
      </c>
      <c r="F32" s="204"/>
      <c r="G32" s="204" t="s">
        <v>1625</v>
      </c>
      <c r="H32" s="204" t="s">
        <v>1625</v>
      </c>
      <c r="I32" s="204" t="s">
        <v>1625</v>
      </c>
      <c r="J32" s="204" t="s">
        <v>1625</v>
      </c>
      <c r="K32" s="204"/>
      <c r="L32" s="204" t="s">
        <v>1625</v>
      </c>
      <c r="M32" s="204" t="s">
        <v>1625</v>
      </c>
      <c r="N32" s="204" t="s">
        <v>1625</v>
      </c>
      <c r="O32" s="204" t="s">
        <v>1625</v>
      </c>
      <c r="P32" s="204"/>
      <c r="Q32" s="204" t="s">
        <v>1625</v>
      </c>
      <c r="R32" s="204" t="s">
        <v>1625</v>
      </c>
      <c r="S32" s="204" t="s">
        <v>1625</v>
      </c>
      <c r="T32" s="204" t="s">
        <v>1625</v>
      </c>
      <c r="U32" s="335"/>
    </row>
    <row r="33" spans="1:21" x14ac:dyDescent="0.25">
      <c r="A33" s="196"/>
      <c r="B33" s="196"/>
      <c r="C33" s="179"/>
      <c r="D33" s="179"/>
      <c r="E33" s="179"/>
      <c r="F33" s="179"/>
      <c r="G33" s="179"/>
      <c r="H33" s="179"/>
      <c r="I33" s="179"/>
      <c r="J33" s="179"/>
      <c r="K33" s="179"/>
      <c r="L33" s="179"/>
      <c r="M33" s="179"/>
      <c r="N33" s="179"/>
      <c r="O33" s="179"/>
      <c r="P33" s="179"/>
      <c r="Q33" s="179"/>
      <c r="R33" s="179"/>
      <c r="S33" s="179"/>
      <c r="T33" s="179"/>
      <c r="U33" s="334"/>
    </row>
    <row r="34" spans="1:21" x14ac:dyDescent="0.25">
      <c r="A34" s="207" t="s">
        <v>1967</v>
      </c>
      <c r="B34" s="207" t="s">
        <v>1958</v>
      </c>
      <c r="C34" s="208" t="s">
        <v>1950</v>
      </c>
      <c r="D34" s="126"/>
      <c r="E34" s="204" t="s">
        <v>1625</v>
      </c>
      <c r="F34" s="204"/>
      <c r="G34" s="204" t="s">
        <v>1625</v>
      </c>
      <c r="H34" s="204" t="s">
        <v>1625</v>
      </c>
      <c r="I34" s="204" t="s">
        <v>1625</v>
      </c>
      <c r="J34" s="204" t="s">
        <v>1625</v>
      </c>
      <c r="K34" s="204"/>
      <c r="L34" s="204" t="s">
        <v>1625</v>
      </c>
      <c r="M34" s="204" t="s">
        <v>1625</v>
      </c>
      <c r="N34" s="204" t="s">
        <v>1625</v>
      </c>
      <c r="O34" s="204" t="s">
        <v>1625</v>
      </c>
      <c r="P34" s="204"/>
      <c r="Q34" s="204" t="s">
        <v>1625</v>
      </c>
      <c r="R34" s="204" t="s">
        <v>1625</v>
      </c>
      <c r="S34" s="204" t="s">
        <v>1625</v>
      </c>
      <c r="T34" s="204" t="s">
        <v>1625</v>
      </c>
      <c r="U34" s="335"/>
    </row>
    <row r="35" spans="1:21" x14ac:dyDescent="0.25">
      <c r="A35" s="125"/>
      <c r="B35" s="207" t="s">
        <v>1966</v>
      </c>
      <c r="C35" s="208" t="s">
        <v>1959</v>
      </c>
      <c r="D35" s="126"/>
      <c r="E35" s="204" t="s">
        <v>1625</v>
      </c>
      <c r="F35" s="204"/>
      <c r="G35" s="204" t="s">
        <v>1625</v>
      </c>
      <c r="H35" s="204" t="s">
        <v>1625</v>
      </c>
      <c r="I35" s="204" t="s">
        <v>1625</v>
      </c>
      <c r="J35" s="204" t="s">
        <v>1625</v>
      </c>
      <c r="K35" s="204"/>
      <c r="L35" s="204" t="s">
        <v>1625</v>
      </c>
      <c r="M35" s="204" t="s">
        <v>1625</v>
      </c>
      <c r="N35" s="204" t="s">
        <v>1625</v>
      </c>
      <c r="O35" s="204" t="s">
        <v>1625</v>
      </c>
      <c r="P35" s="204"/>
      <c r="Q35" s="204" t="s">
        <v>1625</v>
      </c>
      <c r="R35" s="204" t="s">
        <v>1625</v>
      </c>
      <c r="S35" s="204" t="s">
        <v>1625</v>
      </c>
      <c r="T35" s="204" t="s">
        <v>1625</v>
      </c>
      <c r="U35" s="335"/>
    </row>
    <row r="36" spans="1:21" x14ac:dyDescent="0.25">
      <c r="B36" s="125"/>
      <c r="C36" s="208" t="s">
        <v>1960</v>
      </c>
      <c r="D36" s="126"/>
      <c r="E36" s="204" t="s">
        <v>1625</v>
      </c>
      <c r="F36" s="204"/>
      <c r="G36" s="204" t="s">
        <v>1625</v>
      </c>
      <c r="H36" s="204" t="s">
        <v>1625</v>
      </c>
      <c r="I36" s="204" t="s">
        <v>1625</v>
      </c>
      <c r="J36" s="204" t="s">
        <v>1625</v>
      </c>
      <c r="K36" s="204"/>
      <c r="L36" s="204" t="s">
        <v>1625</v>
      </c>
      <c r="M36" s="204" t="s">
        <v>1625</v>
      </c>
      <c r="N36" s="204" t="s">
        <v>1625</v>
      </c>
      <c r="O36" s="204" t="s">
        <v>1625</v>
      </c>
      <c r="P36" s="204"/>
      <c r="Q36" s="204" t="s">
        <v>1625</v>
      </c>
      <c r="R36" s="204" t="s">
        <v>1625</v>
      </c>
      <c r="S36" s="204" t="s">
        <v>1625</v>
      </c>
      <c r="T36" s="204" t="s">
        <v>1625</v>
      </c>
      <c r="U36" s="335"/>
    </row>
    <row r="37" spans="1:21" x14ac:dyDescent="0.25">
      <c r="A37" s="125"/>
      <c r="B37" s="125"/>
      <c r="C37" s="208" t="s">
        <v>1961</v>
      </c>
      <c r="D37" s="126"/>
      <c r="E37" s="204" t="s">
        <v>1625</v>
      </c>
      <c r="F37" s="204"/>
      <c r="G37" s="204" t="s">
        <v>1625</v>
      </c>
      <c r="H37" s="204" t="s">
        <v>1625</v>
      </c>
      <c r="I37" s="204" t="s">
        <v>1625</v>
      </c>
      <c r="J37" s="204" t="s">
        <v>1625</v>
      </c>
      <c r="K37" s="204"/>
      <c r="L37" s="204" t="s">
        <v>1625</v>
      </c>
      <c r="M37" s="204" t="s">
        <v>1625</v>
      </c>
      <c r="N37" s="204" t="s">
        <v>1625</v>
      </c>
      <c r="O37" s="204" t="s">
        <v>1625</v>
      </c>
      <c r="P37" s="204"/>
      <c r="Q37" s="204" t="s">
        <v>1625</v>
      </c>
      <c r="R37" s="204" t="s">
        <v>1625</v>
      </c>
      <c r="S37" s="204" t="s">
        <v>1625</v>
      </c>
      <c r="T37" s="204" t="s">
        <v>1625</v>
      </c>
      <c r="U37" s="335"/>
    </row>
    <row r="38" spans="1:21" x14ac:dyDescent="0.25">
      <c r="A38" s="125"/>
      <c r="B38" s="125"/>
      <c r="C38" s="208" t="s">
        <v>1962</v>
      </c>
      <c r="D38" s="126"/>
      <c r="E38" s="204" t="s">
        <v>1625</v>
      </c>
      <c r="F38" s="204"/>
      <c r="G38" s="204" t="s">
        <v>1625</v>
      </c>
      <c r="H38" s="204" t="s">
        <v>1625</v>
      </c>
      <c r="I38" s="204" t="s">
        <v>1625</v>
      </c>
      <c r="J38" s="204" t="s">
        <v>1625</v>
      </c>
      <c r="K38" s="204"/>
      <c r="L38" s="204" t="s">
        <v>1625</v>
      </c>
      <c r="M38" s="204" t="s">
        <v>1625</v>
      </c>
      <c r="N38" s="204" t="s">
        <v>1625</v>
      </c>
      <c r="O38" s="204" t="s">
        <v>1625</v>
      </c>
      <c r="P38" s="204"/>
      <c r="Q38" s="204" t="s">
        <v>1625</v>
      </c>
      <c r="R38" s="204" t="s">
        <v>1625</v>
      </c>
      <c r="S38" s="204" t="s">
        <v>1625</v>
      </c>
      <c r="T38" s="204" t="s">
        <v>1625</v>
      </c>
      <c r="U38" s="335"/>
    </row>
    <row r="39" spans="1:21" x14ac:dyDescent="0.25">
      <c r="A39" s="125"/>
      <c r="B39" s="125"/>
      <c r="C39" s="208" t="s">
        <v>1963</v>
      </c>
      <c r="D39" s="126"/>
      <c r="E39" s="204" t="s">
        <v>1625</v>
      </c>
      <c r="F39" s="204"/>
      <c r="G39" s="204" t="s">
        <v>1625</v>
      </c>
      <c r="H39" s="204" t="s">
        <v>1625</v>
      </c>
      <c r="I39" s="204" t="s">
        <v>1625</v>
      </c>
      <c r="J39" s="204" t="s">
        <v>1625</v>
      </c>
      <c r="K39" s="204"/>
      <c r="L39" s="204" t="s">
        <v>1625</v>
      </c>
      <c r="M39" s="204" t="s">
        <v>1625</v>
      </c>
      <c r="N39" s="204" t="s">
        <v>1625</v>
      </c>
      <c r="O39" s="204" t="s">
        <v>1625</v>
      </c>
      <c r="P39" s="204"/>
      <c r="Q39" s="204" t="s">
        <v>1625</v>
      </c>
      <c r="R39" s="204" t="s">
        <v>1625</v>
      </c>
      <c r="S39" s="204" t="s">
        <v>1625</v>
      </c>
      <c r="T39" s="204" t="s">
        <v>1625</v>
      </c>
      <c r="U39" s="335"/>
    </row>
    <row r="40" spans="1:21" x14ac:dyDescent="0.25">
      <c r="A40" s="125"/>
      <c r="B40" s="125"/>
      <c r="C40" s="208" t="s">
        <v>1964</v>
      </c>
      <c r="D40" s="126"/>
      <c r="E40" s="204" t="s">
        <v>1625</v>
      </c>
      <c r="F40" s="204"/>
      <c r="G40" s="204" t="s">
        <v>1625</v>
      </c>
      <c r="H40" s="204" t="s">
        <v>1625</v>
      </c>
      <c r="I40" s="204" t="s">
        <v>1625</v>
      </c>
      <c r="J40" s="204" t="s">
        <v>1625</v>
      </c>
      <c r="K40" s="204"/>
      <c r="L40" s="204" t="s">
        <v>1625</v>
      </c>
      <c r="M40" s="204" t="s">
        <v>1625</v>
      </c>
      <c r="N40" s="204" t="s">
        <v>1625</v>
      </c>
      <c r="O40" s="204" t="s">
        <v>1625</v>
      </c>
      <c r="P40" s="204"/>
      <c r="Q40" s="204" t="s">
        <v>1625</v>
      </c>
      <c r="R40" s="204" t="s">
        <v>1625</v>
      </c>
      <c r="S40" s="204" t="s">
        <v>1625</v>
      </c>
      <c r="T40" s="204" t="s">
        <v>1625</v>
      </c>
      <c r="U40" s="335"/>
    </row>
    <row r="41" spans="1:21" x14ac:dyDescent="0.25">
      <c r="A41" s="125"/>
      <c r="B41" s="125"/>
      <c r="C41" s="208" t="s">
        <v>1965</v>
      </c>
      <c r="D41" s="126"/>
      <c r="E41" s="204" t="s">
        <v>1625</v>
      </c>
      <c r="F41" s="204"/>
      <c r="G41" s="204" t="s">
        <v>1625</v>
      </c>
      <c r="H41" s="204" t="s">
        <v>1625</v>
      </c>
      <c r="I41" s="204" t="s">
        <v>1625</v>
      </c>
      <c r="J41" s="204" t="s">
        <v>1625</v>
      </c>
      <c r="K41" s="204"/>
      <c r="L41" s="204" t="s">
        <v>1625</v>
      </c>
      <c r="M41" s="204" t="s">
        <v>1625</v>
      </c>
      <c r="N41" s="204" t="s">
        <v>1625</v>
      </c>
      <c r="O41" s="204" t="s">
        <v>1625</v>
      </c>
      <c r="P41" s="204"/>
      <c r="Q41" s="204" t="s">
        <v>1625</v>
      </c>
      <c r="R41" s="204" t="s">
        <v>1625</v>
      </c>
      <c r="S41" s="204" t="s">
        <v>1625</v>
      </c>
      <c r="T41" s="204" t="s">
        <v>1625</v>
      </c>
      <c r="U41" s="335"/>
    </row>
    <row r="42" spans="1:21" x14ac:dyDescent="0.25">
      <c r="A42" s="196"/>
      <c r="B42" s="196"/>
      <c r="C42" s="179"/>
      <c r="D42" s="179"/>
      <c r="E42" s="179"/>
      <c r="F42" s="179"/>
      <c r="G42" s="179"/>
      <c r="H42" s="179"/>
      <c r="I42" s="179"/>
      <c r="J42" s="179"/>
      <c r="K42" s="179"/>
      <c r="L42" s="179"/>
      <c r="M42" s="179"/>
      <c r="N42" s="179"/>
      <c r="O42" s="179"/>
      <c r="P42" s="179"/>
      <c r="Q42" s="179"/>
      <c r="R42" s="179"/>
      <c r="S42" s="179"/>
      <c r="T42" s="179"/>
      <c r="U42" s="334"/>
    </row>
    <row r="43" spans="1:21" x14ac:dyDescent="0.25">
      <c r="A43" s="207" t="s">
        <v>1968</v>
      </c>
      <c r="B43" s="207" t="s">
        <v>1949</v>
      </c>
      <c r="C43" s="208" t="s">
        <v>1950</v>
      </c>
      <c r="D43" s="126"/>
      <c r="E43" s="204" t="s">
        <v>1625</v>
      </c>
      <c r="F43" s="204" t="s">
        <v>1625</v>
      </c>
      <c r="G43" s="204" t="s">
        <v>1625</v>
      </c>
      <c r="H43" s="204" t="s">
        <v>1625</v>
      </c>
      <c r="I43" s="204" t="s">
        <v>1625</v>
      </c>
      <c r="J43" s="204" t="s">
        <v>1625</v>
      </c>
      <c r="K43" s="204" t="s">
        <v>1625</v>
      </c>
      <c r="L43" s="204" t="s">
        <v>1625</v>
      </c>
      <c r="M43" s="204" t="s">
        <v>1625</v>
      </c>
      <c r="N43" s="204" t="s">
        <v>1625</v>
      </c>
      <c r="O43" s="204" t="s">
        <v>1625</v>
      </c>
      <c r="P43" s="204"/>
      <c r="Q43" s="204" t="s">
        <v>1625</v>
      </c>
      <c r="R43" s="204" t="s">
        <v>1625</v>
      </c>
      <c r="S43" s="204" t="s">
        <v>1625</v>
      </c>
      <c r="T43" s="204" t="s">
        <v>1625</v>
      </c>
      <c r="U43" s="335"/>
    </row>
    <row r="44" spans="1:21" x14ac:dyDescent="0.25">
      <c r="A44" s="178"/>
      <c r="B44" s="207" t="s">
        <v>1969</v>
      </c>
      <c r="C44" s="208" t="s">
        <v>1952</v>
      </c>
      <c r="D44" s="126"/>
      <c r="E44" s="204" t="s">
        <v>1625</v>
      </c>
      <c r="F44" s="204" t="s">
        <v>1625</v>
      </c>
      <c r="G44" s="204" t="s">
        <v>1625</v>
      </c>
      <c r="H44" s="204" t="s">
        <v>1625</v>
      </c>
      <c r="I44" s="204" t="s">
        <v>1625</v>
      </c>
      <c r="J44" s="204" t="s">
        <v>1625</v>
      </c>
      <c r="K44" s="204" t="s">
        <v>1625</v>
      </c>
      <c r="L44" s="204" t="s">
        <v>1625</v>
      </c>
      <c r="M44" s="204" t="s">
        <v>1625</v>
      </c>
      <c r="N44" s="204" t="s">
        <v>1625</v>
      </c>
      <c r="O44" s="204" t="s">
        <v>1625</v>
      </c>
      <c r="P44" s="204"/>
      <c r="Q44" s="204" t="s">
        <v>1625</v>
      </c>
      <c r="R44" s="204" t="s">
        <v>1625</v>
      </c>
      <c r="S44" s="204" t="s">
        <v>1625</v>
      </c>
      <c r="T44" s="204" t="s">
        <v>1625</v>
      </c>
      <c r="U44" s="335"/>
    </row>
    <row r="45" spans="1:21" x14ac:dyDescent="0.25">
      <c r="A45" s="125"/>
      <c r="B45" s="125"/>
      <c r="C45" s="208" t="s">
        <v>1953</v>
      </c>
      <c r="D45" s="126"/>
      <c r="E45" s="204" t="s">
        <v>1625</v>
      </c>
      <c r="F45" s="204" t="s">
        <v>1625</v>
      </c>
      <c r="G45" s="204" t="s">
        <v>1625</v>
      </c>
      <c r="H45" s="204" t="s">
        <v>1625</v>
      </c>
      <c r="I45" s="204" t="s">
        <v>1625</v>
      </c>
      <c r="J45" s="204" t="s">
        <v>1625</v>
      </c>
      <c r="K45" s="204" t="s">
        <v>1625</v>
      </c>
      <c r="L45" s="204" t="s">
        <v>1625</v>
      </c>
      <c r="M45" s="204" t="s">
        <v>1625</v>
      </c>
      <c r="N45" s="204" t="s">
        <v>1625</v>
      </c>
      <c r="O45" s="204" t="s">
        <v>1625</v>
      </c>
      <c r="P45" s="204"/>
      <c r="Q45" s="204" t="s">
        <v>1625</v>
      </c>
      <c r="R45" s="204" t="s">
        <v>1625</v>
      </c>
      <c r="S45" s="204" t="s">
        <v>1625</v>
      </c>
      <c r="T45" s="204" t="s">
        <v>1625</v>
      </c>
      <c r="U45" s="335"/>
    </row>
    <row r="46" spans="1:21" x14ac:dyDescent="0.25">
      <c r="A46" s="125"/>
      <c r="B46" s="125"/>
      <c r="C46" s="208" t="s">
        <v>1954</v>
      </c>
      <c r="D46" s="126"/>
      <c r="E46" s="204" t="s">
        <v>1625</v>
      </c>
      <c r="F46" s="204" t="s">
        <v>1625</v>
      </c>
      <c r="G46" s="204" t="s">
        <v>1625</v>
      </c>
      <c r="H46" s="204" t="s">
        <v>1625</v>
      </c>
      <c r="I46" s="204" t="s">
        <v>1625</v>
      </c>
      <c r="J46" s="204" t="s">
        <v>1625</v>
      </c>
      <c r="K46" s="204" t="s">
        <v>1625</v>
      </c>
      <c r="L46" s="204" t="s">
        <v>1625</v>
      </c>
      <c r="M46" s="204" t="s">
        <v>1625</v>
      </c>
      <c r="N46" s="204" t="s">
        <v>1625</v>
      </c>
      <c r="O46" s="204" t="s">
        <v>1625</v>
      </c>
      <c r="P46" s="204"/>
      <c r="Q46" s="204" t="s">
        <v>1625</v>
      </c>
      <c r="R46" s="204" t="s">
        <v>1625</v>
      </c>
      <c r="S46" s="204" t="s">
        <v>1625</v>
      </c>
      <c r="T46" s="204" t="s">
        <v>1625</v>
      </c>
      <c r="U46" s="335"/>
    </row>
    <row r="47" spans="1:21" x14ac:dyDescent="0.25">
      <c r="A47" s="125"/>
      <c r="B47" s="125"/>
      <c r="C47" s="208" t="s">
        <v>1955</v>
      </c>
      <c r="D47" s="126"/>
      <c r="E47" s="204" t="s">
        <v>1625</v>
      </c>
      <c r="F47" s="204" t="s">
        <v>1625</v>
      </c>
      <c r="G47" s="204" t="s">
        <v>1625</v>
      </c>
      <c r="H47" s="204" t="s">
        <v>1625</v>
      </c>
      <c r="I47" s="204" t="s">
        <v>1625</v>
      </c>
      <c r="J47" s="204" t="s">
        <v>1625</v>
      </c>
      <c r="K47" s="204" t="s">
        <v>1625</v>
      </c>
      <c r="L47" s="204" t="s">
        <v>1625</v>
      </c>
      <c r="M47" s="204" t="s">
        <v>1625</v>
      </c>
      <c r="N47" s="204" t="s">
        <v>1625</v>
      </c>
      <c r="O47" s="204" t="s">
        <v>1625</v>
      </c>
      <c r="P47" s="204"/>
      <c r="Q47" s="204" t="s">
        <v>1625</v>
      </c>
      <c r="R47" s="204" t="s">
        <v>1625</v>
      </c>
      <c r="S47" s="204" t="s">
        <v>1625</v>
      </c>
      <c r="T47" s="204" t="s">
        <v>1625</v>
      </c>
      <c r="U47" s="335"/>
    </row>
    <row r="48" spans="1:21" x14ac:dyDescent="0.25">
      <c r="A48" s="125"/>
      <c r="B48" s="125"/>
      <c r="C48" s="208" t="s">
        <v>1956</v>
      </c>
      <c r="D48" s="126"/>
      <c r="E48" s="204" t="s">
        <v>1625</v>
      </c>
      <c r="F48" s="204" t="s">
        <v>1625</v>
      </c>
      <c r="G48" s="204" t="s">
        <v>1625</v>
      </c>
      <c r="H48" s="204" t="s">
        <v>1625</v>
      </c>
      <c r="I48" s="204" t="s">
        <v>1625</v>
      </c>
      <c r="J48" s="204" t="s">
        <v>1625</v>
      </c>
      <c r="K48" s="204" t="s">
        <v>1625</v>
      </c>
      <c r="L48" s="204" t="s">
        <v>1625</v>
      </c>
      <c r="M48" s="204" t="s">
        <v>1625</v>
      </c>
      <c r="N48" s="204" t="s">
        <v>1625</v>
      </c>
      <c r="O48" s="204" t="s">
        <v>1625</v>
      </c>
      <c r="P48" s="204"/>
      <c r="Q48" s="204" t="s">
        <v>1625</v>
      </c>
      <c r="R48" s="204" t="s">
        <v>1625</v>
      </c>
      <c r="S48" s="204" t="s">
        <v>1625</v>
      </c>
      <c r="T48" s="204" t="s">
        <v>1625</v>
      </c>
      <c r="U48" s="335"/>
    </row>
    <row r="49" spans="1:21" x14ac:dyDescent="0.25">
      <c r="A49" s="125"/>
      <c r="B49" s="125"/>
      <c r="C49" s="208" t="s">
        <v>1957</v>
      </c>
      <c r="D49" s="126"/>
      <c r="E49" s="204" t="s">
        <v>1625</v>
      </c>
      <c r="F49" s="204" t="s">
        <v>1625</v>
      </c>
      <c r="G49" s="204" t="s">
        <v>1625</v>
      </c>
      <c r="H49" s="204" t="s">
        <v>1625</v>
      </c>
      <c r="I49" s="204" t="s">
        <v>1625</v>
      </c>
      <c r="J49" s="204" t="s">
        <v>1625</v>
      </c>
      <c r="K49" s="204" t="s">
        <v>1625</v>
      </c>
      <c r="L49" s="204" t="s">
        <v>1625</v>
      </c>
      <c r="M49" s="204" t="s">
        <v>1625</v>
      </c>
      <c r="N49" s="204" t="s">
        <v>1625</v>
      </c>
      <c r="O49" s="204" t="s">
        <v>1625</v>
      </c>
      <c r="P49" s="204"/>
      <c r="Q49" s="204" t="s">
        <v>1625</v>
      </c>
      <c r="R49" s="204" t="s">
        <v>1625</v>
      </c>
      <c r="S49" s="204" t="s">
        <v>1625</v>
      </c>
      <c r="T49" s="204" t="s">
        <v>1625</v>
      </c>
      <c r="U49" s="335"/>
    </row>
    <row r="50" spans="1:21" x14ac:dyDescent="0.25">
      <c r="A50" s="196"/>
      <c r="B50" s="196"/>
      <c r="C50" s="179"/>
      <c r="D50" s="179"/>
      <c r="E50" s="179"/>
      <c r="F50" s="179"/>
      <c r="G50" s="179"/>
      <c r="H50" s="179"/>
      <c r="I50" s="179"/>
      <c r="J50" s="179"/>
      <c r="K50" s="179"/>
      <c r="L50" s="179"/>
      <c r="M50" s="179"/>
      <c r="N50" s="179"/>
      <c r="O50" s="179"/>
      <c r="P50" s="179"/>
      <c r="Q50" s="179"/>
      <c r="R50" s="179"/>
      <c r="S50" s="179"/>
      <c r="T50" s="179"/>
      <c r="U50" s="334"/>
    </row>
    <row r="51" spans="1:21" x14ac:dyDescent="0.25">
      <c r="A51" s="207" t="s">
        <v>1970</v>
      </c>
      <c r="B51" s="207" t="s">
        <v>1958</v>
      </c>
      <c r="C51" s="208" t="s">
        <v>1950</v>
      </c>
      <c r="D51" s="126"/>
      <c r="E51" s="204" t="s">
        <v>1625</v>
      </c>
      <c r="F51" s="204" t="s">
        <v>1625</v>
      </c>
      <c r="G51" s="204" t="s">
        <v>1625</v>
      </c>
      <c r="H51" s="204" t="s">
        <v>1625</v>
      </c>
      <c r="I51" s="204" t="s">
        <v>1625</v>
      </c>
      <c r="J51" s="204" t="s">
        <v>1625</v>
      </c>
      <c r="K51" s="204" t="s">
        <v>1625</v>
      </c>
      <c r="L51" s="204" t="s">
        <v>1625</v>
      </c>
      <c r="M51" s="204" t="s">
        <v>1625</v>
      </c>
      <c r="N51" s="204" t="s">
        <v>1625</v>
      </c>
      <c r="O51" s="204" t="s">
        <v>1625</v>
      </c>
      <c r="P51" s="204"/>
      <c r="Q51" s="204" t="s">
        <v>1625</v>
      </c>
      <c r="R51" s="204" t="s">
        <v>1625</v>
      </c>
      <c r="S51" s="204" t="s">
        <v>1625</v>
      </c>
      <c r="T51" s="204" t="s">
        <v>1625</v>
      </c>
      <c r="U51" s="335"/>
    </row>
    <row r="52" spans="1:21" x14ac:dyDescent="0.25">
      <c r="A52" s="125"/>
      <c r="B52" s="207" t="s">
        <v>1969</v>
      </c>
      <c r="C52" s="208" t="s">
        <v>1959</v>
      </c>
      <c r="D52" s="126"/>
      <c r="E52" s="204" t="s">
        <v>1625</v>
      </c>
      <c r="F52" s="204" t="s">
        <v>1625</v>
      </c>
      <c r="G52" s="204" t="s">
        <v>1625</v>
      </c>
      <c r="H52" s="204" t="s">
        <v>1625</v>
      </c>
      <c r="I52" s="204" t="s">
        <v>1625</v>
      </c>
      <c r="J52" s="204" t="s">
        <v>1625</v>
      </c>
      <c r="K52" s="204" t="s">
        <v>1625</v>
      </c>
      <c r="L52" s="204" t="s">
        <v>1625</v>
      </c>
      <c r="M52" s="204" t="s">
        <v>1625</v>
      </c>
      <c r="N52" s="204" t="s">
        <v>1625</v>
      </c>
      <c r="O52" s="204" t="s">
        <v>1625</v>
      </c>
      <c r="P52" s="204"/>
      <c r="Q52" s="204" t="s">
        <v>1625</v>
      </c>
      <c r="R52" s="204" t="s">
        <v>1625</v>
      </c>
      <c r="S52" s="204" t="s">
        <v>1625</v>
      </c>
      <c r="T52" s="204" t="s">
        <v>1625</v>
      </c>
      <c r="U52" s="335"/>
    </row>
    <row r="53" spans="1:21" x14ac:dyDescent="0.25">
      <c r="A53" s="125"/>
      <c r="B53" s="125"/>
      <c r="C53" s="208" t="s">
        <v>1960</v>
      </c>
      <c r="D53" s="126"/>
      <c r="E53" s="204" t="s">
        <v>1625</v>
      </c>
      <c r="F53" s="204" t="s">
        <v>1625</v>
      </c>
      <c r="G53" s="204" t="s">
        <v>1625</v>
      </c>
      <c r="H53" s="204" t="s">
        <v>1625</v>
      </c>
      <c r="I53" s="204" t="s">
        <v>1625</v>
      </c>
      <c r="J53" s="204" t="s">
        <v>1625</v>
      </c>
      <c r="K53" s="204" t="s">
        <v>1625</v>
      </c>
      <c r="L53" s="204" t="s">
        <v>1625</v>
      </c>
      <c r="M53" s="204" t="s">
        <v>1625</v>
      </c>
      <c r="N53" s="204" t="s">
        <v>1625</v>
      </c>
      <c r="O53" s="204" t="s">
        <v>1625</v>
      </c>
      <c r="P53" s="204"/>
      <c r="Q53" s="204" t="s">
        <v>1625</v>
      </c>
      <c r="R53" s="204" t="s">
        <v>1625</v>
      </c>
      <c r="S53" s="204" t="s">
        <v>1625</v>
      </c>
      <c r="T53" s="204" t="s">
        <v>1625</v>
      </c>
      <c r="U53" s="335"/>
    </row>
    <row r="54" spans="1:21" x14ac:dyDescent="0.25">
      <c r="A54" s="125"/>
      <c r="B54" s="125"/>
      <c r="C54" s="208" t="s">
        <v>1961</v>
      </c>
      <c r="D54" s="126"/>
      <c r="E54" s="204" t="s">
        <v>1625</v>
      </c>
      <c r="F54" s="204" t="s">
        <v>1625</v>
      </c>
      <c r="G54" s="204" t="s">
        <v>1625</v>
      </c>
      <c r="H54" s="204" t="s">
        <v>1625</v>
      </c>
      <c r="I54" s="204" t="s">
        <v>1625</v>
      </c>
      <c r="J54" s="204" t="s">
        <v>1625</v>
      </c>
      <c r="K54" s="204" t="s">
        <v>1625</v>
      </c>
      <c r="L54" s="204" t="s">
        <v>1625</v>
      </c>
      <c r="M54" s="204" t="s">
        <v>1625</v>
      </c>
      <c r="N54" s="204" t="s">
        <v>1625</v>
      </c>
      <c r="O54" s="204" t="s">
        <v>1625</v>
      </c>
      <c r="P54" s="204"/>
      <c r="Q54" s="204" t="s">
        <v>1625</v>
      </c>
      <c r="R54" s="204" t="s">
        <v>1625</v>
      </c>
      <c r="S54" s="204" t="s">
        <v>1625</v>
      </c>
      <c r="T54" s="204" t="s">
        <v>1625</v>
      </c>
      <c r="U54" s="335"/>
    </row>
    <row r="55" spans="1:21" x14ac:dyDescent="0.25">
      <c r="A55" s="125"/>
      <c r="B55" s="125"/>
      <c r="C55" s="208" t="s">
        <v>1962</v>
      </c>
      <c r="D55" s="126"/>
      <c r="E55" s="204" t="s">
        <v>1625</v>
      </c>
      <c r="F55" s="204" t="s">
        <v>1625</v>
      </c>
      <c r="G55" s="204" t="s">
        <v>1625</v>
      </c>
      <c r="H55" s="204" t="s">
        <v>1625</v>
      </c>
      <c r="I55" s="204" t="s">
        <v>1625</v>
      </c>
      <c r="J55" s="204" t="s">
        <v>1625</v>
      </c>
      <c r="K55" s="204" t="s">
        <v>1625</v>
      </c>
      <c r="L55" s="204" t="s">
        <v>1625</v>
      </c>
      <c r="M55" s="204" t="s">
        <v>1625</v>
      </c>
      <c r="N55" s="204" t="s">
        <v>1625</v>
      </c>
      <c r="O55" s="204" t="s">
        <v>1625</v>
      </c>
      <c r="P55" s="204"/>
      <c r="Q55" s="204" t="s">
        <v>1625</v>
      </c>
      <c r="R55" s="204" t="s">
        <v>1625</v>
      </c>
      <c r="S55" s="204" t="s">
        <v>1625</v>
      </c>
      <c r="T55" s="204" t="s">
        <v>1625</v>
      </c>
      <c r="U55" s="335"/>
    </row>
    <row r="56" spans="1:21" x14ac:dyDescent="0.25">
      <c r="A56" s="125"/>
      <c r="B56" s="125"/>
      <c r="C56" s="208" t="s">
        <v>1963</v>
      </c>
      <c r="D56" s="126"/>
      <c r="E56" s="204" t="s">
        <v>1625</v>
      </c>
      <c r="F56" s="204" t="s">
        <v>1625</v>
      </c>
      <c r="G56" s="204" t="s">
        <v>1625</v>
      </c>
      <c r="H56" s="204" t="s">
        <v>1625</v>
      </c>
      <c r="I56" s="204" t="s">
        <v>1625</v>
      </c>
      <c r="J56" s="204" t="s">
        <v>1625</v>
      </c>
      <c r="K56" s="204" t="s">
        <v>1625</v>
      </c>
      <c r="L56" s="204" t="s">
        <v>1625</v>
      </c>
      <c r="M56" s="204" t="s">
        <v>1625</v>
      </c>
      <c r="N56" s="204" t="s">
        <v>1625</v>
      </c>
      <c r="O56" s="204" t="s">
        <v>1625</v>
      </c>
      <c r="P56" s="204"/>
      <c r="Q56" s="204" t="s">
        <v>1625</v>
      </c>
      <c r="R56" s="204" t="s">
        <v>1625</v>
      </c>
      <c r="S56" s="204" t="s">
        <v>1625</v>
      </c>
      <c r="T56" s="204" t="s">
        <v>1625</v>
      </c>
      <c r="U56" s="335"/>
    </row>
    <row r="57" spans="1:21" x14ac:dyDescent="0.25">
      <c r="A57" s="125"/>
      <c r="B57" s="125"/>
      <c r="C57" s="208" t="s">
        <v>1964</v>
      </c>
      <c r="D57" s="126"/>
      <c r="E57" s="204" t="s">
        <v>1625</v>
      </c>
      <c r="F57" s="204" t="s">
        <v>1625</v>
      </c>
      <c r="G57" s="204" t="s">
        <v>1625</v>
      </c>
      <c r="H57" s="204" t="s">
        <v>1625</v>
      </c>
      <c r="I57" s="204" t="s">
        <v>1625</v>
      </c>
      <c r="J57" s="204" t="s">
        <v>1625</v>
      </c>
      <c r="K57" s="204" t="s">
        <v>1625</v>
      </c>
      <c r="L57" s="204" t="s">
        <v>1625</v>
      </c>
      <c r="M57" s="204" t="s">
        <v>1625</v>
      </c>
      <c r="N57" s="204" t="s">
        <v>1625</v>
      </c>
      <c r="O57" s="204" t="s">
        <v>1625</v>
      </c>
      <c r="P57" s="204"/>
      <c r="Q57" s="204" t="s">
        <v>1625</v>
      </c>
      <c r="R57" s="204" t="s">
        <v>1625</v>
      </c>
      <c r="S57" s="204" t="s">
        <v>1625</v>
      </c>
      <c r="T57" s="204" t="s">
        <v>1625</v>
      </c>
      <c r="U57" s="335"/>
    </row>
    <row r="58" spans="1:21" x14ac:dyDescent="0.25">
      <c r="A58" s="125"/>
      <c r="B58" s="125"/>
      <c r="C58" s="208" t="s">
        <v>1965</v>
      </c>
      <c r="D58" s="126"/>
      <c r="E58" s="204" t="s">
        <v>1625</v>
      </c>
      <c r="F58" s="204" t="s">
        <v>1625</v>
      </c>
      <c r="G58" s="204" t="s">
        <v>1625</v>
      </c>
      <c r="H58" s="204" t="s">
        <v>1625</v>
      </c>
      <c r="I58" s="204" t="s">
        <v>1625</v>
      </c>
      <c r="J58" s="204" t="s">
        <v>1625</v>
      </c>
      <c r="K58" s="204" t="s">
        <v>1625</v>
      </c>
      <c r="L58" s="204" t="s">
        <v>1625</v>
      </c>
      <c r="M58" s="204" t="s">
        <v>1625</v>
      </c>
      <c r="N58" s="204" t="s">
        <v>1625</v>
      </c>
      <c r="O58" s="204" t="s">
        <v>1625</v>
      </c>
      <c r="P58" s="204"/>
      <c r="Q58" s="204" t="s">
        <v>1625</v>
      </c>
      <c r="R58" s="204" t="s">
        <v>1625</v>
      </c>
      <c r="S58" s="204" t="s">
        <v>1625</v>
      </c>
      <c r="T58" s="204" t="s">
        <v>1625</v>
      </c>
      <c r="U58" s="335"/>
    </row>
    <row r="59" spans="1:21" x14ac:dyDescent="0.25">
      <c r="A59" s="196"/>
      <c r="B59" s="196"/>
      <c r="C59" s="179"/>
      <c r="D59" s="179"/>
      <c r="E59" s="179"/>
      <c r="F59" s="179"/>
      <c r="G59" s="179"/>
      <c r="H59" s="179"/>
      <c r="I59" s="179"/>
      <c r="J59" s="179"/>
      <c r="K59" s="179"/>
      <c r="L59" s="179"/>
      <c r="M59" s="179"/>
      <c r="N59" s="179"/>
      <c r="O59" s="179"/>
      <c r="P59" s="179"/>
      <c r="Q59" s="179"/>
      <c r="R59" s="179"/>
      <c r="S59" s="179"/>
      <c r="T59" s="179"/>
      <c r="U59" s="334"/>
    </row>
    <row r="60" spans="1:21" x14ac:dyDescent="0.25">
      <c r="A60" s="207" t="s">
        <v>1971</v>
      </c>
      <c r="B60" s="207" t="s">
        <v>1949</v>
      </c>
      <c r="C60" s="208" t="s">
        <v>1950</v>
      </c>
      <c r="D60" s="126"/>
      <c r="E60" s="204" t="s">
        <v>1625</v>
      </c>
      <c r="F60" s="204"/>
      <c r="G60" s="204" t="s">
        <v>1625</v>
      </c>
      <c r="H60" s="204" t="s">
        <v>1625</v>
      </c>
      <c r="I60" s="204" t="s">
        <v>1625</v>
      </c>
      <c r="J60" s="204" t="s">
        <v>1625</v>
      </c>
      <c r="K60" s="204"/>
      <c r="L60" s="204" t="s">
        <v>1625</v>
      </c>
      <c r="M60" s="204" t="s">
        <v>1625</v>
      </c>
      <c r="N60" s="204" t="s">
        <v>1625</v>
      </c>
      <c r="O60" s="204" t="s">
        <v>1625</v>
      </c>
      <c r="P60" s="204"/>
      <c r="Q60" s="204" t="s">
        <v>1625</v>
      </c>
      <c r="R60" s="204" t="s">
        <v>1625</v>
      </c>
      <c r="S60" s="204" t="s">
        <v>1625</v>
      </c>
      <c r="T60" s="204" t="s">
        <v>1625</v>
      </c>
      <c r="U60" s="335"/>
    </row>
    <row r="61" spans="1:21" x14ac:dyDescent="0.25">
      <c r="A61" s="178"/>
      <c r="B61" s="207" t="s">
        <v>1972</v>
      </c>
      <c r="C61" s="208" t="s">
        <v>1952</v>
      </c>
      <c r="D61" s="126"/>
      <c r="E61" s="204" t="s">
        <v>1625</v>
      </c>
      <c r="F61" s="204"/>
      <c r="G61" s="204" t="s">
        <v>1625</v>
      </c>
      <c r="H61" s="204" t="s">
        <v>1625</v>
      </c>
      <c r="I61" s="204" t="s">
        <v>1625</v>
      </c>
      <c r="J61" s="204" t="s">
        <v>1625</v>
      </c>
      <c r="K61" s="204"/>
      <c r="L61" s="204" t="s">
        <v>1625</v>
      </c>
      <c r="M61" s="204" t="s">
        <v>1625</v>
      </c>
      <c r="N61" s="204" t="s">
        <v>1625</v>
      </c>
      <c r="O61" s="204" t="s">
        <v>1625</v>
      </c>
      <c r="P61" s="204"/>
      <c r="Q61" s="204" t="s">
        <v>1625</v>
      </c>
      <c r="R61" s="204" t="s">
        <v>1625</v>
      </c>
      <c r="S61" s="204" t="s">
        <v>1625</v>
      </c>
      <c r="T61" s="204" t="s">
        <v>1625</v>
      </c>
      <c r="U61" s="335"/>
    </row>
    <row r="62" spans="1:21" x14ac:dyDescent="0.25">
      <c r="A62" s="125"/>
      <c r="B62" s="125"/>
      <c r="C62" s="208" t="s">
        <v>1953</v>
      </c>
      <c r="D62" s="126"/>
      <c r="E62" s="204" t="s">
        <v>1625</v>
      </c>
      <c r="F62" s="204"/>
      <c r="G62" s="204" t="s">
        <v>1625</v>
      </c>
      <c r="H62" s="204" t="s">
        <v>1625</v>
      </c>
      <c r="I62" s="204" t="s">
        <v>1625</v>
      </c>
      <c r="J62" s="204" t="s">
        <v>1625</v>
      </c>
      <c r="K62" s="204"/>
      <c r="L62" s="204" t="s">
        <v>1625</v>
      </c>
      <c r="M62" s="204" t="s">
        <v>1625</v>
      </c>
      <c r="N62" s="204" t="s">
        <v>1625</v>
      </c>
      <c r="O62" s="204" t="s">
        <v>1625</v>
      </c>
      <c r="P62" s="204"/>
      <c r="Q62" s="204" t="s">
        <v>1625</v>
      </c>
      <c r="R62" s="204" t="s">
        <v>1625</v>
      </c>
      <c r="S62" s="204" t="s">
        <v>1625</v>
      </c>
      <c r="T62" s="204" t="s">
        <v>1625</v>
      </c>
      <c r="U62" s="335"/>
    </row>
    <row r="63" spans="1:21" x14ac:dyDescent="0.25">
      <c r="A63" s="125"/>
      <c r="B63" s="125"/>
      <c r="C63" s="208" t="s">
        <v>1954</v>
      </c>
      <c r="D63" s="126"/>
      <c r="E63" s="204" t="s">
        <v>1625</v>
      </c>
      <c r="F63" s="204"/>
      <c r="G63" s="204" t="s">
        <v>1625</v>
      </c>
      <c r="H63" s="204" t="s">
        <v>1625</v>
      </c>
      <c r="I63" s="204" t="s">
        <v>1625</v>
      </c>
      <c r="J63" s="204" t="s">
        <v>1625</v>
      </c>
      <c r="K63" s="204"/>
      <c r="L63" s="204" t="s">
        <v>1625</v>
      </c>
      <c r="M63" s="204" t="s">
        <v>1625</v>
      </c>
      <c r="N63" s="204" t="s">
        <v>1625</v>
      </c>
      <c r="O63" s="204" t="s">
        <v>1625</v>
      </c>
      <c r="P63" s="204"/>
      <c r="Q63" s="204" t="s">
        <v>1625</v>
      </c>
      <c r="R63" s="204" t="s">
        <v>1625</v>
      </c>
      <c r="S63" s="204" t="s">
        <v>1625</v>
      </c>
      <c r="T63" s="204" t="s">
        <v>1625</v>
      </c>
      <c r="U63" s="335"/>
    </row>
    <row r="64" spans="1:21" x14ac:dyDescent="0.25">
      <c r="A64" s="125"/>
      <c r="B64" s="125"/>
      <c r="C64" s="208" t="s">
        <v>1955</v>
      </c>
      <c r="D64" s="126"/>
      <c r="E64" s="204" t="s">
        <v>1625</v>
      </c>
      <c r="F64" s="204"/>
      <c r="G64" s="204" t="s">
        <v>1625</v>
      </c>
      <c r="H64" s="204" t="s">
        <v>1625</v>
      </c>
      <c r="I64" s="204" t="s">
        <v>1625</v>
      </c>
      <c r="J64" s="204" t="s">
        <v>1625</v>
      </c>
      <c r="K64" s="204"/>
      <c r="L64" s="204" t="s">
        <v>1625</v>
      </c>
      <c r="M64" s="204" t="s">
        <v>1625</v>
      </c>
      <c r="N64" s="204" t="s">
        <v>1625</v>
      </c>
      <c r="O64" s="204" t="s">
        <v>1625</v>
      </c>
      <c r="P64" s="204"/>
      <c r="Q64" s="204" t="s">
        <v>1625</v>
      </c>
      <c r="R64" s="204" t="s">
        <v>1625</v>
      </c>
      <c r="S64" s="204" t="s">
        <v>1625</v>
      </c>
      <c r="T64" s="204" t="s">
        <v>1625</v>
      </c>
      <c r="U64" s="335"/>
    </row>
    <row r="65" spans="1:21" x14ac:dyDescent="0.25">
      <c r="A65" s="125"/>
      <c r="B65" s="125"/>
      <c r="C65" s="208" t="s">
        <v>1956</v>
      </c>
      <c r="D65" s="126"/>
      <c r="E65" s="204" t="s">
        <v>1625</v>
      </c>
      <c r="F65" s="204"/>
      <c r="G65" s="204" t="s">
        <v>1625</v>
      </c>
      <c r="H65" s="204" t="s">
        <v>1625</v>
      </c>
      <c r="I65" s="204" t="s">
        <v>1625</v>
      </c>
      <c r="J65" s="204" t="s">
        <v>1625</v>
      </c>
      <c r="K65" s="204"/>
      <c r="L65" s="204" t="s">
        <v>1625</v>
      </c>
      <c r="M65" s="204" t="s">
        <v>1625</v>
      </c>
      <c r="N65" s="204" t="s">
        <v>1625</v>
      </c>
      <c r="O65" s="204" t="s">
        <v>1625</v>
      </c>
      <c r="P65" s="204"/>
      <c r="Q65" s="204" t="s">
        <v>1625</v>
      </c>
      <c r="R65" s="204" t="s">
        <v>1625</v>
      </c>
      <c r="S65" s="204" t="s">
        <v>1625</v>
      </c>
      <c r="T65" s="204" t="s">
        <v>1625</v>
      </c>
      <c r="U65" s="335"/>
    </row>
    <row r="66" spans="1:21" x14ac:dyDescent="0.25">
      <c r="A66" s="125"/>
      <c r="B66" s="125"/>
      <c r="C66" s="208" t="s">
        <v>1957</v>
      </c>
      <c r="D66" s="126"/>
      <c r="E66" s="204" t="s">
        <v>1625</v>
      </c>
      <c r="F66" s="204"/>
      <c r="G66" s="204" t="s">
        <v>1625</v>
      </c>
      <c r="H66" s="204" t="s">
        <v>1625</v>
      </c>
      <c r="I66" s="204" t="s">
        <v>1625</v>
      </c>
      <c r="J66" s="204" t="s">
        <v>1625</v>
      </c>
      <c r="K66" s="204"/>
      <c r="L66" s="204" t="s">
        <v>1625</v>
      </c>
      <c r="M66" s="204" t="s">
        <v>1625</v>
      </c>
      <c r="N66" s="204" t="s">
        <v>1625</v>
      </c>
      <c r="O66" s="204" t="s">
        <v>1625</v>
      </c>
      <c r="P66" s="204"/>
      <c r="Q66" s="204" t="s">
        <v>1625</v>
      </c>
      <c r="R66" s="204" t="s">
        <v>1625</v>
      </c>
      <c r="S66" s="204" t="s">
        <v>1625</v>
      </c>
      <c r="T66" s="204" t="s">
        <v>1625</v>
      </c>
      <c r="U66" s="335"/>
    </row>
    <row r="67" spans="1:21" x14ac:dyDescent="0.25">
      <c r="A67" s="196"/>
      <c r="B67" s="196"/>
      <c r="C67" s="179"/>
      <c r="D67" s="179"/>
      <c r="E67" s="179"/>
      <c r="F67" s="179"/>
      <c r="G67" s="179"/>
      <c r="H67" s="179"/>
      <c r="I67" s="179"/>
      <c r="J67" s="179"/>
      <c r="K67" s="179"/>
      <c r="L67" s="179"/>
      <c r="M67" s="179"/>
      <c r="N67" s="179"/>
      <c r="O67" s="179"/>
      <c r="P67" s="179"/>
      <c r="Q67" s="179"/>
      <c r="R67" s="179"/>
      <c r="S67" s="179"/>
      <c r="T67" s="179"/>
      <c r="U67" s="334"/>
    </row>
    <row r="68" spans="1:21" x14ac:dyDescent="0.25">
      <c r="A68" s="207" t="s">
        <v>1973</v>
      </c>
      <c r="B68" s="207" t="s">
        <v>1958</v>
      </c>
      <c r="C68" s="208" t="s">
        <v>1950</v>
      </c>
      <c r="D68" s="126"/>
      <c r="E68" s="204" t="s">
        <v>1625</v>
      </c>
      <c r="F68" s="204"/>
      <c r="G68" s="204" t="s">
        <v>1625</v>
      </c>
      <c r="H68" s="204" t="s">
        <v>1625</v>
      </c>
      <c r="I68" s="204" t="s">
        <v>1625</v>
      </c>
      <c r="J68" s="204" t="s">
        <v>1625</v>
      </c>
      <c r="K68" s="204"/>
      <c r="L68" s="204" t="s">
        <v>1625</v>
      </c>
      <c r="M68" s="204" t="s">
        <v>1625</v>
      </c>
      <c r="N68" s="204" t="s">
        <v>1625</v>
      </c>
      <c r="O68" s="204" t="s">
        <v>1625</v>
      </c>
      <c r="P68" s="204"/>
      <c r="Q68" s="204" t="s">
        <v>1625</v>
      </c>
      <c r="R68" s="204" t="s">
        <v>1625</v>
      </c>
      <c r="S68" s="204" t="s">
        <v>1625</v>
      </c>
      <c r="T68" s="204" t="s">
        <v>1625</v>
      </c>
      <c r="U68" s="335"/>
    </row>
    <row r="69" spans="1:21" x14ac:dyDescent="0.25">
      <c r="A69" s="125"/>
      <c r="B69" s="207" t="s">
        <v>1972</v>
      </c>
      <c r="C69" s="208" t="s">
        <v>1959</v>
      </c>
      <c r="D69" s="126"/>
      <c r="E69" s="204" t="s">
        <v>1625</v>
      </c>
      <c r="F69" s="204"/>
      <c r="G69" s="204" t="s">
        <v>1625</v>
      </c>
      <c r="H69" s="204" t="s">
        <v>1625</v>
      </c>
      <c r="I69" s="204" t="s">
        <v>1625</v>
      </c>
      <c r="J69" s="204" t="s">
        <v>1625</v>
      </c>
      <c r="K69" s="204"/>
      <c r="L69" s="204" t="s">
        <v>1625</v>
      </c>
      <c r="M69" s="204" t="s">
        <v>1625</v>
      </c>
      <c r="N69" s="204" t="s">
        <v>1625</v>
      </c>
      <c r="O69" s="204" t="s">
        <v>1625</v>
      </c>
      <c r="P69" s="204"/>
      <c r="Q69" s="204" t="s">
        <v>1625</v>
      </c>
      <c r="R69" s="204" t="s">
        <v>1625</v>
      </c>
      <c r="S69" s="204" t="s">
        <v>1625</v>
      </c>
      <c r="T69" s="204" t="s">
        <v>1625</v>
      </c>
      <c r="U69" s="335"/>
    </row>
    <row r="70" spans="1:21" x14ac:dyDescent="0.25">
      <c r="A70" s="125"/>
      <c r="B70" s="125"/>
      <c r="C70" s="208" t="s">
        <v>1960</v>
      </c>
      <c r="D70" s="126"/>
      <c r="E70" s="204" t="s">
        <v>1625</v>
      </c>
      <c r="F70" s="204"/>
      <c r="G70" s="204" t="s">
        <v>1625</v>
      </c>
      <c r="H70" s="204" t="s">
        <v>1625</v>
      </c>
      <c r="I70" s="204" t="s">
        <v>1625</v>
      </c>
      <c r="J70" s="204" t="s">
        <v>1625</v>
      </c>
      <c r="K70" s="204"/>
      <c r="L70" s="204" t="s">
        <v>1625</v>
      </c>
      <c r="M70" s="204" t="s">
        <v>1625</v>
      </c>
      <c r="N70" s="204" t="s">
        <v>1625</v>
      </c>
      <c r="O70" s="204" t="s">
        <v>1625</v>
      </c>
      <c r="P70" s="204"/>
      <c r="Q70" s="204" t="s">
        <v>1625</v>
      </c>
      <c r="R70" s="204" t="s">
        <v>1625</v>
      </c>
      <c r="S70" s="204" t="s">
        <v>1625</v>
      </c>
      <c r="T70" s="204" t="s">
        <v>1625</v>
      </c>
      <c r="U70" s="335"/>
    </row>
    <row r="71" spans="1:21" x14ac:dyDescent="0.25">
      <c r="A71" s="125"/>
      <c r="B71" s="125"/>
      <c r="C71" s="208" t="s">
        <v>1961</v>
      </c>
      <c r="D71" s="126"/>
      <c r="E71" s="204" t="s">
        <v>1625</v>
      </c>
      <c r="F71" s="204"/>
      <c r="G71" s="204" t="s">
        <v>1625</v>
      </c>
      <c r="H71" s="204" t="s">
        <v>1625</v>
      </c>
      <c r="I71" s="204" t="s">
        <v>1625</v>
      </c>
      <c r="J71" s="204" t="s">
        <v>1625</v>
      </c>
      <c r="K71" s="204"/>
      <c r="L71" s="204" t="s">
        <v>1625</v>
      </c>
      <c r="M71" s="204" t="s">
        <v>1625</v>
      </c>
      <c r="N71" s="204" t="s">
        <v>1625</v>
      </c>
      <c r="O71" s="204" t="s">
        <v>1625</v>
      </c>
      <c r="P71" s="204"/>
      <c r="Q71" s="204" t="s">
        <v>1625</v>
      </c>
      <c r="R71" s="204" t="s">
        <v>1625</v>
      </c>
      <c r="S71" s="204" t="s">
        <v>1625</v>
      </c>
      <c r="T71" s="204" t="s">
        <v>1625</v>
      </c>
      <c r="U71" s="335"/>
    </row>
    <row r="72" spans="1:21" x14ac:dyDescent="0.25">
      <c r="A72" s="125"/>
      <c r="B72" s="125"/>
      <c r="C72" s="208" t="s">
        <v>1962</v>
      </c>
      <c r="D72" s="126"/>
      <c r="E72" s="204" t="s">
        <v>1625</v>
      </c>
      <c r="F72" s="204"/>
      <c r="G72" s="204" t="s">
        <v>1625</v>
      </c>
      <c r="H72" s="204" t="s">
        <v>1625</v>
      </c>
      <c r="I72" s="204" t="s">
        <v>1625</v>
      </c>
      <c r="J72" s="204" t="s">
        <v>1625</v>
      </c>
      <c r="K72" s="204"/>
      <c r="L72" s="204" t="s">
        <v>1625</v>
      </c>
      <c r="M72" s="204" t="s">
        <v>1625</v>
      </c>
      <c r="N72" s="204" t="s">
        <v>1625</v>
      </c>
      <c r="O72" s="204" t="s">
        <v>1625</v>
      </c>
      <c r="P72" s="204"/>
      <c r="Q72" s="204" t="s">
        <v>1625</v>
      </c>
      <c r="R72" s="204" t="s">
        <v>1625</v>
      </c>
      <c r="S72" s="204" t="s">
        <v>1625</v>
      </c>
      <c r="T72" s="204" t="s">
        <v>1625</v>
      </c>
      <c r="U72" s="335"/>
    </row>
    <row r="73" spans="1:21" x14ac:dyDescent="0.25">
      <c r="A73" s="125"/>
      <c r="B73" s="125"/>
      <c r="C73" s="208" t="s">
        <v>1963</v>
      </c>
      <c r="D73" s="126"/>
      <c r="E73" s="204" t="s">
        <v>1625</v>
      </c>
      <c r="F73" s="204"/>
      <c r="G73" s="204" t="s">
        <v>1625</v>
      </c>
      <c r="H73" s="204" t="s">
        <v>1625</v>
      </c>
      <c r="I73" s="204" t="s">
        <v>1625</v>
      </c>
      <c r="J73" s="204" t="s">
        <v>1625</v>
      </c>
      <c r="K73" s="204"/>
      <c r="L73" s="204" t="s">
        <v>1625</v>
      </c>
      <c r="M73" s="204" t="s">
        <v>1625</v>
      </c>
      <c r="N73" s="204" t="s">
        <v>1625</v>
      </c>
      <c r="O73" s="204" t="s">
        <v>1625</v>
      </c>
      <c r="P73" s="204"/>
      <c r="Q73" s="204" t="s">
        <v>1625</v>
      </c>
      <c r="R73" s="204" t="s">
        <v>1625</v>
      </c>
      <c r="S73" s="204" t="s">
        <v>1625</v>
      </c>
      <c r="T73" s="204" t="s">
        <v>1625</v>
      </c>
      <c r="U73" s="335"/>
    </row>
    <row r="74" spans="1:21" x14ac:dyDescent="0.25">
      <c r="A74" s="125"/>
      <c r="B74" s="125"/>
      <c r="C74" s="208" t="s">
        <v>1964</v>
      </c>
      <c r="D74" s="126"/>
      <c r="E74" s="204" t="s">
        <v>1625</v>
      </c>
      <c r="F74" s="204"/>
      <c r="G74" s="204" t="s">
        <v>1625</v>
      </c>
      <c r="H74" s="204" t="s">
        <v>1625</v>
      </c>
      <c r="I74" s="204" t="s">
        <v>1625</v>
      </c>
      <c r="J74" s="204" t="s">
        <v>1625</v>
      </c>
      <c r="K74" s="204"/>
      <c r="L74" s="204" t="s">
        <v>1625</v>
      </c>
      <c r="M74" s="204" t="s">
        <v>1625</v>
      </c>
      <c r="N74" s="204" t="s">
        <v>1625</v>
      </c>
      <c r="O74" s="204" t="s">
        <v>1625</v>
      </c>
      <c r="P74" s="204"/>
      <c r="Q74" s="204" t="s">
        <v>1625</v>
      </c>
      <c r="R74" s="204" t="s">
        <v>1625</v>
      </c>
      <c r="S74" s="204" t="s">
        <v>1625</v>
      </c>
      <c r="T74" s="204" t="s">
        <v>1625</v>
      </c>
      <c r="U74" s="335"/>
    </row>
    <row r="75" spans="1:21" x14ac:dyDescent="0.25">
      <c r="A75" s="125"/>
      <c r="B75" s="125"/>
      <c r="C75" s="208" t="s">
        <v>1965</v>
      </c>
      <c r="D75" s="126"/>
      <c r="E75" s="204" t="s">
        <v>1625</v>
      </c>
      <c r="F75" s="204"/>
      <c r="G75" s="204" t="s">
        <v>1625</v>
      </c>
      <c r="H75" s="204" t="s">
        <v>1625</v>
      </c>
      <c r="I75" s="204" t="s">
        <v>1625</v>
      </c>
      <c r="J75" s="204" t="s">
        <v>1625</v>
      </c>
      <c r="K75" s="204"/>
      <c r="L75" s="204" t="s">
        <v>1625</v>
      </c>
      <c r="M75" s="204" t="s">
        <v>1625</v>
      </c>
      <c r="N75" s="204" t="s">
        <v>1625</v>
      </c>
      <c r="O75" s="204" t="s">
        <v>1625</v>
      </c>
      <c r="P75" s="204"/>
      <c r="Q75" s="204" t="s">
        <v>1625</v>
      </c>
      <c r="R75" s="204" t="s">
        <v>1625</v>
      </c>
      <c r="S75" s="204" t="s">
        <v>1625</v>
      </c>
      <c r="T75" s="204" t="s">
        <v>1625</v>
      </c>
      <c r="U75" s="335"/>
    </row>
    <row r="76" spans="1:21" x14ac:dyDescent="0.25">
      <c r="A76" s="196"/>
      <c r="B76" s="196"/>
      <c r="C76" s="179"/>
      <c r="D76" s="179"/>
      <c r="E76" s="179"/>
      <c r="F76" s="179"/>
      <c r="G76" s="179"/>
      <c r="H76" s="179"/>
      <c r="I76" s="179"/>
      <c r="J76" s="179"/>
      <c r="K76" s="179"/>
      <c r="L76" s="179"/>
      <c r="M76" s="179"/>
      <c r="N76" s="179"/>
      <c r="O76" s="179"/>
      <c r="P76" s="179"/>
      <c r="Q76" s="179"/>
      <c r="R76" s="179"/>
      <c r="S76" s="179"/>
      <c r="T76" s="179"/>
      <c r="U76" s="334"/>
    </row>
  </sheetData>
  <mergeCells count="1">
    <mergeCell ref="A2:E2"/>
  </mergeCells>
  <conditionalFormatting sqref="E4">
    <cfRule type="cellIs" dxfId="995" priority="18" operator="equal">
      <formula>"fail"</formula>
    </cfRule>
  </conditionalFormatting>
  <conditionalFormatting sqref="E4">
    <cfRule type="cellIs" dxfId="994" priority="15" operator="equal">
      <formula>"n/a"</formula>
    </cfRule>
    <cfRule type="cellIs" dxfId="993" priority="16" operator="equal">
      <formula>"pass"</formula>
    </cfRule>
    <cfRule type="cellIs" dxfId="992" priority="17" operator="equal">
      <formula>"fail"</formula>
    </cfRule>
  </conditionalFormatting>
  <conditionalFormatting sqref="E43:T49 E51:T58 E5:T24 E26:T32 E34:T41 E60:T66 E68:T75">
    <cfRule type="cellIs" dxfId="991" priority="11" operator="equal">
      <formula>"n/a"</formula>
    </cfRule>
    <cfRule type="cellIs" dxfId="990" priority="12" operator="equal">
      <formula>"fail"</formula>
    </cfRule>
    <cfRule type="cellIs" dxfId="989" priority="13" operator="equal">
      <formula>"pass"</formula>
    </cfRule>
    <cfRule type="cellIs" priority="14" operator="equal">
      <formula>"pass"</formula>
    </cfRule>
  </conditionalFormatting>
  <conditionalFormatting sqref="E43:T49 E51:T58 E5:T24 E26:T32 E34:T41 E60:T66 E68:T75">
    <cfRule type="cellIs" dxfId="988" priority="6" operator="equal">
      <formula>"n/s"</formula>
    </cfRule>
    <cfRule type="cellIs" dxfId="987" priority="7" operator="equal">
      <formula>"n/a"</formula>
    </cfRule>
    <cfRule type="cellIs" dxfId="986" priority="8" operator="equal">
      <formula>"warn"</formula>
    </cfRule>
    <cfRule type="cellIs" dxfId="985" priority="9" operator="equal">
      <formula>"fail"</formula>
    </cfRule>
    <cfRule type="cellIs" dxfId="984" priority="10" operator="equal">
      <formula>"pass"</formula>
    </cfRule>
  </conditionalFormatting>
  <conditionalFormatting sqref="E43:T49 E51:T58 E5:T24 E26:T32 E34:T41 E60:T66 E68:T75">
    <cfRule type="cellIs" dxfId="983" priority="1" operator="equal">
      <formula>"black"</formula>
    </cfRule>
    <cfRule type="cellIs" dxfId="982" priority="2" operator="equal">
      <formula>"n/s"</formula>
    </cfRule>
    <cfRule type="cellIs" dxfId="981" priority="3" operator="equal">
      <formula>"n/a"</formula>
    </cfRule>
    <cfRule type="cellIs" dxfId="980" priority="4" operator="equal">
      <formula>"fail"</formula>
    </cfRule>
    <cfRule type="cellIs" dxfId="979" priority="5" operator="equal">
      <formula>"pass"</formula>
    </cfRule>
  </conditionalFormatting>
  <dataValidations count="2">
    <dataValidation type="list" allowBlank="1" showInputMessage="1" showErrorMessage="1" sqref="D5">
      <formula1>$AD$1:$AD$3</formula1>
    </dataValidation>
    <dataValidation type="list" allowBlank="1" showInputMessage="1" showErrorMessage="1" sqref="E5:T76">
      <formula1>$AF$5:$AF$9</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AF81"/>
  <sheetViews>
    <sheetView topLeftCell="A49" zoomScale="65" zoomScaleNormal="65" workbookViewId="0">
      <selection activeCell="G4" sqref="G4"/>
    </sheetView>
  </sheetViews>
  <sheetFormatPr defaultRowHeight="15" x14ac:dyDescent="0.25"/>
  <cols>
    <col min="1" max="1" width="11.5703125" style="138" bestFit="1" customWidth="1"/>
    <col min="2" max="2" width="52.28515625" style="138" bestFit="1" customWidth="1"/>
    <col min="3" max="3" width="91.28515625" style="138" bestFit="1" customWidth="1"/>
    <col min="4" max="4" width="5.28515625" style="138" bestFit="1" customWidth="1"/>
    <col min="5" max="5" width="5.28515625" style="138" hidden="1" customWidth="1"/>
    <col min="6" max="9" width="6.28515625" style="138" bestFit="1" customWidth="1"/>
    <col min="10" max="10" width="6.28515625" style="138" hidden="1" customWidth="1"/>
    <col min="11" max="11" width="6.28515625" style="138" customWidth="1"/>
    <col min="12" max="14" width="6.28515625" style="138" bestFit="1" customWidth="1"/>
    <col min="15" max="15" width="6.28515625" style="138" hidden="1" customWidth="1"/>
    <col min="16" max="16" width="5.85546875" style="138" hidden="1" customWidth="1"/>
    <col min="17" max="20" width="6.28515625" style="138" hidden="1" customWidth="1"/>
    <col min="21" max="21" width="31.28515625" style="138" bestFit="1" customWidth="1"/>
    <col min="22" max="16384" width="9.140625" style="138"/>
  </cols>
  <sheetData>
    <row r="1" spans="1:32" ht="21" x14ac:dyDescent="0.35">
      <c r="A1" s="103"/>
      <c r="B1" s="103"/>
      <c r="C1" s="103"/>
      <c r="D1" s="103"/>
      <c r="E1" s="103"/>
      <c r="U1" s="332"/>
    </row>
    <row r="2" spans="1:32" ht="21" x14ac:dyDescent="0.35">
      <c r="A2" s="608" t="s">
        <v>1942</v>
      </c>
      <c r="B2" s="608"/>
      <c r="C2" s="608"/>
      <c r="D2" s="608"/>
      <c r="E2" s="608"/>
      <c r="U2" s="332"/>
    </row>
    <row r="3" spans="1:32" ht="21" x14ac:dyDescent="0.35">
      <c r="A3" s="103"/>
      <c r="B3" s="103"/>
      <c r="C3" s="103"/>
      <c r="D3" s="103"/>
      <c r="E3" s="103"/>
      <c r="U3" s="332"/>
    </row>
    <row r="4" spans="1:32" ht="60.75" x14ac:dyDescent="0.25">
      <c r="A4" s="108" t="s">
        <v>147</v>
      </c>
      <c r="B4" s="121" t="s">
        <v>148</v>
      </c>
      <c r="C4" s="108" t="s">
        <v>149</v>
      </c>
      <c r="D4" s="110" t="s">
        <v>249</v>
      </c>
      <c r="E4" s="110" t="s">
        <v>328</v>
      </c>
      <c r="F4" s="110" t="s">
        <v>329</v>
      </c>
      <c r="G4" s="110" t="s">
        <v>1626</v>
      </c>
      <c r="H4" s="110" t="s">
        <v>1627</v>
      </c>
      <c r="I4" s="110" t="s">
        <v>1628</v>
      </c>
      <c r="J4" s="110" t="s">
        <v>326</v>
      </c>
      <c r="K4" s="110" t="s">
        <v>327</v>
      </c>
      <c r="L4" s="110" t="s">
        <v>1629</v>
      </c>
      <c r="M4" s="110" t="s">
        <v>1640</v>
      </c>
      <c r="N4" s="110" t="s">
        <v>1631</v>
      </c>
      <c r="O4" s="110" t="s">
        <v>324</v>
      </c>
      <c r="P4" s="110" t="s">
        <v>323</v>
      </c>
      <c r="Q4" s="110" t="s">
        <v>14</v>
      </c>
      <c r="R4" s="110" t="s">
        <v>1632</v>
      </c>
      <c r="S4" s="110" t="s">
        <v>15</v>
      </c>
      <c r="T4" s="110" t="s">
        <v>6</v>
      </c>
      <c r="U4" s="188" t="s">
        <v>958</v>
      </c>
    </row>
    <row r="5" spans="1:32" x14ac:dyDescent="0.25">
      <c r="A5" s="206" t="s">
        <v>1943</v>
      </c>
      <c r="B5" s="207" t="s">
        <v>1944</v>
      </c>
      <c r="C5" s="208" t="s">
        <v>1945</v>
      </c>
      <c r="D5" s="126"/>
      <c r="E5" s="204"/>
      <c r="F5" s="204"/>
      <c r="G5" s="204"/>
      <c r="H5" s="204"/>
      <c r="I5" s="204"/>
      <c r="J5" s="204"/>
      <c r="K5" s="204"/>
      <c r="L5" s="204"/>
      <c r="M5" s="204"/>
      <c r="N5" s="204"/>
      <c r="O5" s="204" t="s">
        <v>1625</v>
      </c>
      <c r="P5" s="204" t="s">
        <v>1625</v>
      </c>
      <c r="Q5" s="204" t="s">
        <v>1625</v>
      </c>
      <c r="R5" s="204" t="s">
        <v>1625</v>
      </c>
      <c r="S5" s="204" t="s">
        <v>1625</v>
      </c>
      <c r="T5" s="204" t="s">
        <v>1625</v>
      </c>
      <c r="U5" s="333"/>
      <c r="AF5" s="138" t="s">
        <v>45</v>
      </c>
    </row>
    <row r="6" spans="1:32" x14ac:dyDescent="0.25">
      <c r="A6" s="178"/>
      <c r="B6" s="207"/>
      <c r="C6" s="208" t="s">
        <v>1946</v>
      </c>
      <c r="D6" s="126"/>
      <c r="E6" s="204"/>
      <c r="F6" s="204"/>
      <c r="G6" s="204"/>
      <c r="H6" s="204"/>
      <c r="I6" s="204"/>
      <c r="J6" s="204"/>
      <c r="K6" s="204"/>
      <c r="L6" s="204"/>
      <c r="M6" s="204"/>
      <c r="N6" s="204"/>
      <c r="O6" s="204" t="s">
        <v>1625</v>
      </c>
      <c r="P6" s="204" t="s">
        <v>1625</v>
      </c>
      <c r="Q6" s="204" t="s">
        <v>1625</v>
      </c>
      <c r="R6" s="204" t="s">
        <v>1625</v>
      </c>
      <c r="S6" s="204" t="s">
        <v>1625</v>
      </c>
      <c r="T6" s="204" t="s">
        <v>1625</v>
      </c>
      <c r="U6" s="333"/>
      <c r="AF6" s="138" t="s">
        <v>46</v>
      </c>
    </row>
    <row r="7" spans="1:32" x14ac:dyDescent="0.25">
      <c r="A7" s="178"/>
      <c r="B7" s="123"/>
      <c r="C7" s="208" t="s">
        <v>1947</v>
      </c>
      <c r="D7" s="126"/>
      <c r="E7" s="204"/>
      <c r="F7" s="204"/>
      <c r="G7" s="204"/>
      <c r="H7" s="204"/>
      <c r="I7" s="204"/>
      <c r="J7" s="204"/>
      <c r="K7" s="204"/>
      <c r="L7" s="204"/>
      <c r="M7" s="204"/>
      <c r="N7" s="204"/>
      <c r="O7" s="204" t="s">
        <v>1625</v>
      </c>
      <c r="P7" s="204" t="s">
        <v>1625</v>
      </c>
      <c r="Q7" s="204" t="s">
        <v>1625</v>
      </c>
      <c r="R7" s="204" t="s">
        <v>1625</v>
      </c>
      <c r="S7" s="204" t="s">
        <v>1625</v>
      </c>
      <c r="T7" s="204" t="s">
        <v>1625</v>
      </c>
      <c r="U7" s="333"/>
      <c r="AF7" s="138" t="s">
        <v>47</v>
      </c>
    </row>
    <row r="8" spans="1:32" x14ac:dyDescent="0.25">
      <c r="A8" s="179"/>
      <c r="B8" s="179"/>
      <c r="C8" s="179"/>
      <c r="D8" s="179"/>
      <c r="E8" s="179"/>
      <c r="F8" s="179"/>
      <c r="G8" s="179"/>
      <c r="H8" s="179"/>
      <c r="I8" s="179"/>
      <c r="J8" s="179"/>
      <c r="K8" s="179"/>
      <c r="L8" s="179"/>
      <c r="M8" s="179"/>
      <c r="N8" s="179"/>
      <c r="O8" s="204" t="s">
        <v>1625</v>
      </c>
      <c r="P8" s="204" t="s">
        <v>1625</v>
      </c>
      <c r="Q8" s="204" t="s">
        <v>1625</v>
      </c>
      <c r="R8" s="204" t="s">
        <v>1625</v>
      </c>
      <c r="S8" s="204" t="s">
        <v>1625</v>
      </c>
      <c r="T8" s="204" t="s">
        <v>1625</v>
      </c>
      <c r="U8" s="334"/>
      <c r="AF8" s="138" t="s">
        <v>1468</v>
      </c>
    </row>
    <row r="9" spans="1:32" x14ac:dyDescent="0.25">
      <c r="A9" s="207" t="s">
        <v>1948</v>
      </c>
      <c r="B9" s="207" t="s">
        <v>1949</v>
      </c>
      <c r="C9" s="208" t="s">
        <v>1950</v>
      </c>
      <c r="D9" s="126"/>
      <c r="E9" s="204"/>
      <c r="F9" s="204"/>
      <c r="G9" s="204"/>
      <c r="H9" s="204"/>
      <c r="I9" s="204"/>
      <c r="J9" s="204"/>
      <c r="K9" s="204"/>
      <c r="L9" s="204"/>
      <c r="M9" s="204"/>
      <c r="N9" s="204"/>
      <c r="O9" s="204" t="s">
        <v>1625</v>
      </c>
      <c r="P9" s="204" t="s">
        <v>1625</v>
      </c>
      <c r="Q9" s="204" t="s">
        <v>1625</v>
      </c>
      <c r="R9" s="204" t="s">
        <v>1625</v>
      </c>
      <c r="S9" s="204" t="s">
        <v>1625</v>
      </c>
      <c r="T9" s="204" t="s">
        <v>1625</v>
      </c>
      <c r="U9" s="335"/>
      <c r="AF9" s="138" t="s">
        <v>1625</v>
      </c>
    </row>
    <row r="10" spans="1:32" x14ac:dyDescent="0.25">
      <c r="A10" s="178"/>
      <c r="B10" s="207" t="s">
        <v>1951</v>
      </c>
      <c r="C10" s="208" t="s">
        <v>1952</v>
      </c>
      <c r="D10" s="126"/>
      <c r="E10" s="204"/>
      <c r="F10" s="204"/>
      <c r="G10" s="204"/>
      <c r="H10" s="204"/>
      <c r="I10" s="204"/>
      <c r="J10" s="204"/>
      <c r="K10" s="204"/>
      <c r="L10" s="204"/>
      <c r="M10" s="204"/>
      <c r="N10" s="204"/>
      <c r="O10" s="204" t="s">
        <v>1625</v>
      </c>
      <c r="P10" s="204" t="s">
        <v>1625</v>
      </c>
      <c r="Q10" s="204" t="s">
        <v>1625</v>
      </c>
      <c r="R10" s="204" t="s">
        <v>1625</v>
      </c>
      <c r="S10" s="204" t="s">
        <v>1625</v>
      </c>
      <c r="T10" s="204" t="s">
        <v>1625</v>
      </c>
      <c r="U10" s="335"/>
    </row>
    <row r="11" spans="1:32" x14ac:dyDescent="0.25">
      <c r="A11" s="125"/>
      <c r="B11" s="125"/>
      <c r="C11" s="208" t="s">
        <v>1953</v>
      </c>
      <c r="D11" s="126"/>
      <c r="E11" s="204"/>
      <c r="F11" s="204"/>
      <c r="G11" s="204"/>
      <c r="H11" s="204"/>
      <c r="I11" s="204"/>
      <c r="J11" s="204"/>
      <c r="K11" s="204"/>
      <c r="L11" s="204"/>
      <c r="M11" s="204"/>
      <c r="N11" s="204"/>
      <c r="O11" s="204" t="s">
        <v>1625</v>
      </c>
      <c r="P11" s="204" t="s">
        <v>1625</v>
      </c>
      <c r="Q11" s="204" t="s">
        <v>1625</v>
      </c>
      <c r="R11" s="204" t="s">
        <v>1625</v>
      </c>
      <c r="S11" s="204" t="s">
        <v>1625</v>
      </c>
      <c r="T11" s="204" t="s">
        <v>1625</v>
      </c>
      <c r="U11" s="335"/>
    </row>
    <row r="12" spans="1:32" x14ac:dyDescent="0.25">
      <c r="A12" s="125"/>
      <c r="B12" s="125"/>
      <c r="C12" s="208" t="s">
        <v>1954</v>
      </c>
      <c r="D12" s="126"/>
      <c r="E12" s="204"/>
      <c r="F12" s="204"/>
      <c r="G12" s="204"/>
      <c r="H12" s="204"/>
      <c r="I12" s="204"/>
      <c r="J12" s="204"/>
      <c r="K12" s="204"/>
      <c r="L12" s="204"/>
      <c r="M12" s="204"/>
      <c r="N12" s="204"/>
      <c r="O12" s="204" t="s">
        <v>1625</v>
      </c>
      <c r="P12" s="204" t="s">
        <v>1625</v>
      </c>
      <c r="Q12" s="204" t="s">
        <v>1625</v>
      </c>
      <c r="R12" s="204" t="s">
        <v>1625</v>
      </c>
      <c r="S12" s="204" t="s">
        <v>1625</v>
      </c>
      <c r="T12" s="204" t="s">
        <v>1625</v>
      </c>
      <c r="U12" s="335"/>
    </row>
    <row r="13" spans="1:32" x14ac:dyDescent="0.25">
      <c r="A13" s="125"/>
      <c r="B13" s="125"/>
      <c r="C13" s="208" t="s">
        <v>1955</v>
      </c>
      <c r="D13" s="126"/>
      <c r="E13" s="204"/>
      <c r="F13" s="204"/>
      <c r="G13" s="204"/>
      <c r="H13" s="204"/>
      <c r="I13" s="204"/>
      <c r="J13" s="204"/>
      <c r="K13" s="204"/>
      <c r="L13" s="204"/>
      <c r="M13" s="204"/>
      <c r="N13" s="204"/>
      <c r="O13" s="204" t="s">
        <v>1625</v>
      </c>
      <c r="P13" s="204" t="s">
        <v>1625</v>
      </c>
      <c r="Q13" s="204" t="s">
        <v>1625</v>
      </c>
      <c r="R13" s="204" t="s">
        <v>1625</v>
      </c>
      <c r="S13" s="204" t="s">
        <v>1625</v>
      </c>
      <c r="T13" s="204" t="s">
        <v>1625</v>
      </c>
      <c r="U13" s="335"/>
    </row>
    <row r="14" spans="1:32" x14ac:dyDescent="0.25">
      <c r="A14" s="125"/>
      <c r="B14" s="125"/>
      <c r="C14" s="208" t="s">
        <v>1956</v>
      </c>
      <c r="D14" s="126"/>
      <c r="E14" s="204"/>
      <c r="F14" s="204"/>
      <c r="G14" s="204"/>
      <c r="H14" s="204"/>
      <c r="I14" s="204"/>
      <c r="J14" s="204"/>
      <c r="K14" s="204"/>
      <c r="L14" s="204"/>
      <c r="M14" s="204"/>
      <c r="N14" s="204"/>
      <c r="O14" s="204" t="s">
        <v>1625</v>
      </c>
      <c r="P14" s="204" t="s">
        <v>1625</v>
      </c>
      <c r="Q14" s="204" t="s">
        <v>1625</v>
      </c>
      <c r="R14" s="204" t="s">
        <v>1625</v>
      </c>
      <c r="S14" s="204" t="s">
        <v>1625</v>
      </c>
      <c r="T14" s="204" t="s">
        <v>1625</v>
      </c>
      <c r="U14" s="335"/>
    </row>
    <row r="15" spans="1:32" x14ac:dyDescent="0.25">
      <c r="A15" s="125"/>
      <c r="B15" s="125"/>
      <c r="C15" s="208" t="s">
        <v>1957</v>
      </c>
      <c r="D15" s="126"/>
      <c r="E15" s="204"/>
      <c r="F15" s="204"/>
      <c r="G15" s="204"/>
      <c r="H15" s="204"/>
      <c r="I15" s="204"/>
      <c r="J15" s="204"/>
      <c r="K15" s="204"/>
      <c r="L15" s="204"/>
      <c r="M15" s="204"/>
      <c r="N15" s="204"/>
      <c r="O15" s="204" t="s">
        <v>1625</v>
      </c>
      <c r="P15" s="204" t="s">
        <v>1625</v>
      </c>
      <c r="Q15" s="204" t="s">
        <v>1625</v>
      </c>
      <c r="R15" s="204" t="s">
        <v>1625</v>
      </c>
      <c r="S15" s="204" t="s">
        <v>1625</v>
      </c>
      <c r="T15" s="204" t="s">
        <v>1625</v>
      </c>
      <c r="U15" s="335"/>
    </row>
    <row r="16" spans="1:32" x14ac:dyDescent="0.25">
      <c r="A16" s="179"/>
      <c r="B16" s="179"/>
      <c r="C16" s="179"/>
      <c r="D16" s="179"/>
      <c r="E16" s="179"/>
      <c r="F16" s="179"/>
      <c r="G16" s="179"/>
      <c r="H16" s="179"/>
      <c r="I16" s="179"/>
      <c r="J16" s="179"/>
      <c r="K16" s="179"/>
      <c r="L16" s="179"/>
      <c r="M16" s="179"/>
      <c r="N16" s="179"/>
      <c r="O16" s="204" t="s">
        <v>1625</v>
      </c>
      <c r="P16" s="204" t="s">
        <v>1625</v>
      </c>
      <c r="Q16" s="204" t="s">
        <v>1625</v>
      </c>
      <c r="R16" s="204" t="s">
        <v>1625</v>
      </c>
      <c r="S16" s="204" t="s">
        <v>1625</v>
      </c>
      <c r="T16" s="204" t="s">
        <v>1625</v>
      </c>
      <c r="U16" s="334"/>
    </row>
    <row r="17" spans="1:21" x14ac:dyDescent="0.25">
      <c r="A17" s="207" t="s">
        <v>1948</v>
      </c>
      <c r="B17" s="207" t="s">
        <v>1958</v>
      </c>
      <c r="C17" s="208" t="s">
        <v>1950</v>
      </c>
      <c r="D17" s="126"/>
      <c r="E17" s="204"/>
      <c r="F17" s="204"/>
      <c r="G17" s="204"/>
      <c r="H17" s="204"/>
      <c r="I17" s="204"/>
      <c r="J17" s="204"/>
      <c r="K17" s="204"/>
      <c r="L17" s="204"/>
      <c r="M17" s="204"/>
      <c r="N17" s="204"/>
      <c r="O17" s="204" t="s">
        <v>1625</v>
      </c>
      <c r="P17" s="204" t="s">
        <v>1625</v>
      </c>
      <c r="Q17" s="204" t="s">
        <v>1625</v>
      </c>
      <c r="R17" s="204" t="s">
        <v>1625</v>
      </c>
      <c r="S17" s="204" t="s">
        <v>1625</v>
      </c>
      <c r="T17" s="204" t="s">
        <v>1625</v>
      </c>
      <c r="U17" s="335"/>
    </row>
    <row r="18" spans="1:21" x14ac:dyDescent="0.25">
      <c r="A18" s="207"/>
      <c r="B18" s="207" t="s">
        <v>1951</v>
      </c>
      <c r="C18" s="208" t="s">
        <v>1959</v>
      </c>
      <c r="D18" s="126"/>
      <c r="E18" s="204"/>
      <c r="F18" s="204"/>
      <c r="G18" s="204"/>
      <c r="H18" s="204"/>
      <c r="I18" s="204"/>
      <c r="J18" s="204"/>
      <c r="K18" s="204"/>
      <c r="L18" s="204"/>
      <c r="M18" s="204"/>
      <c r="N18" s="204"/>
      <c r="O18" s="204" t="s">
        <v>1625</v>
      </c>
      <c r="P18" s="204" t="s">
        <v>1625</v>
      </c>
      <c r="Q18" s="204" t="s">
        <v>1625</v>
      </c>
      <c r="R18" s="204" t="s">
        <v>1625</v>
      </c>
      <c r="S18" s="204" t="s">
        <v>1625</v>
      </c>
      <c r="T18" s="204" t="s">
        <v>1625</v>
      </c>
      <c r="U18" s="335"/>
    </row>
    <row r="19" spans="1:21" x14ac:dyDescent="0.25">
      <c r="A19" s="178"/>
      <c r="B19" s="207"/>
      <c r="C19" s="208" t="s">
        <v>1960</v>
      </c>
      <c r="D19" s="126"/>
      <c r="E19" s="204"/>
      <c r="F19" s="204"/>
      <c r="G19" s="204"/>
      <c r="H19" s="204"/>
      <c r="I19" s="204"/>
      <c r="J19" s="204"/>
      <c r="K19" s="204"/>
      <c r="L19" s="204"/>
      <c r="M19" s="204"/>
      <c r="N19" s="204"/>
      <c r="O19" s="204" t="s">
        <v>1625</v>
      </c>
      <c r="P19" s="204" t="s">
        <v>1625</v>
      </c>
      <c r="Q19" s="204" t="s">
        <v>1625</v>
      </c>
      <c r="R19" s="204" t="s">
        <v>1625</v>
      </c>
      <c r="S19" s="204" t="s">
        <v>1625</v>
      </c>
      <c r="T19" s="204" t="s">
        <v>1625</v>
      </c>
      <c r="U19" s="335"/>
    </row>
    <row r="20" spans="1:21" x14ac:dyDescent="0.25">
      <c r="A20" s="125"/>
      <c r="B20" s="125"/>
      <c r="C20" s="208" t="s">
        <v>1961</v>
      </c>
      <c r="D20" s="126"/>
      <c r="E20" s="204"/>
      <c r="F20" s="204"/>
      <c r="G20" s="204"/>
      <c r="H20" s="204"/>
      <c r="I20" s="204"/>
      <c r="J20" s="204"/>
      <c r="K20" s="204"/>
      <c r="L20" s="204"/>
      <c r="M20" s="204"/>
      <c r="N20" s="204"/>
      <c r="O20" s="204" t="s">
        <v>1625</v>
      </c>
      <c r="P20" s="204" t="s">
        <v>1625</v>
      </c>
      <c r="Q20" s="204" t="s">
        <v>1625</v>
      </c>
      <c r="R20" s="204" t="s">
        <v>1625</v>
      </c>
      <c r="S20" s="204" t="s">
        <v>1625</v>
      </c>
      <c r="T20" s="204" t="s">
        <v>1625</v>
      </c>
      <c r="U20" s="335"/>
    </row>
    <row r="21" spans="1:21" x14ac:dyDescent="0.25">
      <c r="A21" s="125"/>
      <c r="B21" s="125"/>
      <c r="C21" s="208" t="s">
        <v>1962</v>
      </c>
      <c r="D21" s="126"/>
      <c r="E21" s="204"/>
      <c r="F21" s="204"/>
      <c r="G21" s="204"/>
      <c r="H21" s="204"/>
      <c r="I21" s="204"/>
      <c r="J21" s="204"/>
      <c r="K21" s="204"/>
      <c r="L21" s="204"/>
      <c r="M21" s="204"/>
      <c r="N21" s="204"/>
      <c r="O21" s="204" t="s">
        <v>1625</v>
      </c>
      <c r="P21" s="204" t="s">
        <v>1625</v>
      </c>
      <c r="Q21" s="204" t="s">
        <v>1625</v>
      </c>
      <c r="R21" s="204" t="s">
        <v>1625</v>
      </c>
      <c r="S21" s="204" t="s">
        <v>1625</v>
      </c>
      <c r="T21" s="204" t="s">
        <v>1625</v>
      </c>
      <c r="U21" s="335"/>
    </row>
    <row r="22" spans="1:21" x14ac:dyDescent="0.25">
      <c r="A22" s="125"/>
      <c r="B22" s="125"/>
      <c r="C22" s="208" t="s">
        <v>1963</v>
      </c>
      <c r="D22" s="126"/>
      <c r="E22" s="204"/>
      <c r="F22" s="204"/>
      <c r="G22" s="204"/>
      <c r="H22" s="204"/>
      <c r="I22" s="204"/>
      <c r="J22" s="204"/>
      <c r="K22" s="204"/>
      <c r="L22" s="204"/>
      <c r="M22" s="204"/>
      <c r="N22" s="204"/>
      <c r="O22" s="204" t="s">
        <v>1625</v>
      </c>
      <c r="P22" s="204" t="s">
        <v>1625</v>
      </c>
      <c r="Q22" s="204" t="s">
        <v>1625</v>
      </c>
      <c r="R22" s="204" t="s">
        <v>1625</v>
      </c>
      <c r="S22" s="204" t="s">
        <v>1625</v>
      </c>
      <c r="T22" s="204" t="s">
        <v>1625</v>
      </c>
      <c r="U22" s="335"/>
    </row>
    <row r="23" spans="1:21" x14ac:dyDescent="0.25">
      <c r="A23" s="125"/>
      <c r="B23" s="125"/>
      <c r="C23" s="208" t="s">
        <v>1964</v>
      </c>
      <c r="D23" s="126"/>
      <c r="E23" s="204"/>
      <c r="F23" s="204"/>
      <c r="G23" s="204"/>
      <c r="H23" s="204"/>
      <c r="I23" s="204"/>
      <c r="J23" s="204"/>
      <c r="K23" s="204"/>
      <c r="L23" s="204"/>
      <c r="M23" s="204"/>
      <c r="N23" s="204"/>
      <c r="O23" s="204" t="s">
        <v>1625</v>
      </c>
      <c r="P23" s="204" t="s">
        <v>1625</v>
      </c>
      <c r="Q23" s="204" t="s">
        <v>1625</v>
      </c>
      <c r="R23" s="204" t="s">
        <v>1625</v>
      </c>
      <c r="S23" s="204" t="s">
        <v>1625</v>
      </c>
      <c r="T23" s="204" t="s">
        <v>1625</v>
      </c>
      <c r="U23" s="335"/>
    </row>
    <row r="24" spans="1:21" x14ac:dyDescent="0.25">
      <c r="A24" s="125"/>
      <c r="B24" s="125"/>
      <c r="C24" s="208" t="s">
        <v>1965</v>
      </c>
      <c r="D24" s="126"/>
      <c r="E24" s="204"/>
      <c r="F24" s="204"/>
      <c r="G24" s="204"/>
      <c r="H24" s="204"/>
      <c r="I24" s="204"/>
      <c r="J24" s="204"/>
      <c r="K24" s="204"/>
      <c r="L24" s="204"/>
      <c r="M24" s="204"/>
      <c r="N24" s="204"/>
      <c r="O24" s="204" t="s">
        <v>1625</v>
      </c>
      <c r="P24" s="204" t="s">
        <v>1625</v>
      </c>
      <c r="Q24" s="204" t="s">
        <v>1625</v>
      </c>
      <c r="R24" s="204" t="s">
        <v>1625</v>
      </c>
      <c r="S24" s="204" t="s">
        <v>1625</v>
      </c>
      <c r="T24" s="204" t="s">
        <v>1625</v>
      </c>
      <c r="U24" s="335"/>
    </row>
    <row r="25" spans="1:21" x14ac:dyDescent="0.25">
      <c r="A25" s="179"/>
      <c r="B25" s="179"/>
      <c r="C25" s="179"/>
      <c r="D25" s="179"/>
      <c r="E25" s="179"/>
      <c r="F25" s="179"/>
      <c r="G25" s="179"/>
      <c r="H25" s="179"/>
      <c r="I25" s="179"/>
      <c r="J25" s="179"/>
      <c r="K25" s="179"/>
      <c r="L25" s="179"/>
      <c r="M25" s="179"/>
      <c r="N25" s="179"/>
      <c r="O25" s="204" t="s">
        <v>1625</v>
      </c>
      <c r="P25" s="204" t="s">
        <v>1625</v>
      </c>
      <c r="Q25" s="204" t="s">
        <v>1625</v>
      </c>
      <c r="R25" s="204" t="s">
        <v>1625</v>
      </c>
      <c r="S25" s="204" t="s">
        <v>1625</v>
      </c>
      <c r="T25" s="204" t="s">
        <v>1625</v>
      </c>
      <c r="U25" s="334"/>
    </row>
    <row r="26" spans="1:21" x14ac:dyDescent="0.25">
      <c r="A26" s="207" t="s">
        <v>1948</v>
      </c>
      <c r="B26" s="207" t="s">
        <v>1949</v>
      </c>
      <c r="C26" s="208" t="s">
        <v>1950</v>
      </c>
      <c r="D26" s="126"/>
      <c r="E26" s="204" t="s">
        <v>1625</v>
      </c>
      <c r="F26" s="204"/>
      <c r="G26" s="204" t="s">
        <v>1625</v>
      </c>
      <c r="H26" s="204" t="s">
        <v>1625</v>
      </c>
      <c r="I26" s="204" t="s">
        <v>1625</v>
      </c>
      <c r="J26" s="204" t="s">
        <v>1625</v>
      </c>
      <c r="K26" s="204"/>
      <c r="L26" s="204" t="s">
        <v>1625</v>
      </c>
      <c r="M26" s="204" t="s">
        <v>1625</v>
      </c>
      <c r="N26" s="204" t="s">
        <v>1625</v>
      </c>
      <c r="O26" s="204" t="s">
        <v>1625</v>
      </c>
      <c r="P26" s="204" t="s">
        <v>1625</v>
      </c>
      <c r="Q26" s="204" t="s">
        <v>1625</v>
      </c>
      <c r="R26" s="204" t="s">
        <v>1625</v>
      </c>
      <c r="S26" s="204" t="s">
        <v>1625</v>
      </c>
      <c r="T26" s="204" t="s">
        <v>1625</v>
      </c>
      <c r="U26" s="335"/>
    </row>
    <row r="27" spans="1:21" x14ac:dyDescent="0.25">
      <c r="A27" s="178"/>
      <c r="B27" s="207" t="s">
        <v>1966</v>
      </c>
      <c r="C27" s="208" t="s">
        <v>1952</v>
      </c>
      <c r="D27" s="126"/>
      <c r="E27" s="204" t="s">
        <v>1625</v>
      </c>
      <c r="F27" s="204"/>
      <c r="G27" s="204" t="s">
        <v>1625</v>
      </c>
      <c r="H27" s="204" t="s">
        <v>1625</v>
      </c>
      <c r="I27" s="204" t="s">
        <v>1625</v>
      </c>
      <c r="J27" s="204" t="s">
        <v>1625</v>
      </c>
      <c r="K27" s="204"/>
      <c r="L27" s="204" t="s">
        <v>1625</v>
      </c>
      <c r="M27" s="204" t="s">
        <v>1625</v>
      </c>
      <c r="N27" s="204" t="s">
        <v>1625</v>
      </c>
      <c r="O27" s="204" t="s">
        <v>1625</v>
      </c>
      <c r="P27" s="204" t="s">
        <v>1625</v>
      </c>
      <c r="Q27" s="204" t="s">
        <v>1625</v>
      </c>
      <c r="R27" s="204" t="s">
        <v>1625</v>
      </c>
      <c r="S27" s="204" t="s">
        <v>1625</v>
      </c>
      <c r="T27" s="204" t="s">
        <v>1625</v>
      </c>
      <c r="U27" s="335"/>
    </row>
    <row r="28" spans="1:21" x14ac:dyDescent="0.25">
      <c r="A28" s="125"/>
      <c r="B28" s="125"/>
      <c r="C28" s="208" t="s">
        <v>1953</v>
      </c>
      <c r="D28" s="126"/>
      <c r="E28" s="204" t="s">
        <v>1625</v>
      </c>
      <c r="F28" s="204"/>
      <c r="G28" s="204" t="s">
        <v>1625</v>
      </c>
      <c r="H28" s="204" t="s">
        <v>1625</v>
      </c>
      <c r="I28" s="204" t="s">
        <v>1625</v>
      </c>
      <c r="J28" s="204" t="s">
        <v>1625</v>
      </c>
      <c r="K28" s="204"/>
      <c r="L28" s="204" t="s">
        <v>1625</v>
      </c>
      <c r="M28" s="204" t="s">
        <v>1625</v>
      </c>
      <c r="N28" s="204" t="s">
        <v>1625</v>
      </c>
      <c r="O28" s="204" t="s">
        <v>1625</v>
      </c>
      <c r="P28" s="204" t="s">
        <v>1625</v>
      </c>
      <c r="Q28" s="204" t="s">
        <v>1625</v>
      </c>
      <c r="R28" s="204" t="s">
        <v>1625</v>
      </c>
      <c r="S28" s="204" t="s">
        <v>1625</v>
      </c>
      <c r="T28" s="204" t="s">
        <v>1625</v>
      </c>
      <c r="U28" s="335"/>
    </row>
    <row r="29" spans="1:21" x14ac:dyDescent="0.25">
      <c r="A29" s="125"/>
      <c r="B29" s="125"/>
      <c r="C29" s="208" t="s">
        <v>1954</v>
      </c>
      <c r="D29" s="126"/>
      <c r="E29" s="204" t="s">
        <v>1625</v>
      </c>
      <c r="F29" s="204"/>
      <c r="G29" s="204" t="s">
        <v>1625</v>
      </c>
      <c r="H29" s="204" t="s">
        <v>1625</v>
      </c>
      <c r="I29" s="204" t="s">
        <v>1625</v>
      </c>
      <c r="J29" s="204" t="s">
        <v>1625</v>
      </c>
      <c r="K29" s="204"/>
      <c r="L29" s="204" t="s">
        <v>1625</v>
      </c>
      <c r="M29" s="204" t="s">
        <v>1625</v>
      </c>
      <c r="N29" s="204" t="s">
        <v>1625</v>
      </c>
      <c r="O29" s="204" t="s">
        <v>1625</v>
      </c>
      <c r="P29" s="204" t="s">
        <v>1625</v>
      </c>
      <c r="Q29" s="204" t="s">
        <v>1625</v>
      </c>
      <c r="R29" s="204" t="s">
        <v>1625</v>
      </c>
      <c r="S29" s="204" t="s">
        <v>1625</v>
      </c>
      <c r="T29" s="204" t="s">
        <v>1625</v>
      </c>
      <c r="U29" s="335"/>
    </row>
    <row r="30" spans="1:21" x14ac:dyDescent="0.25">
      <c r="A30" s="125"/>
      <c r="B30" s="125"/>
      <c r="C30" s="208" t="s">
        <v>1955</v>
      </c>
      <c r="D30" s="126"/>
      <c r="E30" s="204" t="s">
        <v>1625</v>
      </c>
      <c r="F30" s="204"/>
      <c r="G30" s="204" t="s">
        <v>1625</v>
      </c>
      <c r="H30" s="204" t="s">
        <v>1625</v>
      </c>
      <c r="I30" s="204" t="s">
        <v>1625</v>
      </c>
      <c r="J30" s="204" t="s">
        <v>1625</v>
      </c>
      <c r="K30" s="204"/>
      <c r="L30" s="204" t="s">
        <v>1625</v>
      </c>
      <c r="M30" s="204" t="s">
        <v>1625</v>
      </c>
      <c r="N30" s="204" t="s">
        <v>1625</v>
      </c>
      <c r="O30" s="204" t="s">
        <v>1625</v>
      </c>
      <c r="P30" s="204" t="s">
        <v>1625</v>
      </c>
      <c r="Q30" s="204" t="s">
        <v>1625</v>
      </c>
      <c r="R30" s="204" t="s">
        <v>1625</v>
      </c>
      <c r="S30" s="204" t="s">
        <v>1625</v>
      </c>
      <c r="T30" s="204" t="s">
        <v>1625</v>
      </c>
      <c r="U30" s="335"/>
    </row>
    <row r="31" spans="1:21" x14ac:dyDescent="0.25">
      <c r="A31" s="125"/>
      <c r="B31" s="125"/>
      <c r="C31" s="208" t="s">
        <v>1956</v>
      </c>
      <c r="D31" s="126"/>
      <c r="E31" s="204" t="s">
        <v>1625</v>
      </c>
      <c r="F31" s="204"/>
      <c r="G31" s="204" t="s">
        <v>1625</v>
      </c>
      <c r="H31" s="204" t="s">
        <v>1625</v>
      </c>
      <c r="I31" s="204" t="s">
        <v>1625</v>
      </c>
      <c r="J31" s="204" t="s">
        <v>1625</v>
      </c>
      <c r="K31" s="204"/>
      <c r="L31" s="204" t="s">
        <v>1625</v>
      </c>
      <c r="M31" s="204" t="s">
        <v>1625</v>
      </c>
      <c r="N31" s="204" t="s">
        <v>1625</v>
      </c>
      <c r="O31" s="204" t="s">
        <v>1625</v>
      </c>
      <c r="P31" s="204" t="s">
        <v>1625</v>
      </c>
      <c r="Q31" s="204" t="s">
        <v>1625</v>
      </c>
      <c r="R31" s="204" t="s">
        <v>1625</v>
      </c>
      <c r="S31" s="204" t="s">
        <v>1625</v>
      </c>
      <c r="T31" s="204" t="s">
        <v>1625</v>
      </c>
      <c r="U31" s="335"/>
    </row>
    <row r="32" spans="1:21" x14ac:dyDescent="0.25">
      <c r="A32" s="125"/>
      <c r="B32" s="125"/>
      <c r="C32" s="208" t="s">
        <v>1957</v>
      </c>
      <c r="D32" s="126"/>
      <c r="E32" s="204" t="s">
        <v>1625</v>
      </c>
      <c r="F32" s="204"/>
      <c r="G32" s="204" t="s">
        <v>1625</v>
      </c>
      <c r="H32" s="204" t="s">
        <v>1625</v>
      </c>
      <c r="I32" s="204" t="s">
        <v>1625</v>
      </c>
      <c r="J32" s="204" t="s">
        <v>1625</v>
      </c>
      <c r="K32" s="204"/>
      <c r="L32" s="204" t="s">
        <v>1625</v>
      </c>
      <c r="M32" s="204" t="s">
        <v>1625</v>
      </c>
      <c r="N32" s="204" t="s">
        <v>1625</v>
      </c>
      <c r="O32" s="204" t="s">
        <v>1625</v>
      </c>
      <c r="P32" s="204" t="s">
        <v>1625</v>
      </c>
      <c r="Q32" s="204" t="s">
        <v>1625</v>
      </c>
      <c r="R32" s="204" t="s">
        <v>1625</v>
      </c>
      <c r="S32" s="204" t="s">
        <v>1625</v>
      </c>
      <c r="T32" s="204" t="s">
        <v>1625</v>
      </c>
      <c r="U32" s="335"/>
    </row>
    <row r="33" spans="1:21" x14ac:dyDescent="0.25">
      <c r="A33" s="196"/>
      <c r="B33" s="196"/>
      <c r="C33" s="179"/>
      <c r="D33" s="179"/>
      <c r="E33" s="179"/>
      <c r="F33" s="179"/>
      <c r="G33" s="179"/>
      <c r="H33" s="179"/>
      <c r="I33" s="179"/>
      <c r="J33" s="179"/>
      <c r="K33" s="179"/>
      <c r="L33" s="179"/>
      <c r="M33" s="179"/>
      <c r="N33" s="179"/>
      <c r="O33" s="204" t="s">
        <v>1625</v>
      </c>
      <c r="P33" s="204" t="s">
        <v>1625</v>
      </c>
      <c r="Q33" s="204" t="s">
        <v>1625</v>
      </c>
      <c r="R33" s="204" t="s">
        <v>1625</v>
      </c>
      <c r="S33" s="204" t="s">
        <v>1625</v>
      </c>
      <c r="T33" s="204" t="s">
        <v>1625</v>
      </c>
      <c r="U33" s="334"/>
    </row>
    <row r="34" spans="1:21" x14ac:dyDescent="0.25">
      <c r="A34" s="207" t="s">
        <v>1967</v>
      </c>
      <c r="B34" s="207" t="s">
        <v>1958</v>
      </c>
      <c r="C34" s="208" t="s">
        <v>1950</v>
      </c>
      <c r="D34" s="126"/>
      <c r="E34" s="204" t="s">
        <v>1625</v>
      </c>
      <c r="F34" s="204"/>
      <c r="G34" s="204" t="s">
        <v>1625</v>
      </c>
      <c r="H34" s="204" t="s">
        <v>1625</v>
      </c>
      <c r="I34" s="204" t="s">
        <v>1625</v>
      </c>
      <c r="J34" s="204" t="s">
        <v>1625</v>
      </c>
      <c r="K34" s="204"/>
      <c r="L34" s="204" t="s">
        <v>1625</v>
      </c>
      <c r="M34" s="204" t="s">
        <v>1625</v>
      </c>
      <c r="N34" s="204" t="s">
        <v>1625</v>
      </c>
      <c r="O34" s="204" t="s">
        <v>1625</v>
      </c>
      <c r="P34" s="204" t="s">
        <v>1625</v>
      </c>
      <c r="Q34" s="204" t="s">
        <v>1625</v>
      </c>
      <c r="R34" s="204" t="s">
        <v>1625</v>
      </c>
      <c r="S34" s="204" t="s">
        <v>1625</v>
      </c>
      <c r="T34" s="204" t="s">
        <v>1625</v>
      </c>
      <c r="U34" s="335"/>
    </row>
    <row r="35" spans="1:21" x14ac:dyDescent="0.25">
      <c r="A35" s="125"/>
      <c r="B35" s="207" t="s">
        <v>1966</v>
      </c>
      <c r="C35" s="208" t="s">
        <v>1959</v>
      </c>
      <c r="D35" s="126"/>
      <c r="E35" s="204" t="s">
        <v>1625</v>
      </c>
      <c r="F35" s="204"/>
      <c r="G35" s="204" t="s">
        <v>1625</v>
      </c>
      <c r="H35" s="204" t="s">
        <v>1625</v>
      </c>
      <c r="I35" s="204" t="s">
        <v>1625</v>
      </c>
      <c r="J35" s="204" t="s">
        <v>1625</v>
      </c>
      <c r="K35" s="204"/>
      <c r="L35" s="204" t="s">
        <v>1625</v>
      </c>
      <c r="M35" s="204" t="s">
        <v>1625</v>
      </c>
      <c r="N35" s="204" t="s">
        <v>1625</v>
      </c>
      <c r="O35" s="204" t="s">
        <v>1625</v>
      </c>
      <c r="P35" s="204" t="s">
        <v>1625</v>
      </c>
      <c r="Q35" s="204" t="s">
        <v>1625</v>
      </c>
      <c r="R35" s="204" t="s">
        <v>1625</v>
      </c>
      <c r="S35" s="204" t="s">
        <v>1625</v>
      </c>
      <c r="T35" s="204" t="s">
        <v>1625</v>
      </c>
      <c r="U35" s="335"/>
    </row>
    <row r="36" spans="1:21" x14ac:dyDescent="0.25">
      <c r="B36" s="125"/>
      <c r="C36" s="208" t="s">
        <v>1960</v>
      </c>
      <c r="D36" s="126"/>
      <c r="E36" s="204" t="s">
        <v>1625</v>
      </c>
      <c r="F36" s="204"/>
      <c r="G36" s="204" t="s">
        <v>1625</v>
      </c>
      <c r="H36" s="204" t="s">
        <v>1625</v>
      </c>
      <c r="I36" s="204" t="s">
        <v>1625</v>
      </c>
      <c r="J36" s="204" t="s">
        <v>1625</v>
      </c>
      <c r="K36" s="204"/>
      <c r="L36" s="204" t="s">
        <v>1625</v>
      </c>
      <c r="M36" s="204" t="s">
        <v>1625</v>
      </c>
      <c r="N36" s="204" t="s">
        <v>1625</v>
      </c>
      <c r="O36" s="204" t="s">
        <v>1625</v>
      </c>
      <c r="P36" s="204" t="s">
        <v>1625</v>
      </c>
      <c r="Q36" s="204" t="s">
        <v>1625</v>
      </c>
      <c r="R36" s="204" t="s">
        <v>1625</v>
      </c>
      <c r="S36" s="204" t="s">
        <v>1625</v>
      </c>
      <c r="T36" s="204" t="s">
        <v>1625</v>
      </c>
      <c r="U36" s="335"/>
    </row>
    <row r="37" spans="1:21" x14ac:dyDescent="0.25">
      <c r="A37" s="125"/>
      <c r="B37" s="125"/>
      <c r="C37" s="208" t="s">
        <v>1961</v>
      </c>
      <c r="D37" s="126"/>
      <c r="E37" s="204" t="s">
        <v>1625</v>
      </c>
      <c r="F37" s="204"/>
      <c r="G37" s="204" t="s">
        <v>1625</v>
      </c>
      <c r="H37" s="204" t="s">
        <v>1625</v>
      </c>
      <c r="I37" s="204" t="s">
        <v>1625</v>
      </c>
      <c r="J37" s="204" t="s">
        <v>1625</v>
      </c>
      <c r="K37" s="204"/>
      <c r="L37" s="204" t="s">
        <v>1625</v>
      </c>
      <c r="M37" s="204" t="s">
        <v>1625</v>
      </c>
      <c r="N37" s="204" t="s">
        <v>1625</v>
      </c>
      <c r="O37" s="204" t="s">
        <v>1625</v>
      </c>
      <c r="P37" s="204" t="s">
        <v>1625</v>
      </c>
      <c r="Q37" s="204" t="s">
        <v>1625</v>
      </c>
      <c r="R37" s="204" t="s">
        <v>1625</v>
      </c>
      <c r="S37" s="204" t="s">
        <v>1625</v>
      </c>
      <c r="T37" s="204" t="s">
        <v>1625</v>
      </c>
      <c r="U37" s="335"/>
    </row>
    <row r="38" spans="1:21" x14ac:dyDescent="0.25">
      <c r="A38" s="125"/>
      <c r="B38" s="125"/>
      <c r="C38" s="208" t="s">
        <v>1962</v>
      </c>
      <c r="D38" s="126"/>
      <c r="E38" s="204" t="s">
        <v>1625</v>
      </c>
      <c r="F38" s="204"/>
      <c r="G38" s="204" t="s">
        <v>1625</v>
      </c>
      <c r="H38" s="204" t="s">
        <v>1625</v>
      </c>
      <c r="I38" s="204" t="s">
        <v>1625</v>
      </c>
      <c r="J38" s="204" t="s">
        <v>1625</v>
      </c>
      <c r="K38" s="204"/>
      <c r="L38" s="204" t="s">
        <v>1625</v>
      </c>
      <c r="M38" s="204" t="s">
        <v>1625</v>
      </c>
      <c r="N38" s="204" t="s">
        <v>1625</v>
      </c>
      <c r="O38" s="204" t="s">
        <v>1625</v>
      </c>
      <c r="P38" s="204" t="s">
        <v>1625</v>
      </c>
      <c r="Q38" s="204" t="s">
        <v>1625</v>
      </c>
      <c r="R38" s="204" t="s">
        <v>1625</v>
      </c>
      <c r="S38" s="204" t="s">
        <v>1625</v>
      </c>
      <c r="T38" s="204" t="s">
        <v>1625</v>
      </c>
      <c r="U38" s="335"/>
    </row>
    <row r="39" spans="1:21" x14ac:dyDescent="0.25">
      <c r="A39" s="125"/>
      <c r="B39" s="125"/>
      <c r="C39" s="208" t="s">
        <v>1963</v>
      </c>
      <c r="D39" s="126"/>
      <c r="E39" s="204" t="s">
        <v>1625</v>
      </c>
      <c r="F39" s="204"/>
      <c r="G39" s="204" t="s">
        <v>1625</v>
      </c>
      <c r="H39" s="204" t="s">
        <v>1625</v>
      </c>
      <c r="I39" s="204" t="s">
        <v>1625</v>
      </c>
      <c r="J39" s="204" t="s">
        <v>1625</v>
      </c>
      <c r="K39" s="204"/>
      <c r="L39" s="204" t="s">
        <v>1625</v>
      </c>
      <c r="M39" s="204" t="s">
        <v>1625</v>
      </c>
      <c r="N39" s="204" t="s">
        <v>1625</v>
      </c>
      <c r="O39" s="204" t="s">
        <v>1625</v>
      </c>
      <c r="P39" s="204" t="s">
        <v>1625</v>
      </c>
      <c r="Q39" s="204" t="s">
        <v>1625</v>
      </c>
      <c r="R39" s="204" t="s">
        <v>1625</v>
      </c>
      <c r="S39" s="204" t="s">
        <v>1625</v>
      </c>
      <c r="T39" s="204" t="s">
        <v>1625</v>
      </c>
      <c r="U39" s="335"/>
    </row>
    <row r="40" spans="1:21" x14ac:dyDescent="0.25">
      <c r="A40" s="125"/>
      <c r="B40" s="125"/>
      <c r="C40" s="208" t="s">
        <v>1964</v>
      </c>
      <c r="D40" s="126"/>
      <c r="E40" s="204" t="s">
        <v>1625</v>
      </c>
      <c r="F40" s="204"/>
      <c r="G40" s="204" t="s">
        <v>1625</v>
      </c>
      <c r="H40" s="204" t="s">
        <v>1625</v>
      </c>
      <c r="I40" s="204" t="s">
        <v>1625</v>
      </c>
      <c r="J40" s="204" t="s">
        <v>1625</v>
      </c>
      <c r="K40" s="204"/>
      <c r="L40" s="204" t="s">
        <v>1625</v>
      </c>
      <c r="M40" s="204" t="s">
        <v>1625</v>
      </c>
      <c r="N40" s="204" t="s">
        <v>1625</v>
      </c>
      <c r="O40" s="204" t="s">
        <v>1625</v>
      </c>
      <c r="P40" s="204" t="s">
        <v>1625</v>
      </c>
      <c r="Q40" s="204" t="s">
        <v>1625</v>
      </c>
      <c r="R40" s="204" t="s">
        <v>1625</v>
      </c>
      <c r="S40" s="204" t="s">
        <v>1625</v>
      </c>
      <c r="T40" s="204" t="s">
        <v>1625</v>
      </c>
      <c r="U40" s="335"/>
    </row>
    <row r="41" spans="1:21" x14ac:dyDescent="0.25">
      <c r="A41" s="125"/>
      <c r="B41" s="125"/>
      <c r="C41" s="208" t="s">
        <v>1965</v>
      </c>
      <c r="D41" s="126"/>
      <c r="E41" s="204" t="s">
        <v>1625</v>
      </c>
      <c r="F41" s="204"/>
      <c r="G41" s="204" t="s">
        <v>1625</v>
      </c>
      <c r="H41" s="204" t="s">
        <v>1625</v>
      </c>
      <c r="I41" s="204" t="s">
        <v>1625</v>
      </c>
      <c r="J41" s="204" t="s">
        <v>1625</v>
      </c>
      <c r="K41" s="204"/>
      <c r="L41" s="204" t="s">
        <v>1625</v>
      </c>
      <c r="M41" s="204" t="s">
        <v>1625</v>
      </c>
      <c r="N41" s="204" t="s">
        <v>1625</v>
      </c>
      <c r="O41" s="204" t="s">
        <v>1625</v>
      </c>
      <c r="P41" s="204" t="s">
        <v>1625</v>
      </c>
      <c r="Q41" s="204" t="s">
        <v>1625</v>
      </c>
      <c r="R41" s="204" t="s">
        <v>1625</v>
      </c>
      <c r="S41" s="204" t="s">
        <v>1625</v>
      </c>
      <c r="T41" s="204" t="s">
        <v>1625</v>
      </c>
      <c r="U41" s="335"/>
    </row>
    <row r="42" spans="1:21" x14ac:dyDescent="0.25">
      <c r="A42" s="196"/>
      <c r="B42" s="196"/>
      <c r="C42" s="179"/>
      <c r="D42" s="179"/>
      <c r="E42" s="179"/>
      <c r="F42" s="179"/>
      <c r="G42" s="179"/>
      <c r="H42" s="179"/>
      <c r="I42" s="179"/>
      <c r="J42" s="179"/>
      <c r="K42" s="179"/>
      <c r="L42" s="179"/>
      <c r="M42" s="179"/>
      <c r="N42" s="179"/>
      <c r="O42" s="204" t="s">
        <v>1625</v>
      </c>
      <c r="P42" s="204" t="s">
        <v>1625</v>
      </c>
      <c r="Q42" s="204" t="s">
        <v>1625</v>
      </c>
      <c r="R42" s="204" t="s">
        <v>1625</v>
      </c>
      <c r="S42" s="204" t="s">
        <v>1625</v>
      </c>
      <c r="T42" s="204" t="s">
        <v>1625</v>
      </c>
      <c r="U42" s="334"/>
    </row>
    <row r="43" spans="1:21" x14ac:dyDescent="0.25">
      <c r="A43" s="207" t="s">
        <v>1968</v>
      </c>
      <c r="B43" s="207" t="s">
        <v>1949</v>
      </c>
      <c r="C43" s="208" t="s">
        <v>1950</v>
      </c>
      <c r="D43" s="126"/>
      <c r="E43" s="204" t="s">
        <v>1625</v>
      </c>
      <c r="F43" s="204" t="s">
        <v>1625</v>
      </c>
      <c r="G43" s="204" t="s">
        <v>1625</v>
      </c>
      <c r="H43" s="204" t="s">
        <v>1625</v>
      </c>
      <c r="I43" s="204" t="s">
        <v>1625</v>
      </c>
      <c r="J43" s="204" t="s">
        <v>1625</v>
      </c>
      <c r="K43" s="204" t="s">
        <v>1625</v>
      </c>
      <c r="L43" s="204" t="s">
        <v>1625</v>
      </c>
      <c r="M43" s="204" t="s">
        <v>1625</v>
      </c>
      <c r="N43" s="204" t="s">
        <v>1625</v>
      </c>
      <c r="O43" s="204" t="s">
        <v>1625</v>
      </c>
      <c r="P43" s="204" t="s">
        <v>1625</v>
      </c>
      <c r="Q43" s="204" t="s">
        <v>1625</v>
      </c>
      <c r="R43" s="204" t="s">
        <v>1625</v>
      </c>
      <c r="S43" s="204" t="s">
        <v>1625</v>
      </c>
      <c r="T43" s="204" t="s">
        <v>1625</v>
      </c>
      <c r="U43" s="335"/>
    </row>
    <row r="44" spans="1:21" x14ac:dyDescent="0.25">
      <c r="A44" s="178"/>
      <c r="B44" s="207" t="s">
        <v>1969</v>
      </c>
      <c r="C44" s="208" t="s">
        <v>1952</v>
      </c>
      <c r="D44" s="126"/>
      <c r="E44" s="204" t="s">
        <v>1625</v>
      </c>
      <c r="F44" s="204" t="s">
        <v>1625</v>
      </c>
      <c r="G44" s="204" t="s">
        <v>1625</v>
      </c>
      <c r="H44" s="204" t="s">
        <v>1625</v>
      </c>
      <c r="I44" s="204" t="s">
        <v>1625</v>
      </c>
      <c r="J44" s="204" t="s">
        <v>1625</v>
      </c>
      <c r="K44" s="204" t="s">
        <v>1625</v>
      </c>
      <c r="L44" s="204" t="s">
        <v>1625</v>
      </c>
      <c r="M44" s="204" t="s">
        <v>1625</v>
      </c>
      <c r="N44" s="204" t="s">
        <v>1625</v>
      </c>
      <c r="O44" s="204" t="s">
        <v>1625</v>
      </c>
      <c r="P44" s="204" t="s">
        <v>1625</v>
      </c>
      <c r="Q44" s="204" t="s">
        <v>1625</v>
      </c>
      <c r="R44" s="204" t="s">
        <v>1625</v>
      </c>
      <c r="S44" s="204" t="s">
        <v>1625</v>
      </c>
      <c r="T44" s="204" t="s">
        <v>1625</v>
      </c>
      <c r="U44" s="335"/>
    </row>
    <row r="45" spans="1:21" x14ac:dyDescent="0.25">
      <c r="A45" s="125"/>
      <c r="B45" s="125"/>
      <c r="C45" s="208" t="s">
        <v>1953</v>
      </c>
      <c r="D45" s="126"/>
      <c r="E45" s="204" t="s">
        <v>1625</v>
      </c>
      <c r="F45" s="204" t="s">
        <v>1625</v>
      </c>
      <c r="G45" s="204" t="s">
        <v>1625</v>
      </c>
      <c r="H45" s="204" t="s">
        <v>1625</v>
      </c>
      <c r="I45" s="204" t="s">
        <v>1625</v>
      </c>
      <c r="J45" s="204" t="s">
        <v>1625</v>
      </c>
      <c r="K45" s="204" t="s">
        <v>1625</v>
      </c>
      <c r="L45" s="204" t="s">
        <v>1625</v>
      </c>
      <c r="M45" s="204" t="s">
        <v>1625</v>
      </c>
      <c r="N45" s="204" t="s">
        <v>1625</v>
      </c>
      <c r="O45" s="204" t="s">
        <v>1625</v>
      </c>
      <c r="P45" s="204" t="s">
        <v>1625</v>
      </c>
      <c r="Q45" s="204" t="s">
        <v>1625</v>
      </c>
      <c r="R45" s="204" t="s">
        <v>1625</v>
      </c>
      <c r="S45" s="204" t="s">
        <v>1625</v>
      </c>
      <c r="T45" s="204" t="s">
        <v>1625</v>
      </c>
      <c r="U45" s="335"/>
    </row>
    <row r="46" spans="1:21" x14ac:dyDescent="0.25">
      <c r="A46" s="125"/>
      <c r="B46" s="125"/>
      <c r="C46" s="208" t="s">
        <v>1954</v>
      </c>
      <c r="D46" s="126"/>
      <c r="E46" s="204" t="s">
        <v>1625</v>
      </c>
      <c r="F46" s="204" t="s">
        <v>1625</v>
      </c>
      <c r="G46" s="204" t="s">
        <v>1625</v>
      </c>
      <c r="H46" s="204" t="s">
        <v>1625</v>
      </c>
      <c r="I46" s="204" t="s">
        <v>1625</v>
      </c>
      <c r="J46" s="204" t="s">
        <v>1625</v>
      </c>
      <c r="K46" s="204" t="s">
        <v>1625</v>
      </c>
      <c r="L46" s="204" t="s">
        <v>1625</v>
      </c>
      <c r="M46" s="204" t="s">
        <v>1625</v>
      </c>
      <c r="N46" s="204" t="s">
        <v>1625</v>
      </c>
      <c r="O46" s="204" t="s">
        <v>1625</v>
      </c>
      <c r="P46" s="204" t="s">
        <v>1625</v>
      </c>
      <c r="Q46" s="204" t="s">
        <v>1625</v>
      </c>
      <c r="R46" s="204" t="s">
        <v>1625</v>
      </c>
      <c r="S46" s="204" t="s">
        <v>1625</v>
      </c>
      <c r="T46" s="204" t="s">
        <v>1625</v>
      </c>
      <c r="U46" s="335"/>
    </row>
    <row r="47" spans="1:21" x14ac:dyDescent="0.25">
      <c r="A47" s="125"/>
      <c r="B47" s="125"/>
      <c r="C47" s="208" t="s">
        <v>1955</v>
      </c>
      <c r="D47" s="126"/>
      <c r="E47" s="204" t="s">
        <v>1625</v>
      </c>
      <c r="F47" s="204" t="s">
        <v>1625</v>
      </c>
      <c r="G47" s="204" t="s">
        <v>1625</v>
      </c>
      <c r="H47" s="204" t="s">
        <v>1625</v>
      </c>
      <c r="I47" s="204" t="s">
        <v>1625</v>
      </c>
      <c r="J47" s="204" t="s">
        <v>1625</v>
      </c>
      <c r="K47" s="204" t="s">
        <v>1625</v>
      </c>
      <c r="L47" s="204" t="s">
        <v>1625</v>
      </c>
      <c r="M47" s="204" t="s">
        <v>1625</v>
      </c>
      <c r="N47" s="204" t="s">
        <v>1625</v>
      </c>
      <c r="O47" s="204" t="s">
        <v>1625</v>
      </c>
      <c r="P47" s="204" t="s">
        <v>1625</v>
      </c>
      <c r="Q47" s="204" t="s">
        <v>1625</v>
      </c>
      <c r="R47" s="204" t="s">
        <v>1625</v>
      </c>
      <c r="S47" s="204" t="s">
        <v>1625</v>
      </c>
      <c r="T47" s="204" t="s">
        <v>1625</v>
      </c>
      <c r="U47" s="335"/>
    </row>
    <row r="48" spans="1:21" x14ac:dyDescent="0.25">
      <c r="A48" s="125"/>
      <c r="B48" s="125"/>
      <c r="C48" s="208" t="s">
        <v>1956</v>
      </c>
      <c r="D48" s="126"/>
      <c r="E48" s="204" t="s">
        <v>1625</v>
      </c>
      <c r="F48" s="204" t="s">
        <v>1625</v>
      </c>
      <c r="G48" s="204" t="s">
        <v>1625</v>
      </c>
      <c r="H48" s="204" t="s">
        <v>1625</v>
      </c>
      <c r="I48" s="204" t="s">
        <v>1625</v>
      </c>
      <c r="J48" s="204" t="s">
        <v>1625</v>
      </c>
      <c r="K48" s="204" t="s">
        <v>1625</v>
      </c>
      <c r="L48" s="204" t="s">
        <v>1625</v>
      </c>
      <c r="M48" s="204" t="s">
        <v>1625</v>
      </c>
      <c r="N48" s="204" t="s">
        <v>1625</v>
      </c>
      <c r="O48" s="204" t="s">
        <v>1625</v>
      </c>
      <c r="P48" s="204" t="s">
        <v>1625</v>
      </c>
      <c r="Q48" s="204" t="s">
        <v>1625</v>
      </c>
      <c r="R48" s="204" t="s">
        <v>1625</v>
      </c>
      <c r="S48" s="204" t="s">
        <v>1625</v>
      </c>
      <c r="T48" s="204" t="s">
        <v>1625</v>
      </c>
      <c r="U48" s="335"/>
    </row>
    <row r="49" spans="1:21" x14ac:dyDescent="0.25">
      <c r="A49" s="125"/>
      <c r="B49" s="125"/>
      <c r="C49" s="208" t="s">
        <v>1957</v>
      </c>
      <c r="D49" s="126"/>
      <c r="E49" s="204" t="s">
        <v>1625</v>
      </c>
      <c r="F49" s="204" t="s">
        <v>1625</v>
      </c>
      <c r="G49" s="204" t="s">
        <v>1625</v>
      </c>
      <c r="H49" s="204" t="s">
        <v>1625</v>
      </c>
      <c r="I49" s="204" t="s">
        <v>1625</v>
      </c>
      <c r="J49" s="204" t="s">
        <v>1625</v>
      </c>
      <c r="K49" s="204" t="s">
        <v>1625</v>
      </c>
      <c r="L49" s="204" t="s">
        <v>1625</v>
      </c>
      <c r="M49" s="204" t="s">
        <v>1625</v>
      </c>
      <c r="N49" s="204" t="s">
        <v>1625</v>
      </c>
      <c r="O49" s="204" t="s">
        <v>1625</v>
      </c>
      <c r="P49" s="204" t="s">
        <v>1625</v>
      </c>
      <c r="Q49" s="204" t="s">
        <v>1625</v>
      </c>
      <c r="R49" s="204" t="s">
        <v>1625</v>
      </c>
      <c r="S49" s="204" t="s">
        <v>1625</v>
      </c>
      <c r="T49" s="204" t="s">
        <v>1625</v>
      </c>
      <c r="U49" s="335"/>
    </row>
    <row r="50" spans="1:21" x14ac:dyDescent="0.25">
      <c r="A50" s="196"/>
      <c r="B50" s="196"/>
      <c r="C50" s="179"/>
      <c r="D50" s="179"/>
      <c r="E50" s="179"/>
      <c r="F50" s="179"/>
      <c r="G50" s="179"/>
      <c r="H50" s="179"/>
      <c r="I50" s="179"/>
      <c r="J50" s="179"/>
      <c r="K50" s="179"/>
      <c r="L50" s="179"/>
      <c r="M50" s="179"/>
      <c r="N50" s="179"/>
      <c r="O50" s="204" t="s">
        <v>1625</v>
      </c>
      <c r="P50" s="204" t="s">
        <v>1625</v>
      </c>
      <c r="Q50" s="204" t="s">
        <v>1625</v>
      </c>
      <c r="R50" s="204" t="s">
        <v>1625</v>
      </c>
      <c r="S50" s="204" t="s">
        <v>1625</v>
      </c>
      <c r="T50" s="204" t="s">
        <v>1625</v>
      </c>
      <c r="U50" s="334"/>
    </row>
    <row r="51" spans="1:21" x14ac:dyDescent="0.25">
      <c r="A51" s="207" t="s">
        <v>1970</v>
      </c>
      <c r="B51" s="207" t="s">
        <v>1958</v>
      </c>
      <c r="C51" s="208" t="s">
        <v>1950</v>
      </c>
      <c r="D51" s="126"/>
      <c r="E51" s="204" t="s">
        <v>1625</v>
      </c>
      <c r="F51" s="204" t="s">
        <v>1625</v>
      </c>
      <c r="G51" s="204" t="s">
        <v>1625</v>
      </c>
      <c r="H51" s="204" t="s">
        <v>1625</v>
      </c>
      <c r="I51" s="204" t="s">
        <v>1625</v>
      </c>
      <c r="J51" s="204" t="s">
        <v>1625</v>
      </c>
      <c r="K51" s="204" t="s">
        <v>1625</v>
      </c>
      <c r="L51" s="204" t="s">
        <v>1625</v>
      </c>
      <c r="M51" s="204" t="s">
        <v>1625</v>
      </c>
      <c r="N51" s="204" t="s">
        <v>1625</v>
      </c>
      <c r="O51" s="204" t="s">
        <v>1625</v>
      </c>
      <c r="P51" s="204" t="s">
        <v>1625</v>
      </c>
      <c r="Q51" s="204" t="s">
        <v>1625</v>
      </c>
      <c r="R51" s="204" t="s">
        <v>1625</v>
      </c>
      <c r="S51" s="204" t="s">
        <v>1625</v>
      </c>
      <c r="T51" s="204" t="s">
        <v>1625</v>
      </c>
      <c r="U51" s="335"/>
    </row>
    <row r="52" spans="1:21" x14ac:dyDescent="0.25">
      <c r="A52" s="125"/>
      <c r="B52" s="207" t="s">
        <v>1969</v>
      </c>
      <c r="C52" s="208" t="s">
        <v>1959</v>
      </c>
      <c r="D52" s="126"/>
      <c r="E52" s="204" t="s">
        <v>1625</v>
      </c>
      <c r="F52" s="204" t="s">
        <v>1625</v>
      </c>
      <c r="G52" s="204" t="s">
        <v>1625</v>
      </c>
      <c r="H52" s="204" t="s">
        <v>1625</v>
      </c>
      <c r="I52" s="204" t="s">
        <v>1625</v>
      </c>
      <c r="J52" s="204" t="s">
        <v>1625</v>
      </c>
      <c r="K52" s="204" t="s">
        <v>1625</v>
      </c>
      <c r="L52" s="204" t="s">
        <v>1625</v>
      </c>
      <c r="M52" s="204" t="s">
        <v>1625</v>
      </c>
      <c r="N52" s="204" t="s">
        <v>1625</v>
      </c>
      <c r="O52" s="204" t="s">
        <v>1625</v>
      </c>
      <c r="P52" s="204" t="s">
        <v>1625</v>
      </c>
      <c r="Q52" s="204" t="s">
        <v>1625</v>
      </c>
      <c r="R52" s="204" t="s">
        <v>1625</v>
      </c>
      <c r="S52" s="204" t="s">
        <v>1625</v>
      </c>
      <c r="T52" s="204" t="s">
        <v>1625</v>
      </c>
      <c r="U52" s="335"/>
    </row>
    <row r="53" spans="1:21" x14ac:dyDescent="0.25">
      <c r="A53" s="125"/>
      <c r="B53" s="125"/>
      <c r="C53" s="208" t="s">
        <v>1960</v>
      </c>
      <c r="D53" s="126"/>
      <c r="E53" s="204" t="s">
        <v>1625</v>
      </c>
      <c r="F53" s="204" t="s">
        <v>1625</v>
      </c>
      <c r="G53" s="204" t="s">
        <v>1625</v>
      </c>
      <c r="H53" s="204" t="s">
        <v>1625</v>
      </c>
      <c r="I53" s="204" t="s">
        <v>1625</v>
      </c>
      <c r="J53" s="204" t="s">
        <v>1625</v>
      </c>
      <c r="K53" s="204" t="s">
        <v>1625</v>
      </c>
      <c r="L53" s="204" t="s">
        <v>1625</v>
      </c>
      <c r="M53" s="204" t="s">
        <v>1625</v>
      </c>
      <c r="N53" s="204" t="s">
        <v>1625</v>
      </c>
      <c r="O53" s="204" t="s">
        <v>1625</v>
      </c>
      <c r="P53" s="204" t="s">
        <v>1625</v>
      </c>
      <c r="Q53" s="204" t="s">
        <v>1625</v>
      </c>
      <c r="R53" s="204" t="s">
        <v>1625</v>
      </c>
      <c r="S53" s="204" t="s">
        <v>1625</v>
      </c>
      <c r="T53" s="204" t="s">
        <v>1625</v>
      </c>
      <c r="U53" s="335"/>
    </row>
    <row r="54" spans="1:21" x14ac:dyDescent="0.25">
      <c r="A54" s="125"/>
      <c r="B54" s="125"/>
      <c r="C54" s="208" t="s">
        <v>1961</v>
      </c>
      <c r="D54" s="126"/>
      <c r="E54" s="204" t="s">
        <v>1625</v>
      </c>
      <c r="F54" s="204" t="s">
        <v>1625</v>
      </c>
      <c r="G54" s="204" t="s">
        <v>1625</v>
      </c>
      <c r="H54" s="204" t="s">
        <v>1625</v>
      </c>
      <c r="I54" s="204" t="s">
        <v>1625</v>
      </c>
      <c r="J54" s="204" t="s">
        <v>1625</v>
      </c>
      <c r="K54" s="204" t="s">
        <v>1625</v>
      </c>
      <c r="L54" s="204" t="s">
        <v>1625</v>
      </c>
      <c r="M54" s="204" t="s">
        <v>1625</v>
      </c>
      <c r="N54" s="204" t="s">
        <v>1625</v>
      </c>
      <c r="O54" s="204" t="s">
        <v>1625</v>
      </c>
      <c r="P54" s="204" t="s">
        <v>1625</v>
      </c>
      <c r="Q54" s="204" t="s">
        <v>1625</v>
      </c>
      <c r="R54" s="204" t="s">
        <v>1625</v>
      </c>
      <c r="S54" s="204" t="s">
        <v>1625</v>
      </c>
      <c r="T54" s="204" t="s">
        <v>1625</v>
      </c>
      <c r="U54" s="335"/>
    </row>
    <row r="55" spans="1:21" x14ac:dyDescent="0.25">
      <c r="A55" s="125"/>
      <c r="B55" s="125"/>
      <c r="C55" s="208" t="s">
        <v>1962</v>
      </c>
      <c r="D55" s="126"/>
      <c r="E55" s="204" t="s">
        <v>1625</v>
      </c>
      <c r="F55" s="204" t="s">
        <v>1625</v>
      </c>
      <c r="G55" s="204" t="s">
        <v>1625</v>
      </c>
      <c r="H55" s="204" t="s">
        <v>1625</v>
      </c>
      <c r="I55" s="204" t="s">
        <v>1625</v>
      </c>
      <c r="J55" s="204" t="s">
        <v>1625</v>
      </c>
      <c r="K55" s="204" t="s">
        <v>1625</v>
      </c>
      <c r="L55" s="204" t="s">
        <v>1625</v>
      </c>
      <c r="M55" s="204" t="s">
        <v>1625</v>
      </c>
      <c r="N55" s="204" t="s">
        <v>1625</v>
      </c>
      <c r="O55" s="204" t="s">
        <v>1625</v>
      </c>
      <c r="P55" s="204" t="s">
        <v>1625</v>
      </c>
      <c r="Q55" s="204" t="s">
        <v>1625</v>
      </c>
      <c r="R55" s="204" t="s">
        <v>1625</v>
      </c>
      <c r="S55" s="204" t="s">
        <v>1625</v>
      </c>
      <c r="T55" s="204" t="s">
        <v>1625</v>
      </c>
      <c r="U55" s="335"/>
    </row>
    <row r="56" spans="1:21" x14ac:dyDescent="0.25">
      <c r="A56" s="125"/>
      <c r="B56" s="125"/>
      <c r="C56" s="208" t="s">
        <v>1963</v>
      </c>
      <c r="D56" s="126"/>
      <c r="E56" s="204" t="s">
        <v>1625</v>
      </c>
      <c r="F56" s="204" t="s">
        <v>1625</v>
      </c>
      <c r="G56" s="204" t="s">
        <v>1625</v>
      </c>
      <c r="H56" s="204" t="s">
        <v>1625</v>
      </c>
      <c r="I56" s="204" t="s">
        <v>1625</v>
      </c>
      <c r="J56" s="204" t="s">
        <v>1625</v>
      </c>
      <c r="K56" s="204" t="s">
        <v>1625</v>
      </c>
      <c r="L56" s="204" t="s">
        <v>1625</v>
      </c>
      <c r="M56" s="204" t="s">
        <v>1625</v>
      </c>
      <c r="N56" s="204" t="s">
        <v>1625</v>
      </c>
      <c r="O56" s="204" t="s">
        <v>1625</v>
      </c>
      <c r="P56" s="204" t="s">
        <v>1625</v>
      </c>
      <c r="Q56" s="204" t="s">
        <v>1625</v>
      </c>
      <c r="R56" s="204" t="s">
        <v>1625</v>
      </c>
      <c r="S56" s="204" t="s">
        <v>1625</v>
      </c>
      <c r="T56" s="204" t="s">
        <v>1625</v>
      </c>
      <c r="U56" s="335"/>
    </row>
    <row r="57" spans="1:21" x14ac:dyDescent="0.25">
      <c r="A57" s="125"/>
      <c r="B57" s="125"/>
      <c r="C57" s="208" t="s">
        <v>1964</v>
      </c>
      <c r="D57" s="126"/>
      <c r="E57" s="204" t="s">
        <v>1625</v>
      </c>
      <c r="F57" s="204" t="s">
        <v>1625</v>
      </c>
      <c r="G57" s="204" t="s">
        <v>1625</v>
      </c>
      <c r="H57" s="204" t="s">
        <v>1625</v>
      </c>
      <c r="I57" s="204" t="s">
        <v>1625</v>
      </c>
      <c r="J57" s="204" t="s">
        <v>1625</v>
      </c>
      <c r="K57" s="204" t="s">
        <v>1625</v>
      </c>
      <c r="L57" s="204" t="s">
        <v>1625</v>
      </c>
      <c r="M57" s="204" t="s">
        <v>1625</v>
      </c>
      <c r="N57" s="204" t="s">
        <v>1625</v>
      </c>
      <c r="O57" s="204" t="s">
        <v>1625</v>
      </c>
      <c r="P57" s="204" t="s">
        <v>1625</v>
      </c>
      <c r="Q57" s="204" t="s">
        <v>1625</v>
      </c>
      <c r="R57" s="204" t="s">
        <v>1625</v>
      </c>
      <c r="S57" s="204" t="s">
        <v>1625</v>
      </c>
      <c r="T57" s="204" t="s">
        <v>1625</v>
      </c>
      <c r="U57" s="335"/>
    </row>
    <row r="58" spans="1:21" x14ac:dyDescent="0.25">
      <c r="A58" s="125"/>
      <c r="B58" s="125"/>
      <c r="C58" s="208" t="s">
        <v>1965</v>
      </c>
      <c r="D58" s="126"/>
      <c r="E58" s="204" t="s">
        <v>1625</v>
      </c>
      <c r="F58" s="204" t="s">
        <v>1625</v>
      </c>
      <c r="G58" s="204" t="s">
        <v>1625</v>
      </c>
      <c r="H58" s="204" t="s">
        <v>1625</v>
      </c>
      <c r="I58" s="204" t="s">
        <v>1625</v>
      </c>
      <c r="J58" s="204" t="s">
        <v>1625</v>
      </c>
      <c r="K58" s="204" t="s">
        <v>1625</v>
      </c>
      <c r="L58" s="204" t="s">
        <v>1625</v>
      </c>
      <c r="M58" s="204" t="s">
        <v>1625</v>
      </c>
      <c r="N58" s="204" t="s">
        <v>1625</v>
      </c>
      <c r="O58" s="204" t="s">
        <v>1625</v>
      </c>
      <c r="P58" s="204" t="s">
        <v>1625</v>
      </c>
      <c r="Q58" s="204" t="s">
        <v>1625</v>
      </c>
      <c r="R58" s="204" t="s">
        <v>1625</v>
      </c>
      <c r="S58" s="204" t="s">
        <v>1625</v>
      </c>
      <c r="T58" s="204" t="s">
        <v>1625</v>
      </c>
      <c r="U58" s="335"/>
    </row>
    <row r="59" spans="1:21" x14ac:dyDescent="0.25">
      <c r="A59" s="196"/>
      <c r="B59" s="196"/>
      <c r="C59" s="179"/>
      <c r="D59" s="179"/>
      <c r="E59" s="179"/>
      <c r="F59" s="179"/>
      <c r="G59" s="179"/>
      <c r="H59" s="179"/>
      <c r="I59" s="179"/>
      <c r="J59" s="179"/>
      <c r="K59" s="179"/>
      <c r="L59" s="179"/>
      <c r="M59" s="179"/>
      <c r="N59" s="179"/>
      <c r="O59" s="204" t="s">
        <v>1625</v>
      </c>
      <c r="P59" s="204" t="s">
        <v>1625</v>
      </c>
      <c r="Q59" s="204" t="s">
        <v>1625</v>
      </c>
      <c r="R59" s="204" t="s">
        <v>1625</v>
      </c>
      <c r="S59" s="204" t="s">
        <v>1625</v>
      </c>
      <c r="T59" s="204" t="s">
        <v>1625</v>
      </c>
      <c r="U59" s="334"/>
    </row>
    <row r="60" spans="1:21" x14ac:dyDescent="0.25">
      <c r="A60" s="207" t="s">
        <v>1971</v>
      </c>
      <c r="B60" s="207" t="s">
        <v>1949</v>
      </c>
      <c r="C60" s="208" t="s">
        <v>1950</v>
      </c>
      <c r="D60" s="126"/>
      <c r="E60" s="204" t="s">
        <v>1625</v>
      </c>
      <c r="F60" s="204"/>
      <c r="G60" s="204" t="s">
        <v>1625</v>
      </c>
      <c r="H60" s="204" t="s">
        <v>1625</v>
      </c>
      <c r="I60" s="204" t="s">
        <v>1625</v>
      </c>
      <c r="J60" s="204" t="s">
        <v>1625</v>
      </c>
      <c r="K60" s="204"/>
      <c r="L60" s="204" t="s">
        <v>1625</v>
      </c>
      <c r="M60" s="204" t="s">
        <v>1625</v>
      </c>
      <c r="N60" s="204" t="s">
        <v>1625</v>
      </c>
      <c r="O60" s="204" t="s">
        <v>1625</v>
      </c>
      <c r="P60" s="204" t="s">
        <v>1625</v>
      </c>
      <c r="Q60" s="204" t="s">
        <v>1625</v>
      </c>
      <c r="R60" s="204" t="s">
        <v>1625</v>
      </c>
      <c r="S60" s="204" t="s">
        <v>1625</v>
      </c>
      <c r="T60" s="204" t="s">
        <v>1625</v>
      </c>
      <c r="U60" s="335"/>
    </row>
    <row r="61" spans="1:21" x14ac:dyDescent="0.25">
      <c r="A61" s="178"/>
      <c r="B61" s="207" t="s">
        <v>1972</v>
      </c>
      <c r="C61" s="208" t="s">
        <v>1952</v>
      </c>
      <c r="D61" s="126"/>
      <c r="E61" s="204" t="s">
        <v>1625</v>
      </c>
      <c r="F61" s="204"/>
      <c r="G61" s="204" t="s">
        <v>1625</v>
      </c>
      <c r="H61" s="204" t="s">
        <v>1625</v>
      </c>
      <c r="I61" s="204" t="s">
        <v>1625</v>
      </c>
      <c r="J61" s="204" t="s">
        <v>1625</v>
      </c>
      <c r="K61" s="204"/>
      <c r="L61" s="204" t="s">
        <v>1625</v>
      </c>
      <c r="M61" s="204" t="s">
        <v>1625</v>
      </c>
      <c r="N61" s="204" t="s">
        <v>1625</v>
      </c>
      <c r="O61" s="204" t="s">
        <v>1625</v>
      </c>
      <c r="P61" s="204" t="s">
        <v>1625</v>
      </c>
      <c r="Q61" s="204" t="s">
        <v>1625</v>
      </c>
      <c r="R61" s="204" t="s">
        <v>1625</v>
      </c>
      <c r="S61" s="204" t="s">
        <v>1625</v>
      </c>
      <c r="T61" s="204" t="s">
        <v>1625</v>
      </c>
      <c r="U61" s="335"/>
    </row>
    <row r="62" spans="1:21" x14ac:dyDescent="0.25">
      <c r="A62" s="125"/>
      <c r="B62" s="125"/>
      <c r="C62" s="208" t="s">
        <v>1953</v>
      </c>
      <c r="D62" s="126"/>
      <c r="E62" s="204" t="s">
        <v>1625</v>
      </c>
      <c r="F62" s="204"/>
      <c r="G62" s="204" t="s">
        <v>1625</v>
      </c>
      <c r="H62" s="204" t="s">
        <v>1625</v>
      </c>
      <c r="I62" s="204" t="s">
        <v>1625</v>
      </c>
      <c r="J62" s="204" t="s">
        <v>1625</v>
      </c>
      <c r="K62" s="204"/>
      <c r="L62" s="204" t="s">
        <v>1625</v>
      </c>
      <c r="M62" s="204" t="s">
        <v>1625</v>
      </c>
      <c r="N62" s="204" t="s">
        <v>1625</v>
      </c>
      <c r="O62" s="204" t="s">
        <v>1625</v>
      </c>
      <c r="P62" s="204" t="s">
        <v>1625</v>
      </c>
      <c r="Q62" s="204" t="s">
        <v>1625</v>
      </c>
      <c r="R62" s="204" t="s">
        <v>1625</v>
      </c>
      <c r="S62" s="204" t="s">
        <v>1625</v>
      </c>
      <c r="T62" s="204" t="s">
        <v>1625</v>
      </c>
      <c r="U62" s="335"/>
    </row>
    <row r="63" spans="1:21" x14ac:dyDescent="0.25">
      <c r="A63" s="125"/>
      <c r="B63" s="125"/>
      <c r="C63" s="208" t="s">
        <v>1954</v>
      </c>
      <c r="D63" s="126"/>
      <c r="E63" s="204" t="s">
        <v>1625</v>
      </c>
      <c r="F63" s="204"/>
      <c r="G63" s="204" t="s">
        <v>1625</v>
      </c>
      <c r="H63" s="204" t="s">
        <v>1625</v>
      </c>
      <c r="I63" s="204" t="s">
        <v>1625</v>
      </c>
      <c r="J63" s="204" t="s">
        <v>1625</v>
      </c>
      <c r="K63" s="204"/>
      <c r="L63" s="204" t="s">
        <v>1625</v>
      </c>
      <c r="M63" s="204" t="s">
        <v>1625</v>
      </c>
      <c r="N63" s="204" t="s">
        <v>1625</v>
      </c>
      <c r="O63" s="204" t="s">
        <v>1625</v>
      </c>
      <c r="P63" s="204" t="s">
        <v>1625</v>
      </c>
      <c r="Q63" s="204" t="s">
        <v>1625</v>
      </c>
      <c r="R63" s="204" t="s">
        <v>1625</v>
      </c>
      <c r="S63" s="204" t="s">
        <v>1625</v>
      </c>
      <c r="T63" s="204" t="s">
        <v>1625</v>
      </c>
      <c r="U63" s="335"/>
    </row>
    <row r="64" spans="1:21" x14ac:dyDescent="0.25">
      <c r="A64" s="125"/>
      <c r="B64" s="125"/>
      <c r="C64" s="208" t="s">
        <v>1955</v>
      </c>
      <c r="D64" s="126"/>
      <c r="E64" s="204" t="s">
        <v>1625</v>
      </c>
      <c r="F64" s="204"/>
      <c r="G64" s="204" t="s">
        <v>1625</v>
      </c>
      <c r="H64" s="204" t="s">
        <v>1625</v>
      </c>
      <c r="I64" s="204" t="s">
        <v>1625</v>
      </c>
      <c r="J64" s="204" t="s">
        <v>1625</v>
      </c>
      <c r="K64" s="204"/>
      <c r="L64" s="204" t="s">
        <v>1625</v>
      </c>
      <c r="M64" s="204" t="s">
        <v>1625</v>
      </c>
      <c r="N64" s="204" t="s">
        <v>1625</v>
      </c>
      <c r="O64" s="204" t="s">
        <v>1625</v>
      </c>
      <c r="P64" s="204" t="s">
        <v>1625</v>
      </c>
      <c r="Q64" s="204" t="s">
        <v>1625</v>
      </c>
      <c r="R64" s="204" t="s">
        <v>1625</v>
      </c>
      <c r="S64" s="204" t="s">
        <v>1625</v>
      </c>
      <c r="T64" s="204" t="s">
        <v>1625</v>
      </c>
      <c r="U64" s="335"/>
    </row>
    <row r="65" spans="1:21" x14ac:dyDescent="0.25">
      <c r="A65" s="125"/>
      <c r="B65" s="125"/>
      <c r="C65" s="208" t="s">
        <v>1956</v>
      </c>
      <c r="D65" s="126"/>
      <c r="E65" s="204" t="s">
        <v>1625</v>
      </c>
      <c r="F65" s="204"/>
      <c r="G65" s="204" t="s">
        <v>1625</v>
      </c>
      <c r="H65" s="204" t="s">
        <v>1625</v>
      </c>
      <c r="I65" s="204" t="s">
        <v>1625</v>
      </c>
      <c r="J65" s="204" t="s">
        <v>1625</v>
      </c>
      <c r="K65" s="204"/>
      <c r="L65" s="204" t="s">
        <v>1625</v>
      </c>
      <c r="M65" s="204" t="s">
        <v>1625</v>
      </c>
      <c r="N65" s="204" t="s">
        <v>1625</v>
      </c>
      <c r="O65" s="204" t="s">
        <v>1625</v>
      </c>
      <c r="P65" s="204" t="s">
        <v>1625</v>
      </c>
      <c r="Q65" s="204" t="s">
        <v>1625</v>
      </c>
      <c r="R65" s="204" t="s">
        <v>1625</v>
      </c>
      <c r="S65" s="204" t="s">
        <v>1625</v>
      </c>
      <c r="T65" s="204" t="s">
        <v>1625</v>
      </c>
      <c r="U65" s="335"/>
    </row>
    <row r="66" spans="1:21" x14ac:dyDescent="0.25">
      <c r="A66" s="125"/>
      <c r="B66" s="125"/>
      <c r="C66" s="208" t="s">
        <v>1957</v>
      </c>
      <c r="D66" s="126"/>
      <c r="E66" s="204" t="s">
        <v>1625</v>
      </c>
      <c r="F66" s="204"/>
      <c r="G66" s="204" t="s">
        <v>1625</v>
      </c>
      <c r="H66" s="204" t="s">
        <v>1625</v>
      </c>
      <c r="I66" s="204" t="s">
        <v>1625</v>
      </c>
      <c r="J66" s="204" t="s">
        <v>1625</v>
      </c>
      <c r="K66" s="204"/>
      <c r="L66" s="204" t="s">
        <v>1625</v>
      </c>
      <c r="M66" s="204" t="s">
        <v>1625</v>
      </c>
      <c r="N66" s="204" t="s">
        <v>1625</v>
      </c>
      <c r="O66" s="204" t="s">
        <v>1625</v>
      </c>
      <c r="P66" s="204" t="s">
        <v>1625</v>
      </c>
      <c r="Q66" s="204" t="s">
        <v>1625</v>
      </c>
      <c r="R66" s="204" t="s">
        <v>1625</v>
      </c>
      <c r="S66" s="204" t="s">
        <v>1625</v>
      </c>
      <c r="T66" s="204" t="s">
        <v>1625</v>
      </c>
      <c r="U66" s="335"/>
    </row>
    <row r="67" spans="1:21" x14ac:dyDescent="0.25">
      <c r="A67" s="196"/>
      <c r="B67" s="196"/>
      <c r="C67" s="179"/>
      <c r="D67" s="179"/>
      <c r="E67" s="179"/>
      <c r="F67" s="179"/>
      <c r="G67" s="179"/>
      <c r="H67" s="179"/>
      <c r="I67" s="179"/>
      <c r="J67" s="179"/>
      <c r="K67" s="179"/>
      <c r="L67" s="179"/>
      <c r="M67" s="179"/>
      <c r="N67" s="179"/>
      <c r="O67" s="204" t="s">
        <v>1625</v>
      </c>
      <c r="P67" s="204" t="s">
        <v>1625</v>
      </c>
      <c r="Q67" s="204" t="s">
        <v>1625</v>
      </c>
      <c r="R67" s="204" t="s">
        <v>1625</v>
      </c>
      <c r="S67" s="204" t="s">
        <v>1625</v>
      </c>
      <c r="T67" s="204" t="s">
        <v>1625</v>
      </c>
      <c r="U67" s="334"/>
    </row>
    <row r="68" spans="1:21" x14ac:dyDescent="0.25">
      <c r="A68" s="207" t="s">
        <v>1973</v>
      </c>
      <c r="B68" s="207" t="s">
        <v>1958</v>
      </c>
      <c r="C68" s="208" t="s">
        <v>1950</v>
      </c>
      <c r="D68" s="126"/>
      <c r="E68" s="204" t="s">
        <v>1625</v>
      </c>
      <c r="F68" s="204"/>
      <c r="G68" s="204" t="s">
        <v>1625</v>
      </c>
      <c r="H68" s="204" t="s">
        <v>1625</v>
      </c>
      <c r="I68" s="204" t="s">
        <v>1625</v>
      </c>
      <c r="J68" s="204" t="s">
        <v>1625</v>
      </c>
      <c r="K68" s="204"/>
      <c r="L68" s="204" t="s">
        <v>1625</v>
      </c>
      <c r="M68" s="204" t="s">
        <v>1625</v>
      </c>
      <c r="N68" s="204" t="s">
        <v>1625</v>
      </c>
      <c r="O68" s="204" t="s">
        <v>1625</v>
      </c>
      <c r="P68" s="204" t="s">
        <v>1625</v>
      </c>
      <c r="Q68" s="204" t="s">
        <v>1625</v>
      </c>
      <c r="R68" s="204" t="s">
        <v>1625</v>
      </c>
      <c r="S68" s="204" t="s">
        <v>1625</v>
      </c>
      <c r="T68" s="204" t="s">
        <v>1625</v>
      </c>
      <c r="U68" s="335"/>
    </row>
    <row r="69" spans="1:21" x14ac:dyDescent="0.25">
      <c r="A69" s="125"/>
      <c r="B69" s="207" t="s">
        <v>1972</v>
      </c>
      <c r="C69" s="208" t="s">
        <v>1959</v>
      </c>
      <c r="D69" s="126"/>
      <c r="E69" s="204" t="s">
        <v>1625</v>
      </c>
      <c r="F69" s="204"/>
      <c r="G69" s="204" t="s">
        <v>1625</v>
      </c>
      <c r="H69" s="204" t="s">
        <v>1625</v>
      </c>
      <c r="I69" s="204" t="s">
        <v>1625</v>
      </c>
      <c r="J69" s="204" t="s">
        <v>1625</v>
      </c>
      <c r="K69" s="204"/>
      <c r="L69" s="204" t="s">
        <v>1625</v>
      </c>
      <c r="M69" s="204" t="s">
        <v>1625</v>
      </c>
      <c r="N69" s="204" t="s">
        <v>1625</v>
      </c>
      <c r="O69" s="204" t="s">
        <v>1625</v>
      </c>
      <c r="P69" s="204" t="s">
        <v>1625</v>
      </c>
      <c r="Q69" s="204" t="s">
        <v>1625</v>
      </c>
      <c r="R69" s="204" t="s">
        <v>1625</v>
      </c>
      <c r="S69" s="204" t="s">
        <v>1625</v>
      </c>
      <c r="T69" s="204" t="s">
        <v>1625</v>
      </c>
      <c r="U69" s="335"/>
    </row>
    <row r="70" spans="1:21" x14ac:dyDescent="0.25">
      <c r="A70" s="125"/>
      <c r="B70" s="125"/>
      <c r="C70" s="208" t="s">
        <v>1960</v>
      </c>
      <c r="D70" s="126"/>
      <c r="E70" s="204" t="s">
        <v>1625</v>
      </c>
      <c r="F70" s="204"/>
      <c r="G70" s="204" t="s">
        <v>1625</v>
      </c>
      <c r="H70" s="204" t="s">
        <v>1625</v>
      </c>
      <c r="I70" s="204" t="s">
        <v>1625</v>
      </c>
      <c r="J70" s="204" t="s">
        <v>1625</v>
      </c>
      <c r="K70" s="204"/>
      <c r="L70" s="204" t="s">
        <v>1625</v>
      </c>
      <c r="M70" s="204" t="s">
        <v>1625</v>
      </c>
      <c r="N70" s="204" t="s">
        <v>1625</v>
      </c>
      <c r="O70" s="204" t="s">
        <v>1625</v>
      </c>
      <c r="P70" s="204" t="s">
        <v>1625</v>
      </c>
      <c r="Q70" s="204" t="s">
        <v>1625</v>
      </c>
      <c r="R70" s="204" t="s">
        <v>1625</v>
      </c>
      <c r="S70" s="204" t="s">
        <v>1625</v>
      </c>
      <c r="T70" s="204" t="s">
        <v>1625</v>
      </c>
      <c r="U70" s="335"/>
    </row>
    <row r="71" spans="1:21" x14ac:dyDescent="0.25">
      <c r="A71" s="125"/>
      <c r="B71" s="125"/>
      <c r="C71" s="208" t="s">
        <v>1961</v>
      </c>
      <c r="D71" s="126"/>
      <c r="E71" s="204" t="s">
        <v>1625</v>
      </c>
      <c r="F71" s="204"/>
      <c r="G71" s="204" t="s">
        <v>1625</v>
      </c>
      <c r="H71" s="204" t="s">
        <v>1625</v>
      </c>
      <c r="I71" s="204" t="s">
        <v>1625</v>
      </c>
      <c r="J71" s="204" t="s">
        <v>1625</v>
      </c>
      <c r="K71" s="204"/>
      <c r="L71" s="204" t="s">
        <v>1625</v>
      </c>
      <c r="M71" s="204" t="s">
        <v>1625</v>
      </c>
      <c r="N71" s="204" t="s">
        <v>1625</v>
      </c>
      <c r="O71" s="204" t="s">
        <v>1625</v>
      </c>
      <c r="P71" s="204" t="s">
        <v>1625</v>
      </c>
      <c r="Q71" s="204" t="s">
        <v>1625</v>
      </c>
      <c r="R71" s="204" t="s">
        <v>1625</v>
      </c>
      <c r="S71" s="204" t="s">
        <v>1625</v>
      </c>
      <c r="T71" s="204" t="s">
        <v>1625</v>
      </c>
      <c r="U71" s="335"/>
    </row>
    <row r="72" spans="1:21" x14ac:dyDescent="0.25">
      <c r="A72" s="125"/>
      <c r="B72" s="125"/>
      <c r="C72" s="208" t="s">
        <v>1962</v>
      </c>
      <c r="D72" s="126"/>
      <c r="E72" s="204" t="s">
        <v>1625</v>
      </c>
      <c r="F72" s="204"/>
      <c r="G72" s="204" t="s">
        <v>1625</v>
      </c>
      <c r="H72" s="204" t="s">
        <v>1625</v>
      </c>
      <c r="I72" s="204" t="s">
        <v>1625</v>
      </c>
      <c r="J72" s="204" t="s">
        <v>1625</v>
      </c>
      <c r="K72" s="204"/>
      <c r="L72" s="204" t="s">
        <v>1625</v>
      </c>
      <c r="M72" s="204" t="s">
        <v>1625</v>
      </c>
      <c r="N72" s="204" t="s">
        <v>1625</v>
      </c>
      <c r="O72" s="204" t="s">
        <v>1625</v>
      </c>
      <c r="P72" s="204" t="s">
        <v>1625</v>
      </c>
      <c r="Q72" s="204" t="s">
        <v>1625</v>
      </c>
      <c r="R72" s="204" t="s">
        <v>1625</v>
      </c>
      <c r="S72" s="204" t="s">
        <v>1625</v>
      </c>
      <c r="T72" s="204" t="s">
        <v>1625</v>
      </c>
      <c r="U72" s="335"/>
    </row>
    <row r="73" spans="1:21" x14ac:dyDescent="0.25">
      <c r="A73" s="125"/>
      <c r="B73" s="125"/>
      <c r="C73" s="208" t="s">
        <v>1963</v>
      </c>
      <c r="D73" s="126"/>
      <c r="E73" s="204" t="s">
        <v>1625</v>
      </c>
      <c r="F73" s="204"/>
      <c r="G73" s="204" t="s">
        <v>1625</v>
      </c>
      <c r="H73" s="204" t="s">
        <v>1625</v>
      </c>
      <c r="I73" s="204" t="s">
        <v>1625</v>
      </c>
      <c r="J73" s="204" t="s">
        <v>1625</v>
      </c>
      <c r="K73" s="204"/>
      <c r="L73" s="204" t="s">
        <v>1625</v>
      </c>
      <c r="M73" s="204" t="s">
        <v>1625</v>
      </c>
      <c r="N73" s="204" t="s">
        <v>1625</v>
      </c>
      <c r="O73" s="204" t="s">
        <v>1625</v>
      </c>
      <c r="P73" s="204" t="s">
        <v>1625</v>
      </c>
      <c r="Q73" s="204" t="s">
        <v>1625</v>
      </c>
      <c r="R73" s="204" t="s">
        <v>1625</v>
      </c>
      <c r="S73" s="204" t="s">
        <v>1625</v>
      </c>
      <c r="T73" s="204" t="s">
        <v>1625</v>
      </c>
      <c r="U73" s="335"/>
    </row>
    <row r="74" spans="1:21" x14ac:dyDescent="0.25">
      <c r="A74" s="125"/>
      <c r="B74" s="125"/>
      <c r="C74" s="208" t="s">
        <v>1964</v>
      </c>
      <c r="D74" s="126"/>
      <c r="E74" s="204" t="s">
        <v>1625</v>
      </c>
      <c r="F74" s="204"/>
      <c r="G74" s="204" t="s">
        <v>1625</v>
      </c>
      <c r="H74" s="204" t="s">
        <v>1625</v>
      </c>
      <c r="I74" s="204" t="s">
        <v>1625</v>
      </c>
      <c r="J74" s="204" t="s">
        <v>1625</v>
      </c>
      <c r="K74" s="204"/>
      <c r="L74" s="204" t="s">
        <v>1625</v>
      </c>
      <c r="M74" s="204" t="s">
        <v>1625</v>
      </c>
      <c r="N74" s="204" t="s">
        <v>1625</v>
      </c>
      <c r="O74" s="204" t="s">
        <v>1625</v>
      </c>
      <c r="P74" s="204" t="s">
        <v>1625</v>
      </c>
      <c r="Q74" s="204" t="s">
        <v>1625</v>
      </c>
      <c r="R74" s="204" t="s">
        <v>1625</v>
      </c>
      <c r="S74" s="204" t="s">
        <v>1625</v>
      </c>
      <c r="T74" s="204" t="s">
        <v>1625</v>
      </c>
      <c r="U74" s="335"/>
    </row>
    <row r="75" spans="1:21" x14ac:dyDescent="0.25">
      <c r="A75" s="125"/>
      <c r="B75" s="125"/>
      <c r="C75" s="208" t="s">
        <v>1965</v>
      </c>
      <c r="D75" s="126"/>
      <c r="E75" s="204" t="s">
        <v>1625</v>
      </c>
      <c r="F75" s="204"/>
      <c r="G75" s="204" t="s">
        <v>1625</v>
      </c>
      <c r="H75" s="204" t="s">
        <v>1625</v>
      </c>
      <c r="I75" s="204" t="s">
        <v>1625</v>
      </c>
      <c r="J75" s="204" t="s">
        <v>1625</v>
      </c>
      <c r="K75" s="204"/>
      <c r="L75" s="204" t="s">
        <v>1625</v>
      </c>
      <c r="M75" s="204" t="s">
        <v>1625</v>
      </c>
      <c r="N75" s="204" t="s">
        <v>1625</v>
      </c>
      <c r="O75" s="204" t="s">
        <v>1625</v>
      </c>
      <c r="P75" s="204" t="s">
        <v>1625</v>
      </c>
      <c r="Q75" s="204" t="s">
        <v>1625</v>
      </c>
      <c r="R75" s="204" t="s">
        <v>1625</v>
      </c>
      <c r="S75" s="204" t="s">
        <v>1625</v>
      </c>
      <c r="T75" s="204" t="s">
        <v>1625</v>
      </c>
      <c r="U75" s="335"/>
    </row>
    <row r="76" spans="1:21" x14ac:dyDescent="0.25">
      <c r="A76" s="196"/>
      <c r="B76" s="196"/>
      <c r="C76" s="179"/>
      <c r="D76" s="179"/>
      <c r="E76" s="179"/>
      <c r="F76" s="179"/>
      <c r="G76" s="179"/>
      <c r="H76" s="179"/>
      <c r="I76" s="179"/>
      <c r="J76" s="179"/>
      <c r="K76" s="179"/>
      <c r="L76" s="179"/>
      <c r="M76" s="179"/>
      <c r="N76" s="179"/>
      <c r="O76" s="179"/>
      <c r="P76" s="179"/>
      <c r="Q76" s="179"/>
      <c r="R76" s="179"/>
      <c r="S76" s="179"/>
      <c r="T76" s="179"/>
      <c r="U76" s="334"/>
    </row>
    <row r="81" spans="17:17" x14ac:dyDescent="0.25">
      <c r="Q81" s="138" t="s">
        <v>1974</v>
      </c>
    </row>
  </sheetData>
  <mergeCells count="1">
    <mergeCell ref="A2:E2"/>
  </mergeCells>
  <conditionalFormatting sqref="E4">
    <cfRule type="cellIs" dxfId="978" priority="18" operator="equal">
      <formula>"fail"</formula>
    </cfRule>
  </conditionalFormatting>
  <conditionalFormatting sqref="E4">
    <cfRule type="cellIs" dxfId="977" priority="15" operator="equal">
      <formula>"n/a"</formula>
    </cfRule>
    <cfRule type="cellIs" dxfId="976" priority="16" operator="equal">
      <formula>"pass"</formula>
    </cfRule>
    <cfRule type="cellIs" dxfId="975" priority="17" operator="equal">
      <formula>"fail"</formula>
    </cfRule>
  </conditionalFormatting>
  <conditionalFormatting sqref="E43:T49 E51:T58 E26:T32 E34:T41 E60:T66 E68:T75 E5:T24 O25:T25 O33:T33 O42:T42 O50:T50 O59:T59 O67:T67">
    <cfRule type="cellIs" dxfId="974" priority="11" operator="equal">
      <formula>"n/a"</formula>
    </cfRule>
    <cfRule type="cellIs" dxfId="973" priority="12" operator="equal">
      <formula>"fail"</formula>
    </cfRule>
    <cfRule type="cellIs" dxfId="972" priority="13" operator="equal">
      <formula>"pass"</formula>
    </cfRule>
    <cfRule type="cellIs" priority="14" operator="equal">
      <formula>"pass"</formula>
    </cfRule>
  </conditionalFormatting>
  <conditionalFormatting sqref="E43:T49 E51:T58 E26:T32 E34:T41 E60:T66 E68:T75 E5:T24 O25:T25 O33:T33 O42:T42 O50:T50 O59:T59 O67:T67">
    <cfRule type="cellIs" dxfId="971" priority="6" operator="equal">
      <formula>"n/s"</formula>
    </cfRule>
    <cfRule type="cellIs" dxfId="970" priority="7" operator="equal">
      <formula>"n/a"</formula>
    </cfRule>
    <cfRule type="cellIs" dxfId="969" priority="8" operator="equal">
      <formula>"warn"</formula>
    </cfRule>
    <cfRule type="cellIs" dxfId="968" priority="9" operator="equal">
      <formula>"fail"</formula>
    </cfRule>
    <cfRule type="cellIs" dxfId="967" priority="10" operator="equal">
      <formula>"pass"</formula>
    </cfRule>
  </conditionalFormatting>
  <conditionalFormatting sqref="E43:T49 E51:T58 E26:T32 E34:T41 E60:T66 E68:T75 E5:T24 O25:T25 O33:T33 O42:T42 O50:T50 O59:T59 O67:T67">
    <cfRule type="cellIs" dxfId="966" priority="1" operator="equal">
      <formula>"black"</formula>
    </cfRule>
    <cfRule type="cellIs" dxfId="965" priority="2" operator="equal">
      <formula>"n/s"</formula>
    </cfRule>
    <cfRule type="cellIs" dxfId="964" priority="3" operator="equal">
      <formula>"n/a"</formula>
    </cfRule>
    <cfRule type="cellIs" dxfId="963" priority="4" operator="equal">
      <formula>"fail"</formula>
    </cfRule>
    <cfRule type="cellIs" dxfId="962" priority="5" operator="equal">
      <formula>"pass"</formula>
    </cfRule>
  </conditionalFormatting>
  <dataValidations count="2">
    <dataValidation type="list" allowBlank="1" showInputMessage="1" showErrorMessage="1" sqref="E5:T76">
      <formula1>$AF$5:$AF$9</formula1>
    </dataValidation>
    <dataValidation type="list" allowBlank="1" showInputMessage="1" showErrorMessage="1" sqref="D5">
      <formula1>$AD$1:$AD$3</formula1>
    </dataValidation>
  </dataValidation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U29"/>
  <sheetViews>
    <sheetView topLeftCell="A16" workbookViewId="0">
      <selection activeCell="A2" sqref="A2:E2"/>
    </sheetView>
  </sheetViews>
  <sheetFormatPr defaultRowHeight="15" x14ac:dyDescent="0.25"/>
  <cols>
    <col min="1" max="1" width="11" bestFit="1" customWidth="1"/>
    <col min="2" max="2" width="28.42578125" bestFit="1" customWidth="1"/>
    <col min="3" max="3" width="68.140625" customWidth="1"/>
    <col min="4" max="4" width="4.28515625" customWidth="1"/>
    <col min="5" max="7" width="5" bestFit="1" customWidth="1"/>
    <col min="8" max="8" width="37.140625" customWidth="1"/>
  </cols>
  <sheetData>
    <row r="1" spans="1:21" ht="21" x14ac:dyDescent="0.35">
      <c r="A1" s="103"/>
      <c r="B1" s="103"/>
      <c r="C1" s="103"/>
      <c r="D1" s="103"/>
      <c r="E1" s="103"/>
      <c r="F1" s="444"/>
      <c r="G1" s="444"/>
      <c r="H1" s="444"/>
      <c r="I1" s="444"/>
      <c r="J1" s="444"/>
      <c r="K1" s="444"/>
      <c r="L1" s="444"/>
      <c r="M1" s="444"/>
      <c r="N1" s="444"/>
      <c r="O1" s="444"/>
      <c r="P1" s="444"/>
      <c r="Q1" s="444"/>
      <c r="R1" s="444"/>
      <c r="S1" s="444"/>
      <c r="T1" s="444"/>
      <c r="U1" s="332"/>
    </row>
    <row r="2" spans="1:21" ht="21" x14ac:dyDescent="0.35">
      <c r="A2" s="608" t="s">
        <v>2554</v>
      </c>
      <c r="B2" s="608"/>
      <c r="C2" s="608"/>
      <c r="D2" s="608"/>
      <c r="E2" s="608"/>
      <c r="F2" s="444"/>
      <c r="G2" s="444"/>
      <c r="H2" s="444"/>
      <c r="I2" s="444"/>
      <c r="J2" s="444"/>
      <c r="K2" s="444"/>
      <c r="L2" s="444"/>
      <c r="M2" s="444"/>
      <c r="N2" s="444"/>
      <c r="O2" s="444"/>
      <c r="P2" s="444"/>
      <c r="Q2" s="444"/>
      <c r="R2" s="444"/>
      <c r="S2" s="444"/>
      <c r="T2" s="444"/>
      <c r="U2" s="332"/>
    </row>
    <row r="3" spans="1:21" ht="21" x14ac:dyDescent="0.35">
      <c r="A3" s="103"/>
      <c r="B3" s="103"/>
      <c r="C3" s="103"/>
      <c r="D3" s="103"/>
      <c r="E3" s="103"/>
      <c r="F3" s="444"/>
      <c r="G3" s="444"/>
      <c r="H3" s="444"/>
      <c r="I3" s="444"/>
      <c r="J3" s="444"/>
      <c r="K3" s="444"/>
      <c r="L3" s="444"/>
      <c r="M3" s="444"/>
      <c r="N3" s="444"/>
      <c r="O3" s="444"/>
      <c r="P3" s="444"/>
      <c r="Q3" s="444"/>
      <c r="R3" s="444"/>
      <c r="S3" s="444"/>
      <c r="T3" s="444"/>
      <c r="U3" s="332"/>
    </row>
    <row r="4" spans="1:21" ht="50.25" x14ac:dyDescent="0.25">
      <c r="A4" s="122" t="s">
        <v>147</v>
      </c>
      <c r="B4" s="122" t="s">
        <v>148</v>
      </c>
      <c r="C4" s="122" t="s">
        <v>149</v>
      </c>
      <c r="D4" s="109" t="s">
        <v>249</v>
      </c>
      <c r="E4" s="109" t="s">
        <v>2402</v>
      </c>
      <c r="F4" s="109" t="s">
        <v>2403</v>
      </c>
      <c r="G4" s="109" t="s">
        <v>1906</v>
      </c>
      <c r="H4" s="464" t="s">
        <v>958</v>
      </c>
      <c r="I4" s="239"/>
      <c r="J4" s="239"/>
      <c r="K4" s="239"/>
      <c r="L4" s="239"/>
      <c r="M4" s="239"/>
      <c r="N4" s="239"/>
      <c r="O4" s="239"/>
      <c r="P4" s="239"/>
      <c r="Q4" s="239"/>
      <c r="R4" s="239"/>
      <c r="S4" s="239"/>
      <c r="T4" s="239"/>
      <c r="U4" s="225"/>
    </row>
    <row r="5" spans="1:21" x14ac:dyDescent="0.25">
      <c r="A5" s="125" t="s">
        <v>2404</v>
      </c>
      <c r="B5" s="125" t="s">
        <v>2410</v>
      </c>
      <c r="C5" s="126" t="s">
        <v>2408</v>
      </c>
      <c r="D5" s="126"/>
      <c r="E5" s="126"/>
      <c r="F5" s="126"/>
      <c r="G5" s="126"/>
      <c r="H5" s="126"/>
    </row>
    <row r="6" spans="1:21" ht="30" x14ac:dyDescent="0.25">
      <c r="A6" s="125"/>
      <c r="B6" s="125"/>
      <c r="C6" s="127" t="s">
        <v>2406</v>
      </c>
      <c r="D6" s="126"/>
      <c r="E6" s="126"/>
      <c r="F6" s="126"/>
      <c r="G6" s="126"/>
      <c r="H6" s="126"/>
    </row>
    <row r="7" spans="1:21" x14ac:dyDescent="0.25">
      <c r="A7" s="125"/>
      <c r="B7" s="125"/>
      <c r="C7" s="126" t="s">
        <v>2405</v>
      </c>
      <c r="D7" s="126"/>
      <c r="E7" s="126"/>
      <c r="F7" s="126"/>
      <c r="G7" s="126"/>
      <c r="H7" s="126"/>
      <c r="Q7" s="470" t="s">
        <v>45</v>
      </c>
    </row>
    <row r="8" spans="1:21" x14ac:dyDescent="0.25">
      <c r="A8" s="125"/>
      <c r="B8" s="125"/>
      <c r="C8" s="126" t="s">
        <v>2407</v>
      </c>
      <c r="D8" s="126"/>
      <c r="E8" s="126"/>
      <c r="F8" s="126"/>
      <c r="G8" s="126"/>
      <c r="H8" s="126"/>
      <c r="Q8" s="470" t="s">
        <v>46</v>
      </c>
    </row>
    <row r="9" spans="1:21" x14ac:dyDescent="0.25">
      <c r="A9" s="125"/>
      <c r="B9" s="125"/>
      <c r="C9" s="203" t="s">
        <v>2409</v>
      </c>
      <c r="D9" s="126"/>
      <c r="E9" s="126"/>
      <c r="F9" s="126"/>
      <c r="G9" s="126"/>
      <c r="H9" s="126"/>
      <c r="Q9" s="470" t="s">
        <v>47</v>
      </c>
    </row>
    <row r="10" spans="1:21" x14ac:dyDescent="0.25">
      <c r="A10" s="196"/>
      <c r="B10" s="196"/>
      <c r="C10" s="177"/>
      <c r="D10" s="177"/>
      <c r="E10" s="177"/>
      <c r="F10" s="177"/>
      <c r="G10" s="177"/>
      <c r="H10" s="177"/>
      <c r="Q10" s="470" t="s">
        <v>1468</v>
      </c>
    </row>
    <row r="11" spans="1:21" ht="30" x14ac:dyDescent="0.25">
      <c r="A11" s="125" t="s">
        <v>2411</v>
      </c>
      <c r="B11" s="125" t="s">
        <v>2410</v>
      </c>
      <c r="C11" s="282" t="s">
        <v>2414</v>
      </c>
      <c r="D11" s="126"/>
      <c r="E11" s="126"/>
      <c r="F11" s="126"/>
      <c r="G11" s="126"/>
      <c r="H11" s="126"/>
      <c r="Q11" s="470" t="s">
        <v>1625</v>
      </c>
    </row>
    <row r="12" spans="1:21" x14ac:dyDescent="0.25">
      <c r="A12" s="125"/>
      <c r="B12" s="125" t="s">
        <v>2412</v>
      </c>
      <c r="C12" s="203" t="s">
        <v>2413</v>
      </c>
      <c r="D12" s="126"/>
      <c r="E12" s="126"/>
      <c r="F12" s="126"/>
      <c r="G12" s="126"/>
      <c r="H12" s="126"/>
    </row>
    <row r="13" spans="1:21" ht="30" x14ac:dyDescent="0.25">
      <c r="A13" s="125"/>
      <c r="B13" s="125"/>
      <c r="C13" s="282" t="s">
        <v>2415</v>
      </c>
      <c r="D13" s="126"/>
      <c r="E13" s="126"/>
      <c r="F13" s="126"/>
      <c r="G13" s="126"/>
      <c r="H13" s="126"/>
    </row>
    <row r="14" spans="1:21" x14ac:dyDescent="0.25">
      <c r="A14" s="196"/>
      <c r="B14" s="196"/>
      <c r="C14" s="177"/>
      <c r="D14" s="177"/>
      <c r="E14" s="177"/>
      <c r="F14" s="177"/>
      <c r="G14" s="177"/>
      <c r="H14" s="177"/>
    </row>
    <row r="15" spans="1:21" x14ac:dyDescent="0.25">
      <c r="A15" s="125" t="s">
        <v>2416</v>
      </c>
      <c r="B15" s="125" t="s">
        <v>2410</v>
      </c>
      <c r="C15" s="126" t="s">
        <v>2418</v>
      </c>
      <c r="D15" s="126"/>
      <c r="E15" s="126"/>
      <c r="F15" s="126"/>
      <c r="G15" s="126"/>
      <c r="H15" s="126"/>
    </row>
    <row r="16" spans="1:21" x14ac:dyDescent="0.25">
      <c r="A16" s="125"/>
      <c r="B16" s="125" t="s">
        <v>2417</v>
      </c>
      <c r="C16" s="126" t="s">
        <v>2419</v>
      </c>
      <c r="D16" s="126"/>
      <c r="E16" s="126"/>
      <c r="F16" s="126"/>
      <c r="G16" s="126"/>
      <c r="H16" s="126"/>
    </row>
    <row r="17" spans="1:8" ht="30" x14ac:dyDescent="0.25">
      <c r="A17" s="125"/>
      <c r="B17" s="125"/>
      <c r="C17" s="127" t="s">
        <v>2420</v>
      </c>
      <c r="D17" s="126"/>
      <c r="E17" s="126"/>
      <c r="F17" s="126"/>
      <c r="G17" s="126"/>
      <c r="H17" s="126"/>
    </row>
    <row r="18" spans="1:8" x14ac:dyDescent="0.25">
      <c r="A18" s="177"/>
      <c r="B18" s="177"/>
      <c r="C18" s="177"/>
      <c r="D18" s="177"/>
      <c r="E18" s="177"/>
      <c r="F18" s="177"/>
      <c r="G18" s="177"/>
      <c r="H18" s="177"/>
    </row>
    <row r="19" spans="1:8" x14ac:dyDescent="0.25">
      <c r="A19" s="125" t="s">
        <v>2421</v>
      </c>
      <c r="B19" s="125" t="s">
        <v>2422</v>
      </c>
      <c r="C19" s="126" t="s">
        <v>2423</v>
      </c>
      <c r="D19" s="126"/>
      <c r="E19" s="126"/>
      <c r="F19" s="126"/>
      <c r="G19" s="126"/>
      <c r="H19" s="126"/>
    </row>
    <row r="20" spans="1:8" x14ac:dyDescent="0.25">
      <c r="A20" s="125"/>
      <c r="B20" s="276" t="s">
        <v>1664</v>
      </c>
      <c r="C20" s="203" t="s">
        <v>2424</v>
      </c>
      <c r="D20" s="126"/>
      <c r="E20" s="126"/>
      <c r="F20" s="126"/>
      <c r="G20" s="126"/>
      <c r="H20" s="126"/>
    </row>
    <row r="21" spans="1:8" ht="30" x14ac:dyDescent="0.25">
      <c r="A21" s="126"/>
      <c r="B21" s="126"/>
      <c r="C21" s="282" t="s">
        <v>2425</v>
      </c>
      <c r="D21" s="126"/>
      <c r="E21" s="126"/>
      <c r="F21" s="126"/>
      <c r="G21" s="126"/>
      <c r="H21" s="126"/>
    </row>
    <row r="22" spans="1:8" s="465" customFormat="1" x14ac:dyDescent="0.25">
      <c r="A22" s="177"/>
      <c r="B22" s="177"/>
      <c r="C22" s="177"/>
      <c r="D22" s="177"/>
      <c r="E22" s="177"/>
      <c r="F22" s="177"/>
      <c r="G22" s="177"/>
      <c r="H22" s="177"/>
    </row>
    <row r="23" spans="1:8" ht="15.75" x14ac:dyDescent="0.25">
      <c r="A23" s="125" t="s">
        <v>2550</v>
      </c>
      <c r="B23" s="125" t="s">
        <v>2422</v>
      </c>
      <c r="C23" s="126" t="s">
        <v>2555</v>
      </c>
      <c r="D23" s="126"/>
      <c r="E23" s="324"/>
      <c r="F23" s="324"/>
      <c r="G23" s="324"/>
      <c r="H23" s="126"/>
    </row>
    <row r="24" spans="1:8" ht="15.75" x14ac:dyDescent="0.25">
      <c r="A24" s="125"/>
      <c r="B24" s="125" t="s">
        <v>2551</v>
      </c>
      <c r="C24" s="203" t="s">
        <v>2552</v>
      </c>
      <c r="D24" s="126"/>
      <c r="E24" s="324"/>
      <c r="F24" s="324"/>
      <c r="G24" s="324"/>
      <c r="H24" s="126"/>
    </row>
    <row r="25" spans="1:8" ht="15.75" x14ac:dyDescent="0.25">
      <c r="A25" s="126"/>
      <c r="B25" s="126"/>
      <c r="C25" s="203" t="s">
        <v>2553</v>
      </c>
      <c r="D25" s="126"/>
      <c r="E25" s="324"/>
      <c r="F25" s="324"/>
      <c r="G25" s="324"/>
      <c r="H25" s="126"/>
    </row>
    <row r="26" spans="1:8" x14ac:dyDescent="0.25">
      <c r="A26" s="177"/>
      <c r="B26" s="177"/>
      <c r="C26" s="177"/>
      <c r="D26" s="177"/>
      <c r="E26" s="177"/>
      <c r="F26" s="177"/>
      <c r="G26" s="177"/>
      <c r="H26" s="177"/>
    </row>
    <row r="27" spans="1:8" ht="30" x14ac:dyDescent="0.25">
      <c r="A27" s="125" t="s">
        <v>2560</v>
      </c>
      <c r="B27" s="125" t="s">
        <v>2556</v>
      </c>
      <c r="C27" s="127" t="s">
        <v>2559</v>
      </c>
      <c r="D27" s="126"/>
      <c r="E27" s="324"/>
      <c r="F27" s="324"/>
      <c r="G27" s="324"/>
      <c r="H27" s="126"/>
    </row>
    <row r="28" spans="1:8" ht="15.75" x14ac:dyDescent="0.25">
      <c r="A28" s="125"/>
      <c r="B28" s="125" t="s">
        <v>2558</v>
      </c>
      <c r="C28" s="203" t="s">
        <v>2557</v>
      </c>
      <c r="D28" s="126"/>
      <c r="E28" s="324"/>
      <c r="F28" s="324"/>
      <c r="G28" s="324"/>
      <c r="H28" s="126"/>
    </row>
    <row r="29" spans="1:8" ht="15.75" x14ac:dyDescent="0.25">
      <c r="A29" s="85"/>
      <c r="B29" s="85"/>
      <c r="C29" s="240"/>
      <c r="D29" s="85"/>
      <c r="E29" s="468"/>
      <c r="F29" s="468"/>
      <c r="G29" s="468"/>
      <c r="H29" s="85"/>
    </row>
  </sheetData>
  <mergeCells count="1">
    <mergeCell ref="A2:E2"/>
  </mergeCells>
  <conditionalFormatting sqref="E4">
    <cfRule type="cellIs" dxfId="961" priority="49" operator="equal">
      <formula>"fail"</formula>
    </cfRule>
  </conditionalFormatting>
  <conditionalFormatting sqref="E4">
    <cfRule type="cellIs" dxfId="960" priority="46" operator="equal">
      <formula>"n/a"</formula>
    </cfRule>
    <cfRule type="cellIs" dxfId="959" priority="47" operator="equal">
      <formula>"pass"</formula>
    </cfRule>
    <cfRule type="cellIs" dxfId="958" priority="48" operator="equal">
      <formula>"fail"</formula>
    </cfRule>
  </conditionalFormatting>
  <conditionalFormatting sqref="E4">
    <cfRule type="cellIs" dxfId="957" priority="45" operator="equal">
      <formula>"fail"</formula>
    </cfRule>
  </conditionalFormatting>
  <conditionalFormatting sqref="E4">
    <cfRule type="cellIs" dxfId="956" priority="42" operator="equal">
      <formula>"n/a"</formula>
    </cfRule>
    <cfRule type="cellIs" dxfId="955" priority="43" operator="equal">
      <formula>"pass"</formula>
    </cfRule>
    <cfRule type="cellIs" dxfId="954" priority="44" operator="equal">
      <formula>"fail"</formula>
    </cfRule>
  </conditionalFormatting>
  <conditionalFormatting sqref="G23:G25">
    <cfRule type="cellIs" dxfId="953" priority="33" operator="equal">
      <formula>"black"</formula>
    </cfRule>
    <cfRule type="cellIs" dxfId="952" priority="34" operator="equal">
      <formula>"n/a"</formula>
    </cfRule>
    <cfRule type="cellIs" dxfId="951" priority="35" operator="equal">
      <formula>"n/s"</formula>
    </cfRule>
    <cfRule type="cellIs" dxfId="950" priority="36" operator="equal">
      <formula>"fail"</formula>
    </cfRule>
    <cfRule type="cellIs" dxfId="949" priority="37" operator="equal">
      <formula>"pass"</formula>
    </cfRule>
    <cfRule type="cellIs" dxfId="948" priority="38" operator="equal">
      <formula>"n/s"</formula>
    </cfRule>
    <cfRule type="cellIs" dxfId="947" priority="39" operator="equal">
      <formula>"n/a"</formula>
    </cfRule>
    <cfRule type="cellIs" dxfId="946" priority="40" operator="equal">
      <formula>"fail"</formula>
    </cfRule>
    <cfRule type="cellIs" dxfId="945" priority="41" operator="equal">
      <formula>"pass"</formula>
    </cfRule>
  </conditionalFormatting>
  <conditionalFormatting sqref="E23:F25">
    <cfRule type="cellIs" dxfId="944" priority="24" operator="equal">
      <formula>"black"</formula>
    </cfRule>
    <cfRule type="cellIs" dxfId="943" priority="25" operator="equal">
      <formula>"n/a"</formula>
    </cfRule>
    <cfRule type="cellIs" dxfId="942" priority="26" operator="equal">
      <formula>"n/s"</formula>
    </cfRule>
    <cfRule type="cellIs" dxfId="941" priority="27" operator="equal">
      <formula>"fail"</formula>
    </cfRule>
    <cfRule type="cellIs" dxfId="940" priority="28" operator="equal">
      <formula>"pass"</formula>
    </cfRule>
    <cfRule type="cellIs" dxfId="939" priority="29" operator="equal">
      <formula>"n/s"</formula>
    </cfRule>
    <cfRule type="cellIs" dxfId="938" priority="30" operator="equal">
      <formula>"n/a"</formula>
    </cfRule>
    <cfRule type="cellIs" dxfId="937" priority="31" operator="equal">
      <formula>"fail"</formula>
    </cfRule>
    <cfRule type="cellIs" dxfId="936" priority="32" operator="equal">
      <formula>"pass"</formula>
    </cfRule>
  </conditionalFormatting>
  <conditionalFormatting sqref="G27:G29">
    <cfRule type="cellIs" dxfId="935" priority="15" operator="equal">
      <formula>"black"</formula>
    </cfRule>
    <cfRule type="cellIs" dxfId="934" priority="16" operator="equal">
      <formula>"n/a"</formula>
    </cfRule>
    <cfRule type="cellIs" dxfId="933" priority="17" operator="equal">
      <formula>"n/s"</formula>
    </cfRule>
    <cfRule type="cellIs" dxfId="932" priority="18" operator="equal">
      <formula>"fail"</formula>
    </cfRule>
    <cfRule type="cellIs" dxfId="931" priority="19" operator="equal">
      <formula>"pass"</formula>
    </cfRule>
    <cfRule type="cellIs" dxfId="930" priority="20" operator="equal">
      <formula>"n/s"</formula>
    </cfRule>
    <cfRule type="cellIs" dxfId="929" priority="21" operator="equal">
      <formula>"n/a"</formula>
    </cfRule>
    <cfRule type="cellIs" dxfId="928" priority="22" operator="equal">
      <formula>"fail"</formula>
    </cfRule>
    <cfRule type="cellIs" dxfId="927" priority="23" operator="equal">
      <formula>"pass"</formula>
    </cfRule>
  </conditionalFormatting>
  <conditionalFormatting sqref="E27:F29">
    <cfRule type="cellIs" dxfId="926" priority="6" operator="equal">
      <formula>"black"</formula>
    </cfRule>
    <cfRule type="cellIs" dxfId="925" priority="7" operator="equal">
      <formula>"n/a"</formula>
    </cfRule>
    <cfRule type="cellIs" dxfId="924" priority="8" operator="equal">
      <formula>"n/s"</formula>
    </cfRule>
    <cfRule type="cellIs" dxfId="923" priority="9" operator="equal">
      <formula>"fail"</formula>
    </cfRule>
    <cfRule type="cellIs" dxfId="922" priority="10" operator="equal">
      <formula>"pass"</formula>
    </cfRule>
    <cfRule type="cellIs" dxfId="921" priority="11" operator="equal">
      <formula>"n/s"</formula>
    </cfRule>
    <cfRule type="cellIs" dxfId="920" priority="12" operator="equal">
      <formula>"n/a"</formula>
    </cfRule>
    <cfRule type="cellIs" dxfId="919" priority="13" operator="equal">
      <formula>"fail"</formula>
    </cfRule>
    <cfRule type="cellIs" dxfId="918" priority="14" operator="equal">
      <formula>"pass"</formula>
    </cfRule>
  </conditionalFormatting>
  <conditionalFormatting sqref="E5:G28">
    <cfRule type="cellIs" dxfId="917" priority="1" operator="equal">
      <formula>"black"</formula>
    </cfRule>
    <cfRule type="cellIs" dxfId="916" priority="2" operator="equal">
      <formula>"n/a"</formula>
    </cfRule>
    <cfRule type="cellIs" dxfId="915" priority="3" operator="equal">
      <formula>"n/s"</formula>
    </cfRule>
    <cfRule type="cellIs" dxfId="914" priority="4" operator="equal">
      <formula>"fail"</formula>
    </cfRule>
    <cfRule type="cellIs" dxfId="913" priority="5" operator="equal">
      <formula>"pass"</formula>
    </cfRule>
  </conditionalFormatting>
  <dataValidations count="2">
    <dataValidation type="list" allowBlank="1" showInputMessage="1" showErrorMessage="1" sqref="E29:G29">
      <formula1>$X$5:$X$10</formula1>
    </dataValidation>
    <dataValidation type="list" allowBlank="1" showInputMessage="1" showErrorMessage="1" sqref="E5:G28">
      <formula1>$Q$7:$Q$11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S159"/>
  <sheetViews>
    <sheetView topLeftCell="A130" workbookViewId="0">
      <selection activeCell="B161" sqref="B161"/>
    </sheetView>
  </sheetViews>
  <sheetFormatPr defaultRowHeight="15" x14ac:dyDescent="0.25"/>
  <cols>
    <col min="1" max="1" width="9.140625" bestFit="1" customWidth="1"/>
    <col min="2" max="2" width="31.42578125" bestFit="1" customWidth="1"/>
    <col min="3" max="3" width="60.140625" bestFit="1" customWidth="1"/>
    <col min="4" max="6" width="5" bestFit="1" customWidth="1"/>
    <col min="7" max="7" width="5" style="465" customWidth="1"/>
    <col min="8" max="8" width="5" hidden="1" customWidth="1"/>
    <col min="9" max="9" width="39" customWidth="1"/>
  </cols>
  <sheetData>
    <row r="1" spans="1:19" ht="21" x14ac:dyDescent="0.35">
      <c r="A1" s="103"/>
      <c r="B1" s="103"/>
      <c r="C1" s="103"/>
      <c r="D1" s="103"/>
      <c r="E1" s="103"/>
      <c r="F1" s="465"/>
      <c r="H1" s="465"/>
      <c r="I1" s="465"/>
    </row>
    <row r="2" spans="1:19" ht="21" x14ac:dyDescent="0.35">
      <c r="A2" s="608" t="s">
        <v>2445</v>
      </c>
      <c r="B2" s="608"/>
      <c r="C2" s="608"/>
      <c r="D2" s="608"/>
      <c r="E2" s="608"/>
      <c r="F2" s="465"/>
      <c r="H2" s="465"/>
      <c r="I2" s="465"/>
    </row>
    <row r="3" spans="1:19" ht="21" x14ac:dyDescent="0.35">
      <c r="A3" s="103"/>
      <c r="B3" s="103"/>
      <c r="C3" s="103"/>
      <c r="D3" s="103"/>
      <c r="E3" s="103"/>
      <c r="F3" s="465"/>
      <c r="H3" s="465"/>
      <c r="I3" s="465"/>
    </row>
    <row r="4" spans="1:19" ht="54" x14ac:dyDescent="0.25">
      <c r="A4" s="122" t="s">
        <v>147</v>
      </c>
      <c r="B4" s="122" t="s">
        <v>148</v>
      </c>
      <c r="C4" s="122" t="s">
        <v>149</v>
      </c>
      <c r="D4" s="109" t="s">
        <v>249</v>
      </c>
      <c r="E4" s="109" t="s">
        <v>329</v>
      </c>
      <c r="F4" s="109" t="s">
        <v>327</v>
      </c>
      <c r="G4" s="109" t="s">
        <v>323</v>
      </c>
      <c r="H4" s="109" t="s">
        <v>2446</v>
      </c>
      <c r="I4" s="464" t="s">
        <v>958</v>
      </c>
    </row>
    <row r="5" spans="1:19" x14ac:dyDescent="0.25">
      <c r="A5" s="125" t="s">
        <v>2447</v>
      </c>
      <c r="B5" s="125" t="s">
        <v>33</v>
      </c>
      <c r="C5" s="126" t="s">
        <v>2449</v>
      </c>
      <c r="D5" s="126"/>
      <c r="E5" s="126"/>
      <c r="F5" s="126"/>
      <c r="G5" s="126"/>
      <c r="H5" s="126"/>
      <c r="I5" s="126"/>
      <c r="S5" s="465" t="s">
        <v>45</v>
      </c>
    </row>
    <row r="6" spans="1:19" x14ac:dyDescent="0.25">
      <c r="A6" s="125"/>
      <c r="B6" s="125" t="s">
        <v>2448</v>
      </c>
      <c r="C6" s="127" t="s">
        <v>2450</v>
      </c>
      <c r="D6" s="126"/>
      <c r="E6" s="126"/>
      <c r="F6" s="126"/>
      <c r="G6" s="126"/>
      <c r="H6" s="126"/>
      <c r="I6" s="126"/>
      <c r="S6" s="465" t="s">
        <v>46</v>
      </c>
    </row>
    <row r="7" spans="1:19" x14ac:dyDescent="0.25">
      <c r="A7" s="125"/>
      <c r="B7" s="125"/>
      <c r="C7" s="126" t="s">
        <v>2451</v>
      </c>
      <c r="D7" s="126"/>
      <c r="E7" s="126"/>
      <c r="F7" s="126"/>
      <c r="G7" s="126"/>
      <c r="H7" s="126"/>
      <c r="I7" s="126"/>
      <c r="S7" s="465" t="s">
        <v>47</v>
      </c>
    </row>
    <row r="8" spans="1:19" x14ac:dyDescent="0.25">
      <c r="A8" s="125"/>
      <c r="B8" s="125"/>
      <c r="C8" s="126" t="s">
        <v>2452</v>
      </c>
      <c r="D8" s="126"/>
      <c r="E8" s="126"/>
      <c r="F8" s="126"/>
      <c r="G8" s="126"/>
      <c r="H8" s="126"/>
      <c r="I8" s="126"/>
      <c r="S8" s="465" t="s">
        <v>1468</v>
      </c>
    </row>
    <row r="9" spans="1:19" x14ac:dyDescent="0.25">
      <c r="A9" s="125"/>
      <c r="B9" s="125"/>
      <c r="C9" s="203" t="s">
        <v>2453</v>
      </c>
      <c r="D9" s="126"/>
      <c r="E9" s="126"/>
      <c r="F9" s="126"/>
      <c r="G9" s="126"/>
      <c r="H9" s="126"/>
      <c r="I9" s="126"/>
      <c r="S9" s="465" t="s">
        <v>1625</v>
      </c>
    </row>
    <row r="10" spans="1:19" ht="30" x14ac:dyDescent="0.25">
      <c r="A10" s="276"/>
      <c r="B10" s="276"/>
      <c r="C10" s="282" t="s">
        <v>2454</v>
      </c>
      <c r="D10" s="203"/>
      <c r="E10" s="203"/>
      <c r="F10" s="203"/>
      <c r="G10" s="203"/>
      <c r="H10" s="203"/>
      <c r="I10" s="203"/>
    </row>
    <row r="11" spans="1:19" x14ac:dyDescent="0.25">
      <c r="A11" s="196"/>
      <c r="B11" s="196"/>
      <c r="C11" s="373"/>
      <c r="D11" s="196"/>
      <c r="E11" s="196"/>
      <c r="F11" s="373"/>
      <c r="G11" s="196"/>
      <c r="H11" s="196"/>
      <c r="I11" s="373"/>
    </row>
    <row r="12" spans="1:19" x14ac:dyDescent="0.25">
      <c r="A12" s="125" t="s">
        <v>2455</v>
      </c>
      <c r="B12" s="125" t="s">
        <v>33</v>
      </c>
      <c r="C12" s="126" t="s">
        <v>2449</v>
      </c>
      <c r="D12" s="126"/>
      <c r="E12" s="126"/>
      <c r="F12" s="126"/>
      <c r="G12" s="126"/>
      <c r="H12" s="126"/>
      <c r="I12" s="126"/>
    </row>
    <row r="13" spans="1:19" x14ac:dyDescent="0.25">
      <c r="A13" s="125"/>
      <c r="B13" s="125" t="s">
        <v>2456</v>
      </c>
      <c r="C13" s="127" t="s">
        <v>2450</v>
      </c>
      <c r="D13" s="126"/>
      <c r="E13" s="126"/>
      <c r="F13" s="126"/>
      <c r="G13" s="126"/>
      <c r="H13" s="126"/>
      <c r="I13" s="126"/>
    </row>
    <row r="14" spans="1:19" x14ac:dyDescent="0.25">
      <c r="A14" s="276"/>
      <c r="B14" s="276"/>
      <c r="C14" s="126" t="s">
        <v>2451</v>
      </c>
      <c r="D14" s="203"/>
      <c r="E14" s="203"/>
      <c r="F14" s="203"/>
      <c r="G14" s="203"/>
      <c r="H14" s="203"/>
      <c r="I14" s="203"/>
    </row>
    <row r="15" spans="1:19" x14ac:dyDescent="0.25">
      <c r="A15" s="125"/>
      <c r="B15" s="125"/>
      <c r="C15" s="126" t="s">
        <v>2457</v>
      </c>
      <c r="D15" s="126"/>
      <c r="E15" s="126"/>
      <c r="F15" s="126"/>
      <c r="G15" s="126"/>
      <c r="H15" s="126"/>
      <c r="I15" s="126"/>
    </row>
    <row r="16" spans="1:19" x14ac:dyDescent="0.25">
      <c r="A16" s="125"/>
      <c r="B16" s="125"/>
      <c r="C16" s="203" t="s">
        <v>2453</v>
      </c>
      <c r="D16" s="126"/>
      <c r="E16" s="126"/>
      <c r="F16" s="126"/>
      <c r="G16" s="126"/>
      <c r="H16" s="126"/>
      <c r="I16" s="126"/>
    </row>
    <row r="17" spans="1:9" ht="30" x14ac:dyDescent="0.25">
      <c r="A17" s="125"/>
      <c r="B17" s="125"/>
      <c r="C17" s="282" t="s">
        <v>2454</v>
      </c>
      <c r="D17" s="126"/>
      <c r="E17" s="126"/>
      <c r="F17" s="126"/>
      <c r="G17" s="126"/>
      <c r="H17" s="126"/>
      <c r="I17" s="126"/>
    </row>
    <row r="18" spans="1:9" x14ac:dyDescent="0.25">
      <c r="A18" s="177"/>
      <c r="B18" s="177"/>
      <c r="C18" s="177"/>
      <c r="D18" s="177"/>
      <c r="E18" s="177"/>
      <c r="F18" s="177"/>
      <c r="G18" s="177"/>
      <c r="H18" s="177"/>
      <c r="I18" s="177"/>
    </row>
    <row r="19" spans="1:9" x14ac:dyDescent="0.25">
      <c r="A19" s="125" t="s">
        <v>2458</v>
      </c>
      <c r="B19" s="125" t="s">
        <v>33</v>
      </c>
      <c r="C19" s="126" t="s">
        <v>2449</v>
      </c>
      <c r="D19" s="126"/>
      <c r="E19" s="126"/>
      <c r="F19" s="126"/>
      <c r="G19" s="126"/>
      <c r="H19" s="126"/>
      <c r="I19" s="126"/>
    </row>
    <row r="20" spans="1:9" x14ac:dyDescent="0.25">
      <c r="A20" s="125"/>
      <c r="B20" s="125" t="s">
        <v>2459</v>
      </c>
      <c r="C20" s="127" t="s">
        <v>2450</v>
      </c>
      <c r="D20" s="126"/>
      <c r="E20" s="126"/>
      <c r="F20" s="126"/>
      <c r="G20" s="126"/>
      <c r="H20" s="126"/>
      <c r="I20" s="126"/>
    </row>
    <row r="21" spans="1:9" x14ac:dyDescent="0.25">
      <c r="A21" s="126"/>
      <c r="B21" s="126"/>
      <c r="C21" s="126" t="s">
        <v>2451</v>
      </c>
      <c r="D21" s="126"/>
      <c r="E21" s="126"/>
      <c r="F21" s="126"/>
      <c r="G21" s="126"/>
      <c r="H21" s="126"/>
      <c r="I21" s="126"/>
    </row>
    <row r="22" spans="1:9" x14ac:dyDescent="0.25">
      <c r="A22" s="126"/>
      <c r="B22" s="126"/>
      <c r="C22" s="126" t="s">
        <v>2457</v>
      </c>
      <c r="D22" s="126"/>
      <c r="E22" s="126"/>
      <c r="F22" s="126"/>
      <c r="G22" s="126"/>
      <c r="H22" s="126"/>
      <c r="I22" s="126"/>
    </row>
    <row r="23" spans="1:9" x14ac:dyDescent="0.25">
      <c r="A23" s="126"/>
      <c r="B23" s="126"/>
      <c r="C23" s="203" t="s">
        <v>2453</v>
      </c>
      <c r="D23" s="126"/>
      <c r="E23" s="126"/>
      <c r="F23" s="126"/>
      <c r="G23" s="126"/>
      <c r="H23" s="126"/>
      <c r="I23" s="126"/>
    </row>
    <row r="24" spans="1:9" ht="30" x14ac:dyDescent="0.25">
      <c r="A24" s="126"/>
      <c r="B24" s="126"/>
      <c r="C24" s="282" t="s">
        <v>2454</v>
      </c>
      <c r="D24" s="126"/>
      <c r="E24" s="126"/>
      <c r="F24" s="126"/>
      <c r="G24" s="126"/>
      <c r="H24" s="126"/>
      <c r="I24" s="126"/>
    </row>
    <row r="25" spans="1:9" x14ac:dyDescent="0.25">
      <c r="A25" s="177"/>
      <c r="B25" s="177"/>
      <c r="C25" s="177"/>
      <c r="D25" s="177"/>
      <c r="E25" s="177"/>
      <c r="F25" s="177"/>
      <c r="G25" s="177"/>
      <c r="H25" s="177"/>
      <c r="I25" s="177"/>
    </row>
    <row r="26" spans="1:9" x14ac:dyDescent="0.25">
      <c r="A26" s="125" t="s">
        <v>2460</v>
      </c>
      <c r="B26" s="125" t="s">
        <v>33</v>
      </c>
      <c r="C26" s="126" t="s">
        <v>2449</v>
      </c>
      <c r="D26" s="126"/>
      <c r="E26" s="126"/>
      <c r="F26" s="126"/>
      <c r="G26" s="126"/>
      <c r="H26" s="126"/>
      <c r="I26" s="126"/>
    </row>
    <row r="27" spans="1:9" x14ac:dyDescent="0.25">
      <c r="A27" s="126"/>
      <c r="B27" s="125" t="s">
        <v>2461</v>
      </c>
      <c r="C27" s="127" t="s">
        <v>2450</v>
      </c>
      <c r="D27" s="126"/>
      <c r="E27" s="126"/>
      <c r="F27" s="126"/>
      <c r="G27" s="126"/>
      <c r="H27" s="126"/>
      <c r="I27" s="126"/>
    </row>
    <row r="28" spans="1:9" x14ac:dyDescent="0.25">
      <c r="A28" s="126"/>
      <c r="B28" s="126"/>
      <c r="C28" s="126" t="s">
        <v>2451</v>
      </c>
      <c r="D28" s="126"/>
      <c r="E28" s="126"/>
      <c r="F28" s="126"/>
      <c r="G28" s="126"/>
      <c r="H28" s="126"/>
      <c r="I28" s="126"/>
    </row>
    <row r="29" spans="1:9" x14ac:dyDescent="0.25">
      <c r="A29" s="126"/>
      <c r="B29" s="126"/>
      <c r="C29" s="126" t="s">
        <v>2462</v>
      </c>
      <c r="D29" s="126"/>
      <c r="E29" s="126"/>
      <c r="F29" s="126"/>
      <c r="G29" s="126"/>
      <c r="H29" s="126"/>
      <c r="I29" s="126"/>
    </row>
    <row r="30" spans="1:9" x14ac:dyDescent="0.25">
      <c r="A30" s="126"/>
      <c r="B30" s="126"/>
      <c r="C30" s="203" t="s">
        <v>2453</v>
      </c>
      <c r="D30" s="126"/>
      <c r="E30" s="126"/>
      <c r="F30" s="126"/>
      <c r="G30" s="126"/>
      <c r="H30" s="126"/>
      <c r="I30" s="126"/>
    </row>
    <row r="31" spans="1:9" ht="30" x14ac:dyDescent="0.25">
      <c r="A31" s="126"/>
      <c r="B31" s="126"/>
      <c r="C31" s="282" t="s">
        <v>2454</v>
      </c>
      <c r="D31" s="126"/>
      <c r="E31" s="126"/>
      <c r="F31" s="126"/>
      <c r="G31" s="126"/>
      <c r="H31" s="126"/>
      <c r="I31" s="126"/>
    </row>
    <row r="32" spans="1:9" x14ac:dyDescent="0.25">
      <c r="A32" s="177"/>
      <c r="B32" s="177"/>
      <c r="C32" s="177"/>
      <c r="D32" s="177"/>
      <c r="E32" s="177"/>
      <c r="F32" s="177"/>
      <c r="G32" s="177"/>
      <c r="H32" s="177"/>
      <c r="I32" s="177"/>
    </row>
    <row r="33" spans="1:9" x14ac:dyDescent="0.25">
      <c r="A33" s="125" t="s">
        <v>2463</v>
      </c>
      <c r="B33" s="125" t="s">
        <v>33</v>
      </c>
      <c r="C33" s="126" t="s">
        <v>2449</v>
      </c>
      <c r="D33" s="126"/>
      <c r="E33" s="126"/>
      <c r="F33" s="126"/>
      <c r="G33" s="126"/>
      <c r="H33" s="126"/>
      <c r="I33" s="126"/>
    </row>
    <row r="34" spans="1:9" x14ac:dyDescent="0.25">
      <c r="A34" s="126"/>
      <c r="B34" s="125" t="s">
        <v>2464</v>
      </c>
      <c r="C34" s="127" t="s">
        <v>2450</v>
      </c>
      <c r="D34" s="126"/>
      <c r="E34" s="126"/>
      <c r="F34" s="126"/>
      <c r="G34" s="126"/>
      <c r="H34" s="126"/>
      <c r="I34" s="126"/>
    </row>
    <row r="35" spans="1:9" x14ac:dyDescent="0.25">
      <c r="A35" s="126"/>
      <c r="B35" s="126"/>
      <c r="C35" s="126" t="s">
        <v>2451</v>
      </c>
      <c r="D35" s="126"/>
      <c r="E35" s="126"/>
      <c r="F35" s="126"/>
      <c r="G35" s="126"/>
      <c r="H35" s="126"/>
      <c r="I35" s="126"/>
    </row>
    <row r="36" spans="1:9" x14ac:dyDescent="0.25">
      <c r="A36" s="126"/>
      <c r="B36" s="126"/>
      <c r="C36" s="126" t="s">
        <v>2465</v>
      </c>
      <c r="D36" s="126"/>
      <c r="E36" s="126"/>
      <c r="F36" s="126"/>
      <c r="G36" s="126"/>
      <c r="H36" s="126"/>
      <c r="I36" s="126"/>
    </row>
    <row r="37" spans="1:9" x14ac:dyDescent="0.25">
      <c r="A37" s="126"/>
      <c r="B37" s="126"/>
      <c r="C37" s="203" t="s">
        <v>2453</v>
      </c>
      <c r="D37" s="126"/>
      <c r="E37" s="126"/>
      <c r="F37" s="126"/>
      <c r="G37" s="126"/>
      <c r="H37" s="126"/>
      <c r="I37" s="126"/>
    </row>
    <row r="38" spans="1:9" ht="30" x14ac:dyDescent="0.25">
      <c r="A38" s="126"/>
      <c r="B38" s="126"/>
      <c r="C38" s="282" t="s">
        <v>2454</v>
      </c>
      <c r="D38" s="126"/>
      <c r="E38" s="126"/>
      <c r="F38" s="126"/>
      <c r="G38" s="126"/>
      <c r="H38" s="126"/>
      <c r="I38" s="126"/>
    </row>
    <row r="39" spans="1:9" x14ac:dyDescent="0.25">
      <c r="A39" s="177"/>
      <c r="B39" s="177"/>
      <c r="C39" s="177"/>
      <c r="D39" s="177"/>
      <c r="E39" s="177"/>
      <c r="F39" s="177"/>
      <c r="G39" s="177"/>
      <c r="H39" s="177"/>
      <c r="I39" s="177"/>
    </row>
    <row r="40" spans="1:9" x14ac:dyDescent="0.25">
      <c r="A40" s="125" t="s">
        <v>2466</v>
      </c>
      <c r="B40" s="125" t="s">
        <v>33</v>
      </c>
      <c r="C40" s="126" t="s">
        <v>2449</v>
      </c>
      <c r="D40" s="126"/>
      <c r="E40" s="126"/>
      <c r="F40" s="126"/>
      <c r="G40" s="126"/>
      <c r="H40" s="126"/>
      <c r="I40" s="126"/>
    </row>
    <row r="41" spans="1:9" x14ac:dyDescent="0.25">
      <c r="A41" s="126"/>
      <c r="B41" s="125" t="s">
        <v>2467</v>
      </c>
      <c r="C41" s="127" t="s">
        <v>2450</v>
      </c>
      <c r="D41" s="126"/>
      <c r="E41" s="126"/>
      <c r="F41" s="126"/>
      <c r="G41" s="126"/>
      <c r="H41" s="126"/>
      <c r="I41" s="126"/>
    </row>
    <row r="42" spans="1:9" x14ac:dyDescent="0.25">
      <c r="A42" s="126"/>
      <c r="B42" s="126"/>
      <c r="C42" s="126" t="s">
        <v>2451</v>
      </c>
      <c r="D42" s="126"/>
      <c r="E42" s="126"/>
      <c r="F42" s="126"/>
      <c r="G42" s="126"/>
      <c r="H42" s="126"/>
      <c r="I42" s="126"/>
    </row>
    <row r="43" spans="1:9" x14ac:dyDescent="0.25">
      <c r="A43" s="126"/>
      <c r="B43" s="126"/>
      <c r="C43" s="126" t="s">
        <v>2465</v>
      </c>
      <c r="D43" s="126"/>
      <c r="E43" s="126"/>
      <c r="F43" s="126"/>
      <c r="G43" s="126"/>
      <c r="H43" s="126"/>
      <c r="I43" s="126"/>
    </row>
    <row r="44" spans="1:9" x14ac:dyDescent="0.25">
      <c r="A44" s="126"/>
      <c r="B44" s="126"/>
      <c r="C44" s="203" t="s">
        <v>2453</v>
      </c>
      <c r="D44" s="126"/>
      <c r="E44" s="126"/>
      <c r="F44" s="126"/>
      <c r="G44" s="126"/>
      <c r="H44" s="126"/>
      <c r="I44" s="126"/>
    </row>
    <row r="45" spans="1:9" ht="30" x14ac:dyDescent="0.25">
      <c r="A45" s="126"/>
      <c r="B45" s="126"/>
      <c r="C45" s="282" t="s">
        <v>2454</v>
      </c>
      <c r="D45" s="126"/>
      <c r="E45" s="126"/>
      <c r="F45" s="126"/>
      <c r="G45" s="126"/>
      <c r="H45" s="126"/>
      <c r="I45" s="126"/>
    </row>
    <row r="46" spans="1:9" x14ac:dyDescent="0.25">
      <c r="A46" s="177"/>
      <c r="B46" s="177"/>
      <c r="C46" s="177"/>
      <c r="D46" s="177"/>
      <c r="E46" s="177"/>
      <c r="F46" s="177"/>
      <c r="G46" s="177"/>
      <c r="H46" s="177"/>
      <c r="I46" s="177"/>
    </row>
    <row r="47" spans="1:9" x14ac:dyDescent="0.25">
      <c r="A47" s="125" t="s">
        <v>2469</v>
      </c>
      <c r="B47" s="125" t="s">
        <v>2468</v>
      </c>
      <c r="C47" s="126" t="s">
        <v>2449</v>
      </c>
      <c r="D47" s="126"/>
      <c r="E47" s="126"/>
      <c r="F47" s="126"/>
      <c r="G47" s="126"/>
      <c r="H47" s="126"/>
      <c r="I47" s="126"/>
    </row>
    <row r="48" spans="1:9" x14ac:dyDescent="0.25">
      <c r="A48" s="126"/>
      <c r="B48" s="125" t="s">
        <v>2470</v>
      </c>
      <c r="C48" s="127" t="s">
        <v>2450</v>
      </c>
      <c r="D48" s="126"/>
      <c r="E48" s="126"/>
      <c r="F48" s="126"/>
      <c r="G48" s="126"/>
      <c r="H48" s="126"/>
      <c r="I48" s="126"/>
    </row>
    <row r="49" spans="1:9" x14ac:dyDescent="0.25">
      <c r="A49" s="126"/>
      <c r="B49" s="126"/>
      <c r="C49" s="126" t="s">
        <v>2451</v>
      </c>
      <c r="D49" s="126"/>
      <c r="E49" s="126"/>
      <c r="F49" s="126"/>
      <c r="G49" s="126"/>
      <c r="H49" s="126"/>
      <c r="I49" s="126"/>
    </row>
    <row r="50" spans="1:9" x14ac:dyDescent="0.25">
      <c r="A50" s="126"/>
      <c r="B50" s="126"/>
      <c r="C50" s="126" t="s">
        <v>2471</v>
      </c>
      <c r="D50" s="126"/>
      <c r="E50" s="126"/>
      <c r="F50" s="126"/>
      <c r="G50" s="126"/>
      <c r="H50" s="126"/>
      <c r="I50" s="126"/>
    </row>
    <row r="51" spans="1:9" x14ac:dyDescent="0.25">
      <c r="A51" s="126"/>
      <c r="B51" s="126"/>
      <c r="C51" s="203" t="s">
        <v>2453</v>
      </c>
      <c r="D51" s="126"/>
      <c r="E51" s="126"/>
      <c r="F51" s="126"/>
      <c r="G51" s="126"/>
      <c r="H51" s="126"/>
      <c r="I51" s="126"/>
    </row>
    <row r="52" spans="1:9" ht="30" x14ac:dyDescent="0.25">
      <c r="A52" s="126"/>
      <c r="B52" s="126"/>
      <c r="C52" s="282" t="s">
        <v>2454</v>
      </c>
      <c r="D52" s="126"/>
      <c r="E52" s="126"/>
      <c r="F52" s="126"/>
      <c r="G52" s="126"/>
      <c r="H52" s="126"/>
      <c r="I52" s="126"/>
    </row>
    <row r="53" spans="1:9" x14ac:dyDescent="0.25">
      <c r="A53" s="177"/>
      <c r="B53" s="177"/>
      <c r="C53" s="177"/>
      <c r="D53" s="177"/>
      <c r="E53" s="177"/>
      <c r="F53" s="177"/>
      <c r="G53" s="177"/>
      <c r="H53" s="177"/>
      <c r="I53" s="177"/>
    </row>
    <row r="54" spans="1:9" x14ac:dyDescent="0.25">
      <c r="A54" s="125" t="s">
        <v>2472</v>
      </c>
      <c r="B54" s="125" t="s">
        <v>2468</v>
      </c>
      <c r="C54" s="126" t="s">
        <v>2449</v>
      </c>
      <c r="D54" s="126"/>
      <c r="E54" s="126"/>
      <c r="F54" s="126"/>
      <c r="G54" s="126"/>
      <c r="H54" s="126"/>
      <c r="I54" s="126"/>
    </row>
    <row r="55" spans="1:9" x14ac:dyDescent="0.25">
      <c r="A55" s="126"/>
      <c r="B55" s="125" t="s">
        <v>2474</v>
      </c>
      <c r="C55" s="127" t="s">
        <v>2450</v>
      </c>
      <c r="D55" s="126"/>
      <c r="E55" s="126"/>
      <c r="F55" s="126"/>
      <c r="G55" s="126"/>
      <c r="H55" s="126"/>
      <c r="I55" s="126"/>
    </row>
    <row r="56" spans="1:9" x14ac:dyDescent="0.25">
      <c r="A56" s="126"/>
      <c r="B56" s="126"/>
      <c r="C56" s="126" t="s">
        <v>2451</v>
      </c>
      <c r="D56" s="126"/>
      <c r="E56" s="126"/>
      <c r="F56" s="126"/>
      <c r="G56" s="126"/>
      <c r="H56" s="126"/>
      <c r="I56" s="126"/>
    </row>
    <row r="57" spans="1:9" x14ac:dyDescent="0.25">
      <c r="A57" s="126"/>
      <c r="B57" s="126"/>
      <c r="C57" s="126" t="s">
        <v>2473</v>
      </c>
      <c r="D57" s="126"/>
      <c r="E57" s="126"/>
      <c r="F57" s="126"/>
      <c r="G57" s="126"/>
      <c r="H57" s="126"/>
      <c r="I57" s="126"/>
    </row>
    <row r="58" spans="1:9" x14ac:dyDescent="0.25">
      <c r="A58" s="126"/>
      <c r="B58" s="126"/>
      <c r="C58" s="203" t="s">
        <v>2453</v>
      </c>
      <c r="D58" s="126"/>
      <c r="E58" s="126"/>
      <c r="F58" s="126"/>
      <c r="G58" s="126"/>
      <c r="H58" s="126"/>
      <c r="I58" s="126"/>
    </row>
    <row r="59" spans="1:9" ht="30" x14ac:dyDescent="0.25">
      <c r="A59" s="126"/>
      <c r="B59" s="126"/>
      <c r="C59" s="282" t="s">
        <v>2454</v>
      </c>
      <c r="D59" s="126"/>
      <c r="E59" s="126"/>
      <c r="F59" s="126"/>
      <c r="G59" s="126"/>
      <c r="H59" s="126"/>
      <c r="I59" s="126"/>
    </row>
    <row r="60" spans="1:9" x14ac:dyDescent="0.25">
      <c r="A60" s="177"/>
      <c r="B60" s="177"/>
      <c r="C60" s="177"/>
      <c r="D60" s="177"/>
      <c r="E60" s="177"/>
      <c r="F60" s="177"/>
      <c r="G60" s="177"/>
      <c r="H60" s="177"/>
      <c r="I60" s="177"/>
    </row>
    <row r="61" spans="1:9" x14ac:dyDescent="0.25">
      <c r="A61" s="125" t="s">
        <v>2475</v>
      </c>
      <c r="B61" s="125" t="s">
        <v>2468</v>
      </c>
      <c r="C61" s="126" t="s">
        <v>2449</v>
      </c>
      <c r="D61" s="126"/>
      <c r="E61" s="126"/>
      <c r="F61" s="126"/>
      <c r="G61" s="126"/>
      <c r="H61" s="126"/>
      <c r="I61" s="126"/>
    </row>
    <row r="62" spans="1:9" x14ac:dyDescent="0.25">
      <c r="A62" s="126"/>
      <c r="B62" s="125" t="s">
        <v>2476</v>
      </c>
      <c r="C62" s="127" t="s">
        <v>2450</v>
      </c>
      <c r="D62" s="126"/>
      <c r="E62" s="126"/>
      <c r="F62" s="126"/>
      <c r="G62" s="126"/>
      <c r="H62" s="126"/>
      <c r="I62" s="126"/>
    </row>
    <row r="63" spans="1:9" x14ac:dyDescent="0.25">
      <c r="A63" s="126"/>
      <c r="B63" s="126"/>
      <c r="C63" s="126" t="s">
        <v>2451</v>
      </c>
      <c r="D63" s="126"/>
      <c r="E63" s="126"/>
      <c r="F63" s="126"/>
      <c r="G63" s="126"/>
      <c r="H63" s="126"/>
      <c r="I63" s="126"/>
    </row>
    <row r="64" spans="1:9" x14ac:dyDescent="0.25">
      <c r="A64" s="126"/>
      <c r="B64" s="126"/>
      <c r="C64" s="126" t="s">
        <v>2477</v>
      </c>
      <c r="D64" s="126"/>
      <c r="E64" s="126"/>
      <c r="F64" s="126"/>
      <c r="G64" s="126"/>
      <c r="H64" s="126"/>
      <c r="I64" s="126"/>
    </row>
    <row r="65" spans="1:9" x14ac:dyDescent="0.25">
      <c r="A65" s="126"/>
      <c r="B65" s="126"/>
      <c r="C65" s="203" t="s">
        <v>2453</v>
      </c>
      <c r="D65" s="126"/>
      <c r="E65" s="126"/>
      <c r="F65" s="126"/>
      <c r="G65" s="126"/>
      <c r="H65" s="126"/>
      <c r="I65" s="126"/>
    </row>
    <row r="66" spans="1:9" ht="30" x14ac:dyDescent="0.25">
      <c r="A66" s="126"/>
      <c r="B66" s="126"/>
      <c r="C66" s="282" t="s">
        <v>2454</v>
      </c>
      <c r="D66" s="126"/>
      <c r="E66" s="126"/>
      <c r="F66" s="126"/>
      <c r="G66" s="126"/>
      <c r="H66" s="126"/>
      <c r="I66" s="126"/>
    </row>
    <row r="67" spans="1:9" x14ac:dyDescent="0.25">
      <c r="A67" s="177"/>
      <c r="B67" s="177"/>
      <c r="C67" s="177"/>
      <c r="D67" s="177"/>
      <c r="E67" s="177"/>
      <c r="F67" s="177"/>
      <c r="G67" s="177"/>
      <c r="H67" s="177"/>
      <c r="I67" s="177"/>
    </row>
    <row r="68" spans="1:9" x14ac:dyDescent="0.25">
      <c r="A68" s="125" t="s">
        <v>2493</v>
      </c>
      <c r="B68" s="125" t="s">
        <v>2468</v>
      </c>
      <c r="C68" s="126" t="s">
        <v>2449</v>
      </c>
      <c r="D68" s="126"/>
      <c r="E68" s="126"/>
      <c r="F68" s="126"/>
      <c r="G68" s="126"/>
      <c r="H68" s="126"/>
      <c r="I68" s="126"/>
    </row>
    <row r="69" spans="1:9" x14ac:dyDescent="0.25">
      <c r="A69" s="126"/>
      <c r="B69" s="125" t="s">
        <v>2478</v>
      </c>
      <c r="C69" s="127" t="s">
        <v>2450</v>
      </c>
      <c r="D69" s="126"/>
      <c r="E69" s="126"/>
      <c r="F69" s="126"/>
      <c r="G69" s="126"/>
      <c r="H69" s="126"/>
      <c r="I69" s="126"/>
    </row>
    <row r="70" spans="1:9" x14ac:dyDescent="0.25">
      <c r="A70" s="126"/>
      <c r="B70" s="126"/>
      <c r="C70" s="126" t="s">
        <v>2451</v>
      </c>
      <c r="D70" s="126"/>
      <c r="E70" s="126"/>
      <c r="F70" s="126"/>
      <c r="G70" s="126"/>
      <c r="H70" s="126"/>
      <c r="I70" s="126"/>
    </row>
    <row r="71" spans="1:9" x14ac:dyDescent="0.25">
      <c r="A71" s="126"/>
      <c r="B71" s="126"/>
      <c r="C71" s="126" t="s">
        <v>2479</v>
      </c>
      <c r="D71" s="126"/>
      <c r="E71" s="126"/>
      <c r="F71" s="126"/>
      <c r="G71" s="126"/>
      <c r="H71" s="126"/>
      <c r="I71" s="126"/>
    </row>
    <row r="72" spans="1:9" x14ac:dyDescent="0.25">
      <c r="A72" s="126"/>
      <c r="B72" s="126"/>
      <c r="C72" s="203" t="s">
        <v>2453</v>
      </c>
      <c r="D72" s="126"/>
      <c r="E72" s="126"/>
      <c r="F72" s="126"/>
      <c r="G72" s="126"/>
      <c r="H72" s="126"/>
      <c r="I72" s="126"/>
    </row>
    <row r="73" spans="1:9" ht="30" x14ac:dyDescent="0.25">
      <c r="A73" s="126"/>
      <c r="B73" s="126"/>
      <c r="C73" s="282" t="s">
        <v>2454</v>
      </c>
      <c r="D73" s="126"/>
      <c r="E73" s="126"/>
      <c r="F73" s="126"/>
      <c r="G73" s="126"/>
      <c r="H73" s="126"/>
      <c r="I73" s="126"/>
    </row>
    <row r="74" spans="1:9" x14ac:dyDescent="0.25">
      <c r="A74" s="177"/>
      <c r="B74" s="177"/>
      <c r="C74" s="177"/>
      <c r="D74" s="177"/>
      <c r="E74" s="177"/>
      <c r="F74" s="177"/>
      <c r="G74" s="177"/>
      <c r="H74" s="177"/>
      <c r="I74" s="177"/>
    </row>
    <row r="75" spans="1:9" x14ac:dyDescent="0.25">
      <c r="A75" s="125" t="s">
        <v>2494</v>
      </c>
      <c r="B75" s="125" t="s">
        <v>2480</v>
      </c>
      <c r="C75" s="126" t="s">
        <v>2481</v>
      </c>
      <c r="D75" s="126"/>
      <c r="E75" s="126"/>
      <c r="F75" s="126"/>
      <c r="G75" s="126"/>
      <c r="H75" s="126"/>
      <c r="I75" s="126"/>
    </row>
    <row r="76" spans="1:9" x14ac:dyDescent="0.25">
      <c r="A76" s="126"/>
      <c r="B76" s="125" t="s">
        <v>2482</v>
      </c>
      <c r="C76" s="127" t="s">
        <v>2450</v>
      </c>
      <c r="D76" s="126"/>
      <c r="E76" s="126"/>
      <c r="F76" s="126"/>
      <c r="G76" s="126"/>
      <c r="H76" s="126"/>
      <c r="I76" s="126"/>
    </row>
    <row r="77" spans="1:9" x14ac:dyDescent="0.25">
      <c r="A77" s="126"/>
      <c r="B77" s="126"/>
      <c r="C77" s="126" t="s">
        <v>2451</v>
      </c>
      <c r="D77" s="126"/>
      <c r="E77" s="126"/>
      <c r="F77" s="126"/>
      <c r="G77" s="126"/>
      <c r="H77" s="126"/>
      <c r="I77" s="126"/>
    </row>
    <row r="78" spans="1:9" x14ac:dyDescent="0.25">
      <c r="A78" s="126"/>
      <c r="B78" s="126"/>
      <c r="C78" s="126" t="s">
        <v>2483</v>
      </c>
      <c r="D78" s="126"/>
      <c r="E78" s="126"/>
      <c r="F78" s="126"/>
      <c r="G78" s="126"/>
      <c r="H78" s="126"/>
      <c r="I78" s="126"/>
    </row>
    <row r="79" spans="1:9" x14ac:dyDescent="0.25">
      <c r="A79" s="126"/>
      <c r="B79" s="126"/>
      <c r="C79" s="203" t="s">
        <v>2453</v>
      </c>
      <c r="D79" s="126"/>
      <c r="E79" s="126"/>
      <c r="F79" s="126"/>
      <c r="G79" s="126"/>
      <c r="H79" s="126"/>
      <c r="I79" s="126"/>
    </row>
    <row r="80" spans="1:9" ht="30" x14ac:dyDescent="0.25">
      <c r="A80" s="126"/>
      <c r="B80" s="126"/>
      <c r="C80" s="282" t="s">
        <v>2454</v>
      </c>
      <c r="D80" s="126"/>
      <c r="E80" s="126"/>
      <c r="F80" s="126"/>
      <c r="G80" s="126"/>
      <c r="H80" s="126"/>
      <c r="I80" s="126"/>
    </row>
    <row r="81" spans="1:9" x14ac:dyDescent="0.25">
      <c r="A81" s="177"/>
      <c r="B81" s="177"/>
      <c r="C81" s="177"/>
      <c r="D81" s="177"/>
      <c r="E81" s="177"/>
      <c r="F81" s="177"/>
      <c r="G81" s="177"/>
      <c r="H81" s="177"/>
      <c r="I81" s="177"/>
    </row>
    <row r="82" spans="1:9" x14ac:dyDescent="0.25">
      <c r="A82" s="125" t="s">
        <v>2495</v>
      </c>
      <c r="B82" s="125" t="s">
        <v>2480</v>
      </c>
      <c r="C82" s="126" t="s">
        <v>2481</v>
      </c>
      <c r="D82" s="126"/>
      <c r="E82" s="126"/>
      <c r="F82" s="126"/>
      <c r="G82" s="126"/>
      <c r="H82" s="126"/>
      <c r="I82" s="126"/>
    </row>
    <row r="83" spans="1:9" x14ac:dyDescent="0.25">
      <c r="A83" s="126"/>
      <c r="B83" s="125" t="s">
        <v>2484</v>
      </c>
      <c r="C83" s="127" t="s">
        <v>2450</v>
      </c>
      <c r="D83" s="126"/>
      <c r="E83" s="126"/>
      <c r="F83" s="126"/>
      <c r="G83" s="126"/>
      <c r="H83" s="126"/>
      <c r="I83" s="126"/>
    </row>
    <row r="84" spans="1:9" x14ac:dyDescent="0.25">
      <c r="A84" s="126"/>
      <c r="B84" s="126"/>
      <c r="C84" s="126" t="s">
        <v>2451</v>
      </c>
      <c r="D84" s="126"/>
      <c r="E84" s="126"/>
      <c r="F84" s="126"/>
      <c r="G84" s="126"/>
      <c r="H84" s="126"/>
      <c r="I84" s="126"/>
    </row>
    <row r="85" spans="1:9" x14ac:dyDescent="0.25">
      <c r="A85" s="126"/>
      <c r="B85" s="126"/>
      <c r="C85" s="126" t="s">
        <v>2485</v>
      </c>
      <c r="D85" s="126"/>
      <c r="E85" s="126"/>
      <c r="F85" s="126"/>
      <c r="G85" s="126"/>
      <c r="H85" s="126"/>
      <c r="I85" s="126"/>
    </row>
    <row r="86" spans="1:9" x14ac:dyDescent="0.25">
      <c r="A86" s="126"/>
      <c r="B86" s="126"/>
      <c r="C86" s="203" t="s">
        <v>2453</v>
      </c>
      <c r="D86" s="126"/>
      <c r="E86" s="126"/>
      <c r="F86" s="126"/>
      <c r="G86" s="126"/>
      <c r="H86" s="126"/>
      <c r="I86" s="126"/>
    </row>
    <row r="87" spans="1:9" ht="30" x14ac:dyDescent="0.25">
      <c r="A87" s="126"/>
      <c r="B87" s="126"/>
      <c r="C87" s="282" t="s">
        <v>2454</v>
      </c>
      <c r="D87" s="126"/>
      <c r="E87" s="126"/>
      <c r="F87" s="126"/>
      <c r="G87" s="126"/>
      <c r="H87" s="126"/>
      <c r="I87" s="126"/>
    </row>
    <row r="88" spans="1:9" x14ac:dyDescent="0.25">
      <c r="A88" s="177"/>
      <c r="B88" s="177"/>
      <c r="C88" s="177"/>
      <c r="D88" s="177"/>
      <c r="E88" s="177"/>
      <c r="F88" s="177"/>
      <c r="G88" s="177"/>
      <c r="H88" s="177"/>
      <c r="I88" s="177"/>
    </row>
    <row r="89" spans="1:9" x14ac:dyDescent="0.25">
      <c r="A89" s="125" t="s">
        <v>2496</v>
      </c>
      <c r="B89" s="125" t="s">
        <v>2480</v>
      </c>
      <c r="C89" s="126" t="s">
        <v>2481</v>
      </c>
      <c r="D89" s="126"/>
      <c r="E89" s="126"/>
      <c r="F89" s="126"/>
      <c r="G89" s="126"/>
      <c r="H89" s="126"/>
      <c r="I89" s="126"/>
    </row>
    <row r="90" spans="1:9" x14ac:dyDescent="0.25">
      <c r="A90" s="126"/>
      <c r="B90" s="125" t="s">
        <v>2486</v>
      </c>
      <c r="C90" s="127" t="s">
        <v>2450</v>
      </c>
      <c r="D90" s="126"/>
      <c r="E90" s="126"/>
      <c r="F90" s="126"/>
      <c r="G90" s="126"/>
      <c r="H90" s="126"/>
      <c r="I90" s="126"/>
    </row>
    <row r="91" spans="1:9" x14ac:dyDescent="0.25">
      <c r="A91" s="126"/>
      <c r="B91" s="126"/>
      <c r="C91" s="126" t="s">
        <v>2451</v>
      </c>
      <c r="D91" s="126"/>
      <c r="E91" s="126"/>
      <c r="F91" s="126"/>
      <c r="G91" s="126"/>
      <c r="H91" s="126"/>
      <c r="I91" s="126"/>
    </row>
    <row r="92" spans="1:9" x14ac:dyDescent="0.25">
      <c r="A92" s="126"/>
      <c r="B92" s="126"/>
      <c r="C92" s="126" t="s">
        <v>2485</v>
      </c>
      <c r="D92" s="126"/>
      <c r="E92" s="126"/>
      <c r="F92" s="126"/>
      <c r="G92" s="126"/>
      <c r="H92" s="126"/>
      <c r="I92" s="126"/>
    </row>
    <row r="93" spans="1:9" x14ac:dyDescent="0.25">
      <c r="A93" s="126"/>
      <c r="B93" s="126"/>
      <c r="C93" s="203" t="s">
        <v>2453</v>
      </c>
      <c r="D93" s="126"/>
      <c r="E93" s="126"/>
      <c r="F93" s="126"/>
      <c r="G93" s="126"/>
      <c r="H93" s="126"/>
      <c r="I93" s="126"/>
    </row>
    <row r="94" spans="1:9" ht="30" x14ac:dyDescent="0.25">
      <c r="A94" s="126"/>
      <c r="B94" s="126"/>
      <c r="C94" s="282" t="s">
        <v>2454</v>
      </c>
      <c r="D94" s="126"/>
      <c r="E94" s="126"/>
      <c r="F94" s="126"/>
      <c r="G94" s="126"/>
      <c r="H94" s="126"/>
      <c r="I94" s="126"/>
    </row>
    <row r="95" spans="1:9" x14ac:dyDescent="0.25">
      <c r="A95" s="177"/>
      <c r="B95" s="177"/>
      <c r="C95" s="177"/>
      <c r="D95" s="177"/>
      <c r="E95" s="177"/>
      <c r="F95" s="177"/>
      <c r="G95" s="177"/>
      <c r="H95" s="177"/>
      <c r="I95" s="177"/>
    </row>
    <row r="96" spans="1:9" x14ac:dyDescent="0.25">
      <c r="A96" s="125" t="s">
        <v>2497</v>
      </c>
      <c r="B96" s="125" t="s">
        <v>2480</v>
      </c>
      <c r="C96" s="126" t="s">
        <v>2481</v>
      </c>
      <c r="D96" s="126"/>
      <c r="E96" s="126"/>
      <c r="F96" s="126"/>
      <c r="G96" s="126"/>
      <c r="H96" s="126"/>
      <c r="I96" s="126"/>
    </row>
    <row r="97" spans="1:9" x14ac:dyDescent="0.25">
      <c r="A97" s="126"/>
      <c r="B97" s="125" t="s">
        <v>2487</v>
      </c>
      <c r="C97" s="127" t="s">
        <v>2450</v>
      </c>
      <c r="D97" s="126"/>
      <c r="E97" s="126"/>
      <c r="F97" s="126"/>
      <c r="G97" s="126"/>
      <c r="H97" s="126"/>
      <c r="I97" s="126"/>
    </row>
    <row r="98" spans="1:9" x14ac:dyDescent="0.25">
      <c r="A98" s="126"/>
      <c r="B98" s="126"/>
      <c r="C98" s="126" t="s">
        <v>2451</v>
      </c>
      <c r="D98" s="126"/>
      <c r="E98" s="126"/>
      <c r="F98" s="126"/>
      <c r="G98" s="126"/>
      <c r="H98" s="126"/>
      <c r="I98" s="126"/>
    </row>
    <row r="99" spans="1:9" x14ac:dyDescent="0.25">
      <c r="A99" s="126"/>
      <c r="B99" s="126"/>
      <c r="C99" s="126" t="s">
        <v>2488</v>
      </c>
      <c r="D99" s="126"/>
      <c r="E99" s="126"/>
      <c r="F99" s="126"/>
      <c r="G99" s="126"/>
      <c r="H99" s="126"/>
      <c r="I99" s="126"/>
    </row>
    <row r="100" spans="1:9" x14ac:dyDescent="0.25">
      <c r="A100" s="126"/>
      <c r="B100" s="126"/>
      <c r="C100" s="203" t="s">
        <v>2453</v>
      </c>
      <c r="D100" s="126"/>
      <c r="E100" s="126"/>
      <c r="F100" s="126"/>
      <c r="G100" s="126"/>
      <c r="H100" s="126"/>
      <c r="I100" s="126"/>
    </row>
    <row r="101" spans="1:9" ht="30" x14ac:dyDescent="0.25">
      <c r="A101" s="126"/>
      <c r="B101" s="126"/>
      <c r="C101" s="282" t="s">
        <v>2454</v>
      </c>
      <c r="D101" s="126"/>
      <c r="E101" s="126"/>
      <c r="F101" s="126"/>
      <c r="G101" s="126"/>
      <c r="H101" s="126"/>
      <c r="I101" s="126"/>
    </row>
    <row r="102" spans="1:9" x14ac:dyDescent="0.25">
      <c r="A102" s="177"/>
      <c r="B102" s="177"/>
      <c r="C102" s="177"/>
      <c r="D102" s="177"/>
      <c r="E102" s="177"/>
      <c r="F102" s="177"/>
      <c r="G102" s="177"/>
      <c r="H102" s="177"/>
      <c r="I102" s="177"/>
    </row>
    <row r="103" spans="1:9" x14ac:dyDescent="0.25">
      <c r="A103" s="125" t="s">
        <v>2498</v>
      </c>
      <c r="B103" s="125" t="s">
        <v>2480</v>
      </c>
      <c r="C103" s="126" t="s">
        <v>2481</v>
      </c>
      <c r="D103" s="126"/>
      <c r="E103" s="126"/>
      <c r="F103" s="126"/>
      <c r="G103" s="126"/>
      <c r="H103" s="126"/>
      <c r="I103" s="126"/>
    </row>
    <row r="104" spans="1:9" x14ac:dyDescent="0.25">
      <c r="A104" s="126"/>
      <c r="B104" s="125" t="s">
        <v>2319</v>
      </c>
      <c r="C104" s="127" t="s">
        <v>2450</v>
      </c>
      <c r="D104" s="126"/>
      <c r="E104" s="126"/>
      <c r="F104" s="126"/>
      <c r="G104" s="126"/>
      <c r="H104" s="126"/>
      <c r="I104" s="126"/>
    </row>
    <row r="105" spans="1:9" x14ac:dyDescent="0.25">
      <c r="A105" s="126"/>
      <c r="B105" s="126"/>
      <c r="C105" s="126" t="s">
        <v>2451</v>
      </c>
      <c r="D105" s="126"/>
      <c r="E105" s="126"/>
      <c r="F105" s="126"/>
      <c r="G105" s="126"/>
      <c r="H105" s="126"/>
      <c r="I105" s="126"/>
    </row>
    <row r="106" spans="1:9" x14ac:dyDescent="0.25">
      <c r="A106" s="126"/>
      <c r="B106" s="126"/>
      <c r="C106" s="126" t="s">
        <v>2489</v>
      </c>
      <c r="D106" s="126"/>
      <c r="E106" s="126"/>
      <c r="F106" s="126"/>
      <c r="G106" s="126"/>
      <c r="H106" s="126"/>
      <c r="I106" s="126"/>
    </row>
    <row r="107" spans="1:9" x14ac:dyDescent="0.25">
      <c r="A107" s="126"/>
      <c r="B107" s="126"/>
      <c r="C107" s="203" t="s">
        <v>2453</v>
      </c>
      <c r="D107" s="126"/>
      <c r="E107" s="126"/>
      <c r="F107" s="126"/>
      <c r="G107" s="126"/>
      <c r="H107" s="126"/>
      <c r="I107" s="126"/>
    </row>
    <row r="108" spans="1:9" ht="30" x14ac:dyDescent="0.25">
      <c r="A108" s="126"/>
      <c r="B108" s="126"/>
      <c r="C108" s="282" t="s">
        <v>2454</v>
      </c>
      <c r="D108" s="126"/>
      <c r="E108" s="126"/>
      <c r="F108" s="126"/>
      <c r="G108" s="126"/>
      <c r="H108" s="126"/>
      <c r="I108" s="126"/>
    </row>
    <row r="109" spans="1:9" x14ac:dyDescent="0.25">
      <c r="A109" s="177"/>
      <c r="B109" s="177"/>
      <c r="C109" s="177"/>
      <c r="D109" s="177"/>
      <c r="E109" s="177"/>
      <c r="F109" s="177"/>
      <c r="G109" s="177"/>
      <c r="H109" s="177"/>
      <c r="I109" s="177"/>
    </row>
    <row r="110" spans="1:9" x14ac:dyDescent="0.25">
      <c r="A110" s="125" t="s">
        <v>2499</v>
      </c>
      <c r="B110" s="125" t="s">
        <v>2480</v>
      </c>
      <c r="C110" s="126" t="s">
        <v>2481</v>
      </c>
      <c r="D110" s="126"/>
      <c r="E110" s="126"/>
      <c r="F110" s="126"/>
      <c r="G110" s="126"/>
      <c r="H110" s="126"/>
      <c r="I110" s="126"/>
    </row>
    <row r="111" spans="1:9" x14ac:dyDescent="0.25">
      <c r="A111" s="126"/>
      <c r="B111" s="125" t="s">
        <v>2324</v>
      </c>
      <c r="C111" s="127" t="s">
        <v>2450</v>
      </c>
      <c r="D111" s="126"/>
      <c r="E111" s="126"/>
      <c r="F111" s="126"/>
      <c r="G111" s="126"/>
      <c r="H111" s="126"/>
      <c r="I111" s="126"/>
    </row>
    <row r="112" spans="1:9" x14ac:dyDescent="0.25">
      <c r="A112" s="126"/>
      <c r="B112" s="126"/>
      <c r="C112" s="126" t="s">
        <v>2451</v>
      </c>
      <c r="D112" s="126"/>
      <c r="E112" s="126"/>
      <c r="F112" s="126"/>
      <c r="G112" s="126"/>
      <c r="H112" s="126"/>
      <c r="I112" s="126"/>
    </row>
    <row r="113" spans="1:9" x14ac:dyDescent="0.25">
      <c r="A113" s="126"/>
      <c r="B113" s="126"/>
      <c r="C113" s="126" t="s">
        <v>2490</v>
      </c>
      <c r="D113" s="126"/>
      <c r="E113" s="126"/>
      <c r="F113" s="126"/>
      <c r="G113" s="126"/>
      <c r="H113" s="126"/>
      <c r="I113" s="126"/>
    </row>
    <row r="114" spans="1:9" x14ac:dyDescent="0.25">
      <c r="A114" s="126"/>
      <c r="B114" s="126"/>
      <c r="C114" s="203" t="s">
        <v>2453</v>
      </c>
      <c r="D114" s="126"/>
      <c r="E114" s="126"/>
      <c r="F114" s="126"/>
      <c r="G114" s="126"/>
      <c r="H114" s="126"/>
      <c r="I114" s="126"/>
    </row>
    <row r="115" spans="1:9" ht="30" x14ac:dyDescent="0.25">
      <c r="A115" s="126"/>
      <c r="B115" s="126"/>
      <c r="C115" s="282" t="s">
        <v>2454</v>
      </c>
      <c r="D115" s="126"/>
      <c r="E115" s="126"/>
      <c r="F115" s="126"/>
      <c r="G115" s="126"/>
      <c r="H115" s="126"/>
      <c r="I115" s="126"/>
    </row>
    <row r="116" spans="1:9" x14ac:dyDescent="0.25">
      <c r="A116" s="177"/>
      <c r="B116" s="177"/>
      <c r="C116" s="177"/>
      <c r="D116" s="177"/>
      <c r="E116" s="177"/>
      <c r="F116" s="177"/>
      <c r="G116" s="177"/>
      <c r="H116" s="177"/>
      <c r="I116" s="177"/>
    </row>
    <row r="117" spans="1:9" x14ac:dyDescent="0.25">
      <c r="A117" s="125" t="s">
        <v>2500</v>
      </c>
      <c r="B117" s="125" t="s">
        <v>2480</v>
      </c>
      <c r="C117" s="126" t="s">
        <v>2481</v>
      </c>
      <c r="D117" s="126"/>
      <c r="E117" s="126"/>
      <c r="F117" s="126"/>
      <c r="G117" s="126"/>
      <c r="H117" s="126"/>
      <c r="I117" s="126"/>
    </row>
    <row r="118" spans="1:9" x14ac:dyDescent="0.25">
      <c r="A118" s="126"/>
      <c r="B118" s="125" t="s">
        <v>2326</v>
      </c>
      <c r="C118" s="127" t="s">
        <v>2450</v>
      </c>
      <c r="D118" s="126"/>
      <c r="E118" s="126"/>
      <c r="F118" s="126"/>
      <c r="G118" s="126"/>
      <c r="H118" s="126"/>
      <c r="I118" s="126"/>
    </row>
    <row r="119" spans="1:9" x14ac:dyDescent="0.25">
      <c r="A119" s="126"/>
      <c r="B119" s="126"/>
      <c r="C119" s="126" t="s">
        <v>2451</v>
      </c>
      <c r="D119" s="126"/>
      <c r="E119" s="126"/>
      <c r="F119" s="126"/>
      <c r="G119" s="126"/>
      <c r="H119" s="126"/>
      <c r="I119" s="126"/>
    </row>
    <row r="120" spans="1:9" x14ac:dyDescent="0.25">
      <c r="A120" s="126"/>
      <c r="B120" s="126"/>
      <c r="C120" s="126" t="s">
        <v>2491</v>
      </c>
      <c r="D120" s="126"/>
      <c r="E120" s="126"/>
      <c r="F120" s="126"/>
      <c r="G120" s="126"/>
      <c r="H120" s="126"/>
      <c r="I120" s="126"/>
    </row>
    <row r="121" spans="1:9" x14ac:dyDescent="0.25">
      <c r="A121" s="126"/>
      <c r="B121" s="126"/>
      <c r="C121" s="203" t="s">
        <v>2453</v>
      </c>
      <c r="D121" s="126"/>
      <c r="E121" s="126"/>
      <c r="F121" s="126"/>
      <c r="G121" s="126"/>
      <c r="H121" s="126"/>
      <c r="I121" s="126"/>
    </row>
    <row r="122" spans="1:9" ht="30" x14ac:dyDescent="0.25">
      <c r="A122" s="126"/>
      <c r="B122" s="126"/>
      <c r="C122" s="282" t="s">
        <v>2454</v>
      </c>
      <c r="D122" s="126"/>
      <c r="E122" s="126"/>
      <c r="F122" s="126"/>
      <c r="G122" s="126"/>
      <c r="H122" s="126"/>
      <c r="I122" s="126"/>
    </row>
    <row r="123" spans="1:9" x14ac:dyDescent="0.25">
      <c r="A123" s="177"/>
      <c r="B123" s="177"/>
      <c r="C123" s="177"/>
      <c r="D123" s="177"/>
      <c r="E123" s="177"/>
      <c r="F123" s="177"/>
      <c r="G123" s="177"/>
      <c r="H123" s="177"/>
      <c r="I123" s="177"/>
    </row>
    <row r="124" spans="1:9" x14ac:dyDescent="0.25">
      <c r="A124" s="125" t="s">
        <v>2501</v>
      </c>
      <c r="B124" s="125" t="s">
        <v>2480</v>
      </c>
      <c r="C124" s="126" t="s">
        <v>2481</v>
      </c>
      <c r="D124" s="126"/>
      <c r="E124" s="126"/>
      <c r="F124" s="126"/>
      <c r="G124" s="126"/>
      <c r="H124" s="126"/>
      <c r="I124" s="126"/>
    </row>
    <row r="125" spans="1:9" x14ac:dyDescent="0.25">
      <c r="A125" s="126"/>
      <c r="B125" s="125" t="s">
        <v>2492</v>
      </c>
      <c r="C125" s="127" t="s">
        <v>2450</v>
      </c>
      <c r="D125" s="126"/>
      <c r="E125" s="126"/>
      <c r="F125" s="126"/>
      <c r="G125" s="126"/>
      <c r="H125" s="126"/>
      <c r="I125" s="126"/>
    </row>
    <row r="126" spans="1:9" x14ac:dyDescent="0.25">
      <c r="A126" s="126"/>
      <c r="B126" s="126"/>
      <c r="C126" s="126" t="s">
        <v>2451</v>
      </c>
      <c r="D126" s="126"/>
      <c r="E126" s="126"/>
      <c r="F126" s="126"/>
      <c r="G126" s="126"/>
      <c r="H126" s="126"/>
      <c r="I126" s="126"/>
    </row>
    <row r="127" spans="1:9" x14ac:dyDescent="0.25">
      <c r="A127" s="126"/>
      <c r="B127" s="126"/>
      <c r="C127" s="126" t="s">
        <v>2506</v>
      </c>
      <c r="D127" s="126"/>
      <c r="E127" s="126"/>
      <c r="F127" s="126"/>
      <c r="G127" s="126"/>
      <c r="H127" s="126"/>
      <c r="I127" s="126"/>
    </row>
    <row r="128" spans="1:9" x14ac:dyDescent="0.25">
      <c r="A128" s="126"/>
      <c r="B128" s="126"/>
      <c r="C128" s="203" t="s">
        <v>2453</v>
      </c>
      <c r="D128" s="126"/>
      <c r="E128" s="126"/>
      <c r="F128" s="126"/>
      <c r="G128" s="126"/>
      <c r="H128" s="126"/>
      <c r="I128" s="126"/>
    </row>
    <row r="129" spans="1:9" ht="30" x14ac:dyDescent="0.25">
      <c r="A129" s="126"/>
      <c r="B129" s="126"/>
      <c r="C129" s="282" t="s">
        <v>2454</v>
      </c>
      <c r="D129" s="126"/>
      <c r="E129" s="126"/>
      <c r="F129" s="126"/>
      <c r="G129" s="126"/>
      <c r="H129" s="126"/>
      <c r="I129" s="126"/>
    </row>
    <row r="130" spans="1:9" x14ac:dyDescent="0.25">
      <c r="A130" s="177"/>
      <c r="B130" s="177"/>
      <c r="C130" s="177"/>
      <c r="D130" s="177"/>
      <c r="E130" s="177"/>
      <c r="F130" s="177"/>
      <c r="G130" s="177"/>
      <c r="H130" s="177"/>
      <c r="I130" s="177"/>
    </row>
    <row r="131" spans="1:9" x14ac:dyDescent="0.25">
      <c r="A131" s="125" t="s">
        <v>2503</v>
      </c>
      <c r="B131" s="125" t="s">
        <v>2504</v>
      </c>
      <c r="C131" s="126" t="s">
        <v>2481</v>
      </c>
      <c r="D131" s="126"/>
      <c r="E131" s="126"/>
      <c r="F131" s="126"/>
      <c r="G131" s="126"/>
      <c r="H131" s="126"/>
      <c r="I131" s="126"/>
    </row>
    <row r="132" spans="1:9" x14ac:dyDescent="0.25">
      <c r="A132" s="126"/>
      <c r="B132" s="125" t="s">
        <v>2505</v>
      </c>
      <c r="C132" s="127" t="s">
        <v>2450</v>
      </c>
      <c r="D132" s="126"/>
      <c r="E132" s="126"/>
      <c r="F132" s="126"/>
      <c r="G132" s="126"/>
      <c r="H132" s="126"/>
      <c r="I132" s="126"/>
    </row>
    <row r="133" spans="1:9" x14ac:dyDescent="0.25">
      <c r="A133" s="126"/>
      <c r="B133" s="126"/>
      <c r="C133" s="126" t="s">
        <v>2451</v>
      </c>
      <c r="D133" s="126"/>
      <c r="E133" s="126"/>
      <c r="F133" s="126"/>
      <c r="G133" s="126"/>
      <c r="H133" s="126"/>
      <c r="I133" s="126"/>
    </row>
    <row r="134" spans="1:9" x14ac:dyDescent="0.25">
      <c r="A134" s="126"/>
      <c r="B134" s="126"/>
      <c r="C134" s="126" t="s">
        <v>2507</v>
      </c>
      <c r="D134" s="126"/>
      <c r="E134" s="126"/>
      <c r="F134" s="126"/>
      <c r="G134" s="126"/>
      <c r="H134" s="126"/>
      <c r="I134" s="126"/>
    </row>
    <row r="135" spans="1:9" x14ac:dyDescent="0.25">
      <c r="A135" s="126"/>
      <c r="B135" s="126"/>
      <c r="C135" s="203" t="s">
        <v>2453</v>
      </c>
      <c r="D135" s="126"/>
      <c r="E135" s="126"/>
      <c r="F135" s="126"/>
      <c r="G135" s="126"/>
      <c r="H135" s="126"/>
      <c r="I135" s="126"/>
    </row>
    <row r="136" spans="1:9" ht="30" x14ac:dyDescent="0.25">
      <c r="A136" s="126"/>
      <c r="B136" s="126"/>
      <c r="C136" s="282" t="s">
        <v>2454</v>
      </c>
      <c r="D136" s="126"/>
      <c r="E136" s="126"/>
      <c r="F136" s="126"/>
      <c r="G136" s="126"/>
      <c r="H136" s="126"/>
      <c r="I136" s="126"/>
    </row>
    <row r="137" spans="1:9" x14ac:dyDescent="0.25">
      <c r="A137" s="177"/>
      <c r="B137" s="177"/>
      <c r="C137" s="177"/>
      <c r="D137" s="177"/>
      <c r="E137" s="177"/>
      <c r="F137" s="177"/>
      <c r="G137" s="177"/>
      <c r="H137" s="177"/>
      <c r="I137" s="177"/>
    </row>
    <row r="138" spans="1:9" x14ac:dyDescent="0.25">
      <c r="A138" s="125" t="s">
        <v>2502</v>
      </c>
      <c r="B138" s="125" t="s">
        <v>2504</v>
      </c>
      <c r="C138" s="126" t="s">
        <v>2481</v>
      </c>
      <c r="D138" s="126"/>
      <c r="E138" s="126"/>
      <c r="F138" s="126"/>
      <c r="G138" s="126"/>
      <c r="H138" s="126"/>
      <c r="I138" s="126"/>
    </row>
    <row r="139" spans="1:9" x14ac:dyDescent="0.25">
      <c r="A139" s="126"/>
      <c r="B139" s="125" t="s">
        <v>2508</v>
      </c>
      <c r="C139" s="127" t="s">
        <v>2450</v>
      </c>
      <c r="D139" s="126"/>
      <c r="E139" s="126"/>
      <c r="F139" s="126"/>
      <c r="G139" s="126"/>
      <c r="H139" s="126"/>
      <c r="I139" s="126"/>
    </row>
    <row r="140" spans="1:9" x14ac:dyDescent="0.25">
      <c r="A140" s="126"/>
      <c r="B140" s="126"/>
      <c r="C140" s="126" t="s">
        <v>2451</v>
      </c>
      <c r="D140" s="126"/>
      <c r="E140" s="126"/>
      <c r="F140" s="126"/>
      <c r="G140" s="126"/>
      <c r="H140" s="126"/>
      <c r="I140" s="126"/>
    </row>
    <row r="141" spans="1:9" x14ac:dyDescent="0.25">
      <c r="A141" s="126"/>
      <c r="B141" s="126"/>
      <c r="C141" s="126" t="s">
        <v>2509</v>
      </c>
      <c r="D141" s="126"/>
      <c r="E141" s="126"/>
      <c r="F141" s="126"/>
      <c r="G141" s="126"/>
      <c r="H141" s="126"/>
      <c r="I141" s="126"/>
    </row>
    <row r="142" spans="1:9" x14ac:dyDescent="0.25">
      <c r="A142" s="126"/>
      <c r="B142" s="126"/>
      <c r="C142" s="203" t="s">
        <v>2453</v>
      </c>
      <c r="D142" s="126"/>
      <c r="E142" s="126"/>
      <c r="F142" s="126"/>
      <c r="G142" s="126"/>
      <c r="H142" s="126"/>
      <c r="I142" s="126"/>
    </row>
    <row r="143" spans="1:9" ht="30" x14ac:dyDescent="0.25">
      <c r="A143" s="126"/>
      <c r="B143" s="126"/>
      <c r="C143" s="282" t="s">
        <v>2454</v>
      </c>
      <c r="D143" s="126"/>
      <c r="E143" s="126"/>
      <c r="F143" s="126"/>
      <c r="G143" s="126"/>
      <c r="H143" s="126"/>
      <c r="I143" s="126"/>
    </row>
    <row r="144" spans="1:9" x14ac:dyDescent="0.25">
      <c r="A144" s="177"/>
      <c r="B144" s="177"/>
      <c r="C144" s="177"/>
      <c r="D144" s="177"/>
      <c r="E144" s="177"/>
      <c r="F144" s="177"/>
      <c r="G144" s="177"/>
      <c r="H144" s="177"/>
      <c r="I144" s="177"/>
    </row>
    <row r="145" spans="1:9" x14ac:dyDescent="0.25">
      <c r="A145" s="125" t="s">
        <v>2510</v>
      </c>
      <c r="B145" s="125" t="s">
        <v>2504</v>
      </c>
      <c r="C145" s="126" t="s">
        <v>2481</v>
      </c>
      <c r="D145" s="126"/>
      <c r="E145" s="126"/>
      <c r="F145" s="126"/>
      <c r="G145" s="126"/>
      <c r="H145" s="126"/>
      <c r="I145" s="126"/>
    </row>
    <row r="146" spans="1:9" x14ac:dyDescent="0.25">
      <c r="A146" s="126"/>
      <c r="B146" s="125" t="s">
        <v>2511</v>
      </c>
      <c r="C146" s="127" t="s">
        <v>2450</v>
      </c>
      <c r="D146" s="126"/>
      <c r="E146" s="126"/>
      <c r="F146" s="126"/>
      <c r="G146" s="126"/>
      <c r="H146" s="126"/>
      <c r="I146" s="126"/>
    </row>
    <row r="147" spans="1:9" x14ac:dyDescent="0.25">
      <c r="A147" s="126"/>
      <c r="B147" s="126"/>
      <c r="C147" s="126" t="s">
        <v>2451</v>
      </c>
      <c r="D147" s="126"/>
      <c r="E147" s="126"/>
      <c r="F147" s="126"/>
      <c r="G147" s="126"/>
      <c r="H147" s="126"/>
      <c r="I147" s="126"/>
    </row>
    <row r="148" spans="1:9" x14ac:dyDescent="0.25">
      <c r="A148" s="126"/>
      <c r="B148" s="126"/>
      <c r="C148" s="126" t="s">
        <v>2512</v>
      </c>
      <c r="D148" s="126"/>
      <c r="E148" s="126"/>
      <c r="F148" s="126"/>
      <c r="G148" s="126"/>
      <c r="H148" s="126"/>
      <c r="I148" s="126"/>
    </row>
    <row r="149" spans="1:9" x14ac:dyDescent="0.25">
      <c r="A149" s="126"/>
      <c r="B149" s="126"/>
      <c r="C149" s="203" t="s">
        <v>2453</v>
      </c>
      <c r="D149" s="126"/>
      <c r="E149" s="126"/>
      <c r="F149" s="126"/>
      <c r="G149" s="126"/>
      <c r="H149" s="126"/>
      <c r="I149" s="126"/>
    </row>
    <row r="150" spans="1:9" ht="30" x14ac:dyDescent="0.25">
      <c r="A150" s="126"/>
      <c r="B150" s="126"/>
      <c r="C150" s="282" t="s">
        <v>2454</v>
      </c>
      <c r="D150" s="126"/>
      <c r="E150" s="126"/>
      <c r="F150" s="126"/>
      <c r="G150" s="126"/>
      <c r="H150" s="126"/>
      <c r="I150" s="126"/>
    </row>
    <row r="151" spans="1:9" s="465" customFormat="1" x14ac:dyDescent="0.25">
      <c r="A151" s="177"/>
      <c r="B151" s="177"/>
      <c r="C151" s="373"/>
      <c r="D151" s="177"/>
      <c r="E151" s="177"/>
      <c r="F151" s="177"/>
      <c r="G151" s="177"/>
      <c r="H151" s="177"/>
      <c r="I151" s="177"/>
    </row>
    <row r="152" spans="1:9" x14ac:dyDescent="0.25">
      <c r="A152" s="125" t="s">
        <v>2513</v>
      </c>
      <c r="B152" s="125" t="s">
        <v>2504</v>
      </c>
      <c r="C152" s="126" t="s">
        <v>2481</v>
      </c>
      <c r="D152" s="126"/>
      <c r="E152" s="126"/>
      <c r="F152" s="126"/>
      <c r="G152" s="126"/>
      <c r="H152" s="126"/>
      <c r="I152" s="126"/>
    </row>
    <row r="153" spans="1:9" x14ac:dyDescent="0.25">
      <c r="A153" s="126"/>
      <c r="B153" s="125" t="s">
        <v>2514</v>
      </c>
      <c r="C153" s="127" t="s">
        <v>2450</v>
      </c>
      <c r="D153" s="126"/>
      <c r="E153" s="126"/>
      <c r="F153" s="126"/>
      <c r="G153" s="126"/>
      <c r="H153" s="126"/>
      <c r="I153" s="126"/>
    </row>
    <row r="154" spans="1:9" x14ac:dyDescent="0.25">
      <c r="A154" s="126"/>
      <c r="B154" s="126"/>
      <c r="C154" s="126" t="s">
        <v>2451</v>
      </c>
      <c r="D154" s="126"/>
      <c r="E154" s="126"/>
      <c r="F154" s="126"/>
      <c r="G154" s="126"/>
      <c r="H154" s="126"/>
      <c r="I154" s="126"/>
    </row>
    <row r="155" spans="1:9" x14ac:dyDescent="0.25">
      <c r="A155" s="126"/>
      <c r="B155" s="126"/>
      <c r="C155" s="126" t="s">
        <v>2515</v>
      </c>
      <c r="D155" s="126"/>
      <c r="E155" s="126"/>
      <c r="F155" s="126"/>
      <c r="G155" s="126"/>
      <c r="H155" s="126"/>
      <c r="I155" s="126"/>
    </row>
    <row r="156" spans="1:9" x14ac:dyDescent="0.25">
      <c r="A156" s="126"/>
      <c r="B156" s="126"/>
      <c r="C156" s="203" t="s">
        <v>2453</v>
      </c>
      <c r="D156" s="126"/>
      <c r="E156" s="126"/>
      <c r="F156" s="126"/>
      <c r="G156" s="126"/>
      <c r="H156" s="126"/>
      <c r="I156" s="126"/>
    </row>
    <row r="157" spans="1:9" ht="30" x14ac:dyDescent="0.25">
      <c r="A157" s="126"/>
      <c r="B157" s="126"/>
      <c r="C157" s="282" t="s">
        <v>2454</v>
      </c>
      <c r="D157" s="126"/>
      <c r="E157" s="126"/>
      <c r="F157" s="126"/>
      <c r="G157" s="126"/>
      <c r="H157" s="126"/>
      <c r="I157" s="126"/>
    </row>
    <row r="158" spans="1:9" x14ac:dyDescent="0.25">
      <c r="A158" s="14"/>
      <c r="B158" s="14"/>
      <c r="C158" s="14"/>
      <c r="D158" s="14"/>
      <c r="E158" s="14"/>
      <c r="F158" s="14"/>
      <c r="G158" s="14"/>
      <c r="H158" s="14"/>
      <c r="I158" s="14"/>
    </row>
    <row r="159" spans="1:9" x14ac:dyDescent="0.25">
      <c r="A159" s="561" t="s">
        <v>3578</v>
      </c>
      <c r="B159" s="561" t="s">
        <v>3579</v>
      </c>
    </row>
  </sheetData>
  <mergeCells count="1">
    <mergeCell ref="A2:E2"/>
  </mergeCells>
  <conditionalFormatting sqref="E5">
    <cfRule type="cellIs" dxfId="912" priority="21" operator="equal">
      <formula>"fail"</formula>
    </cfRule>
  </conditionalFormatting>
  <conditionalFormatting sqref="E5">
    <cfRule type="cellIs" dxfId="911" priority="18" operator="equal">
      <formula>"n/a"</formula>
    </cfRule>
    <cfRule type="cellIs" dxfId="910" priority="19" operator="equal">
      <formula>"pass"</formula>
    </cfRule>
    <cfRule type="cellIs" dxfId="909" priority="20" operator="equal">
      <formula>"fail"</formula>
    </cfRule>
  </conditionalFormatting>
  <conditionalFormatting sqref="E5">
    <cfRule type="cellIs" dxfId="908" priority="17" operator="equal">
      <formula>"fail"</formula>
    </cfRule>
  </conditionalFormatting>
  <conditionalFormatting sqref="E5">
    <cfRule type="cellIs" dxfId="907" priority="14" operator="equal">
      <formula>"n/a"</formula>
    </cfRule>
    <cfRule type="cellIs" dxfId="906" priority="15" operator="equal">
      <formula>"pass"</formula>
    </cfRule>
    <cfRule type="cellIs" dxfId="905" priority="16" operator="equal">
      <formula>"fail"</formula>
    </cfRule>
  </conditionalFormatting>
  <conditionalFormatting sqref="E5:H157">
    <cfRule type="cellIs" dxfId="904" priority="1" operator="equal">
      <formula>"black"</formula>
    </cfRule>
    <cfRule type="cellIs" dxfId="903" priority="2" operator="equal">
      <formula>"n/s"</formula>
    </cfRule>
    <cfRule type="cellIs" dxfId="902" priority="3" operator="equal">
      <formula>"n/a"</formula>
    </cfRule>
    <cfRule type="cellIs" dxfId="901" priority="4" operator="equal">
      <formula>"fail"</formula>
    </cfRule>
    <cfRule type="cellIs" dxfId="900" priority="5" operator="equal">
      <formula>"pass"</formula>
    </cfRule>
  </conditionalFormatting>
  <dataValidations count="1">
    <dataValidation type="list" allowBlank="1" showInputMessage="1" showErrorMessage="1" sqref="E5:H157">
      <formula1>$S$5:$S$9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J212"/>
  <sheetViews>
    <sheetView topLeftCell="A115" workbookViewId="0">
      <selection activeCell="J33" sqref="J33"/>
    </sheetView>
  </sheetViews>
  <sheetFormatPr defaultRowHeight="15" x14ac:dyDescent="0.25"/>
  <cols>
    <col min="3" max="3" width="18" customWidth="1"/>
    <col min="5" max="5" width="11.85546875" customWidth="1"/>
    <col min="8" max="8" width="30.42578125" bestFit="1" customWidth="1"/>
    <col min="9" max="9" width="8.42578125" bestFit="1" customWidth="1"/>
    <col min="10" max="10" width="7.85546875" bestFit="1" customWidth="1"/>
    <col min="12" max="12" width="10.7109375" bestFit="1" customWidth="1"/>
  </cols>
  <sheetData>
    <row r="1" spans="1:10" ht="18.75" x14ac:dyDescent="0.3">
      <c r="A1" s="101"/>
      <c r="B1" s="101"/>
      <c r="C1" s="101"/>
      <c r="D1" s="101"/>
      <c r="E1" s="101"/>
      <c r="F1" s="101"/>
      <c r="G1" s="101"/>
    </row>
    <row r="2" spans="1:10" ht="28.5" x14ac:dyDescent="0.45">
      <c r="A2" s="128" t="s">
        <v>146</v>
      </c>
      <c r="B2" s="101"/>
      <c r="C2" s="101"/>
      <c r="D2" s="101"/>
      <c r="E2" s="101"/>
      <c r="F2" s="101"/>
      <c r="G2" s="101"/>
    </row>
    <row r="3" spans="1:10" ht="18.75" x14ac:dyDescent="0.3">
      <c r="A3" s="101"/>
      <c r="B3" s="129" t="s">
        <v>545</v>
      </c>
      <c r="C3" s="93">
        <f ca="1">TODAY()</f>
        <v>40730</v>
      </c>
      <c r="D3" s="101"/>
      <c r="E3" s="101"/>
      <c r="F3" s="101"/>
      <c r="G3" s="101"/>
    </row>
    <row r="4" spans="1:10" x14ac:dyDescent="0.25">
      <c r="A4" s="124"/>
      <c r="B4" s="124"/>
      <c r="C4" s="124"/>
    </row>
    <row r="5" spans="1:10" x14ac:dyDescent="0.25">
      <c r="A5" s="124"/>
      <c r="B5" s="124"/>
      <c r="C5" s="124"/>
    </row>
    <row r="13" spans="1:10" x14ac:dyDescent="0.25">
      <c r="H13" s="124" t="s">
        <v>547</v>
      </c>
      <c r="I13" s="124" t="e">
        <f>COUNTIF(#REF!,"pass")</f>
        <v>#REF!</v>
      </c>
      <c r="J13" s="124" t="s">
        <v>546</v>
      </c>
    </row>
    <row r="14" spans="1:10" x14ac:dyDescent="0.25">
      <c r="H14" s="124" t="s">
        <v>548</v>
      </c>
      <c r="I14" s="124" t="e">
        <f>COUNTIF(#REF!,"fail")</f>
        <v>#REF!</v>
      </c>
      <c r="J14" s="124" t="s">
        <v>546</v>
      </c>
    </row>
    <row r="15" spans="1:10" x14ac:dyDescent="0.25">
      <c r="H15" s="138" t="s">
        <v>1073</v>
      </c>
      <c r="I15" s="138" t="e">
        <f>I17-(I13+I14)</f>
        <v>#REF!</v>
      </c>
      <c r="J15" s="124" t="s">
        <v>546</v>
      </c>
    </row>
    <row r="16" spans="1:10" x14ac:dyDescent="0.25">
      <c r="H16" s="124" t="s">
        <v>549</v>
      </c>
      <c r="I16" t="e">
        <f>SUM(I13:I14)</f>
        <v>#REF!</v>
      </c>
      <c r="J16" s="124" t="s">
        <v>546</v>
      </c>
    </row>
    <row r="17" spans="8:10" x14ac:dyDescent="0.25">
      <c r="H17" s="124" t="s">
        <v>550</v>
      </c>
      <c r="I17" s="124">
        <v>5</v>
      </c>
      <c r="J17" s="124" t="s">
        <v>546</v>
      </c>
    </row>
    <row r="31" spans="8:10" x14ac:dyDescent="0.25">
      <c r="H31" s="124" t="s">
        <v>547</v>
      </c>
      <c r="I31" s="124" t="e">
        <f>COUNTIF(#REF!,"pass")</f>
        <v>#REF!</v>
      </c>
      <c r="J31" s="124" t="s">
        <v>546</v>
      </c>
    </row>
    <row r="32" spans="8:10" x14ac:dyDescent="0.25">
      <c r="H32" s="124" t="s">
        <v>548</v>
      </c>
      <c r="I32" s="124" t="e">
        <f>COUNTIF(#REF!,"fail")</f>
        <v>#REF!</v>
      </c>
      <c r="J32" s="124" t="s">
        <v>546</v>
      </c>
    </row>
    <row r="33" spans="8:10" x14ac:dyDescent="0.25">
      <c r="H33" s="138" t="s">
        <v>1073</v>
      </c>
      <c r="I33" s="138" t="e">
        <f>I35-(I31+I32)</f>
        <v>#REF!</v>
      </c>
      <c r="J33" s="124" t="s">
        <v>546</v>
      </c>
    </row>
    <row r="34" spans="8:10" x14ac:dyDescent="0.25">
      <c r="H34" s="124" t="s">
        <v>549</v>
      </c>
      <c r="I34" s="124" t="e">
        <f>SUM(I31:I32)</f>
        <v>#REF!</v>
      </c>
      <c r="J34" s="124" t="s">
        <v>546</v>
      </c>
    </row>
    <row r="35" spans="8:10" x14ac:dyDescent="0.25">
      <c r="H35" s="124" t="s">
        <v>550</v>
      </c>
      <c r="I35" s="124">
        <v>7</v>
      </c>
      <c r="J35" s="124" t="s">
        <v>546</v>
      </c>
    </row>
    <row r="49" spans="8:10" x14ac:dyDescent="0.25">
      <c r="H49" s="124" t="s">
        <v>547</v>
      </c>
      <c r="I49" s="124" t="e">
        <f>COUNTIF(#REF!,"pass")</f>
        <v>#REF!</v>
      </c>
      <c r="J49" s="124" t="s">
        <v>546</v>
      </c>
    </row>
    <row r="50" spans="8:10" x14ac:dyDescent="0.25">
      <c r="H50" s="124" t="s">
        <v>548</v>
      </c>
      <c r="I50" s="124" t="e">
        <f>COUNTIF(#REF!,"fail")</f>
        <v>#REF!</v>
      </c>
      <c r="J50" s="124" t="s">
        <v>546</v>
      </c>
    </row>
    <row r="51" spans="8:10" x14ac:dyDescent="0.25">
      <c r="H51" s="138" t="s">
        <v>1073</v>
      </c>
      <c r="I51" s="138" t="e">
        <f>I53-(I49+I50)</f>
        <v>#REF!</v>
      </c>
      <c r="J51" s="124" t="s">
        <v>546</v>
      </c>
    </row>
    <row r="52" spans="8:10" x14ac:dyDescent="0.25">
      <c r="H52" s="124" t="s">
        <v>549</v>
      </c>
      <c r="I52" s="124" t="e">
        <f>SUM(I49:I50)</f>
        <v>#REF!</v>
      </c>
      <c r="J52" s="124" t="s">
        <v>546</v>
      </c>
    </row>
    <row r="53" spans="8:10" x14ac:dyDescent="0.25">
      <c r="H53" s="124" t="s">
        <v>550</v>
      </c>
      <c r="I53" s="124">
        <v>20</v>
      </c>
      <c r="J53" s="124" t="s">
        <v>546</v>
      </c>
    </row>
    <row r="67" spans="8:10" x14ac:dyDescent="0.25">
      <c r="H67" s="124" t="s">
        <v>547</v>
      </c>
      <c r="I67" s="124" t="e">
        <f>COUNTIF(#REF!,"pass")</f>
        <v>#REF!</v>
      </c>
      <c r="J67" s="124" t="s">
        <v>546</v>
      </c>
    </row>
    <row r="68" spans="8:10" x14ac:dyDescent="0.25">
      <c r="H68" s="124" t="s">
        <v>548</v>
      </c>
      <c r="I68" s="124" t="e">
        <f>COUNTIF(#REF!,"fail")</f>
        <v>#REF!</v>
      </c>
      <c r="J68" s="124" t="s">
        <v>546</v>
      </c>
    </row>
    <row r="69" spans="8:10" x14ac:dyDescent="0.25">
      <c r="H69" s="138" t="s">
        <v>1073</v>
      </c>
      <c r="I69" s="138" t="e">
        <f>I71-(I67+I68)</f>
        <v>#REF!</v>
      </c>
      <c r="J69" s="124" t="s">
        <v>546</v>
      </c>
    </row>
    <row r="70" spans="8:10" x14ac:dyDescent="0.25">
      <c r="H70" s="124" t="s">
        <v>549</v>
      </c>
      <c r="I70" s="124" t="e">
        <f>SUM(I67:I68)</f>
        <v>#REF!</v>
      </c>
      <c r="J70" s="124" t="s">
        <v>546</v>
      </c>
    </row>
    <row r="71" spans="8:10" x14ac:dyDescent="0.25">
      <c r="H71" s="124" t="s">
        <v>550</v>
      </c>
      <c r="I71" s="124">
        <v>10</v>
      </c>
      <c r="J71" s="124" t="s">
        <v>546</v>
      </c>
    </row>
    <row r="85" spans="8:10" x14ac:dyDescent="0.25">
      <c r="H85" s="124" t="s">
        <v>547</v>
      </c>
      <c r="I85" s="124" t="e">
        <f>COUNTIF(#REF!,"pass")</f>
        <v>#REF!</v>
      </c>
      <c r="J85" s="124" t="s">
        <v>546</v>
      </c>
    </row>
    <row r="86" spans="8:10" x14ac:dyDescent="0.25">
      <c r="H86" s="124" t="s">
        <v>548</v>
      </c>
      <c r="I86" s="124" t="e">
        <f>COUNTIF(#REF!,"fail")</f>
        <v>#REF!</v>
      </c>
      <c r="J86" s="124" t="s">
        <v>546</v>
      </c>
    </row>
    <row r="87" spans="8:10" x14ac:dyDescent="0.25">
      <c r="H87" s="138" t="s">
        <v>1073</v>
      </c>
      <c r="I87" s="138" t="e">
        <f>I89-(I85+I86)</f>
        <v>#REF!</v>
      </c>
      <c r="J87" s="124" t="s">
        <v>546</v>
      </c>
    </row>
    <row r="88" spans="8:10" x14ac:dyDescent="0.25">
      <c r="H88" s="124" t="s">
        <v>549</v>
      </c>
      <c r="I88" s="124" t="e">
        <f>SUM(I85:I86)</f>
        <v>#REF!</v>
      </c>
      <c r="J88" s="124" t="s">
        <v>546</v>
      </c>
    </row>
    <row r="89" spans="8:10" x14ac:dyDescent="0.25">
      <c r="H89" s="124" t="s">
        <v>550</v>
      </c>
      <c r="I89" s="124">
        <v>56</v>
      </c>
      <c r="J89" s="124" t="s">
        <v>546</v>
      </c>
    </row>
    <row r="103" spans="8:10" x14ac:dyDescent="0.25">
      <c r="H103" s="124" t="s">
        <v>547</v>
      </c>
      <c r="I103" s="124" t="e">
        <f>COUNTIF(#REF!,"pass")</f>
        <v>#REF!</v>
      </c>
      <c r="J103" s="124" t="s">
        <v>546</v>
      </c>
    </row>
    <row r="104" spans="8:10" x14ac:dyDescent="0.25">
      <c r="H104" s="124" t="s">
        <v>548</v>
      </c>
      <c r="I104" s="124" t="e">
        <f>COUNTIF(#REF!,"fail")</f>
        <v>#REF!</v>
      </c>
      <c r="J104" s="124" t="s">
        <v>546</v>
      </c>
    </row>
    <row r="105" spans="8:10" x14ac:dyDescent="0.25">
      <c r="H105" s="138" t="s">
        <v>1073</v>
      </c>
      <c r="I105" s="138" t="e">
        <f>I107-(I103+I104)</f>
        <v>#REF!</v>
      </c>
      <c r="J105" s="124" t="s">
        <v>546</v>
      </c>
    </row>
    <row r="106" spans="8:10" x14ac:dyDescent="0.25">
      <c r="H106" s="124" t="s">
        <v>549</v>
      </c>
      <c r="I106" s="124" t="e">
        <f>SUM(I103:I104)</f>
        <v>#REF!</v>
      </c>
      <c r="J106" s="124" t="s">
        <v>546</v>
      </c>
    </row>
    <row r="107" spans="8:10" x14ac:dyDescent="0.25">
      <c r="H107" s="124" t="s">
        <v>550</v>
      </c>
      <c r="I107" s="124">
        <v>122</v>
      </c>
      <c r="J107" s="124" t="s">
        <v>546</v>
      </c>
    </row>
    <row r="121" spans="8:10" x14ac:dyDescent="0.25">
      <c r="H121" s="124" t="s">
        <v>547</v>
      </c>
      <c r="I121" s="124" t="e">
        <f>COUNTIF(#REF!,"pass")</f>
        <v>#REF!</v>
      </c>
      <c r="J121" s="124" t="s">
        <v>546</v>
      </c>
    </row>
    <row r="122" spans="8:10" x14ac:dyDescent="0.25">
      <c r="H122" s="124" t="s">
        <v>548</v>
      </c>
      <c r="I122" s="124" t="e">
        <f>COUNTIF(#REF!,"fail")</f>
        <v>#REF!</v>
      </c>
      <c r="J122" s="124" t="s">
        <v>546</v>
      </c>
    </row>
    <row r="123" spans="8:10" x14ac:dyDescent="0.25">
      <c r="H123" s="138" t="s">
        <v>1073</v>
      </c>
      <c r="I123" s="138" t="e">
        <f>I125-(I121+I122)</f>
        <v>#REF!</v>
      </c>
      <c r="J123" s="124" t="s">
        <v>546</v>
      </c>
    </row>
    <row r="124" spans="8:10" x14ac:dyDescent="0.25">
      <c r="H124" s="124" t="s">
        <v>549</v>
      </c>
      <c r="I124" s="124" t="e">
        <f>SUM(I121:I122)</f>
        <v>#REF!</v>
      </c>
      <c r="J124" s="124" t="s">
        <v>546</v>
      </c>
    </row>
    <row r="125" spans="8:10" x14ac:dyDescent="0.25">
      <c r="H125" s="124" t="s">
        <v>550</v>
      </c>
      <c r="I125" s="124">
        <v>40</v>
      </c>
      <c r="J125" s="124" t="s">
        <v>546</v>
      </c>
    </row>
    <row r="139" spans="8:10" x14ac:dyDescent="0.25">
      <c r="H139" s="124" t="s">
        <v>547</v>
      </c>
      <c r="I139" s="124" t="e">
        <f>COUNTIF(#REF!,"pass")</f>
        <v>#REF!</v>
      </c>
      <c r="J139" s="124" t="s">
        <v>546</v>
      </c>
    </row>
    <row r="140" spans="8:10" x14ac:dyDescent="0.25">
      <c r="H140" s="124" t="s">
        <v>548</v>
      </c>
      <c r="I140" s="124" t="e">
        <f>COUNTIF(#REF!,"fail")</f>
        <v>#REF!</v>
      </c>
      <c r="J140" s="124" t="s">
        <v>546</v>
      </c>
    </row>
    <row r="141" spans="8:10" x14ac:dyDescent="0.25">
      <c r="H141" s="138" t="s">
        <v>1073</v>
      </c>
      <c r="I141" s="138" t="e">
        <f>I143-(I139+I140)</f>
        <v>#REF!</v>
      </c>
      <c r="J141" s="124" t="s">
        <v>546</v>
      </c>
    </row>
    <row r="142" spans="8:10" x14ac:dyDescent="0.25">
      <c r="H142" s="124" t="s">
        <v>549</v>
      </c>
      <c r="I142" s="124" t="e">
        <f>SUM(I139:I140)</f>
        <v>#REF!</v>
      </c>
      <c r="J142" s="124" t="s">
        <v>546</v>
      </c>
    </row>
    <row r="143" spans="8:10" x14ac:dyDescent="0.25">
      <c r="H143" s="124" t="s">
        <v>550</v>
      </c>
      <c r="I143" s="124">
        <v>14</v>
      </c>
      <c r="J143" s="124" t="s">
        <v>546</v>
      </c>
    </row>
    <row r="157" spans="8:10" x14ac:dyDescent="0.25">
      <c r="H157" s="124" t="s">
        <v>547</v>
      </c>
      <c r="I157" s="124" t="e">
        <f>COUNTIF(#REF!,"pass")</f>
        <v>#REF!</v>
      </c>
      <c r="J157" s="124" t="s">
        <v>546</v>
      </c>
    </row>
    <row r="158" spans="8:10" x14ac:dyDescent="0.25">
      <c r="H158" s="124" t="s">
        <v>548</v>
      </c>
      <c r="I158" s="124" t="e">
        <f>COUNTIF(#REF!,"fail")</f>
        <v>#REF!</v>
      </c>
      <c r="J158" s="124" t="s">
        <v>546</v>
      </c>
    </row>
    <row r="159" spans="8:10" x14ac:dyDescent="0.25">
      <c r="H159" s="138" t="s">
        <v>1073</v>
      </c>
      <c r="I159" s="138" t="e">
        <f>I161-(I157+I158)</f>
        <v>#REF!</v>
      </c>
      <c r="J159" s="124" t="s">
        <v>546</v>
      </c>
    </row>
    <row r="160" spans="8:10" x14ac:dyDescent="0.25">
      <c r="H160" s="124" t="s">
        <v>549</v>
      </c>
      <c r="I160" s="124" t="e">
        <f>SUM(I157:I158)</f>
        <v>#REF!</v>
      </c>
      <c r="J160" s="124" t="s">
        <v>546</v>
      </c>
    </row>
    <row r="161" spans="8:10" x14ac:dyDescent="0.25">
      <c r="H161" s="124" t="s">
        <v>550</v>
      </c>
      <c r="I161" s="124">
        <v>58</v>
      </c>
      <c r="J161" s="124" t="s">
        <v>546</v>
      </c>
    </row>
    <row r="175" spans="8:10" x14ac:dyDescent="0.25">
      <c r="H175" s="124" t="s">
        <v>547</v>
      </c>
      <c r="I175" s="124" t="e">
        <f>COUNTIF(#REF!,"pass")</f>
        <v>#REF!</v>
      </c>
      <c r="J175" s="124" t="s">
        <v>546</v>
      </c>
    </row>
    <row r="176" spans="8:10" x14ac:dyDescent="0.25">
      <c r="H176" s="124" t="s">
        <v>548</v>
      </c>
      <c r="I176" s="124" t="e">
        <f>COUNTIF(#REF!,"fail")</f>
        <v>#REF!</v>
      </c>
      <c r="J176" s="124" t="s">
        <v>546</v>
      </c>
    </row>
    <row r="177" spans="8:10" x14ac:dyDescent="0.25">
      <c r="H177" s="138" t="s">
        <v>1073</v>
      </c>
      <c r="I177" s="138" t="e">
        <f>I179-(I175+I176)</f>
        <v>#REF!</v>
      </c>
      <c r="J177" s="124" t="s">
        <v>546</v>
      </c>
    </row>
    <row r="178" spans="8:10" x14ac:dyDescent="0.25">
      <c r="H178" s="124" t="s">
        <v>549</v>
      </c>
      <c r="I178" s="124" t="e">
        <f>SUM(I175:I176)</f>
        <v>#REF!</v>
      </c>
      <c r="J178" s="124" t="s">
        <v>546</v>
      </c>
    </row>
    <row r="179" spans="8:10" x14ac:dyDescent="0.25">
      <c r="H179" s="124" t="s">
        <v>550</v>
      </c>
      <c r="I179" s="124">
        <v>52</v>
      </c>
      <c r="J179" s="124" t="s">
        <v>546</v>
      </c>
    </row>
    <row r="192" spans="8:10" x14ac:dyDescent="0.25">
      <c r="H192" s="138" t="s">
        <v>547</v>
      </c>
      <c r="I192" s="138" t="e">
        <f>COUNTIF(#REF!,"pass")</f>
        <v>#REF!</v>
      </c>
      <c r="J192" s="138" t="s">
        <v>546</v>
      </c>
    </row>
    <row r="193" spans="8:10" x14ac:dyDescent="0.25">
      <c r="H193" s="138" t="s">
        <v>548</v>
      </c>
      <c r="I193" s="138" t="e">
        <f>COUNTIF(#REF!,"fail")</f>
        <v>#REF!</v>
      </c>
      <c r="J193" s="138" t="s">
        <v>546</v>
      </c>
    </row>
    <row r="194" spans="8:10" x14ac:dyDescent="0.25">
      <c r="H194" s="138" t="s">
        <v>1073</v>
      </c>
      <c r="I194" s="138" t="e">
        <f>I196-(I192+I193)</f>
        <v>#REF!</v>
      </c>
      <c r="J194" s="138" t="s">
        <v>546</v>
      </c>
    </row>
    <row r="195" spans="8:10" x14ac:dyDescent="0.25">
      <c r="H195" s="138" t="s">
        <v>549</v>
      </c>
      <c r="I195" s="138" t="e">
        <f>SUM(I192:I193)</f>
        <v>#REF!</v>
      </c>
      <c r="J195" s="138" t="s">
        <v>546</v>
      </c>
    </row>
    <row r="196" spans="8:10" x14ac:dyDescent="0.25">
      <c r="H196" s="138" t="s">
        <v>550</v>
      </c>
      <c r="I196" s="138">
        <v>324</v>
      </c>
      <c r="J196" s="138" t="s">
        <v>546</v>
      </c>
    </row>
    <row r="208" spans="8:10" x14ac:dyDescent="0.25">
      <c r="H208" s="138" t="s">
        <v>547</v>
      </c>
      <c r="I208" s="138" t="e">
        <f>COUNTIF(#REF!,"pass")</f>
        <v>#REF!</v>
      </c>
      <c r="J208" s="138" t="s">
        <v>546</v>
      </c>
    </row>
    <row r="209" spans="8:10" x14ac:dyDescent="0.25">
      <c r="H209" s="138" t="s">
        <v>548</v>
      </c>
      <c r="I209" s="138" t="e">
        <f>COUNTIF(#REF!,"fail")</f>
        <v>#REF!</v>
      </c>
      <c r="J209" s="138" t="s">
        <v>546</v>
      </c>
    </row>
    <row r="210" spans="8:10" x14ac:dyDescent="0.25">
      <c r="H210" s="138" t="s">
        <v>1073</v>
      </c>
      <c r="I210" s="138" t="e">
        <f>I212-(I208+I209)</f>
        <v>#REF!</v>
      </c>
      <c r="J210" s="138" t="s">
        <v>546</v>
      </c>
    </row>
    <row r="211" spans="8:10" x14ac:dyDescent="0.25">
      <c r="H211" s="138" t="s">
        <v>549</v>
      </c>
      <c r="I211" s="138" t="e">
        <f>SUM(I208:I209)</f>
        <v>#REF!</v>
      </c>
      <c r="J211" s="138" t="s">
        <v>546</v>
      </c>
    </row>
    <row r="212" spans="8:10" x14ac:dyDescent="0.25">
      <c r="H212" s="138" t="s">
        <v>550</v>
      </c>
      <c r="I212" s="138">
        <v>13</v>
      </c>
      <c r="J212" s="138" t="s">
        <v>546</v>
      </c>
    </row>
  </sheetData>
  <sheetProtection password="DC16" sheet="1" objects="1" scenarios="1"/>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sheetPr>
  <dimension ref="A1:R157"/>
  <sheetViews>
    <sheetView topLeftCell="A133" workbookViewId="0">
      <selection activeCell="D7" sqref="D7"/>
    </sheetView>
  </sheetViews>
  <sheetFormatPr defaultRowHeight="15" x14ac:dyDescent="0.25"/>
  <cols>
    <col min="1" max="1" width="9.140625" style="546" bestFit="1" customWidth="1"/>
    <col min="2" max="2" width="31.42578125" style="546" bestFit="1" customWidth="1"/>
    <col min="3" max="3" width="60.140625" style="546" bestFit="1" customWidth="1"/>
    <col min="4" max="6" width="5" style="546" bestFit="1" customWidth="1"/>
    <col min="7" max="7" width="5" style="546" hidden="1" customWidth="1"/>
    <col min="8" max="8" width="39" style="546" customWidth="1"/>
    <col min="9" max="16384" width="9.140625" style="546"/>
  </cols>
  <sheetData>
    <row r="1" spans="1:18" ht="21" x14ac:dyDescent="0.35">
      <c r="A1" s="103"/>
      <c r="B1" s="103"/>
      <c r="C1" s="103"/>
      <c r="D1" s="103"/>
      <c r="E1" s="103"/>
    </row>
    <row r="2" spans="1:18" ht="21" x14ac:dyDescent="0.35">
      <c r="A2" s="608" t="s">
        <v>2445</v>
      </c>
      <c r="B2" s="608"/>
      <c r="C2" s="608"/>
      <c r="D2" s="608"/>
      <c r="E2" s="608"/>
    </row>
    <row r="3" spans="1:18" ht="21" x14ac:dyDescent="0.35">
      <c r="A3" s="103"/>
      <c r="B3" s="103"/>
      <c r="C3" s="103"/>
      <c r="D3" s="103"/>
      <c r="E3" s="103"/>
    </row>
    <row r="4" spans="1:18" ht="54" x14ac:dyDescent="0.25">
      <c r="A4" s="122" t="s">
        <v>147</v>
      </c>
      <c r="B4" s="122" t="s">
        <v>148</v>
      </c>
      <c r="C4" s="122" t="s">
        <v>149</v>
      </c>
      <c r="D4" s="109" t="s">
        <v>249</v>
      </c>
      <c r="E4" s="109" t="s">
        <v>329</v>
      </c>
      <c r="F4" s="109" t="s">
        <v>327</v>
      </c>
      <c r="G4" s="109" t="s">
        <v>2446</v>
      </c>
      <c r="H4" s="464" t="s">
        <v>958</v>
      </c>
    </row>
    <row r="5" spans="1:18" x14ac:dyDescent="0.25">
      <c r="A5" s="125" t="s">
        <v>2447</v>
      </c>
      <c r="B5" s="125" t="s">
        <v>33</v>
      </c>
      <c r="C5" s="126" t="s">
        <v>2449</v>
      </c>
      <c r="D5" s="126"/>
      <c r="E5" s="126"/>
      <c r="F5" s="126"/>
      <c r="G5" s="126"/>
      <c r="H5" s="126"/>
      <c r="R5" s="546" t="s">
        <v>45</v>
      </c>
    </row>
    <row r="6" spans="1:18" x14ac:dyDescent="0.25">
      <c r="A6" s="125"/>
      <c r="B6" s="125" t="s">
        <v>2448</v>
      </c>
      <c r="C6" s="127" t="s">
        <v>2450</v>
      </c>
      <c r="D6" s="126"/>
      <c r="E6" s="126"/>
      <c r="F6" s="126"/>
      <c r="G6" s="126"/>
      <c r="H6" s="126"/>
      <c r="R6" s="546" t="s">
        <v>46</v>
      </c>
    </row>
    <row r="7" spans="1:18" x14ac:dyDescent="0.25">
      <c r="A7" s="125"/>
      <c r="B7" s="125"/>
      <c r="C7" s="126" t="s">
        <v>2451</v>
      </c>
      <c r="D7" s="126"/>
      <c r="E7" s="126"/>
      <c r="F7" s="126"/>
      <c r="G7" s="126"/>
      <c r="H7" s="126"/>
      <c r="R7" s="546" t="s">
        <v>47</v>
      </c>
    </row>
    <row r="8" spans="1:18" x14ac:dyDescent="0.25">
      <c r="A8" s="125"/>
      <c r="B8" s="125"/>
      <c r="C8" s="126" t="s">
        <v>2452</v>
      </c>
      <c r="D8" s="126"/>
      <c r="E8" s="126"/>
      <c r="F8" s="126"/>
      <c r="G8" s="126"/>
      <c r="H8" s="126"/>
      <c r="R8" s="546" t="s">
        <v>1468</v>
      </c>
    </row>
    <row r="9" spans="1:18" x14ac:dyDescent="0.25">
      <c r="A9" s="125"/>
      <c r="B9" s="125"/>
      <c r="C9" s="203" t="s">
        <v>2453</v>
      </c>
      <c r="D9" s="126"/>
      <c r="E9" s="126"/>
      <c r="F9" s="126"/>
      <c r="G9" s="126"/>
      <c r="H9" s="126"/>
      <c r="R9" s="546" t="s">
        <v>1625</v>
      </c>
    </row>
    <row r="10" spans="1:18" ht="30" x14ac:dyDescent="0.25">
      <c r="A10" s="276"/>
      <c r="B10" s="276"/>
      <c r="C10" s="282" t="s">
        <v>2454</v>
      </c>
      <c r="D10" s="203"/>
      <c r="E10" s="203"/>
      <c r="F10" s="203"/>
      <c r="G10" s="203"/>
      <c r="H10" s="203"/>
    </row>
    <row r="11" spans="1:18" x14ac:dyDescent="0.25">
      <c r="A11" s="196"/>
      <c r="B11" s="196"/>
      <c r="C11" s="373"/>
      <c r="D11" s="196"/>
      <c r="E11" s="196"/>
      <c r="F11" s="373"/>
      <c r="G11" s="196"/>
      <c r="H11" s="373"/>
    </row>
    <row r="12" spans="1:18" x14ac:dyDescent="0.25">
      <c r="A12" s="125" t="s">
        <v>2455</v>
      </c>
      <c r="B12" s="125" t="s">
        <v>33</v>
      </c>
      <c r="C12" s="126" t="s">
        <v>2449</v>
      </c>
      <c r="D12" s="126"/>
      <c r="E12" s="126"/>
      <c r="F12" s="126"/>
      <c r="G12" s="126"/>
      <c r="H12" s="126"/>
    </row>
    <row r="13" spans="1:18" x14ac:dyDescent="0.25">
      <c r="A13" s="125"/>
      <c r="B13" s="125" t="s">
        <v>2456</v>
      </c>
      <c r="C13" s="127" t="s">
        <v>2450</v>
      </c>
      <c r="D13" s="126"/>
      <c r="E13" s="126"/>
      <c r="F13" s="126"/>
      <c r="G13" s="126"/>
      <c r="H13" s="126"/>
    </row>
    <row r="14" spans="1:18" x14ac:dyDescent="0.25">
      <c r="A14" s="276"/>
      <c r="B14" s="276"/>
      <c r="C14" s="126" t="s">
        <v>2451</v>
      </c>
      <c r="D14" s="203"/>
      <c r="E14" s="203"/>
      <c r="F14" s="203"/>
      <c r="G14" s="203"/>
      <c r="H14" s="203"/>
    </row>
    <row r="15" spans="1:18" x14ac:dyDescent="0.25">
      <c r="A15" s="125"/>
      <c r="B15" s="125"/>
      <c r="C15" s="126" t="s">
        <v>2457</v>
      </c>
      <c r="D15" s="126"/>
      <c r="E15" s="126"/>
      <c r="F15" s="126"/>
      <c r="G15" s="126"/>
      <c r="H15" s="126"/>
    </row>
    <row r="16" spans="1:18" x14ac:dyDescent="0.25">
      <c r="A16" s="125"/>
      <c r="B16" s="125"/>
      <c r="C16" s="203" t="s">
        <v>2453</v>
      </c>
      <c r="D16" s="126"/>
      <c r="E16" s="126"/>
      <c r="F16" s="126"/>
      <c r="G16" s="126"/>
      <c r="H16" s="126"/>
    </row>
    <row r="17" spans="1:8" ht="30" x14ac:dyDescent="0.25">
      <c r="A17" s="125"/>
      <c r="B17" s="125"/>
      <c r="C17" s="282" t="s">
        <v>2454</v>
      </c>
      <c r="D17" s="126"/>
      <c r="E17" s="126"/>
      <c r="F17" s="126"/>
      <c r="G17" s="126"/>
      <c r="H17" s="126"/>
    </row>
    <row r="18" spans="1:8" x14ac:dyDescent="0.25">
      <c r="A18" s="177"/>
      <c r="B18" s="177"/>
      <c r="C18" s="177"/>
      <c r="D18" s="177"/>
      <c r="E18" s="177"/>
      <c r="F18" s="177"/>
      <c r="G18" s="177"/>
      <c r="H18" s="177"/>
    </row>
    <row r="19" spans="1:8" x14ac:dyDescent="0.25">
      <c r="A19" s="125" t="s">
        <v>2458</v>
      </c>
      <c r="B19" s="125" t="s">
        <v>33</v>
      </c>
      <c r="C19" s="126" t="s">
        <v>2449</v>
      </c>
      <c r="D19" s="126"/>
      <c r="E19" s="126"/>
      <c r="F19" s="126"/>
      <c r="G19" s="126"/>
      <c r="H19" s="126"/>
    </row>
    <row r="20" spans="1:8" x14ac:dyDescent="0.25">
      <c r="A20" s="125"/>
      <c r="B20" s="125" t="s">
        <v>2459</v>
      </c>
      <c r="C20" s="127" t="s">
        <v>2450</v>
      </c>
      <c r="D20" s="126"/>
      <c r="E20" s="126"/>
      <c r="F20" s="126"/>
      <c r="G20" s="126"/>
      <c r="H20" s="126"/>
    </row>
    <row r="21" spans="1:8" x14ac:dyDescent="0.25">
      <c r="A21" s="126"/>
      <c r="B21" s="126"/>
      <c r="C21" s="126" t="s">
        <v>2451</v>
      </c>
      <c r="D21" s="126"/>
      <c r="E21" s="126"/>
      <c r="F21" s="126"/>
      <c r="G21" s="126"/>
      <c r="H21" s="126"/>
    </row>
    <row r="22" spans="1:8" x14ac:dyDescent="0.25">
      <c r="A22" s="126"/>
      <c r="B22" s="126"/>
      <c r="C22" s="126" t="s">
        <v>2457</v>
      </c>
      <c r="D22" s="126"/>
      <c r="E22" s="126"/>
      <c r="F22" s="126"/>
      <c r="G22" s="126"/>
      <c r="H22" s="126"/>
    </row>
    <row r="23" spans="1:8" x14ac:dyDescent="0.25">
      <c r="A23" s="126"/>
      <c r="B23" s="126"/>
      <c r="C23" s="203" t="s">
        <v>2453</v>
      </c>
      <c r="D23" s="126"/>
      <c r="E23" s="126"/>
      <c r="F23" s="126"/>
      <c r="G23" s="126"/>
      <c r="H23" s="126"/>
    </row>
    <row r="24" spans="1:8" ht="30" x14ac:dyDescent="0.25">
      <c r="A24" s="126"/>
      <c r="B24" s="126"/>
      <c r="C24" s="282" t="s">
        <v>2454</v>
      </c>
      <c r="D24" s="126"/>
      <c r="E24" s="126"/>
      <c r="F24" s="126"/>
      <c r="G24" s="126"/>
      <c r="H24" s="126"/>
    </row>
    <row r="25" spans="1:8" x14ac:dyDescent="0.25">
      <c r="A25" s="177"/>
      <c r="B25" s="177"/>
      <c r="C25" s="177"/>
      <c r="D25" s="177"/>
      <c r="E25" s="177"/>
      <c r="F25" s="177"/>
      <c r="G25" s="177"/>
      <c r="H25" s="177"/>
    </row>
    <row r="26" spans="1:8" x14ac:dyDescent="0.25">
      <c r="A26" s="125" t="s">
        <v>2460</v>
      </c>
      <c r="B26" s="125" t="s">
        <v>33</v>
      </c>
      <c r="C26" s="126" t="s">
        <v>2449</v>
      </c>
      <c r="D26" s="126"/>
      <c r="E26" s="126"/>
      <c r="F26" s="126"/>
      <c r="G26" s="126"/>
      <c r="H26" s="126"/>
    </row>
    <row r="27" spans="1:8" x14ac:dyDescent="0.25">
      <c r="A27" s="126"/>
      <c r="B27" s="125" t="s">
        <v>2461</v>
      </c>
      <c r="C27" s="127" t="s">
        <v>2450</v>
      </c>
      <c r="D27" s="126"/>
      <c r="E27" s="126"/>
      <c r="F27" s="126"/>
      <c r="G27" s="126"/>
      <c r="H27" s="126"/>
    </row>
    <row r="28" spans="1:8" x14ac:dyDescent="0.25">
      <c r="A28" s="126"/>
      <c r="B28" s="126"/>
      <c r="C28" s="126" t="s">
        <v>2451</v>
      </c>
      <c r="D28" s="126"/>
      <c r="E28" s="126"/>
      <c r="F28" s="126"/>
      <c r="G28" s="126"/>
      <c r="H28" s="126"/>
    </row>
    <row r="29" spans="1:8" x14ac:dyDescent="0.25">
      <c r="A29" s="126"/>
      <c r="B29" s="126"/>
      <c r="C29" s="126" t="s">
        <v>2462</v>
      </c>
      <c r="D29" s="126"/>
      <c r="E29" s="126"/>
      <c r="F29" s="126"/>
      <c r="G29" s="126"/>
      <c r="H29" s="126"/>
    </row>
    <row r="30" spans="1:8" x14ac:dyDescent="0.25">
      <c r="A30" s="126"/>
      <c r="B30" s="126"/>
      <c r="C30" s="203" t="s">
        <v>2453</v>
      </c>
      <c r="D30" s="126"/>
      <c r="E30" s="126"/>
      <c r="F30" s="126"/>
      <c r="G30" s="126"/>
      <c r="H30" s="126"/>
    </row>
    <row r="31" spans="1:8" ht="30" x14ac:dyDescent="0.25">
      <c r="A31" s="126"/>
      <c r="B31" s="126"/>
      <c r="C31" s="282" t="s">
        <v>2454</v>
      </c>
      <c r="D31" s="126"/>
      <c r="E31" s="126"/>
      <c r="F31" s="126"/>
      <c r="G31" s="126"/>
      <c r="H31" s="126"/>
    </row>
    <row r="32" spans="1:8" x14ac:dyDescent="0.25">
      <c r="A32" s="177"/>
      <c r="B32" s="177"/>
      <c r="C32" s="177"/>
      <c r="D32" s="177"/>
      <c r="E32" s="177"/>
      <c r="F32" s="177"/>
      <c r="G32" s="177"/>
      <c r="H32" s="177"/>
    </row>
    <row r="33" spans="1:8" x14ac:dyDescent="0.25">
      <c r="A33" s="125" t="s">
        <v>2463</v>
      </c>
      <c r="B33" s="125" t="s">
        <v>33</v>
      </c>
      <c r="C33" s="126" t="s">
        <v>2449</v>
      </c>
      <c r="D33" s="126"/>
      <c r="E33" s="126"/>
      <c r="F33" s="126"/>
      <c r="G33" s="126"/>
      <c r="H33" s="126"/>
    </row>
    <row r="34" spans="1:8" x14ac:dyDescent="0.25">
      <c r="A34" s="126"/>
      <c r="B34" s="125" t="s">
        <v>2464</v>
      </c>
      <c r="C34" s="127" t="s">
        <v>2450</v>
      </c>
      <c r="D34" s="126"/>
      <c r="E34" s="126"/>
      <c r="F34" s="126"/>
      <c r="G34" s="126"/>
      <c r="H34" s="126"/>
    </row>
    <row r="35" spans="1:8" x14ac:dyDescent="0.25">
      <c r="A35" s="126"/>
      <c r="B35" s="126"/>
      <c r="C35" s="126" t="s">
        <v>2451</v>
      </c>
      <c r="D35" s="126"/>
      <c r="E35" s="126"/>
      <c r="F35" s="126"/>
      <c r="G35" s="126"/>
      <c r="H35" s="126"/>
    </row>
    <row r="36" spans="1:8" x14ac:dyDescent="0.25">
      <c r="A36" s="126"/>
      <c r="B36" s="126"/>
      <c r="C36" s="126" t="s">
        <v>2465</v>
      </c>
      <c r="D36" s="126"/>
      <c r="E36" s="126"/>
      <c r="F36" s="126"/>
      <c r="G36" s="126"/>
      <c r="H36" s="126"/>
    </row>
    <row r="37" spans="1:8" x14ac:dyDescent="0.25">
      <c r="A37" s="126"/>
      <c r="B37" s="126"/>
      <c r="C37" s="203" t="s">
        <v>2453</v>
      </c>
      <c r="D37" s="126"/>
      <c r="E37" s="126"/>
      <c r="F37" s="126"/>
      <c r="G37" s="126"/>
      <c r="H37" s="126"/>
    </row>
    <row r="38" spans="1:8" ht="30" x14ac:dyDescent="0.25">
      <c r="A38" s="126"/>
      <c r="B38" s="126"/>
      <c r="C38" s="282" t="s">
        <v>2454</v>
      </c>
      <c r="D38" s="126"/>
      <c r="E38" s="126"/>
      <c r="F38" s="126"/>
      <c r="G38" s="126"/>
      <c r="H38" s="126"/>
    </row>
    <row r="39" spans="1:8" x14ac:dyDescent="0.25">
      <c r="A39" s="177"/>
      <c r="B39" s="177"/>
      <c r="C39" s="177"/>
      <c r="D39" s="177"/>
      <c r="E39" s="177"/>
      <c r="F39" s="177"/>
      <c r="G39" s="177"/>
      <c r="H39" s="177"/>
    </row>
    <row r="40" spans="1:8" x14ac:dyDescent="0.25">
      <c r="A40" s="125" t="s">
        <v>2466</v>
      </c>
      <c r="B40" s="125" t="s">
        <v>33</v>
      </c>
      <c r="C40" s="126" t="s">
        <v>2449</v>
      </c>
      <c r="D40" s="126"/>
      <c r="E40" s="126"/>
      <c r="F40" s="126"/>
      <c r="G40" s="126"/>
      <c r="H40" s="126"/>
    </row>
    <row r="41" spans="1:8" x14ac:dyDescent="0.25">
      <c r="A41" s="126"/>
      <c r="B41" s="125" t="s">
        <v>2467</v>
      </c>
      <c r="C41" s="127" t="s">
        <v>2450</v>
      </c>
      <c r="D41" s="126"/>
      <c r="E41" s="126"/>
      <c r="F41" s="126"/>
      <c r="G41" s="126"/>
      <c r="H41" s="126"/>
    </row>
    <row r="42" spans="1:8" x14ac:dyDescent="0.25">
      <c r="A42" s="126"/>
      <c r="B42" s="126"/>
      <c r="C42" s="126" t="s">
        <v>2451</v>
      </c>
      <c r="D42" s="126"/>
      <c r="E42" s="126"/>
      <c r="F42" s="126"/>
      <c r="G42" s="126"/>
      <c r="H42" s="126"/>
    </row>
    <row r="43" spans="1:8" x14ac:dyDescent="0.25">
      <c r="A43" s="126"/>
      <c r="B43" s="126"/>
      <c r="C43" s="126" t="s">
        <v>2465</v>
      </c>
      <c r="D43" s="126"/>
      <c r="E43" s="126"/>
      <c r="F43" s="126"/>
      <c r="G43" s="126"/>
      <c r="H43" s="126"/>
    </row>
    <row r="44" spans="1:8" x14ac:dyDescent="0.25">
      <c r="A44" s="126"/>
      <c r="B44" s="126"/>
      <c r="C44" s="203" t="s">
        <v>2453</v>
      </c>
      <c r="D44" s="126"/>
      <c r="E44" s="126"/>
      <c r="F44" s="126"/>
      <c r="G44" s="126"/>
      <c r="H44" s="126"/>
    </row>
    <row r="45" spans="1:8" ht="30" x14ac:dyDescent="0.25">
      <c r="A45" s="126"/>
      <c r="B45" s="126"/>
      <c r="C45" s="282" t="s">
        <v>2454</v>
      </c>
      <c r="D45" s="126"/>
      <c r="E45" s="126"/>
      <c r="F45" s="126"/>
      <c r="G45" s="126"/>
      <c r="H45" s="126"/>
    </row>
    <row r="46" spans="1:8" x14ac:dyDescent="0.25">
      <c r="A46" s="177"/>
      <c r="B46" s="177"/>
      <c r="C46" s="177"/>
      <c r="D46" s="177"/>
      <c r="E46" s="177"/>
      <c r="F46" s="177"/>
      <c r="G46" s="177"/>
      <c r="H46" s="177"/>
    </row>
    <row r="47" spans="1:8" x14ac:dyDescent="0.25">
      <c r="A47" s="125" t="s">
        <v>2469</v>
      </c>
      <c r="B47" s="125" t="s">
        <v>2468</v>
      </c>
      <c r="C47" s="126" t="s">
        <v>2449</v>
      </c>
      <c r="D47" s="126"/>
      <c r="E47" s="126"/>
      <c r="F47" s="126"/>
      <c r="G47" s="126"/>
      <c r="H47" s="126"/>
    </row>
    <row r="48" spans="1:8" x14ac:dyDescent="0.25">
      <c r="A48" s="126"/>
      <c r="B48" s="125" t="s">
        <v>2470</v>
      </c>
      <c r="C48" s="127" t="s">
        <v>2450</v>
      </c>
      <c r="D48" s="126"/>
      <c r="E48" s="126"/>
      <c r="F48" s="126"/>
      <c r="G48" s="126"/>
      <c r="H48" s="126"/>
    </row>
    <row r="49" spans="1:8" x14ac:dyDescent="0.25">
      <c r="A49" s="126"/>
      <c r="B49" s="126"/>
      <c r="C49" s="126" t="s">
        <v>2451</v>
      </c>
      <c r="D49" s="126"/>
      <c r="E49" s="126"/>
      <c r="F49" s="126"/>
      <c r="G49" s="126"/>
      <c r="H49" s="126"/>
    </row>
    <row r="50" spans="1:8" x14ac:dyDescent="0.25">
      <c r="A50" s="126"/>
      <c r="B50" s="126"/>
      <c r="C50" s="126" t="s">
        <v>2471</v>
      </c>
      <c r="D50" s="126"/>
      <c r="E50" s="126"/>
      <c r="F50" s="126"/>
      <c r="G50" s="126"/>
      <c r="H50" s="126"/>
    </row>
    <row r="51" spans="1:8" x14ac:dyDescent="0.25">
      <c r="A51" s="126"/>
      <c r="B51" s="126"/>
      <c r="C51" s="203" t="s">
        <v>2453</v>
      </c>
      <c r="D51" s="126"/>
      <c r="E51" s="126"/>
      <c r="F51" s="126"/>
      <c r="G51" s="126"/>
      <c r="H51" s="126"/>
    </row>
    <row r="52" spans="1:8" ht="30" x14ac:dyDescent="0.25">
      <c r="A52" s="126"/>
      <c r="B52" s="126"/>
      <c r="C52" s="282" t="s">
        <v>2454</v>
      </c>
      <c r="D52" s="126"/>
      <c r="E52" s="126"/>
      <c r="F52" s="126"/>
      <c r="G52" s="126"/>
      <c r="H52" s="126"/>
    </row>
    <row r="53" spans="1:8" x14ac:dyDescent="0.25">
      <c r="A53" s="177"/>
      <c r="B53" s="177"/>
      <c r="C53" s="177"/>
      <c r="D53" s="177"/>
      <c r="E53" s="177"/>
      <c r="F53" s="177"/>
      <c r="G53" s="177"/>
      <c r="H53" s="177"/>
    </row>
    <row r="54" spans="1:8" x14ac:dyDescent="0.25">
      <c r="A54" s="125" t="s">
        <v>2472</v>
      </c>
      <c r="B54" s="125" t="s">
        <v>2468</v>
      </c>
      <c r="C54" s="126" t="s">
        <v>2449</v>
      </c>
      <c r="D54" s="126"/>
      <c r="E54" s="126"/>
      <c r="F54" s="126"/>
      <c r="G54" s="126"/>
      <c r="H54" s="126"/>
    </row>
    <row r="55" spans="1:8" x14ac:dyDescent="0.25">
      <c r="A55" s="126"/>
      <c r="B55" s="125" t="s">
        <v>2474</v>
      </c>
      <c r="C55" s="127" t="s">
        <v>2450</v>
      </c>
      <c r="D55" s="126"/>
      <c r="E55" s="126"/>
      <c r="F55" s="126"/>
      <c r="G55" s="126"/>
      <c r="H55" s="126"/>
    </row>
    <row r="56" spans="1:8" x14ac:dyDescent="0.25">
      <c r="A56" s="126"/>
      <c r="B56" s="126"/>
      <c r="C56" s="126" t="s">
        <v>2451</v>
      </c>
      <c r="D56" s="126"/>
      <c r="E56" s="126"/>
      <c r="F56" s="126"/>
      <c r="G56" s="126"/>
      <c r="H56" s="126"/>
    </row>
    <row r="57" spans="1:8" x14ac:dyDescent="0.25">
      <c r="A57" s="126"/>
      <c r="B57" s="126"/>
      <c r="C57" s="126" t="s">
        <v>2473</v>
      </c>
      <c r="D57" s="126"/>
      <c r="E57" s="126"/>
      <c r="F57" s="126"/>
      <c r="G57" s="126"/>
      <c r="H57" s="126"/>
    </row>
    <row r="58" spans="1:8" x14ac:dyDescent="0.25">
      <c r="A58" s="126"/>
      <c r="B58" s="126"/>
      <c r="C58" s="203" t="s">
        <v>2453</v>
      </c>
      <c r="D58" s="126"/>
      <c r="E58" s="126"/>
      <c r="F58" s="126"/>
      <c r="G58" s="126"/>
      <c r="H58" s="126"/>
    </row>
    <row r="59" spans="1:8" ht="30" x14ac:dyDescent="0.25">
      <c r="A59" s="126"/>
      <c r="B59" s="126"/>
      <c r="C59" s="282" t="s">
        <v>2454</v>
      </c>
      <c r="D59" s="126"/>
      <c r="E59" s="126"/>
      <c r="F59" s="126"/>
      <c r="G59" s="126"/>
      <c r="H59" s="126"/>
    </row>
    <row r="60" spans="1:8" x14ac:dyDescent="0.25">
      <c r="A60" s="177"/>
      <c r="B60" s="177"/>
      <c r="C60" s="177"/>
      <c r="D60" s="177"/>
      <c r="E60" s="177"/>
      <c r="F60" s="177"/>
      <c r="G60" s="177"/>
      <c r="H60" s="177"/>
    </row>
    <row r="61" spans="1:8" x14ac:dyDescent="0.25">
      <c r="A61" s="125" t="s">
        <v>2475</v>
      </c>
      <c r="B61" s="125" t="s">
        <v>2468</v>
      </c>
      <c r="C61" s="126" t="s">
        <v>2449</v>
      </c>
      <c r="D61" s="126"/>
      <c r="E61" s="126"/>
      <c r="F61" s="126"/>
      <c r="G61" s="126"/>
      <c r="H61" s="126"/>
    </row>
    <row r="62" spans="1:8" x14ac:dyDescent="0.25">
      <c r="A62" s="126"/>
      <c r="B62" s="125" t="s">
        <v>2476</v>
      </c>
      <c r="C62" s="127" t="s">
        <v>2450</v>
      </c>
      <c r="D62" s="126"/>
      <c r="E62" s="126"/>
      <c r="F62" s="126"/>
      <c r="G62" s="126"/>
      <c r="H62" s="126"/>
    </row>
    <row r="63" spans="1:8" x14ac:dyDescent="0.25">
      <c r="A63" s="126"/>
      <c r="B63" s="126"/>
      <c r="C63" s="126" t="s">
        <v>2451</v>
      </c>
      <c r="D63" s="126"/>
      <c r="E63" s="126"/>
      <c r="F63" s="126"/>
      <c r="G63" s="126"/>
      <c r="H63" s="126"/>
    </row>
    <row r="64" spans="1:8" x14ac:dyDescent="0.25">
      <c r="A64" s="126"/>
      <c r="B64" s="126"/>
      <c r="C64" s="126" t="s">
        <v>2477</v>
      </c>
      <c r="D64" s="126"/>
      <c r="E64" s="126"/>
      <c r="F64" s="126"/>
      <c r="G64" s="126"/>
      <c r="H64" s="126"/>
    </row>
    <row r="65" spans="1:8" x14ac:dyDescent="0.25">
      <c r="A65" s="126"/>
      <c r="B65" s="126"/>
      <c r="C65" s="203" t="s">
        <v>2453</v>
      </c>
      <c r="D65" s="126"/>
      <c r="E65" s="126"/>
      <c r="F65" s="126"/>
      <c r="G65" s="126"/>
      <c r="H65" s="126"/>
    </row>
    <row r="66" spans="1:8" ht="30" x14ac:dyDescent="0.25">
      <c r="A66" s="126"/>
      <c r="B66" s="126"/>
      <c r="C66" s="282" t="s">
        <v>2454</v>
      </c>
      <c r="D66" s="126"/>
      <c r="E66" s="126"/>
      <c r="F66" s="126"/>
      <c r="G66" s="126"/>
      <c r="H66" s="126"/>
    </row>
    <row r="67" spans="1:8" x14ac:dyDescent="0.25">
      <c r="A67" s="177"/>
      <c r="B67" s="177"/>
      <c r="C67" s="177"/>
      <c r="D67" s="177"/>
      <c r="E67" s="177"/>
      <c r="F67" s="177"/>
      <c r="G67" s="177"/>
      <c r="H67" s="177"/>
    </row>
    <row r="68" spans="1:8" x14ac:dyDescent="0.25">
      <c r="A68" s="125" t="s">
        <v>2493</v>
      </c>
      <c r="B68" s="125" t="s">
        <v>2468</v>
      </c>
      <c r="C68" s="126" t="s">
        <v>2449</v>
      </c>
      <c r="D68" s="126"/>
      <c r="E68" s="126"/>
      <c r="F68" s="126"/>
      <c r="G68" s="126"/>
      <c r="H68" s="126"/>
    </row>
    <row r="69" spans="1:8" x14ac:dyDescent="0.25">
      <c r="A69" s="126"/>
      <c r="B69" s="125" t="s">
        <v>2478</v>
      </c>
      <c r="C69" s="127" t="s">
        <v>2450</v>
      </c>
      <c r="D69" s="126"/>
      <c r="E69" s="126"/>
      <c r="F69" s="126"/>
      <c r="G69" s="126"/>
      <c r="H69" s="126"/>
    </row>
    <row r="70" spans="1:8" x14ac:dyDescent="0.25">
      <c r="A70" s="126"/>
      <c r="B70" s="126"/>
      <c r="C70" s="126" t="s">
        <v>2451</v>
      </c>
      <c r="D70" s="126"/>
      <c r="E70" s="126"/>
      <c r="F70" s="126"/>
      <c r="G70" s="126"/>
      <c r="H70" s="126"/>
    </row>
    <row r="71" spans="1:8" x14ac:dyDescent="0.25">
      <c r="A71" s="126"/>
      <c r="B71" s="126"/>
      <c r="C71" s="126" t="s">
        <v>2479</v>
      </c>
      <c r="D71" s="126"/>
      <c r="E71" s="126"/>
      <c r="F71" s="126"/>
      <c r="G71" s="126"/>
      <c r="H71" s="126"/>
    </row>
    <row r="72" spans="1:8" x14ac:dyDescent="0.25">
      <c r="A72" s="126"/>
      <c r="B72" s="126"/>
      <c r="C72" s="203" t="s">
        <v>2453</v>
      </c>
      <c r="D72" s="126"/>
      <c r="E72" s="126"/>
      <c r="F72" s="126"/>
      <c r="G72" s="126"/>
      <c r="H72" s="126"/>
    </row>
    <row r="73" spans="1:8" ht="30" x14ac:dyDescent="0.25">
      <c r="A73" s="126"/>
      <c r="B73" s="126"/>
      <c r="C73" s="282" t="s">
        <v>2454</v>
      </c>
      <c r="D73" s="126"/>
      <c r="E73" s="126"/>
      <c r="F73" s="126"/>
      <c r="G73" s="126"/>
      <c r="H73" s="126"/>
    </row>
    <row r="74" spans="1:8" x14ac:dyDescent="0.25">
      <c r="A74" s="177"/>
      <c r="B74" s="177"/>
      <c r="C74" s="177"/>
      <c r="D74" s="177"/>
      <c r="E74" s="177"/>
      <c r="F74" s="177"/>
      <c r="G74" s="177"/>
      <c r="H74" s="177"/>
    </row>
    <row r="75" spans="1:8" x14ac:dyDescent="0.25">
      <c r="A75" s="125" t="s">
        <v>2494</v>
      </c>
      <c r="B75" s="125" t="s">
        <v>2480</v>
      </c>
      <c r="C75" s="126" t="s">
        <v>2481</v>
      </c>
      <c r="D75" s="126"/>
      <c r="E75" s="126"/>
      <c r="F75" s="126"/>
      <c r="G75" s="126"/>
      <c r="H75" s="126"/>
    </row>
    <row r="76" spans="1:8" x14ac:dyDescent="0.25">
      <c r="A76" s="126"/>
      <c r="B76" s="125" t="s">
        <v>2482</v>
      </c>
      <c r="C76" s="127" t="s">
        <v>2450</v>
      </c>
      <c r="D76" s="126"/>
      <c r="E76" s="126"/>
      <c r="F76" s="126"/>
      <c r="G76" s="126"/>
      <c r="H76" s="126"/>
    </row>
    <row r="77" spans="1:8" x14ac:dyDescent="0.25">
      <c r="A77" s="126"/>
      <c r="B77" s="126"/>
      <c r="C77" s="126" t="s">
        <v>2451</v>
      </c>
      <c r="D77" s="126"/>
      <c r="E77" s="126"/>
      <c r="F77" s="126"/>
      <c r="G77" s="126"/>
      <c r="H77" s="126"/>
    </row>
    <row r="78" spans="1:8" x14ac:dyDescent="0.25">
      <c r="A78" s="126"/>
      <c r="B78" s="126"/>
      <c r="C78" s="126" t="s">
        <v>2483</v>
      </c>
      <c r="D78" s="126"/>
      <c r="E78" s="126"/>
      <c r="F78" s="126"/>
      <c r="G78" s="126"/>
      <c r="H78" s="126"/>
    </row>
    <row r="79" spans="1:8" x14ac:dyDescent="0.25">
      <c r="A79" s="126"/>
      <c r="B79" s="126"/>
      <c r="C79" s="203" t="s">
        <v>2453</v>
      </c>
      <c r="D79" s="126"/>
      <c r="E79" s="126"/>
      <c r="F79" s="126"/>
      <c r="G79" s="126"/>
      <c r="H79" s="126"/>
    </row>
    <row r="80" spans="1:8" ht="30" x14ac:dyDescent="0.25">
      <c r="A80" s="126"/>
      <c r="B80" s="126"/>
      <c r="C80" s="282" t="s">
        <v>2454</v>
      </c>
      <c r="D80" s="126"/>
      <c r="E80" s="126"/>
      <c r="F80" s="126"/>
      <c r="G80" s="126"/>
      <c r="H80" s="126"/>
    </row>
    <row r="81" spans="1:8" x14ac:dyDescent="0.25">
      <c r="A81" s="177"/>
      <c r="B81" s="177"/>
      <c r="C81" s="177"/>
      <c r="D81" s="177"/>
      <c r="E81" s="177"/>
      <c r="F81" s="177"/>
      <c r="G81" s="177"/>
      <c r="H81" s="177"/>
    </row>
    <row r="82" spans="1:8" x14ac:dyDescent="0.25">
      <c r="A82" s="125" t="s">
        <v>2495</v>
      </c>
      <c r="B82" s="125" t="s">
        <v>2480</v>
      </c>
      <c r="C82" s="126" t="s">
        <v>2481</v>
      </c>
      <c r="D82" s="126"/>
      <c r="E82" s="126"/>
      <c r="F82" s="126"/>
      <c r="G82" s="126"/>
      <c r="H82" s="126"/>
    </row>
    <row r="83" spans="1:8" x14ac:dyDescent="0.25">
      <c r="A83" s="126"/>
      <c r="B83" s="125" t="s">
        <v>2484</v>
      </c>
      <c r="C83" s="127" t="s">
        <v>2450</v>
      </c>
      <c r="D83" s="126"/>
      <c r="E83" s="126"/>
      <c r="F83" s="126"/>
      <c r="G83" s="126"/>
      <c r="H83" s="126"/>
    </row>
    <row r="84" spans="1:8" x14ac:dyDescent="0.25">
      <c r="A84" s="126"/>
      <c r="B84" s="126"/>
      <c r="C84" s="126" t="s">
        <v>2451</v>
      </c>
      <c r="D84" s="126"/>
      <c r="E84" s="126"/>
      <c r="F84" s="126"/>
      <c r="G84" s="126"/>
      <c r="H84" s="126"/>
    </row>
    <row r="85" spans="1:8" x14ac:dyDescent="0.25">
      <c r="A85" s="126"/>
      <c r="B85" s="126"/>
      <c r="C85" s="126" t="s">
        <v>2485</v>
      </c>
      <c r="D85" s="126"/>
      <c r="E85" s="126"/>
      <c r="F85" s="126"/>
      <c r="G85" s="126"/>
      <c r="H85" s="126"/>
    </row>
    <row r="86" spans="1:8" x14ac:dyDescent="0.25">
      <c r="A86" s="126"/>
      <c r="B86" s="126"/>
      <c r="C86" s="203" t="s">
        <v>2453</v>
      </c>
      <c r="D86" s="126"/>
      <c r="E86" s="126"/>
      <c r="F86" s="126"/>
      <c r="G86" s="126"/>
      <c r="H86" s="126"/>
    </row>
    <row r="87" spans="1:8" ht="30" x14ac:dyDescent="0.25">
      <c r="A87" s="126"/>
      <c r="B87" s="126"/>
      <c r="C87" s="282" t="s">
        <v>2454</v>
      </c>
      <c r="D87" s="126"/>
      <c r="E87" s="126"/>
      <c r="F87" s="126"/>
      <c r="G87" s="126"/>
      <c r="H87" s="126"/>
    </row>
    <row r="88" spans="1:8" x14ac:dyDescent="0.25">
      <c r="A88" s="177"/>
      <c r="B88" s="177"/>
      <c r="C88" s="177"/>
      <c r="D88" s="177"/>
      <c r="E88" s="177"/>
      <c r="F88" s="177"/>
      <c r="G88" s="177"/>
      <c r="H88" s="177"/>
    </row>
    <row r="89" spans="1:8" x14ac:dyDescent="0.25">
      <c r="A89" s="125" t="s">
        <v>2496</v>
      </c>
      <c r="B89" s="125" t="s">
        <v>2480</v>
      </c>
      <c r="C89" s="126" t="s">
        <v>2481</v>
      </c>
      <c r="D89" s="126"/>
      <c r="E89" s="126"/>
      <c r="F89" s="126"/>
      <c r="G89" s="126"/>
      <c r="H89" s="126"/>
    </row>
    <row r="90" spans="1:8" x14ac:dyDescent="0.25">
      <c r="A90" s="126"/>
      <c r="B90" s="125" t="s">
        <v>2486</v>
      </c>
      <c r="C90" s="127" t="s">
        <v>2450</v>
      </c>
      <c r="D90" s="126"/>
      <c r="E90" s="126"/>
      <c r="F90" s="126"/>
      <c r="G90" s="126"/>
      <c r="H90" s="126"/>
    </row>
    <row r="91" spans="1:8" x14ac:dyDescent="0.25">
      <c r="A91" s="126"/>
      <c r="B91" s="126"/>
      <c r="C91" s="126" t="s">
        <v>2451</v>
      </c>
      <c r="D91" s="126"/>
      <c r="E91" s="126"/>
      <c r="F91" s="126"/>
      <c r="G91" s="126"/>
      <c r="H91" s="126"/>
    </row>
    <row r="92" spans="1:8" x14ac:dyDescent="0.25">
      <c r="A92" s="126"/>
      <c r="B92" s="126"/>
      <c r="C92" s="126" t="s">
        <v>2485</v>
      </c>
      <c r="D92" s="126"/>
      <c r="E92" s="126"/>
      <c r="F92" s="126"/>
      <c r="G92" s="126"/>
      <c r="H92" s="126"/>
    </row>
    <row r="93" spans="1:8" x14ac:dyDescent="0.25">
      <c r="A93" s="126"/>
      <c r="B93" s="126"/>
      <c r="C93" s="203" t="s">
        <v>2453</v>
      </c>
      <c r="D93" s="126"/>
      <c r="E93" s="126"/>
      <c r="F93" s="126"/>
      <c r="G93" s="126"/>
      <c r="H93" s="126"/>
    </row>
    <row r="94" spans="1:8" ht="30" x14ac:dyDescent="0.25">
      <c r="A94" s="126"/>
      <c r="B94" s="126"/>
      <c r="C94" s="282" t="s">
        <v>2454</v>
      </c>
      <c r="D94" s="126"/>
      <c r="E94" s="126"/>
      <c r="F94" s="126"/>
      <c r="G94" s="126"/>
      <c r="H94" s="126"/>
    </row>
    <row r="95" spans="1:8" x14ac:dyDescent="0.25">
      <c r="A95" s="177"/>
      <c r="B95" s="177"/>
      <c r="C95" s="177"/>
      <c r="D95" s="177"/>
      <c r="E95" s="177"/>
      <c r="F95" s="177"/>
      <c r="G95" s="177"/>
      <c r="H95" s="177"/>
    </row>
    <row r="96" spans="1:8" x14ac:dyDescent="0.25">
      <c r="A96" s="125" t="s">
        <v>2497</v>
      </c>
      <c r="B96" s="125" t="s">
        <v>2480</v>
      </c>
      <c r="C96" s="126" t="s">
        <v>2481</v>
      </c>
      <c r="D96" s="126"/>
      <c r="E96" s="126"/>
      <c r="F96" s="126"/>
      <c r="G96" s="126"/>
      <c r="H96" s="126"/>
    </row>
    <row r="97" spans="1:8" x14ac:dyDescent="0.25">
      <c r="A97" s="126"/>
      <c r="B97" s="125" t="s">
        <v>2487</v>
      </c>
      <c r="C97" s="127" t="s">
        <v>2450</v>
      </c>
      <c r="D97" s="126"/>
      <c r="E97" s="126"/>
      <c r="F97" s="126"/>
      <c r="G97" s="126"/>
      <c r="H97" s="126"/>
    </row>
    <row r="98" spans="1:8" x14ac:dyDescent="0.25">
      <c r="A98" s="126"/>
      <c r="B98" s="126"/>
      <c r="C98" s="126" t="s">
        <v>2451</v>
      </c>
      <c r="D98" s="126"/>
      <c r="E98" s="126"/>
      <c r="F98" s="126"/>
      <c r="G98" s="126"/>
      <c r="H98" s="126"/>
    </row>
    <row r="99" spans="1:8" x14ac:dyDescent="0.25">
      <c r="A99" s="126"/>
      <c r="B99" s="126"/>
      <c r="C99" s="126" t="s">
        <v>2488</v>
      </c>
      <c r="D99" s="126"/>
      <c r="E99" s="126"/>
      <c r="F99" s="126"/>
      <c r="G99" s="126"/>
      <c r="H99" s="126"/>
    </row>
    <row r="100" spans="1:8" x14ac:dyDescent="0.25">
      <c r="A100" s="126"/>
      <c r="B100" s="126"/>
      <c r="C100" s="203" t="s">
        <v>2453</v>
      </c>
      <c r="D100" s="126"/>
      <c r="E100" s="126"/>
      <c r="F100" s="126"/>
      <c r="G100" s="126"/>
      <c r="H100" s="126"/>
    </row>
    <row r="101" spans="1:8" ht="30" x14ac:dyDescent="0.25">
      <c r="A101" s="126"/>
      <c r="B101" s="126"/>
      <c r="C101" s="282" t="s">
        <v>2454</v>
      </c>
      <c r="D101" s="126"/>
      <c r="E101" s="126"/>
      <c r="F101" s="126"/>
      <c r="G101" s="126"/>
      <c r="H101" s="126"/>
    </row>
    <row r="102" spans="1:8" x14ac:dyDescent="0.25">
      <c r="A102" s="177"/>
      <c r="B102" s="177"/>
      <c r="C102" s="177"/>
      <c r="D102" s="177"/>
      <c r="E102" s="177"/>
      <c r="F102" s="177"/>
      <c r="G102" s="177"/>
      <c r="H102" s="177"/>
    </row>
    <row r="103" spans="1:8" x14ac:dyDescent="0.25">
      <c r="A103" s="125" t="s">
        <v>2498</v>
      </c>
      <c r="B103" s="125" t="s">
        <v>2480</v>
      </c>
      <c r="C103" s="126" t="s">
        <v>2481</v>
      </c>
      <c r="D103" s="126"/>
      <c r="E103" s="126"/>
      <c r="F103" s="126"/>
      <c r="G103" s="126"/>
      <c r="H103" s="126"/>
    </row>
    <row r="104" spans="1:8" x14ac:dyDescent="0.25">
      <c r="A104" s="126"/>
      <c r="B104" s="125" t="s">
        <v>2319</v>
      </c>
      <c r="C104" s="127" t="s">
        <v>2450</v>
      </c>
      <c r="D104" s="126"/>
      <c r="E104" s="126"/>
      <c r="F104" s="126"/>
      <c r="G104" s="126"/>
      <c r="H104" s="126"/>
    </row>
    <row r="105" spans="1:8" x14ac:dyDescent="0.25">
      <c r="A105" s="126"/>
      <c r="B105" s="126"/>
      <c r="C105" s="126" t="s">
        <v>2451</v>
      </c>
      <c r="D105" s="126"/>
      <c r="E105" s="126"/>
      <c r="F105" s="126"/>
      <c r="G105" s="126"/>
      <c r="H105" s="126"/>
    </row>
    <row r="106" spans="1:8" x14ac:dyDescent="0.25">
      <c r="A106" s="126"/>
      <c r="B106" s="126"/>
      <c r="C106" s="126" t="s">
        <v>2489</v>
      </c>
      <c r="D106" s="126"/>
      <c r="E106" s="126"/>
      <c r="F106" s="126"/>
      <c r="G106" s="126"/>
      <c r="H106" s="126"/>
    </row>
    <row r="107" spans="1:8" x14ac:dyDescent="0.25">
      <c r="A107" s="126"/>
      <c r="B107" s="126"/>
      <c r="C107" s="203" t="s">
        <v>2453</v>
      </c>
      <c r="D107" s="126"/>
      <c r="E107" s="126"/>
      <c r="F107" s="126"/>
      <c r="G107" s="126"/>
      <c r="H107" s="126"/>
    </row>
    <row r="108" spans="1:8" ht="30" x14ac:dyDescent="0.25">
      <c r="A108" s="126"/>
      <c r="B108" s="126"/>
      <c r="C108" s="282" t="s">
        <v>2454</v>
      </c>
      <c r="D108" s="126"/>
      <c r="E108" s="126"/>
      <c r="F108" s="126"/>
      <c r="G108" s="126"/>
      <c r="H108" s="126"/>
    </row>
    <row r="109" spans="1:8" x14ac:dyDescent="0.25">
      <c r="A109" s="177"/>
      <c r="B109" s="177"/>
      <c r="C109" s="177"/>
      <c r="D109" s="177"/>
      <c r="E109" s="177"/>
      <c r="F109" s="177"/>
      <c r="G109" s="177"/>
      <c r="H109" s="177"/>
    </row>
    <row r="110" spans="1:8" x14ac:dyDescent="0.25">
      <c r="A110" s="125" t="s">
        <v>2499</v>
      </c>
      <c r="B110" s="125" t="s">
        <v>2480</v>
      </c>
      <c r="C110" s="126" t="s">
        <v>2481</v>
      </c>
      <c r="D110" s="126"/>
      <c r="E110" s="126"/>
      <c r="F110" s="126"/>
      <c r="G110" s="126"/>
      <c r="H110" s="126"/>
    </row>
    <row r="111" spans="1:8" x14ac:dyDescent="0.25">
      <c r="A111" s="126"/>
      <c r="B111" s="125" t="s">
        <v>2324</v>
      </c>
      <c r="C111" s="127" t="s">
        <v>2450</v>
      </c>
      <c r="D111" s="126"/>
      <c r="E111" s="126"/>
      <c r="F111" s="126"/>
      <c r="G111" s="126"/>
      <c r="H111" s="126"/>
    </row>
    <row r="112" spans="1:8" x14ac:dyDescent="0.25">
      <c r="A112" s="126"/>
      <c r="B112" s="126"/>
      <c r="C112" s="126" t="s">
        <v>2451</v>
      </c>
      <c r="D112" s="126"/>
      <c r="E112" s="126"/>
      <c r="F112" s="126"/>
      <c r="G112" s="126"/>
      <c r="H112" s="126"/>
    </row>
    <row r="113" spans="1:8" x14ac:dyDescent="0.25">
      <c r="A113" s="126"/>
      <c r="B113" s="126"/>
      <c r="C113" s="126" t="s">
        <v>2490</v>
      </c>
      <c r="D113" s="126"/>
      <c r="E113" s="126"/>
      <c r="F113" s="126"/>
      <c r="G113" s="126"/>
      <c r="H113" s="126"/>
    </row>
    <row r="114" spans="1:8" x14ac:dyDescent="0.25">
      <c r="A114" s="126"/>
      <c r="B114" s="126"/>
      <c r="C114" s="203" t="s">
        <v>2453</v>
      </c>
      <c r="D114" s="126"/>
      <c r="E114" s="126"/>
      <c r="F114" s="126"/>
      <c r="G114" s="126"/>
      <c r="H114" s="126"/>
    </row>
    <row r="115" spans="1:8" ht="30" x14ac:dyDescent="0.25">
      <c r="A115" s="126"/>
      <c r="B115" s="126"/>
      <c r="C115" s="282" t="s">
        <v>2454</v>
      </c>
      <c r="D115" s="126"/>
      <c r="E115" s="126"/>
      <c r="F115" s="126"/>
      <c r="G115" s="126"/>
      <c r="H115" s="126"/>
    </row>
    <row r="116" spans="1:8" x14ac:dyDescent="0.25">
      <c r="A116" s="177"/>
      <c r="B116" s="177"/>
      <c r="C116" s="177"/>
      <c r="D116" s="177"/>
      <c r="E116" s="177"/>
      <c r="F116" s="177"/>
      <c r="G116" s="177"/>
      <c r="H116" s="177"/>
    </row>
    <row r="117" spans="1:8" x14ac:dyDescent="0.25">
      <c r="A117" s="125" t="s">
        <v>2500</v>
      </c>
      <c r="B117" s="125" t="s">
        <v>2480</v>
      </c>
      <c r="C117" s="126" t="s">
        <v>2481</v>
      </c>
      <c r="D117" s="126"/>
      <c r="E117" s="126"/>
      <c r="F117" s="126"/>
      <c r="G117" s="126"/>
      <c r="H117" s="126"/>
    </row>
    <row r="118" spans="1:8" x14ac:dyDescent="0.25">
      <c r="A118" s="126"/>
      <c r="B118" s="125" t="s">
        <v>2326</v>
      </c>
      <c r="C118" s="127" t="s">
        <v>2450</v>
      </c>
      <c r="D118" s="126"/>
      <c r="E118" s="126"/>
      <c r="F118" s="126"/>
      <c r="G118" s="126"/>
      <c r="H118" s="126"/>
    </row>
    <row r="119" spans="1:8" x14ac:dyDescent="0.25">
      <c r="A119" s="126"/>
      <c r="B119" s="126"/>
      <c r="C119" s="126" t="s">
        <v>2451</v>
      </c>
      <c r="D119" s="126"/>
      <c r="E119" s="126"/>
      <c r="F119" s="126"/>
      <c r="G119" s="126"/>
      <c r="H119" s="126"/>
    </row>
    <row r="120" spans="1:8" x14ac:dyDescent="0.25">
      <c r="A120" s="126"/>
      <c r="B120" s="126"/>
      <c r="C120" s="126" t="s">
        <v>2491</v>
      </c>
      <c r="D120" s="126"/>
      <c r="E120" s="126"/>
      <c r="F120" s="126"/>
      <c r="G120" s="126"/>
      <c r="H120" s="126"/>
    </row>
    <row r="121" spans="1:8" x14ac:dyDescent="0.25">
      <c r="A121" s="126"/>
      <c r="B121" s="126"/>
      <c r="C121" s="203" t="s">
        <v>2453</v>
      </c>
      <c r="D121" s="126"/>
      <c r="E121" s="126"/>
      <c r="F121" s="126"/>
      <c r="G121" s="126"/>
      <c r="H121" s="126"/>
    </row>
    <row r="122" spans="1:8" ht="30" x14ac:dyDescent="0.25">
      <c r="A122" s="126"/>
      <c r="B122" s="126"/>
      <c r="C122" s="282" t="s">
        <v>2454</v>
      </c>
      <c r="D122" s="126"/>
      <c r="E122" s="126"/>
      <c r="F122" s="126"/>
      <c r="G122" s="126"/>
      <c r="H122" s="126"/>
    </row>
    <row r="123" spans="1:8" x14ac:dyDescent="0.25">
      <c r="A123" s="177"/>
      <c r="B123" s="177"/>
      <c r="C123" s="177"/>
      <c r="D123" s="177"/>
      <c r="E123" s="177"/>
      <c r="F123" s="177"/>
      <c r="G123" s="177"/>
      <c r="H123" s="177"/>
    </row>
    <row r="124" spans="1:8" x14ac:dyDescent="0.25">
      <c r="A124" s="125" t="s">
        <v>2501</v>
      </c>
      <c r="B124" s="125" t="s">
        <v>2480</v>
      </c>
      <c r="C124" s="126" t="s">
        <v>2481</v>
      </c>
      <c r="D124" s="126"/>
      <c r="E124" s="126"/>
      <c r="F124" s="126"/>
      <c r="G124" s="126"/>
      <c r="H124" s="126"/>
    </row>
    <row r="125" spans="1:8" x14ac:dyDescent="0.25">
      <c r="A125" s="126"/>
      <c r="B125" s="125" t="s">
        <v>2492</v>
      </c>
      <c r="C125" s="127" t="s">
        <v>2450</v>
      </c>
      <c r="D125" s="126"/>
      <c r="E125" s="126"/>
      <c r="F125" s="126"/>
      <c r="G125" s="126"/>
      <c r="H125" s="126"/>
    </row>
    <row r="126" spans="1:8" x14ac:dyDescent="0.25">
      <c r="A126" s="126"/>
      <c r="B126" s="126"/>
      <c r="C126" s="126" t="s">
        <v>2451</v>
      </c>
      <c r="D126" s="126"/>
      <c r="E126" s="126"/>
      <c r="F126" s="126"/>
      <c r="G126" s="126"/>
      <c r="H126" s="126"/>
    </row>
    <row r="127" spans="1:8" x14ac:dyDescent="0.25">
      <c r="A127" s="126"/>
      <c r="B127" s="126"/>
      <c r="C127" s="126" t="s">
        <v>2506</v>
      </c>
      <c r="D127" s="126"/>
      <c r="E127" s="126"/>
      <c r="F127" s="126"/>
      <c r="G127" s="126"/>
      <c r="H127" s="126"/>
    </row>
    <row r="128" spans="1:8" x14ac:dyDescent="0.25">
      <c r="A128" s="126"/>
      <c r="B128" s="126"/>
      <c r="C128" s="203" t="s">
        <v>2453</v>
      </c>
      <c r="D128" s="126"/>
      <c r="E128" s="126"/>
      <c r="F128" s="126"/>
      <c r="G128" s="126"/>
      <c r="H128" s="126"/>
    </row>
    <row r="129" spans="1:8" ht="30" x14ac:dyDescent="0.25">
      <c r="A129" s="126"/>
      <c r="B129" s="126"/>
      <c r="C129" s="282" t="s">
        <v>2454</v>
      </c>
      <c r="D129" s="126"/>
      <c r="E129" s="126"/>
      <c r="F129" s="126"/>
      <c r="G129" s="126"/>
      <c r="H129" s="126"/>
    </row>
    <row r="130" spans="1:8" x14ac:dyDescent="0.25">
      <c r="A130" s="177"/>
      <c r="B130" s="177"/>
      <c r="C130" s="177"/>
      <c r="D130" s="177"/>
      <c r="E130" s="177"/>
      <c r="F130" s="177"/>
      <c r="G130" s="177"/>
      <c r="H130" s="177"/>
    </row>
    <row r="131" spans="1:8" x14ac:dyDescent="0.25">
      <c r="A131" s="125" t="s">
        <v>2503</v>
      </c>
      <c r="B131" s="125" t="s">
        <v>2504</v>
      </c>
      <c r="C131" s="126" t="s">
        <v>2481</v>
      </c>
      <c r="D131" s="126"/>
      <c r="E131" s="126"/>
      <c r="F131" s="126"/>
      <c r="G131" s="126"/>
      <c r="H131" s="126"/>
    </row>
    <row r="132" spans="1:8" x14ac:dyDescent="0.25">
      <c r="A132" s="126"/>
      <c r="B132" s="125" t="s">
        <v>2505</v>
      </c>
      <c r="C132" s="127" t="s">
        <v>2450</v>
      </c>
      <c r="D132" s="126"/>
      <c r="E132" s="126"/>
      <c r="F132" s="126"/>
      <c r="G132" s="126"/>
      <c r="H132" s="126"/>
    </row>
    <row r="133" spans="1:8" x14ac:dyDescent="0.25">
      <c r="A133" s="126"/>
      <c r="B133" s="126"/>
      <c r="C133" s="126" t="s">
        <v>2451</v>
      </c>
      <c r="D133" s="126"/>
      <c r="E133" s="126"/>
      <c r="F133" s="126"/>
      <c r="G133" s="126"/>
      <c r="H133" s="126"/>
    </row>
    <row r="134" spans="1:8" x14ac:dyDescent="0.25">
      <c r="A134" s="126"/>
      <c r="B134" s="126"/>
      <c r="C134" s="126" t="s">
        <v>2507</v>
      </c>
      <c r="D134" s="126"/>
      <c r="E134" s="126"/>
      <c r="F134" s="126"/>
      <c r="G134" s="126"/>
      <c r="H134" s="126"/>
    </row>
    <row r="135" spans="1:8" x14ac:dyDescent="0.25">
      <c r="A135" s="126"/>
      <c r="B135" s="126"/>
      <c r="C135" s="203" t="s">
        <v>2453</v>
      </c>
      <c r="D135" s="126"/>
      <c r="E135" s="126"/>
      <c r="F135" s="126"/>
      <c r="G135" s="126"/>
      <c r="H135" s="126"/>
    </row>
    <row r="136" spans="1:8" ht="30" x14ac:dyDescent="0.25">
      <c r="A136" s="126"/>
      <c r="B136" s="126"/>
      <c r="C136" s="282" t="s">
        <v>2454</v>
      </c>
      <c r="D136" s="126"/>
      <c r="E136" s="126"/>
      <c r="F136" s="126"/>
      <c r="G136" s="126"/>
      <c r="H136" s="126"/>
    </row>
    <row r="137" spans="1:8" x14ac:dyDescent="0.25">
      <c r="A137" s="177"/>
      <c r="B137" s="177"/>
      <c r="C137" s="177"/>
      <c r="D137" s="177"/>
      <c r="E137" s="177"/>
      <c r="F137" s="177"/>
      <c r="G137" s="177"/>
      <c r="H137" s="177"/>
    </row>
    <row r="138" spans="1:8" x14ac:dyDescent="0.25">
      <c r="A138" s="125" t="s">
        <v>2502</v>
      </c>
      <c r="B138" s="125" t="s">
        <v>2504</v>
      </c>
      <c r="C138" s="126" t="s">
        <v>2481</v>
      </c>
      <c r="D138" s="126"/>
      <c r="E138" s="126"/>
      <c r="F138" s="126"/>
      <c r="G138" s="126"/>
      <c r="H138" s="126"/>
    </row>
    <row r="139" spans="1:8" x14ac:dyDescent="0.25">
      <c r="A139" s="126"/>
      <c r="B139" s="125" t="s">
        <v>2508</v>
      </c>
      <c r="C139" s="127" t="s">
        <v>2450</v>
      </c>
      <c r="D139" s="126"/>
      <c r="E139" s="126"/>
      <c r="F139" s="126"/>
      <c r="G139" s="126"/>
      <c r="H139" s="126"/>
    </row>
    <row r="140" spans="1:8" x14ac:dyDescent="0.25">
      <c r="A140" s="126"/>
      <c r="B140" s="126"/>
      <c r="C140" s="126" t="s">
        <v>2451</v>
      </c>
      <c r="D140" s="126"/>
      <c r="E140" s="126"/>
      <c r="F140" s="126"/>
      <c r="G140" s="126"/>
      <c r="H140" s="126"/>
    </row>
    <row r="141" spans="1:8" x14ac:dyDescent="0.25">
      <c r="A141" s="126"/>
      <c r="B141" s="126"/>
      <c r="C141" s="126" t="s">
        <v>2509</v>
      </c>
      <c r="D141" s="126"/>
      <c r="E141" s="126"/>
      <c r="F141" s="126"/>
      <c r="G141" s="126"/>
      <c r="H141" s="126"/>
    </row>
    <row r="142" spans="1:8" x14ac:dyDescent="0.25">
      <c r="A142" s="126"/>
      <c r="B142" s="126"/>
      <c r="C142" s="203" t="s">
        <v>2453</v>
      </c>
      <c r="D142" s="126"/>
      <c r="E142" s="126"/>
      <c r="F142" s="126"/>
      <c r="G142" s="126"/>
      <c r="H142" s="126"/>
    </row>
    <row r="143" spans="1:8" ht="30" x14ac:dyDescent="0.25">
      <c r="A143" s="126"/>
      <c r="B143" s="126"/>
      <c r="C143" s="282" t="s">
        <v>2454</v>
      </c>
      <c r="D143" s="126"/>
      <c r="E143" s="126"/>
      <c r="F143" s="126"/>
      <c r="G143" s="126"/>
      <c r="H143" s="126"/>
    </row>
    <row r="144" spans="1:8" x14ac:dyDescent="0.25">
      <c r="A144" s="177"/>
      <c r="B144" s="177"/>
      <c r="C144" s="177"/>
      <c r="D144" s="177"/>
      <c r="E144" s="177"/>
      <c r="F144" s="177"/>
      <c r="G144" s="177"/>
      <c r="H144" s="177"/>
    </row>
    <row r="145" spans="1:8" x14ac:dyDescent="0.25">
      <c r="A145" s="125" t="s">
        <v>2510</v>
      </c>
      <c r="B145" s="125" t="s">
        <v>2504</v>
      </c>
      <c r="C145" s="126" t="s">
        <v>2481</v>
      </c>
      <c r="D145" s="126"/>
      <c r="E145" s="126"/>
      <c r="F145" s="126"/>
      <c r="G145" s="126"/>
      <c r="H145" s="126"/>
    </row>
    <row r="146" spans="1:8" x14ac:dyDescent="0.25">
      <c r="A146" s="126"/>
      <c r="B146" s="125" t="s">
        <v>2511</v>
      </c>
      <c r="C146" s="127" t="s">
        <v>2450</v>
      </c>
      <c r="D146" s="126"/>
      <c r="E146" s="126"/>
      <c r="F146" s="126"/>
      <c r="G146" s="126"/>
      <c r="H146" s="126"/>
    </row>
    <row r="147" spans="1:8" x14ac:dyDescent="0.25">
      <c r="A147" s="126"/>
      <c r="B147" s="126"/>
      <c r="C147" s="126" t="s">
        <v>2451</v>
      </c>
      <c r="D147" s="126"/>
      <c r="E147" s="126"/>
      <c r="F147" s="126"/>
      <c r="G147" s="126"/>
      <c r="H147" s="126"/>
    </row>
    <row r="148" spans="1:8" x14ac:dyDescent="0.25">
      <c r="A148" s="126"/>
      <c r="B148" s="126"/>
      <c r="C148" s="126" t="s">
        <v>2512</v>
      </c>
      <c r="D148" s="126"/>
      <c r="E148" s="126"/>
      <c r="F148" s="126"/>
      <c r="G148" s="126"/>
      <c r="H148" s="126"/>
    </row>
    <row r="149" spans="1:8" x14ac:dyDescent="0.25">
      <c r="A149" s="126"/>
      <c r="B149" s="126"/>
      <c r="C149" s="203" t="s">
        <v>2453</v>
      </c>
      <c r="D149" s="126"/>
      <c r="E149" s="126"/>
      <c r="F149" s="126"/>
      <c r="G149" s="126"/>
      <c r="H149" s="126"/>
    </row>
    <row r="150" spans="1:8" ht="30" x14ac:dyDescent="0.25">
      <c r="A150" s="126"/>
      <c r="B150" s="126"/>
      <c r="C150" s="282" t="s">
        <v>2454</v>
      </c>
      <c r="D150" s="126"/>
      <c r="E150" s="126"/>
      <c r="F150" s="126"/>
      <c r="G150" s="126"/>
      <c r="H150" s="126"/>
    </row>
    <row r="151" spans="1:8" x14ac:dyDescent="0.25">
      <c r="A151" s="177"/>
      <c r="B151" s="177"/>
      <c r="C151" s="373"/>
      <c r="D151" s="177"/>
      <c r="E151" s="177"/>
      <c r="F151" s="177"/>
      <c r="G151" s="177"/>
      <c r="H151" s="177"/>
    </row>
    <row r="152" spans="1:8" x14ac:dyDescent="0.25">
      <c r="A152" s="125" t="s">
        <v>2513</v>
      </c>
      <c r="B152" s="125" t="s">
        <v>2504</v>
      </c>
      <c r="C152" s="126" t="s">
        <v>2481</v>
      </c>
      <c r="D152" s="126"/>
      <c r="E152" s="126"/>
      <c r="F152" s="126"/>
      <c r="G152" s="126"/>
      <c r="H152" s="126"/>
    </row>
    <row r="153" spans="1:8" x14ac:dyDescent="0.25">
      <c r="A153" s="126"/>
      <c r="B153" s="125" t="s">
        <v>2514</v>
      </c>
      <c r="C153" s="127" t="s">
        <v>2450</v>
      </c>
      <c r="D153" s="126"/>
      <c r="E153" s="126"/>
      <c r="F153" s="126"/>
      <c r="G153" s="126"/>
      <c r="H153" s="126"/>
    </row>
    <row r="154" spans="1:8" x14ac:dyDescent="0.25">
      <c r="A154" s="126"/>
      <c r="B154" s="126"/>
      <c r="C154" s="126" t="s">
        <v>2451</v>
      </c>
      <c r="D154" s="126"/>
      <c r="E154" s="126"/>
      <c r="F154" s="126"/>
      <c r="G154" s="126"/>
      <c r="H154" s="126"/>
    </row>
    <row r="155" spans="1:8" x14ac:dyDescent="0.25">
      <c r="A155" s="126"/>
      <c r="B155" s="126"/>
      <c r="C155" s="126" t="s">
        <v>2515</v>
      </c>
      <c r="D155" s="126"/>
      <c r="E155" s="126"/>
      <c r="F155" s="126"/>
      <c r="G155" s="126"/>
      <c r="H155" s="126"/>
    </row>
    <row r="156" spans="1:8" x14ac:dyDescent="0.25">
      <c r="A156" s="126"/>
      <c r="B156" s="126"/>
      <c r="C156" s="203" t="s">
        <v>2453</v>
      </c>
      <c r="D156" s="126"/>
      <c r="E156" s="126"/>
      <c r="F156" s="126"/>
      <c r="G156" s="126"/>
      <c r="H156" s="126"/>
    </row>
    <row r="157" spans="1:8" ht="30" x14ac:dyDescent="0.25">
      <c r="A157" s="126"/>
      <c r="B157" s="126"/>
      <c r="C157" s="282" t="s">
        <v>2454</v>
      </c>
      <c r="D157" s="126"/>
      <c r="E157" s="126"/>
      <c r="F157" s="126"/>
      <c r="G157" s="126"/>
      <c r="H157" s="126"/>
    </row>
  </sheetData>
  <mergeCells count="1">
    <mergeCell ref="A2:E2"/>
  </mergeCells>
  <conditionalFormatting sqref="E5">
    <cfRule type="cellIs" dxfId="899" priority="13" operator="equal">
      <formula>"fail"</formula>
    </cfRule>
  </conditionalFormatting>
  <conditionalFormatting sqref="E5">
    <cfRule type="cellIs" dxfId="898" priority="10" operator="equal">
      <formula>"n/a"</formula>
    </cfRule>
    <cfRule type="cellIs" dxfId="897" priority="11" operator="equal">
      <formula>"pass"</formula>
    </cfRule>
    <cfRule type="cellIs" dxfId="896" priority="12" operator="equal">
      <formula>"fail"</formula>
    </cfRule>
  </conditionalFormatting>
  <conditionalFormatting sqref="E5:G157">
    <cfRule type="cellIs" dxfId="895" priority="1" operator="equal">
      <formula>"black"</formula>
    </cfRule>
    <cfRule type="cellIs" dxfId="894" priority="2" operator="equal">
      <formula>"n/s"</formula>
    </cfRule>
    <cfRule type="cellIs" dxfId="893" priority="3" operator="equal">
      <formula>"n/a"</formula>
    </cfRule>
    <cfRule type="cellIs" dxfId="892" priority="4" operator="equal">
      <formula>"fail"</formula>
    </cfRule>
    <cfRule type="cellIs" dxfId="891" priority="5" operator="equal">
      <formula>"pass"</formula>
    </cfRule>
  </conditionalFormatting>
  <dataValidations count="1">
    <dataValidation type="list" allowBlank="1" showInputMessage="1" showErrorMessage="1" sqref="E5:G157">
      <formula1>$R$5:$R$9</formula1>
    </dataValidation>
  </dataValidation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sheetPr>
  <dimension ref="A1:R297"/>
  <sheetViews>
    <sheetView topLeftCell="A22" workbookViewId="0">
      <selection activeCell="D26" sqref="D26"/>
    </sheetView>
  </sheetViews>
  <sheetFormatPr defaultRowHeight="15" x14ac:dyDescent="0.25"/>
  <cols>
    <col min="1" max="1" width="9.140625" style="469"/>
    <col min="2" max="2" width="24.7109375" style="469" bestFit="1" customWidth="1"/>
    <col min="3" max="3" width="82.140625" style="469" bestFit="1" customWidth="1"/>
    <col min="4" max="7" width="5" style="469" bestFit="1" customWidth="1"/>
    <col min="8" max="8" width="5" style="469" hidden="1" customWidth="1"/>
    <col min="9" max="9" width="40.42578125" style="469" customWidth="1"/>
    <col min="10" max="16384" width="9.140625" style="469"/>
  </cols>
  <sheetData>
    <row r="1" spans="1:18" ht="21" x14ac:dyDescent="0.35">
      <c r="A1" s="103"/>
      <c r="B1" s="103"/>
      <c r="C1" s="103"/>
      <c r="D1" s="103"/>
      <c r="E1" s="103"/>
    </row>
    <row r="2" spans="1:18" ht="21" x14ac:dyDescent="0.35">
      <c r="A2" s="608" t="s">
        <v>2565</v>
      </c>
      <c r="B2" s="608"/>
      <c r="C2" s="608"/>
      <c r="D2" s="608"/>
      <c r="E2" s="608"/>
    </row>
    <row r="3" spans="1:18" ht="21" x14ac:dyDescent="0.35">
      <c r="A3" s="103"/>
      <c r="B3" s="103"/>
      <c r="C3" s="103"/>
      <c r="D3" s="103"/>
      <c r="E3" s="103"/>
    </row>
    <row r="4" spans="1:18" ht="54" x14ac:dyDescent="0.25">
      <c r="A4" s="122" t="s">
        <v>147</v>
      </c>
      <c r="B4" s="122" t="s">
        <v>148</v>
      </c>
      <c r="C4" s="122" t="s">
        <v>149</v>
      </c>
      <c r="D4" s="109" t="s">
        <v>249</v>
      </c>
      <c r="E4" s="109" t="s">
        <v>329</v>
      </c>
      <c r="F4" s="109" t="s">
        <v>327</v>
      </c>
      <c r="G4" s="109" t="s">
        <v>323</v>
      </c>
      <c r="H4" s="109" t="s">
        <v>2446</v>
      </c>
      <c r="I4" s="464" t="s">
        <v>958</v>
      </c>
    </row>
    <row r="5" spans="1:18" x14ac:dyDescent="0.25">
      <c r="A5" s="125" t="s">
        <v>2561</v>
      </c>
      <c r="B5" s="125" t="s">
        <v>2562</v>
      </c>
      <c r="C5" s="126" t="s">
        <v>2563</v>
      </c>
      <c r="D5" s="126"/>
      <c r="E5" s="126"/>
      <c r="F5" s="126"/>
      <c r="G5" s="126"/>
      <c r="H5" s="126"/>
      <c r="I5" s="126"/>
    </row>
    <row r="6" spans="1:18" x14ac:dyDescent="0.25">
      <c r="A6" s="125"/>
      <c r="B6" s="125" t="s">
        <v>2569</v>
      </c>
      <c r="C6" s="127" t="s">
        <v>2564</v>
      </c>
      <c r="D6" s="126"/>
      <c r="E6" s="126"/>
      <c r="F6" s="126"/>
      <c r="G6" s="126"/>
      <c r="H6" s="126"/>
      <c r="I6" s="126"/>
    </row>
    <row r="7" spans="1:18" x14ac:dyDescent="0.25">
      <c r="A7" s="125"/>
      <c r="B7" s="125" t="s">
        <v>2567</v>
      </c>
      <c r="C7" s="126" t="s">
        <v>2570</v>
      </c>
      <c r="D7" s="126"/>
      <c r="E7" s="126"/>
      <c r="F7" s="126"/>
      <c r="G7" s="126"/>
      <c r="H7" s="126"/>
      <c r="I7" s="126"/>
    </row>
    <row r="8" spans="1:18" x14ac:dyDescent="0.25">
      <c r="A8" s="125"/>
      <c r="B8" s="125"/>
      <c r="C8" s="126" t="s">
        <v>2566</v>
      </c>
      <c r="D8" s="126"/>
      <c r="E8" s="126"/>
      <c r="F8" s="126"/>
      <c r="G8" s="126"/>
      <c r="H8" s="126"/>
      <c r="I8" s="126"/>
    </row>
    <row r="9" spans="1:18" x14ac:dyDescent="0.25">
      <c r="A9" s="196"/>
      <c r="B9" s="196"/>
      <c r="C9" s="177"/>
      <c r="D9" s="177"/>
      <c r="E9" s="177"/>
      <c r="F9" s="177"/>
      <c r="G9" s="177"/>
      <c r="H9" s="177"/>
      <c r="I9" s="177"/>
    </row>
    <row r="10" spans="1:18" x14ac:dyDescent="0.25">
      <c r="A10" s="125" t="s">
        <v>2568</v>
      </c>
      <c r="B10" s="125" t="s">
        <v>2562</v>
      </c>
      <c r="C10" s="126" t="s">
        <v>2563</v>
      </c>
      <c r="D10" s="126"/>
      <c r="E10" s="126"/>
      <c r="F10" s="126"/>
      <c r="G10" s="126"/>
      <c r="H10" s="126"/>
      <c r="I10" s="126"/>
      <c r="R10" s="469" t="s">
        <v>45</v>
      </c>
    </row>
    <row r="11" spans="1:18" x14ac:dyDescent="0.25">
      <c r="A11" s="125"/>
      <c r="B11" s="125" t="s">
        <v>2727</v>
      </c>
      <c r="C11" s="127" t="s">
        <v>2564</v>
      </c>
      <c r="D11" s="126"/>
      <c r="E11" s="126"/>
      <c r="F11" s="126"/>
      <c r="G11" s="126"/>
      <c r="H11" s="126"/>
      <c r="I11" s="126"/>
      <c r="R11" s="469" t="s">
        <v>46</v>
      </c>
    </row>
    <row r="12" spans="1:18" x14ac:dyDescent="0.25">
      <c r="A12" s="126"/>
      <c r="B12" s="125" t="s">
        <v>2567</v>
      </c>
      <c r="C12" s="126" t="s">
        <v>2728</v>
      </c>
      <c r="D12" s="126"/>
      <c r="E12" s="126"/>
      <c r="F12" s="126"/>
      <c r="G12" s="126"/>
      <c r="H12" s="126"/>
      <c r="I12" s="126"/>
      <c r="R12" s="469" t="s">
        <v>47</v>
      </c>
    </row>
    <row r="13" spans="1:18" x14ac:dyDescent="0.25">
      <c r="A13" s="126"/>
      <c r="B13" s="126"/>
      <c r="C13" s="126" t="s">
        <v>2566</v>
      </c>
      <c r="D13" s="126"/>
      <c r="E13" s="126"/>
      <c r="F13" s="126"/>
      <c r="G13" s="126"/>
      <c r="H13" s="126"/>
      <c r="I13" s="126"/>
      <c r="R13" s="469" t="s">
        <v>1468</v>
      </c>
    </row>
    <row r="14" spans="1:18" x14ac:dyDescent="0.25">
      <c r="A14" s="196"/>
      <c r="B14" s="196"/>
      <c r="C14" s="177"/>
      <c r="D14" s="177"/>
      <c r="E14" s="177"/>
      <c r="F14" s="177"/>
      <c r="G14" s="177"/>
      <c r="H14" s="177"/>
      <c r="I14" s="177"/>
      <c r="R14" s="469" t="s">
        <v>1625</v>
      </c>
    </row>
    <row r="15" spans="1:18" x14ac:dyDescent="0.25">
      <c r="A15" s="125" t="s">
        <v>2571</v>
      </c>
      <c r="B15" s="125" t="s">
        <v>2562</v>
      </c>
      <c r="C15" s="126" t="s">
        <v>2563</v>
      </c>
      <c r="D15" s="126"/>
      <c r="E15" s="126"/>
      <c r="F15" s="126"/>
      <c r="G15" s="126"/>
      <c r="H15" s="126"/>
      <c r="I15" s="126"/>
    </row>
    <row r="16" spans="1:18" x14ac:dyDescent="0.25">
      <c r="A16" s="125"/>
      <c r="B16" s="125" t="s">
        <v>2572</v>
      </c>
      <c r="C16" s="127" t="s">
        <v>2564</v>
      </c>
      <c r="D16" s="126"/>
      <c r="E16" s="126"/>
      <c r="F16" s="126"/>
      <c r="G16" s="126"/>
      <c r="H16" s="126"/>
      <c r="I16" s="126"/>
    </row>
    <row r="17" spans="1:9" x14ac:dyDescent="0.25">
      <c r="A17" s="126"/>
      <c r="B17" s="125" t="s">
        <v>2567</v>
      </c>
      <c r="C17" s="126" t="s">
        <v>2573</v>
      </c>
      <c r="D17" s="126"/>
      <c r="E17" s="126"/>
      <c r="F17" s="126"/>
      <c r="G17" s="126"/>
      <c r="H17" s="126"/>
      <c r="I17" s="126"/>
    </row>
    <row r="18" spans="1:9" x14ac:dyDescent="0.25">
      <c r="A18" s="126"/>
      <c r="B18" s="126"/>
      <c r="C18" s="126" t="s">
        <v>2566</v>
      </c>
      <c r="D18" s="126"/>
      <c r="E18" s="126"/>
      <c r="F18" s="126"/>
      <c r="G18" s="126"/>
      <c r="H18" s="126"/>
      <c r="I18" s="126"/>
    </row>
    <row r="19" spans="1:9" x14ac:dyDescent="0.25">
      <c r="A19" s="177"/>
      <c r="B19" s="177"/>
      <c r="C19" s="177"/>
      <c r="D19" s="177"/>
      <c r="E19" s="177"/>
      <c r="F19" s="177"/>
      <c r="G19" s="177"/>
      <c r="H19" s="177"/>
      <c r="I19" s="177"/>
    </row>
    <row r="20" spans="1:9" x14ac:dyDescent="0.25">
      <c r="A20" s="125" t="s">
        <v>2576</v>
      </c>
      <c r="B20" s="125" t="s">
        <v>2562</v>
      </c>
      <c r="C20" s="126" t="s">
        <v>2563</v>
      </c>
      <c r="D20" s="126"/>
      <c r="E20" s="126"/>
      <c r="F20" s="126"/>
      <c r="G20" s="126"/>
      <c r="H20" s="126"/>
      <c r="I20" s="126"/>
    </row>
    <row r="21" spans="1:9" x14ac:dyDescent="0.25">
      <c r="A21" s="125"/>
      <c r="B21" s="125" t="s">
        <v>2574</v>
      </c>
      <c r="C21" s="127" t="s">
        <v>2564</v>
      </c>
      <c r="D21" s="126"/>
      <c r="E21" s="126"/>
      <c r="F21" s="126"/>
      <c r="G21" s="126"/>
      <c r="H21" s="126"/>
      <c r="I21" s="126"/>
    </row>
    <row r="22" spans="1:9" x14ac:dyDescent="0.25">
      <c r="A22" s="126"/>
      <c r="B22" s="125" t="s">
        <v>2567</v>
      </c>
      <c r="C22" s="126" t="s">
        <v>2575</v>
      </c>
      <c r="D22" s="126"/>
      <c r="E22" s="126"/>
      <c r="F22" s="126"/>
      <c r="G22" s="126"/>
      <c r="H22" s="126"/>
      <c r="I22" s="126"/>
    </row>
    <row r="23" spans="1:9" x14ac:dyDescent="0.25">
      <c r="A23" s="126"/>
      <c r="B23" s="126"/>
      <c r="C23" s="126" t="s">
        <v>2566</v>
      </c>
      <c r="D23" s="126"/>
      <c r="E23" s="126"/>
      <c r="F23" s="126"/>
      <c r="G23" s="126"/>
      <c r="H23" s="126"/>
      <c r="I23" s="126"/>
    </row>
    <row r="24" spans="1:9" x14ac:dyDescent="0.25">
      <c r="A24" s="177"/>
      <c r="B24" s="177"/>
      <c r="C24" s="177"/>
      <c r="D24" s="177"/>
      <c r="E24" s="177"/>
      <c r="F24" s="177"/>
      <c r="G24" s="177"/>
      <c r="H24" s="177"/>
      <c r="I24" s="177"/>
    </row>
    <row r="25" spans="1:9" x14ac:dyDescent="0.25">
      <c r="A25" s="125" t="s">
        <v>2577</v>
      </c>
      <c r="B25" s="125" t="s">
        <v>2562</v>
      </c>
      <c r="C25" s="126" t="s">
        <v>2563</v>
      </c>
      <c r="D25" s="126"/>
      <c r="E25" s="126"/>
      <c r="F25" s="126"/>
      <c r="G25" s="126"/>
      <c r="H25" s="126"/>
      <c r="I25" s="126"/>
    </row>
    <row r="26" spans="1:9" x14ac:dyDescent="0.25">
      <c r="A26" s="125"/>
      <c r="B26" s="125" t="s">
        <v>2578</v>
      </c>
      <c r="C26" s="127" t="s">
        <v>2564</v>
      </c>
      <c r="D26" s="126"/>
      <c r="E26" s="126"/>
      <c r="F26" s="126"/>
      <c r="G26" s="126"/>
      <c r="H26" s="126"/>
      <c r="I26" s="126"/>
    </row>
    <row r="27" spans="1:9" x14ac:dyDescent="0.25">
      <c r="A27" s="126"/>
      <c r="B27" s="125" t="s">
        <v>2567</v>
      </c>
      <c r="C27" s="126" t="s">
        <v>2579</v>
      </c>
      <c r="D27" s="126"/>
      <c r="E27" s="126"/>
      <c r="F27" s="126"/>
      <c r="G27" s="126"/>
      <c r="H27" s="126"/>
      <c r="I27" s="126"/>
    </row>
    <row r="28" spans="1:9" x14ac:dyDescent="0.25">
      <c r="A28" s="126"/>
      <c r="B28" s="126"/>
      <c r="C28" s="126" t="s">
        <v>2566</v>
      </c>
      <c r="D28" s="126"/>
      <c r="E28" s="126"/>
      <c r="F28" s="126"/>
      <c r="G28" s="126"/>
      <c r="H28" s="126"/>
      <c r="I28" s="126"/>
    </row>
    <row r="29" spans="1:9" x14ac:dyDescent="0.25">
      <c r="A29" s="177"/>
      <c r="B29" s="177"/>
      <c r="C29" s="177"/>
      <c r="D29" s="177"/>
      <c r="E29" s="177"/>
      <c r="F29" s="177"/>
      <c r="G29" s="177"/>
      <c r="H29" s="177"/>
      <c r="I29" s="177"/>
    </row>
    <row r="30" spans="1:9" x14ac:dyDescent="0.25">
      <c r="A30" s="125" t="s">
        <v>2582</v>
      </c>
      <c r="B30" s="125" t="s">
        <v>2562</v>
      </c>
      <c r="C30" s="126" t="s">
        <v>2563</v>
      </c>
      <c r="D30" s="126"/>
      <c r="E30" s="126"/>
      <c r="F30" s="126"/>
      <c r="G30" s="126"/>
      <c r="H30" s="126"/>
      <c r="I30" s="126"/>
    </row>
    <row r="31" spans="1:9" x14ac:dyDescent="0.25">
      <c r="A31" s="125"/>
      <c r="B31" s="125" t="s">
        <v>2580</v>
      </c>
      <c r="C31" s="127" t="s">
        <v>2564</v>
      </c>
      <c r="D31" s="126"/>
      <c r="E31" s="126"/>
      <c r="F31" s="126"/>
      <c r="G31" s="126"/>
      <c r="H31" s="126"/>
      <c r="I31" s="126"/>
    </row>
    <row r="32" spans="1:9" x14ac:dyDescent="0.25">
      <c r="A32" s="126"/>
      <c r="B32" s="125" t="s">
        <v>2567</v>
      </c>
      <c r="C32" s="126" t="s">
        <v>2581</v>
      </c>
      <c r="D32" s="126"/>
      <c r="E32" s="126"/>
      <c r="F32" s="126"/>
      <c r="G32" s="126"/>
      <c r="H32" s="126"/>
      <c r="I32" s="126"/>
    </row>
    <row r="33" spans="1:9" x14ac:dyDescent="0.25">
      <c r="A33" s="126"/>
      <c r="B33" s="126"/>
      <c r="C33" s="126" t="s">
        <v>2566</v>
      </c>
      <c r="D33" s="126"/>
      <c r="E33" s="126"/>
      <c r="F33" s="126"/>
      <c r="G33" s="126"/>
      <c r="H33" s="126"/>
      <c r="I33" s="126"/>
    </row>
    <row r="34" spans="1:9" x14ac:dyDescent="0.25">
      <c r="A34" s="177"/>
      <c r="B34" s="177"/>
      <c r="C34" s="177"/>
      <c r="D34" s="177"/>
      <c r="E34" s="177"/>
      <c r="F34" s="177"/>
      <c r="G34" s="177"/>
      <c r="H34" s="177"/>
      <c r="I34" s="177"/>
    </row>
    <row r="35" spans="1:9" x14ac:dyDescent="0.25">
      <c r="A35" s="125" t="s">
        <v>2582</v>
      </c>
      <c r="B35" s="125" t="s">
        <v>2562</v>
      </c>
      <c r="C35" s="126" t="s">
        <v>2563</v>
      </c>
      <c r="D35" s="126"/>
      <c r="E35" s="126"/>
      <c r="F35" s="126"/>
      <c r="G35" s="126"/>
      <c r="H35" s="126"/>
      <c r="I35" s="126"/>
    </row>
    <row r="36" spans="1:9" x14ac:dyDescent="0.25">
      <c r="A36" s="125"/>
      <c r="B36" s="125" t="s">
        <v>2583</v>
      </c>
      <c r="C36" s="127" t="s">
        <v>2564</v>
      </c>
      <c r="D36" s="126"/>
      <c r="E36" s="126"/>
      <c r="F36" s="126"/>
      <c r="G36" s="126"/>
      <c r="H36" s="126"/>
      <c r="I36" s="126"/>
    </row>
    <row r="37" spans="1:9" x14ac:dyDescent="0.25">
      <c r="A37" s="126"/>
      <c r="B37" s="125" t="s">
        <v>2567</v>
      </c>
      <c r="C37" s="126" t="s">
        <v>2584</v>
      </c>
      <c r="D37" s="126"/>
      <c r="E37" s="126"/>
      <c r="F37" s="126"/>
      <c r="G37" s="126"/>
      <c r="H37" s="126"/>
      <c r="I37" s="126"/>
    </row>
    <row r="38" spans="1:9" x14ac:dyDescent="0.25">
      <c r="A38" s="126"/>
      <c r="B38" s="126"/>
      <c r="C38" s="126" t="s">
        <v>2566</v>
      </c>
      <c r="D38" s="126"/>
      <c r="E38" s="126"/>
      <c r="F38" s="126"/>
      <c r="G38" s="126"/>
      <c r="H38" s="126"/>
      <c r="I38" s="126"/>
    </row>
    <row r="39" spans="1:9" x14ac:dyDescent="0.25">
      <c r="A39" s="177"/>
      <c r="B39" s="177"/>
      <c r="C39" s="177"/>
      <c r="D39" s="177"/>
      <c r="E39" s="177"/>
      <c r="F39" s="177"/>
      <c r="G39" s="177"/>
      <c r="H39" s="177"/>
      <c r="I39" s="177"/>
    </row>
    <row r="40" spans="1:9" x14ac:dyDescent="0.25">
      <c r="A40" s="125" t="s">
        <v>2585</v>
      </c>
      <c r="B40" s="125" t="s">
        <v>2562</v>
      </c>
      <c r="C40" s="126" t="s">
        <v>2563</v>
      </c>
      <c r="D40" s="126"/>
      <c r="E40" s="126"/>
      <c r="F40" s="126"/>
      <c r="G40" s="126"/>
      <c r="H40" s="126"/>
      <c r="I40" s="126"/>
    </row>
    <row r="41" spans="1:9" x14ac:dyDescent="0.25">
      <c r="A41" s="125"/>
      <c r="B41" s="125" t="s">
        <v>2586</v>
      </c>
      <c r="C41" s="127" t="s">
        <v>2564</v>
      </c>
      <c r="D41" s="126"/>
      <c r="E41" s="126"/>
      <c r="F41" s="126"/>
      <c r="G41" s="126"/>
      <c r="H41" s="126"/>
      <c r="I41" s="126"/>
    </row>
    <row r="42" spans="1:9" x14ac:dyDescent="0.25">
      <c r="A42" s="126"/>
      <c r="B42" s="125" t="s">
        <v>2567</v>
      </c>
      <c r="C42" s="126" t="s">
        <v>2587</v>
      </c>
      <c r="D42" s="126"/>
      <c r="E42" s="126"/>
      <c r="F42" s="126"/>
      <c r="G42" s="126"/>
      <c r="H42" s="126"/>
      <c r="I42" s="126"/>
    </row>
    <row r="43" spans="1:9" x14ac:dyDescent="0.25">
      <c r="A43" s="126"/>
      <c r="B43" s="126"/>
      <c r="C43" s="126" t="s">
        <v>2566</v>
      </c>
      <c r="D43" s="126"/>
      <c r="E43" s="126"/>
      <c r="F43" s="126"/>
      <c r="G43" s="126"/>
      <c r="H43" s="126"/>
      <c r="I43" s="126"/>
    </row>
    <row r="44" spans="1:9" x14ac:dyDescent="0.25">
      <c r="A44" s="177"/>
      <c r="B44" s="177"/>
      <c r="C44" s="177"/>
      <c r="D44" s="177"/>
      <c r="E44" s="177"/>
      <c r="F44" s="177"/>
      <c r="G44" s="177"/>
      <c r="H44" s="177"/>
      <c r="I44" s="177"/>
    </row>
    <row r="45" spans="1:9" x14ac:dyDescent="0.25">
      <c r="A45" s="125" t="s">
        <v>2588</v>
      </c>
      <c r="B45" s="125" t="s">
        <v>2562</v>
      </c>
      <c r="C45" s="126" t="s">
        <v>2563</v>
      </c>
      <c r="D45" s="126"/>
      <c r="E45" s="126"/>
      <c r="F45" s="126"/>
      <c r="G45" s="126"/>
      <c r="H45" s="126"/>
      <c r="I45" s="126"/>
    </row>
    <row r="46" spans="1:9" x14ac:dyDescent="0.25">
      <c r="A46" s="125"/>
      <c r="B46" s="125" t="s">
        <v>2589</v>
      </c>
      <c r="C46" s="127" t="s">
        <v>2564</v>
      </c>
      <c r="D46" s="126"/>
      <c r="E46" s="126"/>
      <c r="F46" s="126"/>
      <c r="G46" s="126"/>
      <c r="H46" s="126"/>
      <c r="I46" s="126"/>
    </row>
    <row r="47" spans="1:9" x14ac:dyDescent="0.25">
      <c r="A47" s="126"/>
      <c r="B47" s="125" t="s">
        <v>2591</v>
      </c>
      <c r="C47" s="126" t="s">
        <v>2590</v>
      </c>
      <c r="D47" s="126"/>
      <c r="E47" s="126"/>
      <c r="F47" s="126"/>
      <c r="G47" s="126"/>
      <c r="H47" s="126"/>
      <c r="I47" s="126"/>
    </row>
    <row r="48" spans="1:9" x14ac:dyDescent="0.25">
      <c r="A48" s="126"/>
      <c r="B48" s="125" t="s">
        <v>2567</v>
      </c>
      <c r="C48" s="126" t="s">
        <v>2566</v>
      </c>
      <c r="D48" s="126"/>
      <c r="E48" s="126"/>
      <c r="F48" s="126"/>
      <c r="G48" s="126"/>
      <c r="H48" s="126"/>
      <c r="I48" s="126"/>
    </row>
    <row r="49" spans="1:9" x14ac:dyDescent="0.25">
      <c r="A49" s="177"/>
      <c r="B49" s="177"/>
      <c r="C49" s="177"/>
      <c r="D49" s="177"/>
      <c r="E49" s="177"/>
      <c r="F49" s="177"/>
      <c r="G49" s="177"/>
      <c r="H49" s="177"/>
      <c r="I49" s="177"/>
    </row>
    <row r="50" spans="1:9" x14ac:dyDescent="0.25">
      <c r="A50" s="125" t="s">
        <v>2592</v>
      </c>
      <c r="B50" s="125" t="s">
        <v>2562</v>
      </c>
      <c r="C50" s="126" t="s">
        <v>2563</v>
      </c>
      <c r="D50" s="126"/>
      <c r="E50" s="126"/>
      <c r="F50" s="126"/>
      <c r="G50" s="126"/>
      <c r="H50" s="126"/>
      <c r="I50" s="126"/>
    </row>
    <row r="51" spans="1:9" x14ac:dyDescent="0.25">
      <c r="A51" s="125"/>
      <c r="B51" s="125" t="s">
        <v>2593</v>
      </c>
      <c r="C51" s="127" t="s">
        <v>2564</v>
      </c>
      <c r="D51" s="126"/>
      <c r="E51" s="126"/>
      <c r="F51" s="126"/>
      <c r="G51" s="126"/>
      <c r="H51" s="126"/>
      <c r="I51" s="126"/>
    </row>
    <row r="52" spans="1:9" x14ac:dyDescent="0.25">
      <c r="A52" s="126"/>
      <c r="B52" s="125" t="s">
        <v>2591</v>
      </c>
      <c r="C52" s="126" t="s">
        <v>2594</v>
      </c>
      <c r="D52" s="126"/>
      <c r="E52" s="126"/>
      <c r="F52" s="126"/>
      <c r="G52" s="126"/>
      <c r="H52" s="126"/>
      <c r="I52" s="126"/>
    </row>
    <row r="53" spans="1:9" x14ac:dyDescent="0.25">
      <c r="A53" s="126"/>
      <c r="B53" s="125" t="s">
        <v>2567</v>
      </c>
      <c r="C53" s="126" t="s">
        <v>2566</v>
      </c>
      <c r="D53" s="126"/>
      <c r="E53" s="126"/>
      <c r="F53" s="126"/>
      <c r="G53" s="126"/>
      <c r="H53" s="126"/>
      <c r="I53" s="126"/>
    </row>
    <row r="54" spans="1:9" x14ac:dyDescent="0.25">
      <c r="A54" s="177"/>
      <c r="B54" s="177"/>
      <c r="C54" s="177"/>
      <c r="D54" s="177"/>
      <c r="E54" s="177"/>
      <c r="F54" s="177"/>
      <c r="G54" s="177"/>
      <c r="H54" s="177"/>
      <c r="I54" s="177"/>
    </row>
    <row r="55" spans="1:9" x14ac:dyDescent="0.25">
      <c r="A55" s="125" t="s">
        <v>2597</v>
      </c>
      <c r="B55" s="125" t="s">
        <v>2562</v>
      </c>
      <c r="C55" s="126" t="s">
        <v>2563</v>
      </c>
      <c r="D55" s="126"/>
      <c r="E55" s="126"/>
      <c r="F55" s="126"/>
      <c r="G55" s="126"/>
      <c r="H55" s="126"/>
      <c r="I55" s="126"/>
    </row>
    <row r="56" spans="1:9" x14ac:dyDescent="0.25">
      <c r="A56" s="125"/>
      <c r="B56" s="125" t="s">
        <v>2595</v>
      </c>
      <c r="C56" s="127" t="s">
        <v>2564</v>
      </c>
      <c r="D56" s="126"/>
      <c r="E56" s="126"/>
      <c r="F56" s="126"/>
      <c r="G56" s="126"/>
      <c r="H56" s="126"/>
      <c r="I56" s="126"/>
    </row>
    <row r="57" spans="1:9" x14ac:dyDescent="0.25">
      <c r="A57" s="126"/>
      <c r="B57" s="125" t="s">
        <v>2591</v>
      </c>
      <c r="C57" s="126" t="s">
        <v>2596</v>
      </c>
      <c r="D57" s="126"/>
      <c r="E57" s="126"/>
      <c r="F57" s="126"/>
      <c r="G57" s="126"/>
      <c r="H57" s="126"/>
      <c r="I57" s="126"/>
    </row>
    <row r="58" spans="1:9" x14ac:dyDescent="0.25">
      <c r="A58" s="126"/>
      <c r="B58" s="125" t="s">
        <v>2567</v>
      </c>
      <c r="C58" s="126" t="s">
        <v>2566</v>
      </c>
      <c r="D58" s="126"/>
      <c r="E58" s="126"/>
      <c r="F58" s="126"/>
      <c r="G58" s="126"/>
      <c r="H58" s="126"/>
      <c r="I58" s="126"/>
    </row>
    <row r="59" spans="1:9" x14ac:dyDescent="0.25">
      <c r="A59" s="177"/>
      <c r="B59" s="177"/>
      <c r="C59" s="177"/>
      <c r="D59" s="177"/>
      <c r="E59" s="177"/>
      <c r="F59" s="177"/>
      <c r="G59" s="177"/>
      <c r="H59" s="177"/>
      <c r="I59" s="177"/>
    </row>
    <row r="60" spans="1:9" x14ac:dyDescent="0.25">
      <c r="A60" s="125" t="s">
        <v>2598</v>
      </c>
      <c r="B60" s="125" t="s">
        <v>2562</v>
      </c>
      <c r="C60" s="126" t="s">
        <v>2563</v>
      </c>
      <c r="D60" s="126"/>
      <c r="E60" s="126"/>
      <c r="F60" s="126"/>
      <c r="G60" s="126"/>
      <c r="H60" s="126"/>
      <c r="I60" s="126"/>
    </row>
    <row r="61" spans="1:9" x14ac:dyDescent="0.25">
      <c r="A61" s="125"/>
      <c r="B61" s="125" t="s">
        <v>2599</v>
      </c>
      <c r="C61" s="127" t="s">
        <v>2564</v>
      </c>
      <c r="D61" s="126"/>
      <c r="E61" s="126"/>
      <c r="F61" s="126"/>
      <c r="G61" s="126"/>
      <c r="H61" s="126"/>
      <c r="I61" s="126"/>
    </row>
    <row r="62" spans="1:9" x14ac:dyDescent="0.25">
      <c r="A62" s="126"/>
      <c r="B62" s="125" t="s">
        <v>2591</v>
      </c>
      <c r="C62" s="126" t="s">
        <v>2600</v>
      </c>
      <c r="D62" s="126"/>
      <c r="E62" s="126"/>
      <c r="F62" s="126"/>
      <c r="G62" s="126"/>
      <c r="H62" s="126"/>
      <c r="I62" s="126"/>
    </row>
    <row r="63" spans="1:9" x14ac:dyDescent="0.25">
      <c r="A63" s="126"/>
      <c r="B63" s="125" t="s">
        <v>2567</v>
      </c>
      <c r="C63" s="126" t="s">
        <v>2566</v>
      </c>
      <c r="D63" s="126"/>
      <c r="E63" s="126"/>
      <c r="F63" s="126"/>
      <c r="G63" s="126"/>
      <c r="H63" s="126"/>
      <c r="I63" s="126"/>
    </row>
    <row r="64" spans="1:9" x14ac:dyDescent="0.25">
      <c r="A64" s="177"/>
      <c r="B64" s="177"/>
      <c r="C64" s="177"/>
      <c r="D64" s="177"/>
      <c r="E64" s="177"/>
      <c r="F64" s="177"/>
      <c r="G64" s="177"/>
      <c r="H64" s="177"/>
      <c r="I64" s="177"/>
    </row>
    <row r="65" spans="1:9" x14ac:dyDescent="0.25">
      <c r="A65" s="125" t="s">
        <v>2601</v>
      </c>
      <c r="B65" s="125" t="s">
        <v>2562</v>
      </c>
      <c r="C65" s="126" t="s">
        <v>2563</v>
      </c>
      <c r="D65" s="126"/>
      <c r="E65" s="126"/>
      <c r="F65" s="126"/>
      <c r="G65" s="126"/>
      <c r="H65" s="126"/>
      <c r="I65" s="126"/>
    </row>
    <row r="66" spans="1:9" x14ac:dyDescent="0.25">
      <c r="A66" s="125"/>
      <c r="B66" s="125" t="s">
        <v>2602</v>
      </c>
      <c r="C66" s="127" t="s">
        <v>2564</v>
      </c>
      <c r="D66" s="126"/>
      <c r="E66" s="126"/>
      <c r="F66" s="126"/>
      <c r="G66" s="126"/>
      <c r="H66" s="126"/>
      <c r="I66" s="126"/>
    </row>
    <row r="67" spans="1:9" x14ac:dyDescent="0.25">
      <c r="A67" s="126"/>
      <c r="B67" s="125" t="s">
        <v>2567</v>
      </c>
      <c r="C67" s="126" t="s">
        <v>2603</v>
      </c>
      <c r="D67" s="126"/>
      <c r="E67" s="126"/>
      <c r="F67" s="126"/>
      <c r="G67" s="126"/>
      <c r="H67" s="126"/>
      <c r="I67" s="126"/>
    </row>
    <row r="68" spans="1:9" x14ac:dyDescent="0.25">
      <c r="A68" s="126"/>
      <c r="B68" s="125"/>
      <c r="C68" s="126" t="s">
        <v>2566</v>
      </c>
      <c r="D68" s="126"/>
      <c r="E68" s="126"/>
      <c r="F68" s="126"/>
      <c r="G68" s="126"/>
      <c r="H68" s="126"/>
      <c r="I68" s="126"/>
    </row>
    <row r="69" spans="1:9" x14ac:dyDescent="0.25">
      <c r="A69" s="177"/>
      <c r="B69" s="177"/>
      <c r="C69" s="177"/>
      <c r="D69" s="177"/>
      <c r="E69" s="177"/>
      <c r="F69" s="177"/>
      <c r="G69" s="177"/>
      <c r="H69" s="177"/>
      <c r="I69" s="177"/>
    </row>
    <row r="70" spans="1:9" x14ac:dyDescent="0.25">
      <c r="A70" s="125" t="s">
        <v>2604</v>
      </c>
      <c r="B70" s="125" t="s">
        <v>2562</v>
      </c>
      <c r="C70" s="126" t="s">
        <v>2563</v>
      </c>
      <c r="D70" s="126"/>
      <c r="E70" s="126"/>
      <c r="F70" s="126"/>
      <c r="G70" s="126"/>
      <c r="H70" s="126"/>
      <c r="I70" s="126"/>
    </row>
    <row r="71" spans="1:9" x14ac:dyDescent="0.25">
      <c r="A71" s="125"/>
      <c r="B71" s="125" t="s">
        <v>2605</v>
      </c>
      <c r="C71" s="127" t="s">
        <v>2564</v>
      </c>
      <c r="D71" s="126"/>
      <c r="E71" s="126"/>
      <c r="F71" s="126"/>
      <c r="G71" s="126"/>
      <c r="H71" s="126"/>
      <c r="I71" s="126"/>
    </row>
    <row r="72" spans="1:9" x14ac:dyDescent="0.25">
      <c r="A72" s="126"/>
      <c r="B72" s="125" t="s">
        <v>2567</v>
      </c>
      <c r="C72" s="126" t="s">
        <v>2612</v>
      </c>
      <c r="D72" s="126"/>
      <c r="E72" s="126"/>
      <c r="F72" s="126"/>
      <c r="G72" s="126"/>
      <c r="H72" s="126"/>
      <c r="I72" s="126"/>
    </row>
    <row r="73" spans="1:9" x14ac:dyDescent="0.25">
      <c r="A73" s="126"/>
      <c r="B73" s="125"/>
      <c r="C73" s="126" t="s">
        <v>2566</v>
      </c>
      <c r="D73" s="126"/>
      <c r="E73" s="126"/>
      <c r="F73" s="126"/>
      <c r="G73" s="126"/>
      <c r="H73" s="126"/>
      <c r="I73" s="126"/>
    </row>
    <row r="74" spans="1:9" x14ac:dyDescent="0.25">
      <c r="A74" s="177"/>
      <c r="B74" s="177"/>
      <c r="C74" s="177"/>
      <c r="D74" s="177"/>
      <c r="E74" s="177"/>
      <c r="F74" s="177"/>
      <c r="G74" s="177"/>
      <c r="H74" s="177"/>
      <c r="I74" s="177"/>
    </row>
    <row r="75" spans="1:9" x14ac:dyDescent="0.25">
      <c r="A75" s="125" t="s">
        <v>2606</v>
      </c>
      <c r="B75" s="125" t="s">
        <v>2562</v>
      </c>
      <c r="C75" s="126" t="s">
        <v>2563</v>
      </c>
      <c r="D75" s="126"/>
      <c r="E75" s="126"/>
      <c r="F75" s="126"/>
      <c r="G75" s="126"/>
      <c r="H75" s="126"/>
      <c r="I75" s="126"/>
    </row>
    <row r="76" spans="1:9" x14ac:dyDescent="0.25">
      <c r="A76" s="125"/>
      <c r="B76" s="125" t="s">
        <v>2607</v>
      </c>
      <c r="C76" s="127" t="s">
        <v>2564</v>
      </c>
      <c r="D76" s="126"/>
      <c r="E76" s="126"/>
      <c r="F76" s="126"/>
      <c r="G76" s="126"/>
      <c r="H76" s="126"/>
      <c r="I76" s="126"/>
    </row>
    <row r="77" spans="1:9" x14ac:dyDescent="0.25">
      <c r="A77" s="126"/>
      <c r="B77" s="125" t="s">
        <v>2567</v>
      </c>
      <c r="C77" s="126" t="s">
        <v>2610</v>
      </c>
      <c r="D77" s="126"/>
      <c r="E77" s="126"/>
      <c r="F77" s="126"/>
      <c r="G77" s="126"/>
      <c r="H77" s="126"/>
      <c r="I77" s="126"/>
    </row>
    <row r="78" spans="1:9" x14ac:dyDescent="0.25">
      <c r="A78" s="126"/>
      <c r="B78" s="125"/>
      <c r="C78" s="126" t="s">
        <v>2566</v>
      </c>
      <c r="D78" s="126"/>
      <c r="E78" s="126"/>
      <c r="F78" s="126"/>
      <c r="G78" s="126"/>
      <c r="H78" s="126"/>
      <c r="I78" s="126"/>
    </row>
    <row r="79" spans="1:9" x14ac:dyDescent="0.25">
      <c r="A79" s="177"/>
      <c r="B79" s="177"/>
      <c r="C79" s="177"/>
      <c r="D79" s="177"/>
      <c r="E79" s="177"/>
      <c r="F79" s="177"/>
      <c r="G79" s="177"/>
      <c r="H79" s="177"/>
      <c r="I79" s="177"/>
    </row>
    <row r="80" spans="1:9" x14ac:dyDescent="0.25">
      <c r="A80" s="125" t="s">
        <v>2611</v>
      </c>
      <c r="B80" s="125" t="s">
        <v>2562</v>
      </c>
      <c r="C80" s="126" t="s">
        <v>2563</v>
      </c>
      <c r="D80" s="126"/>
      <c r="E80" s="126"/>
      <c r="F80" s="126"/>
      <c r="G80" s="126"/>
      <c r="H80" s="126"/>
      <c r="I80" s="126"/>
    </row>
    <row r="81" spans="1:9" x14ac:dyDescent="0.25">
      <c r="A81" s="125"/>
      <c r="B81" s="125" t="s">
        <v>2608</v>
      </c>
      <c r="C81" s="127" t="s">
        <v>2564</v>
      </c>
      <c r="D81" s="126"/>
      <c r="E81" s="126"/>
      <c r="F81" s="126"/>
      <c r="G81" s="126"/>
      <c r="H81" s="126"/>
      <c r="I81" s="126"/>
    </row>
    <row r="82" spans="1:9" x14ac:dyDescent="0.25">
      <c r="A82" s="126"/>
      <c r="B82" s="125" t="s">
        <v>2567</v>
      </c>
      <c r="C82" s="126" t="s">
        <v>2609</v>
      </c>
      <c r="D82" s="126"/>
      <c r="E82" s="126"/>
      <c r="F82" s="126"/>
      <c r="G82" s="126"/>
      <c r="H82" s="126"/>
      <c r="I82" s="126"/>
    </row>
    <row r="83" spans="1:9" x14ac:dyDescent="0.25">
      <c r="A83" s="126"/>
      <c r="B83" s="125"/>
      <c r="C83" s="126" t="s">
        <v>2566</v>
      </c>
      <c r="D83" s="126"/>
      <c r="E83" s="126"/>
      <c r="F83" s="126"/>
      <c r="G83" s="126"/>
      <c r="H83" s="126"/>
      <c r="I83" s="126"/>
    </row>
    <row r="84" spans="1:9" x14ac:dyDescent="0.25">
      <c r="A84" s="177"/>
      <c r="B84" s="177"/>
      <c r="C84" s="177"/>
      <c r="D84" s="177"/>
      <c r="E84" s="177"/>
      <c r="F84" s="177"/>
      <c r="G84" s="177"/>
      <c r="H84" s="177"/>
      <c r="I84" s="177"/>
    </row>
    <row r="85" spans="1:9" x14ac:dyDescent="0.25">
      <c r="A85" s="125" t="s">
        <v>2618</v>
      </c>
      <c r="B85" s="125" t="s">
        <v>2562</v>
      </c>
      <c r="C85" s="126" t="s">
        <v>2563</v>
      </c>
      <c r="D85" s="126"/>
      <c r="E85" s="126"/>
      <c r="F85" s="126"/>
      <c r="G85" s="126"/>
      <c r="H85" s="126"/>
      <c r="I85" s="126"/>
    </row>
    <row r="86" spans="1:9" x14ac:dyDescent="0.25">
      <c r="A86" s="125"/>
      <c r="B86" s="125" t="s">
        <v>2613</v>
      </c>
      <c r="C86" s="127" t="s">
        <v>2564</v>
      </c>
      <c r="D86" s="126"/>
      <c r="E86" s="126"/>
      <c r="F86" s="126"/>
      <c r="G86" s="126"/>
      <c r="H86" s="126"/>
      <c r="I86" s="126"/>
    </row>
    <row r="87" spans="1:9" x14ac:dyDescent="0.25">
      <c r="A87" s="126"/>
      <c r="B87" s="125" t="s">
        <v>2614</v>
      </c>
      <c r="C87" s="126" t="s">
        <v>2615</v>
      </c>
      <c r="D87" s="126"/>
      <c r="E87" s="126"/>
      <c r="F87" s="126"/>
      <c r="G87" s="126"/>
      <c r="H87" s="126"/>
      <c r="I87" s="126"/>
    </row>
    <row r="88" spans="1:9" x14ac:dyDescent="0.25">
      <c r="A88" s="126"/>
      <c r="B88" s="125" t="s">
        <v>2567</v>
      </c>
      <c r="C88" s="126" t="s">
        <v>2566</v>
      </c>
      <c r="D88" s="126"/>
      <c r="E88" s="126"/>
      <c r="F88" s="126"/>
      <c r="G88" s="126"/>
      <c r="H88" s="126"/>
      <c r="I88" s="126"/>
    </row>
    <row r="89" spans="1:9" x14ac:dyDescent="0.25">
      <c r="A89" s="177"/>
      <c r="B89" s="177"/>
      <c r="C89" s="177"/>
      <c r="D89" s="177"/>
      <c r="E89" s="177"/>
      <c r="F89" s="177"/>
      <c r="G89" s="177"/>
      <c r="H89" s="177"/>
      <c r="I89" s="177"/>
    </row>
    <row r="90" spans="1:9" x14ac:dyDescent="0.25">
      <c r="A90" s="125" t="s">
        <v>2619</v>
      </c>
      <c r="B90" s="125" t="s">
        <v>2562</v>
      </c>
      <c r="C90" s="126" t="s">
        <v>2563</v>
      </c>
      <c r="D90" s="126"/>
      <c r="E90" s="126"/>
      <c r="F90" s="126"/>
      <c r="G90" s="126"/>
      <c r="H90" s="126"/>
      <c r="I90" s="126"/>
    </row>
    <row r="91" spans="1:9" x14ac:dyDescent="0.25">
      <c r="A91" s="125"/>
      <c r="B91" s="125" t="s">
        <v>2613</v>
      </c>
      <c r="C91" s="127" t="s">
        <v>2564</v>
      </c>
      <c r="D91" s="126"/>
      <c r="E91" s="126"/>
      <c r="F91" s="126"/>
      <c r="G91" s="126"/>
      <c r="H91" s="126"/>
      <c r="I91" s="126"/>
    </row>
    <row r="92" spans="1:9" x14ac:dyDescent="0.25">
      <c r="A92" s="126"/>
      <c r="B92" s="125" t="s">
        <v>2616</v>
      </c>
      <c r="C92" s="126" t="s">
        <v>2617</v>
      </c>
      <c r="D92" s="126"/>
      <c r="E92" s="126"/>
      <c r="F92" s="126"/>
      <c r="G92" s="126"/>
      <c r="H92" s="126"/>
      <c r="I92" s="126"/>
    </row>
    <row r="93" spans="1:9" x14ac:dyDescent="0.25">
      <c r="A93" s="126"/>
      <c r="B93" s="125" t="s">
        <v>2567</v>
      </c>
      <c r="C93" s="126" t="s">
        <v>2566</v>
      </c>
      <c r="D93" s="126"/>
      <c r="E93" s="126"/>
      <c r="F93" s="126"/>
      <c r="G93" s="126"/>
      <c r="H93" s="126"/>
      <c r="I93" s="126"/>
    </row>
    <row r="94" spans="1:9" x14ac:dyDescent="0.25">
      <c r="A94" s="177"/>
      <c r="B94" s="177"/>
      <c r="C94" s="177"/>
      <c r="D94" s="177"/>
      <c r="E94" s="177"/>
      <c r="F94" s="177"/>
      <c r="G94" s="177"/>
      <c r="H94" s="177"/>
      <c r="I94" s="177"/>
    </row>
    <row r="95" spans="1:9" x14ac:dyDescent="0.25">
      <c r="A95" s="125" t="s">
        <v>2620</v>
      </c>
      <c r="B95" s="125" t="s">
        <v>2562</v>
      </c>
      <c r="C95" s="126" t="s">
        <v>2563</v>
      </c>
      <c r="D95" s="126"/>
      <c r="E95" s="126"/>
      <c r="F95" s="126"/>
      <c r="G95" s="126"/>
      <c r="H95" s="126"/>
      <c r="I95" s="126"/>
    </row>
    <row r="96" spans="1:9" x14ac:dyDescent="0.25">
      <c r="A96" s="125"/>
      <c r="B96" s="125" t="s">
        <v>2613</v>
      </c>
      <c r="C96" s="127" t="s">
        <v>2564</v>
      </c>
      <c r="D96" s="126"/>
      <c r="E96" s="126"/>
      <c r="F96" s="126"/>
      <c r="G96" s="126"/>
      <c r="H96" s="126"/>
      <c r="I96" s="126"/>
    </row>
    <row r="97" spans="1:9" x14ac:dyDescent="0.25">
      <c r="A97" s="126"/>
      <c r="B97" s="125" t="s">
        <v>2621</v>
      </c>
      <c r="C97" s="126" t="s">
        <v>2622</v>
      </c>
      <c r="D97" s="126"/>
      <c r="E97" s="126"/>
      <c r="F97" s="126"/>
      <c r="G97" s="126"/>
      <c r="H97" s="126"/>
      <c r="I97" s="126"/>
    </row>
    <row r="98" spans="1:9" x14ac:dyDescent="0.25">
      <c r="A98" s="126"/>
      <c r="B98" s="125" t="s">
        <v>2567</v>
      </c>
      <c r="C98" s="126" t="s">
        <v>2566</v>
      </c>
      <c r="D98" s="126"/>
      <c r="E98" s="126"/>
      <c r="F98" s="126"/>
      <c r="G98" s="126"/>
      <c r="H98" s="126"/>
      <c r="I98" s="126"/>
    </row>
    <row r="99" spans="1:9" x14ac:dyDescent="0.25">
      <c r="A99" s="196"/>
      <c r="B99" s="196"/>
      <c r="C99" s="177"/>
      <c r="D99" s="177"/>
      <c r="E99" s="177"/>
      <c r="F99" s="177"/>
      <c r="G99" s="177"/>
      <c r="H99" s="177"/>
      <c r="I99" s="177"/>
    </row>
    <row r="100" spans="1:9" x14ac:dyDescent="0.25">
      <c r="A100" s="125" t="s">
        <v>2625</v>
      </c>
      <c r="B100" s="125" t="s">
        <v>2562</v>
      </c>
      <c r="C100" s="126" t="s">
        <v>2563</v>
      </c>
      <c r="D100" s="126"/>
      <c r="E100" s="126"/>
      <c r="F100" s="126"/>
      <c r="G100" s="126"/>
      <c r="H100" s="126"/>
      <c r="I100" s="126"/>
    </row>
    <row r="101" spans="1:9" x14ac:dyDescent="0.25">
      <c r="A101" s="125"/>
      <c r="B101" s="125" t="s">
        <v>2623</v>
      </c>
      <c r="C101" s="127" t="s">
        <v>2564</v>
      </c>
      <c r="D101" s="126"/>
      <c r="E101" s="126"/>
      <c r="F101" s="126"/>
      <c r="G101" s="126"/>
      <c r="H101" s="126"/>
      <c r="I101" s="126"/>
    </row>
    <row r="102" spans="1:9" x14ac:dyDescent="0.25">
      <c r="A102" s="126"/>
      <c r="B102" s="125" t="s">
        <v>2567</v>
      </c>
      <c r="C102" s="126" t="s">
        <v>2624</v>
      </c>
      <c r="D102" s="126"/>
      <c r="E102" s="126"/>
      <c r="F102" s="126"/>
      <c r="G102" s="126"/>
      <c r="H102" s="126"/>
      <c r="I102" s="126"/>
    </row>
    <row r="103" spans="1:9" x14ac:dyDescent="0.25">
      <c r="A103" s="126"/>
      <c r="B103" s="126"/>
      <c r="C103" s="126" t="s">
        <v>2566</v>
      </c>
      <c r="D103" s="126"/>
      <c r="E103" s="126"/>
      <c r="F103" s="126"/>
      <c r="G103" s="126"/>
      <c r="H103" s="126"/>
      <c r="I103" s="126"/>
    </row>
    <row r="104" spans="1:9" x14ac:dyDescent="0.25">
      <c r="A104" s="196"/>
      <c r="B104" s="196"/>
      <c r="C104" s="177"/>
      <c r="D104" s="177"/>
      <c r="E104" s="177"/>
      <c r="F104" s="177"/>
      <c r="G104" s="177"/>
      <c r="H104" s="177"/>
      <c r="I104" s="177"/>
    </row>
    <row r="105" spans="1:9" x14ac:dyDescent="0.25">
      <c r="A105" s="125" t="s">
        <v>2626</v>
      </c>
      <c r="B105" s="125" t="s">
        <v>2562</v>
      </c>
      <c r="C105" s="126" t="s">
        <v>2563</v>
      </c>
      <c r="D105" s="126"/>
      <c r="E105" s="126"/>
      <c r="F105" s="126"/>
      <c r="G105" s="126"/>
      <c r="H105" s="126"/>
      <c r="I105" s="126"/>
    </row>
    <row r="106" spans="1:9" x14ac:dyDescent="0.25">
      <c r="A106" s="125"/>
      <c r="B106" s="125" t="s">
        <v>2627</v>
      </c>
      <c r="C106" s="127" t="s">
        <v>2564</v>
      </c>
      <c r="D106" s="126"/>
      <c r="E106" s="126"/>
      <c r="F106" s="126"/>
      <c r="G106" s="126"/>
      <c r="H106" s="126"/>
      <c r="I106" s="126"/>
    </row>
    <row r="107" spans="1:9" x14ac:dyDescent="0.25">
      <c r="A107" s="126"/>
      <c r="B107" s="125" t="s">
        <v>2567</v>
      </c>
      <c r="C107" s="126" t="s">
        <v>2628</v>
      </c>
      <c r="D107" s="126"/>
      <c r="E107" s="126"/>
      <c r="F107" s="126"/>
      <c r="G107" s="126"/>
      <c r="H107" s="126"/>
      <c r="I107" s="126"/>
    </row>
    <row r="108" spans="1:9" x14ac:dyDescent="0.25">
      <c r="A108" s="126"/>
      <c r="B108" s="126"/>
      <c r="C108" s="126" t="s">
        <v>2566</v>
      </c>
      <c r="D108" s="126"/>
      <c r="E108" s="126"/>
      <c r="F108" s="126"/>
      <c r="G108" s="126"/>
      <c r="H108" s="126"/>
      <c r="I108" s="126"/>
    </row>
    <row r="109" spans="1:9" x14ac:dyDescent="0.25">
      <c r="A109" s="196"/>
      <c r="B109" s="196"/>
      <c r="C109" s="177"/>
      <c r="D109" s="177"/>
      <c r="E109" s="177"/>
      <c r="F109" s="177"/>
      <c r="G109" s="177"/>
      <c r="H109" s="177"/>
      <c r="I109" s="177"/>
    </row>
    <row r="110" spans="1:9" x14ac:dyDescent="0.25">
      <c r="A110" s="125" t="s">
        <v>2629</v>
      </c>
      <c r="B110" s="125" t="s">
        <v>2562</v>
      </c>
      <c r="C110" s="126" t="s">
        <v>2563</v>
      </c>
      <c r="D110" s="126"/>
      <c r="E110" s="126"/>
      <c r="F110" s="126"/>
      <c r="G110" s="126"/>
      <c r="H110" s="126"/>
      <c r="I110" s="126"/>
    </row>
    <row r="111" spans="1:9" x14ac:dyDescent="0.25">
      <c r="A111" s="125"/>
      <c r="B111" s="125" t="s">
        <v>2630</v>
      </c>
      <c r="C111" s="127" t="s">
        <v>2564</v>
      </c>
      <c r="D111" s="126"/>
      <c r="E111" s="126"/>
      <c r="F111" s="126"/>
      <c r="G111" s="126"/>
      <c r="H111" s="126"/>
      <c r="I111" s="126"/>
    </row>
    <row r="112" spans="1:9" x14ac:dyDescent="0.25">
      <c r="A112" s="126"/>
      <c r="B112" s="125" t="s">
        <v>2631</v>
      </c>
      <c r="C112" s="126" t="s">
        <v>2633</v>
      </c>
      <c r="D112" s="126"/>
      <c r="E112" s="126"/>
      <c r="F112" s="126"/>
      <c r="G112" s="126"/>
      <c r="H112" s="126"/>
      <c r="I112" s="126"/>
    </row>
    <row r="113" spans="1:9" x14ac:dyDescent="0.25">
      <c r="A113" s="126"/>
      <c r="B113" s="125" t="s">
        <v>2632</v>
      </c>
      <c r="C113" s="126" t="s">
        <v>2566</v>
      </c>
      <c r="D113" s="126"/>
      <c r="E113" s="126"/>
      <c r="F113" s="126"/>
      <c r="G113" s="126"/>
      <c r="H113" s="126"/>
      <c r="I113" s="126"/>
    </row>
    <row r="114" spans="1:9" x14ac:dyDescent="0.25">
      <c r="A114" s="196"/>
      <c r="B114" s="196"/>
      <c r="C114" s="177"/>
      <c r="D114" s="177"/>
      <c r="E114" s="177"/>
      <c r="F114" s="177"/>
      <c r="G114" s="177"/>
      <c r="H114" s="177"/>
      <c r="I114" s="177"/>
    </row>
    <row r="115" spans="1:9" x14ac:dyDescent="0.25">
      <c r="A115" s="125" t="s">
        <v>2636</v>
      </c>
      <c r="B115" s="125" t="s">
        <v>2562</v>
      </c>
      <c r="C115" s="126" t="s">
        <v>2563</v>
      </c>
      <c r="D115" s="126"/>
      <c r="E115" s="126"/>
      <c r="F115" s="126"/>
      <c r="G115" s="126"/>
      <c r="H115" s="126"/>
      <c r="I115" s="126"/>
    </row>
    <row r="116" spans="1:9" x14ac:dyDescent="0.25">
      <c r="A116" s="125"/>
      <c r="B116" s="125" t="s">
        <v>2630</v>
      </c>
      <c r="C116" s="127" t="s">
        <v>2564</v>
      </c>
      <c r="D116" s="126"/>
      <c r="E116" s="126"/>
      <c r="F116" s="126"/>
      <c r="G116" s="126"/>
      <c r="H116" s="126"/>
      <c r="I116" s="126"/>
    </row>
    <row r="117" spans="1:9" x14ac:dyDescent="0.25">
      <c r="A117" s="126"/>
      <c r="B117" s="125" t="s">
        <v>2631</v>
      </c>
      <c r="C117" s="126" t="s">
        <v>2634</v>
      </c>
      <c r="D117" s="126"/>
      <c r="E117" s="126"/>
      <c r="F117" s="126"/>
      <c r="G117" s="126"/>
      <c r="H117" s="126"/>
      <c r="I117" s="126"/>
    </row>
    <row r="118" spans="1:9" x14ac:dyDescent="0.25">
      <c r="A118" s="126"/>
      <c r="B118" s="125" t="s">
        <v>2635</v>
      </c>
      <c r="C118" s="126" t="s">
        <v>2566</v>
      </c>
      <c r="D118" s="126"/>
      <c r="E118" s="126"/>
      <c r="F118" s="126"/>
      <c r="G118" s="126"/>
      <c r="H118" s="126"/>
      <c r="I118" s="126"/>
    </row>
    <row r="119" spans="1:9" x14ac:dyDescent="0.25">
      <c r="A119" s="196"/>
      <c r="B119" s="196"/>
      <c r="C119" s="177"/>
      <c r="D119" s="177"/>
      <c r="E119" s="177"/>
      <c r="F119" s="177"/>
      <c r="G119" s="177"/>
      <c r="H119" s="177"/>
      <c r="I119" s="177"/>
    </row>
    <row r="120" spans="1:9" x14ac:dyDescent="0.25">
      <c r="A120" s="125" t="s">
        <v>2637</v>
      </c>
      <c r="B120" s="125" t="s">
        <v>2562</v>
      </c>
      <c r="C120" s="126" t="s">
        <v>2563</v>
      </c>
      <c r="D120" s="126"/>
      <c r="E120" s="126"/>
      <c r="F120" s="126"/>
      <c r="G120" s="126"/>
      <c r="H120" s="126"/>
      <c r="I120" s="126"/>
    </row>
    <row r="121" spans="1:9" x14ac:dyDescent="0.25">
      <c r="A121" s="125"/>
      <c r="B121" s="125" t="s">
        <v>2630</v>
      </c>
      <c r="C121" s="127" t="s">
        <v>2564</v>
      </c>
      <c r="D121" s="126"/>
      <c r="E121" s="126"/>
      <c r="F121" s="126"/>
      <c r="G121" s="126"/>
      <c r="H121" s="126"/>
      <c r="I121" s="126"/>
    </row>
    <row r="122" spans="1:9" x14ac:dyDescent="0.25">
      <c r="A122" s="126"/>
      <c r="B122" s="125" t="s">
        <v>2631</v>
      </c>
      <c r="C122" s="126" t="s">
        <v>2639</v>
      </c>
      <c r="D122" s="126"/>
      <c r="E122" s="126"/>
      <c r="F122" s="126"/>
      <c r="G122" s="126"/>
      <c r="H122" s="126"/>
      <c r="I122" s="126"/>
    </row>
    <row r="123" spans="1:9" x14ac:dyDescent="0.25">
      <c r="A123" s="126"/>
      <c r="B123" s="125" t="s">
        <v>2638</v>
      </c>
      <c r="C123" s="126" t="s">
        <v>2566</v>
      </c>
      <c r="D123" s="126"/>
      <c r="E123" s="126"/>
      <c r="F123" s="126"/>
      <c r="G123" s="126"/>
      <c r="H123" s="126"/>
      <c r="I123" s="126"/>
    </row>
    <row r="124" spans="1:9" x14ac:dyDescent="0.25">
      <c r="A124" s="196"/>
      <c r="B124" s="196"/>
      <c r="C124" s="177"/>
      <c r="D124" s="177"/>
      <c r="E124" s="177"/>
      <c r="F124" s="177"/>
      <c r="G124" s="177"/>
      <c r="H124" s="177"/>
      <c r="I124" s="177"/>
    </row>
    <row r="125" spans="1:9" x14ac:dyDescent="0.25">
      <c r="A125" s="125" t="s">
        <v>2642</v>
      </c>
      <c r="B125" s="125" t="s">
        <v>2562</v>
      </c>
      <c r="C125" s="126" t="s">
        <v>2563</v>
      </c>
      <c r="D125" s="126"/>
      <c r="E125" s="126"/>
      <c r="F125" s="126"/>
      <c r="G125" s="126"/>
      <c r="H125" s="126"/>
      <c r="I125" s="126"/>
    </row>
    <row r="126" spans="1:9" x14ac:dyDescent="0.25">
      <c r="A126" s="125"/>
      <c r="B126" s="125" t="s">
        <v>2630</v>
      </c>
      <c r="C126" s="127" t="s">
        <v>2564</v>
      </c>
      <c r="D126" s="126"/>
      <c r="E126" s="126"/>
      <c r="F126" s="126"/>
      <c r="G126" s="126"/>
      <c r="H126" s="126"/>
      <c r="I126" s="126"/>
    </row>
    <row r="127" spans="1:9" x14ac:dyDescent="0.25">
      <c r="A127" s="126"/>
      <c r="B127" s="125" t="s">
        <v>2631</v>
      </c>
      <c r="C127" s="126" t="s">
        <v>2641</v>
      </c>
      <c r="D127" s="126"/>
      <c r="E127" s="126"/>
      <c r="F127" s="126"/>
      <c r="G127" s="126"/>
      <c r="H127" s="126"/>
      <c r="I127" s="126"/>
    </row>
    <row r="128" spans="1:9" x14ac:dyDescent="0.25">
      <c r="A128" s="126"/>
      <c r="B128" s="125" t="s">
        <v>2640</v>
      </c>
      <c r="C128" s="126" t="s">
        <v>2566</v>
      </c>
      <c r="D128" s="126"/>
      <c r="E128" s="126"/>
      <c r="F128" s="126"/>
      <c r="G128" s="126"/>
      <c r="H128" s="126"/>
      <c r="I128" s="126"/>
    </row>
    <row r="129" spans="1:9" x14ac:dyDescent="0.25">
      <c r="A129" s="196"/>
      <c r="B129" s="196"/>
      <c r="C129" s="177"/>
      <c r="D129" s="177"/>
      <c r="E129" s="177"/>
      <c r="F129" s="177"/>
      <c r="G129" s="177"/>
      <c r="H129" s="177"/>
      <c r="I129" s="177"/>
    </row>
    <row r="130" spans="1:9" x14ac:dyDescent="0.25">
      <c r="A130" s="125" t="s">
        <v>2643</v>
      </c>
      <c r="B130" s="125" t="s">
        <v>2562</v>
      </c>
      <c r="C130" s="126" t="s">
        <v>2563</v>
      </c>
      <c r="D130" s="126"/>
      <c r="E130" s="126"/>
      <c r="F130" s="126"/>
      <c r="G130" s="126"/>
      <c r="H130" s="126"/>
      <c r="I130" s="126"/>
    </row>
    <row r="131" spans="1:9" x14ac:dyDescent="0.25">
      <c r="A131" s="125"/>
      <c r="B131" s="125" t="s">
        <v>2630</v>
      </c>
      <c r="C131" s="127" t="s">
        <v>2564</v>
      </c>
      <c r="D131" s="126"/>
      <c r="E131" s="126"/>
      <c r="F131" s="126"/>
      <c r="G131" s="126"/>
      <c r="H131" s="126"/>
      <c r="I131" s="126"/>
    </row>
    <row r="132" spans="1:9" x14ac:dyDescent="0.25">
      <c r="A132" s="126"/>
      <c r="B132" s="125" t="s">
        <v>2631</v>
      </c>
      <c r="C132" s="126" t="s">
        <v>2645</v>
      </c>
      <c r="D132" s="126"/>
      <c r="E132" s="126"/>
      <c r="F132" s="126"/>
      <c r="G132" s="126"/>
      <c r="H132" s="126"/>
      <c r="I132" s="126"/>
    </row>
    <row r="133" spans="1:9" x14ac:dyDescent="0.25">
      <c r="A133" s="126"/>
      <c r="B133" s="125" t="s">
        <v>2644</v>
      </c>
      <c r="C133" s="126" t="s">
        <v>2566</v>
      </c>
      <c r="D133" s="126"/>
      <c r="E133" s="126"/>
      <c r="F133" s="126"/>
      <c r="G133" s="126"/>
      <c r="H133" s="126"/>
      <c r="I133" s="126"/>
    </row>
    <row r="134" spans="1:9" x14ac:dyDescent="0.25">
      <c r="A134" s="196"/>
      <c r="B134" s="196"/>
      <c r="C134" s="177"/>
      <c r="D134" s="177"/>
      <c r="E134" s="177"/>
      <c r="F134" s="177"/>
      <c r="G134" s="177"/>
      <c r="H134" s="177"/>
      <c r="I134" s="177"/>
    </row>
    <row r="135" spans="1:9" x14ac:dyDescent="0.25">
      <c r="A135" s="125" t="s">
        <v>2646</v>
      </c>
      <c r="B135" s="125" t="s">
        <v>2562</v>
      </c>
      <c r="C135" s="126" t="s">
        <v>2563</v>
      </c>
      <c r="D135" s="126"/>
      <c r="E135" s="126"/>
      <c r="F135" s="126"/>
      <c r="G135" s="126"/>
      <c r="H135" s="126"/>
      <c r="I135" s="126"/>
    </row>
    <row r="136" spans="1:9" x14ac:dyDescent="0.25">
      <c r="A136" s="125"/>
      <c r="B136" s="125" t="s">
        <v>2648</v>
      </c>
      <c r="C136" s="127" t="s">
        <v>2564</v>
      </c>
      <c r="D136" s="126"/>
      <c r="E136" s="126"/>
      <c r="F136" s="126"/>
      <c r="G136" s="126"/>
      <c r="H136" s="126"/>
      <c r="I136" s="126"/>
    </row>
    <row r="137" spans="1:9" x14ac:dyDescent="0.25">
      <c r="A137" s="126"/>
      <c r="B137" s="125" t="s">
        <v>2631</v>
      </c>
      <c r="C137" s="126" t="s">
        <v>2649</v>
      </c>
      <c r="D137" s="126"/>
      <c r="E137" s="126"/>
      <c r="F137" s="126"/>
      <c r="G137" s="126"/>
      <c r="H137" s="126"/>
      <c r="I137" s="126"/>
    </row>
    <row r="138" spans="1:9" x14ac:dyDescent="0.25">
      <c r="A138" s="126"/>
      <c r="B138" s="125" t="s">
        <v>2647</v>
      </c>
      <c r="C138" s="126" t="s">
        <v>2566</v>
      </c>
      <c r="D138" s="126"/>
      <c r="E138" s="126"/>
      <c r="F138" s="126"/>
      <c r="G138" s="126"/>
      <c r="H138" s="126"/>
      <c r="I138" s="126"/>
    </row>
    <row r="139" spans="1:9" x14ac:dyDescent="0.25">
      <c r="A139" s="196"/>
      <c r="B139" s="196"/>
      <c r="C139" s="177"/>
      <c r="D139" s="177"/>
      <c r="E139" s="177"/>
      <c r="F139" s="177"/>
      <c r="G139" s="177"/>
      <c r="H139" s="177"/>
      <c r="I139" s="177"/>
    </row>
    <row r="140" spans="1:9" x14ac:dyDescent="0.25">
      <c r="A140" s="125" t="s">
        <v>2650</v>
      </c>
      <c r="B140" s="125" t="s">
        <v>2562</v>
      </c>
      <c r="C140" s="126" t="s">
        <v>2563</v>
      </c>
      <c r="D140" s="126"/>
      <c r="E140" s="126"/>
      <c r="F140" s="126"/>
      <c r="G140" s="126"/>
      <c r="H140" s="126"/>
      <c r="I140" s="126"/>
    </row>
    <row r="141" spans="1:9" x14ac:dyDescent="0.25">
      <c r="A141" s="125"/>
      <c r="B141" s="125" t="s">
        <v>2652</v>
      </c>
      <c r="C141" s="127" t="s">
        <v>2564</v>
      </c>
      <c r="D141" s="126"/>
      <c r="E141" s="126"/>
      <c r="F141" s="126"/>
      <c r="G141" s="126"/>
      <c r="H141" s="126"/>
      <c r="I141" s="126"/>
    </row>
    <row r="142" spans="1:9" x14ac:dyDescent="0.25">
      <c r="A142" s="126"/>
      <c r="B142" s="125" t="s">
        <v>2631</v>
      </c>
      <c r="C142" s="126" t="s">
        <v>2653</v>
      </c>
      <c r="D142" s="126"/>
      <c r="E142" s="126"/>
      <c r="F142" s="126"/>
      <c r="G142" s="126"/>
      <c r="H142" s="126"/>
      <c r="I142" s="126"/>
    </row>
    <row r="143" spans="1:9" x14ac:dyDescent="0.25">
      <c r="A143" s="126"/>
      <c r="B143" s="125" t="s">
        <v>2647</v>
      </c>
      <c r="C143" s="126" t="s">
        <v>2566</v>
      </c>
      <c r="D143" s="126"/>
      <c r="E143" s="126"/>
      <c r="F143" s="126"/>
      <c r="G143" s="126"/>
      <c r="H143" s="126"/>
      <c r="I143" s="126"/>
    </row>
    <row r="144" spans="1:9" x14ac:dyDescent="0.25">
      <c r="A144" s="196"/>
      <c r="B144" s="196"/>
      <c r="C144" s="177"/>
      <c r="D144" s="177"/>
      <c r="E144" s="177"/>
      <c r="F144" s="177"/>
      <c r="G144" s="177"/>
      <c r="H144" s="177"/>
      <c r="I144" s="177"/>
    </row>
    <row r="145" spans="1:9" x14ac:dyDescent="0.25">
      <c r="A145" s="125" t="s">
        <v>2656</v>
      </c>
      <c r="B145" s="125" t="s">
        <v>2562</v>
      </c>
      <c r="C145" s="126" t="s">
        <v>2563</v>
      </c>
      <c r="D145" s="126"/>
      <c r="E145" s="126"/>
      <c r="F145" s="126"/>
      <c r="G145" s="126"/>
      <c r="H145" s="126"/>
      <c r="I145" s="126"/>
    </row>
    <row r="146" spans="1:9" x14ac:dyDescent="0.25">
      <c r="A146" s="125"/>
      <c r="B146" s="125" t="s">
        <v>2654</v>
      </c>
      <c r="C146" s="127" t="s">
        <v>2564</v>
      </c>
      <c r="D146" s="126"/>
      <c r="E146" s="126"/>
      <c r="F146" s="126"/>
      <c r="G146" s="126"/>
      <c r="H146" s="126"/>
      <c r="I146" s="126"/>
    </row>
    <row r="147" spans="1:9" x14ac:dyDescent="0.25">
      <c r="A147" s="126"/>
      <c r="B147" s="125" t="s">
        <v>2631</v>
      </c>
      <c r="C147" s="126" t="s">
        <v>2655</v>
      </c>
      <c r="D147" s="126"/>
      <c r="E147" s="126"/>
      <c r="F147" s="126"/>
      <c r="G147" s="126"/>
      <c r="H147" s="126"/>
      <c r="I147" s="126"/>
    </row>
    <row r="148" spans="1:9" x14ac:dyDescent="0.25">
      <c r="A148" s="126"/>
      <c r="B148" s="125" t="s">
        <v>2647</v>
      </c>
      <c r="C148" s="126" t="s">
        <v>2566</v>
      </c>
      <c r="D148" s="126"/>
      <c r="E148" s="126"/>
      <c r="F148" s="126"/>
      <c r="G148" s="126"/>
      <c r="H148" s="126"/>
      <c r="I148" s="126"/>
    </row>
    <row r="149" spans="1:9" x14ac:dyDescent="0.25">
      <c r="A149" s="196"/>
      <c r="B149" s="196"/>
      <c r="C149" s="177"/>
      <c r="D149" s="177"/>
      <c r="E149" s="177"/>
      <c r="F149" s="177"/>
      <c r="G149" s="177"/>
      <c r="H149" s="177"/>
      <c r="I149" s="177"/>
    </row>
    <row r="150" spans="1:9" x14ac:dyDescent="0.25">
      <c r="A150" s="125" t="s">
        <v>2659</v>
      </c>
      <c r="B150" s="125" t="s">
        <v>2562</v>
      </c>
      <c r="C150" s="126" t="s">
        <v>2563</v>
      </c>
      <c r="D150" s="126"/>
      <c r="E150" s="126"/>
      <c r="F150" s="126"/>
      <c r="G150" s="126"/>
      <c r="H150" s="126"/>
      <c r="I150" s="126"/>
    </row>
    <row r="151" spans="1:9" x14ac:dyDescent="0.25">
      <c r="A151" s="125"/>
      <c r="B151" s="125" t="s">
        <v>2651</v>
      </c>
      <c r="C151" s="127" t="s">
        <v>2564</v>
      </c>
      <c r="D151" s="126"/>
      <c r="E151" s="126"/>
      <c r="F151" s="126"/>
      <c r="G151" s="126"/>
      <c r="H151" s="126"/>
      <c r="I151" s="126"/>
    </row>
    <row r="152" spans="1:9" x14ac:dyDescent="0.25">
      <c r="A152" s="126"/>
      <c r="B152" s="125" t="s">
        <v>2631</v>
      </c>
      <c r="C152" s="126" t="s">
        <v>2657</v>
      </c>
      <c r="D152" s="126"/>
      <c r="E152" s="126"/>
      <c r="F152" s="126"/>
      <c r="G152" s="126"/>
      <c r="H152" s="126"/>
      <c r="I152" s="126"/>
    </row>
    <row r="153" spans="1:9" x14ac:dyDescent="0.25">
      <c r="A153" s="126"/>
      <c r="B153" s="125" t="s">
        <v>2647</v>
      </c>
      <c r="C153" s="126" t="s">
        <v>2566</v>
      </c>
      <c r="D153" s="126"/>
      <c r="E153" s="126"/>
      <c r="F153" s="126"/>
      <c r="G153" s="126"/>
      <c r="H153" s="126"/>
      <c r="I153" s="126"/>
    </row>
    <row r="154" spans="1:9" x14ac:dyDescent="0.25">
      <c r="A154" s="196"/>
      <c r="B154" s="196"/>
      <c r="C154" s="177"/>
      <c r="D154" s="177"/>
      <c r="E154" s="177"/>
      <c r="F154" s="177"/>
      <c r="G154" s="177"/>
      <c r="H154" s="177"/>
      <c r="I154" s="177"/>
    </row>
    <row r="155" spans="1:9" x14ac:dyDescent="0.25">
      <c r="A155" s="125" t="s">
        <v>2658</v>
      </c>
      <c r="B155" s="125" t="s">
        <v>2562</v>
      </c>
      <c r="C155" s="126" t="s">
        <v>2563</v>
      </c>
      <c r="D155" s="126"/>
      <c r="E155" s="126"/>
      <c r="F155" s="126"/>
      <c r="G155" s="126"/>
      <c r="H155" s="126"/>
      <c r="I155" s="126"/>
    </row>
    <row r="156" spans="1:9" x14ac:dyDescent="0.25">
      <c r="A156" s="125"/>
      <c r="B156" s="125" t="s">
        <v>2648</v>
      </c>
      <c r="C156" s="127" t="s">
        <v>2564</v>
      </c>
      <c r="D156" s="126"/>
      <c r="E156" s="126"/>
      <c r="F156" s="126"/>
      <c r="G156" s="126"/>
      <c r="H156" s="126"/>
      <c r="I156" s="126"/>
    </row>
    <row r="157" spans="1:9" x14ac:dyDescent="0.25">
      <c r="A157" s="126"/>
      <c r="B157" s="125" t="s">
        <v>2631</v>
      </c>
      <c r="C157" s="126" t="s">
        <v>2661</v>
      </c>
      <c r="D157" s="126"/>
      <c r="E157" s="126"/>
      <c r="F157" s="126"/>
      <c r="G157" s="126"/>
      <c r="H157" s="126"/>
      <c r="I157" s="126"/>
    </row>
    <row r="158" spans="1:9" x14ac:dyDescent="0.25">
      <c r="A158" s="126"/>
      <c r="B158" s="125" t="s">
        <v>2660</v>
      </c>
      <c r="C158" s="126" t="s">
        <v>2566</v>
      </c>
      <c r="D158" s="126"/>
      <c r="E158" s="126"/>
      <c r="F158" s="126"/>
      <c r="G158" s="126"/>
      <c r="H158" s="126"/>
      <c r="I158" s="126"/>
    </row>
    <row r="159" spans="1:9" x14ac:dyDescent="0.25">
      <c r="A159" s="196"/>
      <c r="B159" s="196"/>
      <c r="C159" s="177"/>
      <c r="D159" s="177"/>
      <c r="E159" s="177"/>
      <c r="F159" s="177"/>
      <c r="G159" s="177"/>
      <c r="H159" s="177"/>
      <c r="I159" s="177"/>
    </row>
    <row r="160" spans="1:9" x14ac:dyDescent="0.25">
      <c r="A160" s="125" t="s">
        <v>2663</v>
      </c>
      <c r="B160" s="125" t="s">
        <v>2562</v>
      </c>
      <c r="C160" s="126" t="s">
        <v>2563</v>
      </c>
      <c r="D160" s="126"/>
      <c r="E160" s="126"/>
      <c r="F160" s="126"/>
      <c r="G160" s="126"/>
      <c r="H160" s="126"/>
      <c r="I160" s="126"/>
    </row>
    <row r="161" spans="1:9" x14ac:dyDescent="0.25">
      <c r="A161" s="125"/>
      <c r="B161" s="125" t="s">
        <v>2652</v>
      </c>
      <c r="C161" s="127" t="s">
        <v>2564</v>
      </c>
      <c r="D161" s="126"/>
      <c r="E161" s="126"/>
      <c r="F161" s="126"/>
      <c r="G161" s="126"/>
      <c r="H161" s="126"/>
      <c r="I161" s="126"/>
    </row>
    <row r="162" spans="1:9" x14ac:dyDescent="0.25">
      <c r="A162" s="126"/>
      <c r="B162" s="125" t="s">
        <v>2631</v>
      </c>
      <c r="C162" s="126" t="s">
        <v>2662</v>
      </c>
      <c r="D162" s="126"/>
      <c r="E162" s="126"/>
      <c r="F162" s="126"/>
      <c r="G162" s="126"/>
      <c r="H162" s="126"/>
      <c r="I162" s="126"/>
    </row>
    <row r="163" spans="1:9" x14ac:dyDescent="0.25">
      <c r="A163" s="126"/>
      <c r="B163" s="125" t="s">
        <v>2660</v>
      </c>
      <c r="C163" s="126" t="s">
        <v>2566</v>
      </c>
      <c r="D163" s="126"/>
      <c r="E163" s="126"/>
      <c r="F163" s="126"/>
      <c r="G163" s="126"/>
      <c r="H163" s="126"/>
      <c r="I163" s="126"/>
    </row>
    <row r="164" spans="1:9" x14ac:dyDescent="0.25">
      <c r="A164" s="196"/>
      <c r="B164" s="196"/>
      <c r="C164" s="177"/>
      <c r="D164" s="177"/>
      <c r="E164" s="177"/>
      <c r="F164" s="177"/>
      <c r="G164" s="177"/>
      <c r="H164" s="177"/>
      <c r="I164" s="177"/>
    </row>
    <row r="165" spans="1:9" x14ac:dyDescent="0.25">
      <c r="A165" s="125" t="s">
        <v>2665</v>
      </c>
      <c r="B165" s="125" t="s">
        <v>2562</v>
      </c>
      <c r="C165" s="126" t="s">
        <v>2563</v>
      </c>
      <c r="D165" s="126"/>
      <c r="E165" s="126"/>
      <c r="F165" s="126"/>
      <c r="G165" s="126"/>
      <c r="H165" s="126"/>
      <c r="I165" s="126"/>
    </row>
    <row r="166" spans="1:9" x14ac:dyDescent="0.25">
      <c r="A166" s="125"/>
      <c r="B166" s="125" t="s">
        <v>2654</v>
      </c>
      <c r="C166" s="127" t="s">
        <v>2564</v>
      </c>
      <c r="D166" s="126"/>
      <c r="E166" s="126"/>
      <c r="F166" s="126"/>
      <c r="G166" s="126"/>
      <c r="H166" s="126"/>
      <c r="I166" s="126"/>
    </row>
    <row r="167" spans="1:9" x14ac:dyDescent="0.25">
      <c r="A167" s="126"/>
      <c r="B167" s="125" t="s">
        <v>2631</v>
      </c>
      <c r="C167" s="126" t="s">
        <v>2664</v>
      </c>
      <c r="D167" s="126"/>
      <c r="E167" s="126"/>
      <c r="F167" s="126"/>
      <c r="G167" s="126"/>
      <c r="H167" s="126"/>
      <c r="I167" s="126"/>
    </row>
    <row r="168" spans="1:9" x14ac:dyDescent="0.25">
      <c r="A168" s="126"/>
      <c r="B168" s="125" t="s">
        <v>2660</v>
      </c>
      <c r="C168" s="126" t="s">
        <v>2566</v>
      </c>
      <c r="D168" s="126"/>
      <c r="E168" s="126"/>
      <c r="F168" s="126"/>
      <c r="G168" s="126"/>
      <c r="H168" s="126"/>
      <c r="I168" s="126"/>
    </row>
    <row r="169" spans="1:9" x14ac:dyDescent="0.25">
      <c r="A169" s="196"/>
      <c r="B169" s="196"/>
      <c r="C169" s="177"/>
      <c r="D169" s="177"/>
      <c r="E169" s="177"/>
      <c r="F169" s="177"/>
      <c r="G169" s="177"/>
      <c r="H169" s="177"/>
      <c r="I169" s="177"/>
    </row>
    <row r="170" spans="1:9" x14ac:dyDescent="0.25">
      <c r="A170" s="125" t="s">
        <v>2666</v>
      </c>
      <c r="B170" s="125" t="s">
        <v>2562</v>
      </c>
      <c r="C170" s="126" t="s">
        <v>2563</v>
      </c>
      <c r="D170" s="126"/>
      <c r="E170" s="126"/>
      <c r="F170" s="126"/>
      <c r="G170" s="126"/>
      <c r="H170" s="126"/>
      <c r="I170" s="126"/>
    </row>
    <row r="171" spans="1:9" x14ac:dyDescent="0.25">
      <c r="A171" s="125"/>
      <c r="B171" s="125" t="s">
        <v>2651</v>
      </c>
      <c r="C171" s="127" t="s">
        <v>2564</v>
      </c>
      <c r="D171" s="126"/>
      <c r="E171" s="126"/>
      <c r="F171" s="126"/>
      <c r="G171" s="126"/>
      <c r="H171" s="126"/>
      <c r="I171" s="126"/>
    </row>
    <row r="172" spans="1:9" x14ac:dyDescent="0.25">
      <c r="A172" s="126"/>
      <c r="B172" s="125" t="s">
        <v>2631</v>
      </c>
      <c r="C172" s="126" t="s">
        <v>2661</v>
      </c>
      <c r="D172" s="126"/>
      <c r="E172" s="126"/>
      <c r="F172" s="126"/>
      <c r="G172" s="126"/>
      <c r="H172" s="126"/>
      <c r="I172" s="126"/>
    </row>
    <row r="173" spans="1:9" x14ac:dyDescent="0.25">
      <c r="A173" s="126"/>
      <c r="B173" s="125" t="s">
        <v>2660</v>
      </c>
      <c r="C173" s="126" t="s">
        <v>2566</v>
      </c>
      <c r="D173" s="126"/>
      <c r="E173" s="126"/>
      <c r="F173" s="126"/>
      <c r="G173" s="126"/>
      <c r="H173" s="126"/>
      <c r="I173" s="126"/>
    </row>
    <row r="174" spans="1:9" x14ac:dyDescent="0.25">
      <c r="A174" s="196"/>
      <c r="B174" s="196"/>
      <c r="C174" s="177"/>
      <c r="D174" s="177"/>
      <c r="E174" s="177"/>
      <c r="F174" s="177"/>
      <c r="G174" s="177"/>
      <c r="H174" s="177"/>
      <c r="I174" s="177"/>
    </row>
    <row r="175" spans="1:9" x14ac:dyDescent="0.25">
      <c r="A175" s="125" t="s">
        <v>2667</v>
      </c>
      <c r="B175" s="125" t="s">
        <v>2562</v>
      </c>
      <c r="C175" s="126" t="s">
        <v>2563</v>
      </c>
      <c r="D175" s="126"/>
      <c r="E175" s="126"/>
      <c r="F175" s="126"/>
      <c r="G175" s="126"/>
      <c r="H175" s="126"/>
      <c r="I175" s="126"/>
    </row>
    <row r="176" spans="1:9" x14ac:dyDescent="0.25">
      <c r="A176" s="125"/>
      <c r="B176" s="125" t="s">
        <v>2630</v>
      </c>
      <c r="C176" s="127" t="s">
        <v>2564</v>
      </c>
      <c r="D176" s="126"/>
      <c r="E176" s="126"/>
      <c r="F176" s="126"/>
      <c r="G176" s="126"/>
      <c r="H176" s="126"/>
      <c r="I176" s="126"/>
    </row>
    <row r="177" spans="1:9" x14ac:dyDescent="0.25">
      <c r="A177" s="126"/>
      <c r="B177" s="125" t="s">
        <v>2631</v>
      </c>
      <c r="C177" s="126" t="s">
        <v>2669</v>
      </c>
      <c r="D177" s="126"/>
      <c r="E177" s="126"/>
      <c r="F177" s="126"/>
      <c r="G177" s="126"/>
      <c r="H177" s="126"/>
      <c r="I177" s="126"/>
    </row>
    <row r="178" spans="1:9" x14ac:dyDescent="0.25">
      <c r="A178" s="126"/>
      <c r="B178" s="125" t="s">
        <v>2668</v>
      </c>
      <c r="C178" s="126" t="s">
        <v>2566</v>
      </c>
      <c r="D178" s="126"/>
      <c r="E178" s="126"/>
      <c r="F178" s="126"/>
      <c r="G178" s="126"/>
      <c r="H178" s="126"/>
      <c r="I178" s="126"/>
    </row>
    <row r="179" spans="1:9" x14ac:dyDescent="0.25">
      <c r="A179" s="196"/>
      <c r="B179" s="196"/>
      <c r="C179" s="177"/>
      <c r="D179" s="177"/>
      <c r="E179" s="177"/>
      <c r="F179" s="177"/>
      <c r="G179" s="177"/>
      <c r="H179" s="177"/>
      <c r="I179" s="177"/>
    </row>
    <row r="180" spans="1:9" x14ac:dyDescent="0.25">
      <c r="A180" s="125" t="s">
        <v>2670</v>
      </c>
      <c r="B180" s="125" t="s">
        <v>2562</v>
      </c>
      <c r="C180" s="126" t="s">
        <v>2563</v>
      </c>
      <c r="D180" s="126"/>
      <c r="E180" s="126"/>
      <c r="F180" s="126"/>
      <c r="G180" s="126"/>
      <c r="H180" s="126"/>
      <c r="I180" s="126"/>
    </row>
    <row r="181" spans="1:9" x14ac:dyDescent="0.25">
      <c r="A181" s="125"/>
      <c r="B181" s="125" t="s">
        <v>2630</v>
      </c>
      <c r="C181" s="127" t="s">
        <v>2564</v>
      </c>
      <c r="D181" s="126"/>
      <c r="E181" s="126"/>
      <c r="F181" s="126"/>
      <c r="G181" s="126"/>
      <c r="H181" s="126"/>
      <c r="I181" s="126"/>
    </row>
    <row r="182" spans="1:9" x14ac:dyDescent="0.25">
      <c r="A182" s="126"/>
      <c r="B182" s="125" t="s">
        <v>2631</v>
      </c>
      <c r="C182" s="126" t="s">
        <v>2671</v>
      </c>
      <c r="D182" s="126"/>
      <c r="E182" s="126"/>
      <c r="F182" s="126"/>
      <c r="G182" s="126"/>
      <c r="H182" s="126"/>
      <c r="I182" s="126"/>
    </row>
    <row r="183" spans="1:9" x14ac:dyDescent="0.25">
      <c r="A183" s="126"/>
      <c r="B183" s="125" t="s">
        <v>2569</v>
      </c>
      <c r="C183" s="126" t="s">
        <v>2566</v>
      </c>
      <c r="D183" s="126"/>
      <c r="E183" s="126"/>
      <c r="F183" s="126"/>
      <c r="G183" s="126"/>
      <c r="H183" s="126"/>
      <c r="I183" s="126"/>
    </row>
    <row r="184" spans="1:9" x14ac:dyDescent="0.25">
      <c r="A184" s="196"/>
      <c r="B184" s="196"/>
      <c r="C184" s="177"/>
      <c r="D184" s="177"/>
      <c r="E184" s="177"/>
      <c r="F184" s="177"/>
      <c r="G184" s="177"/>
      <c r="H184" s="177"/>
      <c r="I184" s="177"/>
    </row>
    <row r="185" spans="1:9" x14ac:dyDescent="0.25">
      <c r="A185" s="125" t="s">
        <v>2672</v>
      </c>
      <c r="B185" s="125" t="s">
        <v>2562</v>
      </c>
      <c r="C185" s="126" t="s">
        <v>2563</v>
      </c>
      <c r="D185" s="126"/>
      <c r="E185" s="126"/>
      <c r="F185" s="126"/>
      <c r="G185" s="126"/>
      <c r="H185" s="126"/>
      <c r="I185" s="126"/>
    </row>
    <row r="186" spans="1:9" x14ac:dyDescent="0.25">
      <c r="A186" s="125"/>
      <c r="B186" s="125" t="s">
        <v>2630</v>
      </c>
      <c r="C186" s="127" t="s">
        <v>2564</v>
      </c>
      <c r="D186" s="126"/>
      <c r="E186" s="126"/>
      <c r="F186" s="126"/>
      <c r="G186" s="126"/>
      <c r="H186" s="126"/>
      <c r="I186" s="126"/>
    </row>
    <row r="187" spans="1:9" x14ac:dyDescent="0.25">
      <c r="A187" s="126"/>
      <c r="B187" s="125" t="s">
        <v>2631</v>
      </c>
      <c r="C187" s="126" t="s">
        <v>2729</v>
      </c>
      <c r="D187" s="126"/>
      <c r="E187" s="126"/>
      <c r="F187" s="126"/>
      <c r="G187" s="126"/>
      <c r="H187" s="126"/>
      <c r="I187" s="126"/>
    </row>
    <row r="188" spans="1:9" x14ac:dyDescent="0.25">
      <c r="A188" s="126"/>
      <c r="B188" s="125" t="s">
        <v>2673</v>
      </c>
      <c r="C188" s="126" t="s">
        <v>2566</v>
      </c>
      <c r="D188" s="126"/>
      <c r="E188" s="126"/>
      <c r="F188" s="126"/>
      <c r="G188" s="126"/>
      <c r="H188" s="126"/>
      <c r="I188" s="126"/>
    </row>
    <row r="189" spans="1:9" x14ac:dyDescent="0.25">
      <c r="A189" s="196"/>
      <c r="B189" s="196"/>
      <c r="C189" s="177"/>
      <c r="D189" s="177"/>
      <c r="E189" s="177"/>
      <c r="F189" s="177"/>
      <c r="G189" s="177"/>
      <c r="H189" s="177"/>
      <c r="I189" s="177"/>
    </row>
    <row r="190" spans="1:9" x14ac:dyDescent="0.25">
      <c r="A190" s="125" t="s">
        <v>2676</v>
      </c>
      <c r="B190" s="125" t="s">
        <v>2562</v>
      </c>
      <c r="C190" s="126" t="s">
        <v>2563</v>
      </c>
      <c r="D190" s="126"/>
      <c r="E190" s="126"/>
      <c r="F190" s="126"/>
      <c r="G190" s="126"/>
      <c r="H190" s="126"/>
      <c r="I190" s="126"/>
    </row>
    <row r="191" spans="1:9" x14ac:dyDescent="0.25">
      <c r="A191" s="125"/>
      <c r="B191" s="125" t="s">
        <v>2674</v>
      </c>
      <c r="C191" s="127" t="s">
        <v>2564</v>
      </c>
      <c r="D191" s="126"/>
      <c r="E191" s="126"/>
      <c r="F191" s="126"/>
      <c r="G191" s="126"/>
      <c r="H191" s="126"/>
      <c r="I191" s="126"/>
    </row>
    <row r="192" spans="1:9" x14ac:dyDescent="0.25">
      <c r="A192" s="126"/>
      <c r="B192" s="125" t="s">
        <v>2631</v>
      </c>
      <c r="C192" s="126" t="s">
        <v>2675</v>
      </c>
      <c r="D192" s="126"/>
      <c r="E192" s="126"/>
      <c r="F192" s="126"/>
      <c r="G192" s="126"/>
      <c r="H192" s="126"/>
      <c r="I192" s="126"/>
    </row>
    <row r="193" spans="1:9" x14ac:dyDescent="0.25">
      <c r="A193" s="126"/>
      <c r="B193" s="125" t="s">
        <v>2623</v>
      </c>
      <c r="C193" s="126" t="s">
        <v>2566</v>
      </c>
      <c r="D193" s="126"/>
      <c r="E193" s="126"/>
      <c r="F193" s="126"/>
      <c r="G193" s="126"/>
      <c r="H193" s="126"/>
      <c r="I193" s="126"/>
    </row>
    <row r="194" spans="1:9" x14ac:dyDescent="0.25">
      <c r="A194" s="196"/>
      <c r="B194" s="196"/>
      <c r="C194" s="177"/>
      <c r="D194" s="177"/>
      <c r="E194" s="177"/>
      <c r="F194" s="177"/>
      <c r="G194" s="177"/>
      <c r="H194" s="177"/>
      <c r="I194" s="177"/>
    </row>
    <row r="195" spans="1:9" x14ac:dyDescent="0.25">
      <c r="A195" s="125" t="s">
        <v>2677</v>
      </c>
      <c r="B195" s="125" t="s">
        <v>2562</v>
      </c>
      <c r="C195" s="126" t="s">
        <v>2563</v>
      </c>
      <c r="D195" s="126"/>
      <c r="E195" s="126"/>
      <c r="F195" s="126"/>
      <c r="G195" s="126"/>
      <c r="H195" s="126"/>
      <c r="I195" s="126"/>
    </row>
    <row r="196" spans="1:9" x14ac:dyDescent="0.25">
      <c r="A196" s="125"/>
      <c r="B196" s="125" t="s">
        <v>2674</v>
      </c>
      <c r="C196" s="127" t="s">
        <v>2564</v>
      </c>
      <c r="D196" s="126"/>
      <c r="E196" s="126"/>
      <c r="F196" s="126"/>
      <c r="G196" s="126"/>
      <c r="H196" s="126"/>
      <c r="I196" s="126"/>
    </row>
    <row r="197" spans="1:9" x14ac:dyDescent="0.25">
      <c r="A197" s="126"/>
      <c r="B197" s="125" t="s">
        <v>2631</v>
      </c>
      <c r="C197" s="126" t="s">
        <v>2678</v>
      </c>
      <c r="D197" s="126"/>
      <c r="E197" s="126"/>
      <c r="F197" s="126"/>
      <c r="G197" s="126"/>
      <c r="H197" s="126"/>
      <c r="I197" s="126"/>
    </row>
    <row r="198" spans="1:9" x14ac:dyDescent="0.25">
      <c r="A198" s="126"/>
      <c r="B198" s="125" t="s">
        <v>2627</v>
      </c>
      <c r="C198" s="126" t="s">
        <v>2566</v>
      </c>
      <c r="D198" s="126"/>
      <c r="E198" s="126"/>
      <c r="F198" s="126"/>
      <c r="G198" s="126"/>
      <c r="H198" s="126"/>
      <c r="I198" s="126"/>
    </row>
    <row r="199" spans="1:9" x14ac:dyDescent="0.25">
      <c r="A199" s="196"/>
      <c r="B199" s="196"/>
      <c r="C199" s="177"/>
      <c r="D199" s="177"/>
      <c r="E199" s="177"/>
      <c r="F199" s="177"/>
      <c r="G199" s="177"/>
      <c r="H199" s="177"/>
      <c r="I199" s="177"/>
    </row>
    <row r="200" spans="1:9" x14ac:dyDescent="0.25">
      <c r="A200" s="125" t="s">
        <v>2679</v>
      </c>
      <c r="B200" s="125" t="s">
        <v>2562</v>
      </c>
      <c r="C200" s="126" t="s">
        <v>2563</v>
      </c>
      <c r="D200" s="126"/>
      <c r="E200" s="126"/>
      <c r="F200" s="126"/>
      <c r="G200" s="126"/>
      <c r="H200" s="126"/>
      <c r="I200" s="126"/>
    </row>
    <row r="201" spans="1:9" x14ac:dyDescent="0.25">
      <c r="A201" s="125"/>
      <c r="B201" s="125" t="s">
        <v>2680</v>
      </c>
      <c r="C201" s="127" t="s">
        <v>2564</v>
      </c>
      <c r="D201" s="126"/>
      <c r="E201" s="126"/>
      <c r="F201" s="126"/>
      <c r="G201" s="126"/>
      <c r="H201" s="126"/>
      <c r="I201" s="126"/>
    </row>
    <row r="202" spans="1:9" x14ac:dyDescent="0.25">
      <c r="A202" s="126"/>
      <c r="B202" s="125" t="s">
        <v>2631</v>
      </c>
      <c r="C202" s="126" t="s">
        <v>2681</v>
      </c>
      <c r="D202" s="126"/>
      <c r="E202" s="126"/>
      <c r="F202" s="126"/>
      <c r="G202" s="126"/>
      <c r="H202" s="126"/>
      <c r="I202" s="126"/>
    </row>
    <row r="203" spans="1:9" x14ac:dyDescent="0.25">
      <c r="A203" s="126"/>
      <c r="B203" s="125" t="s">
        <v>2319</v>
      </c>
      <c r="C203" s="126" t="s">
        <v>2566</v>
      </c>
      <c r="D203" s="126"/>
      <c r="E203" s="126"/>
      <c r="F203" s="126"/>
      <c r="G203" s="126"/>
      <c r="H203" s="126"/>
      <c r="I203" s="126"/>
    </row>
    <row r="204" spans="1:9" x14ac:dyDescent="0.25">
      <c r="A204" s="196"/>
      <c r="B204" s="196"/>
      <c r="C204" s="177"/>
      <c r="D204" s="177"/>
      <c r="E204" s="177"/>
      <c r="F204" s="177"/>
      <c r="G204" s="177"/>
      <c r="H204" s="177"/>
      <c r="I204" s="177"/>
    </row>
    <row r="205" spans="1:9" x14ac:dyDescent="0.25">
      <c r="A205" s="125" t="s">
        <v>2682</v>
      </c>
      <c r="B205" s="125" t="s">
        <v>2562</v>
      </c>
      <c r="C205" s="126" t="s">
        <v>2563</v>
      </c>
      <c r="D205" s="126"/>
      <c r="E205" s="126"/>
      <c r="F205" s="126"/>
      <c r="G205" s="126"/>
      <c r="H205" s="126"/>
      <c r="I205" s="126"/>
    </row>
    <row r="206" spans="1:9" x14ac:dyDescent="0.25">
      <c r="A206" s="125"/>
      <c r="B206" s="125" t="s">
        <v>2680</v>
      </c>
      <c r="C206" s="127" t="s">
        <v>2564</v>
      </c>
      <c r="D206" s="126"/>
      <c r="E206" s="126"/>
      <c r="F206" s="126"/>
      <c r="G206" s="126"/>
      <c r="H206" s="126"/>
      <c r="I206" s="126"/>
    </row>
    <row r="207" spans="1:9" x14ac:dyDescent="0.25">
      <c r="A207" s="126"/>
      <c r="B207" s="125" t="s">
        <v>2631</v>
      </c>
      <c r="C207" s="126" t="s">
        <v>2684</v>
      </c>
      <c r="D207" s="126"/>
      <c r="E207" s="126"/>
      <c r="F207" s="126"/>
      <c r="G207" s="126"/>
      <c r="H207" s="126"/>
      <c r="I207" s="126"/>
    </row>
    <row r="208" spans="1:9" x14ac:dyDescent="0.25">
      <c r="A208" s="126"/>
      <c r="B208" s="125" t="s">
        <v>2683</v>
      </c>
      <c r="C208" s="126" t="s">
        <v>2566</v>
      </c>
      <c r="D208" s="126"/>
      <c r="E208" s="126"/>
      <c r="F208" s="126"/>
      <c r="G208" s="126"/>
      <c r="H208" s="126"/>
      <c r="I208" s="126"/>
    </row>
    <row r="209" spans="1:9" x14ac:dyDescent="0.25">
      <c r="A209" s="196"/>
      <c r="B209" s="196"/>
      <c r="C209" s="177"/>
      <c r="D209" s="177"/>
      <c r="E209" s="177"/>
      <c r="F209" s="177"/>
      <c r="G209" s="177"/>
      <c r="H209" s="177"/>
      <c r="I209" s="177"/>
    </row>
    <row r="210" spans="1:9" x14ac:dyDescent="0.25">
      <c r="A210" s="125" t="s">
        <v>2685</v>
      </c>
      <c r="B210" s="125" t="s">
        <v>2562</v>
      </c>
      <c r="C210" s="126" t="s">
        <v>2563</v>
      </c>
      <c r="D210" s="126"/>
      <c r="E210" s="126"/>
      <c r="F210" s="126"/>
      <c r="G210" s="126"/>
      <c r="H210" s="126"/>
      <c r="I210" s="126"/>
    </row>
    <row r="211" spans="1:9" x14ac:dyDescent="0.25">
      <c r="A211" s="125"/>
      <c r="B211" s="125" t="s">
        <v>2680</v>
      </c>
      <c r="C211" s="127" t="s">
        <v>2564</v>
      </c>
      <c r="D211" s="126"/>
      <c r="E211" s="126"/>
      <c r="F211" s="126"/>
      <c r="G211" s="126"/>
      <c r="H211" s="126"/>
      <c r="I211" s="126"/>
    </row>
    <row r="212" spans="1:9" x14ac:dyDescent="0.25">
      <c r="A212" s="126"/>
      <c r="B212" s="125" t="s">
        <v>2631</v>
      </c>
      <c r="C212" s="126" t="s">
        <v>2686</v>
      </c>
      <c r="D212" s="126"/>
      <c r="E212" s="126"/>
      <c r="F212" s="126"/>
      <c r="G212" s="126"/>
      <c r="H212" s="126"/>
      <c r="I212" s="126"/>
    </row>
    <row r="213" spans="1:9" x14ac:dyDescent="0.25">
      <c r="A213" s="126"/>
      <c r="B213" s="125" t="s">
        <v>2326</v>
      </c>
      <c r="C213" s="126" t="s">
        <v>2566</v>
      </c>
      <c r="D213" s="126"/>
      <c r="E213" s="126"/>
      <c r="F213" s="126"/>
      <c r="G213" s="126"/>
      <c r="H213" s="126"/>
      <c r="I213" s="126"/>
    </row>
    <row r="214" spans="1:9" x14ac:dyDescent="0.25">
      <c r="A214" s="196"/>
      <c r="B214" s="196"/>
      <c r="C214" s="177"/>
      <c r="D214" s="177"/>
      <c r="E214" s="177"/>
      <c r="F214" s="177"/>
      <c r="G214" s="177"/>
      <c r="H214" s="177"/>
      <c r="I214" s="177"/>
    </row>
    <row r="215" spans="1:9" x14ac:dyDescent="0.25">
      <c r="A215" s="125" t="s">
        <v>2687</v>
      </c>
      <c r="B215" s="125" t="s">
        <v>2562</v>
      </c>
      <c r="C215" s="126" t="s">
        <v>2563</v>
      </c>
      <c r="D215" s="126"/>
      <c r="E215" s="126"/>
      <c r="F215" s="126"/>
      <c r="G215" s="126"/>
      <c r="H215" s="126"/>
      <c r="I215" s="126"/>
    </row>
    <row r="216" spans="1:9" x14ac:dyDescent="0.25">
      <c r="A216" s="125"/>
      <c r="B216" s="125" t="s">
        <v>2674</v>
      </c>
      <c r="C216" s="127" t="s">
        <v>2564</v>
      </c>
      <c r="D216" s="126"/>
      <c r="E216" s="126"/>
      <c r="F216" s="126"/>
      <c r="G216" s="126"/>
      <c r="H216" s="126"/>
      <c r="I216" s="126"/>
    </row>
    <row r="217" spans="1:9" x14ac:dyDescent="0.25">
      <c r="A217" s="126"/>
      <c r="B217" s="125" t="s">
        <v>2688</v>
      </c>
      <c r="C217" s="126" t="s">
        <v>2689</v>
      </c>
      <c r="D217" s="126"/>
      <c r="E217" s="126"/>
      <c r="F217" s="126"/>
      <c r="G217" s="126"/>
      <c r="H217" s="126"/>
      <c r="I217" s="126"/>
    </row>
    <row r="218" spans="1:9" x14ac:dyDescent="0.25">
      <c r="A218" s="126"/>
      <c r="B218" s="125" t="s">
        <v>2591</v>
      </c>
      <c r="C218" s="126" t="s">
        <v>2566</v>
      </c>
      <c r="D218" s="126"/>
      <c r="E218" s="126"/>
      <c r="F218" s="126"/>
      <c r="G218" s="126"/>
      <c r="H218" s="126"/>
      <c r="I218" s="126"/>
    </row>
    <row r="219" spans="1:9" x14ac:dyDescent="0.25">
      <c r="A219" s="126"/>
      <c r="B219" s="126"/>
      <c r="C219" s="203" t="s">
        <v>2690</v>
      </c>
      <c r="D219" s="126"/>
      <c r="E219" s="126"/>
      <c r="F219" s="126"/>
      <c r="G219" s="126"/>
      <c r="H219" s="126"/>
      <c r="I219" s="126"/>
    </row>
    <row r="220" spans="1:9" x14ac:dyDescent="0.25">
      <c r="A220" s="196"/>
      <c r="B220" s="196"/>
      <c r="C220" s="177"/>
      <c r="D220" s="177"/>
      <c r="E220" s="177"/>
      <c r="F220" s="177"/>
      <c r="G220" s="177"/>
      <c r="H220" s="177"/>
      <c r="I220" s="177"/>
    </row>
    <row r="221" spans="1:9" x14ac:dyDescent="0.25">
      <c r="A221" s="125" t="s">
        <v>2691</v>
      </c>
      <c r="B221" s="125" t="s">
        <v>2562</v>
      </c>
      <c r="C221" s="126" t="s">
        <v>2563</v>
      </c>
      <c r="D221" s="126"/>
      <c r="E221" s="126"/>
      <c r="F221" s="126"/>
      <c r="G221" s="126"/>
      <c r="H221" s="126"/>
      <c r="I221" s="126"/>
    </row>
    <row r="222" spans="1:9" x14ac:dyDescent="0.25">
      <c r="A222" s="125"/>
      <c r="B222" s="125" t="s">
        <v>2674</v>
      </c>
      <c r="C222" s="127" t="s">
        <v>2564</v>
      </c>
      <c r="D222" s="126"/>
      <c r="E222" s="126"/>
      <c r="F222" s="126"/>
      <c r="G222" s="126"/>
      <c r="H222" s="126"/>
      <c r="I222" s="126"/>
    </row>
    <row r="223" spans="1:9" x14ac:dyDescent="0.25">
      <c r="A223" s="126"/>
      <c r="B223" s="125" t="s">
        <v>2688</v>
      </c>
      <c r="C223" s="126" t="s">
        <v>2689</v>
      </c>
      <c r="D223" s="126"/>
      <c r="E223" s="126"/>
      <c r="F223" s="126"/>
      <c r="G223" s="126"/>
      <c r="H223" s="126"/>
      <c r="I223" s="126"/>
    </row>
    <row r="224" spans="1:9" x14ac:dyDescent="0.25">
      <c r="A224" s="126"/>
      <c r="B224" s="125" t="s">
        <v>2591</v>
      </c>
      <c r="C224" s="126" t="s">
        <v>2566</v>
      </c>
      <c r="D224" s="126"/>
      <c r="E224" s="126"/>
      <c r="F224" s="126"/>
      <c r="G224" s="126"/>
      <c r="H224" s="126"/>
      <c r="I224" s="126"/>
    </row>
    <row r="225" spans="1:9" x14ac:dyDescent="0.25">
      <c r="A225" s="126"/>
      <c r="B225" s="126"/>
      <c r="C225" s="203" t="s">
        <v>2690</v>
      </c>
      <c r="D225" s="126"/>
      <c r="E225" s="126"/>
      <c r="F225" s="126"/>
      <c r="G225" s="126"/>
      <c r="H225" s="126"/>
      <c r="I225" s="126"/>
    </row>
    <row r="226" spans="1:9" x14ac:dyDescent="0.25">
      <c r="A226" s="196"/>
      <c r="B226" s="196"/>
      <c r="C226" s="177"/>
      <c r="D226" s="177"/>
      <c r="E226" s="177"/>
      <c r="F226" s="177"/>
      <c r="G226" s="177"/>
      <c r="H226" s="177"/>
      <c r="I226" s="177"/>
    </row>
    <row r="227" spans="1:9" x14ac:dyDescent="0.25">
      <c r="A227" s="125" t="s">
        <v>2692</v>
      </c>
      <c r="B227" s="125" t="s">
        <v>2693</v>
      </c>
      <c r="C227" s="126" t="s">
        <v>2563</v>
      </c>
      <c r="D227" s="126"/>
      <c r="E227" s="126"/>
      <c r="F227" s="126"/>
      <c r="G227" s="126"/>
      <c r="H227" s="126"/>
      <c r="I227" s="126"/>
    </row>
    <row r="228" spans="1:9" x14ac:dyDescent="0.25">
      <c r="A228" s="125"/>
      <c r="B228" s="125" t="s">
        <v>2723</v>
      </c>
      <c r="C228" s="127" t="s">
        <v>2564</v>
      </c>
      <c r="D228" s="126"/>
      <c r="E228" s="126"/>
      <c r="F228" s="126"/>
      <c r="G228" s="126"/>
      <c r="H228" s="126"/>
      <c r="I228" s="126"/>
    </row>
    <row r="229" spans="1:9" ht="45" x14ac:dyDescent="0.25">
      <c r="A229" s="126"/>
      <c r="B229" s="125" t="s">
        <v>2695</v>
      </c>
      <c r="C229" s="127" t="s">
        <v>2696</v>
      </c>
      <c r="D229" s="126"/>
      <c r="E229" s="126"/>
      <c r="F229" s="126"/>
      <c r="G229" s="126"/>
      <c r="H229" s="126"/>
      <c r="I229" s="126"/>
    </row>
    <row r="230" spans="1:9" x14ac:dyDescent="0.25">
      <c r="A230" s="126"/>
      <c r="B230" s="126"/>
      <c r="C230" s="126" t="s">
        <v>2566</v>
      </c>
      <c r="D230" s="126"/>
      <c r="E230" s="126"/>
      <c r="F230" s="126"/>
      <c r="G230" s="126"/>
      <c r="H230" s="126"/>
      <c r="I230" s="126"/>
    </row>
    <row r="231" spans="1:9" x14ac:dyDescent="0.25">
      <c r="A231" s="196"/>
      <c r="B231" s="196"/>
      <c r="C231" s="177"/>
      <c r="D231" s="177"/>
      <c r="E231" s="177"/>
      <c r="F231" s="177"/>
      <c r="G231" s="177"/>
      <c r="H231" s="177"/>
      <c r="I231" s="177"/>
    </row>
    <row r="232" spans="1:9" x14ac:dyDescent="0.25">
      <c r="A232" s="125" t="s">
        <v>2697</v>
      </c>
      <c r="B232" s="125" t="s">
        <v>2693</v>
      </c>
      <c r="C232" s="126" t="s">
        <v>2563</v>
      </c>
      <c r="D232" s="126"/>
      <c r="E232" s="126"/>
      <c r="F232" s="126"/>
      <c r="G232" s="126"/>
      <c r="H232" s="126"/>
      <c r="I232" s="126"/>
    </row>
    <row r="233" spans="1:9" x14ac:dyDescent="0.25">
      <c r="A233" s="125"/>
      <c r="B233" s="125" t="s">
        <v>2723</v>
      </c>
      <c r="C233" s="127" t="s">
        <v>2564</v>
      </c>
      <c r="D233" s="126"/>
      <c r="E233" s="126"/>
      <c r="F233" s="126"/>
      <c r="G233" s="126"/>
      <c r="H233" s="126"/>
      <c r="I233" s="126"/>
    </row>
    <row r="234" spans="1:9" ht="45" x14ac:dyDescent="0.25">
      <c r="A234" s="126"/>
      <c r="B234" s="125" t="s">
        <v>2699</v>
      </c>
      <c r="C234" s="127" t="s">
        <v>2730</v>
      </c>
      <c r="D234" s="126"/>
      <c r="E234" s="126"/>
      <c r="F234" s="126"/>
      <c r="G234" s="126"/>
      <c r="H234" s="126"/>
      <c r="I234" s="126"/>
    </row>
    <row r="235" spans="1:9" x14ac:dyDescent="0.25">
      <c r="A235" s="126"/>
      <c r="B235" s="126"/>
      <c r="C235" s="126" t="s">
        <v>2566</v>
      </c>
      <c r="D235" s="126"/>
      <c r="E235" s="126"/>
      <c r="F235" s="126"/>
      <c r="G235" s="126"/>
      <c r="H235" s="126"/>
      <c r="I235" s="126"/>
    </row>
    <row r="236" spans="1:9" x14ac:dyDescent="0.25">
      <c r="A236" s="196"/>
      <c r="B236" s="196"/>
      <c r="C236" s="177"/>
      <c r="D236" s="177"/>
      <c r="E236" s="177"/>
      <c r="F236" s="177"/>
      <c r="G236" s="177"/>
      <c r="H236" s="177"/>
      <c r="I236" s="177"/>
    </row>
    <row r="237" spans="1:9" x14ac:dyDescent="0.25">
      <c r="A237" s="125" t="s">
        <v>2698</v>
      </c>
      <c r="B237" s="125" t="s">
        <v>2693</v>
      </c>
      <c r="C237" s="126" t="s">
        <v>2563</v>
      </c>
      <c r="D237" s="126"/>
      <c r="E237" s="126"/>
      <c r="F237" s="126"/>
      <c r="G237" s="126"/>
      <c r="H237" s="126"/>
      <c r="I237" s="126"/>
    </row>
    <row r="238" spans="1:9" x14ac:dyDescent="0.25">
      <c r="A238" s="125"/>
      <c r="B238" s="125" t="s">
        <v>2723</v>
      </c>
      <c r="C238" s="127" t="s">
        <v>2564</v>
      </c>
      <c r="D238" s="126"/>
      <c r="E238" s="126"/>
      <c r="F238" s="126"/>
      <c r="G238" s="126"/>
      <c r="H238" s="126"/>
      <c r="I238" s="126"/>
    </row>
    <row r="239" spans="1:9" ht="45" x14ac:dyDescent="0.25">
      <c r="A239" s="126"/>
      <c r="B239" s="125" t="s">
        <v>2701</v>
      </c>
      <c r="C239" s="127" t="s">
        <v>2702</v>
      </c>
      <c r="D239" s="126"/>
      <c r="E239" s="126"/>
      <c r="F239" s="126"/>
      <c r="G239" s="126"/>
      <c r="H239" s="126"/>
      <c r="I239" s="126"/>
    </row>
    <row r="240" spans="1:9" x14ac:dyDescent="0.25">
      <c r="A240" s="126"/>
      <c r="B240" s="126"/>
      <c r="C240" s="126" t="s">
        <v>2566</v>
      </c>
      <c r="D240" s="126"/>
      <c r="E240" s="126"/>
      <c r="F240" s="126"/>
      <c r="G240" s="126"/>
      <c r="H240" s="126"/>
      <c r="I240" s="126"/>
    </row>
    <row r="241" spans="1:9" x14ac:dyDescent="0.25">
      <c r="A241" s="196"/>
      <c r="B241" s="196"/>
      <c r="C241" s="177"/>
      <c r="D241" s="177"/>
      <c r="E241" s="177"/>
      <c r="F241" s="177"/>
      <c r="G241" s="177"/>
      <c r="H241" s="177"/>
      <c r="I241" s="177"/>
    </row>
    <row r="242" spans="1:9" x14ac:dyDescent="0.25">
      <c r="A242" s="125" t="s">
        <v>2700</v>
      </c>
      <c r="B242" s="125" t="s">
        <v>2693</v>
      </c>
      <c r="C242" s="126" t="s">
        <v>2563</v>
      </c>
      <c r="D242" s="126"/>
      <c r="E242" s="126"/>
      <c r="F242" s="126"/>
      <c r="G242" s="126"/>
      <c r="H242" s="126"/>
      <c r="I242" s="126"/>
    </row>
    <row r="243" spans="1:9" x14ac:dyDescent="0.25">
      <c r="A243" s="125"/>
      <c r="B243" s="125" t="s">
        <v>2723</v>
      </c>
      <c r="C243" s="127" t="s">
        <v>2564</v>
      </c>
      <c r="D243" s="126"/>
      <c r="E243" s="126"/>
      <c r="F243" s="126"/>
      <c r="G243" s="126"/>
      <c r="H243" s="126"/>
      <c r="I243" s="126"/>
    </row>
    <row r="244" spans="1:9" ht="45" x14ac:dyDescent="0.25">
      <c r="A244" s="126"/>
      <c r="B244" s="125" t="s">
        <v>2705</v>
      </c>
      <c r="C244" s="127" t="s">
        <v>2704</v>
      </c>
      <c r="D244" s="126"/>
      <c r="E244" s="126"/>
      <c r="F244" s="126"/>
      <c r="G244" s="126"/>
      <c r="H244" s="126"/>
      <c r="I244" s="126"/>
    </row>
    <row r="245" spans="1:9" x14ac:dyDescent="0.25">
      <c r="A245" s="126"/>
      <c r="B245" s="126"/>
      <c r="C245" s="126" t="s">
        <v>2566</v>
      </c>
      <c r="D245" s="126"/>
      <c r="E245" s="126"/>
      <c r="F245" s="126"/>
      <c r="G245" s="126"/>
      <c r="H245" s="126"/>
      <c r="I245" s="126"/>
    </row>
    <row r="246" spans="1:9" x14ac:dyDescent="0.25">
      <c r="A246" s="196"/>
      <c r="B246" s="196"/>
      <c r="C246" s="177"/>
      <c r="D246" s="177"/>
      <c r="E246" s="177"/>
      <c r="F246" s="177"/>
      <c r="G246" s="177"/>
      <c r="H246" s="177"/>
      <c r="I246" s="177"/>
    </row>
    <row r="247" spans="1:9" x14ac:dyDescent="0.25">
      <c r="A247" s="125" t="s">
        <v>2703</v>
      </c>
      <c r="B247" s="125" t="s">
        <v>2693</v>
      </c>
      <c r="C247" s="126" t="s">
        <v>2563</v>
      </c>
      <c r="D247" s="126"/>
      <c r="E247" s="126"/>
      <c r="F247" s="126"/>
      <c r="G247" s="126"/>
      <c r="H247" s="126"/>
      <c r="I247" s="126"/>
    </row>
    <row r="248" spans="1:9" x14ac:dyDescent="0.25">
      <c r="A248" s="125"/>
      <c r="B248" s="125" t="s">
        <v>2723</v>
      </c>
      <c r="C248" s="127" t="s">
        <v>2564</v>
      </c>
      <c r="D248" s="126"/>
      <c r="E248" s="126"/>
      <c r="F248" s="126"/>
      <c r="G248" s="126"/>
      <c r="H248" s="126"/>
      <c r="I248" s="126"/>
    </row>
    <row r="249" spans="1:9" ht="45" x14ac:dyDescent="0.25">
      <c r="A249" s="126"/>
      <c r="B249" s="125" t="s">
        <v>2707</v>
      </c>
      <c r="C249" s="127" t="s">
        <v>2708</v>
      </c>
      <c r="D249" s="126"/>
      <c r="E249" s="126"/>
      <c r="F249" s="126"/>
      <c r="G249" s="126"/>
      <c r="H249" s="126"/>
      <c r="I249" s="126"/>
    </row>
    <row r="250" spans="1:9" x14ac:dyDescent="0.25">
      <c r="A250" s="126"/>
      <c r="B250" s="126"/>
      <c r="C250" s="126" t="s">
        <v>2566</v>
      </c>
      <c r="D250" s="126"/>
      <c r="E250" s="126"/>
      <c r="F250" s="126"/>
      <c r="G250" s="126"/>
      <c r="H250" s="126"/>
      <c r="I250" s="126"/>
    </row>
    <row r="251" spans="1:9" x14ac:dyDescent="0.25">
      <c r="A251" s="196"/>
      <c r="B251" s="196"/>
      <c r="C251" s="177"/>
      <c r="D251" s="177"/>
      <c r="E251" s="177"/>
      <c r="F251" s="177"/>
      <c r="G251" s="177"/>
      <c r="H251" s="177"/>
      <c r="I251" s="177"/>
    </row>
    <row r="252" spans="1:9" x14ac:dyDescent="0.25">
      <c r="A252" s="125" t="s">
        <v>2706</v>
      </c>
      <c r="B252" s="125" t="s">
        <v>2693</v>
      </c>
      <c r="C252" s="126" t="s">
        <v>2563</v>
      </c>
      <c r="D252" s="126"/>
      <c r="E252" s="126"/>
      <c r="F252" s="126"/>
      <c r="G252" s="126"/>
      <c r="H252" s="126"/>
      <c r="I252" s="126"/>
    </row>
    <row r="253" spans="1:9" x14ac:dyDescent="0.25">
      <c r="A253" s="125"/>
      <c r="B253" s="125" t="s">
        <v>2723</v>
      </c>
      <c r="C253" s="127" t="s">
        <v>2564</v>
      </c>
      <c r="D253" s="126"/>
      <c r="E253" s="126"/>
      <c r="F253" s="126"/>
      <c r="G253" s="126"/>
      <c r="H253" s="126"/>
      <c r="I253" s="126"/>
    </row>
    <row r="254" spans="1:9" ht="45" x14ac:dyDescent="0.25">
      <c r="A254" s="126"/>
      <c r="B254" s="125" t="s">
        <v>2710</v>
      </c>
      <c r="C254" s="127" t="s">
        <v>2708</v>
      </c>
      <c r="D254" s="126"/>
      <c r="E254" s="126"/>
      <c r="F254" s="126"/>
      <c r="G254" s="126"/>
      <c r="H254" s="126"/>
      <c r="I254" s="126"/>
    </row>
    <row r="255" spans="1:9" x14ac:dyDescent="0.25">
      <c r="A255" s="126"/>
      <c r="B255" s="126"/>
      <c r="C255" s="126" t="s">
        <v>2566</v>
      </c>
      <c r="D255" s="126"/>
      <c r="E255" s="126"/>
      <c r="F255" s="126"/>
      <c r="G255" s="126"/>
      <c r="H255" s="126"/>
      <c r="I255" s="126"/>
    </row>
    <row r="256" spans="1:9" x14ac:dyDescent="0.25">
      <c r="A256" s="196"/>
      <c r="B256" s="196"/>
      <c r="C256" s="177"/>
      <c r="D256" s="177"/>
      <c r="E256" s="177"/>
      <c r="F256" s="177"/>
      <c r="G256" s="177"/>
      <c r="H256" s="177"/>
      <c r="I256" s="177"/>
    </row>
    <row r="257" spans="1:9" x14ac:dyDescent="0.25">
      <c r="A257" s="125" t="s">
        <v>2709</v>
      </c>
      <c r="B257" s="125" t="s">
        <v>2693</v>
      </c>
      <c r="C257" s="126" t="s">
        <v>2563</v>
      </c>
      <c r="D257" s="126"/>
      <c r="E257" s="126"/>
      <c r="F257" s="126"/>
      <c r="G257" s="126"/>
      <c r="H257" s="126"/>
      <c r="I257" s="126"/>
    </row>
    <row r="258" spans="1:9" x14ac:dyDescent="0.25">
      <c r="A258" s="125"/>
      <c r="B258" s="125" t="s">
        <v>2723</v>
      </c>
      <c r="C258" s="127" t="s">
        <v>2564</v>
      </c>
      <c r="D258" s="126"/>
      <c r="E258" s="126"/>
      <c r="F258" s="126"/>
      <c r="G258" s="126"/>
      <c r="H258" s="126"/>
      <c r="I258" s="126"/>
    </row>
    <row r="259" spans="1:9" ht="45" x14ac:dyDescent="0.25">
      <c r="A259" s="126"/>
      <c r="B259" s="125" t="s">
        <v>2712</v>
      </c>
      <c r="C259" s="127" t="s">
        <v>2713</v>
      </c>
      <c r="D259" s="126"/>
      <c r="E259" s="126"/>
      <c r="F259" s="126"/>
      <c r="G259" s="126"/>
      <c r="H259" s="126"/>
      <c r="I259" s="126"/>
    </row>
    <row r="260" spans="1:9" x14ac:dyDescent="0.25">
      <c r="A260" s="126"/>
      <c r="B260" s="126"/>
      <c r="C260" s="126" t="s">
        <v>2566</v>
      </c>
      <c r="D260" s="126"/>
      <c r="E260" s="126"/>
      <c r="F260" s="126"/>
      <c r="G260" s="126"/>
      <c r="H260" s="126"/>
      <c r="I260" s="126"/>
    </row>
    <row r="261" spans="1:9" x14ac:dyDescent="0.25">
      <c r="A261" s="196"/>
      <c r="B261" s="196"/>
      <c r="C261" s="177"/>
      <c r="D261" s="177"/>
      <c r="E261" s="177"/>
      <c r="F261" s="177"/>
      <c r="G261" s="177"/>
      <c r="H261" s="177"/>
      <c r="I261" s="177"/>
    </row>
    <row r="262" spans="1:9" x14ac:dyDescent="0.25">
      <c r="A262" s="125" t="s">
        <v>2711</v>
      </c>
      <c r="B262" s="125" t="s">
        <v>2693</v>
      </c>
      <c r="C262" s="126" t="s">
        <v>2563</v>
      </c>
      <c r="D262" s="126"/>
      <c r="E262" s="126"/>
      <c r="F262" s="126"/>
      <c r="G262" s="126"/>
      <c r="H262" s="126"/>
      <c r="I262" s="126"/>
    </row>
    <row r="263" spans="1:9" x14ac:dyDescent="0.25">
      <c r="A263" s="125"/>
      <c r="B263" s="125" t="s">
        <v>2723</v>
      </c>
      <c r="C263" s="127" t="s">
        <v>2564</v>
      </c>
      <c r="D263" s="126"/>
      <c r="E263" s="126"/>
      <c r="F263" s="126"/>
      <c r="G263" s="126"/>
      <c r="H263" s="126"/>
      <c r="I263" s="126"/>
    </row>
    <row r="264" spans="1:9" ht="45" x14ac:dyDescent="0.25">
      <c r="A264" s="126"/>
      <c r="B264" s="125" t="s">
        <v>2614</v>
      </c>
      <c r="C264" s="127" t="s">
        <v>2715</v>
      </c>
      <c r="D264" s="126"/>
      <c r="E264" s="126"/>
      <c r="F264" s="126"/>
      <c r="G264" s="126"/>
      <c r="H264" s="126"/>
      <c r="I264" s="126"/>
    </row>
    <row r="265" spans="1:9" x14ac:dyDescent="0.25">
      <c r="A265" s="126"/>
      <c r="B265" s="126"/>
      <c r="C265" s="126" t="s">
        <v>2566</v>
      </c>
      <c r="D265" s="126"/>
      <c r="E265" s="126"/>
      <c r="F265" s="126"/>
      <c r="G265" s="126"/>
      <c r="H265" s="126"/>
      <c r="I265" s="126"/>
    </row>
    <row r="266" spans="1:9" x14ac:dyDescent="0.25">
      <c r="A266" s="196"/>
      <c r="B266" s="196"/>
      <c r="C266" s="177"/>
      <c r="D266" s="177"/>
      <c r="E266" s="177"/>
      <c r="F266" s="177"/>
      <c r="G266" s="177"/>
      <c r="H266" s="177"/>
      <c r="I266" s="177"/>
    </row>
    <row r="267" spans="1:9" x14ac:dyDescent="0.25">
      <c r="A267" s="125" t="s">
        <v>2714</v>
      </c>
      <c r="B267" s="125" t="s">
        <v>2693</v>
      </c>
      <c r="C267" s="126" t="s">
        <v>2563</v>
      </c>
      <c r="D267" s="126"/>
      <c r="E267" s="126"/>
      <c r="F267" s="126"/>
      <c r="G267" s="126"/>
      <c r="H267" s="126"/>
      <c r="I267" s="126"/>
    </row>
    <row r="268" spans="1:9" x14ac:dyDescent="0.25">
      <c r="A268" s="125"/>
      <c r="B268" s="125" t="s">
        <v>2723</v>
      </c>
      <c r="C268" s="127" t="s">
        <v>2564</v>
      </c>
      <c r="D268" s="126"/>
      <c r="E268" s="126"/>
      <c r="F268" s="126"/>
      <c r="G268" s="126"/>
      <c r="H268" s="126"/>
      <c r="I268" s="126"/>
    </row>
    <row r="269" spans="1:9" ht="45" x14ac:dyDescent="0.25">
      <c r="A269" s="126"/>
      <c r="B269" s="125" t="s">
        <v>2616</v>
      </c>
      <c r="C269" s="127" t="s">
        <v>2718</v>
      </c>
      <c r="D269" s="126"/>
      <c r="E269" s="126"/>
      <c r="F269" s="126"/>
      <c r="G269" s="126"/>
      <c r="H269" s="126"/>
      <c r="I269" s="126"/>
    </row>
    <row r="270" spans="1:9" x14ac:dyDescent="0.25">
      <c r="A270" s="126"/>
      <c r="B270" s="126"/>
      <c r="C270" s="126" t="s">
        <v>2566</v>
      </c>
      <c r="D270" s="126"/>
      <c r="E270" s="126"/>
      <c r="F270" s="126"/>
      <c r="G270" s="126"/>
      <c r="H270" s="126"/>
      <c r="I270" s="126"/>
    </row>
    <row r="271" spans="1:9" x14ac:dyDescent="0.25">
      <c r="A271" s="196"/>
      <c r="B271" s="196"/>
      <c r="C271" s="177"/>
      <c r="D271" s="177"/>
      <c r="E271" s="177"/>
      <c r="F271" s="177"/>
      <c r="G271" s="177"/>
      <c r="H271" s="177"/>
      <c r="I271" s="177"/>
    </row>
    <row r="272" spans="1:9" x14ac:dyDescent="0.25">
      <c r="A272" s="125" t="s">
        <v>2716</v>
      </c>
      <c r="B272" s="125" t="s">
        <v>2693</v>
      </c>
      <c r="C272" s="126" t="s">
        <v>2563</v>
      </c>
      <c r="D272" s="126"/>
      <c r="E272" s="126"/>
      <c r="F272" s="126"/>
      <c r="G272" s="126"/>
      <c r="H272" s="126"/>
      <c r="I272" s="126"/>
    </row>
    <row r="273" spans="1:9" x14ac:dyDescent="0.25">
      <c r="A273" s="125"/>
      <c r="B273" s="125" t="s">
        <v>2694</v>
      </c>
      <c r="C273" s="127" t="s">
        <v>2564</v>
      </c>
      <c r="D273" s="126"/>
      <c r="E273" s="126"/>
      <c r="F273" s="126"/>
      <c r="G273" s="126"/>
      <c r="H273" s="126"/>
      <c r="I273" s="126"/>
    </row>
    <row r="274" spans="1:9" ht="45" x14ac:dyDescent="0.25">
      <c r="A274" s="126"/>
      <c r="B274" s="125" t="s">
        <v>2621</v>
      </c>
      <c r="C274" s="127" t="s">
        <v>2719</v>
      </c>
      <c r="D274" s="126"/>
      <c r="E274" s="126"/>
      <c r="F274" s="126"/>
      <c r="G274" s="126"/>
      <c r="H274" s="126"/>
      <c r="I274" s="126"/>
    </row>
    <row r="275" spans="1:9" x14ac:dyDescent="0.25">
      <c r="A275" s="126"/>
      <c r="B275" s="126"/>
      <c r="C275" s="126" t="s">
        <v>2566</v>
      </c>
      <c r="D275" s="126"/>
      <c r="E275" s="126"/>
      <c r="F275" s="126"/>
      <c r="G275" s="126"/>
      <c r="H275" s="126"/>
      <c r="I275" s="126"/>
    </row>
    <row r="276" spans="1:9" x14ac:dyDescent="0.25">
      <c r="A276" s="14"/>
      <c r="B276" s="14"/>
      <c r="C276" s="14"/>
      <c r="D276" s="14"/>
      <c r="E276" s="14"/>
      <c r="F276" s="14"/>
      <c r="G276" s="14"/>
      <c r="H276" s="14"/>
      <c r="I276" s="14"/>
    </row>
    <row r="277" spans="1:9" x14ac:dyDescent="0.25">
      <c r="A277" s="125" t="s">
        <v>2717</v>
      </c>
      <c r="B277" s="125" t="s">
        <v>2693</v>
      </c>
      <c r="C277" s="126" t="s">
        <v>2563</v>
      </c>
      <c r="D277" s="126"/>
      <c r="E277" s="126"/>
      <c r="F277" s="126"/>
      <c r="G277" s="126"/>
      <c r="H277" s="126"/>
      <c r="I277" s="126"/>
    </row>
    <row r="278" spans="1:9" x14ac:dyDescent="0.25">
      <c r="A278" s="125"/>
      <c r="B278" s="125" t="s">
        <v>2723</v>
      </c>
      <c r="C278" s="127" t="s">
        <v>2564</v>
      </c>
      <c r="D278" s="126"/>
      <c r="E278" s="126"/>
      <c r="F278" s="126"/>
      <c r="G278" s="126"/>
      <c r="H278" s="126"/>
      <c r="I278" s="126"/>
    </row>
    <row r="279" spans="1:9" ht="45" x14ac:dyDescent="0.25">
      <c r="A279" s="126"/>
      <c r="B279" s="125" t="s">
        <v>2721</v>
      </c>
      <c r="C279" s="127" t="s">
        <v>2722</v>
      </c>
      <c r="D279" s="126"/>
      <c r="E279" s="126"/>
      <c r="F279" s="126"/>
      <c r="G279" s="126"/>
      <c r="H279" s="126"/>
      <c r="I279" s="126"/>
    </row>
    <row r="280" spans="1:9" x14ac:dyDescent="0.25">
      <c r="A280" s="126"/>
      <c r="B280" s="126"/>
      <c r="C280" s="126" t="s">
        <v>2566</v>
      </c>
      <c r="D280" s="126"/>
      <c r="E280" s="126"/>
      <c r="F280" s="126"/>
      <c r="G280" s="126"/>
      <c r="H280" s="126"/>
      <c r="I280" s="126"/>
    </row>
    <row r="281" spans="1:9" x14ac:dyDescent="0.25">
      <c r="A281" s="177"/>
      <c r="B281" s="177"/>
      <c r="C281" s="177"/>
      <c r="D281" s="177"/>
      <c r="E281" s="177"/>
      <c r="F281" s="177"/>
      <c r="G281" s="177"/>
      <c r="H281" s="177"/>
      <c r="I281" s="177"/>
    </row>
    <row r="282" spans="1:9" x14ac:dyDescent="0.25">
      <c r="A282" s="125" t="s">
        <v>2720</v>
      </c>
      <c r="B282" s="125" t="s">
        <v>2693</v>
      </c>
      <c r="C282" s="126" t="s">
        <v>2563</v>
      </c>
      <c r="D282" s="126"/>
      <c r="E282" s="126"/>
      <c r="F282" s="126"/>
      <c r="G282" s="126"/>
      <c r="H282" s="126"/>
      <c r="I282" s="126"/>
    </row>
    <row r="283" spans="1:9" x14ac:dyDescent="0.25">
      <c r="A283" s="125"/>
      <c r="B283" s="125" t="s">
        <v>2724</v>
      </c>
      <c r="C283" s="127" t="s">
        <v>2564</v>
      </c>
      <c r="D283" s="126"/>
      <c r="E283" s="126"/>
      <c r="F283" s="126"/>
      <c r="G283" s="126"/>
      <c r="H283" s="126"/>
      <c r="I283" s="126"/>
    </row>
    <row r="284" spans="1:9" ht="45" x14ac:dyDescent="0.25">
      <c r="A284" s="126"/>
      <c r="B284" s="125"/>
      <c r="C284" s="127" t="s">
        <v>2725</v>
      </c>
      <c r="D284" s="126"/>
      <c r="E284" s="126"/>
      <c r="F284" s="126"/>
      <c r="G284" s="126"/>
      <c r="H284" s="126"/>
      <c r="I284" s="126"/>
    </row>
    <row r="285" spans="1:9" x14ac:dyDescent="0.25">
      <c r="A285" s="126"/>
      <c r="B285" s="126"/>
      <c r="C285" s="126" t="s">
        <v>2566</v>
      </c>
      <c r="D285" s="126"/>
      <c r="E285" s="126"/>
      <c r="F285" s="126"/>
      <c r="G285" s="126"/>
      <c r="H285" s="126"/>
      <c r="I285" s="126"/>
    </row>
    <row r="286" spans="1:9" x14ac:dyDescent="0.25">
      <c r="A286" s="126"/>
      <c r="B286" s="126"/>
      <c r="C286" s="126" t="s">
        <v>2726</v>
      </c>
      <c r="D286" s="126"/>
      <c r="E286" s="126"/>
      <c r="F286" s="126"/>
      <c r="G286" s="126"/>
      <c r="H286" s="126"/>
      <c r="I286" s="126"/>
    </row>
    <row r="287" spans="1:9" x14ac:dyDescent="0.25">
      <c r="A287" s="126"/>
      <c r="B287" s="126"/>
      <c r="C287" s="203" t="s">
        <v>2731</v>
      </c>
      <c r="D287" s="126"/>
      <c r="E287" s="126"/>
      <c r="F287" s="126"/>
      <c r="G287" s="126"/>
      <c r="H287" s="126"/>
      <c r="I287" s="126"/>
    </row>
    <row r="288" spans="1:9" x14ac:dyDescent="0.25">
      <c r="A288" s="126"/>
      <c r="B288" s="126"/>
      <c r="C288" s="203" t="s">
        <v>2572</v>
      </c>
      <c r="D288" s="126"/>
      <c r="E288" s="126"/>
      <c r="F288" s="126"/>
      <c r="G288" s="126"/>
      <c r="H288" s="126"/>
      <c r="I288" s="126"/>
    </row>
    <row r="289" spans="1:9" x14ac:dyDescent="0.25">
      <c r="A289" s="126"/>
      <c r="B289" s="126"/>
      <c r="C289" s="203" t="s">
        <v>2578</v>
      </c>
      <c r="D289" s="126"/>
      <c r="E289" s="126"/>
      <c r="F289" s="126"/>
      <c r="G289" s="126"/>
      <c r="H289" s="126"/>
      <c r="I289" s="126"/>
    </row>
    <row r="290" spans="1:9" x14ac:dyDescent="0.25">
      <c r="A290" s="126"/>
      <c r="B290" s="126"/>
      <c r="C290" s="203" t="s">
        <v>2574</v>
      </c>
      <c r="D290" s="126"/>
      <c r="E290" s="126"/>
      <c r="F290" s="126"/>
      <c r="G290" s="126"/>
      <c r="H290" s="126"/>
      <c r="I290" s="126"/>
    </row>
    <row r="291" spans="1:9" x14ac:dyDescent="0.25">
      <c r="A291" s="126"/>
      <c r="B291" s="126"/>
      <c r="C291" s="203" t="s">
        <v>2580</v>
      </c>
      <c r="D291" s="126"/>
      <c r="E291" s="126"/>
      <c r="F291" s="126"/>
      <c r="G291" s="126"/>
      <c r="H291" s="126"/>
      <c r="I291" s="126"/>
    </row>
    <row r="292" spans="1:9" x14ac:dyDescent="0.25">
      <c r="A292" s="126"/>
      <c r="B292" s="126"/>
      <c r="C292" s="203" t="s">
        <v>2732</v>
      </c>
      <c r="D292" s="126"/>
      <c r="E292" s="126"/>
      <c r="F292" s="126"/>
      <c r="G292" s="126"/>
      <c r="H292" s="126"/>
      <c r="I292" s="126"/>
    </row>
    <row r="293" spans="1:9" x14ac:dyDescent="0.25">
      <c r="A293" s="126"/>
      <c r="B293" s="126"/>
      <c r="C293" s="203" t="s">
        <v>2733</v>
      </c>
      <c r="D293" s="126"/>
      <c r="E293" s="126"/>
      <c r="F293" s="126"/>
      <c r="G293" s="126"/>
      <c r="H293" s="126"/>
      <c r="I293" s="126"/>
    </row>
    <row r="294" spans="1:9" x14ac:dyDescent="0.25">
      <c r="A294" s="126"/>
      <c r="B294" s="126"/>
      <c r="C294" s="203" t="s">
        <v>2734</v>
      </c>
      <c r="D294" s="126"/>
      <c r="E294" s="126"/>
      <c r="F294" s="126"/>
      <c r="G294" s="126"/>
      <c r="H294" s="126"/>
      <c r="I294" s="126"/>
    </row>
    <row r="295" spans="1:9" x14ac:dyDescent="0.25">
      <c r="A295" s="126"/>
      <c r="B295" s="126"/>
      <c r="C295" s="203" t="s">
        <v>2735</v>
      </c>
      <c r="D295" s="126"/>
      <c r="E295" s="126"/>
      <c r="F295" s="126"/>
      <c r="G295" s="126"/>
      <c r="H295" s="126"/>
      <c r="I295" s="126"/>
    </row>
    <row r="296" spans="1:9" x14ac:dyDescent="0.25">
      <c r="A296" s="126"/>
      <c r="B296" s="126"/>
      <c r="C296" s="203" t="s">
        <v>1260</v>
      </c>
      <c r="D296" s="126"/>
      <c r="E296" s="126"/>
      <c r="F296" s="126"/>
      <c r="G296" s="126"/>
      <c r="H296" s="126"/>
      <c r="I296" s="126"/>
    </row>
    <row r="297" spans="1:9" x14ac:dyDescent="0.25">
      <c r="A297" s="126"/>
      <c r="B297" s="126"/>
      <c r="C297" s="203" t="s">
        <v>2627</v>
      </c>
      <c r="D297" s="126"/>
      <c r="E297" s="126"/>
      <c r="F297" s="126"/>
      <c r="G297" s="126"/>
      <c r="H297" s="126"/>
      <c r="I297" s="126"/>
    </row>
  </sheetData>
  <mergeCells count="1">
    <mergeCell ref="A2:E2"/>
  </mergeCells>
  <conditionalFormatting sqref="E5 E10 E15 E20 E25 E30 E35 E40 E45 E50 E55 E60 E65 E70 E75 E80 E85 E90 E95 E100 E105 E110 E115 E120 E125 E130 E135 E140 E145 E150 E155 E160 E165 E170 E175 E180 E185 E190 E195 E200 E205 E210 E215 E221 E227 E232 E237 E242 E247 E252 E257 E262 E267 E272">
    <cfRule type="cellIs" dxfId="890" priority="32" operator="equal">
      <formula>"fail"</formula>
    </cfRule>
  </conditionalFormatting>
  <conditionalFormatting sqref="E5 E10 E15 E20 E25 E30 E35 E40 E45 E50 E55 E60 E65 E70 E75 E80 E85 E90 E95 E100 E105 E110 E115 E120 E125 E130 E135 E140 E145 E150 E155 E160 E165 E170 E175 E180 E185 E190 E195 E200 E205 E210 E215 E221 E227 E232 E237 E242 E247 E252 E257 E262 E267 E272">
    <cfRule type="cellIs" dxfId="889" priority="29" operator="equal">
      <formula>"n/a"</formula>
    </cfRule>
    <cfRule type="cellIs" dxfId="888" priority="30" operator="equal">
      <formula>"pass"</formula>
    </cfRule>
    <cfRule type="cellIs" dxfId="887" priority="31" operator="equal">
      <formula>"fail"</formula>
    </cfRule>
  </conditionalFormatting>
  <conditionalFormatting sqref="E5:H218 E220:H224 E226:H275">
    <cfRule type="cellIs" dxfId="886" priority="24" operator="equal">
      <formula>"black"</formula>
    </cfRule>
    <cfRule type="cellIs" dxfId="885" priority="25" operator="equal">
      <formula>"n/s"</formula>
    </cfRule>
    <cfRule type="cellIs" dxfId="884" priority="26" operator="equal">
      <formula>"n/a"</formula>
    </cfRule>
    <cfRule type="cellIs" dxfId="883" priority="27" operator="equal">
      <formula>"fail"</formula>
    </cfRule>
    <cfRule type="cellIs" dxfId="882" priority="28" operator="equal">
      <formula>"pass"</formula>
    </cfRule>
  </conditionalFormatting>
  <conditionalFormatting sqref="E277:H280">
    <cfRule type="cellIs" dxfId="881" priority="19" operator="equal">
      <formula>"black"</formula>
    </cfRule>
    <cfRule type="cellIs" dxfId="880" priority="20" operator="equal">
      <formula>"n/s"</formula>
    </cfRule>
    <cfRule type="cellIs" dxfId="879" priority="21" operator="equal">
      <formula>"n/a"</formula>
    </cfRule>
    <cfRule type="cellIs" dxfId="878" priority="22" operator="equal">
      <formula>"fail"</formula>
    </cfRule>
    <cfRule type="cellIs" dxfId="877" priority="23" operator="equal">
      <formula>"pass"</formula>
    </cfRule>
  </conditionalFormatting>
  <conditionalFormatting sqref="E277">
    <cfRule type="cellIs" dxfId="876" priority="18" operator="equal">
      <formula>"fail"</formula>
    </cfRule>
  </conditionalFormatting>
  <conditionalFormatting sqref="E277">
    <cfRule type="cellIs" dxfId="875" priority="15" operator="equal">
      <formula>"n/a"</formula>
    </cfRule>
    <cfRule type="cellIs" dxfId="874" priority="16" operator="equal">
      <formula>"pass"</formula>
    </cfRule>
    <cfRule type="cellIs" dxfId="873" priority="17" operator="equal">
      <formula>"fail"</formula>
    </cfRule>
  </conditionalFormatting>
  <conditionalFormatting sqref="E282:H285">
    <cfRule type="cellIs" dxfId="872" priority="10" operator="equal">
      <formula>"black"</formula>
    </cfRule>
    <cfRule type="cellIs" dxfId="871" priority="11" operator="equal">
      <formula>"n/s"</formula>
    </cfRule>
    <cfRule type="cellIs" dxfId="870" priority="12" operator="equal">
      <formula>"n/a"</formula>
    </cfRule>
    <cfRule type="cellIs" dxfId="869" priority="13" operator="equal">
      <formula>"fail"</formula>
    </cfRule>
    <cfRule type="cellIs" dxfId="868" priority="14" operator="equal">
      <formula>"pass"</formula>
    </cfRule>
  </conditionalFormatting>
  <conditionalFormatting sqref="E282">
    <cfRule type="cellIs" dxfId="867" priority="9" operator="equal">
      <formula>"fail"</formula>
    </cfRule>
  </conditionalFormatting>
  <conditionalFormatting sqref="E282">
    <cfRule type="cellIs" dxfId="866" priority="6" operator="equal">
      <formula>"n/a"</formula>
    </cfRule>
    <cfRule type="cellIs" dxfId="865" priority="7" operator="equal">
      <formula>"pass"</formula>
    </cfRule>
    <cfRule type="cellIs" dxfId="864" priority="8" operator="equal">
      <formula>"fail"</formula>
    </cfRule>
  </conditionalFormatting>
  <conditionalFormatting sqref="E5:H297">
    <cfRule type="cellIs" dxfId="863" priority="1" operator="equal">
      <formula>"black"</formula>
    </cfRule>
    <cfRule type="cellIs" dxfId="862" priority="2" operator="equal">
      <formula>"n/a"</formula>
    </cfRule>
    <cfRule type="cellIs" dxfId="861" priority="3" operator="equal">
      <formula>"n/s"</formula>
    </cfRule>
    <cfRule type="cellIs" dxfId="860" priority="4" operator="equal">
      <formula>"fail"</formula>
    </cfRule>
    <cfRule type="cellIs" dxfId="859" priority="5" operator="equal">
      <formula>"pass"</formula>
    </cfRule>
  </conditionalFormatting>
  <dataValidations count="1">
    <dataValidation type="list" allowBlank="1" showInputMessage="1" showErrorMessage="1" sqref="E5:H297">
      <formula1>$R$10:$R$14</formula1>
    </dataValidation>
  </dataValidation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R297"/>
  <sheetViews>
    <sheetView topLeftCell="A19" workbookViewId="0">
      <selection activeCell="A2" sqref="A2:E2"/>
    </sheetView>
  </sheetViews>
  <sheetFormatPr defaultRowHeight="15" x14ac:dyDescent="0.25"/>
  <cols>
    <col min="1" max="1" width="8.28515625" bestFit="1" customWidth="1"/>
    <col min="2" max="2" width="26.5703125" bestFit="1" customWidth="1"/>
    <col min="3" max="3" width="82.140625" bestFit="1" customWidth="1"/>
    <col min="4" max="6" width="5" bestFit="1" customWidth="1"/>
    <col min="7" max="8" width="5" hidden="1" customWidth="1"/>
    <col min="9" max="9" width="40.42578125" customWidth="1"/>
  </cols>
  <sheetData>
    <row r="1" spans="1:18" ht="21" x14ac:dyDescent="0.35">
      <c r="A1" s="103"/>
      <c r="B1" s="103"/>
      <c r="C1" s="103"/>
      <c r="D1" s="103"/>
      <c r="E1" s="103"/>
      <c r="F1" s="466"/>
      <c r="G1" s="466"/>
      <c r="H1" s="466"/>
      <c r="I1" s="466"/>
    </row>
    <row r="2" spans="1:18" ht="21" x14ac:dyDescent="0.35">
      <c r="A2" s="608" t="s">
        <v>2565</v>
      </c>
      <c r="B2" s="608"/>
      <c r="C2" s="608"/>
      <c r="D2" s="608"/>
      <c r="E2" s="608"/>
      <c r="F2" s="466"/>
      <c r="G2" s="466"/>
      <c r="H2" s="466"/>
      <c r="I2" s="466"/>
    </row>
    <row r="3" spans="1:18" ht="21" x14ac:dyDescent="0.35">
      <c r="A3" s="103"/>
      <c r="B3" s="103"/>
      <c r="C3" s="103"/>
      <c r="D3" s="103"/>
      <c r="E3" s="103"/>
      <c r="F3" s="466"/>
      <c r="G3" s="466"/>
      <c r="H3" s="466"/>
      <c r="I3" s="466"/>
    </row>
    <row r="4" spans="1:18" ht="54" x14ac:dyDescent="0.25">
      <c r="A4" s="122" t="s">
        <v>147</v>
      </c>
      <c r="B4" s="122" t="s">
        <v>148</v>
      </c>
      <c r="C4" s="122" t="s">
        <v>149</v>
      </c>
      <c r="D4" s="109" t="s">
        <v>249</v>
      </c>
      <c r="E4" s="109" t="s">
        <v>329</v>
      </c>
      <c r="F4" s="109" t="s">
        <v>327</v>
      </c>
      <c r="G4" s="109" t="s">
        <v>323</v>
      </c>
      <c r="H4" s="109" t="s">
        <v>2446</v>
      </c>
      <c r="I4" s="464" t="s">
        <v>958</v>
      </c>
    </row>
    <row r="5" spans="1:18" x14ac:dyDescent="0.25">
      <c r="A5" s="125" t="s">
        <v>2561</v>
      </c>
      <c r="B5" s="125" t="s">
        <v>2562</v>
      </c>
      <c r="C5" s="126" t="s">
        <v>2563</v>
      </c>
      <c r="D5" s="126"/>
      <c r="E5" s="126"/>
      <c r="F5" s="126"/>
      <c r="G5" s="126"/>
      <c r="H5" s="126"/>
      <c r="I5" s="126"/>
    </row>
    <row r="6" spans="1:18" x14ac:dyDescent="0.25">
      <c r="A6" s="125"/>
      <c r="B6" s="125" t="s">
        <v>2569</v>
      </c>
      <c r="C6" s="127" t="s">
        <v>2564</v>
      </c>
      <c r="D6" s="126"/>
      <c r="E6" s="126"/>
      <c r="F6" s="126"/>
      <c r="G6" s="126"/>
      <c r="H6" s="126"/>
      <c r="I6" s="126"/>
    </row>
    <row r="7" spans="1:18" x14ac:dyDescent="0.25">
      <c r="A7" s="125"/>
      <c r="B7" s="125" t="s">
        <v>2567</v>
      </c>
      <c r="C7" s="126" t="s">
        <v>2570</v>
      </c>
      <c r="D7" s="126"/>
      <c r="E7" s="126"/>
      <c r="F7" s="126"/>
      <c r="G7" s="126"/>
      <c r="H7" s="126"/>
      <c r="I7" s="126"/>
      <c r="R7" s="469" t="s">
        <v>45</v>
      </c>
    </row>
    <row r="8" spans="1:18" x14ac:dyDescent="0.25">
      <c r="A8" s="125"/>
      <c r="B8" s="125"/>
      <c r="C8" s="126" t="s">
        <v>2566</v>
      </c>
      <c r="D8" s="126"/>
      <c r="E8" s="126"/>
      <c r="F8" s="126"/>
      <c r="G8" s="126"/>
      <c r="H8" s="126"/>
      <c r="I8" s="126"/>
      <c r="R8" s="469" t="s">
        <v>46</v>
      </c>
    </row>
    <row r="9" spans="1:18" x14ac:dyDescent="0.25">
      <c r="A9" s="196"/>
      <c r="B9" s="196"/>
      <c r="C9" s="177"/>
      <c r="D9" s="177"/>
      <c r="E9" s="177"/>
      <c r="F9" s="177"/>
      <c r="G9" s="177"/>
      <c r="H9" s="177"/>
      <c r="I9" s="177"/>
      <c r="R9" s="469" t="s">
        <v>47</v>
      </c>
    </row>
    <row r="10" spans="1:18" x14ac:dyDescent="0.25">
      <c r="A10" s="125" t="s">
        <v>2568</v>
      </c>
      <c r="B10" s="125" t="s">
        <v>2562</v>
      </c>
      <c r="C10" s="126" t="s">
        <v>2563</v>
      </c>
      <c r="D10" s="126"/>
      <c r="E10" s="126"/>
      <c r="F10" s="126"/>
      <c r="G10" s="126"/>
      <c r="H10" s="126"/>
      <c r="I10" s="126"/>
      <c r="R10" s="469" t="s">
        <v>1468</v>
      </c>
    </row>
    <row r="11" spans="1:18" x14ac:dyDescent="0.25">
      <c r="A11" s="125"/>
      <c r="B11" s="125" t="s">
        <v>2727</v>
      </c>
      <c r="C11" s="127" t="s">
        <v>2564</v>
      </c>
      <c r="D11" s="126"/>
      <c r="E11" s="126"/>
      <c r="F11" s="126"/>
      <c r="G11" s="126"/>
      <c r="H11" s="126"/>
      <c r="I11" s="126"/>
      <c r="R11" s="469" t="s">
        <v>1625</v>
      </c>
    </row>
    <row r="12" spans="1:18" x14ac:dyDescent="0.25">
      <c r="A12" s="126"/>
      <c r="B12" s="125" t="s">
        <v>2567</v>
      </c>
      <c r="C12" s="126" t="s">
        <v>2728</v>
      </c>
      <c r="D12" s="126"/>
      <c r="E12" s="126"/>
      <c r="F12" s="126"/>
      <c r="G12" s="126"/>
      <c r="H12" s="126"/>
      <c r="I12" s="126"/>
    </row>
    <row r="13" spans="1:18" x14ac:dyDescent="0.25">
      <c r="A13" s="126"/>
      <c r="B13" s="126"/>
      <c r="C13" s="126" t="s">
        <v>2566</v>
      </c>
      <c r="D13" s="126"/>
      <c r="E13" s="126"/>
      <c r="F13" s="126"/>
      <c r="G13" s="126"/>
      <c r="H13" s="126"/>
      <c r="I13" s="126"/>
    </row>
    <row r="14" spans="1:18" x14ac:dyDescent="0.25">
      <c r="A14" s="196"/>
      <c r="B14" s="196"/>
      <c r="C14" s="177"/>
      <c r="D14" s="177"/>
      <c r="E14" s="177"/>
      <c r="F14" s="177"/>
      <c r="G14" s="177"/>
      <c r="H14" s="177"/>
      <c r="I14" s="177"/>
    </row>
    <row r="15" spans="1:18" x14ac:dyDescent="0.25">
      <c r="A15" s="125" t="s">
        <v>2571</v>
      </c>
      <c r="B15" s="125" t="s">
        <v>2562</v>
      </c>
      <c r="C15" s="126" t="s">
        <v>2563</v>
      </c>
      <c r="D15" s="126"/>
      <c r="E15" s="126"/>
      <c r="F15" s="126"/>
      <c r="G15" s="126"/>
      <c r="H15" s="126"/>
      <c r="I15" s="126"/>
    </row>
    <row r="16" spans="1:18" x14ac:dyDescent="0.25">
      <c r="A16" s="125"/>
      <c r="B16" s="125" t="s">
        <v>2572</v>
      </c>
      <c r="C16" s="127" t="s">
        <v>2564</v>
      </c>
      <c r="D16" s="126"/>
      <c r="E16" s="126"/>
      <c r="F16" s="126"/>
      <c r="G16" s="126"/>
      <c r="H16" s="126"/>
      <c r="I16" s="126"/>
    </row>
    <row r="17" spans="1:9" x14ac:dyDescent="0.25">
      <c r="A17" s="126"/>
      <c r="B17" s="125" t="s">
        <v>2567</v>
      </c>
      <c r="C17" s="126" t="s">
        <v>2573</v>
      </c>
      <c r="D17" s="126"/>
      <c r="E17" s="126"/>
      <c r="F17" s="126"/>
      <c r="G17" s="126"/>
      <c r="H17" s="126"/>
      <c r="I17" s="126"/>
    </row>
    <row r="18" spans="1:9" x14ac:dyDescent="0.25">
      <c r="A18" s="126"/>
      <c r="B18" s="126"/>
      <c r="C18" s="126" t="s">
        <v>2566</v>
      </c>
      <c r="D18" s="126"/>
      <c r="E18" s="126"/>
      <c r="F18" s="126"/>
      <c r="G18" s="126"/>
      <c r="H18" s="126"/>
      <c r="I18" s="126"/>
    </row>
    <row r="19" spans="1:9" s="466" customFormat="1" x14ac:dyDescent="0.25">
      <c r="A19" s="177"/>
      <c r="B19" s="177"/>
      <c r="C19" s="177"/>
      <c r="D19" s="177"/>
      <c r="E19" s="177"/>
      <c r="F19" s="177"/>
      <c r="G19" s="177"/>
      <c r="H19" s="177"/>
      <c r="I19" s="177"/>
    </row>
    <row r="20" spans="1:9" x14ac:dyDescent="0.25">
      <c r="A20" s="125" t="s">
        <v>2576</v>
      </c>
      <c r="B20" s="125" t="s">
        <v>2562</v>
      </c>
      <c r="C20" s="126" t="s">
        <v>2563</v>
      </c>
      <c r="D20" s="126"/>
      <c r="E20" s="126"/>
      <c r="F20" s="126"/>
      <c r="G20" s="126"/>
      <c r="H20" s="126"/>
      <c r="I20" s="126"/>
    </row>
    <row r="21" spans="1:9" x14ac:dyDescent="0.25">
      <c r="A21" s="125"/>
      <c r="B21" s="125" t="s">
        <v>2574</v>
      </c>
      <c r="C21" s="127" t="s">
        <v>2564</v>
      </c>
      <c r="D21" s="126"/>
      <c r="E21" s="126"/>
      <c r="F21" s="126"/>
      <c r="G21" s="126"/>
      <c r="H21" s="126"/>
      <c r="I21" s="126"/>
    </row>
    <row r="22" spans="1:9" x14ac:dyDescent="0.25">
      <c r="A22" s="126"/>
      <c r="B22" s="125" t="s">
        <v>2567</v>
      </c>
      <c r="C22" s="126" t="s">
        <v>2575</v>
      </c>
      <c r="D22" s="126"/>
      <c r="E22" s="126"/>
      <c r="F22" s="126"/>
      <c r="G22" s="126"/>
      <c r="H22" s="126"/>
      <c r="I22" s="126"/>
    </row>
    <row r="23" spans="1:9" x14ac:dyDescent="0.25">
      <c r="A23" s="126"/>
      <c r="B23" s="126"/>
      <c r="C23" s="126" t="s">
        <v>2566</v>
      </c>
      <c r="D23" s="126"/>
      <c r="E23" s="126"/>
      <c r="F23" s="126"/>
      <c r="G23" s="126"/>
      <c r="H23" s="126"/>
      <c r="I23" s="126"/>
    </row>
    <row r="24" spans="1:9" x14ac:dyDescent="0.25">
      <c r="A24" s="177"/>
      <c r="B24" s="177"/>
      <c r="C24" s="177"/>
      <c r="D24" s="177"/>
      <c r="E24" s="177"/>
      <c r="F24" s="177"/>
      <c r="G24" s="177"/>
      <c r="H24" s="177"/>
      <c r="I24" s="177"/>
    </row>
    <row r="25" spans="1:9" x14ac:dyDescent="0.25">
      <c r="A25" s="125" t="s">
        <v>2577</v>
      </c>
      <c r="B25" s="125" t="s">
        <v>2562</v>
      </c>
      <c r="C25" s="126" t="s">
        <v>2563</v>
      </c>
      <c r="D25" s="126"/>
      <c r="E25" s="126"/>
      <c r="F25" s="126"/>
      <c r="G25" s="126"/>
      <c r="H25" s="126"/>
      <c r="I25" s="126"/>
    </row>
    <row r="26" spans="1:9" x14ac:dyDescent="0.25">
      <c r="A26" s="125"/>
      <c r="B26" s="125" t="s">
        <v>2578</v>
      </c>
      <c r="C26" s="127" t="s">
        <v>2564</v>
      </c>
      <c r="D26" s="126"/>
      <c r="E26" s="126"/>
      <c r="F26" s="126"/>
      <c r="G26" s="126"/>
      <c r="H26" s="126"/>
      <c r="I26" s="126"/>
    </row>
    <row r="27" spans="1:9" x14ac:dyDescent="0.25">
      <c r="A27" s="126"/>
      <c r="B27" s="125" t="s">
        <v>2567</v>
      </c>
      <c r="C27" s="126" t="s">
        <v>2579</v>
      </c>
      <c r="D27" s="126"/>
      <c r="E27" s="126"/>
      <c r="F27" s="126"/>
      <c r="G27" s="126"/>
      <c r="H27" s="126"/>
      <c r="I27" s="126"/>
    </row>
    <row r="28" spans="1:9" x14ac:dyDescent="0.25">
      <c r="A28" s="126"/>
      <c r="B28" s="126"/>
      <c r="C28" s="126" t="s">
        <v>2566</v>
      </c>
      <c r="D28" s="126"/>
      <c r="E28" s="126"/>
      <c r="F28" s="126"/>
      <c r="G28" s="126"/>
      <c r="H28" s="126"/>
      <c r="I28" s="126"/>
    </row>
    <row r="29" spans="1:9" x14ac:dyDescent="0.25">
      <c r="A29" s="177"/>
      <c r="B29" s="177"/>
      <c r="C29" s="177"/>
      <c r="D29" s="177"/>
      <c r="E29" s="177"/>
      <c r="F29" s="177"/>
      <c r="G29" s="177"/>
      <c r="H29" s="177"/>
      <c r="I29" s="177"/>
    </row>
    <row r="30" spans="1:9" x14ac:dyDescent="0.25">
      <c r="A30" s="125" t="s">
        <v>2582</v>
      </c>
      <c r="B30" s="125" t="s">
        <v>2562</v>
      </c>
      <c r="C30" s="126" t="s">
        <v>2563</v>
      </c>
      <c r="D30" s="126"/>
      <c r="E30" s="126"/>
      <c r="F30" s="126"/>
      <c r="G30" s="126"/>
      <c r="H30" s="126"/>
      <c r="I30" s="126"/>
    </row>
    <row r="31" spans="1:9" x14ac:dyDescent="0.25">
      <c r="A31" s="125"/>
      <c r="B31" s="125" t="s">
        <v>2580</v>
      </c>
      <c r="C31" s="127" t="s">
        <v>2564</v>
      </c>
      <c r="D31" s="126"/>
      <c r="E31" s="126"/>
      <c r="F31" s="126"/>
      <c r="G31" s="126"/>
      <c r="H31" s="126"/>
      <c r="I31" s="126"/>
    </row>
    <row r="32" spans="1:9" x14ac:dyDescent="0.25">
      <c r="A32" s="126"/>
      <c r="B32" s="125" t="s">
        <v>2567</v>
      </c>
      <c r="C32" s="126" t="s">
        <v>2581</v>
      </c>
      <c r="D32" s="126"/>
      <c r="E32" s="126"/>
      <c r="F32" s="126"/>
      <c r="G32" s="126"/>
      <c r="H32" s="126"/>
      <c r="I32" s="126"/>
    </row>
    <row r="33" spans="1:9" x14ac:dyDescent="0.25">
      <c r="A33" s="126"/>
      <c r="B33" s="126"/>
      <c r="C33" s="126" t="s">
        <v>2566</v>
      </c>
      <c r="D33" s="126"/>
      <c r="E33" s="126"/>
      <c r="F33" s="126"/>
      <c r="G33" s="126"/>
      <c r="H33" s="126"/>
      <c r="I33" s="126"/>
    </row>
    <row r="34" spans="1:9" x14ac:dyDescent="0.25">
      <c r="A34" s="177"/>
      <c r="B34" s="177"/>
      <c r="C34" s="177"/>
      <c r="D34" s="177"/>
      <c r="E34" s="177"/>
      <c r="F34" s="177"/>
      <c r="G34" s="177"/>
      <c r="H34" s="177"/>
      <c r="I34" s="177"/>
    </row>
    <row r="35" spans="1:9" x14ac:dyDescent="0.25">
      <c r="A35" s="125" t="s">
        <v>2582</v>
      </c>
      <c r="B35" s="125" t="s">
        <v>2562</v>
      </c>
      <c r="C35" s="126" t="s">
        <v>2563</v>
      </c>
      <c r="D35" s="126"/>
      <c r="E35" s="126"/>
      <c r="F35" s="126"/>
      <c r="G35" s="126"/>
      <c r="H35" s="126"/>
      <c r="I35" s="126"/>
    </row>
    <row r="36" spans="1:9" x14ac:dyDescent="0.25">
      <c r="A36" s="125"/>
      <c r="B36" s="125" t="s">
        <v>2583</v>
      </c>
      <c r="C36" s="127" t="s">
        <v>2564</v>
      </c>
      <c r="D36" s="126"/>
      <c r="E36" s="126"/>
      <c r="F36" s="126"/>
      <c r="G36" s="126"/>
      <c r="H36" s="126"/>
      <c r="I36" s="126"/>
    </row>
    <row r="37" spans="1:9" x14ac:dyDescent="0.25">
      <c r="A37" s="126"/>
      <c r="B37" s="125" t="s">
        <v>2567</v>
      </c>
      <c r="C37" s="126" t="s">
        <v>2584</v>
      </c>
      <c r="D37" s="126"/>
      <c r="E37" s="126"/>
      <c r="F37" s="126"/>
      <c r="G37" s="126"/>
      <c r="H37" s="126"/>
      <c r="I37" s="126"/>
    </row>
    <row r="38" spans="1:9" x14ac:dyDescent="0.25">
      <c r="A38" s="126"/>
      <c r="B38" s="126"/>
      <c r="C38" s="126" t="s">
        <v>2566</v>
      </c>
      <c r="D38" s="126"/>
      <c r="E38" s="126"/>
      <c r="F38" s="126"/>
      <c r="G38" s="126"/>
      <c r="H38" s="126"/>
      <c r="I38" s="126"/>
    </row>
    <row r="39" spans="1:9" x14ac:dyDescent="0.25">
      <c r="A39" s="177"/>
      <c r="B39" s="177"/>
      <c r="C39" s="177"/>
      <c r="D39" s="177"/>
      <c r="E39" s="177"/>
      <c r="F39" s="177"/>
      <c r="G39" s="177"/>
      <c r="H39" s="177"/>
      <c r="I39" s="177"/>
    </row>
    <row r="40" spans="1:9" x14ac:dyDescent="0.25">
      <c r="A40" s="125" t="s">
        <v>2585</v>
      </c>
      <c r="B40" s="125" t="s">
        <v>2562</v>
      </c>
      <c r="C40" s="126" t="s">
        <v>2563</v>
      </c>
      <c r="D40" s="126"/>
      <c r="E40" s="126"/>
      <c r="F40" s="126"/>
      <c r="G40" s="126"/>
      <c r="H40" s="126"/>
      <c r="I40" s="126"/>
    </row>
    <row r="41" spans="1:9" x14ac:dyDescent="0.25">
      <c r="A41" s="125"/>
      <c r="B41" s="125" t="s">
        <v>2586</v>
      </c>
      <c r="C41" s="127" t="s">
        <v>2564</v>
      </c>
      <c r="D41" s="126"/>
      <c r="E41" s="126"/>
      <c r="F41" s="126"/>
      <c r="G41" s="126"/>
      <c r="H41" s="126"/>
      <c r="I41" s="126"/>
    </row>
    <row r="42" spans="1:9" x14ac:dyDescent="0.25">
      <c r="A42" s="126"/>
      <c r="B42" s="125" t="s">
        <v>2567</v>
      </c>
      <c r="C42" s="126" t="s">
        <v>2587</v>
      </c>
      <c r="D42" s="126"/>
      <c r="E42" s="126"/>
      <c r="F42" s="126"/>
      <c r="G42" s="126"/>
      <c r="H42" s="126"/>
      <c r="I42" s="126"/>
    </row>
    <row r="43" spans="1:9" x14ac:dyDescent="0.25">
      <c r="A43" s="126"/>
      <c r="B43" s="126"/>
      <c r="C43" s="126" t="s">
        <v>2566</v>
      </c>
      <c r="D43" s="126"/>
      <c r="E43" s="126"/>
      <c r="F43" s="126"/>
      <c r="G43" s="126"/>
      <c r="H43" s="126"/>
      <c r="I43" s="126"/>
    </row>
    <row r="44" spans="1:9" x14ac:dyDescent="0.25">
      <c r="A44" s="177"/>
      <c r="B44" s="177"/>
      <c r="C44" s="177"/>
      <c r="D44" s="177"/>
      <c r="E44" s="177"/>
      <c r="F44" s="177"/>
      <c r="G44" s="177"/>
      <c r="H44" s="177"/>
      <c r="I44" s="177"/>
    </row>
    <row r="45" spans="1:9" x14ac:dyDescent="0.25">
      <c r="A45" s="125" t="s">
        <v>2588</v>
      </c>
      <c r="B45" s="125" t="s">
        <v>2562</v>
      </c>
      <c r="C45" s="126" t="s">
        <v>2563</v>
      </c>
      <c r="D45" s="126"/>
      <c r="E45" s="126"/>
      <c r="F45" s="126"/>
      <c r="G45" s="126"/>
      <c r="H45" s="126"/>
      <c r="I45" s="126"/>
    </row>
    <row r="46" spans="1:9" x14ac:dyDescent="0.25">
      <c r="A46" s="125"/>
      <c r="B46" s="125" t="s">
        <v>2589</v>
      </c>
      <c r="C46" s="127" t="s">
        <v>2564</v>
      </c>
      <c r="D46" s="126"/>
      <c r="E46" s="126"/>
      <c r="F46" s="126"/>
      <c r="G46" s="126"/>
      <c r="H46" s="126"/>
      <c r="I46" s="126"/>
    </row>
    <row r="47" spans="1:9" x14ac:dyDescent="0.25">
      <c r="A47" s="126"/>
      <c r="B47" s="125" t="s">
        <v>2591</v>
      </c>
      <c r="C47" s="126" t="s">
        <v>2590</v>
      </c>
      <c r="D47" s="126"/>
      <c r="E47" s="126"/>
      <c r="F47" s="126"/>
      <c r="G47" s="126"/>
      <c r="H47" s="126"/>
      <c r="I47" s="126"/>
    </row>
    <row r="48" spans="1:9" x14ac:dyDescent="0.25">
      <c r="A48" s="126"/>
      <c r="B48" s="125" t="s">
        <v>2567</v>
      </c>
      <c r="C48" s="126" t="s">
        <v>2566</v>
      </c>
      <c r="D48" s="126"/>
      <c r="E48" s="126"/>
      <c r="F48" s="126"/>
      <c r="G48" s="126"/>
      <c r="H48" s="126"/>
      <c r="I48" s="126"/>
    </row>
    <row r="49" spans="1:9" x14ac:dyDescent="0.25">
      <c r="A49" s="177"/>
      <c r="B49" s="177"/>
      <c r="C49" s="177"/>
      <c r="D49" s="177"/>
      <c r="E49" s="177"/>
      <c r="F49" s="177"/>
      <c r="G49" s="177"/>
      <c r="H49" s="177"/>
      <c r="I49" s="177"/>
    </row>
    <row r="50" spans="1:9" x14ac:dyDescent="0.25">
      <c r="A50" s="125" t="s">
        <v>2592</v>
      </c>
      <c r="B50" s="125" t="s">
        <v>2562</v>
      </c>
      <c r="C50" s="126" t="s">
        <v>2563</v>
      </c>
      <c r="D50" s="126"/>
      <c r="E50" s="126"/>
      <c r="F50" s="126"/>
      <c r="G50" s="126"/>
      <c r="H50" s="126"/>
      <c r="I50" s="126"/>
    </row>
    <row r="51" spans="1:9" x14ac:dyDescent="0.25">
      <c r="A51" s="125"/>
      <c r="B51" s="125" t="s">
        <v>2593</v>
      </c>
      <c r="C51" s="127" t="s">
        <v>2564</v>
      </c>
      <c r="D51" s="126"/>
      <c r="E51" s="126"/>
      <c r="F51" s="126"/>
      <c r="G51" s="126"/>
      <c r="H51" s="126"/>
      <c r="I51" s="126"/>
    </row>
    <row r="52" spans="1:9" x14ac:dyDescent="0.25">
      <c r="A52" s="126"/>
      <c r="B52" s="125" t="s">
        <v>2591</v>
      </c>
      <c r="C52" s="126" t="s">
        <v>2594</v>
      </c>
      <c r="D52" s="126"/>
      <c r="E52" s="126"/>
      <c r="F52" s="126"/>
      <c r="G52" s="126"/>
      <c r="H52" s="126"/>
      <c r="I52" s="126"/>
    </row>
    <row r="53" spans="1:9" x14ac:dyDescent="0.25">
      <c r="A53" s="126"/>
      <c r="B53" s="125" t="s">
        <v>2567</v>
      </c>
      <c r="C53" s="126" t="s">
        <v>2566</v>
      </c>
      <c r="D53" s="126"/>
      <c r="E53" s="126"/>
      <c r="F53" s="126"/>
      <c r="G53" s="126"/>
      <c r="H53" s="126"/>
      <c r="I53" s="126"/>
    </row>
    <row r="54" spans="1:9" x14ac:dyDescent="0.25">
      <c r="A54" s="177"/>
      <c r="B54" s="177"/>
      <c r="C54" s="177"/>
      <c r="D54" s="177"/>
      <c r="E54" s="177"/>
      <c r="F54" s="177"/>
      <c r="G54" s="177"/>
      <c r="H54" s="177"/>
      <c r="I54" s="177"/>
    </row>
    <row r="55" spans="1:9" x14ac:dyDescent="0.25">
      <c r="A55" s="125" t="s">
        <v>2597</v>
      </c>
      <c r="B55" s="125" t="s">
        <v>2562</v>
      </c>
      <c r="C55" s="126" t="s">
        <v>2563</v>
      </c>
      <c r="D55" s="126"/>
      <c r="E55" s="126"/>
      <c r="F55" s="126"/>
      <c r="G55" s="126"/>
      <c r="H55" s="126"/>
      <c r="I55" s="126"/>
    </row>
    <row r="56" spans="1:9" x14ac:dyDescent="0.25">
      <c r="A56" s="125"/>
      <c r="B56" s="125" t="s">
        <v>2595</v>
      </c>
      <c r="C56" s="127" t="s">
        <v>2564</v>
      </c>
      <c r="D56" s="126"/>
      <c r="E56" s="126"/>
      <c r="F56" s="126"/>
      <c r="G56" s="126"/>
      <c r="H56" s="126"/>
      <c r="I56" s="126"/>
    </row>
    <row r="57" spans="1:9" x14ac:dyDescent="0.25">
      <c r="A57" s="126"/>
      <c r="B57" s="125" t="s">
        <v>2591</v>
      </c>
      <c r="C57" s="126" t="s">
        <v>2596</v>
      </c>
      <c r="D57" s="126"/>
      <c r="E57" s="126"/>
      <c r="F57" s="126"/>
      <c r="G57" s="126"/>
      <c r="H57" s="126"/>
      <c r="I57" s="126"/>
    </row>
    <row r="58" spans="1:9" x14ac:dyDescent="0.25">
      <c r="A58" s="126"/>
      <c r="B58" s="125" t="s">
        <v>2567</v>
      </c>
      <c r="C58" s="126" t="s">
        <v>2566</v>
      </c>
      <c r="D58" s="126"/>
      <c r="E58" s="126"/>
      <c r="F58" s="126"/>
      <c r="G58" s="126"/>
      <c r="H58" s="126"/>
      <c r="I58" s="126"/>
    </row>
    <row r="59" spans="1:9" x14ac:dyDescent="0.25">
      <c r="A59" s="177"/>
      <c r="B59" s="177"/>
      <c r="C59" s="177"/>
      <c r="D59" s="177"/>
      <c r="E59" s="177"/>
      <c r="F59" s="177"/>
      <c r="G59" s="177"/>
      <c r="H59" s="177"/>
      <c r="I59" s="177"/>
    </row>
    <row r="60" spans="1:9" x14ac:dyDescent="0.25">
      <c r="A60" s="125" t="s">
        <v>2598</v>
      </c>
      <c r="B60" s="125" t="s">
        <v>2562</v>
      </c>
      <c r="C60" s="126" t="s">
        <v>2563</v>
      </c>
      <c r="D60" s="126"/>
      <c r="E60" s="126"/>
      <c r="F60" s="126"/>
      <c r="G60" s="126"/>
      <c r="H60" s="126"/>
      <c r="I60" s="126"/>
    </row>
    <row r="61" spans="1:9" x14ac:dyDescent="0.25">
      <c r="A61" s="125"/>
      <c r="B61" s="125" t="s">
        <v>2599</v>
      </c>
      <c r="C61" s="127" t="s">
        <v>2564</v>
      </c>
      <c r="D61" s="126"/>
      <c r="E61" s="126"/>
      <c r="F61" s="126"/>
      <c r="G61" s="126"/>
      <c r="H61" s="126"/>
      <c r="I61" s="126"/>
    </row>
    <row r="62" spans="1:9" x14ac:dyDescent="0.25">
      <c r="A62" s="126"/>
      <c r="B62" s="125" t="s">
        <v>2591</v>
      </c>
      <c r="C62" s="126" t="s">
        <v>2600</v>
      </c>
      <c r="D62" s="126"/>
      <c r="E62" s="126"/>
      <c r="F62" s="126"/>
      <c r="G62" s="126"/>
      <c r="H62" s="126"/>
      <c r="I62" s="126"/>
    </row>
    <row r="63" spans="1:9" x14ac:dyDescent="0.25">
      <c r="A63" s="126"/>
      <c r="B63" s="125" t="s">
        <v>2567</v>
      </c>
      <c r="C63" s="126" t="s">
        <v>2566</v>
      </c>
      <c r="D63" s="126"/>
      <c r="E63" s="126"/>
      <c r="F63" s="126"/>
      <c r="G63" s="126"/>
      <c r="H63" s="126"/>
      <c r="I63" s="126"/>
    </row>
    <row r="64" spans="1:9" x14ac:dyDescent="0.25">
      <c r="A64" s="177"/>
      <c r="B64" s="177"/>
      <c r="C64" s="177"/>
      <c r="D64" s="177"/>
      <c r="E64" s="177"/>
      <c r="F64" s="177"/>
      <c r="G64" s="177"/>
      <c r="H64" s="177"/>
      <c r="I64" s="177"/>
    </row>
    <row r="65" spans="1:9" x14ac:dyDescent="0.25">
      <c r="A65" s="125" t="s">
        <v>2601</v>
      </c>
      <c r="B65" s="125" t="s">
        <v>2562</v>
      </c>
      <c r="C65" s="126" t="s">
        <v>2563</v>
      </c>
      <c r="D65" s="126"/>
      <c r="E65" s="126"/>
      <c r="F65" s="126"/>
      <c r="G65" s="126"/>
      <c r="H65" s="126"/>
      <c r="I65" s="126"/>
    </row>
    <row r="66" spans="1:9" x14ac:dyDescent="0.25">
      <c r="A66" s="125"/>
      <c r="B66" s="125" t="s">
        <v>2602</v>
      </c>
      <c r="C66" s="127" t="s">
        <v>2564</v>
      </c>
      <c r="D66" s="126"/>
      <c r="E66" s="126"/>
      <c r="F66" s="126"/>
      <c r="G66" s="126"/>
      <c r="H66" s="126"/>
      <c r="I66" s="126"/>
    </row>
    <row r="67" spans="1:9" x14ac:dyDescent="0.25">
      <c r="A67" s="126"/>
      <c r="B67" s="125" t="s">
        <v>2567</v>
      </c>
      <c r="C67" s="126" t="s">
        <v>2603</v>
      </c>
      <c r="D67" s="126"/>
      <c r="E67" s="126"/>
      <c r="F67" s="126"/>
      <c r="G67" s="126"/>
      <c r="H67" s="126"/>
      <c r="I67" s="126"/>
    </row>
    <row r="68" spans="1:9" x14ac:dyDescent="0.25">
      <c r="A68" s="126"/>
      <c r="B68" s="125"/>
      <c r="C68" s="126" t="s">
        <v>2566</v>
      </c>
      <c r="D68" s="126"/>
      <c r="E68" s="126"/>
      <c r="F68" s="126"/>
      <c r="G68" s="126"/>
      <c r="H68" s="126"/>
      <c r="I68" s="126"/>
    </row>
    <row r="69" spans="1:9" x14ac:dyDescent="0.25">
      <c r="A69" s="177"/>
      <c r="B69" s="177"/>
      <c r="C69" s="177"/>
      <c r="D69" s="177"/>
      <c r="E69" s="177"/>
      <c r="F69" s="177"/>
      <c r="G69" s="177"/>
      <c r="H69" s="177"/>
      <c r="I69" s="177"/>
    </row>
    <row r="70" spans="1:9" x14ac:dyDescent="0.25">
      <c r="A70" s="125" t="s">
        <v>2604</v>
      </c>
      <c r="B70" s="125" t="s">
        <v>2562</v>
      </c>
      <c r="C70" s="126" t="s">
        <v>2563</v>
      </c>
      <c r="D70" s="126"/>
      <c r="E70" s="126"/>
      <c r="F70" s="126"/>
      <c r="G70" s="126"/>
      <c r="H70" s="126"/>
      <c r="I70" s="126"/>
    </row>
    <row r="71" spans="1:9" x14ac:dyDescent="0.25">
      <c r="A71" s="125"/>
      <c r="B71" s="125" t="s">
        <v>2605</v>
      </c>
      <c r="C71" s="127" t="s">
        <v>2564</v>
      </c>
      <c r="D71" s="126"/>
      <c r="E71" s="126"/>
      <c r="F71" s="126"/>
      <c r="G71" s="126"/>
      <c r="H71" s="126"/>
      <c r="I71" s="126"/>
    </row>
    <row r="72" spans="1:9" x14ac:dyDescent="0.25">
      <c r="A72" s="126"/>
      <c r="B72" s="125" t="s">
        <v>2567</v>
      </c>
      <c r="C72" s="126" t="s">
        <v>2612</v>
      </c>
      <c r="D72" s="126"/>
      <c r="E72" s="126"/>
      <c r="F72" s="126"/>
      <c r="G72" s="126"/>
      <c r="H72" s="126"/>
      <c r="I72" s="126"/>
    </row>
    <row r="73" spans="1:9" x14ac:dyDescent="0.25">
      <c r="A73" s="126"/>
      <c r="B73" s="125"/>
      <c r="C73" s="126" t="s">
        <v>2566</v>
      </c>
      <c r="D73" s="126"/>
      <c r="E73" s="126"/>
      <c r="F73" s="126"/>
      <c r="G73" s="126"/>
      <c r="H73" s="126"/>
      <c r="I73" s="126"/>
    </row>
    <row r="74" spans="1:9" x14ac:dyDescent="0.25">
      <c r="A74" s="177"/>
      <c r="B74" s="177"/>
      <c r="C74" s="177"/>
      <c r="D74" s="177"/>
      <c r="E74" s="177"/>
      <c r="F74" s="177"/>
      <c r="G74" s="177"/>
      <c r="H74" s="177"/>
      <c r="I74" s="177"/>
    </row>
    <row r="75" spans="1:9" x14ac:dyDescent="0.25">
      <c r="A75" s="125" t="s">
        <v>2606</v>
      </c>
      <c r="B75" s="125" t="s">
        <v>2562</v>
      </c>
      <c r="C75" s="126" t="s">
        <v>2563</v>
      </c>
      <c r="D75" s="126"/>
      <c r="E75" s="126"/>
      <c r="F75" s="126"/>
      <c r="G75" s="126"/>
      <c r="H75" s="126"/>
      <c r="I75" s="126"/>
    </row>
    <row r="76" spans="1:9" x14ac:dyDescent="0.25">
      <c r="A76" s="125"/>
      <c r="B76" s="125" t="s">
        <v>2607</v>
      </c>
      <c r="C76" s="127" t="s">
        <v>2564</v>
      </c>
      <c r="D76" s="126"/>
      <c r="E76" s="126"/>
      <c r="F76" s="126"/>
      <c r="G76" s="126"/>
      <c r="H76" s="126"/>
      <c r="I76" s="126"/>
    </row>
    <row r="77" spans="1:9" x14ac:dyDescent="0.25">
      <c r="A77" s="126"/>
      <c r="B77" s="125" t="s">
        <v>2567</v>
      </c>
      <c r="C77" s="126" t="s">
        <v>2610</v>
      </c>
      <c r="D77" s="126"/>
      <c r="E77" s="126"/>
      <c r="F77" s="126"/>
      <c r="G77" s="126"/>
      <c r="H77" s="126"/>
      <c r="I77" s="126"/>
    </row>
    <row r="78" spans="1:9" x14ac:dyDescent="0.25">
      <c r="A78" s="126"/>
      <c r="B78" s="125"/>
      <c r="C78" s="126" t="s">
        <v>2566</v>
      </c>
      <c r="D78" s="126"/>
      <c r="E78" s="126"/>
      <c r="F78" s="126"/>
      <c r="G78" s="126"/>
      <c r="H78" s="126"/>
      <c r="I78" s="126"/>
    </row>
    <row r="79" spans="1:9" x14ac:dyDescent="0.25">
      <c r="A79" s="177"/>
      <c r="B79" s="177"/>
      <c r="C79" s="177"/>
      <c r="D79" s="177"/>
      <c r="E79" s="177"/>
      <c r="F79" s="177"/>
      <c r="G79" s="177"/>
      <c r="H79" s="177"/>
      <c r="I79" s="177"/>
    </row>
    <row r="80" spans="1:9" x14ac:dyDescent="0.25">
      <c r="A80" s="125" t="s">
        <v>2611</v>
      </c>
      <c r="B80" s="125" t="s">
        <v>2562</v>
      </c>
      <c r="C80" s="126" t="s">
        <v>2563</v>
      </c>
      <c r="D80" s="126"/>
      <c r="E80" s="126"/>
      <c r="F80" s="126"/>
      <c r="G80" s="126"/>
      <c r="H80" s="126"/>
      <c r="I80" s="126"/>
    </row>
    <row r="81" spans="1:9" x14ac:dyDescent="0.25">
      <c r="A81" s="125"/>
      <c r="B81" s="125" t="s">
        <v>2608</v>
      </c>
      <c r="C81" s="127" t="s">
        <v>2564</v>
      </c>
      <c r="D81" s="126"/>
      <c r="E81" s="126"/>
      <c r="F81" s="126"/>
      <c r="G81" s="126"/>
      <c r="H81" s="126"/>
      <c r="I81" s="126"/>
    </row>
    <row r="82" spans="1:9" x14ac:dyDescent="0.25">
      <c r="A82" s="126"/>
      <c r="B82" s="125" t="s">
        <v>2567</v>
      </c>
      <c r="C82" s="126" t="s">
        <v>2609</v>
      </c>
      <c r="D82" s="126"/>
      <c r="E82" s="126"/>
      <c r="F82" s="126"/>
      <c r="G82" s="126"/>
      <c r="H82" s="126"/>
      <c r="I82" s="126"/>
    </row>
    <row r="83" spans="1:9" x14ac:dyDescent="0.25">
      <c r="A83" s="126"/>
      <c r="B83" s="125"/>
      <c r="C83" s="126" t="s">
        <v>2566</v>
      </c>
      <c r="D83" s="126"/>
      <c r="E83" s="126"/>
      <c r="F83" s="126"/>
      <c r="G83" s="126"/>
      <c r="H83" s="126"/>
      <c r="I83" s="126"/>
    </row>
    <row r="84" spans="1:9" x14ac:dyDescent="0.25">
      <c r="A84" s="177"/>
      <c r="B84" s="177"/>
      <c r="C84" s="177"/>
      <c r="D84" s="177"/>
      <c r="E84" s="177"/>
      <c r="F84" s="177"/>
      <c r="G84" s="177"/>
      <c r="H84" s="177"/>
      <c r="I84" s="177"/>
    </row>
    <row r="85" spans="1:9" x14ac:dyDescent="0.25">
      <c r="A85" s="125" t="s">
        <v>2618</v>
      </c>
      <c r="B85" s="125" t="s">
        <v>2562</v>
      </c>
      <c r="C85" s="126" t="s">
        <v>2563</v>
      </c>
      <c r="D85" s="126"/>
      <c r="E85" s="126"/>
      <c r="F85" s="126"/>
      <c r="G85" s="126"/>
      <c r="H85" s="126"/>
      <c r="I85" s="126"/>
    </row>
    <row r="86" spans="1:9" x14ac:dyDescent="0.25">
      <c r="A86" s="125"/>
      <c r="B86" s="125" t="s">
        <v>2613</v>
      </c>
      <c r="C86" s="127" t="s">
        <v>2564</v>
      </c>
      <c r="D86" s="126"/>
      <c r="E86" s="126"/>
      <c r="F86" s="126"/>
      <c r="G86" s="126"/>
      <c r="H86" s="126"/>
      <c r="I86" s="126"/>
    </row>
    <row r="87" spans="1:9" x14ac:dyDescent="0.25">
      <c r="A87" s="126"/>
      <c r="B87" s="125" t="s">
        <v>2614</v>
      </c>
      <c r="C87" s="126" t="s">
        <v>2615</v>
      </c>
      <c r="D87" s="126"/>
      <c r="E87" s="126"/>
      <c r="F87" s="126"/>
      <c r="G87" s="126"/>
      <c r="H87" s="126"/>
      <c r="I87" s="126"/>
    </row>
    <row r="88" spans="1:9" x14ac:dyDescent="0.25">
      <c r="A88" s="126"/>
      <c r="B88" s="125" t="s">
        <v>2567</v>
      </c>
      <c r="C88" s="126" t="s">
        <v>2566</v>
      </c>
      <c r="D88" s="126"/>
      <c r="E88" s="126"/>
      <c r="F88" s="126"/>
      <c r="G88" s="126"/>
      <c r="H88" s="126"/>
      <c r="I88" s="126"/>
    </row>
    <row r="89" spans="1:9" x14ac:dyDescent="0.25">
      <c r="A89" s="177"/>
      <c r="B89" s="177"/>
      <c r="C89" s="177"/>
      <c r="D89" s="177"/>
      <c r="E89" s="177"/>
      <c r="F89" s="177"/>
      <c r="G89" s="177"/>
      <c r="H89" s="177"/>
      <c r="I89" s="177"/>
    </row>
    <row r="90" spans="1:9" x14ac:dyDescent="0.25">
      <c r="A90" s="125" t="s">
        <v>2619</v>
      </c>
      <c r="B90" s="125" t="s">
        <v>2562</v>
      </c>
      <c r="C90" s="126" t="s">
        <v>2563</v>
      </c>
      <c r="D90" s="126"/>
      <c r="E90" s="126"/>
      <c r="F90" s="126"/>
      <c r="G90" s="126"/>
      <c r="H90" s="126"/>
      <c r="I90" s="126"/>
    </row>
    <row r="91" spans="1:9" x14ac:dyDescent="0.25">
      <c r="A91" s="125"/>
      <c r="B91" s="125" t="s">
        <v>2613</v>
      </c>
      <c r="C91" s="127" t="s">
        <v>2564</v>
      </c>
      <c r="D91" s="126"/>
      <c r="E91" s="126"/>
      <c r="F91" s="126"/>
      <c r="G91" s="126"/>
      <c r="H91" s="126"/>
      <c r="I91" s="126"/>
    </row>
    <row r="92" spans="1:9" x14ac:dyDescent="0.25">
      <c r="A92" s="126"/>
      <c r="B92" s="125" t="s">
        <v>2616</v>
      </c>
      <c r="C92" s="126" t="s">
        <v>2617</v>
      </c>
      <c r="D92" s="126"/>
      <c r="E92" s="126"/>
      <c r="F92" s="126"/>
      <c r="G92" s="126"/>
      <c r="H92" s="126"/>
      <c r="I92" s="126"/>
    </row>
    <row r="93" spans="1:9" x14ac:dyDescent="0.25">
      <c r="A93" s="126"/>
      <c r="B93" s="125" t="s">
        <v>2567</v>
      </c>
      <c r="C93" s="126" t="s">
        <v>2566</v>
      </c>
      <c r="D93" s="126"/>
      <c r="E93" s="126"/>
      <c r="F93" s="126"/>
      <c r="G93" s="126"/>
      <c r="H93" s="126"/>
      <c r="I93" s="126"/>
    </row>
    <row r="94" spans="1:9" x14ac:dyDescent="0.25">
      <c r="A94" s="177"/>
      <c r="B94" s="177"/>
      <c r="C94" s="177"/>
      <c r="D94" s="177"/>
      <c r="E94" s="177"/>
      <c r="F94" s="177"/>
      <c r="G94" s="177"/>
      <c r="H94" s="177"/>
      <c r="I94" s="177"/>
    </row>
    <row r="95" spans="1:9" x14ac:dyDescent="0.25">
      <c r="A95" s="125" t="s">
        <v>2620</v>
      </c>
      <c r="B95" s="125" t="s">
        <v>2562</v>
      </c>
      <c r="C95" s="126" t="s">
        <v>2563</v>
      </c>
      <c r="D95" s="126"/>
      <c r="E95" s="126"/>
      <c r="F95" s="126"/>
      <c r="G95" s="126"/>
      <c r="H95" s="126"/>
      <c r="I95" s="126"/>
    </row>
    <row r="96" spans="1:9" x14ac:dyDescent="0.25">
      <c r="A96" s="125"/>
      <c r="B96" s="125" t="s">
        <v>2613</v>
      </c>
      <c r="C96" s="127" t="s">
        <v>2564</v>
      </c>
      <c r="D96" s="126"/>
      <c r="E96" s="126"/>
      <c r="F96" s="126"/>
      <c r="G96" s="126"/>
      <c r="H96" s="126"/>
      <c r="I96" s="126"/>
    </row>
    <row r="97" spans="1:9" x14ac:dyDescent="0.25">
      <c r="A97" s="126"/>
      <c r="B97" s="125" t="s">
        <v>2621</v>
      </c>
      <c r="C97" s="126" t="s">
        <v>2622</v>
      </c>
      <c r="D97" s="126"/>
      <c r="E97" s="126"/>
      <c r="F97" s="126"/>
      <c r="G97" s="126"/>
      <c r="H97" s="126"/>
      <c r="I97" s="126"/>
    </row>
    <row r="98" spans="1:9" x14ac:dyDescent="0.25">
      <c r="A98" s="126"/>
      <c r="B98" s="125" t="s">
        <v>2567</v>
      </c>
      <c r="C98" s="126" t="s">
        <v>2566</v>
      </c>
      <c r="D98" s="126"/>
      <c r="E98" s="126"/>
      <c r="F98" s="126"/>
      <c r="G98" s="126"/>
      <c r="H98" s="126"/>
      <c r="I98" s="126"/>
    </row>
    <row r="99" spans="1:9" x14ac:dyDescent="0.25">
      <c r="A99" s="196"/>
      <c r="B99" s="196"/>
      <c r="C99" s="177"/>
      <c r="D99" s="177"/>
      <c r="E99" s="177"/>
      <c r="F99" s="177"/>
      <c r="G99" s="177"/>
      <c r="H99" s="177"/>
      <c r="I99" s="177"/>
    </row>
    <row r="100" spans="1:9" x14ac:dyDescent="0.25">
      <c r="A100" s="125" t="s">
        <v>2625</v>
      </c>
      <c r="B100" s="125" t="s">
        <v>2562</v>
      </c>
      <c r="C100" s="126" t="s">
        <v>2563</v>
      </c>
      <c r="D100" s="126"/>
      <c r="E100" s="126"/>
      <c r="F100" s="126"/>
      <c r="G100" s="126"/>
      <c r="H100" s="126"/>
      <c r="I100" s="126"/>
    </row>
    <row r="101" spans="1:9" x14ac:dyDescent="0.25">
      <c r="A101" s="125"/>
      <c r="B101" s="125" t="s">
        <v>2623</v>
      </c>
      <c r="C101" s="127" t="s">
        <v>2564</v>
      </c>
      <c r="D101" s="126"/>
      <c r="E101" s="126"/>
      <c r="F101" s="126"/>
      <c r="G101" s="126"/>
      <c r="H101" s="126"/>
      <c r="I101" s="126"/>
    </row>
    <row r="102" spans="1:9" x14ac:dyDescent="0.25">
      <c r="A102" s="126"/>
      <c r="B102" s="125" t="s">
        <v>2567</v>
      </c>
      <c r="C102" s="126" t="s">
        <v>2624</v>
      </c>
      <c r="D102" s="126"/>
      <c r="E102" s="126"/>
      <c r="F102" s="126"/>
      <c r="G102" s="126"/>
      <c r="H102" s="126"/>
      <c r="I102" s="126"/>
    </row>
    <row r="103" spans="1:9" x14ac:dyDescent="0.25">
      <c r="A103" s="126"/>
      <c r="B103" s="126"/>
      <c r="C103" s="126" t="s">
        <v>2566</v>
      </c>
      <c r="D103" s="126"/>
      <c r="E103" s="126"/>
      <c r="F103" s="126"/>
      <c r="G103" s="126"/>
      <c r="H103" s="126"/>
      <c r="I103" s="126"/>
    </row>
    <row r="104" spans="1:9" x14ac:dyDescent="0.25">
      <c r="A104" s="196"/>
      <c r="B104" s="196"/>
      <c r="C104" s="177"/>
      <c r="D104" s="177"/>
      <c r="E104" s="177"/>
      <c r="F104" s="177"/>
      <c r="G104" s="177"/>
      <c r="H104" s="177"/>
      <c r="I104" s="177"/>
    </row>
    <row r="105" spans="1:9" x14ac:dyDescent="0.25">
      <c r="A105" s="125" t="s">
        <v>2626</v>
      </c>
      <c r="B105" s="125" t="s">
        <v>2562</v>
      </c>
      <c r="C105" s="126" t="s">
        <v>2563</v>
      </c>
      <c r="D105" s="126"/>
      <c r="E105" s="126"/>
      <c r="F105" s="126"/>
      <c r="G105" s="126"/>
      <c r="H105" s="126"/>
      <c r="I105" s="126"/>
    </row>
    <row r="106" spans="1:9" x14ac:dyDescent="0.25">
      <c r="A106" s="125"/>
      <c r="B106" s="125" t="s">
        <v>2627</v>
      </c>
      <c r="C106" s="127" t="s">
        <v>2564</v>
      </c>
      <c r="D106" s="126"/>
      <c r="E106" s="126"/>
      <c r="F106" s="126"/>
      <c r="G106" s="126"/>
      <c r="H106" s="126"/>
      <c r="I106" s="126"/>
    </row>
    <row r="107" spans="1:9" x14ac:dyDescent="0.25">
      <c r="A107" s="126"/>
      <c r="B107" s="125" t="s">
        <v>2567</v>
      </c>
      <c r="C107" s="126" t="s">
        <v>2628</v>
      </c>
      <c r="D107" s="126"/>
      <c r="E107" s="126"/>
      <c r="F107" s="126"/>
      <c r="G107" s="126"/>
      <c r="H107" s="126"/>
      <c r="I107" s="126"/>
    </row>
    <row r="108" spans="1:9" x14ac:dyDescent="0.25">
      <c r="A108" s="126"/>
      <c r="B108" s="126"/>
      <c r="C108" s="126" t="s">
        <v>2566</v>
      </c>
      <c r="D108" s="126"/>
      <c r="E108" s="126"/>
      <c r="F108" s="126"/>
      <c r="G108" s="126"/>
      <c r="H108" s="126"/>
      <c r="I108" s="126"/>
    </row>
    <row r="109" spans="1:9" x14ac:dyDescent="0.25">
      <c r="A109" s="196"/>
      <c r="B109" s="196"/>
      <c r="C109" s="177"/>
      <c r="D109" s="177"/>
      <c r="E109" s="177"/>
      <c r="F109" s="177"/>
      <c r="G109" s="177"/>
      <c r="H109" s="177"/>
      <c r="I109" s="177"/>
    </row>
    <row r="110" spans="1:9" x14ac:dyDescent="0.25">
      <c r="A110" s="125" t="s">
        <v>2629</v>
      </c>
      <c r="B110" s="125" t="s">
        <v>2562</v>
      </c>
      <c r="C110" s="126" t="s">
        <v>2563</v>
      </c>
      <c r="D110" s="126"/>
      <c r="E110" s="126"/>
      <c r="F110" s="126"/>
      <c r="G110" s="126"/>
      <c r="H110" s="126"/>
      <c r="I110" s="126"/>
    </row>
    <row r="111" spans="1:9" x14ac:dyDescent="0.25">
      <c r="A111" s="125"/>
      <c r="B111" s="125" t="s">
        <v>2630</v>
      </c>
      <c r="C111" s="127" t="s">
        <v>2564</v>
      </c>
      <c r="D111" s="126"/>
      <c r="E111" s="126"/>
      <c r="F111" s="126"/>
      <c r="G111" s="126"/>
      <c r="H111" s="126"/>
      <c r="I111" s="126"/>
    </row>
    <row r="112" spans="1:9" x14ac:dyDescent="0.25">
      <c r="A112" s="126"/>
      <c r="B112" s="125" t="s">
        <v>2631</v>
      </c>
      <c r="C112" s="126" t="s">
        <v>2633</v>
      </c>
      <c r="D112" s="126"/>
      <c r="E112" s="126"/>
      <c r="F112" s="126"/>
      <c r="G112" s="126"/>
      <c r="H112" s="126"/>
      <c r="I112" s="126"/>
    </row>
    <row r="113" spans="1:9" x14ac:dyDescent="0.25">
      <c r="A113" s="126"/>
      <c r="B113" s="125" t="s">
        <v>2632</v>
      </c>
      <c r="C113" s="126" t="s">
        <v>2566</v>
      </c>
      <c r="D113" s="126"/>
      <c r="E113" s="126"/>
      <c r="F113" s="126"/>
      <c r="G113" s="126"/>
      <c r="H113" s="126"/>
      <c r="I113" s="126"/>
    </row>
    <row r="114" spans="1:9" x14ac:dyDescent="0.25">
      <c r="A114" s="196"/>
      <c r="B114" s="196"/>
      <c r="C114" s="177"/>
      <c r="D114" s="177"/>
      <c r="E114" s="177"/>
      <c r="F114" s="177"/>
      <c r="G114" s="177"/>
      <c r="H114" s="177"/>
      <c r="I114" s="177"/>
    </row>
    <row r="115" spans="1:9" x14ac:dyDescent="0.25">
      <c r="A115" s="125" t="s">
        <v>2636</v>
      </c>
      <c r="B115" s="125" t="s">
        <v>2562</v>
      </c>
      <c r="C115" s="126" t="s">
        <v>2563</v>
      </c>
      <c r="D115" s="126"/>
      <c r="E115" s="126"/>
      <c r="F115" s="126"/>
      <c r="G115" s="126"/>
      <c r="H115" s="126"/>
      <c r="I115" s="126"/>
    </row>
    <row r="116" spans="1:9" x14ac:dyDescent="0.25">
      <c r="A116" s="125"/>
      <c r="B116" s="125" t="s">
        <v>2630</v>
      </c>
      <c r="C116" s="127" t="s">
        <v>2564</v>
      </c>
      <c r="D116" s="126"/>
      <c r="E116" s="126"/>
      <c r="F116" s="126"/>
      <c r="G116" s="126"/>
      <c r="H116" s="126"/>
      <c r="I116" s="126"/>
    </row>
    <row r="117" spans="1:9" x14ac:dyDescent="0.25">
      <c r="A117" s="126"/>
      <c r="B117" s="125" t="s">
        <v>2631</v>
      </c>
      <c r="C117" s="126" t="s">
        <v>2634</v>
      </c>
      <c r="D117" s="126"/>
      <c r="E117" s="126"/>
      <c r="F117" s="126"/>
      <c r="G117" s="126"/>
      <c r="H117" s="126"/>
      <c r="I117" s="126"/>
    </row>
    <row r="118" spans="1:9" x14ac:dyDescent="0.25">
      <c r="A118" s="126"/>
      <c r="B118" s="125" t="s">
        <v>2635</v>
      </c>
      <c r="C118" s="126" t="s">
        <v>2566</v>
      </c>
      <c r="D118" s="126"/>
      <c r="E118" s="126"/>
      <c r="F118" s="126"/>
      <c r="G118" s="126"/>
      <c r="H118" s="126"/>
      <c r="I118" s="126"/>
    </row>
    <row r="119" spans="1:9" x14ac:dyDescent="0.25">
      <c r="A119" s="196"/>
      <c r="B119" s="196"/>
      <c r="C119" s="177"/>
      <c r="D119" s="177"/>
      <c r="E119" s="177"/>
      <c r="F119" s="177"/>
      <c r="G119" s="177"/>
      <c r="H119" s="177"/>
      <c r="I119" s="177"/>
    </row>
    <row r="120" spans="1:9" x14ac:dyDescent="0.25">
      <c r="A120" s="125" t="s">
        <v>2637</v>
      </c>
      <c r="B120" s="125" t="s">
        <v>2562</v>
      </c>
      <c r="C120" s="126" t="s">
        <v>2563</v>
      </c>
      <c r="D120" s="126"/>
      <c r="E120" s="126"/>
      <c r="F120" s="126"/>
      <c r="G120" s="126"/>
      <c r="H120" s="126"/>
      <c r="I120" s="126"/>
    </row>
    <row r="121" spans="1:9" x14ac:dyDescent="0.25">
      <c r="A121" s="125"/>
      <c r="B121" s="125" t="s">
        <v>2630</v>
      </c>
      <c r="C121" s="127" t="s">
        <v>2564</v>
      </c>
      <c r="D121" s="126"/>
      <c r="E121" s="126"/>
      <c r="F121" s="126"/>
      <c r="G121" s="126"/>
      <c r="H121" s="126"/>
      <c r="I121" s="126"/>
    </row>
    <row r="122" spans="1:9" x14ac:dyDescent="0.25">
      <c r="A122" s="126"/>
      <c r="B122" s="125" t="s">
        <v>2631</v>
      </c>
      <c r="C122" s="126" t="s">
        <v>2639</v>
      </c>
      <c r="D122" s="126"/>
      <c r="E122" s="126"/>
      <c r="F122" s="126"/>
      <c r="G122" s="126"/>
      <c r="H122" s="126"/>
      <c r="I122" s="126"/>
    </row>
    <row r="123" spans="1:9" x14ac:dyDescent="0.25">
      <c r="A123" s="126"/>
      <c r="B123" s="125" t="s">
        <v>2638</v>
      </c>
      <c r="C123" s="126" t="s">
        <v>2566</v>
      </c>
      <c r="D123" s="126"/>
      <c r="E123" s="126"/>
      <c r="F123" s="126"/>
      <c r="G123" s="126"/>
      <c r="H123" s="126"/>
      <c r="I123" s="126"/>
    </row>
    <row r="124" spans="1:9" x14ac:dyDescent="0.25">
      <c r="A124" s="196"/>
      <c r="B124" s="196"/>
      <c r="C124" s="177"/>
      <c r="D124" s="177"/>
      <c r="E124" s="177"/>
      <c r="F124" s="177"/>
      <c r="G124" s="177"/>
      <c r="H124" s="177"/>
      <c r="I124" s="177"/>
    </row>
    <row r="125" spans="1:9" x14ac:dyDescent="0.25">
      <c r="A125" s="125" t="s">
        <v>2642</v>
      </c>
      <c r="B125" s="125" t="s">
        <v>2562</v>
      </c>
      <c r="C125" s="126" t="s">
        <v>2563</v>
      </c>
      <c r="D125" s="126"/>
      <c r="E125" s="126"/>
      <c r="F125" s="126"/>
      <c r="G125" s="126"/>
      <c r="H125" s="126"/>
      <c r="I125" s="126"/>
    </row>
    <row r="126" spans="1:9" x14ac:dyDescent="0.25">
      <c r="A126" s="125"/>
      <c r="B126" s="125" t="s">
        <v>2630</v>
      </c>
      <c r="C126" s="127" t="s">
        <v>2564</v>
      </c>
      <c r="D126" s="126"/>
      <c r="E126" s="126"/>
      <c r="F126" s="126"/>
      <c r="G126" s="126"/>
      <c r="H126" s="126"/>
      <c r="I126" s="126"/>
    </row>
    <row r="127" spans="1:9" x14ac:dyDescent="0.25">
      <c r="A127" s="126"/>
      <c r="B127" s="125" t="s">
        <v>2631</v>
      </c>
      <c r="C127" s="126" t="s">
        <v>2641</v>
      </c>
      <c r="D127" s="126"/>
      <c r="E127" s="126"/>
      <c r="F127" s="126"/>
      <c r="G127" s="126"/>
      <c r="H127" s="126"/>
      <c r="I127" s="126"/>
    </row>
    <row r="128" spans="1:9" x14ac:dyDescent="0.25">
      <c r="A128" s="126"/>
      <c r="B128" s="125" t="s">
        <v>2640</v>
      </c>
      <c r="C128" s="126" t="s">
        <v>2566</v>
      </c>
      <c r="D128" s="126"/>
      <c r="E128" s="126"/>
      <c r="F128" s="126"/>
      <c r="G128" s="126"/>
      <c r="H128" s="126"/>
      <c r="I128" s="126"/>
    </row>
    <row r="129" spans="1:9" x14ac:dyDescent="0.25">
      <c r="A129" s="196"/>
      <c r="B129" s="196"/>
      <c r="C129" s="177"/>
      <c r="D129" s="177"/>
      <c r="E129" s="177"/>
      <c r="F129" s="177"/>
      <c r="G129" s="177"/>
      <c r="H129" s="177"/>
      <c r="I129" s="177"/>
    </row>
    <row r="130" spans="1:9" x14ac:dyDescent="0.25">
      <c r="A130" s="125" t="s">
        <v>2643</v>
      </c>
      <c r="B130" s="125" t="s">
        <v>2562</v>
      </c>
      <c r="C130" s="126" t="s">
        <v>2563</v>
      </c>
      <c r="D130" s="126"/>
      <c r="E130" s="126"/>
      <c r="F130" s="126"/>
      <c r="G130" s="126"/>
      <c r="H130" s="126"/>
      <c r="I130" s="126"/>
    </row>
    <row r="131" spans="1:9" x14ac:dyDescent="0.25">
      <c r="A131" s="125"/>
      <c r="B131" s="125" t="s">
        <v>2630</v>
      </c>
      <c r="C131" s="127" t="s">
        <v>2564</v>
      </c>
      <c r="D131" s="126"/>
      <c r="E131" s="126"/>
      <c r="F131" s="126"/>
      <c r="G131" s="126"/>
      <c r="H131" s="126"/>
      <c r="I131" s="126"/>
    </row>
    <row r="132" spans="1:9" x14ac:dyDescent="0.25">
      <c r="A132" s="126"/>
      <c r="B132" s="125" t="s">
        <v>2631</v>
      </c>
      <c r="C132" s="126" t="s">
        <v>2645</v>
      </c>
      <c r="D132" s="126"/>
      <c r="E132" s="126"/>
      <c r="F132" s="126"/>
      <c r="G132" s="126"/>
      <c r="H132" s="126"/>
      <c r="I132" s="126"/>
    </row>
    <row r="133" spans="1:9" x14ac:dyDescent="0.25">
      <c r="A133" s="126"/>
      <c r="B133" s="125" t="s">
        <v>2644</v>
      </c>
      <c r="C133" s="126" t="s">
        <v>2566</v>
      </c>
      <c r="D133" s="126"/>
      <c r="E133" s="126"/>
      <c r="F133" s="126"/>
      <c r="G133" s="126"/>
      <c r="H133" s="126"/>
      <c r="I133" s="126"/>
    </row>
    <row r="134" spans="1:9" x14ac:dyDescent="0.25">
      <c r="A134" s="196"/>
      <c r="B134" s="196"/>
      <c r="C134" s="177"/>
      <c r="D134" s="177"/>
      <c r="E134" s="177"/>
      <c r="F134" s="177"/>
      <c r="G134" s="177"/>
      <c r="H134" s="177"/>
      <c r="I134" s="177"/>
    </row>
    <row r="135" spans="1:9" x14ac:dyDescent="0.25">
      <c r="A135" s="125" t="s">
        <v>2646</v>
      </c>
      <c r="B135" s="125" t="s">
        <v>2562</v>
      </c>
      <c r="C135" s="126" t="s">
        <v>2563</v>
      </c>
      <c r="D135" s="126"/>
      <c r="E135" s="126"/>
      <c r="F135" s="126"/>
      <c r="G135" s="126"/>
      <c r="H135" s="126"/>
      <c r="I135" s="126"/>
    </row>
    <row r="136" spans="1:9" x14ac:dyDescent="0.25">
      <c r="A136" s="125"/>
      <c r="B136" s="125" t="s">
        <v>2648</v>
      </c>
      <c r="C136" s="127" t="s">
        <v>2564</v>
      </c>
      <c r="D136" s="126"/>
      <c r="E136" s="126"/>
      <c r="F136" s="126"/>
      <c r="G136" s="126"/>
      <c r="H136" s="126"/>
      <c r="I136" s="126"/>
    </row>
    <row r="137" spans="1:9" x14ac:dyDescent="0.25">
      <c r="A137" s="126"/>
      <c r="B137" s="125" t="s">
        <v>2631</v>
      </c>
      <c r="C137" s="126" t="s">
        <v>2649</v>
      </c>
      <c r="D137" s="126"/>
      <c r="E137" s="126"/>
      <c r="F137" s="126"/>
      <c r="G137" s="126"/>
      <c r="H137" s="126"/>
      <c r="I137" s="126"/>
    </row>
    <row r="138" spans="1:9" x14ac:dyDescent="0.25">
      <c r="A138" s="126"/>
      <c r="B138" s="125" t="s">
        <v>2647</v>
      </c>
      <c r="C138" s="126" t="s">
        <v>2566</v>
      </c>
      <c r="D138" s="126"/>
      <c r="E138" s="126"/>
      <c r="F138" s="126"/>
      <c r="G138" s="126"/>
      <c r="H138" s="126"/>
      <c r="I138" s="126"/>
    </row>
    <row r="139" spans="1:9" x14ac:dyDescent="0.25">
      <c r="A139" s="196"/>
      <c r="B139" s="196"/>
      <c r="C139" s="177"/>
      <c r="D139" s="177"/>
      <c r="E139" s="177"/>
      <c r="F139" s="177"/>
      <c r="G139" s="177"/>
      <c r="H139" s="177"/>
      <c r="I139" s="177"/>
    </row>
    <row r="140" spans="1:9" x14ac:dyDescent="0.25">
      <c r="A140" s="125" t="s">
        <v>2650</v>
      </c>
      <c r="B140" s="125" t="s">
        <v>2562</v>
      </c>
      <c r="C140" s="126" t="s">
        <v>2563</v>
      </c>
      <c r="D140" s="126"/>
      <c r="E140" s="126"/>
      <c r="F140" s="126"/>
      <c r="G140" s="126"/>
      <c r="H140" s="126"/>
      <c r="I140" s="126"/>
    </row>
    <row r="141" spans="1:9" x14ac:dyDescent="0.25">
      <c r="A141" s="125"/>
      <c r="B141" s="125" t="s">
        <v>2652</v>
      </c>
      <c r="C141" s="127" t="s">
        <v>2564</v>
      </c>
      <c r="D141" s="126"/>
      <c r="E141" s="126"/>
      <c r="F141" s="126"/>
      <c r="G141" s="126"/>
      <c r="H141" s="126"/>
      <c r="I141" s="126"/>
    </row>
    <row r="142" spans="1:9" x14ac:dyDescent="0.25">
      <c r="A142" s="126"/>
      <c r="B142" s="125" t="s">
        <v>2631</v>
      </c>
      <c r="C142" s="126" t="s">
        <v>2653</v>
      </c>
      <c r="D142" s="126"/>
      <c r="E142" s="126"/>
      <c r="F142" s="126"/>
      <c r="G142" s="126"/>
      <c r="H142" s="126"/>
      <c r="I142" s="126"/>
    </row>
    <row r="143" spans="1:9" x14ac:dyDescent="0.25">
      <c r="A143" s="126"/>
      <c r="B143" s="125" t="s">
        <v>2647</v>
      </c>
      <c r="C143" s="126" t="s">
        <v>2566</v>
      </c>
      <c r="D143" s="126"/>
      <c r="E143" s="126"/>
      <c r="F143" s="126"/>
      <c r="G143" s="126"/>
      <c r="H143" s="126"/>
      <c r="I143" s="126"/>
    </row>
    <row r="144" spans="1:9" x14ac:dyDescent="0.25">
      <c r="A144" s="196"/>
      <c r="B144" s="196"/>
      <c r="C144" s="177"/>
      <c r="D144" s="177"/>
      <c r="E144" s="177"/>
      <c r="F144" s="177"/>
      <c r="G144" s="177"/>
      <c r="H144" s="177"/>
      <c r="I144" s="177"/>
    </row>
    <row r="145" spans="1:9" x14ac:dyDescent="0.25">
      <c r="A145" s="125" t="s">
        <v>2656</v>
      </c>
      <c r="B145" s="125" t="s">
        <v>2562</v>
      </c>
      <c r="C145" s="126" t="s">
        <v>2563</v>
      </c>
      <c r="D145" s="126"/>
      <c r="E145" s="126"/>
      <c r="F145" s="126"/>
      <c r="G145" s="126"/>
      <c r="H145" s="126"/>
      <c r="I145" s="126"/>
    </row>
    <row r="146" spans="1:9" x14ac:dyDescent="0.25">
      <c r="A146" s="125"/>
      <c r="B146" s="125" t="s">
        <v>2654</v>
      </c>
      <c r="C146" s="127" t="s">
        <v>2564</v>
      </c>
      <c r="D146" s="126"/>
      <c r="E146" s="126"/>
      <c r="F146" s="126"/>
      <c r="G146" s="126"/>
      <c r="H146" s="126"/>
      <c r="I146" s="126"/>
    </row>
    <row r="147" spans="1:9" x14ac:dyDescent="0.25">
      <c r="A147" s="126"/>
      <c r="B147" s="125" t="s">
        <v>2631</v>
      </c>
      <c r="C147" s="126" t="s">
        <v>2655</v>
      </c>
      <c r="D147" s="126"/>
      <c r="E147" s="126"/>
      <c r="F147" s="126"/>
      <c r="G147" s="126"/>
      <c r="H147" s="126"/>
      <c r="I147" s="126"/>
    </row>
    <row r="148" spans="1:9" x14ac:dyDescent="0.25">
      <c r="A148" s="126"/>
      <c r="B148" s="125" t="s">
        <v>2647</v>
      </c>
      <c r="C148" s="126" t="s">
        <v>2566</v>
      </c>
      <c r="D148" s="126"/>
      <c r="E148" s="126"/>
      <c r="F148" s="126"/>
      <c r="G148" s="126"/>
      <c r="H148" s="126"/>
      <c r="I148" s="126"/>
    </row>
    <row r="149" spans="1:9" x14ac:dyDescent="0.25">
      <c r="A149" s="196"/>
      <c r="B149" s="196"/>
      <c r="C149" s="177"/>
      <c r="D149" s="177"/>
      <c r="E149" s="177"/>
      <c r="F149" s="177"/>
      <c r="G149" s="177"/>
      <c r="H149" s="177"/>
      <c r="I149" s="177"/>
    </row>
    <row r="150" spans="1:9" x14ac:dyDescent="0.25">
      <c r="A150" s="125" t="s">
        <v>2659</v>
      </c>
      <c r="B150" s="125" t="s">
        <v>2562</v>
      </c>
      <c r="C150" s="126" t="s">
        <v>2563</v>
      </c>
      <c r="D150" s="126"/>
      <c r="E150" s="126"/>
      <c r="F150" s="126"/>
      <c r="G150" s="126"/>
      <c r="H150" s="126"/>
      <c r="I150" s="126"/>
    </row>
    <row r="151" spans="1:9" x14ac:dyDescent="0.25">
      <c r="A151" s="125"/>
      <c r="B151" s="125" t="s">
        <v>2651</v>
      </c>
      <c r="C151" s="127" t="s">
        <v>2564</v>
      </c>
      <c r="D151" s="126"/>
      <c r="E151" s="126"/>
      <c r="F151" s="126"/>
      <c r="G151" s="126"/>
      <c r="H151" s="126"/>
      <c r="I151" s="126"/>
    </row>
    <row r="152" spans="1:9" x14ac:dyDescent="0.25">
      <c r="A152" s="126"/>
      <c r="B152" s="125" t="s">
        <v>2631</v>
      </c>
      <c r="C152" s="126" t="s">
        <v>2657</v>
      </c>
      <c r="D152" s="126"/>
      <c r="E152" s="126"/>
      <c r="F152" s="126"/>
      <c r="G152" s="126"/>
      <c r="H152" s="126"/>
      <c r="I152" s="126"/>
    </row>
    <row r="153" spans="1:9" x14ac:dyDescent="0.25">
      <c r="A153" s="126"/>
      <c r="B153" s="125" t="s">
        <v>2647</v>
      </c>
      <c r="C153" s="126" t="s">
        <v>2566</v>
      </c>
      <c r="D153" s="126"/>
      <c r="E153" s="126"/>
      <c r="F153" s="126"/>
      <c r="G153" s="126"/>
      <c r="H153" s="126"/>
      <c r="I153" s="126"/>
    </row>
    <row r="154" spans="1:9" x14ac:dyDescent="0.25">
      <c r="A154" s="196"/>
      <c r="B154" s="196"/>
      <c r="C154" s="177"/>
      <c r="D154" s="177"/>
      <c r="E154" s="177"/>
      <c r="F154" s="177"/>
      <c r="G154" s="177"/>
      <c r="H154" s="177"/>
      <c r="I154" s="177"/>
    </row>
    <row r="155" spans="1:9" x14ac:dyDescent="0.25">
      <c r="A155" s="125" t="s">
        <v>2658</v>
      </c>
      <c r="B155" s="125" t="s">
        <v>2562</v>
      </c>
      <c r="C155" s="126" t="s">
        <v>2563</v>
      </c>
      <c r="D155" s="126"/>
      <c r="E155" s="126"/>
      <c r="F155" s="126"/>
      <c r="G155" s="126"/>
      <c r="H155" s="126"/>
      <c r="I155" s="126"/>
    </row>
    <row r="156" spans="1:9" x14ac:dyDescent="0.25">
      <c r="A156" s="125"/>
      <c r="B156" s="125" t="s">
        <v>2648</v>
      </c>
      <c r="C156" s="127" t="s">
        <v>2564</v>
      </c>
      <c r="D156" s="126"/>
      <c r="E156" s="126"/>
      <c r="F156" s="126"/>
      <c r="G156" s="126"/>
      <c r="H156" s="126"/>
      <c r="I156" s="126"/>
    </row>
    <row r="157" spans="1:9" x14ac:dyDescent="0.25">
      <c r="A157" s="126"/>
      <c r="B157" s="125" t="s">
        <v>2631</v>
      </c>
      <c r="C157" s="126" t="s">
        <v>2661</v>
      </c>
      <c r="D157" s="126"/>
      <c r="E157" s="126"/>
      <c r="F157" s="126"/>
      <c r="G157" s="126"/>
      <c r="H157" s="126"/>
      <c r="I157" s="126"/>
    </row>
    <row r="158" spans="1:9" x14ac:dyDescent="0.25">
      <c r="A158" s="126"/>
      <c r="B158" s="125" t="s">
        <v>2660</v>
      </c>
      <c r="C158" s="126" t="s">
        <v>2566</v>
      </c>
      <c r="D158" s="126"/>
      <c r="E158" s="126"/>
      <c r="F158" s="126"/>
      <c r="G158" s="126"/>
      <c r="H158" s="126"/>
      <c r="I158" s="126"/>
    </row>
    <row r="159" spans="1:9" x14ac:dyDescent="0.25">
      <c r="A159" s="196"/>
      <c r="B159" s="196"/>
      <c r="C159" s="177"/>
      <c r="D159" s="177"/>
      <c r="E159" s="177"/>
      <c r="F159" s="177"/>
      <c r="G159" s="177"/>
      <c r="H159" s="177"/>
      <c r="I159" s="177"/>
    </row>
    <row r="160" spans="1:9" x14ac:dyDescent="0.25">
      <c r="A160" s="125" t="s">
        <v>2663</v>
      </c>
      <c r="B160" s="125" t="s">
        <v>2562</v>
      </c>
      <c r="C160" s="126" t="s">
        <v>2563</v>
      </c>
      <c r="D160" s="126"/>
      <c r="E160" s="126"/>
      <c r="F160" s="126"/>
      <c r="G160" s="126"/>
      <c r="H160" s="126"/>
      <c r="I160" s="126"/>
    </row>
    <row r="161" spans="1:9" x14ac:dyDescent="0.25">
      <c r="A161" s="125"/>
      <c r="B161" s="125" t="s">
        <v>2652</v>
      </c>
      <c r="C161" s="127" t="s">
        <v>2564</v>
      </c>
      <c r="D161" s="126"/>
      <c r="E161" s="126"/>
      <c r="F161" s="126"/>
      <c r="G161" s="126"/>
      <c r="H161" s="126"/>
      <c r="I161" s="126"/>
    </row>
    <row r="162" spans="1:9" x14ac:dyDescent="0.25">
      <c r="A162" s="126"/>
      <c r="B162" s="125" t="s">
        <v>2631</v>
      </c>
      <c r="C162" s="126" t="s">
        <v>2662</v>
      </c>
      <c r="D162" s="126"/>
      <c r="E162" s="126"/>
      <c r="F162" s="126"/>
      <c r="G162" s="126"/>
      <c r="H162" s="126"/>
      <c r="I162" s="126"/>
    </row>
    <row r="163" spans="1:9" x14ac:dyDescent="0.25">
      <c r="A163" s="126"/>
      <c r="B163" s="125" t="s">
        <v>2660</v>
      </c>
      <c r="C163" s="126" t="s">
        <v>2566</v>
      </c>
      <c r="D163" s="126"/>
      <c r="E163" s="126"/>
      <c r="F163" s="126"/>
      <c r="G163" s="126"/>
      <c r="H163" s="126"/>
      <c r="I163" s="126"/>
    </row>
    <row r="164" spans="1:9" x14ac:dyDescent="0.25">
      <c r="A164" s="196"/>
      <c r="B164" s="196"/>
      <c r="C164" s="177"/>
      <c r="D164" s="177"/>
      <c r="E164" s="177"/>
      <c r="F164" s="177"/>
      <c r="G164" s="177"/>
      <c r="H164" s="177"/>
      <c r="I164" s="177"/>
    </row>
    <row r="165" spans="1:9" x14ac:dyDescent="0.25">
      <c r="A165" s="125" t="s">
        <v>2665</v>
      </c>
      <c r="B165" s="125" t="s">
        <v>2562</v>
      </c>
      <c r="C165" s="126" t="s">
        <v>2563</v>
      </c>
      <c r="D165" s="126"/>
      <c r="E165" s="126"/>
      <c r="F165" s="126"/>
      <c r="G165" s="126"/>
      <c r="H165" s="126"/>
      <c r="I165" s="126"/>
    </row>
    <row r="166" spans="1:9" x14ac:dyDescent="0.25">
      <c r="A166" s="125"/>
      <c r="B166" s="125" t="s">
        <v>2654</v>
      </c>
      <c r="C166" s="127" t="s">
        <v>2564</v>
      </c>
      <c r="D166" s="126"/>
      <c r="E166" s="126"/>
      <c r="F166" s="126"/>
      <c r="G166" s="126"/>
      <c r="H166" s="126"/>
      <c r="I166" s="126"/>
    </row>
    <row r="167" spans="1:9" x14ac:dyDescent="0.25">
      <c r="A167" s="126"/>
      <c r="B167" s="125" t="s">
        <v>2631</v>
      </c>
      <c r="C167" s="126" t="s">
        <v>2664</v>
      </c>
      <c r="D167" s="126"/>
      <c r="E167" s="126"/>
      <c r="F167" s="126"/>
      <c r="G167" s="126"/>
      <c r="H167" s="126"/>
      <c r="I167" s="126"/>
    </row>
    <row r="168" spans="1:9" x14ac:dyDescent="0.25">
      <c r="A168" s="126"/>
      <c r="B168" s="125" t="s">
        <v>2660</v>
      </c>
      <c r="C168" s="126" t="s">
        <v>2566</v>
      </c>
      <c r="D168" s="126"/>
      <c r="E168" s="126"/>
      <c r="F168" s="126"/>
      <c r="G168" s="126"/>
      <c r="H168" s="126"/>
      <c r="I168" s="126"/>
    </row>
    <row r="169" spans="1:9" x14ac:dyDescent="0.25">
      <c r="A169" s="196"/>
      <c r="B169" s="196"/>
      <c r="C169" s="177"/>
      <c r="D169" s="177"/>
      <c r="E169" s="177"/>
      <c r="F169" s="177"/>
      <c r="G169" s="177"/>
      <c r="H169" s="177"/>
      <c r="I169" s="177"/>
    </row>
    <row r="170" spans="1:9" x14ac:dyDescent="0.25">
      <c r="A170" s="125" t="s">
        <v>2666</v>
      </c>
      <c r="B170" s="125" t="s">
        <v>2562</v>
      </c>
      <c r="C170" s="126" t="s">
        <v>2563</v>
      </c>
      <c r="D170" s="126"/>
      <c r="E170" s="126"/>
      <c r="F170" s="126"/>
      <c r="G170" s="126"/>
      <c r="H170" s="126"/>
      <c r="I170" s="126"/>
    </row>
    <row r="171" spans="1:9" x14ac:dyDescent="0.25">
      <c r="A171" s="125"/>
      <c r="B171" s="125" t="s">
        <v>2651</v>
      </c>
      <c r="C171" s="127" t="s">
        <v>2564</v>
      </c>
      <c r="D171" s="126"/>
      <c r="E171" s="126"/>
      <c r="F171" s="126"/>
      <c r="G171" s="126"/>
      <c r="H171" s="126"/>
      <c r="I171" s="126"/>
    </row>
    <row r="172" spans="1:9" x14ac:dyDescent="0.25">
      <c r="A172" s="126"/>
      <c r="B172" s="125" t="s">
        <v>2631</v>
      </c>
      <c r="C172" s="126" t="s">
        <v>2661</v>
      </c>
      <c r="D172" s="126"/>
      <c r="E172" s="126"/>
      <c r="F172" s="126"/>
      <c r="G172" s="126"/>
      <c r="H172" s="126"/>
      <c r="I172" s="126"/>
    </row>
    <row r="173" spans="1:9" x14ac:dyDescent="0.25">
      <c r="A173" s="126"/>
      <c r="B173" s="125" t="s">
        <v>2660</v>
      </c>
      <c r="C173" s="126" t="s">
        <v>2566</v>
      </c>
      <c r="D173" s="126"/>
      <c r="E173" s="126"/>
      <c r="F173" s="126"/>
      <c r="G173" s="126"/>
      <c r="H173" s="126"/>
      <c r="I173" s="126"/>
    </row>
    <row r="174" spans="1:9" x14ac:dyDescent="0.25">
      <c r="A174" s="196"/>
      <c r="B174" s="196"/>
      <c r="C174" s="177"/>
      <c r="D174" s="177"/>
      <c r="E174" s="177"/>
      <c r="F174" s="177"/>
      <c r="G174" s="177"/>
      <c r="H174" s="177"/>
      <c r="I174" s="177"/>
    </row>
    <row r="175" spans="1:9" x14ac:dyDescent="0.25">
      <c r="A175" s="125" t="s">
        <v>2667</v>
      </c>
      <c r="B175" s="125" t="s">
        <v>2562</v>
      </c>
      <c r="C175" s="126" t="s">
        <v>2563</v>
      </c>
      <c r="D175" s="126"/>
      <c r="E175" s="126"/>
      <c r="F175" s="126"/>
      <c r="G175" s="126"/>
      <c r="H175" s="126"/>
      <c r="I175" s="126"/>
    </row>
    <row r="176" spans="1:9" x14ac:dyDescent="0.25">
      <c r="A176" s="125"/>
      <c r="B176" s="125" t="s">
        <v>2630</v>
      </c>
      <c r="C176" s="127" t="s">
        <v>2564</v>
      </c>
      <c r="D176" s="126"/>
      <c r="E176" s="126"/>
      <c r="F176" s="126"/>
      <c r="G176" s="126"/>
      <c r="H176" s="126"/>
      <c r="I176" s="126"/>
    </row>
    <row r="177" spans="1:9" x14ac:dyDescent="0.25">
      <c r="A177" s="126"/>
      <c r="B177" s="125" t="s">
        <v>2631</v>
      </c>
      <c r="C177" s="126" t="s">
        <v>2669</v>
      </c>
      <c r="D177" s="126"/>
      <c r="E177" s="126"/>
      <c r="F177" s="126"/>
      <c r="G177" s="126"/>
      <c r="H177" s="126"/>
      <c r="I177" s="126"/>
    </row>
    <row r="178" spans="1:9" x14ac:dyDescent="0.25">
      <c r="A178" s="126"/>
      <c r="B178" s="125" t="s">
        <v>2668</v>
      </c>
      <c r="C178" s="126" t="s">
        <v>2566</v>
      </c>
      <c r="D178" s="126"/>
      <c r="E178" s="126"/>
      <c r="F178" s="126"/>
      <c r="G178" s="126"/>
      <c r="H178" s="126"/>
      <c r="I178" s="126"/>
    </row>
    <row r="179" spans="1:9" x14ac:dyDescent="0.25">
      <c r="A179" s="196"/>
      <c r="B179" s="196"/>
      <c r="C179" s="177"/>
      <c r="D179" s="177"/>
      <c r="E179" s="177"/>
      <c r="F179" s="177"/>
      <c r="G179" s="177"/>
      <c r="H179" s="177"/>
      <c r="I179" s="177"/>
    </row>
    <row r="180" spans="1:9" x14ac:dyDescent="0.25">
      <c r="A180" s="125" t="s">
        <v>2670</v>
      </c>
      <c r="B180" s="125" t="s">
        <v>2562</v>
      </c>
      <c r="C180" s="126" t="s">
        <v>2563</v>
      </c>
      <c r="D180" s="126"/>
      <c r="E180" s="126"/>
      <c r="F180" s="126"/>
      <c r="G180" s="126"/>
      <c r="H180" s="126"/>
      <c r="I180" s="126"/>
    </row>
    <row r="181" spans="1:9" x14ac:dyDescent="0.25">
      <c r="A181" s="125"/>
      <c r="B181" s="125" t="s">
        <v>2630</v>
      </c>
      <c r="C181" s="127" t="s">
        <v>2564</v>
      </c>
      <c r="D181" s="126"/>
      <c r="E181" s="126"/>
      <c r="F181" s="126"/>
      <c r="G181" s="126"/>
      <c r="H181" s="126"/>
      <c r="I181" s="126"/>
    </row>
    <row r="182" spans="1:9" x14ac:dyDescent="0.25">
      <c r="A182" s="126"/>
      <c r="B182" s="125" t="s">
        <v>2631</v>
      </c>
      <c r="C182" s="126" t="s">
        <v>2671</v>
      </c>
      <c r="D182" s="126"/>
      <c r="E182" s="126"/>
      <c r="F182" s="126"/>
      <c r="G182" s="126"/>
      <c r="H182" s="126"/>
      <c r="I182" s="126"/>
    </row>
    <row r="183" spans="1:9" x14ac:dyDescent="0.25">
      <c r="A183" s="126"/>
      <c r="B183" s="125" t="s">
        <v>2569</v>
      </c>
      <c r="C183" s="126" t="s">
        <v>2566</v>
      </c>
      <c r="D183" s="126"/>
      <c r="E183" s="126"/>
      <c r="F183" s="126"/>
      <c r="G183" s="126"/>
      <c r="H183" s="126"/>
      <c r="I183" s="126"/>
    </row>
    <row r="184" spans="1:9" x14ac:dyDescent="0.25">
      <c r="A184" s="196"/>
      <c r="B184" s="196"/>
      <c r="C184" s="177"/>
      <c r="D184" s="177"/>
      <c r="E184" s="177"/>
      <c r="F184" s="177"/>
      <c r="G184" s="177"/>
      <c r="H184" s="177"/>
      <c r="I184" s="177"/>
    </row>
    <row r="185" spans="1:9" x14ac:dyDescent="0.25">
      <c r="A185" s="125" t="s">
        <v>2672</v>
      </c>
      <c r="B185" s="125" t="s">
        <v>2562</v>
      </c>
      <c r="C185" s="126" t="s">
        <v>2563</v>
      </c>
      <c r="D185" s="126"/>
      <c r="E185" s="126"/>
      <c r="F185" s="126"/>
      <c r="G185" s="126"/>
      <c r="H185" s="126"/>
      <c r="I185" s="126"/>
    </row>
    <row r="186" spans="1:9" x14ac:dyDescent="0.25">
      <c r="A186" s="125"/>
      <c r="B186" s="125" t="s">
        <v>2630</v>
      </c>
      <c r="C186" s="127" t="s">
        <v>2564</v>
      </c>
      <c r="D186" s="126"/>
      <c r="E186" s="126"/>
      <c r="F186" s="126"/>
      <c r="G186" s="126"/>
      <c r="H186" s="126"/>
      <c r="I186" s="126"/>
    </row>
    <row r="187" spans="1:9" x14ac:dyDescent="0.25">
      <c r="A187" s="126"/>
      <c r="B187" s="125" t="s">
        <v>2631</v>
      </c>
      <c r="C187" s="126" t="s">
        <v>2729</v>
      </c>
      <c r="D187" s="126"/>
      <c r="E187" s="126"/>
      <c r="F187" s="126"/>
      <c r="G187" s="126"/>
      <c r="H187" s="126"/>
      <c r="I187" s="126"/>
    </row>
    <row r="188" spans="1:9" x14ac:dyDescent="0.25">
      <c r="A188" s="126"/>
      <c r="B188" s="125" t="s">
        <v>2673</v>
      </c>
      <c r="C188" s="126" t="s">
        <v>2566</v>
      </c>
      <c r="D188" s="126"/>
      <c r="E188" s="126"/>
      <c r="F188" s="126"/>
      <c r="G188" s="126"/>
      <c r="H188" s="126"/>
      <c r="I188" s="126"/>
    </row>
    <row r="189" spans="1:9" x14ac:dyDescent="0.25">
      <c r="A189" s="196"/>
      <c r="B189" s="196"/>
      <c r="C189" s="177"/>
      <c r="D189" s="177"/>
      <c r="E189" s="177"/>
      <c r="F189" s="177"/>
      <c r="G189" s="177"/>
      <c r="H189" s="177"/>
      <c r="I189" s="177"/>
    </row>
    <row r="190" spans="1:9" x14ac:dyDescent="0.25">
      <c r="A190" s="125" t="s">
        <v>2676</v>
      </c>
      <c r="B190" s="125" t="s">
        <v>2562</v>
      </c>
      <c r="C190" s="126" t="s">
        <v>2563</v>
      </c>
      <c r="D190" s="126"/>
      <c r="E190" s="126"/>
      <c r="F190" s="126"/>
      <c r="G190" s="126"/>
      <c r="H190" s="126"/>
      <c r="I190" s="126"/>
    </row>
    <row r="191" spans="1:9" x14ac:dyDescent="0.25">
      <c r="A191" s="125"/>
      <c r="B191" s="125" t="s">
        <v>2674</v>
      </c>
      <c r="C191" s="127" t="s">
        <v>2564</v>
      </c>
      <c r="D191" s="126"/>
      <c r="E191" s="126"/>
      <c r="F191" s="126"/>
      <c r="G191" s="126"/>
      <c r="H191" s="126"/>
      <c r="I191" s="126"/>
    </row>
    <row r="192" spans="1:9" x14ac:dyDescent="0.25">
      <c r="A192" s="126"/>
      <c r="B192" s="125" t="s">
        <v>2631</v>
      </c>
      <c r="C192" s="126" t="s">
        <v>2675</v>
      </c>
      <c r="D192" s="126"/>
      <c r="E192" s="126"/>
      <c r="F192" s="126"/>
      <c r="G192" s="126"/>
      <c r="H192" s="126"/>
      <c r="I192" s="126"/>
    </row>
    <row r="193" spans="1:9" x14ac:dyDescent="0.25">
      <c r="A193" s="126"/>
      <c r="B193" s="125" t="s">
        <v>2623</v>
      </c>
      <c r="C193" s="126" t="s">
        <v>2566</v>
      </c>
      <c r="D193" s="126"/>
      <c r="E193" s="126"/>
      <c r="F193" s="126"/>
      <c r="G193" s="126"/>
      <c r="H193" s="126"/>
      <c r="I193" s="126"/>
    </row>
    <row r="194" spans="1:9" x14ac:dyDescent="0.25">
      <c r="A194" s="196"/>
      <c r="B194" s="196"/>
      <c r="C194" s="177"/>
      <c r="D194" s="177"/>
      <c r="E194" s="177"/>
      <c r="F194" s="177"/>
      <c r="G194" s="177"/>
      <c r="H194" s="177"/>
      <c r="I194" s="177"/>
    </row>
    <row r="195" spans="1:9" x14ac:dyDescent="0.25">
      <c r="A195" s="125" t="s">
        <v>2677</v>
      </c>
      <c r="B195" s="125" t="s">
        <v>2562</v>
      </c>
      <c r="C195" s="126" t="s">
        <v>2563</v>
      </c>
      <c r="D195" s="126"/>
      <c r="E195" s="126"/>
      <c r="F195" s="126"/>
      <c r="G195" s="126"/>
      <c r="H195" s="126"/>
      <c r="I195" s="126"/>
    </row>
    <row r="196" spans="1:9" x14ac:dyDescent="0.25">
      <c r="A196" s="125"/>
      <c r="B196" s="125" t="s">
        <v>2674</v>
      </c>
      <c r="C196" s="127" t="s">
        <v>2564</v>
      </c>
      <c r="D196" s="126"/>
      <c r="E196" s="126"/>
      <c r="F196" s="126"/>
      <c r="G196" s="126"/>
      <c r="H196" s="126"/>
      <c r="I196" s="126"/>
    </row>
    <row r="197" spans="1:9" x14ac:dyDescent="0.25">
      <c r="A197" s="126"/>
      <c r="B197" s="125" t="s">
        <v>2631</v>
      </c>
      <c r="C197" s="126" t="s">
        <v>2678</v>
      </c>
      <c r="D197" s="126"/>
      <c r="E197" s="126"/>
      <c r="F197" s="126"/>
      <c r="G197" s="126"/>
      <c r="H197" s="126"/>
      <c r="I197" s="126"/>
    </row>
    <row r="198" spans="1:9" x14ac:dyDescent="0.25">
      <c r="A198" s="126"/>
      <c r="B198" s="125" t="s">
        <v>2627</v>
      </c>
      <c r="C198" s="126" t="s">
        <v>2566</v>
      </c>
      <c r="D198" s="126"/>
      <c r="E198" s="126"/>
      <c r="F198" s="126"/>
      <c r="G198" s="126"/>
      <c r="H198" s="126"/>
      <c r="I198" s="126"/>
    </row>
    <row r="199" spans="1:9" x14ac:dyDescent="0.25">
      <c r="A199" s="196"/>
      <c r="B199" s="196"/>
      <c r="C199" s="177"/>
      <c r="D199" s="177"/>
      <c r="E199" s="177"/>
      <c r="F199" s="177"/>
      <c r="G199" s="177"/>
      <c r="H199" s="177"/>
      <c r="I199" s="177"/>
    </row>
    <row r="200" spans="1:9" x14ac:dyDescent="0.25">
      <c r="A200" s="125" t="s">
        <v>2679</v>
      </c>
      <c r="B200" s="125" t="s">
        <v>2562</v>
      </c>
      <c r="C200" s="126" t="s">
        <v>2563</v>
      </c>
      <c r="D200" s="126"/>
      <c r="E200" s="126"/>
      <c r="F200" s="126"/>
      <c r="G200" s="126"/>
      <c r="H200" s="126"/>
      <c r="I200" s="126"/>
    </row>
    <row r="201" spans="1:9" x14ac:dyDescent="0.25">
      <c r="A201" s="125"/>
      <c r="B201" s="125" t="s">
        <v>2680</v>
      </c>
      <c r="C201" s="127" t="s">
        <v>2564</v>
      </c>
      <c r="D201" s="126"/>
      <c r="E201" s="126"/>
      <c r="F201" s="126"/>
      <c r="G201" s="126"/>
      <c r="H201" s="126"/>
      <c r="I201" s="126"/>
    </row>
    <row r="202" spans="1:9" x14ac:dyDescent="0.25">
      <c r="A202" s="126"/>
      <c r="B202" s="125" t="s">
        <v>2631</v>
      </c>
      <c r="C202" s="126" t="s">
        <v>2681</v>
      </c>
      <c r="D202" s="126"/>
      <c r="E202" s="126"/>
      <c r="F202" s="126"/>
      <c r="G202" s="126"/>
      <c r="H202" s="126"/>
      <c r="I202" s="126"/>
    </row>
    <row r="203" spans="1:9" x14ac:dyDescent="0.25">
      <c r="A203" s="126"/>
      <c r="B203" s="125" t="s">
        <v>2319</v>
      </c>
      <c r="C203" s="126" t="s">
        <v>2566</v>
      </c>
      <c r="D203" s="126"/>
      <c r="E203" s="126"/>
      <c r="F203" s="126"/>
      <c r="G203" s="126"/>
      <c r="H203" s="126"/>
      <c r="I203" s="126"/>
    </row>
    <row r="204" spans="1:9" x14ac:dyDescent="0.25">
      <c r="A204" s="196"/>
      <c r="B204" s="196"/>
      <c r="C204" s="177"/>
      <c r="D204" s="177"/>
      <c r="E204" s="177"/>
      <c r="F204" s="177"/>
      <c r="G204" s="177"/>
      <c r="H204" s="177"/>
      <c r="I204" s="177"/>
    </row>
    <row r="205" spans="1:9" x14ac:dyDescent="0.25">
      <c r="A205" s="125" t="s">
        <v>2682</v>
      </c>
      <c r="B205" s="125" t="s">
        <v>2562</v>
      </c>
      <c r="C205" s="126" t="s">
        <v>2563</v>
      </c>
      <c r="D205" s="126"/>
      <c r="E205" s="126"/>
      <c r="F205" s="126"/>
      <c r="G205" s="126"/>
      <c r="H205" s="126"/>
      <c r="I205" s="126"/>
    </row>
    <row r="206" spans="1:9" x14ac:dyDescent="0.25">
      <c r="A206" s="125"/>
      <c r="B206" s="125" t="s">
        <v>2680</v>
      </c>
      <c r="C206" s="127" t="s">
        <v>2564</v>
      </c>
      <c r="D206" s="126"/>
      <c r="E206" s="126"/>
      <c r="F206" s="126"/>
      <c r="G206" s="126"/>
      <c r="H206" s="126"/>
      <c r="I206" s="126"/>
    </row>
    <row r="207" spans="1:9" x14ac:dyDescent="0.25">
      <c r="A207" s="126"/>
      <c r="B207" s="125" t="s">
        <v>2631</v>
      </c>
      <c r="C207" s="126" t="s">
        <v>2684</v>
      </c>
      <c r="D207" s="126"/>
      <c r="E207" s="126"/>
      <c r="F207" s="126"/>
      <c r="G207" s="126"/>
      <c r="H207" s="126"/>
      <c r="I207" s="126"/>
    </row>
    <row r="208" spans="1:9" x14ac:dyDescent="0.25">
      <c r="A208" s="126"/>
      <c r="B208" s="125" t="s">
        <v>2683</v>
      </c>
      <c r="C208" s="126" t="s">
        <v>2566</v>
      </c>
      <c r="D208" s="126"/>
      <c r="E208" s="126"/>
      <c r="F208" s="126"/>
      <c r="G208" s="126"/>
      <c r="H208" s="126"/>
      <c r="I208" s="126"/>
    </row>
    <row r="209" spans="1:9" x14ac:dyDescent="0.25">
      <c r="A209" s="196"/>
      <c r="B209" s="196"/>
      <c r="C209" s="177"/>
      <c r="D209" s="177"/>
      <c r="E209" s="177"/>
      <c r="F209" s="177"/>
      <c r="G209" s="177"/>
      <c r="H209" s="177"/>
      <c r="I209" s="177"/>
    </row>
    <row r="210" spans="1:9" x14ac:dyDescent="0.25">
      <c r="A210" s="125" t="s">
        <v>2685</v>
      </c>
      <c r="B210" s="125" t="s">
        <v>2562</v>
      </c>
      <c r="C210" s="126" t="s">
        <v>2563</v>
      </c>
      <c r="D210" s="126"/>
      <c r="E210" s="126"/>
      <c r="F210" s="126"/>
      <c r="G210" s="126"/>
      <c r="H210" s="126"/>
      <c r="I210" s="126"/>
    </row>
    <row r="211" spans="1:9" x14ac:dyDescent="0.25">
      <c r="A211" s="125"/>
      <c r="B211" s="125" t="s">
        <v>2680</v>
      </c>
      <c r="C211" s="127" t="s">
        <v>2564</v>
      </c>
      <c r="D211" s="126"/>
      <c r="E211" s="126"/>
      <c r="F211" s="126"/>
      <c r="G211" s="126"/>
      <c r="H211" s="126"/>
      <c r="I211" s="126"/>
    </row>
    <row r="212" spans="1:9" x14ac:dyDescent="0.25">
      <c r="A212" s="126"/>
      <c r="B212" s="125" t="s">
        <v>2631</v>
      </c>
      <c r="C212" s="126" t="s">
        <v>2686</v>
      </c>
      <c r="D212" s="126"/>
      <c r="E212" s="126"/>
      <c r="F212" s="126"/>
      <c r="G212" s="126"/>
      <c r="H212" s="126"/>
      <c r="I212" s="126"/>
    </row>
    <row r="213" spans="1:9" x14ac:dyDescent="0.25">
      <c r="A213" s="126"/>
      <c r="B213" s="125" t="s">
        <v>2326</v>
      </c>
      <c r="C213" s="126" t="s">
        <v>2566</v>
      </c>
      <c r="D213" s="126"/>
      <c r="E213" s="126"/>
      <c r="F213" s="126"/>
      <c r="G213" s="126"/>
      <c r="H213" s="126"/>
      <c r="I213" s="126"/>
    </row>
    <row r="214" spans="1:9" x14ac:dyDescent="0.25">
      <c r="A214" s="196"/>
      <c r="B214" s="196"/>
      <c r="C214" s="177"/>
      <c r="D214" s="177"/>
      <c r="E214" s="177"/>
      <c r="F214" s="177"/>
      <c r="G214" s="177"/>
      <c r="H214" s="177"/>
      <c r="I214" s="177"/>
    </row>
    <row r="215" spans="1:9" x14ac:dyDescent="0.25">
      <c r="A215" s="125" t="s">
        <v>2687</v>
      </c>
      <c r="B215" s="125" t="s">
        <v>2562</v>
      </c>
      <c r="C215" s="126" t="s">
        <v>2563</v>
      </c>
      <c r="D215" s="126"/>
      <c r="E215" s="126"/>
      <c r="F215" s="126"/>
      <c r="G215" s="126"/>
      <c r="H215" s="126"/>
      <c r="I215" s="126"/>
    </row>
    <row r="216" spans="1:9" x14ac:dyDescent="0.25">
      <c r="A216" s="125"/>
      <c r="B216" s="125" t="s">
        <v>2674</v>
      </c>
      <c r="C216" s="127" t="s">
        <v>2564</v>
      </c>
      <c r="D216" s="126"/>
      <c r="E216" s="126"/>
      <c r="F216" s="126"/>
      <c r="G216" s="126"/>
      <c r="H216" s="126"/>
      <c r="I216" s="126"/>
    </row>
    <row r="217" spans="1:9" x14ac:dyDescent="0.25">
      <c r="A217" s="126"/>
      <c r="B217" s="125" t="s">
        <v>2688</v>
      </c>
      <c r="C217" s="126" t="s">
        <v>2689</v>
      </c>
      <c r="D217" s="126"/>
      <c r="E217" s="126"/>
      <c r="F217" s="126"/>
      <c r="G217" s="126"/>
      <c r="H217" s="126"/>
      <c r="I217" s="126"/>
    </row>
    <row r="218" spans="1:9" x14ac:dyDescent="0.25">
      <c r="A218" s="126"/>
      <c r="B218" s="125" t="s">
        <v>2591</v>
      </c>
      <c r="C218" s="126" t="s">
        <v>2566</v>
      </c>
      <c r="D218" s="126"/>
      <c r="E218" s="126"/>
      <c r="F218" s="126"/>
      <c r="G218" s="126"/>
      <c r="H218" s="126"/>
      <c r="I218" s="126"/>
    </row>
    <row r="219" spans="1:9" x14ac:dyDescent="0.25">
      <c r="A219" s="126"/>
      <c r="B219" s="126"/>
      <c r="C219" s="203" t="s">
        <v>2690</v>
      </c>
      <c r="D219" s="126"/>
      <c r="E219" s="126"/>
      <c r="F219" s="126"/>
      <c r="G219" s="126"/>
      <c r="H219" s="126"/>
      <c r="I219" s="126"/>
    </row>
    <row r="220" spans="1:9" x14ac:dyDescent="0.25">
      <c r="A220" s="196"/>
      <c r="B220" s="196"/>
      <c r="C220" s="177"/>
      <c r="D220" s="177"/>
      <c r="E220" s="177"/>
      <c r="F220" s="177"/>
      <c r="G220" s="177"/>
      <c r="H220" s="177"/>
      <c r="I220" s="177"/>
    </row>
    <row r="221" spans="1:9" x14ac:dyDescent="0.25">
      <c r="A221" s="125" t="s">
        <v>2691</v>
      </c>
      <c r="B221" s="125" t="s">
        <v>2562</v>
      </c>
      <c r="C221" s="126" t="s">
        <v>2563</v>
      </c>
      <c r="D221" s="126"/>
      <c r="E221" s="126"/>
      <c r="F221" s="126"/>
      <c r="G221" s="126"/>
      <c r="H221" s="126"/>
      <c r="I221" s="126"/>
    </row>
    <row r="222" spans="1:9" x14ac:dyDescent="0.25">
      <c r="A222" s="125"/>
      <c r="B222" s="125" t="s">
        <v>2674</v>
      </c>
      <c r="C222" s="127" t="s">
        <v>2564</v>
      </c>
      <c r="D222" s="126"/>
      <c r="E222" s="126"/>
      <c r="F222" s="126"/>
      <c r="G222" s="126"/>
      <c r="H222" s="126"/>
      <c r="I222" s="126"/>
    </row>
    <row r="223" spans="1:9" x14ac:dyDescent="0.25">
      <c r="A223" s="126"/>
      <c r="B223" s="125" t="s">
        <v>2688</v>
      </c>
      <c r="C223" s="126" t="s">
        <v>2689</v>
      </c>
      <c r="D223" s="126"/>
      <c r="E223" s="126"/>
      <c r="F223" s="126"/>
      <c r="G223" s="126"/>
      <c r="H223" s="126"/>
      <c r="I223" s="126"/>
    </row>
    <row r="224" spans="1:9" x14ac:dyDescent="0.25">
      <c r="A224" s="126"/>
      <c r="B224" s="125" t="s">
        <v>2591</v>
      </c>
      <c r="C224" s="126" t="s">
        <v>2566</v>
      </c>
      <c r="D224" s="126"/>
      <c r="E224" s="126"/>
      <c r="F224" s="126"/>
      <c r="G224" s="126"/>
      <c r="H224" s="126"/>
      <c r="I224" s="126"/>
    </row>
    <row r="225" spans="1:9" x14ac:dyDescent="0.25">
      <c r="A225" s="126"/>
      <c r="B225" s="126"/>
      <c r="C225" s="203" t="s">
        <v>2690</v>
      </c>
      <c r="D225" s="126"/>
      <c r="E225" s="126"/>
      <c r="F225" s="126"/>
      <c r="G225" s="126"/>
      <c r="H225" s="126"/>
      <c r="I225" s="126"/>
    </row>
    <row r="226" spans="1:9" x14ac:dyDescent="0.25">
      <c r="A226" s="196"/>
      <c r="B226" s="196"/>
      <c r="C226" s="177"/>
      <c r="D226" s="177"/>
      <c r="E226" s="177"/>
      <c r="F226" s="177"/>
      <c r="G226" s="177"/>
      <c r="H226" s="177"/>
      <c r="I226" s="177"/>
    </row>
    <row r="227" spans="1:9" x14ac:dyDescent="0.25">
      <c r="A227" s="125" t="s">
        <v>2692</v>
      </c>
      <c r="B227" s="125" t="s">
        <v>2693</v>
      </c>
      <c r="C227" s="126" t="s">
        <v>2563</v>
      </c>
      <c r="D227" s="126"/>
      <c r="E227" s="126"/>
      <c r="F227" s="126"/>
      <c r="G227" s="126"/>
      <c r="H227" s="126"/>
      <c r="I227" s="126"/>
    </row>
    <row r="228" spans="1:9" x14ac:dyDescent="0.25">
      <c r="A228" s="125"/>
      <c r="B228" s="125" t="s">
        <v>2723</v>
      </c>
      <c r="C228" s="127" t="s">
        <v>2564</v>
      </c>
      <c r="D228" s="126"/>
      <c r="E228" s="126"/>
      <c r="F228" s="126"/>
      <c r="G228" s="126"/>
      <c r="H228" s="126"/>
      <c r="I228" s="126"/>
    </row>
    <row r="229" spans="1:9" ht="45" x14ac:dyDescent="0.25">
      <c r="A229" s="126"/>
      <c r="B229" s="125" t="s">
        <v>2695</v>
      </c>
      <c r="C229" s="127" t="s">
        <v>2696</v>
      </c>
      <c r="D229" s="126"/>
      <c r="E229" s="126"/>
      <c r="F229" s="126"/>
      <c r="G229" s="126"/>
      <c r="H229" s="126"/>
      <c r="I229" s="126"/>
    </row>
    <row r="230" spans="1:9" x14ac:dyDescent="0.25">
      <c r="A230" s="126"/>
      <c r="B230" s="126"/>
      <c r="C230" s="126" t="s">
        <v>2566</v>
      </c>
      <c r="D230" s="126"/>
      <c r="E230" s="126"/>
      <c r="F230" s="126"/>
      <c r="G230" s="126"/>
      <c r="H230" s="126"/>
      <c r="I230" s="126"/>
    </row>
    <row r="231" spans="1:9" x14ac:dyDescent="0.25">
      <c r="A231" s="196"/>
      <c r="B231" s="196"/>
      <c r="C231" s="177"/>
      <c r="D231" s="177"/>
      <c r="E231" s="177"/>
      <c r="F231" s="177"/>
      <c r="G231" s="177"/>
      <c r="H231" s="177"/>
      <c r="I231" s="177"/>
    </row>
    <row r="232" spans="1:9" x14ac:dyDescent="0.25">
      <c r="A232" s="125" t="s">
        <v>2697</v>
      </c>
      <c r="B232" s="125" t="s">
        <v>2693</v>
      </c>
      <c r="C232" s="126" t="s">
        <v>2563</v>
      </c>
      <c r="D232" s="126"/>
      <c r="E232" s="126"/>
      <c r="F232" s="126"/>
      <c r="G232" s="126"/>
      <c r="H232" s="126"/>
      <c r="I232" s="126"/>
    </row>
    <row r="233" spans="1:9" x14ac:dyDescent="0.25">
      <c r="A233" s="125"/>
      <c r="B233" s="125" t="s">
        <v>2723</v>
      </c>
      <c r="C233" s="127" t="s">
        <v>2564</v>
      </c>
      <c r="D233" s="126"/>
      <c r="E233" s="126"/>
      <c r="F233" s="126"/>
      <c r="G233" s="126"/>
      <c r="H233" s="126"/>
      <c r="I233" s="126"/>
    </row>
    <row r="234" spans="1:9" ht="45" x14ac:dyDescent="0.25">
      <c r="A234" s="126"/>
      <c r="B234" s="125" t="s">
        <v>2699</v>
      </c>
      <c r="C234" s="127" t="s">
        <v>2730</v>
      </c>
      <c r="D234" s="126"/>
      <c r="E234" s="126"/>
      <c r="F234" s="126"/>
      <c r="G234" s="126"/>
      <c r="H234" s="126"/>
      <c r="I234" s="126"/>
    </row>
    <row r="235" spans="1:9" x14ac:dyDescent="0.25">
      <c r="A235" s="126"/>
      <c r="B235" s="126"/>
      <c r="C235" s="126" t="s">
        <v>2566</v>
      </c>
      <c r="D235" s="126"/>
      <c r="E235" s="126"/>
      <c r="F235" s="126"/>
      <c r="G235" s="126"/>
      <c r="H235" s="126"/>
      <c r="I235" s="126"/>
    </row>
    <row r="236" spans="1:9" x14ac:dyDescent="0.25">
      <c r="A236" s="196"/>
      <c r="B236" s="196"/>
      <c r="C236" s="177"/>
      <c r="D236" s="177"/>
      <c r="E236" s="177"/>
      <c r="F236" s="177"/>
      <c r="G236" s="177"/>
      <c r="H236" s="177"/>
      <c r="I236" s="177"/>
    </row>
    <row r="237" spans="1:9" x14ac:dyDescent="0.25">
      <c r="A237" s="125" t="s">
        <v>2698</v>
      </c>
      <c r="B237" s="125" t="s">
        <v>2693</v>
      </c>
      <c r="C237" s="126" t="s">
        <v>2563</v>
      </c>
      <c r="D237" s="126"/>
      <c r="E237" s="126"/>
      <c r="F237" s="126"/>
      <c r="G237" s="126"/>
      <c r="H237" s="126"/>
      <c r="I237" s="126"/>
    </row>
    <row r="238" spans="1:9" x14ac:dyDescent="0.25">
      <c r="A238" s="125"/>
      <c r="B238" s="125" t="s">
        <v>2723</v>
      </c>
      <c r="C238" s="127" t="s">
        <v>2564</v>
      </c>
      <c r="D238" s="126"/>
      <c r="E238" s="126"/>
      <c r="F238" s="126"/>
      <c r="G238" s="126"/>
      <c r="H238" s="126"/>
      <c r="I238" s="126"/>
    </row>
    <row r="239" spans="1:9" ht="45" x14ac:dyDescent="0.25">
      <c r="A239" s="126"/>
      <c r="B239" s="125" t="s">
        <v>2701</v>
      </c>
      <c r="C239" s="127" t="s">
        <v>2702</v>
      </c>
      <c r="D239" s="126"/>
      <c r="E239" s="126"/>
      <c r="F239" s="126"/>
      <c r="G239" s="126"/>
      <c r="H239" s="126"/>
      <c r="I239" s="126"/>
    </row>
    <row r="240" spans="1:9" x14ac:dyDescent="0.25">
      <c r="A240" s="126"/>
      <c r="B240" s="126"/>
      <c r="C240" s="126" t="s">
        <v>2566</v>
      </c>
      <c r="D240" s="126"/>
      <c r="E240" s="126"/>
      <c r="F240" s="126"/>
      <c r="G240" s="126"/>
      <c r="H240" s="126"/>
      <c r="I240" s="126"/>
    </row>
    <row r="241" spans="1:9" x14ac:dyDescent="0.25">
      <c r="A241" s="196"/>
      <c r="B241" s="196"/>
      <c r="C241" s="177"/>
      <c r="D241" s="177"/>
      <c r="E241" s="177"/>
      <c r="F241" s="177"/>
      <c r="G241" s="177"/>
      <c r="H241" s="177"/>
      <c r="I241" s="177"/>
    </row>
    <row r="242" spans="1:9" x14ac:dyDescent="0.25">
      <c r="A242" s="125" t="s">
        <v>2700</v>
      </c>
      <c r="B242" s="125" t="s">
        <v>2693</v>
      </c>
      <c r="C242" s="126" t="s">
        <v>2563</v>
      </c>
      <c r="D242" s="126"/>
      <c r="E242" s="126"/>
      <c r="F242" s="126"/>
      <c r="G242" s="126"/>
      <c r="H242" s="126"/>
      <c r="I242" s="126"/>
    </row>
    <row r="243" spans="1:9" x14ac:dyDescent="0.25">
      <c r="A243" s="125"/>
      <c r="B243" s="125" t="s">
        <v>2723</v>
      </c>
      <c r="C243" s="127" t="s">
        <v>2564</v>
      </c>
      <c r="D243" s="126"/>
      <c r="E243" s="126"/>
      <c r="F243" s="126"/>
      <c r="G243" s="126"/>
      <c r="H243" s="126"/>
      <c r="I243" s="126"/>
    </row>
    <row r="244" spans="1:9" ht="45" x14ac:dyDescent="0.25">
      <c r="A244" s="126"/>
      <c r="B244" s="125" t="s">
        <v>2705</v>
      </c>
      <c r="C244" s="127" t="s">
        <v>2704</v>
      </c>
      <c r="D244" s="126"/>
      <c r="E244" s="126"/>
      <c r="F244" s="126"/>
      <c r="G244" s="126"/>
      <c r="H244" s="126"/>
      <c r="I244" s="126"/>
    </row>
    <row r="245" spans="1:9" x14ac:dyDescent="0.25">
      <c r="A245" s="126"/>
      <c r="B245" s="126"/>
      <c r="C245" s="126" t="s">
        <v>2566</v>
      </c>
      <c r="D245" s="126"/>
      <c r="E245" s="126"/>
      <c r="F245" s="126"/>
      <c r="G245" s="126"/>
      <c r="H245" s="126"/>
      <c r="I245" s="126"/>
    </row>
    <row r="246" spans="1:9" x14ac:dyDescent="0.25">
      <c r="A246" s="196"/>
      <c r="B246" s="196"/>
      <c r="C246" s="177"/>
      <c r="D246" s="177"/>
      <c r="E246" s="177"/>
      <c r="F246" s="177"/>
      <c r="G246" s="177"/>
      <c r="H246" s="177"/>
      <c r="I246" s="177"/>
    </row>
    <row r="247" spans="1:9" x14ac:dyDescent="0.25">
      <c r="A247" s="125" t="s">
        <v>2703</v>
      </c>
      <c r="B247" s="125" t="s">
        <v>2693</v>
      </c>
      <c r="C247" s="126" t="s">
        <v>2563</v>
      </c>
      <c r="D247" s="126"/>
      <c r="E247" s="126"/>
      <c r="F247" s="126"/>
      <c r="G247" s="126"/>
      <c r="H247" s="126"/>
      <c r="I247" s="126"/>
    </row>
    <row r="248" spans="1:9" x14ac:dyDescent="0.25">
      <c r="A248" s="125"/>
      <c r="B248" s="125" t="s">
        <v>2723</v>
      </c>
      <c r="C248" s="127" t="s">
        <v>2564</v>
      </c>
      <c r="D248" s="126"/>
      <c r="E248" s="126"/>
      <c r="F248" s="126"/>
      <c r="G248" s="126"/>
      <c r="H248" s="126"/>
      <c r="I248" s="126"/>
    </row>
    <row r="249" spans="1:9" ht="45" x14ac:dyDescent="0.25">
      <c r="A249" s="126"/>
      <c r="B249" s="125" t="s">
        <v>2707</v>
      </c>
      <c r="C249" s="127" t="s">
        <v>2708</v>
      </c>
      <c r="D249" s="126"/>
      <c r="E249" s="126"/>
      <c r="F249" s="126"/>
      <c r="G249" s="126"/>
      <c r="H249" s="126"/>
      <c r="I249" s="126"/>
    </row>
    <row r="250" spans="1:9" x14ac:dyDescent="0.25">
      <c r="A250" s="126"/>
      <c r="B250" s="126"/>
      <c r="C250" s="126" t="s">
        <v>2566</v>
      </c>
      <c r="D250" s="126"/>
      <c r="E250" s="126"/>
      <c r="F250" s="126"/>
      <c r="G250" s="126"/>
      <c r="H250" s="126"/>
      <c r="I250" s="126"/>
    </row>
    <row r="251" spans="1:9" x14ac:dyDescent="0.25">
      <c r="A251" s="196"/>
      <c r="B251" s="196"/>
      <c r="C251" s="177"/>
      <c r="D251" s="177"/>
      <c r="E251" s="177"/>
      <c r="F251" s="177"/>
      <c r="G251" s="177"/>
      <c r="H251" s="177"/>
      <c r="I251" s="177"/>
    </row>
    <row r="252" spans="1:9" x14ac:dyDescent="0.25">
      <c r="A252" s="125" t="s">
        <v>2706</v>
      </c>
      <c r="B252" s="125" t="s">
        <v>2693</v>
      </c>
      <c r="C252" s="126" t="s">
        <v>2563</v>
      </c>
      <c r="D252" s="126"/>
      <c r="E252" s="126"/>
      <c r="F252" s="126"/>
      <c r="G252" s="126"/>
      <c r="H252" s="126"/>
      <c r="I252" s="126"/>
    </row>
    <row r="253" spans="1:9" x14ac:dyDescent="0.25">
      <c r="A253" s="125"/>
      <c r="B253" s="125" t="s">
        <v>2723</v>
      </c>
      <c r="C253" s="127" t="s">
        <v>2564</v>
      </c>
      <c r="D253" s="126"/>
      <c r="E253" s="126"/>
      <c r="F253" s="126"/>
      <c r="G253" s="126"/>
      <c r="H253" s="126"/>
      <c r="I253" s="126"/>
    </row>
    <row r="254" spans="1:9" ht="45" x14ac:dyDescent="0.25">
      <c r="A254" s="126"/>
      <c r="B254" s="125" t="s">
        <v>2710</v>
      </c>
      <c r="C254" s="127" t="s">
        <v>2708</v>
      </c>
      <c r="D254" s="126"/>
      <c r="E254" s="126"/>
      <c r="F254" s="126"/>
      <c r="G254" s="126"/>
      <c r="H254" s="126"/>
      <c r="I254" s="126"/>
    </row>
    <row r="255" spans="1:9" x14ac:dyDescent="0.25">
      <c r="A255" s="126"/>
      <c r="B255" s="126"/>
      <c r="C255" s="126" t="s">
        <v>2566</v>
      </c>
      <c r="D255" s="126"/>
      <c r="E255" s="126"/>
      <c r="F255" s="126"/>
      <c r="G255" s="126"/>
      <c r="H255" s="126"/>
      <c r="I255" s="126"/>
    </row>
    <row r="256" spans="1:9" x14ac:dyDescent="0.25">
      <c r="A256" s="196"/>
      <c r="B256" s="196"/>
      <c r="C256" s="177"/>
      <c r="D256" s="177"/>
      <c r="E256" s="177"/>
      <c r="F256" s="177"/>
      <c r="G256" s="177"/>
      <c r="H256" s="177"/>
      <c r="I256" s="177"/>
    </row>
    <row r="257" spans="1:9" x14ac:dyDescent="0.25">
      <c r="A257" s="125" t="s">
        <v>2709</v>
      </c>
      <c r="B257" s="125" t="s">
        <v>2693</v>
      </c>
      <c r="C257" s="126" t="s">
        <v>2563</v>
      </c>
      <c r="D257" s="126"/>
      <c r="E257" s="126"/>
      <c r="F257" s="126"/>
      <c r="G257" s="126"/>
      <c r="H257" s="126"/>
      <c r="I257" s="126"/>
    </row>
    <row r="258" spans="1:9" x14ac:dyDescent="0.25">
      <c r="A258" s="125"/>
      <c r="B258" s="125" t="s">
        <v>2723</v>
      </c>
      <c r="C258" s="127" t="s">
        <v>2564</v>
      </c>
      <c r="D258" s="126"/>
      <c r="E258" s="126"/>
      <c r="F258" s="126"/>
      <c r="G258" s="126"/>
      <c r="H258" s="126"/>
      <c r="I258" s="126"/>
    </row>
    <row r="259" spans="1:9" ht="45" x14ac:dyDescent="0.25">
      <c r="A259" s="126"/>
      <c r="B259" s="125" t="s">
        <v>2712</v>
      </c>
      <c r="C259" s="127" t="s">
        <v>2713</v>
      </c>
      <c r="D259" s="126"/>
      <c r="E259" s="126"/>
      <c r="F259" s="126"/>
      <c r="G259" s="126"/>
      <c r="H259" s="126"/>
      <c r="I259" s="126"/>
    </row>
    <row r="260" spans="1:9" x14ac:dyDescent="0.25">
      <c r="A260" s="126"/>
      <c r="B260" s="126"/>
      <c r="C260" s="126" t="s">
        <v>2566</v>
      </c>
      <c r="D260" s="126"/>
      <c r="E260" s="126"/>
      <c r="F260" s="126"/>
      <c r="G260" s="126"/>
      <c r="H260" s="126"/>
      <c r="I260" s="126"/>
    </row>
    <row r="261" spans="1:9" x14ac:dyDescent="0.25">
      <c r="A261" s="196"/>
      <c r="B261" s="196"/>
      <c r="C261" s="177"/>
      <c r="D261" s="177"/>
      <c r="E261" s="177"/>
      <c r="F261" s="177"/>
      <c r="G261" s="177"/>
      <c r="H261" s="177"/>
      <c r="I261" s="177"/>
    </row>
    <row r="262" spans="1:9" x14ac:dyDescent="0.25">
      <c r="A262" s="125" t="s">
        <v>2711</v>
      </c>
      <c r="B262" s="125" t="s">
        <v>2693</v>
      </c>
      <c r="C262" s="126" t="s">
        <v>2563</v>
      </c>
      <c r="D262" s="126"/>
      <c r="E262" s="126"/>
      <c r="F262" s="126"/>
      <c r="G262" s="126"/>
      <c r="H262" s="126"/>
      <c r="I262" s="126"/>
    </row>
    <row r="263" spans="1:9" x14ac:dyDescent="0.25">
      <c r="A263" s="125"/>
      <c r="B263" s="125" t="s">
        <v>2723</v>
      </c>
      <c r="C263" s="127" t="s">
        <v>2564</v>
      </c>
      <c r="D263" s="126"/>
      <c r="E263" s="126"/>
      <c r="F263" s="126"/>
      <c r="G263" s="126"/>
      <c r="H263" s="126"/>
      <c r="I263" s="126"/>
    </row>
    <row r="264" spans="1:9" ht="45" x14ac:dyDescent="0.25">
      <c r="A264" s="126"/>
      <c r="B264" s="125" t="s">
        <v>2614</v>
      </c>
      <c r="C264" s="127" t="s">
        <v>2715</v>
      </c>
      <c r="D264" s="126"/>
      <c r="E264" s="126"/>
      <c r="F264" s="126"/>
      <c r="G264" s="126"/>
      <c r="H264" s="126"/>
      <c r="I264" s="126"/>
    </row>
    <row r="265" spans="1:9" x14ac:dyDescent="0.25">
      <c r="A265" s="126"/>
      <c r="B265" s="126"/>
      <c r="C265" s="126" t="s">
        <v>2566</v>
      </c>
      <c r="D265" s="126"/>
      <c r="E265" s="126"/>
      <c r="F265" s="126"/>
      <c r="G265" s="126"/>
      <c r="H265" s="126"/>
      <c r="I265" s="126"/>
    </row>
    <row r="266" spans="1:9" x14ac:dyDescent="0.25">
      <c r="A266" s="196"/>
      <c r="B266" s="196"/>
      <c r="C266" s="177"/>
      <c r="D266" s="177"/>
      <c r="E266" s="177"/>
      <c r="F266" s="177"/>
      <c r="G266" s="177"/>
      <c r="H266" s="177"/>
      <c r="I266" s="177"/>
    </row>
    <row r="267" spans="1:9" x14ac:dyDescent="0.25">
      <c r="A267" s="125" t="s">
        <v>2714</v>
      </c>
      <c r="B267" s="125" t="s">
        <v>2693</v>
      </c>
      <c r="C267" s="126" t="s">
        <v>2563</v>
      </c>
      <c r="D267" s="126"/>
      <c r="E267" s="126"/>
      <c r="F267" s="126"/>
      <c r="G267" s="126"/>
      <c r="H267" s="126"/>
      <c r="I267" s="126"/>
    </row>
    <row r="268" spans="1:9" x14ac:dyDescent="0.25">
      <c r="A268" s="125"/>
      <c r="B268" s="125" t="s">
        <v>2723</v>
      </c>
      <c r="C268" s="127" t="s">
        <v>2564</v>
      </c>
      <c r="D268" s="126"/>
      <c r="E268" s="126"/>
      <c r="F268" s="126"/>
      <c r="G268" s="126"/>
      <c r="H268" s="126"/>
      <c r="I268" s="126"/>
    </row>
    <row r="269" spans="1:9" ht="45" x14ac:dyDescent="0.25">
      <c r="A269" s="126"/>
      <c r="B269" s="125" t="s">
        <v>2616</v>
      </c>
      <c r="C269" s="127" t="s">
        <v>2718</v>
      </c>
      <c r="D269" s="126"/>
      <c r="E269" s="126"/>
      <c r="F269" s="126"/>
      <c r="G269" s="126"/>
      <c r="H269" s="126"/>
      <c r="I269" s="126"/>
    </row>
    <row r="270" spans="1:9" x14ac:dyDescent="0.25">
      <c r="A270" s="126"/>
      <c r="B270" s="126"/>
      <c r="C270" s="126" t="s">
        <v>2566</v>
      </c>
      <c r="D270" s="126"/>
      <c r="E270" s="126"/>
      <c r="F270" s="126"/>
      <c r="G270" s="126"/>
      <c r="H270" s="126"/>
      <c r="I270" s="126"/>
    </row>
    <row r="271" spans="1:9" x14ac:dyDescent="0.25">
      <c r="A271" s="196"/>
      <c r="B271" s="196"/>
      <c r="C271" s="177"/>
      <c r="D271" s="177"/>
      <c r="E271" s="177"/>
      <c r="F271" s="177"/>
      <c r="G271" s="177"/>
      <c r="H271" s="177"/>
      <c r="I271" s="177"/>
    </row>
    <row r="272" spans="1:9" x14ac:dyDescent="0.25">
      <c r="A272" s="125" t="s">
        <v>2716</v>
      </c>
      <c r="B272" s="125" t="s">
        <v>2693</v>
      </c>
      <c r="C272" s="126" t="s">
        <v>2563</v>
      </c>
      <c r="D272" s="126"/>
      <c r="E272" s="126"/>
      <c r="F272" s="126"/>
      <c r="G272" s="126"/>
      <c r="H272" s="126"/>
      <c r="I272" s="126"/>
    </row>
    <row r="273" spans="1:9" x14ac:dyDescent="0.25">
      <c r="A273" s="125"/>
      <c r="B273" s="125" t="s">
        <v>2694</v>
      </c>
      <c r="C273" s="127" t="s">
        <v>2564</v>
      </c>
      <c r="D273" s="126"/>
      <c r="E273" s="126"/>
      <c r="F273" s="126"/>
      <c r="G273" s="126"/>
      <c r="H273" s="126"/>
      <c r="I273" s="126"/>
    </row>
    <row r="274" spans="1:9" ht="45" x14ac:dyDescent="0.25">
      <c r="A274" s="126"/>
      <c r="B274" s="125" t="s">
        <v>2621</v>
      </c>
      <c r="C274" s="127" t="s">
        <v>2719</v>
      </c>
      <c r="D274" s="126"/>
      <c r="E274" s="126"/>
      <c r="F274" s="126"/>
      <c r="G274" s="126"/>
      <c r="H274" s="126"/>
      <c r="I274" s="126"/>
    </row>
    <row r="275" spans="1:9" x14ac:dyDescent="0.25">
      <c r="A275" s="126"/>
      <c r="B275" s="126"/>
      <c r="C275" s="126" t="s">
        <v>2566</v>
      </c>
      <c r="D275" s="126"/>
      <c r="E275" s="126"/>
      <c r="F275" s="126"/>
      <c r="G275" s="126"/>
      <c r="H275" s="126"/>
      <c r="I275" s="126"/>
    </row>
    <row r="276" spans="1:9" x14ac:dyDescent="0.25">
      <c r="A276" s="14"/>
      <c r="B276" s="14"/>
      <c r="C276" s="14"/>
      <c r="D276" s="14"/>
      <c r="E276" s="14"/>
      <c r="F276" s="14"/>
      <c r="G276" s="14"/>
      <c r="H276" s="14"/>
      <c r="I276" s="14"/>
    </row>
    <row r="277" spans="1:9" x14ac:dyDescent="0.25">
      <c r="A277" s="125" t="s">
        <v>2717</v>
      </c>
      <c r="B277" s="125" t="s">
        <v>2693</v>
      </c>
      <c r="C277" s="126" t="s">
        <v>2563</v>
      </c>
      <c r="D277" s="126"/>
      <c r="E277" s="126"/>
      <c r="F277" s="126"/>
      <c r="G277" s="126"/>
      <c r="H277" s="126"/>
      <c r="I277" s="126"/>
    </row>
    <row r="278" spans="1:9" x14ac:dyDescent="0.25">
      <c r="A278" s="125"/>
      <c r="B278" s="125" t="s">
        <v>2723</v>
      </c>
      <c r="C278" s="127" t="s">
        <v>2564</v>
      </c>
      <c r="D278" s="126"/>
      <c r="E278" s="126"/>
      <c r="F278" s="126"/>
      <c r="G278" s="126"/>
      <c r="H278" s="126"/>
      <c r="I278" s="126"/>
    </row>
    <row r="279" spans="1:9" ht="45" x14ac:dyDescent="0.25">
      <c r="A279" s="126"/>
      <c r="B279" s="125" t="s">
        <v>2721</v>
      </c>
      <c r="C279" s="127" t="s">
        <v>2722</v>
      </c>
      <c r="D279" s="126"/>
      <c r="E279" s="126"/>
      <c r="F279" s="126"/>
      <c r="G279" s="126"/>
      <c r="H279" s="126"/>
      <c r="I279" s="126"/>
    </row>
    <row r="280" spans="1:9" x14ac:dyDescent="0.25">
      <c r="A280" s="126"/>
      <c r="B280" s="126"/>
      <c r="C280" s="126" t="s">
        <v>2566</v>
      </c>
      <c r="D280" s="126"/>
      <c r="E280" s="126"/>
      <c r="F280" s="126"/>
      <c r="G280" s="126"/>
      <c r="H280" s="126"/>
      <c r="I280" s="126"/>
    </row>
    <row r="281" spans="1:9" x14ac:dyDescent="0.25">
      <c r="A281" s="177"/>
      <c r="B281" s="177"/>
      <c r="C281" s="177"/>
      <c r="D281" s="177"/>
      <c r="E281" s="177"/>
      <c r="F281" s="177"/>
      <c r="G281" s="177"/>
      <c r="H281" s="177"/>
      <c r="I281" s="177"/>
    </row>
    <row r="282" spans="1:9" x14ac:dyDescent="0.25">
      <c r="A282" s="125" t="s">
        <v>2720</v>
      </c>
      <c r="B282" s="125" t="s">
        <v>2693</v>
      </c>
      <c r="C282" s="126" t="s">
        <v>2563</v>
      </c>
      <c r="D282" s="126"/>
      <c r="E282" s="126"/>
      <c r="F282" s="126"/>
      <c r="G282" s="126"/>
      <c r="H282" s="126"/>
      <c r="I282" s="126"/>
    </row>
    <row r="283" spans="1:9" x14ac:dyDescent="0.25">
      <c r="A283" s="125"/>
      <c r="B283" s="125" t="s">
        <v>2724</v>
      </c>
      <c r="C283" s="127" t="s">
        <v>2564</v>
      </c>
      <c r="D283" s="126"/>
      <c r="E283" s="126"/>
      <c r="F283" s="126"/>
      <c r="G283" s="126"/>
      <c r="H283" s="126"/>
      <c r="I283" s="126"/>
    </row>
    <row r="284" spans="1:9" ht="45" x14ac:dyDescent="0.25">
      <c r="A284" s="126"/>
      <c r="B284" s="125"/>
      <c r="C284" s="127" t="s">
        <v>2725</v>
      </c>
      <c r="D284" s="126"/>
      <c r="E284" s="126"/>
      <c r="F284" s="126"/>
      <c r="G284" s="126"/>
      <c r="H284" s="126"/>
      <c r="I284" s="126"/>
    </row>
    <row r="285" spans="1:9" x14ac:dyDescent="0.25">
      <c r="A285" s="126"/>
      <c r="B285" s="126"/>
      <c r="C285" s="126" t="s">
        <v>2566</v>
      </c>
      <c r="D285" s="126"/>
      <c r="E285" s="126"/>
      <c r="F285" s="126"/>
      <c r="G285" s="126"/>
      <c r="H285" s="126"/>
      <c r="I285" s="126"/>
    </row>
    <row r="286" spans="1:9" x14ac:dyDescent="0.25">
      <c r="A286" s="126"/>
      <c r="B286" s="126"/>
      <c r="C286" s="126" t="s">
        <v>2726</v>
      </c>
      <c r="D286" s="126"/>
      <c r="E286" s="126"/>
      <c r="F286" s="126"/>
      <c r="G286" s="126"/>
      <c r="H286" s="126"/>
      <c r="I286" s="126"/>
    </row>
    <row r="287" spans="1:9" x14ac:dyDescent="0.25">
      <c r="A287" s="126"/>
      <c r="B287" s="126"/>
      <c r="C287" s="203" t="s">
        <v>2731</v>
      </c>
      <c r="D287" s="126"/>
      <c r="E287" s="126"/>
      <c r="F287" s="126"/>
      <c r="G287" s="126"/>
      <c r="H287" s="126"/>
      <c r="I287" s="126"/>
    </row>
    <row r="288" spans="1:9" x14ac:dyDescent="0.25">
      <c r="A288" s="126"/>
      <c r="B288" s="126"/>
      <c r="C288" s="203" t="s">
        <v>2572</v>
      </c>
      <c r="D288" s="126"/>
      <c r="E288" s="126"/>
      <c r="F288" s="126"/>
      <c r="G288" s="126"/>
      <c r="H288" s="126"/>
      <c r="I288" s="126"/>
    </row>
    <row r="289" spans="1:9" x14ac:dyDescent="0.25">
      <c r="A289" s="126"/>
      <c r="B289" s="126"/>
      <c r="C289" s="203" t="s">
        <v>2578</v>
      </c>
      <c r="D289" s="126"/>
      <c r="E289" s="126"/>
      <c r="F289" s="126"/>
      <c r="G289" s="126"/>
      <c r="H289" s="126"/>
      <c r="I289" s="126"/>
    </row>
    <row r="290" spans="1:9" x14ac:dyDescent="0.25">
      <c r="A290" s="126"/>
      <c r="B290" s="126"/>
      <c r="C290" s="203" t="s">
        <v>2574</v>
      </c>
      <c r="D290" s="126"/>
      <c r="E290" s="126"/>
      <c r="F290" s="126"/>
      <c r="G290" s="126"/>
      <c r="H290" s="126"/>
      <c r="I290" s="126"/>
    </row>
    <row r="291" spans="1:9" x14ac:dyDescent="0.25">
      <c r="A291" s="126"/>
      <c r="B291" s="126"/>
      <c r="C291" s="203" t="s">
        <v>2580</v>
      </c>
      <c r="D291" s="126"/>
      <c r="E291" s="126"/>
      <c r="F291" s="126"/>
      <c r="G291" s="126"/>
      <c r="H291" s="126"/>
      <c r="I291" s="126"/>
    </row>
    <row r="292" spans="1:9" x14ac:dyDescent="0.25">
      <c r="A292" s="126"/>
      <c r="B292" s="126"/>
      <c r="C292" s="203" t="s">
        <v>2732</v>
      </c>
      <c r="D292" s="126"/>
      <c r="E292" s="126"/>
      <c r="F292" s="126"/>
      <c r="G292" s="126"/>
      <c r="H292" s="126"/>
      <c r="I292" s="126"/>
    </row>
    <row r="293" spans="1:9" x14ac:dyDescent="0.25">
      <c r="A293" s="126"/>
      <c r="B293" s="126"/>
      <c r="C293" s="203" t="s">
        <v>2733</v>
      </c>
      <c r="D293" s="126"/>
      <c r="E293" s="126"/>
      <c r="F293" s="126"/>
      <c r="G293" s="126"/>
      <c r="H293" s="126"/>
      <c r="I293" s="126"/>
    </row>
    <row r="294" spans="1:9" x14ac:dyDescent="0.25">
      <c r="A294" s="126"/>
      <c r="B294" s="126"/>
      <c r="C294" s="203" t="s">
        <v>2734</v>
      </c>
      <c r="D294" s="126"/>
      <c r="E294" s="126"/>
      <c r="F294" s="126"/>
      <c r="G294" s="126"/>
      <c r="H294" s="126"/>
      <c r="I294" s="126"/>
    </row>
    <row r="295" spans="1:9" x14ac:dyDescent="0.25">
      <c r="A295" s="126"/>
      <c r="B295" s="126"/>
      <c r="C295" s="203" t="s">
        <v>2735</v>
      </c>
      <c r="D295" s="126"/>
      <c r="E295" s="126"/>
      <c r="F295" s="126"/>
      <c r="G295" s="126"/>
      <c r="H295" s="126"/>
      <c r="I295" s="126"/>
    </row>
    <row r="296" spans="1:9" x14ac:dyDescent="0.25">
      <c r="A296" s="126"/>
      <c r="B296" s="126"/>
      <c r="C296" s="203" t="s">
        <v>1260</v>
      </c>
      <c r="D296" s="126"/>
      <c r="E296" s="126"/>
      <c r="F296" s="126"/>
      <c r="G296" s="126"/>
      <c r="H296" s="126"/>
      <c r="I296" s="126"/>
    </row>
    <row r="297" spans="1:9" x14ac:dyDescent="0.25">
      <c r="A297" s="126"/>
      <c r="B297" s="126"/>
      <c r="C297" s="203" t="s">
        <v>2627</v>
      </c>
      <c r="D297" s="126"/>
      <c r="E297" s="126"/>
      <c r="F297" s="126"/>
      <c r="G297" s="126"/>
      <c r="H297" s="126"/>
      <c r="I297" s="126"/>
    </row>
  </sheetData>
  <mergeCells count="1">
    <mergeCell ref="A2:E2"/>
  </mergeCells>
  <conditionalFormatting sqref="E5 E10 E15 E20 E25 E30 E35 E40 E45 E50 E55 E60 E65 E70 E75 E80 E85 E90 E95 E100 E105 E110 E115 E120 E125 E130 E135 E140 E145 E150 E155 E160 E165 E170 E175 E180 E185 E190 E195 E200 E205 E210 E215 E221 E227 E232 E237 E242 E247 E252 E257 E262 E267 E272">
    <cfRule type="cellIs" dxfId="858" priority="611" operator="equal">
      <formula>"fail"</formula>
    </cfRule>
  </conditionalFormatting>
  <conditionalFormatting sqref="E5 E10 E15 E20 E25 E30 E35 E40 E45 E50 E55 E60 E65 E70 E75 E80 E85 E90 E95 E100 E105 E110 E115 E120 E125 E130 E135 E140 E145 E150 E155 E160 E165 E170 E175 E180 E185 E190 E195 E200 E205 E210 E215 E221 E227 E232 E237 E242 E247 E252 E257 E262 E267 E272">
    <cfRule type="cellIs" dxfId="857" priority="608" operator="equal">
      <formula>"n/a"</formula>
    </cfRule>
    <cfRule type="cellIs" dxfId="856" priority="609" operator="equal">
      <formula>"pass"</formula>
    </cfRule>
    <cfRule type="cellIs" dxfId="855" priority="610" operator="equal">
      <formula>"fail"</formula>
    </cfRule>
  </conditionalFormatting>
  <conditionalFormatting sqref="E5:H218 E220:H224 E226:H275">
    <cfRule type="cellIs" dxfId="854" priority="599" operator="equal">
      <formula>"black"</formula>
    </cfRule>
    <cfRule type="cellIs" dxfId="853" priority="600" operator="equal">
      <formula>"n/s"</formula>
    </cfRule>
    <cfRule type="cellIs" dxfId="852" priority="601" operator="equal">
      <formula>"n/a"</formula>
    </cfRule>
    <cfRule type="cellIs" dxfId="851" priority="602" operator="equal">
      <formula>"fail"</formula>
    </cfRule>
    <cfRule type="cellIs" dxfId="850" priority="603" operator="equal">
      <formula>"pass"</formula>
    </cfRule>
  </conditionalFormatting>
  <conditionalFormatting sqref="E277:H280">
    <cfRule type="cellIs" dxfId="849" priority="20" operator="equal">
      <formula>"black"</formula>
    </cfRule>
    <cfRule type="cellIs" dxfId="848" priority="21" operator="equal">
      <formula>"n/s"</formula>
    </cfRule>
    <cfRule type="cellIs" dxfId="847" priority="22" operator="equal">
      <formula>"n/a"</formula>
    </cfRule>
    <cfRule type="cellIs" dxfId="846" priority="23" operator="equal">
      <formula>"fail"</formula>
    </cfRule>
    <cfRule type="cellIs" dxfId="845" priority="24" operator="equal">
      <formula>"pass"</formula>
    </cfRule>
  </conditionalFormatting>
  <conditionalFormatting sqref="E277">
    <cfRule type="cellIs" dxfId="844" priority="19" operator="equal">
      <formula>"fail"</formula>
    </cfRule>
  </conditionalFormatting>
  <conditionalFormatting sqref="E277">
    <cfRule type="cellIs" dxfId="843" priority="16" operator="equal">
      <formula>"n/a"</formula>
    </cfRule>
    <cfRule type="cellIs" dxfId="842" priority="17" operator="equal">
      <formula>"pass"</formula>
    </cfRule>
    <cfRule type="cellIs" dxfId="841" priority="18" operator="equal">
      <formula>"fail"</formula>
    </cfRule>
  </conditionalFormatting>
  <conditionalFormatting sqref="E282:H285">
    <cfRule type="cellIs" dxfId="840" priority="11" operator="equal">
      <formula>"black"</formula>
    </cfRule>
    <cfRule type="cellIs" dxfId="839" priority="12" operator="equal">
      <formula>"n/s"</formula>
    </cfRule>
    <cfRule type="cellIs" dxfId="838" priority="13" operator="equal">
      <formula>"n/a"</formula>
    </cfRule>
    <cfRule type="cellIs" dxfId="837" priority="14" operator="equal">
      <formula>"fail"</formula>
    </cfRule>
    <cfRule type="cellIs" dxfId="836" priority="15" operator="equal">
      <formula>"pass"</formula>
    </cfRule>
  </conditionalFormatting>
  <conditionalFormatting sqref="E282">
    <cfRule type="cellIs" dxfId="835" priority="10" operator="equal">
      <formula>"fail"</formula>
    </cfRule>
  </conditionalFormatting>
  <conditionalFormatting sqref="E282">
    <cfRule type="cellIs" dxfId="834" priority="7" operator="equal">
      <formula>"n/a"</formula>
    </cfRule>
    <cfRule type="cellIs" dxfId="833" priority="8" operator="equal">
      <formula>"pass"</formula>
    </cfRule>
    <cfRule type="cellIs" dxfId="832" priority="9" operator="equal">
      <formula>"fail"</formula>
    </cfRule>
  </conditionalFormatting>
  <conditionalFormatting sqref="E5:F297">
    <cfRule type="cellIs" dxfId="831" priority="1" operator="equal">
      <formula>"n/a"</formula>
    </cfRule>
    <cfRule type="cellIs" dxfId="830" priority="2" operator="equal">
      <formula>"black"</formula>
    </cfRule>
    <cfRule type="cellIs" dxfId="829" priority="3" operator="equal">
      <formula>"n/s"</formula>
    </cfRule>
    <cfRule type="cellIs" dxfId="828" priority="4" operator="equal">
      <formula>"n/s"</formula>
    </cfRule>
    <cfRule type="cellIs" dxfId="827" priority="5" operator="equal">
      <formula>"fail"</formula>
    </cfRule>
    <cfRule type="cellIs" dxfId="826" priority="6" operator="equal">
      <formula>"pass"</formula>
    </cfRule>
  </conditionalFormatting>
  <dataValidations count="2">
    <dataValidation type="list" allowBlank="1" showInputMessage="1" showErrorMessage="1" sqref="G5:H218 G220:H224 G277:H280 G282:H285 G226:H275">
      <formula1>$S$5:$S$9</formula1>
    </dataValidation>
    <dataValidation type="list" allowBlank="1" showInputMessage="1" showErrorMessage="1" sqref="E5:F297">
      <formula1>$R$7:$R$11</formula1>
    </dataValidation>
  </dataValidation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sheetPr>
  <dimension ref="A1:T234"/>
  <sheetViews>
    <sheetView topLeftCell="A25" workbookViewId="0">
      <selection activeCell="A2" sqref="A2:E2"/>
    </sheetView>
  </sheetViews>
  <sheetFormatPr defaultRowHeight="15" x14ac:dyDescent="0.25"/>
  <cols>
    <col min="1" max="1" width="8.140625" bestFit="1" customWidth="1"/>
    <col min="2" max="2" width="35.42578125" bestFit="1" customWidth="1"/>
    <col min="3" max="3" width="75.5703125" customWidth="1"/>
    <col min="4" max="7" width="5" bestFit="1" customWidth="1"/>
    <col min="8" max="8" width="41.7109375" customWidth="1"/>
  </cols>
  <sheetData>
    <row r="1" spans="1:20" ht="21" x14ac:dyDescent="0.35">
      <c r="A1" s="103"/>
      <c r="B1" s="103"/>
      <c r="C1" s="103"/>
      <c r="D1" s="103"/>
      <c r="E1" s="103"/>
      <c r="F1" s="539"/>
      <c r="G1" s="539"/>
      <c r="H1" s="539"/>
    </row>
    <row r="2" spans="1:20" ht="21" x14ac:dyDescent="0.35">
      <c r="A2" s="608" t="s">
        <v>3124</v>
      </c>
      <c r="B2" s="608"/>
      <c r="C2" s="608"/>
      <c r="D2" s="608"/>
      <c r="E2" s="608"/>
      <c r="F2" s="539"/>
      <c r="G2" s="539"/>
      <c r="H2" s="539"/>
    </row>
    <row r="3" spans="1:20" ht="21" x14ac:dyDescent="0.35">
      <c r="A3" s="103"/>
      <c r="B3" s="103"/>
      <c r="C3" s="103"/>
      <c r="D3" s="103"/>
      <c r="E3" s="103"/>
      <c r="F3" s="539"/>
      <c r="G3" s="539"/>
      <c r="H3" s="539"/>
    </row>
    <row r="4" spans="1:20" ht="54" x14ac:dyDescent="0.25">
      <c r="A4" s="122" t="s">
        <v>147</v>
      </c>
      <c r="B4" s="122" t="s">
        <v>148</v>
      </c>
      <c r="C4" s="122" t="s">
        <v>149</v>
      </c>
      <c r="D4" s="109" t="s">
        <v>249</v>
      </c>
      <c r="E4" s="109" t="s">
        <v>329</v>
      </c>
      <c r="F4" s="109" t="s">
        <v>327</v>
      </c>
      <c r="G4" s="109" t="s">
        <v>323</v>
      </c>
      <c r="H4" s="464" t="s">
        <v>958</v>
      </c>
    </row>
    <row r="5" spans="1:20" x14ac:dyDescent="0.25">
      <c r="A5" s="125" t="s">
        <v>3125</v>
      </c>
      <c r="B5" s="125" t="s">
        <v>3140</v>
      </c>
      <c r="C5" s="126" t="s">
        <v>3128</v>
      </c>
      <c r="D5" s="126"/>
      <c r="E5" s="126"/>
      <c r="F5" s="126"/>
      <c r="G5" s="126"/>
      <c r="H5" s="126"/>
      <c r="T5" s="546" t="s">
        <v>45</v>
      </c>
    </row>
    <row r="6" spans="1:20" x14ac:dyDescent="0.25">
      <c r="A6" s="125"/>
      <c r="B6" s="125" t="s">
        <v>3127</v>
      </c>
      <c r="C6" s="126" t="s">
        <v>3129</v>
      </c>
      <c r="D6" s="126"/>
      <c r="E6" s="126"/>
      <c r="F6" s="126"/>
      <c r="G6" s="126"/>
      <c r="H6" s="126"/>
      <c r="T6" s="546" t="s">
        <v>46</v>
      </c>
    </row>
    <row r="7" spans="1:20" x14ac:dyDescent="0.25">
      <c r="A7" s="126"/>
      <c r="B7" s="126"/>
      <c r="C7" s="126" t="s">
        <v>3142</v>
      </c>
      <c r="D7" s="126"/>
      <c r="E7" s="126"/>
      <c r="F7" s="126"/>
      <c r="G7" s="126"/>
      <c r="H7" s="126"/>
      <c r="T7" s="546" t="s">
        <v>1625</v>
      </c>
    </row>
    <row r="8" spans="1:20" x14ac:dyDescent="0.25">
      <c r="A8" s="126"/>
      <c r="B8" s="126"/>
      <c r="C8" s="203" t="s">
        <v>3143</v>
      </c>
      <c r="D8" s="126"/>
      <c r="E8" s="126"/>
      <c r="F8" s="126"/>
      <c r="G8" s="126"/>
      <c r="H8" s="126"/>
      <c r="T8" s="546" t="s">
        <v>47</v>
      </c>
    </row>
    <row r="9" spans="1:20" ht="30" x14ac:dyDescent="0.25">
      <c r="A9" s="126"/>
      <c r="B9" s="126"/>
      <c r="C9" s="282" t="s">
        <v>3151</v>
      </c>
      <c r="D9" s="126"/>
      <c r="E9" s="126"/>
      <c r="F9" s="126"/>
      <c r="G9" s="126"/>
      <c r="H9" s="126"/>
      <c r="T9" s="546"/>
    </row>
    <row r="10" spans="1:20" x14ac:dyDescent="0.25">
      <c r="A10" s="126"/>
      <c r="B10" s="126"/>
      <c r="C10" s="126" t="s">
        <v>3144</v>
      </c>
      <c r="D10" s="126"/>
      <c r="E10" s="126"/>
      <c r="F10" s="126"/>
      <c r="G10" s="126"/>
      <c r="H10" s="126"/>
    </row>
    <row r="11" spans="1:20" x14ac:dyDescent="0.25">
      <c r="A11" s="126"/>
      <c r="B11" s="126"/>
      <c r="C11" s="203" t="s">
        <v>3145</v>
      </c>
      <c r="D11" s="126"/>
      <c r="E11" s="126"/>
      <c r="F11" s="126"/>
      <c r="G11" s="126"/>
      <c r="H11" s="126"/>
    </row>
    <row r="12" spans="1:20" ht="30" x14ac:dyDescent="0.25">
      <c r="A12" s="126"/>
      <c r="B12" s="126"/>
      <c r="C12" s="282" t="s">
        <v>3146</v>
      </c>
      <c r="D12" s="126"/>
      <c r="E12" s="126"/>
      <c r="F12" s="126"/>
      <c r="G12" s="126"/>
      <c r="H12" s="126"/>
    </row>
    <row r="13" spans="1:20" x14ac:dyDescent="0.25">
      <c r="A13" s="177"/>
      <c r="B13" s="177"/>
      <c r="C13" s="177"/>
      <c r="D13" s="177"/>
      <c r="E13" s="177"/>
      <c r="F13" s="177"/>
      <c r="G13" s="177"/>
      <c r="H13" s="177"/>
    </row>
    <row r="14" spans="1:20" x14ac:dyDescent="0.25">
      <c r="A14" s="125" t="s">
        <v>3132</v>
      </c>
      <c r="B14" s="125" t="s">
        <v>3126</v>
      </c>
      <c r="C14" s="126" t="s">
        <v>3128</v>
      </c>
      <c r="D14" s="126"/>
      <c r="E14" s="126"/>
      <c r="F14" s="126"/>
      <c r="G14" s="126"/>
      <c r="H14" s="126"/>
    </row>
    <row r="15" spans="1:20" x14ac:dyDescent="0.25">
      <c r="A15" s="125"/>
      <c r="B15" s="125" t="s">
        <v>3133</v>
      </c>
      <c r="C15" s="126" t="s">
        <v>3129</v>
      </c>
      <c r="D15" s="126"/>
      <c r="E15" s="126"/>
      <c r="F15" s="126"/>
      <c r="G15" s="126"/>
      <c r="H15" s="126"/>
    </row>
    <row r="16" spans="1:20" x14ac:dyDescent="0.25">
      <c r="A16" s="126"/>
      <c r="B16" s="126"/>
      <c r="C16" s="126" t="s">
        <v>3130</v>
      </c>
      <c r="D16" s="126"/>
      <c r="E16" s="126"/>
      <c r="F16" s="126"/>
      <c r="G16" s="126"/>
      <c r="H16" s="126"/>
    </row>
    <row r="17" spans="1:8" x14ac:dyDescent="0.25">
      <c r="A17" s="126"/>
      <c r="B17" s="126"/>
      <c r="C17" s="203" t="s">
        <v>3131</v>
      </c>
      <c r="D17" s="126"/>
      <c r="E17" s="126"/>
      <c r="F17" s="126"/>
      <c r="G17" s="126"/>
      <c r="H17" s="126"/>
    </row>
    <row r="18" spans="1:8" x14ac:dyDescent="0.25">
      <c r="A18" s="126"/>
      <c r="B18" s="126"/>
      <c r="C18" s="203" t="s">
        <v>3139</v>
      </c>
      <c r="D18" s="126"/>
      <c r="E18" s="126"/>
      <c r="F18" s="126"/>
      <c r="G18" s="126"/>
      <c r="H18" s="126"/>
    </row>
    <row r="19" spans="1:8" x14ac:dyDescent="0.25">
      <c r="A19" s="126"/>
      <c r="B19" s="126"/>
      <c r="C19" s="276" t="s">
        <v>3134</v>
      </c>
      <c r="D19" s="126"/>
      <c r="E19" s="126"/>
      <c r="F19" s="126"/>
      <c r="G19" s="126"/>
      <c r="H19" s="126"/>
    </row>
    <row r="20" spans="1:8" x14ac:dyDescent="0.25">
      <c r="A20" s="126"/>
      <c r="B20" s="126"/>
      <c r="C20" s="276" t="s">
        <v>3135</v>
      </c>
      <c r="D20" s="126"/>
      <c r="E20" s="126"/>
      <c r="F20" s="126"/>
      <c r="G20" s="126"/>
      <c r="H20" s="126"/>
    </row>
    <row r="21" spans="1:8" x14ac:dyDescent="0.25">
      <c r="A21" s="126"/>
      <c r="B21" s="126"/>
      <c r="C21" s="276" t="s">
        <v>3136</v>
      </c>
      <c r="D21" s="126"/>
      <c r="E21" s="126"/>
      <c r="F21" s="126"/>
      <c r="G21" s="126"/>
      <c r="H21" s="126"/>
    </row>
    <row r="22" spans="1:8" x14ac:dyDescent="0.25">
      <c r="A22" s="126"/>
      <c r="B22" s="126"/>
      <c r="C22" s="276" t="s">
        <v>3137</v>
      </c>
      <c r="D22" s="126"/>
      <c r="E22" s="126"/>
      <c r="F22" s="126"/>
      <c r="G22" s="126"/>
      <c r="H22" s="126"/>
    </row>
    <row r="23" spans="1:8" x14ac:dyDescent="0.25">
      <c r="A23" s="126"/>
      <c r="B23" s="126"/>
      <c r="C23" s="276" t="s">
        <v>3138</v>
      </c>
      <c r="D23" s="126"/>
      <c r="E23" s="126"/>
      <c r="F23" s="126"/>
      <c r="G23" s="126"/>
      <c r="H23" s="126"/>
    </row>
    <row r="24" spans="1:8" x14ac:dyDescent="0.25">
      <c r="A24" s="177"/>
      <c r="B24" s="177"/>
      <c r="C24" s="177"/>
      <c r="D24" s="177"/>
      <c r="E24" s="177"/>
      <c r="F24" s="177"/>
      <c r="G24" s="177"/>
      <c r="H24" s="177"/>
    </row>
    <row r="25" spans="1:8" x14ac:dyDescent="0.25">
      <c r="A25" s="125" t="s">
        <v>3147</v>
      </c>
      <c r="B25" s="125" t="s">
        <v>3141</v>
      </c>
      <c r="C25" s="126" t="s">
        <v>3128</v>
      </c>
      <c r="D25" s="126"/>
      <c r="E25" s="126"/>
      <c r="F25" s="126"/>
      <c r="G25" s="126"/>
      <c r="H25" s="126"/>
    </row>
    <row r="26" spans="1:8" x14ac:dyDescent="0.25">
      <c r="A26" s="125"/>
      <c r="B26" s="125" t="s">
        <v>3149</v>
      </c>
      <c r="C26" s="126" t="s">
        <v>3129</v>
      </c>
      <c r="D26" s="126"/>
      <c r="E26" s="126"/>
      <c r="F26" s="126"/>
      <c r="G26" s="126"/>
      <c r="H26" s="126"/>
    </row>
    <row r="27" spans="1:8" x14ac:dyDescent="0.25">
      <c r="A27" s="126"/>
      <c r="B27" s="126"/>
      <c r="C27" s="126" t="s">
        <v>3142</v>
      </c>
      <c r="D27" s="126"/>
      <c r="E27" s="126"/>
      <c r="F27" s="126"/>
      <c r="G27" s="126"/>
      <c r="H27" s="126"/>
    </row>
    <row r="28" spans="1:8" x14ac:dyDescent="0.25">
      <c r="A28" s="126"/>
      <c r="B28" s="126"/>
      <c r="C28" s="203" t="s">
        <v>3143</v>
      </c>
      <c r="D28" s="126"/>
      <c r="E28" s="126"/>
      <c r="F28" s="126"/>
      <c r="G28" s="126"/>
      <c r="H28" s="126"/>
    </row>
    <row r="29" spans="1:8" x14ac:dyDescent="0.25">
      <c r="A29" s="126"/>
      <c r="B29" s="126"/>
      <c r="C29" s="282" t="s">
        <v>3148</v>
      </c>
      <c r="D29" s="126"/>
      <c r="E29" s="126"/>
      <c r="F29" s="126"/>
      <c r="G29" s="126"/>
      <c r="H29" s="126"/>
    </row>
    <row r="30" spans="1:8" ht="30" x14ac:dyDescent="0.25">
      <c r="A30" s="126"/>
      <c r="B30" s="126"/>
      <c r="C30" s="280" t="s">
        <v>3150</v>
      </c>
      <c r="D30" s="126"/>
      <c r="E30" s="126"/>
      <c r="F30" s="126"/>
      <c r="G30" s="126"/>
      <c r="H30" s="126"/>
    </row>
    <row r="31" spans="1:8" x14ac:dyDescent="0.25">
      <c r="A31" s="126"/>
      <c r="B31" s="126"/>
      <c r="C31" s="126" t="s">
        <v>3144</v>
      </c>
      <c r="D31" s="126"/>
      <c r="E31" s="126"/>
      <c r="F31" s="126"/>
      <c r="G31" s="126"/>
      <c r="H31" s="126"/>
    </row>
    <row r="32" spans="1:8" x14ac:dyDescent="0.25">
      <c r="A32" s="126"/>
      <c r="B32" s="126"/>
      <c r="C32" s="203" t="s">
        <v>3145</v>
      </c>
      <c r="D32" s="126"/>
      <c r="E32" s="126"/>
      <c r="F32" s="126"/>
      <c r="G32" s="126"/>
      <c r="H32" s="126"/>
    </row>
    <row r="33" spans="1:8" ht="30" x14ac:dyDescent="0.25">
      <c r="A33" s="126"/>
      <c r="B33" s="126"/>
      <c r="C33" s="282" t="s">
        <v>3146</v>
      </c>
      <c r="D33" s="126"/>
      <c r="E33" s="126"/>
      <c r="F33" s="126"/>
      <c r="G33" s="126"/>
      <c r="H33" s="126"/>
    </row>
    <row r="34" spans="1:8" x14ac:dyDescent="0.25">
      <c r="A34" s="177"/>
      <c r="B34" s="177"/>
      <c r="C34" s="177"/>
      <c r="D34" s="177"/>
      <c r="E34" s="177"/>
      <c r="F34" s="177"/>
      <c r="G34" s="177"/>
      <c r="H34" s="177"/>
    </row>
    <row r="35" spans="1:8" x14ac:dyDescent="0.25">
      <c r="A35" s="125" t="s">
        <v>3170</v>
      </c>
      <c r="B35" s="125" t="s">
        <v>3141</v>
      </c>
      <c r="C35" s="126" t="s">
        <v>3128</v>
      </c>
      <c r="D35" s="126"/>
      <c r="E35" s="126"/>
      <c r="F35" s="126"/>
      <c r="G35" s="126"/>
      <c r="H35" s="126"/>
    </row>
    <row r="36" spans="1:8" x14ac:dyDescent="0.25">
      <c r="A36" s="125"/>
      <c r="B36" s="125" t="s">
        <v>3152</v>
      </c>
      <c r="C36" s="126" t="s">
        <v>3129</v>
      </c>
      <c r="D36" s="126"/>
      <c r="E36" s="126"/>
      <c r="F36" s="126"/>
      <c r="G36" s="126"/>
      <c r="H36" s="126"/>
    </row>
    <row r="37" spans="1:8" x14ac:dyDescent="0.25">
      <c r="A37" s="126"/>
      <c r="B37" s="126"/>
      <c r="C37" s="126" t="s">
        <v>3142</v>
      </c>
      <c r="D37" s="126"/>
      <c r="E37" s="126"/>
      <c r="F37" s="126"/>
      <c r="G37" s="126"/>
      <c r="H37" s="126"/>
    </row>
    <row r="38" spans="1:8" x14ac:dyDescent="0.25">
      <c r="A38" s="126"/>
      <c r="B38" s="126"/>
      <c r="C38" s="203" t="s">
        <v>3143</v>
      </c>
      <c r="D38" s="126"/>
      <c r="E38" s="126"/>
      <c r="F38" s="126"/>
      <c r="G38" s="126"/>
      <c r="H38" s="126"/>
    </row>
    <row r="39" spans="1:8" x14ac:dyDescent="0.25">
      <c r="A39" s="126"/>
      <c r="B39" s="126"/>
      <c r="C39" s="282" t="s">
        <v>3148</v>
      </c>
      <c r="D39" s="126"/>
      <c r="E39" s="126"/>
      <c r="F39" s="126"/>
      <c r="G39" s="126"/>
      <c r="H39" s="126"/>
    </row>
    <row r="40" spans="1:8" ht="30" x14ac:dyDescent="0.25">
      <c r="A40" s="126"/>
      <c r="B40" s="126"/>
      <c r="C40" s="280" t="s">
        <v>3153</v>
      </c>
      <c r="D40" s="126"/>
      <c r="E40" s="126"/>
      <c r="F40" s="126"/>
      <c r="G40" s="126"/>
      <c r="H40" s="126"/>
    </row>
    <row r="41" spans="1:8" x14ac:dyDescent="0.25">
      <c r="A41" s="126"/>
      <c r="B41" s="126"/>
      <c r="C41" s="126" t="s">
        <v>3144</v>
      </c>
      <c r="D41" s="126"/>
      <c r="E41" s="126"/>
      <c r="F41" s="126"/>
      <c r="G41" s="126"/>
      <c r="H41" s="126"/>
    </row>
    <row r="42" spans="1:8" x14ac:dyDescent="0.25">
      <c r="A42" s="126"/>
      <c r="B42" s="126"/>
      <c r="C42" s="203" t="s">
        <v>3145</v>
      </c>
      <c r="D42" s="126"/>
      <c r="E42" s="126"/>
      <c r="F42" s="126"/>
      <c r="G42" s="126"/>
      <c r="H42" s="126"/>
    </row>
    <row r="43" spans="1:8" ht="30" x14ac:dyDescent="0.25">
      <c r="A43" s="126"/>
      <c r="B43" s="126"/>
      <c r="C43" s="282" t="s">
        <v>3146</v>
      </c>
      <c r="D43" s="126"/>
      <c r="E43" s="126"/>
      <c r="F43" s="126"/>
      <c r="G43" s="126"/>
      <c r="H43" s="126"/>
    </row>
    <row r="44" spans="1:8" x14ac:dyDescent="0.25">
      <c r="A44" s="177"/>
      <c r="B44" s="177"/>
      <c r="C44" s="177"/>
      <c r="D44" s="177"/>
      <c r="E44" s="177"/>
      <c r="F44" s="177"/>
      <c r="G44" s="177"/>
      <c r="H44" s="177"/>
    </row>
    <row r="45" spans="1:8" x14ac:dyDescent="0.25">
      <c r="A45" s="125" t="s">
        <v>3171</v>
      </c>
      <c r="B45" s="125" t="s">
        <v>3141</v>
      </c>
      <c r="C45" s="126" t="s">
        <v>3128</v>
      </c>
      <c r="D45" s="126"/>
      <c r="E45" s="126"/>
      <c r="F45" s="126"/>
      <c r="G45" s="126"/>
      <c r="H45" s="126"/>
    </row>
    <row r="46" spans="1:8" x14ac:dyDescent="0.25">
      <c r="A46" s="125"/>
      <c r="B46" s="125" t="s">
        <v>3154</v>
      </c>
      <c r="C46" s="126" t="s">
        <v>3129</v>
      </c>
      <c r="D46" s="126"/>
      <c r="E46" s="126"/>
      <c r="F46" s="126"/>
      <c r="G46" s="126"/>
      <c r="H46" s="126"/>
    </row>
    <row r="47" spans="1:8" x14ac:dyDescent="0.25">
      <c r="A47" s="126"/>
      <c r="B47" s="126"/>
      <c r="C47" s="126" t="s">
        <v>3142</v>
      </c>
      <c r="D47" s="126"/>
      <c r="E47" s="126"/>
      <c r="F47" s="126"/>
      <c r="G47" s="126"/>
      <c r="H47" s="126"/>
    </row>
    <row r="48" spans="1:8" x14ac:dyDescent="0.25">
      <c r="A48" s="126"/>
      <c r="B48" s="126"/>
      <c r="C48" s="203" t="s">
        <v>3143</v>
      </c>
      <c r="D48" s="126"/>
      <c r="E48" s="126"/>
      <c r="F48" s="126"/>
      <c r="G48" s="126"/>
      <c r="H48" s="126"/>
    </row>
    <row r="49" spans="1:8" x14ac:dyDescent="0.25">
      <c r="A49" s="126"/>
      <c r="B49" s="126"/>
      <c r="C49" s="282" t="s">
        <v>3148</v>
      </c>
      <c r="D49" s="126"/>
      <c r="E49" s="126"/>
      <c r="F49" s="126"/>
      <c r="G49" s="126"/>
      <c r="H49" s="126"/>
    </row>
    <row r="50" spans="1:8" ht="30" x14ac:dyDescent="0.25">
      <c r="A50" s="126"/>
      <c r="B50" s="126"/>
      <c r="C50" s="280" t="s">
        <v>3155</v>
      </c>
      <c r="D50" s="126"/>
      <c r="E50" s="126"/>
      <c r="F50" s="126"/>
      <c r="G50" s="126"/>
      <c r="H50" s="126"/>
    </row>
    <row r="51" spans="1:8" x14ac:dyDescent="0.25">
      <c r="A51" s="126"/>
      <c r="B51" s="126"/>
      <c r="C51" s="126" t="s">
        <v>3144</v>
      </c>
      <c r="D51" s="126"/>
      <c r="E51" s="126"/>
      <c r="F51" s="126"/>
      <c r="G51" s="126"/>
      <c r="H51" s="126"/>
    </row>
    <row r="52" spans="1:8" x14ac:dyDescent="0.25">
      <c r="A52" s="126"/>
      <c r="B52" s="126"/>
      <c r="C52" s="203" t="s">
        <v>3145</v>
      </c>
      <c r="D52" s="126"/>
      <c r="E52" s="126"/>
      <c r="F52" s="126"/>
      <c r="G52" s="126"/>
      <c r="H52" s="126"/>
    </row>
    <row r="53" spans="1:8" ht="30" x14ac:dyDescent="0.25">
      <c r="A53" s="126"/>
      <c r="B53" s="126"/>
      <c r="C53" s="282" t="s">
        <v>3146</v>
      </c>
      <c r="D53" s="126"/>
      <c r="E53" s="126"/>
      <c r="F53" s="126"/>
      <c r="G53" s="126"/>
      <c r="H53" s="126"/>
    </row>
    <row r="54" spans="1:8" x14ac:dyDescent="0.25">
      <c r="A54" s="177"/>
      <c r="B54" s="177"/>
      <c r="C54" s="177"/>
      <c r="D54" s="177"/>
      <c r="E54" s="177"/>
      <c r="F54" s="177"/>
      <c r="G54" s="177"/>
      <c r="H54" s="177"/>
    </row>
    <row r="55" spans="1:8" x14ac:dyDescent="0.25">
      <c r="A55" s="125" t="s">
        <v>3172</v>
      </c>
      <c r="B55" s="125" t="s">
        <v>3141</v>
      </c>
      <c r="C55" s="126" t="s">
        <v>3128</v>
      </c>
      <c r="D55" s="126"/>
      <c r="E55" s="126"/>
      <c r="F55" s="126"/>
      <c r="G55" s="126"/>
      <c r="H55" s="126"/>
    </row>
    <row r="56" spans="1:8" x14ac:dyDescent="0.25">
      <c r="A56" s="125"/>
      <c r="B56" s="125" t="s">
        <v>3156</v>
      </c>
      <c r="C56" s="126" t="s">
        <v>3129</v>
      </c>
      <c r="D56" s="126"/>
      <c r="E56" s="126"/>
      <c r="F56" s="126"/>
      <c r="G56" s="126"/>
      <c r="H56" s="126"/>
    </row>
    <row r="57" spans="1:8" x14ac:dyDescent="0.25">
      <c r="A57" s="126"/>
      <c r="B57" s="126"/>
      <c r="C57" s="126" t="s">
        <v>3142</v>
      </c>
      <c r="D57" s="126"/>
      <c r="E57" s="126"/>
      <c r="F57" s="126"/>
      <c r="G57" s="126"/>
      <c r="H57" s="126"/>
    </row>
    <row r="58" spans="1:8" x14ac:dyDescent="0.25">
      <c r="A58" s="126"/>
      <c r="B58" s="126"/>
      <c r="C58" s="203" t="s">
        <v>3143</v>
      </c>
      <c r="D58" s="126"/>
      <c r="E58" s="126"/>
      <c r="F58" s="126"/>
      <c r="G58" s="126"/>
      <c r="H58" s="126"/>
    </row>
    <row r="59" spans="1:8" x14ac:dyDescent="0.25">
      <c r="A59" s="126"/>
      <c r="B59" s="126"/>
      <c r="C59" s="282" t="s">
        <v>3148</v>
      </c>
      <c r="D59" s="126"/>
      <c r="E59" s="126"/>
      <c r="F59" s="126"/>
      <c r="G59" s="126"/>
      <c r="H59" s="126"/>
    </row>
    <row r="60" spans="1:8" ht="30" x14ac:dyDescent="0.25">
      <c r="A60" s="126"/>
      <c r="B60" s="126"/>
      <c r="C60" s="280" t="s">
        <v>3157</v>
      </c>
      <c r="D60" s="126"/>
      <c r="E60" s="126"/>
      <c r="F60" s="126"/>
      <c r="G60" s="126"/>
      <c r="H60" s="126"/>
    </row>
    <row r="61" spans="1:8" x14ac:dyDescent="0.25">
      <c r="A61" s="126"/>
      <c r="B61" s="126"/>
      <c r="C61" s="126" t="s">
        <v>3144</v>
      </c>
      <c r="D61" s="126"/>
      <c r="E61" s="126"/>
      <c r="F61" s="126"/>
      <c r="G61" s="126"/>
      <c r="H61" s="126"/>
    </row>
    <row r="62" spans="1:8" x14ac:dyDescent="0.25">
      <c r="A62" s="126"/>
      <c r="B62" s="126"/>
      <c r="C62" s="203" t="s">
        <v>3145</v>
      </c>
      <c r="D62" s="126"/>
      <c r="E62" s="126"/>
      <c r="F62" s="126"/>
      <c r="G62" s="126"/>
      <c r="H62" s="126"/>
    </row>
    <row r="63" spans="1:8" ht="30" x14ac:dyDescent="0.25">
      <c r="A63" s="126"/>
      <c r="B63" s="126"/>
      <c r="C63" s="282" t="s">
        <v>3146</v>
      </c>
      <c r="D63" s="126"/>
      <c r="E63" s="126"/>
      <c r="F63" s="126"/>
      <c r="G63" s="126"/>
      <c r="H63" s="126"/>
    </row>
    <row r="64" spans="1:8" x14ac:dyDescent="0.25">
      <c r="A64" s="177"/>
      <c r="B64" s="177"/>
      <c r="C64" s="177"/>
      <c r="D64" s="177"/>
      <c r="E64" s="177"/>
      <c r="F64" s="177"/>
      <c r="G64" s="177"/>
      <c r="H64" s="177"/>
    </row>
    <row r="65" spans="1:8" x14ac:dyDescent="0.25">
      <c r="A65" s="125" t="s">
        <v>3173</v>
      </c>
      <c r="B65" s="125" t="s">
        <v>3141</v>
      </c>
      <c r="C65" s="126" t="s">
        <v>3128</v>
      </c>
      <c r="D65" s="126"/>
      <c r="E65" s="126"/>
      <c r="F65" s="126"/>
      <c r="G65" s="126"/>
      <c r="H65" s="126"/>
    </row>
    <row r="66" spans="1:8" x14ac:dyDescent="0.25">
      <c r="A66" s="125"/>
      <c r="B66" s="125" t="s">
        <v>3194</v>
      </c>
      <c r="C66" s="126" t="s">
        <v>3129</v>
      </c>
      <c r="D66" s="126"/>
      <c r="E66" s="126"/>
      <c r="F66" s="126"/>
      <c r="G66" s="126"/>
      <c r="H66" s="126"/>
    </row>
    <row r="67" spans="1:8" x14ac:dyDescent="0.25">
      <c r="A67" s="126"/>
      <c r="B67" s="126"/>
      <c r="C67" s="126" t="s">
        <v>3142</v>
      </c>
      <c r="D67" s="126"/>
      <c r="E67" s="126"/>
      <c r="F67" s="126"/>
      <c r="G67" s="126"/>
      <c r="H67" s="126"/>
    </row>
    <row r="68" spans="1:8" x14ac:dyDescent="0.25">
      <c r="A68" s="126"/>
      <c r="B68" s="126"/>
      <c r="C68" s="203" t="s">
        <v>3143</v>
      </c>
      <c r="D68" s="126"/>
      <c r="E68" s="126"/>
      <c r="F68" s="126"/>
      <c r="G68" s="126"/>
      <c r="H68" s="126"/>
    </row>
    <row r="69" spans="1:8" x14ac:dyDescent="0.25">
      <c r="A69" s="126"/>
      <c r="B69" s="126"/>
      <c r="C69" s="282" t="s">
        <v>3148</v>
      </c>
      <c r="D69" s="126"/>
      <c r="E69" s="126"/>
      <c r="F69" s="126"/>
      <c r="G69" s="126"/>
      <c r="H69" s="126"/>
    </row>
    <row r="70" spans="1:8" ht="30" x14ac:dyDescent="0.25">
      <c r="A70" s="126"/>
      <c r="B70" s="126"/>
      <c r="C70" s="280" t="s">
        <v>3195</v>
      </c>
      <c r="D70" s="126"/>
      <c r="E70" s="126"/>
      <c r="F70" s="126"/>
      <c r="G70" s="126"/>
      <c r="H70" s="126"/>
    </row>
    <row r="71" spans="1:8" x14ac:dyDescent="0.25">
      <c r="A71" s="126"/>
      <c r="B71" s="126"/>
      <c r="C71" s="126" t="s">
        <v>3144</v>
      </c>
      <c r="D71" s="126"/>
      <c r="E71" s="126"/>
      <c r="F71" s="126"/>
      <c r="G71" s="126"/>
      <c r="H71" s="126"/>
    </row>
    <row r="72" spans="1:8" x14ac:dyDescent="0.25">
      <c r="A72" s="126"/>
      <c r="B72" s="126"/>
      <c r="C72" s="203" t="s">
        <v>3145</v>
      </c>
      <c r="D72" s="126"/>
      <c r="E72" s="126"/>
      <c r="F72" s="126"/>
      <c r="G72" s="126"/>
      <c r="H72" s="126"/>
    </row>
    <row r="73" spans="1:8" ht="30" x14ac:dyDescent="0.25">
      <c r="A73" s="126"/>
      <c r="B73" s="126"/>
      <c r="C73" s="282" t="s">
        <v>3146</v>
      </c>
      <c r="D73" s="126"/>
      <c r="E73" s="126"/>
      <c r="F73" s="126"/>
      <c r="G73" s="126"/>
      <c r="H73" s="126"/>
    </row>
    <row r="74" spans="1:8" x14ac:dyDescent="0.25">
      <c r="A74" s="14"/>
      <c r="B74" s="14"/>
      <c r="C74" s="14"/>
      <c r="D74" s="14"/>
      <c r="E74" s="14"/>
      <c r="F74" s="14"/>
      <c r="G74" s="14"/>
      <c r="H74" s="14"/>
    </row>
    <row r="75" spans="1:8" x14ac:dyDescent="0.25">
      <c r="A75" s="125" t="s">
        <v>3174</v>
      </c>
      <c r="B75" s="125" t="s">
        <v>3141</v>
      </c>
      <c r="C75" s="126" t="s">
        <v>3128</v>
      </c>
      <c r="D75" s="126"/>
      <c r="E75" s="126"/>
      <c r="F75" s="126"/>
      <c r="G75" s="126"/>
      <c r="H75" s="126"/>
    </row>
    <row r="76" spans="1:8" x14ac:dyDescent="0.25">
      <c r="A76" s="125"/>
      <c r="B76" s="125" t="s">
        <v>3193</v>
      </c>
      <c r="C76" s="126" t="s">
        <v>3129</v>
      </c>
      <c r="D76" s="126"/>
      <c r="E76" s="126"/>
      <c r="F76" s="126"/>
      <c r="G76" s="126"/>
      <c r="H76" s="126"/>
    </row>
    <row r="77" spans="1:8" x14ac:dyDescent="0.25">
      <c r="A77" s="126"/>
      <c r="B77" s="126"/>
      <c r="C77" s="126" t="s">
        <v>3142</v>
      </c>
      <c r="D77" s="126"/>
      <c r="E77" s="126"/>
      <c r="F77" s="126"/>
      <c r="G77" s="126"/>
      <c r="H77" s="126"/>
    </row>
    <row r="78" spans="1:8" x14ac:dyDescent="0.25">
      <c r="A78" s="126"/>
      <c r="B78" s="126"/>
      <c r="C78" s="203" t="s">
        <v>3143</v>
      </c>
      <c r="D78" s="126"/>
      <c r="E78" s="126"/>
      <c r="F78" s="126"/>
      <c r="G78" s="126"/>
      <c r="H78" s="126"/>
    </row>
    <row r="79" spans="1:8" x14ac:dyDescent="0.25">
      <c r="A79" s="126"/>
      <c r="B79" s="126"/>
      <c r="C79" s="282" t="s">
        <v>3148</v>
      </c>
      <c r="D79" s="126"/>
      <c r="E79" s="126"/>
      <c r="F79" s="126"/>
      <c r="G79" s="126"/>
      <c r="H79" s="126"/>
    </row>
    <row r="80" spans="1:8" ht="30" x14ac:dyDescent="0.25">
      <c r="A80" s="126"/>
      <c r="B80" s="126"/>
      <c r="C80" s="280" t="s">
        <v>3158</v>
      </c>
      <c r="D80" s="126"/>
      <c r="E80" s="126"/>
      <c r="F80" s="126"/>
      <c r="G80" s="126"/>
      <c r="H80" s="126"/>
    </row>
    <row r="81" spans="1:8" x14ac:dyDescent="0.25">
      <c r="A81" s="126"/>
      <c r="B81" s="126"/>
      <c r="C81" s="126" t="s">
        <v>3144</v>
      </c>
      <c r="D81" s="126"/>
      <c r="E81" s="126"/>
      <c r="F81" s="126"/>
      <c r="G81" s="126"/>
      <c r="H81" s="126"/>
    </row>
    <row r="82" spans="1:8" x14ac:dyDescent="0.25">
      <c r="A82" s="126"/>
      <c r="B82" s="126"/>
      <c r="C82" s="203" t="s">
        <v>3145</v>
      </c>
      <c r="D82" s="126"/>
      <c r="E82" s="126"/>
      <c r="F82" s="126"/>
      <c r="G82" s="126"/>
      <c r="H82" s="126"/>
    </row>
    <row r="83" spans="1:8" ht="30" x14ac:dyDescent="0.25">
      <c r="A83" s="126"/>
      <c r="B83" s="126"/>
      <c r="C83" s="282" t="s">
        <v>3146</v>
      </c>
      <c r="D83" s="126"/>
      <c r="E83" s="126"/>
      <c r="F83" s="126"/>
      <c r="G83" s="126"/>
      <c r="H83" s="126"/>
    </row>
    <row r="84" spans="1:8" x14ac:dyDescent="0.25">
      <c r="A84" s="177"/>
      <c r="B84" s="177"/>
      <c r="C84" s="177"/>
      <c r="D84" s="177"/>
      <c r="E84" s="177"/>
      <c r="F84" s="177"/>
      <c r="G84" s="177"/>
      <c r="H84" s="177"/>
    </row>
    <row r="85" spans="1:8" x14ac:dyDescent="0.25">
      <c r="A85" s="125" t="s">
        <v>3175</v>
      </c>
      <c r="B85" s="125" t="s">
        <v>3141</v>
      </c>
      <c r="C85" s="126" t="s">
        <v>3128</v>
      </c>
      <c r="D85" s="126"/>
      <c r="E85" s="126"/>
      <c r="F85" s="126"/>
      <c r="G85" s="126"/>
      <c r="H85" s="126"/>
    </row>
    <row r="86" spans="1:8" x14ac:dyDescent="0.25">
      <c r="A86" s="125"/>
      <c r="B86" s="125" t="s">
        <v>3159</v>
      </c>
      <c r="C86" s="126" t="s">
        <v>3129</v>
      </c>
      <c r="D86" s="126"/>
      <c r="E86" s="126"/>
      <c r="F86" s="126"/>
      <c r="G86" s="126"/>
      <c r="H86" s="126"/>
    </row>
    <row r="87" spans="1:8" x14ac:dyDescent="0.25">
      <c r="A87" s="126"/>
      <c r="B87" s="126"/>
      <c r="C87" s="126" t="s">
        <v>3142</v>
      </c>
      <c r="D87" s="126"/>
      <c r="E87" s="126"/>
      <c r="F87" s="126"/>
      <c r="G87" s="126"/>
      <c r="H87" s="126"/>
    </row>
    <row r="88" spans="1:8" x14ac:dyDescent="0.25">
      <c r="A88" s="126"/>
      <c r="B88" s="126"/>
      <c r="C88" s="203" t="s">
        <v>3143</v>
      </c>
      <c r="D88" s="126"/>
      <c r="E88" s="126"/>
      <c r="F88" s="126"/>
      <c r="G88" s="126"/>
      <c r="H88" s="126"/>
    </row>
    <row r="89" spans="1:8" x14ac:dyDescent="0.25">
      <c r="A89" s="126"/>
      <c r="B89" s="126"/>
      <c r="C89" s="282" t="s">
        <v>3148</v>
      </c>
      <c r="D89" s="126"/>
      <c r="E89" s="126"/>
      <c r="F89" s="126"/>
      <c r="G89" s="126"/>
      <c r="H89" s="126"/>
    </row>
    <row r="90" spans="1:8" ht="30" x14ac:dyDescent="0.25">
      <c r="A90" s="126"/>
      <c r="B90" s="126"/>
      <c r="C90" s="280" t="s">
        <v>3160</v>
      </c>
      <c r="D90" s="126"/>
      <c r="E90" s="126"/>
      <c r="F90" s="126"/>
      <c r="G90" s="126"/>
      <c r="H90" s="126"/>
    </row>
    <row r="91" spans="1:8" x14ac:dyDescent="0.25">
      <c r="A91" s="126"/>
      <c r="B91" s="126"/>
      <c r="C91" s="126" t="s">
        <v>3144</v>
      </c>
      <c r="D91" s="126"/>
      <c r="E91" s="126"/>
      <c r="F91" s="126"/>
      <c r="G91" s="126"/>
      <c r="H91" s="126"/>
    </row>
    <row r="92" spans="1:8" x14ac:dyDescent="0.25">
      <c r="A92" s="126"/>
      <c r="B92" s="126"/>
      <c r="C92" s="203" t="s">
        <v>3145</v>
      </c>
      <c r="D92" s="126"/>
      <c r="E92" s="126"/>
      <c r="F92" s="126"/>
      <c r="G92" s="126"/>
      <c r="H92" s="126"/>
    </row>
    <row r="93" spans="1:8" ht="30" x14ac:dyDescent="0.25">
      <c r="A93" s="126"/>
      <c r="B93" s="126"/>
      <c r="C93" s="282" t="s">
        <v>3146</v>
      </c>
      <c r="D93" s="126"/>
      <c r="E93" s="126"/>
      <c r="F93" s="126"/>
      <c r="G93" s="126"/>
      <c r="H93" s="126"/>
    </row>
    <row r="94" spans="1:8" x14ac:dyDescent="0.25">
      <c r="A94" s="177"/>
      <c r="B94" s="177"/>
      <c r="C94" s="177"/>
      <c r="D94" s="177"/>
      <c r="E94" s="177"/>
      <c r="F94" s="177"/>
      <c r="G94" s="177"/>
      <c r="H94" s="177"/>
    </row>
    <row r="95" spans="1:8" x14ac:dyDescent="0.25">
      <c r="A95" s="125" t="s">
        <v>3176</v>
      </c>
      <c r="B95" s="125" t="s">
        <v>3141</v>
      </c>
      <c r="C95" s="126" t="s">
        <v>3128</v>
      </c>
      <c r="D95" s="126"/>
      <c r="E95" s="126"/>
      <c r="F95" s="126"/>
      <c r="G95" s="126"/>
      <c r="H95" s="126"/>
    </row>
    <row r="96" spans="1:8" x14ac:dyDescent="0.25">
      <c r="A96" s="125"/>
      <c r="B96" s="125" t="s">
        <v>3161</v>
      </c>
      <c r="C96" s="126" t="s">
        <v>3129</v>
      </c>
      <c r="D96" s="126"/>
      <c r="E96" s="126"/>
      <c r="F96" s="126"/>
      <c r="G96" s="126"/>
      <c r="H96" s="126"/>
    </row>
    <row r="97" spans="1:8" x14ac:dyDescent="0.25">
      <c r="A97" s="126"/>
      <c r="B97" s="126"/>
      <c r="C97" s="126" t="s">
        <v>3142</v>
      </c>
      <c r="D97" s="126"/>
      <c r="E97" s="126"/>
      <c r="F97" s="126"/>
      <c r="G97" s="126"/>
      <c r="H97" s="126"/>
    </row>
    <row r="98" spans="1:8" x14ac:dyDescent="0.25">
      <c r="A98" s="126"/>
      <c r="B98" s="126"/>
      <c r="C98" s="203" t="s">
        <v>3143</v>
      </c>
      <c r="D98" s="126"/>
      <c r="E98" s="126"/>
      <c r="F98" s="126"/>
      <c r="G98" s="126"/>
      <c r="H98" s="126"/>
    </row>
    <row r="99" spans="1:8" x14ac:dyDescent="0.25">
      <c r="A99" s="126"/>
      <c r="B99" s="126"/>
      <c r="C99" s="282" t="s">
        <v>3148</v>
      </c>
      <c r="D99" s="126"/>
      <c r="E99" s="126"/>
      <c r="F99" s="126"/>
      <c r="G99" s="126"/>
      <c r="H99" s="126"/>
    </row>
    <row r="100" spans="1:8" ht="30" x14ac:dyDescent="0.25">
      <c r="A100" s="126"/>
      <c r="B100" s="126"/>
      <c r="C100" s="280" t="s">
        <v>3162</v>
      </c>
      <c r="D100" s="126"/>
      <c r="E100" s="126"/>
      <c r="F100" s="126"/>
      <c r="G100" s="126"/>
      <c r="H100" s="126"/>
    </row>
    <row r="101" spans="1:8" x14ac:dyDescent="0.25">
      <c r="A101" s="126"/>
      <c r="B101" s="126"/>
      <c r="C101" s="126" t="s">
        <v>3144</v>
      </c>
      <c r="D101" s="126"/>
      <c r="E101" s="126"/>
      <c r="F101" s="126"/>
      <c r="G101" s="126"/>
      <c r="H101" s="126"/>
    </row>
    <row r="102" spans="1:8" x14ac:dyDescent="0.25">
      <c r="A102" s="126"/>
      <c r="B102" s="126"/>
      <c r="C102" s="203" t="s">
        <v>3145</v>
      </c>
      <c r="D102" s="126"/>
      <c r="E102" s="126"/>
      <c r="F102" s="126"/>
      <c r="G102" s="126"/>
      <c r="H102" s="126"/>
    </row>
    <row r="103" spans="1:8" ht="30" x14ac:dyDescent="0.25">
      <c r="A103" s="126"/>
      <c r="B103" s="126"/>
      <c r="C103" s="282" t="s">
        <v>3146</v>
      </c>
      <c r="D103" s="126"/>
      <c r="E103" s="126"/>
      <c r="F103" s="126"/>
      <c r="G103" s="126"/>
      <c r="H103" s="126"/>
    </row>
    <row r="104" spans="1:8" x14ac:dyDescent="0.25">
      <c r="A104" s="177"/>
      <c r="B104" s="177"/>
      <c r="C104" s="177"/>
      <c r="D104" s="177"/>
      <c r="E104" s="177"/>
      <c r="F104" s="177"/>
      <c r="G104" s="177"/>
      <c r="H104" s="177"/>
    </row>
    <row r="105" spans="1:8" x14ac:dyDescent="0.25">
      <c r="A105" s="125" t="s">
        <v>3177</v>
      </c>
      <c r="B105" s="125" t="s">
        <v>3141</v>
      </c>
      <c r="C105" s="126" t="s">
        <v>3128</v>
      </c>
      <c r="D105" s="126"/>
      <c r="E105" s="126"/>
      <c r="F105" s="126"/>
      <c r="G105" s="126"/>
      <c r="H105" s="126"/>
    </row>
    <row r="106" spans="1:8" x14ac:dyDescent="0.25">
      <c r="A106" s="125"/>
      <c r="B106" s="125" t="s">
        <v>3196</v>
      </c>
      <c r="C106" s="126" t="s">
        <v>3129</v>
      </c>
      <c r="D106" s="126"/>
      <c r="E106" s="126"/>
      <c r="F106" s="126"/>
      <c r="G106" s="126"/>
      <c r="H106" s="126"/>
    </row>
    <row r="107" spans="1:8" x14ac:dyDescent="0.25">
      <c r="A107" s="126"/>
      <c r="B107" s="126"/>
      <c r="C107" s="126" t="s">
        <v>3142</v>
      </c>
      <c r="D107" s="126"/>
      <c r="E107" s="126"/>
      <c r="F107" s="126"/>
      <c r="G107" s="126"/>
      <c r="H107" s="126"/>
    </row>
    <row r="108" spans="1:8" x14ac:dyDescent="0.25">
      <c r="A108" s="126"/>
      <c r="B108" s="126"/>
      <c r="C108" s="203" t="s">
        <v>3143</v>
      </c>
      <c r="D108" s="126"/>
      <c r="E108" s="126"/>
      <c r="F108" s="126"/>
      <c r="G108" s="126"/>
      <c r="H108" s="126"/>
    </row>
    <row r="109" spans="1:8" x14ac:dyDescent="0.25">
      <c r="A109" s="126"/>
      <c r="B109" s="126"/>
      <c r="C109" s="282" t="s">
        <v>3148</v>
      </c>
      <c r="D109" s="126"/>
      <c r="E109" s="126"/>
      <c r="F109" s="126"/>
      <c r="G109" s="126"/>
      <c r="H109" s="126"/>
    </row>
    <row r="110" spans="1:8" ht="30" x14ac:dyDescent="0.25">
      <c r="A110" s="126"/>
      <c r="B110" s="126"/>
      <c r="C110" s="280" t="s">
        <v>3197</v>
      </c>
      <c r="D110" s="126"/>
      <c r="E110" s="126"/>
      <c r="F110" s="126"/>
      <c r="G110" s="126"/>
      <c r="H110" s="126"/>
    </row>
    <row r="111" spans="1:8" x14ac:dyDescent="0.25">
      <c r="A111" s="126"/>
      <c r="B111" s="126"/>
      <c r="C111" s="126" t="s">
        <v>3144</v>
      </c>
      <c r="D111" s="126"/>
      <c r="E111" s="126"/>
      <c r="F111" s="126"/>
      <c r="G111" s="126"/>
      <c r="H111" s="126"/>
    </row>
    <row r="112" spans="1:8" x14ac:dyDescent="0.25">
      <c r="A112" s="126"/>
      <c r="B112" s="126"/>
      <c r="C112" s="203" t="s">
        <v>3145</v>
      </c>
      <c r="D112" s="126"/>
      <c r="E112" s="126"/>
      <c r="F112" s="126"/>
      <c r="G112" s="126"/>
      <c r="H112" s="126"/>
    </row>
    <row r="113" spans="1:8" ht="30" x14ac:dyDescent="0.25">
      <c r="A113" s="126"/>
      <c r="B113" s="126"/>
      <c r="C113" s="282" t="s">
        <v>3146</v>
      </c>
      <c r="D113" s="126"/>
      <c r="E113" s="126"/>
      <c r="F113" s="126"/>
      <c r="G113" s="126"/>
      <c r="H113" s="126"/>
    </row>
    <row r="114" spans="1:8" x14ac:dyDescent="0.25">
      <c r="A114" s="177"/>
      <c r="B114" s="177"/>
      <c r="C114" s="177"/>
      <c r="D114" s="177"/>
      <c r="E114" s="177"/>
      <c r="F114" s="177"/>
      <c r="G114" s="177"/>
      <c r="H114" s="177"/>
    </row>
    <row r="115" spans="1:8" x14ac:dyDescent="0.25">
      <c r="A115" s="125" t="s">
        <v>3178</v>
      </c>
      <c r="B115" s="125" t="s">
        <v>3141</v>
      </c>
      <c r="C115" s="126" t="s">
        <v>3128</v>
      </c>
      <c r="D115" s="126"/>
      <c r="E115" s="126"/>
      <c r="F115" s="126"/>
      <c r="G115" s="126"/>
      <c r="H115" s="126"/>
    </row>
    <row r="116" spans="1:8" x14ac:dyDescent="0.25">
      <c r="A116" s="125"/>
      <c r="B116" s="125" t="s">
        <v>3163</v>
      </c>
      <c r="C116" s="126" t="s">
        <v>3129</v>
      </c>
      <c r="D116" s="126"/>
      <c r="E116" s="126"/>
      <c r="F116" s="126"/>
      <c r="G116" s="126"/>
      <c r="H116" s="126"/>
    </row>
    <row r="117" spans="1:8" x14ac:dyDescent="0.25">
      <c r="A117" s="126"/>
      <c r="B117" s="126"/>
      <c r="C117" s="126" t="s">
        <v>3142</v>
      </c>
      <c r="D117" s="126"/>
      <c r="E117" s="126"/>
      <c r="F117" s="126"/>
      <c r="G117" s="126"/>
      <c r="H117" s="126"/>
    </row>
    <row r="118" spans="1:8" x14ac:dyDescent="0.25">
      <c r="A118" s="126"/>
      <c r="B118" s="126"/>
      <c r="C118" s="203" t="s">
        <v>3143</v>
      </c>
      <c r="D118" s="126"/>
      <c r="E118" s="126"/>
      <c r="F118" s="126"/>
      <c r="G118" s="126"/>
      <c r="H118" s="126"/>
    </row>
    <row r="119" spans="1:8" x14ac:dyDescent="0.25">
      <c r="A119" s="126"/>
      <c r="B119" s="126"/>
      <c r="C119" s="282" t="s">
        <v>3148</v>
      </c>
      <c r="D119" s="126"/>
      <c r="E119" s="126"/>
      <c r="F119" s="126"/>
      <c r="G119" s="126"/>
      <c r="H119" s="126"/>
    </row>
    <row r="120" spans="1:8" ht="30" x14ac:dyDescent="0.25">
      <c r="A120" s="126"/>
      <c r="B120" s="126"/>
      <c r="C120" s="280" t="s">
        <v>3164</v>
      </c>
      <c r="D120" s="126"/>
      <c r="E120" s="126"/>
      <c r="F120" s="126"/>
      <c r="G120" s="126"/>
      <c r="H120" s="126"/>
    </row>
    <row r="121" spans="1:8" x14ac:dyDescent="0.25">
      <c r="A121" s="126"/>
      <c r="B121" s="126"/>
      <c r="C121" s="126" t="s">
        <v>3144</v>
      </c>
      <c r="D121" s="126"/>
      <c r="E121" s="126"/>
      <c r="F121" s="126"/>
      <c r="G121" s="126"/>
      <c r="H121" s="126"/>
    </row>
    <row r="122" spans="1:8" x14ac:dyDescent="0.25">
      <c r="A122" s="126"/>
      <c r="B122" s="126"/>
      <c r="C122" s="203" t="s">
        <v>3145</v>
      </c>
      <c r="D122" s="126"/>
      <c r="E122" s="126"/>
      <c r="F122" s="126"/>
      <c r="G122" s="126"/>
      <c r="H122" s="126"/>
    </row>
    <row r="123" spans="1:8" ht="30" x14ac:dyDescent="0.25">
      <c r="A123" s="126"/>
      <c r="B123" s="126"/>
      <c r="C123" s="282" t="s">
        <v>3146</v>
      </c>
      <c r="D123" s="126"/>
      <c r="E123" s="126"/>
      <c r="F123" s="126"/>
      <c r="G123" s="126"/>
      <c r="H123" s="126"/>
    </row>
    <row r="124" spans="1:8" x14ac:dyDescent="0.25">
      <c r="A124" s="177"/>
      <c r="B124" s="177"/>
      <c r="C124" s="177"/>
      <c r="D124" s="177"/>
      <c r="E124" s="177"/>
      <c r="F124" s="177"/>
      <c r="G124" s="177"/>
      <c r="H124" s="177"/>
    </row>
    <row r="125" spans="1:8" x14ac:dyDescent="0.25">
      <c r="A125" s="125" t="s">
        <v>3179</v>
      </c>
      <c r="B125" s="125" t="s">
        <v>3141</v>
      </c>
      <c r="C125" s="126" t="s">
        <v>3128</v>
      </c>
      <c r="D125" s="126"/>
      <c r="E125" s="126"/>
      <c r="F125" s="126"/>
      <c r="G125" s="126"/>
      <c r="H125" s="126"/>
    </row>
    <row r="126" spans="1:8" x14ac:dyDescent="0.25">
      <c r="A126" s="125"/>
      <c r="B126" s="125" t="s">
        <v>3198</v>
      </c>
      <c r="C126" s="126" t="s">
        <v>3129</v>
      </c>
      <c r="D126" s="126"/>
      <c r="E126" s="126"/>
      <c r="F126" s="126"/>
      <c r="G126" s="126"/>
      <c r="H126" s="126"/>
    </row>
    <row r="127" spans="1:8" x14ac:dyDescent="0.25">
      <c r="A127" s="126"/>
      <c r="B127" s="126"/>
      <c r="C127" s="126" t="s">
        <v>3142</v>
      </c>
      <c r="D127" s="126"/>
      <c r="E127" s="126"/>
      <c r="F127" s="126"/>
      <c r="G127" s="126"/>
      <c r="H127" s="126"/>
    </row>
    <row r="128" spans="1:8" x14ac:dyDescent="0.25">
      <c r="A128" s="126"/>
      <c r="B128" s="126"/>
      <c r="C128" s="203" t="s">
        <v>3143</v>
      </c>
      <c r="D128" s="126"/>
      <c r="E128" s="126"/>
      <c r="F128" s="126"/>
      <c r="G128" s="126"/>
      <c r="H128" s="126"/>
    </row>
    <row r="129" spans="1:8" x14ac:dyDescent="0.25">
      <c r="A129" s="126"/>
      <c r="B129" s="126"/>
      <c r="C129" s="282" t="s">
        <v>3148</v>
      </c>
      <c r="D129" s="126"/>
      <c r="E129" s="126"/>
      <c r="F129" s="126"/>
      <c r="G129" s="126"/>
      <c r="H129" s="126"/>
    </row>
    <row r="130" spans="1:8" ht="30" x14ac:dyDescent="0.25">
      <c r="A130" s="126"/>
      <c r="B130" s="126"/>
      <c r="C130" s="280" t="s">
        <v>3199</v>
      </c>
      <c r="D130" s="126"/>
      <c r="E130" s="126"/>
      <c r="F130" s="126"/>
      <c r="G130" s="126"/>
      <c r="H130" s="126"/>
    </row>
    <row r="131" spans="1:8" x14ac:dyDescent="0.25">
      <c r="A131" s="126"/>
      <c r="B131" s="126"/>
      <c r="C131" s="126" t="s">
        <v>3144</v>
      </c>
      <c r="D131" s="126"/>
      <c r="E131" s="126"/>
      <c r="F131" s="126"/>
      <c r="G131" s="126"/>
      <c r="H131" s="126"/>
    </row>
    <row r="132" spans="1:8" x14ac:dyDescent="0.25">
      <c r="A132" s="126"/>
      <c r="B132" s="126"/>
      <c r="C132" s="203" t="s">
        <v>3145</v>
      </c>
      <c r="D132" s="126"/>
      <c r="E132" s="126"/>
      <c r="F132" s="126"/>
      <c r="G132" s="126"/>
      <c r="H132" s="126"/>
    </row>
    <row r="133" spans="1:8" ht="30" x14ac:dyDescent="0.25">
      <c r="A133" s="126"/>
      <c r="B133" s="126"/>
      <c r="C133" s="282" t="s">
        <v>3146</v>
      </c>
      <c r="D133" s="126"/>
      <c r="E133" s="126"/>
      <c r="F133" s="126"/>
      <c r="G133" s="126"/>
      <c r="H133" s="126"/>
    </row>
    <row r="134" spans="1:8" x14ac:dyDescent="0.25">
      <c r="A134" s="177"/>
      <c r="B134" s="177"/>
      <c r="C134" s="177"/>
      <c r="D134" s="177"/>
      <c r="E134" s="177"/>
      <c r="F134" s="177"/>
      <c r="G134" s="177"/>
      <c r="H134" s="177"/>
    </row>
    <row r="135" spans="1:8" x14ac:dyDescent="0.25">
      <c r="A135" s="125" t="s">
        <v>3180</v>
      </c>
      <c r="B135" s="125" t="s">
        <v>3141</v>
      </c>
      <c r="C135" s="126" t="s">
        <v>3128</v>
      </c>
      <c r="D135" s="126"/>
      <c r="E135" s="126"/>
      <c r="F135" s="126"/>
      <c r="G135" s="126"/>
      <c r="H135" s="126"/>
    </row>
    <row r="136" spans="1:8" x14ac:dyDescent="0.25">
      <c r="A136" s="125"/>
      <c r="B136" s="125" t="s">
        <v>3165</v>
      </c>
      <c r="C136" s="126" t="s">
        <v>3129</v>
      </c>
      <c r="D136" s="126"/>
      <c r="E136" s="126"/>
      <c r="F136" s="126"/>
      <c r="G136" s="126"/>
      <c r="H136" s="126"/>
    </row>
    <row r="137" spans="1:8" x14ac:dyDescent="0.25">
      <c r="A137" s="126"/>
      <c r="B137" s="125" t="s">
        <v>3166</v>
      </c>
      <c r="C137" s="126" t="s">
        <v>3142</v>
      </c>
      <c r="D137" s="126"/>
      <c r="E137" s="126"/>
      <c r="F137" s="126"/>
      <c r="G137" s="126"/>
      <c r="H137" s="126"/>
    </row>
    <row r="138" spans="1:8" x14ac:dyDescent="0.25">
      <c r="A138" s="126"/>
      <c r="B138" s="126"/>
      <c r="C138" s="203" t="s">
        <v>3143</v>
      </c>
      <c r="D138" s="126"/>
      <c r="E138" s="126"/>
      <c r="F138" s="126"/>
      <c r="G138" s="126"/>
      <c r="H138" s="126"/>
    </row>
    <row r="139" spans="1:8" x14ac:dyDescent="0.25">
      <c r="A139" s="126"/>
      <c r="B139" s="126"/>
      <c r="C139" s="282" t="s">
        <v>3148</v>
      </c>
      <c r="D139" s="126"/>
      <c r="E139" s="126"/>
      <c r="F139" s="126"/>
      <c r="G139" s="126"/>
      <c r="H139" s="126"/>
    </row>
    <row r="140" spans="1:8" ht="30" x14ac:dyDescent="0.25">
      <c r="A140" s="126"/>
      <c r="B140" s="126"/>
      <c r="C140" s="280" t="s">
        <v>3167</v>
      </c>
      <c r="D140" s="126"/>
      <c r="E140" s="126"/>
      <c r="F140" s="126"/>
      <c r="G140" s="126"/>
      <c r="H140" s="126"/>
    </row>
    <row r="141" spans="1:8" x14ac:dyDescent="0.25">
      <c r="A141" s="126"/>
      <c r="B141" s="126"/>
      <c r="C141" s="126" t="s">
        <v>3144</v>
      </c>
      <c r="D141" s="126"/>
      <c r="E141" s="126"/>
      <c r="F141" s="126"/>
      <c r="G141" s="126"/>
      <c r="H141" s="126"/>
    </row>
    <row r="142" spans="1:8" x14ac:dyDescent="0.25">
      <c r="A142" s="126"/>
      <c r="B142" s="126"/>
      <c r="C142" s="203" t="s">
        <v>3145</v>
      </c>
      <c r="D142" s="126"/>
      <c r="E142" s="126"/>
      <c r="F142" s="126"/>
      <c r="G142" s="126"/>
      <c r="H142" s="126"/>
    </row>
    <row r="143" spans="1:8" ht="30" x14ac:dyDescent="0.25">
      <c r="A143" s="126"/>
      <c r="B143" s="126"/>
      <c r="C143" s="282" t="s">
        <v>3146</v>
      </c>
      <c r="D143" s="126"/>
      <c r="E143" s="126"/>
      <c r="F143" s="126"/>
      <c r="G143" s="126"/>
      <c r="H143" s="126"/>
    </row>
    <row r="144" spans="1:8" x14ac:dyDescent="0.25">
      <c r="A144" s="177"/>
      <c r="B144" s="177"/>
      <c r="C144" s="177"/>
      <c r="D144" s="177"/>
      <c r="E144" s="177"/>
      <c r="F144" s="177"/>
      <c r="G144" s="177"/>
      <c r="H144" s="177"/>
    </row>
    <row r="145" spans="1:8" x14ac:dyDescent="0.25">
      <c r="A145" s="125" t="s">
        <v>3184</v>
      </c>
      <c r="B145" s="125" t="s">
        <v>3141</v>
      </c>
      <c r="C145" s="126" t="s">
        <v>3128</v>
      </c>
      <c r="D145" s="126"/>
      <c r="E145" s="126"/>
      <c r="F145" s="126"/>
      <c r="G145" s="126"/>
      <c r="H145" s="126"/>
    </row>
    <row r="146" spans="1:8" x14ac:dyDescent="0.25">
      <c r="A146" s="125"/>
      <c r="B146" s="125" t="s">
        <v>3165</v>
      </c>
      <c r="C146" s="126" t="s">
        <v>3129</v>
      </c>
      <c r="D146" s="126"/>
      <c r="E146" s="126"/>
      <c r="F146" s="126"/>
      <c r="G146" s="126"/>
      <c r="H146" s="126"/>
    </row>
    <row r="147" spans="1:8" x14ac:dyDescent="0.25">
      <c r="A147" s="126"/>
      <c r="B147" s="125" t="s">
        <v>3205</v>
      </c>
      <c r="C147" s="126" t="s">
        <v>3142</v>
      </c>
      <c r="D147" s="126"/>
      <c r="E147" s="126"/>
      <c r="F147" s="126"/>
      <c r="G147" s="126"/>
      <c r="H147" s="126"/>
    </row>
    <row r="148" spans="1:8" x14ac:dyDescent="0.25">
      <c r="A148" s="126"/>
      <c r="B148" s="126"/>
      <c r="C148" s="203" t="s">
        <v>3143</v>
      </c>
      <c r="D148" s="126"/>
      <c r="E148" s="126"/>
      <c r="F148" s="126"/>
      <c r="G148" s="126"/>
      <c r="H148" s="126"/>
    </row>
    <row r="149" spans="1:8" x14ac:dyDescent="0.25">
      <c r="A149" s="126"/>
      <c r="B149" s="126"/>
      <c r="C149" s="282" t="s">
        <v>3148</v>
      </c>
      <c r="D149" s="126"/>
      <c r="E149" s="126"/>
      <c r="F149" s="126"/>
      <c r="G149" s="126"/>
      <c r="H149" s="126"/>
    </row>
    <row r="150" spans="1:8" ht="30" x14ac:dyDescent="0.25">
      <c r="A150" s="126"/>
      <c r="B150" s="126"/>
      <c r="C150" s="280" t="s">
        <v>3206</v>
      </c>
      <c r="D150" s="126"/>
      <c r="E150" s="126"/>
      <c r="F150" s="126"/>
      <c r="G150" s="126"/>
      <c r="H150" s="126"/>
    </row>
    <row r="151" spans="1:8" x14ac:dyDescent="0.25">
      <c r="A151" s="126"/>
      <c r="B151" s="126"/>
      <c r="C151" s="126" t="s">
        <v>3144</v>
      </c>
      <c r="D151" s="126"/>
      <c r="E151" s="126"/>
      <c r="F151" s="126"/>
      <c r="G151" s="126"/>
      <c r="H151" s="126"/>
    </row>
    <row r="152" spans="1:8" x14ac:dyDescent="0.25">
      <c r="A152" s="126"/>
      <c r="B152" s="126"/>
      <c r="C152" s="203" t="s">
        <v>3145</v>
      </c>
      <c r="D152" s="126"/>
      <c r="E152" s="126"/>
      <c r="F152" s="126"/>
      <c r="G152" s="126"/>
      <c r="H152" s="126"/>
    </row>
    <row r="153" spans="1:8" ht="30" x14ac:dyDescent="0.25">
      <c r="A153" s="126"/>
      <c r="B153" s="126"/>
      <c r="C153" s="282" t="s">
        <v>3146</v>
      </c>
      <c r="D153" s="126"/>
      <c r="E153" s="126"/>
      <c r="F153" s="126"/>
      <c r="G153" s="126"/>
      <c r="H153" s="126"/>
    </row>
    <row r="154" spans="1:8" x14ac:dyDescent="0.25">
      <c r="A154" s="177"/>
      <c r="B154" s="177"/>
      <c r="C154" s="177"/>
      <c r="D154" s="177"/>
      <c r="E154" s="177"/>
      <c r="F154" s="177"/>
      <c r="G154" s="177"/>
      <c r="H154" s="177"/>
    </row>
    <row r="155" spans="1:8" x14ac:dyDescent="0.25">
      <c r="A155" s="125" t="s">
        <v>3200</v>
      </c>
      <c r="B155" s="125" t="s">
        <v>3141</v>
      </c>
      <c r="C155" s="126" t="s">
        <v>3128</v>
      </c>
      <c r="D155" s="126"/>
      <c r="E155" s="126"/>
      <c r="F155" s="126"/>
      <c r="G155" s="126"/>
      <c r="H155" s="126"/>
    </row>
    <row r="156" spans="1:8" x14ac:dyDescent="0.25">
      <c r="A156" s="125"/>
      <c r="B156" s="125" t="s">
        <v>3165</v>
      </c>
      <c r="C156" s="126" t="s">
        <v>3129</v>
      </c>
      <c r="D156" s="126"/>
      <c r="E156" s="126"/>
      <c r="F156" s="126"/>
      <c r="G156" s="126"/>
      <c r="H156" s="126"/>
    </row>
    <row r="157" spans="1:8" x14ac:dyDescent="0.25">
      <c r="A157" s="126"/>
      <c r="B157" s="125" t="s">
        <v>3168</v>
      </c>
      <c r="C157" s="126" t="s">
        <v>3142</v>
      </c>
      <c r="D157" s="126"/>
      <c r="E157" s="126"/>
      <c r="F157" s="126"/>
      <c r="G157" s="126"/>
      <c r="H157" s="126"/>
    </row>
    <row r="158" spans="1:8" x14ac:dyDescent="0.25">
      <c r="A158" s="126"/>
      <c r="B158" s="126"/>
      <c r="C158" s="203" t="s">
        <v>3143</v>
      </c>
      <c r="D158" s="126"/>
      <c r="E158" s="126"/>
      <c r="F158" s="126"/>
      <c r="G158" s="126"/>
      <c r="H158" s="126"/>
    </row>
    <row r="159" spans="1:8" x14ac:dyDescent="0.25">
      <c r="A159" s="126"/>
      <c r="B159" s="126"/>
      <c r="C159" s="282" t="s">
        <v>3148</v>
      </c>
      <c r="D159" s="126"/>
      <c r="E159" s="126"/>
      <c r="F159" s="126"/>
      <c r="G159" s="126"/>
      <c r="H159" s="126"/>
    </row>
    <row r="160" spans="1:8" ht="30" x14ac:dyDescent="0.25">
      <c r="A160" s="126"/>
      <c r="B160" s="126"/>
      <c r="C160" s="280" t="s">
        <v>3169</v>
      </c>
      <c r="D160" s="126"/>
      <c r="E160" s="126"/>
      <c r="F160" s="126"/>
      <c r="G160" s="126"/>
      <c r="H160" s="126"/>
    </row>
    <row r="161" spans="1:8" x14ac:dyDescent="0.25">
      <c r="A161" s="126"/>
      <c r="B161" s="126"/>
      <c r="C161" s="126" t="s">
        <v>3144</v>
      </c>
      <c r="D161" s="126"/>
      <c r="E161" s="126"/>
      <c r="F161" s="126"/>
      <c r="G161" s="126"/>
      <c r="H161" s="126"/>
    </row>
    <row r="162" spans="1:8" x14ac:dyDescent="0.25">
      <c r="A162" s="126"/>
      <c r="B162" s="126"/>
      <c r="C162" s="203" t="s">
        <v>3145</v>
      </c>
      <c r="D162" s="126"/>
      <c r="E162" s="126"/>
      <c r="F162" s="126"/>
      <c r="G162" s="126"/>
      <c r="H162" s="126"/>
    </row>
    <row r="163" spans="1:8" ht="30" x14ac:dyDescent="0.25">
      <c r="A163" s="126"/>
      <c r="B163" s="126"/>
      <c r="C163" s="282" t="s">
        <v>3146</v>
      </c>
      <c r="D163" s="126"/>
      <c r="E163" s="126"/>
      <c r="F163" s="126"/>
      <c r="G163" s="126"/>
      <c r="H163" s="126"/>
    </row>
    <row r="164" spans="1:8" x14ac:dyDescent="0.25">
      <c r="A164" s="177"/>
      <c r="B164" s="177"/>
      <c r="C164" s="177"/>
      <c r="D164" s="177"/>
      <c r="E164" s="177"/>
      <c r="F164" s="177"/>
      <c r="G164" s="177"/>
      <c r="H164" s="177"/>
    </row>
    <row r="165" spans="1:8" x14ac:dyDescent="0.25">
      <c r="A165" s="125" t="s">
        <v>3201</v>
      </c>
      <c r="B165" s="125" t="s">
        <v>3141</v>
      </c>
      <c r="C165" s="126" t="s">
        <v>3128</v>
      </c>
      <c r="D165" s="126"/>
      <c r="E165" s="126"/>
      <c r="F165" s="126"/>
      <c r="G165" s="126"/>
      <c r="H165" s="126"/>
    </row>
    <row r="166" spans="1:8" x14ac:dyDescent="0.25">
      <c r="A166" s="125"/>
      <c r="B166" s="125" t="s">
        <v>3181</v>
      </c>
      <c r="C166" s="126" t="s">
        <v>3129</v>
      </c>
      <c r="D166" s="126"/>
      <c r="E166" s="126"/>
      <c r="F166" s="126"/>
      <c r="G166" s="126"/>
      <c r="H166" s="126"/>
    </row>
    <row r="167" spans="1:8" x14ac:dyDescent="0.25">
      <c r="A167" s="126"/>
      <c r="B167" s="126"/>
      <c r="C167" s="126" t="s">
        <v>3142</v>
      </c>
      <c r="D167" s="126"/>
      <c r="E167" s="126"/>
      <c r="F167" s="126"/>
      <c r="G167" s="126"/>
      <c r="H167" s="126"/>
    </row>
    <row r="168" spans="1:8" x14ac:dyDescent="0.25">
      <c r="A168" s="126"/>
      <c r="B168" s="126"/>
      <c r="C168" s="203" t="s">
        <v>3143</v>
      </c>
      <c r="D168" s="126"/>
      <c r="E168" s="126"/>
      <c r="F168" s="126"/>
      <c r="G168" s="126"/>
      <c r="H168" s="126"/>
    </row>
    <row r="169" spans="1:8" x14ac:dyDescent="0.25">
      <c r="A169" s="126"/>
      <c r="B169" s="126"/>
      <c r="C169" s="282" t="s">
        <v>3148</v>
      </c>
      <c r="D169" s="126"/>
      <c r="E169" s="126"/>
      <c r="F169" s="126"/>
      <c r="G169" s="126"/>
      <c r="H169" s="126"/>
    </row>
    <row r="170" spans="1:8" ht="30" x14ac:dyDescent="0.25">
      <c r="A170" s="126"/>
      <c r="B170" s="126"/>
      <c r="C170" s="280" t="s">
        <v>3182</v>
      </c>
      <c r="D170" s="126"/>
      <c r="E170" s="126"/>
      <c r="F170" s="126"/>
      <c r="G170" s="126"/>
      <c r="H170" s="126"/>
    </row>
    <row r="171" spans="1:8" x14ac:dyDescent="0.25">
      <c r="A171" s="126"/>
      <c r="B171" s="126"/>
      <c r="C171" s="126" t="s">
        <v>3144</v>
      </c>
      <c r="D171" s="126"/>
      <c r="E171" s="126"/>
      <c r="F171" s="126"/>
      <c r="G171" s="126"/>
      <c r="H171" s="126"/>
    </row>
    <row r="172" spans="1:8" x14ac:dyDescent="0.25">
      <c r="A172" s="126"/>
      <c r="B172" s="126"/>
      <c r="C172" s="203" t="s">
        <v>3145</v>
      </c>
      <c r="D172" s="126"/>
      <c r="E172" s="126"/>
      <c r="F172" s="126"/>
      <c r="G172" s="126"/>
      <c r="H172" s="126"/>
    </row>
    <row r="173" spans="1:8" ht="30" x14ac:dyDescent="0.25">
      <c r="A173" s="126"/>
      <c r="B173" s="126"/>
      <c r="C173" s="282" t="s">
        <v>3146</v>
      </c>
      <c r="D173" s="126"/>
      <c r="E173" s="126"/>
      <c r="F173" s="126"/>
      <c r="G173" s="126"/>
      <c r="H173" s="126"/>
    </row>
    <row r="174" spans="1:8" x14ac:dyDescent="0.25">
      <c r="A174" s="177"/>
      <c r="B174" s="177"/>
      <c r="C174" s="177"/>
      <c r="D174" s="177"/>
      <c r="E174" s="177"/>
      <c r="F174" s="177"/>
      <c r="G174" s="177"/>
      <c r="H174" s="177"/>
    </row>
    <row r="175" spans="1:8" x14ac:dyDescent="0.25">
      <c r="A175" s="125" t="s">
        <v>3202</v>
      </c>
      <c r="B175" s="125" t="s">
        <v>3141</v>
      </c>
      <c r="C175" s="126" t="s">
        <v>3128</v>
      </c>
      <c r="D175" s="126"/>
      <c r="E175" s="126"/>
      <c r="F175" s="126"/>
      <c r="G175" s="126"/>
      <c r="H175" s="126"/>
    </row>
    <row r="176" spans="1:8" x14ac:dyDescent="0.25">
      <c r="A176" s="125"/>
      <c r="B176" s="125" t="s">
        <v>3207</v>
      </c>
      <c r="C176" s="126" t="s">
        <v>3129</v>
      </c>
      <c r="D176" s="126"/>
      <c r="E176" s="126"/>
      <c r="F176" s="126"/>
      <c r="G176" s="126"/>
      <c r="H176" s="126"/>
    </row>
    <row r="177" spans="1:8" x14ac:dyDescent="0.25">
      <c r="A177" s="126"/>
      <c r="B177" s="126"/>
      <c r="C177" s="126" t="s">
        <v>3142</v>
      </c>
      <c r="D177" s="126"/>
      <c r="E177" s="126"/>
      <c r="F177" s="126"/>
      <c r="G177" s="126"/>
      <c r="H177" s="126"/>
    </row>
    <row r="178" spans="1:8" x14ac:dyDescent="0.25">
      <c r="A178" s="126"/>
      <c r="B178" s="126"/>
      <c r="C178" s="203" t="s">
        <v>3143</v>
      </c>
      <c r="D178" s="126"/>
      <c r="E178" s="126"/>
      <c r="F178" s="126"/>
      <c r="G178" s="126"/>
      <c r="H178" s="126"/>
    </row>
    <row r="179" spans="1:8" x14ac:dyDescent="0.25">
      <c r="A179" s="126"/>
      <c r="B179" s="126"/>
      <c r="C179" s="282" t="s">
        <v>3148</v>
      </c>
      <c r="D179" s="126"/>
      <c r="E179" s="126"/>
      <c r="F179" s="126"/>
      <c r="G179" s="126"/>
      <c r="H179" s="126"/>
    </row>
    <row r="180" spans="1:8" ht="30" x14ac:dyDescent="0.25">
      <c r="A180" s="126"/>
      <c r="B180" s="126"/>
      <c r="C180" s="280" t="s">
        <v>3208</v>
      </c>
      <c r="D180" s="126"/>
      <c r="E180" s="126"/>
      <c r="F180" s="126"/>
      <c r="G180" s="126"/>
      <c r="H180" s="126"/>
    </row>
    <row r="181" spans="1:8" x14ac:dyDescent="0.25">
      <c r="A181" s="126"/>
      <c r="B181" s="126"/>
      <c r="C181" s="126" t="s">
        <v>3144</v>
      </c>
      <c r="D181" s="126"/>
      <c r="E181" s="126"/>
      <c r="F181" s="126"/>
      <c r="G181" s="126"/>
      <c r="H181" s="126"/>
    </row>
    <row r="182" spans="1:8" x14ac:dyDescent="0.25">
      <c r="A182" s="126"/>
      <c r="B182" s="126"/>
      <c r="C182" s="203" t="s">
        <v>3145</v>
      </c>
      <c r="D182" s="126"/>
      <c r="E182" s="126"/>
      <c r="F182" s="126"/>
      <c r="G182" s="126"/>
      <c r="H182" s="126"/>
    </row>
    <row r="183" spans="1:8" ht="30" x14ac:dyDescent="0.25">
      <c r="A183" s="126"/>
      <c r="B183" s="126"/>
      <c r="C183" s="282" t="s">
        <v>3146</v>
      </c>
      <c r="D183" s="126"/>
      <c r="E183" s="126"/>
      <c r="F183" s="126"/>
      <c r="G183" s="126"/>
      <c r="H183" s="126"/>
    </row>
    <row r="184" spans="1:8" x14ac:dyDescent="0.25">
      <c r="A184" s="177"/>
      <c r="B184" s="177"/>
      <c r="C184" s="177"/>
      <c r="D184" s="177"/>
      <c r="E184" s="177"/>
      <c r="F184" s="177"/>
      <c r="G184" s="177"/>
      <c r="H184" s="177"/>
    </row>
    <row r="185" spans="1:8" x14ac:dyDescent="0.25">
      <c r="A185" s="125" t="s">
        <v>3203</v>
      </c>
      <c r="B185" s="125" t="s">
        <v>3141</v>
      </c>
      <c r="C185" s="126" t="s">
        <v>3128</v>
      </c>
      <c r="D185" s="126"/>
      <c r="E185" s="126"/>
      <c r="F185" s="126"/>
      <c r="G185" s="126"/>
      <c r="H185" s="126"/>
    </row>
    <row r="186" spans="1:8" x14ac:dyDescent="0.25">
      <c r="A186" s="125"/>
      <c r="B186" s="125" t="s">
        <v>3183</v>
      </c>
      <c r="C186" s="126" t="s">
        <v>3129</v>
      </c>
      <c r="D186" s="126"/>
      <c r="E186" s="126"/>
      <c r="F186" s="126"/>
      <c r="G186" s="126"/>
      <c r="H186" s="126"/>
    </row>
    <row r="187" spans="1:8" x14ac:dyDescent="0.25">
      <c r="A187" s="126"/>
      <c r="B187" s="126"/>
      <c r="C187" s="126" t="s">
        <v>3142</v>
      </c>
      <c r="D187" s="126"/>
      <c r="E187" s="126"/>
      <c r="F187" s="126"/>
      <c r="G187" s="126"/>
      <c r="H187" s="126"/>
    </row>
    <row r="188" spans="1:8" x14ac:dyDescent="0.25">
      <c r="A188" s="126"/>
      <c r="B188" s="126"/>
      <c r="C188" s="203" t="s">
        <v>3143</v>
      </c>
      <c r="D188" s="126"/>
      <c r="E188" s="126"/>
      <c r="F188" s="126"/>
      <c r="G188" s="126"/>
      <c r="H188" s="126"/>
    </row>
    <row r="189" spans="1:8" x14ac:dyDescent="0.25">
      <c r="A189" s="126"/>
      <c r="B189" s="126"/>
      <c r="C189" s="282" t="s">
        <v>3148</v>
      </c>
      <c r="D189" s="126"/>
      <c r="E189" s="126"/>
      <c r="F189" s="126"/>
      <c r="G189" s="126"/>
      <c r="H189" s="126"/>
    </row>
    <row r="190" spans="1:8" ht="30" x14ac:dyDescent="0.25">
      <c r="A190" s="126"/>
      <c r="B190" s="126"/>
      <c r="C190" s="280" t="s">
        <v>3185</v>
      </c>
      <c r="D190" s="126"/>
      <c r="E190" s="126"/>
      <c r="F190" s="126"/>
      <c r="G190" s="126"/>
      <c r="H190" s="126"/>
    </row>
    <row r="191" spans="1:8" x14ac:dyDescent="0.25">
      <c r="A191" s="126"/>
      <c r="B191" s="126"/>
      <c r="C191" s="126" t="s">
        <v>3144</v>
      </c>
      <c r="D191" s="126"/>
      <c r="E191" s="126"/>
      <c r="F191" s="126"/>
      <c r="G191" s="126"/>
      <c r="H191" s="126"/>
    </row>
    <row r="192" spans="1:8" x14ac:dyDescent="0.25">
      <c r="A192" s="126"/>
      <c r="B192" s="126"/>
      <c r="C192" s="203" t="s">
        <v>3145</v>
      </c>
      <c r="D192" s="126"/>
      <c r="E192" s="126"/>
      <c r="F192" s="126"/>
      <c r="G192" s="126"/>
      <c r="H192" s="126"/>
    </row>
    <row r="193" spans="1:8" ht="30" x14ac:dyDescent="0.25">
      <c r="A193" s="126"/>
      <c r="B193" s="126"/>
      <c r="C193" s="282" t="s">
        <v>3146</v>
      </c>
      <c r="D193" s="126"/>
      <c r="E193" s="126"/>
      <c r="F193" s="126"/>
      <c r="G193" s="126"/>
      <c r="H193" s="126"/>
    </row>
    <row r="194" spans="1:8" x14ac:dyDescent="0.25">
      <c r="A194" s="177"/>
      <c r="B194" s="177"/>
      <c r="C194" s="177"/>
      <c r="D194" s="177"/>
      <c r="E194" s="177"/>
      <c r="F194" s="177"/>
      <c r="G194" s="177"/>
      <c r="H194" s="177"/>
    </row>
    <row r="195" spans="1:8" x14ac:dyDescent="0.25">
      <c r="A195" s="125" t="s">
        <v>3204</v>
      </c>
      <c r="B195" s="125" t="s">
        <v>3141</v>
      </c>
      <c r="C195" s="126" t="s">
        <v>3128</v>
      </c>
      <c r="D195" s="126"/>
      <c r="E195" s="126"/>
      <c r="F195" s="126"/>
      <c r="G195" s="126"/>
      <c r="H195" s="126"/>
    </row>
    <row r="196" spans="1:8" x14ac:dyDescent="0.25">
      <c r="A196" s="125"/>
      <c r="B196" s="125" t="s">
        <v>3186</v>
      </c>
      <c r="C196" s="126" t="s">
        <v>3129</v>
      </c>
      <c r="D196" s="126"/>
      <c r="E196" s="126"/>
      <c r="F196" s="126"/>
      <c r="G196" s="126"/>
      <c r="H196" s="126"/>
    </row>
    <row r="197" spans="1:8" x14ac:dyDescent="0.25">
      <c r="A197" s="126"/>
      <c r="B197" s="125" t="s">
        <v>3187</v>
      </c>
      <c r="C197" s="126" t="s">
        <v>3142</v>
      </c>
      <c r="D197" s="126"/>
      <c r="E197" s="126"/>
      <c r="F197" s="126"/>
      <c r="G197" s="126"/>
      <c r="H197" s="126"/>
    </row>
    <row r="198" spans="1:8" x14ac:dyDescent="0.25">
      <c r="A198" s="126"/>
      <c r="B198" s="126"/>
      <c r="C198" s="203" t="s">
        <v>3143</v>
      </c>
      <c r="D198" s="126"/>
      <c r="E198" s="126"/>
      <c r="F198" s="126"/>
      <c r="G198" s="126"/>
      <c r="H198" s="126"/>
    </row>
    <row r="199" spans="1:8" x14ac:dyDescent="0.25">
      <c r="A199" s="126"/>
      <c r="B199" s="126"/>
      <c r="C199" s="282" t="s">
        <v>3148</v>
      </c>
      <c r="D199" s="126"/>
      <c r="E199" s="126"/>
      <c r="F199" s="126"/>
      <c r="G199" s="126"/>
      <c r="H199" s="126"/>
    </row>
    <row r="200" spans="1:8" ht="30" x14ac:dyDescent="0.25">
      <c r="A200" s="126"/>
      <c r="B200" s="126"/>
      <c r="C200" s="280" t="s">
        <v>3188</v>
      </c>
      <c r="D200" s="126"/>
      <c r="E200" s="126"/>
      <c r="F200" s="126"/>
      <c r="G200" s="126"/>
      <c r="H200" s="126"/>
    </row>
    <row r="201" spans="1:8" x14ac:dyDescent="0.25">
      <c r="A201" s="126"/>
      <c r="B201" s="126"/>
      <c r="C201" s="126" t="s">
        <v>3144</v>
      </c>
      <c r="D201" s="126"/>
      <c r="E201" s="126"/>
      <c r="F201" s="126"/>
      <c r="G201" s="126"/>
      <c r="H201" s="126"/>
    </row>
    <row r="202" spans="1:8" x14ac:dyDescent="0.25">
      <c r="A202" s="126"/>
      <c r="B202" s="126"/>
      <c r="C202" s="203" t="s">
        <v>3145</v>
      </c>
      <c r="D202" s="126"/>
      <c r="E202" s="126"/>
      <c r="F202" s="126"/>
      <c r="G202" s="126"/>
      <c r="H202" s="126"/>
    </row>
    <row r="203" spans="1:8" ht="30" x14ac:dyDescent="0.25">
      <c r="A203" s="126"/>
      <c r="B203" s="126"/>
      <c r="C203" s="282" t="s">
        <v>3146</v>
      </c>
      <c r="D203" s="126"/>
      <c r="E203" s="126"/>
      <c r="F203" s="126"/>
      <c r="G203" s="126"/>
      <c r="H203" s="126"/>
    </row>
    <row r="204" spans="1:8" x14ac:dyDescent="0.25">
      <c r="A204" s="177"/>
      <c r="B204" s="177"/>
      <c r="C204" s="177"/>
      <c r="D204" s="177"/>
      <c r="E204" s="177"/>
      <c r="F204" s="177"/>
      <c r="G204" s="177"/>
      <c r="H204" s="177"/>
    </row>
    <row r="205" spans="1:8" x14ac:dyDescent="0.25">
      <c r="A205" s="125" t="s">
        <v>3209</v>
      </c>
      <c r="B205" s="125" t="s">
        <v>3141</v>
      </c>
      <c r="C205" s="126" t="s">
        <v>3128</v>
      </c>
      <c r="D205" s="126"/>
      <c r="E205" s="126"/>
      <c r="F205" s="126"/>
      <c r="G205" s="126"/>
      <c r="H205" s="126"/>
    </row>
    <row r="206" spans="1:8" x14ac:dyDescent="0.25">
      <c r="A206" s="125"/>
      <c r="B206" s="125" t="s">
        <v>3189</v>
      </c>
      <c r="C206" s="126" t="s">
        <v>3129</v>
      </c>
      <c r="D206" s="126"/>
      <c r="E206" s="126"/>
      <c r="F206" s="126"/>
      <c r="G206" s="126"/>
      <c r="H206" s="126"/>
    </row>
    <row r="207" spans="1:8" x14ac:dyDescent="0.25">
      <c r="A207" s="126"/>
      <c r="B207" s="125"/>
      <c r="C207" s="126" t="s">
        <v>3142</v>
      </c>
      <c r="D207" s="126"/>
      <c r="E207" s="126"/>
      <c r="F207" s="126"/>
      <c r="G207" s="126"/>
      <c r="H207" s="126"/>
    </row>
    <row r="208" spans="1:8" x14ac:dyDescent="0.25">
      <c r="A208" s="126"/>
      <c r="B208" s="126"/>
      <c r="C208" s="203" t="s">
        <v>3143</v>
      </c>
      <c r="D208" s="126"/>
      <c r="E208" s="126"/>
      <c r="F208" s="126"/>
      <c r="G208" s="126"/>
      <c r="H208" s="126"/>
    </row>
    <row r="209" spans="1:8" x14ac:dyDescent="0.25">
      <c r="A209" s="126"/>
      <c r="B209" s="126"/>
      <c r="C209" s="282" t="s">
        <v>3148</v>
      </c>
      <c r="D209" s="126"/>
      <c r="E209" s="126"/>
      <c r="F209" s="126"/>
      <c r="G209" s="126"/>
      <c r="H209" s="126"/>
    </row>
    <row r="210" spans="1:8" ht="30" x14ac:dyDescent="0.25">
      <c r="A210" s="126"/>
      <c r="B210" s="126"/>
      <c r="C210" s="280" t="s">
        <v>3190</v>
      </c>
      <c r="D210" s="126"/>
      <c r="E210" s="126"/>
      <c r="F210" s="126"/>
      <c r="G210" s="126"/>
      <c r="H210" s="126"/>
    </row>
    <row r="211" spans="1:8" x14ac:dyDescent="0.25">
      <c r="A211" s="126"/>
      <c r="B211" s="126"/>
      <c r="C211" s="126" t="s">
        <v>3144</v>
      </c>
      <c r="D211" s="126"/>
      <c r="E211" s="126"/>
      <c r="F211" s="126"/>
      <c r="G211" s="126"/>
      <c r="H211" s="126"/>
    </row>
    <row r="212" spans="1:8" x14ac:dyDescent="0.25">
      <c r="A212" s="126"/>
      <c r="B212" s="126"/>
      <c r="C212" s="203" t="s">
        <v>3145</v>
      </c>
      <c r="D212" s="126"/>
      <c r="E212" s="126"/>
      <c r="F212" s="126"/>
      <c r="G212" s="126"/>
      <c r="H212" s="126"/>
    </row>
    <row r="213" spans="1:8" ht="30" x14ac:dyDescent="0.25">
      <c r="A213" s="126"/>
      <c r="B213" s="126"/>
      <c r="C213" s="282" t="s">
        <v>3146</v>
      </c>
      <c r="D213" s="126"/>
      <c r="E213" s="126"/>
      <c r="F213" s="126"/>
      <c r="G213" s="126"/>
      <c r="H213" s="126"/>
    </row>
    <row r="214" spans="1:8" x14ac:dyDescent="0.25">
      <c r="A214" s="177"/>
      <c r="B214" s="177"/>
      <c r="C214" s="177"/>
      <c r="D214" s="177"/>
      <c r="E214" s="177"/>
      <c r="F214" s="177"/>
      <c r="G214" s="177"/>
      <c r="H214" s="177"/>
    </row>
    <row r="215" spans="1:8" x14ac:dyDescent="0.25">
      <c r="A215" s="125" t="s">
        <v>3210</v>
      </c>
      <c r="B215" s="125" t="s">
        <v>3141</v>
      </c>
      <c r="C215" s="126" t="s">
        <v>3128</v>
      </c>
      <c r="D215" s="126"/>
      <c r="E215" s="126"/>
      <c r="F215" s="126"/>
      <c r="G215" s="126"/>
      <c r="H215" s="126"/>
    </row>
    <row r="216" spans="1:8" x14ac:dyDescent="0.25">
      <c r="A216" s="125"/>
      <c r="B216" s="125" t="s">
        <v>3191</v>
      </c>
      <c r="C216" s="126" t="s">
        <v>3129</v>
      </c>
      <c r="D216" s="126"/>
      <c r="E216" s="126"/>
      <c r="F216" s="126"/>
      <c r="G216" s="126"/>
      <c r="H216" s="126"/>
    </row>
    <row r="217" spans="1:8" x14ac:dyDescent="0.25">
      <c r="A217" s="126"/>
      <c r="B217" s="125"/>
      <c r="C217" s="126" t="s">
        <v>3142</v>
      </c>
      <c r="D217" s="126"/>
      <c r="E217" s="126"/>
      <c r="F217" s="126"/>
      <c r="G217" s="126"/>
      <c r="H217" s="126"/>
    </row>
    <row r="218" spans="1:8" x14ac:dyDescent="0.25">
      <c r="A218" s="126"/>
      <c r="B218" s="126"/>
      <c r="C218" s="203" t="s">
        <v>3143</v>
      </c>
      <c r="D218" s="126"/>
      <c r="E218" s="126"/>
      <c r="F218" s="126"/>
      <c r="G218" s="126"/>
      <c r="H218" s="126"/>
    </row>
    <row r="219" spans="1:8" x14ac:dyDescent="0.25">
      <c r="A219" s="126"/>
      <c r="B219" s="126"/>
      <c r="C219" s="282" t="s">
        <v>3148</v>
      </c>
      <c r="D219" s="126"/>
      <c r="E219" s="126"/>
      <c r="F219" s="126"/>
      <c r="G219" s="126"/>
      <c r="H219" s="126"/>
    </row>
    <row r="220" spans="1:8" ht="30" x14ac:dyDescent="0.25">
      <c r="A220" s="126"/>
      <c r="B220" s="126"/>
      <c r="C220" s="280" t="s">
        <v>3192</v>
      </c>
      <c r="D220" s="126"/>
      <c r="E220" s="126"/>
      <c r="F220" s="126"/>
      <c r="G220" s="126"/>
      <c r="H220" s="126"/>
    </row>
    <row r="221" spans="1:8" x14ac:dyDescent="0.25">
      <c r="A221" s="126"/>
      <c r="B221" s="126"/>
      <c r="C221" s="126" t="s">
        <v>3144</v>
      </c>
      <c r="D221" s="126"/>
      <c r="E221" s="126"/>
      <c r="F221" s="126"/>
      <c r="G221" s="126"/>
      <c r="H221" s="126"/>
    </row>
    <row r="222" spans="1:8" x14ac:dyDescent="0.25">
      <c r="A222" s="126"/>
      <c r="B222" s="126"/>
      <c r="C222" s="203" t="s">
        <v>3145</v>
      </c>
      <c r="D222" s="126"/>
      <c r="E222" s="126"/>
      <c r="F222" s="126"/>
      <c r="G222" s="126"/>
      <c r="H222" s="126"/>
    </row>
    <row r="223" spans="1:8" ht="30" x14ac:dyDescent="0.25">
      <c r="A223" s="126"/>
      <c r="B223" s="126"/>
      <c r="C223" s="282" t="s">
        <v>3146</v>
      </c>
      <c r="D223" s="126"/>
      <c r="E223" s="126"/>
      <c r="F223" s="126"/>
      <c r="G223" s="126"/>
      <c r="H223" s="126"/>
    </row>
    <row r="224" spans="1:8" x14ac:dyDescent="0.25">
      <c r="A224" s="177"/>
      <c r="B224" s="177"/>
      <c r="C224" s="177"/>
      <c r="D224" s="177"/>
      <c r="E224" s="177"/>
      <c r="F224" s="177"/>
      <c r="G224" s="177"/>
      <c r="H224" s="177"/>
    </row>
    <row r="225" spans="1:8" x14ac:dyDescent="0.25">
      <c r="A225" s="125" t="s">
        <v>3211</v>
      </c>
      <c r="B225" s="125" t="s">
        <v>3141</v>
      </c>
      <c r="C225" s="126" t="s">
        <v>3128</v>
      </c>
      <c r="D225" s="126"/>
      <c r="E225" s="126"/>
      <c r="F225" s="126"/>
      <c r="G225" s="126"/>
      <c r="H225" s="126"/>
    </row>
    <row r="226" spans="1:8" x14ac:dyDescent="0.25">
      <c r="A226" s="125"/>
      <c r="B226" s="125" t="s">
        <v>3212</v>
      </c>
      <c r="C226" s="126" t="s">
        <v>3129</v>
      </c>
      <c r="D226" s="126"/>
      <c r="E226" s="126"/>
      <c r="F226" s="126"/>
      <c r="G226" s="126"/>
      <c r="H226" s="126"/>
    </row>
    <row r="227" spans="1:8" x14ac:dyDescent="0.25">
      <c r="A227" s="126"/>
      <c r="B227" s="125"/>
      <c r="C227" s="126" t="s">
        <v>3142</v>
      </c>
      <c r="D227" s="126"/>
      <c r="E227" s="126"/>
      <c r="F227" s="126"/>
      <c r="G227" s="126"/>
      <c r="H227" s="126"/>
    </row>
    <row r="228" spans="1:8" x14ac:dyDescent="0.25">
      <c r="A228" s="126"/>
      <c r="B228" s="126"/>
      <c r="C228" s="203" t="s">
        <v>3143</v>
      </c>
      <c r="D228" s="126"/>
      <c r="E228" s="126"/>
      <c r="F228" s="126"/>
      <c r="G228" s="126"/>
      <c r="H228" s="126"/>
    </row>
    <row r="229" spans="1:8" x14ac:dyDescent="0.25">
      <c r="A229" s="126"/>
      <c r="B229" s="126"/>
      <c r="C229" s="282" t="s">
        <v>3148</v>
      </c>
      <c r="D229" s="126"/>
      <c r="E229" s="126"/>
      <c r="F229" s="126"/>
      <c r="G229" s="126"/>
      <c r="H229" s="126"/>
    </row>
    <row r="230" spans="1:8" ht="30" x14ac:dyDescent="0.25">
      <c r="A230" s="126"/>
      <c r="B230" s="126"/>
      <c r="C230" s="280" t="s">
        <v>3213</v>
      </c>
      <c r="D230" s="126"/>
      <c r="E230" s="126"/>
      <c r="F230" s="126"/>
      <c r="G230" s="126"/>
      <c r="H230" s="126"/>
    </row>
    <row r="231" spans="1:8" x14ac:dyDescent="0.25">
      <c r="A231" s="126"/>
      <c r="B231" s="126"/>
      <c r="C231" s="126" t="s">
        <v>3144</v>
      </c>
      <c r="D231" s="126"/>
      <c r="E231" s="126"/>
      <c r="F231" s="126"/>
      <c r="G231" s="126"/>
      <c r="H231" s="126"/>
    </row>
    <row r="232" spans="1:8" x14ac:dyDescent="0.25">
      <c r="A232" s="126"/>
      <c r="B232" s="126"/>
      <c r="C232" s="203" t="s">
        <v>3145</v>
      </c>
      <c r="D232" s="126"/>
      <c r="E232" s="126"/>
      <c r="F232" s="126"/>
      <c r="G232" s="126"/>
      <c r="H232" s="126"/>
    </row>
    <row r="233" spans="1:8" ht="30" x14ac:dyDescent="0.25">
      <c r="A233" s="126"/>
      <c r="B233" s="126"/>
      <c r="C233" s="282" t="s">
        <v>3146</v>
      </c>
      <c r="D233" s="126"/>
      <c r="E233" s="126"/>
      <c r="F233" s="126"/>
      <c r="G233" s="126"/>
      <c r="H233" s="126"/>
    </row>
    <row r="234" spans="1:8" x14ac:dyDescent="0.25">
      <c r="A234" s="177"/>
      <c r="B234" s="177"/>
      <c r="C234" s="177"/>
      <c r="D234" s="177"/>
      <c r="E234" s="177"/>
      <c r="F234" s="177"/>
      <c r="G234" s="177"/>
      <c r="H234" s="177"/>
    </row>
  </sheetData>
  <mergeCells count="1">
    <mergeCell ref="A2:E2"/>
  </mergeCells>
  <conditionalFormatting sqref="E5:G233">
    <cfRule type="cellIs" dxfId="825" priority="1" operator="equal">
      <formula>"n/a"</formula>
    </cfRule>
    <cfRule type="cellIs" dxfId="824" priority="2" operator="equal">
      <formula>"black"</formula>
    </cfRule>
    <cfRule type="cellIs" dxfId="823" priority="3" operator="equal">
      <formula>"fail"</formula>
    </cfRule>
    <cfRule type="cellIs" dxfId="822" priority="4" operator="equal">
      <formula>"pass"</formula>
    </cfRule>
  </conditionalFormatting>
  <dataValidations count="1">
    <dataValidation type="list" allowBlank="1" showInputMessage="1" showErrorMessage="1" sqref="E5:G233">
      <formula1>$T$5:$T$8</formula1>
    </dataValidation>
  </dataValidation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00B0F0"/>
  </sheetPr>
  <dimension ref="A1:S233"/>
  <sheetViews>
    <sheetView topLeftCell="A211" workbookViewId="0">
      <selection activeCell="G5" sqref="G5"/>
    </sheetView>
  </sheetViews>
  <sheetFormatPr defaultRowHeight="15" x14ac:dyDescent="0.25"/>
  <cols>
    <col min="1" max="1" width="14.28515625" customWidth="1"/>
    <col min="2" max="2" width="32.28515625" customWidth="1"/>
    <col min="3" max="3" width="81.7109375" customWidth="1"/>
    <col min="4" max="7" width="5" bestFit="1" customWidth="1"/>
    <col min="8" max="8" width="42" customWidth="1"/>
  </cols>
  <sheetData>
    <row r="1" spans="1:19" ht="21" x14ac:dyDescent="0.35">
      <c r="A1" s="103"/>
      <c r="B1" s="103"/>
      <c r="C1" s="103"/>
      <c r="D1" s="103"/>
      <c r="E1" s="103"/>
      <c r="F1" s="539"/>
      <c r="G1" s="539"/>
      <c r="H1" s="539"/>
    </row>
    <row r="2" spans="1:19" ht="21" x14ac:dyDescent="0.35">
      <c r="A2" s="608" t="s">
        <v>3124</v>
      </c>
      <c r="B2" s="608"/>
      <c r="C2" s="608"/>
      <c r="D2" s="608"/>
      <c r="E2" s="608"/>
      <c r="F2" s="539"/>
      <c r="G2" s="539"/>
      <c r="H2" s="539"/>
    </row>
    <row r="3" spans="1:19" ht="21" x14ac:dyDescent="0.35">
      <c r="A3" s="103"/>
      <c r="B3" s="103"/>
      <c r="C3" s="103"/>
      <c r="D3" s="103"/>
      <c r="E3" s="103"/>
      <c r="F3" s="539"/>
      <c r="G3" s="539"/>
      <c r="H3" s="539"/>
    </row>
    <row r="4" spans="1:19" ht="54" x14ac:dyDescent="0.25">
      <c r="A4" s="122" t="s">
        <v>147</v>
      </c>
      <c r="B4" s="122" t="s">
        <v>148</v>
      </c>
      <c r="C4" s="122" t="s">
        <v>149</v>
      </c>
      <c r="D4" s="109" t="s">
        <v>249</v>
      </c>
      <c r="E4" s="109" t="s">
        <v>329</v>
      </c>
      <c r="F4" s="109" t="s">
        <v>327</v>
      </c>
      <c r="G4" s="109" t="s">
        <v>323</v>
      </c>
      <c r="H4" s="464" t="s">
        <v>958</v>
      </c>
    </row>
    <row r="5" spans="1:19" x14ac:dyDescent="0.25">
      <c r="A5" s="125" t="s">
        <v>3125</v>
      </c>
      <c r="B5" s="125" t="s">
        <v>3140</v>
      </c>
      <c r="C5" s="126" t="s">
        <v>3128</v>
      </c>
      <c r="D5" s="126"/>
      <c r="E5" s="126"/>
      <c r="F5" s="126"/>
      <c r="G5" s="126"/>
      <c r="H5" s="126"/>
      <c r="S5" s="546" t="s">
        <v>45</v>
      </c>
    </row>
    <row r="6" spans="1:19" x14ac:dyDescent="0.25">
      <c r="A6" s="125"/>
      <c r="B6" s="125" t="s">
        <v>3127</v>
      </c>
      <c r="C6" s="126" t="s">
        <v>3129</v>
      </c>
      <c r="D6" s="126"/>
      <c r="E6" s="126"/>
      <c r="F6" s="126"/>
      <c r="G6" s="126"/>
      <c r="H6" s="126"/>
      <c r="S6" s="546" t="s">
        <v>46</v>
      </c>
    </row>
    <row r="7" spans="1:19" x14ac:dyDescent="0.25">
      <c r="A7" s="126"/>
      <c r="B7" s="126"/>
      <c r="C7" s="126" t="s">
        <v>3142</v>
      </c>
      <c r="D7" s="126"/>
      <c r="E7" s="126"/>
      <c r="F7" s="126"/>
      <c r="G7" s="126"/>
      <c r="H7" s="126"/>
      <c r="S7" s="546" t="s">
        <v>1625</v>
      </c>
    </row>
    <row r="8" spans="1:19" x14ac:dyDescent="0.25">
      <c r="A8" s="126"/>
      <c r="B8" s="126"/>
      <c r="C8" s="203" t="s">
        <v>3143</v>
      </c>
      <c r="D8" s="126"/>
      <c r="E8" s="126"/>
      <c r="F8" s="126"/>
      <c r="G8" s="126"/>
      <c r="H8" s="126"/>
      <c r="S8" s="546" t="s">
        <v>47</v>
      </c>
    </row>
    <row r="9" spans="1:19" ht="30" x14ac:dyDescent="0.25">
      <c r="A9" s="126"/>
      <c r="B9" s="126"/>
      <c r="C9" s="282" t="s">
        <v>3151</v>
      </c>
      <c r="D9" s="126"/>
      <c r="E9" s="126"/>
      <c r="F9" s="126"/>
      <c r="G9" s="126"/>
      <c r="H9" s="126"/>
    </row>
    <row r="10" spans="1:19" x14ac:dyDescent="0.25">
      <c r="A10" s="126"/>
      <c r="B10" s="126"/>
      <c r="C10" s="126" t="s">
        <v>3144</v>
      </c>
      <c r="D10" s="126"/>
      <c r="E10" s="126"/>
      <c r="F10" s="126"/>
      <c r="G10" s="126"/>
      <c r="H10" s="126"/>
    </row>
    <row r="11" spans="1:19" x14ac:dyDescent="0.25">
      <c r="A11" s="126"/>
      <c r="B11" s="126"/>
      <c r="C11" s="203" t="s">
        <v>3145</v>
      </c>
      <c r="D11" s="126"/>
      <c r="E11" s="126"/>
      <c r="F11" s="126"/>
      <c r="G11" s="126"/>
      <c r="H11" s="126"/>
    </row>
    <row r="12" spans="1:19" ht="30" x14ac:dyDescent="0.25">
      <c r="A12" s="126"/>
      <c r="B12" s="126"/>
      <c r="C12" s="282" t="s">
        <v>3146</v>
      </c>
      <c r="D12" s="126"/>
      <c r="E12" s="126"/>
      <c r="F12" s="126"/>
      <c r="G12" s="126"/>
      <c r="H12" s="126"/>
    </row>
    <row r="13" spans="1:19" x14ac:dyDescent="0.25">
      <c r="A13" s="177"/>
      <c r="B13" s="177"/>
      <c r="C13" s="177"/>
      <c r="D13" s="177"/>
      <c r="E13" s="177"/>
      <c r="F13" s="177"/>
      <c r="G13" s="177"/>
      <c r="H13" s="177"/>
    </row>
    <row r="14" spans="1:19" x14ac:dyDescent="0.25">
      <c r="A14" s="125" t="s">
        <v>3132</v>
      </c>
      <c r="B14" s="125" t="s">
        <v>3126</v>
      </c>
      <c r="C14" s="126" t="s">
        <v>3128</v>
      </c>
      <c r="D14" s="126"/>
      <c r="E14" s="126"/>
      <c r="F14" s="126"/>
      <c r="G14" s="126"/>
      <c r="H14" s="126"/>
    </row>
    <row r="15" spans="1:19" x14ac:dyDescent="0.25">
      <c r="A15" s="125"/>
      <c r="B15" s="125" t="s">
        <v>3133</v>
      </c>
      <c r="C15" s="126" t="s">
        <v>3129</v>
      </c>
      <c r="D15" s="126"/>
      <c r="E15" s="126"/>
      <c r="F15" s="126"/>
      <c r="G15" s="126"/>
      <c r="H15" s="126"/>
    </row>
    <row r="16" spans="1:19" x14ac:dyDescent="0.25">
      <c r="A16" s="126"/>
      <c r="B16" s="126"/>
      <c r="C16" s="126" t="s">
        <v>3130</v>
      </c>
      <c r="D16" s="126"/>
      <c r="E16" s="126"/>
      <c r="F16" s="126"/>
      <c r="G16" s="126"/>
      <c r="H16" s="126"/>
    </row>
    <row r="17" spans="1:8" x14ac:dyDescent="0.25">
      <c r="A17" s="126"/>
      <c r="B17" s="126"/>
      <c r="C17" s="203" t="s">
        <v>3131</v>
      </c>
      <c r="D17" s="126"/>
      <c r="E17" s="126"/>
      <c r="F17" s="126"/>
      <c r="G17" s="126"/>
      <c r="H17" s="126"/>
    </row>
    <row r="18" spans="1:8" x14ac:dyDescent="0.25">
      <c r="A18" s="126"/>
      <c r="B18" s="126"/>
      <c r="C18" s="203" t="s">
        <v>3139</v>
      </c>
      <c r="D18" s="126"/>
      <c r="E18" s="126"/>
      <c r="F18" s="126"/>
      <c r="G18" s="126"/>
      <c r="H18" s="126"/>
    </row>
    <row r="19" spans="1:8" x14ac:dyDescent="0.25">
      <c r="A19" s="126"/>
      <c r="B19" s="126"/>
      <c r="C19" s="276" t="s">
        <v>3134</v>
      </c>
      <c r="D19" s="126"/>
      <c r="E19" s="126"/>
      <c r="F19" s="126"/>
      <c r="G19" s="126"/>
      <c r="H19" s="126"/>
    </row>
    <row r="20" spans="1:8" x14ac:dyDescent="0.25">
      <c r="A20" s="126"/>
      <c r="B20" s="126"/>
      <c r="C20" s="276" t="s">
        <v>3135</v>
      </c>
      <c r="D20" s="126"/>
      <c r="E20" s="126"/>
      <c r="F20" s="126"/>
      <c r="G20" s="126"/>
      <c r="H20" s="126"/>
    </row>
    <row r="21" spans="1:8" x14ac:dyDescent="0.25">
      <c r="A21" s="126"/>
      <c r="B21" s="126"/>
      <c r="C21" s="276" t="s">
        <v>3136</v>
      </c>
      <c r="D21" s="126"/>
      <c r="E21" s="126"/>
      <c r="F21" s="126"/>
      <c r="G21" s="126"/>
      <c r="H21" s="126"/>
    </row>
    <row r="22" spans="1:8" x14ac:dyDescent="0.25">
      <c r="A22" s="126"/>
      <c r="B22" s="126"/>
      <c r="C22" s="276" t="s">
        <v>3137</v>
      </c>
      <c r="D22" s="126"/>
      <c r="E22" s="126"/>
      <c r="F22" s="126"/>
      <c r="G22" s="126"/>
      <c r="H22" s="126"/>
    </row>
    <row r="23" spans="1:8" x14ac:dyDescent="0.25">
      <c r="A23" s="126"/>
      <c r="B23" s="126"/>
      <c r="C23" s="276" t="s">
        <v>3138</v>
      </c>
      <c r="D23" s="126"/>
      <c r="E23" s="126"/>
      <c r="F23" s="126"/>
      <c r="G23" s="126"/>
      <c r="H23" s="126"/>
    </row>
    <row r="24" spans="1:8" x14ac:dyDescent="0.25">
      <c r="A24" s="177"/>
      <c r="B24" s="177"/>
      <c r="C24" s="177"/>
      <c r="D24" s="177"/>
      <c r="E24" s="177"/>
      <c r="F24" s="177"/>
      <c r="G24" s="177"/>
      <c r="H24" s="177"/>
    </row>
    <row r="25" spans="1:8" x14ac:dyDescent="0.25">
      <c r="A25" s="125" t="s">
        <v>3147</v>
      </c>
      <c r="B25" s="125" t="s">
        <v>3141</v>
      </c>
      <c r="C25" s="126" t="s">
        <v>3128</v>
      </c>
      <c r="D25" s="126"/>
      <c r="E25" s="126"/>
      <c r="F25" s="126"/>
      <c r="G25" s="126"/>
      <c r="H25" s="126"/>
    </row>
    <row r="26" spans="1:8" x14ac:dyDescent="0.25">
      <c r="A26" s="125"/>
      <c r="B26" s="125" t="s">
        <v>3149</v>
      </c>
      <c r="C26" s="126" t="s">
        <v>3129</v>
      </c>
      <c r="D26" s="126"/>
      <c r="E26" s="126"/>
      <c r="F26" s="126"/>
      <c r="G26" s="126"/>
      <c r="H26" s="126"/>
    </row>
    <row r="27" spans="1:8" x14ac:dyDescent="0.25">
      <c r="A27" s="126"/>
      <c r="B27" s="126"/>
      <c r="C27" s="126" t="s">
        <v>3142</v>
      </c>
      <c r="D27" s="126"/>
      <c r="E27" s="126"/>
      <c r="F27" s="126"/>
      <c r="G27" s="126"/>
      <c r="H27" s="126"/>
    </row>
    <row r="28" spans="1:8" x14ac:dyDescent="0.25">
      <c r="A28" s="126"/>
      <c r="B28" s="126"/>
      <c r="C28" s="203" t="s">
        <v>3143</v>
      </c>
      <c r="D28" s="126"/>
      <c r="E28" s="126"/>
      <c r="F28" s="126"/>
      <c r="G28" s="126"/>
      <c r="H28" s="126"/>
    </row>
    <row r="29" spans="1:8" x14ac:dyDescent="0.25">
      <c r="A29" s="126"/>
      <c r="B29" s="126"/>
      <c r="C29" s="282" t="s">
        <v>3148</v>
      </c>
      <c r="D29" s="126"/>
      <c r="E29" s="126"/>
      <c r="F29" s="126"/>
      <c r="G29" s="126"/>
      <c r="H29" s="126"/>
    </row>
    <row r="30" spans="1:8" ht="30" x14ac:dyDescent="0.25">
      <c r="A30" s="126"/>
      <c r="B30" s="126"/>
      <c r="C30" s="280" t="s">
        <v>3150</v>
      </c>
      <c r="D30" s="126"/>
      <c r="E30" s="126"/>
      <c r="F30" s="126"/>
      <c r="G30" s="126"/>
      <c r="H30" s="126"/>
    </row>
    <row r="31" spans="1:8" x14ac:dyDescent="0.25">
      <c r="A31" s="126"/>
      <c r="B31" s="126"/>
      <c r="C31" s="126" t="s">
        <v>3144</v>
      </c>
      <c r="D31" s="126"/>
      <c r="E31" s="126"/>
      <c r="F31" s="126"/>
      <c r="G31" s="126"/>
      <c r="H31" s="126"/>
    </row>
    <row r="32" spans="1:8" x14ac:dyDescent="0.25">
      <c r="A32" s="126"/>
      <c r="B32" s="126"/>
      <c r="C32" s="203" t="s">
        <v>3145</v>
      </c>
      <c r="D32" s="126"/>
      <c r="E32" s="126"/>
      <c r="F32" s="126"/>
      <c r="G32" s="126"/>
      <c r="H32" s="126"/>
    </row>
    <row r="33" spans="1:8" ht="30" x14ac:dyDescent="0.25">
      <c r="A33" s="126"/>
      <c r="B33" s="126"/>
      <c r="C33" s="282" t="s">
        <v>3146</v>
      </c>
      <c r="D33" s="126"/>
      <c r="E33" s="126"/>
      <c r="F33" s="126"/>
      <c r="G33" s="126"/>
      <c r="H33" s="126"/>
    </row>
    <row r="34" spans="1:8" x14ac:dyDescent="0.25">
      <c r="A34" s="177"/>
      <c r="B34" s="177"/>
      <c r="C34" s="177"/>
      <c r="D34" s="177"/>
      <c r="E34" s="177"/>
      <c r="F34" s="177"/>
      <c r="G34" s="177"/>
      <c r="H34" s="177"/>
    </row>
    <row r="35" spans="1:8" x14ac:dyDescent="0.25">
      <c r="A35" s="125" t="s">
        <v>3170</v>
      </c>
      <c r="B35" s="125" t="s">
        <v>3141</v>
      </c>
      <c r="C35" s="126" t="s">
        <v>3128</v>
      </c>
      <c r="D35" s="126"/>
      <c r="E35" s="126"/>
      <c r="F35" s="126"/>
      <c r="G35" s="126"/>
      <c r="H35" s="126"/>
    </row>
    <row r="36" spans="1:8" x14ac:dyDescent="0.25">
      <c r="A36" s="125"/>
      <c r="B36" s="125" t="s">
        <v>3152</v>
      </c>
      <c r="C36" s="126" t="s">
        <v>3129</v>
      </c>
      <c r="D36" s="126"/>
      <c r="E36" s="126"/>
      <c r="F36" s="126"/>
      <c r="G36" s="126"/>
      <c r="H36" s="126"/>
    </row>
    <row r="37" spans="1:8" x14ac:dyDescent="0.25">
      <c r="A37" s="126"/>
      <c r="B37" s="126"/>
      <c r="C37" s="126" t="s">
        <v>3142</v>
      </c>
      <c r="D37" s="126"/>
      <c r="E37" s="126"/>
      <c r="F37" s="126"/>
      <c r="G37" s="126"/>
      <c r="H37" s="126"/>
    </row>
    <row r="38" spans="1:8" x14ac:dyDescent="0.25">
      <c r="A38" s="126"/>
      <c r="B38" s="126"/>
      <c r="C38" s="203" t="s">
        <v>3143</v>
      </c>
      <c r="D38" s="126"/>
      <c r="E38" s="126"/>
      <c r="F38" s="126"/>
      <c r="G38" s="126"/>
      <c r="H38" s="126"/>
    </row>
    <row r="39" spans="1:8" x14ac:dyDescent="0.25">
      <c r="A39" s="126"/>
      <c r="B39" s="126"/>
      <c r="C39" s="282" t="s">
        <v>3148</v>
      </c>
      <c r="D39" s="126"/>
      <c r="E39" s="126"/>
      <c r="F39" s="126"/>
      <c r="G39" s="126"/>
      <c r="H39" s="126"/>
    </row>
    <row r="40" spans="1:8" ht="30" x14ac:dyDescent="0.25">
      <c r="A40" s="126"/>
      <c r="B40" s="126"/>
      <c r="C40" s="280" t="s">
        <v>3153</v>
      </c>
      <c r="D40" s="126"/>
      <c r="E40" s="126"/>
      <c r="F40" s="126"/>
      <c r="G40" s="126"/>
      <c r="H40" s="126"/>
    </row>
    <row r="41" spans="1:8" x14ac:dyDescent="0.25">
      <c r="A41" s="126"/>
      <c r="B41" s="126"/>
      <c r="C41" s="126" t="s">
        <v>3144</v>
      </c>
      <c r="D41" s="126"/>
      <c r="E41" s="126"/>
      <c r="F41" s="126"/>
      <c r="G41" s="126"/>
      <c r="H41" s="126"/>
    </row>
    <row r="42" spans="1:8" x14ac:dyDescent="0.25">
      <c r="A42" s="126"/>
      <c r="B42" s="126"/>
      <c r="C42" s="203" t="s">
        <v>3145</v>
      </c>
      <c r="D42" s="126"/>
      <c r="E42" s="126"/>
      <c r="F42" s="126"/>
      <c r="G42" s="126"/>
      <c r="H42" s="126"/>
    </row>
    <row r="43" spans="1:8" ht="30" x14ac:dyDescent="0.25">
      <c r="A43" s="126"/>
      <c r="B43" s="126"/>
      <c r="C43" s="282" t="s">
        <v>3146</v>
      </c>
      <c r="D43" s="126"/>
      <c r="E43" s="126"/>
      <c r="F43" s="126"/>
      <c r="G43" s="126"/>
      <c r="H43" s="126"/>
    </row>
    <row r="44" spans="1:8" x14ac:dyDescent="0.25">
      <c r="A44" s="177"/>
      <c r="B44" s="177"/>
      <c r="C44" s="177"/>
      <c r="D44" s="177"/>
      <c r="E44" s="177"/>
      <c r="F44" s="177"/>
      <c r="G44" s="177"/>
      <c r="H44" s="177"/>
    </row>
    <row r="45" spans="1:8" x14ac:dyDescent="0.25">
      <c r="A45" s="125" t="s">
        <v>3171</v>
      </c>
      <c r="B45" s="125" t="s">
        <v>3141</v>
      </c>
      <c r="C45" s="126" t="s">
        <v>3128</v>
      </c>
      <c r="D45" s="126"/>
      <c r="E45" s="126"/>
      <c r="F45" s="126"/>
      <c r="G45" s="126"/>
      <c r="H45" s="126"/>
    </row>
    <row r="46" spans="1:8" x14ac:dyDescent="0.25">
      <c r="A46" s="125"/>
      <c r="B46" s="125" t="s">
        <v>3154</v>
      </c>
      <c r="C46" s="126" t="s">
        <v>3129</v>
      </c>
      <c r="D46" s="126"/>
      <c r="E46" s="126"/>
      <c r="F46" s="126"/>
      <c r="G46" s="126"/>
      <c r="H46" s="126"/>
    </row>
    <row r="47" spans="1:8" x14ac:dyDescent="0.25">
      <c r="A47" s="126"/>
      <c r="B47" s="126"/>
      <c r="C47" s="126" t="s">
        <v>3142</v>
      </c>
      <c r="D47" s="126"/>
      <c r="E47" s="126"/>
      <c r="F47" s="126"/>
      <c r="G47" s="126"/>
      <c r="H47" s="126"/>
    </row>
    <row r="48" spans="1:8" x14ac:dyDescent="0.25">
      <c r="A48" s="126"/>
      <c r="B48" s="126"/>
      <c r="C48" s="203" t="s">
        <v>3143</v>
      </c>
      <c r="D48" s="126"/>
      <c r="E48" s="126"/>
      <c r="F48" s="126"/>
      <c r="G48" s="126"/>
      <c r="H48" s="126"/>
    </row>
    <row r="49" spans="1:8" x14ac:dyDescent="0.25">
      <c r="A49" s="126"/>
      <c r="B49" s="126"/>
      <c r="C49" s="282" t="s">
        <v>3148</v>
      </c>
      <c r="D49" s="126"/>
      <c r="E49" s="126"/>
      <c r="F49" s="126"/>
      <c r="G49" s="126"/>
      <c r="H49" s="126"/>
    </row>
    <row r="50" spans="1:8" ht="30" x14ac:dyDescent="0.25">
      <c r="A50" s="126"/>
      <c r="B50" s="126"/>
      <c r="C50" s="280" t="s">
        <v>3155</v>
      </c>
      <c r="D50" s="126"/>
      <c r="E50" s="126"/>
      <c r="F50" s="126"/>
      <c r="G50" s="126"/>
      <c r="H50" s="126"/>
    </row>
    <row r="51" spans="1:8" x14ac:dyDescent="0.25">
      <c r="A51" s="126"/>
      <c r="B51" s="126"/>
      <c r="C51" s="126" t="s">
        <v>3144</v>
      </c>
      <c r="D51" s="126"/>
      <c r="E51" s="126"/>
      <c r="F51" s="126"/>
      <c r="G51" s="126"/>
      <c r="H51" s="126"/>
    </row>
    <row r="52" spans="1:8" x14ac:dyDescent="0.25">
      <c r="A52" s="126"/>
      <c r="B52" s="126"/>
      <c r="C52" s="203" t="s">
        <v>3145</v>
      </c>
      <c r="D52" s="126"/>
      <c r="E52" s="126"/>
      <c r="F52" s="126"/>
      <c r="G52" s="126"/>
      <c r="H52" s="126"/>
    </row>
    <row r="53" spans="1:8" ht="30" x14ac:dyDescent="0.25">
      <c r="A53" s="126"/>
      <c r="B53" s="126"/>
      <c r="C53" s="282" t="s">
        <v>3146</v>
      </c>
      <c r="D53" s="126"/>
      <c r="E53" s="126"/>
      <c r="F53" s="126"/>
      <c r="G53" s="126"/>
      <c r="H53" s="126"/>
    </row>
    <row r="54" spans="1:8" x14ac:dyDescent="0.25">
      <c r="A54" s="177"/>
      <c r="B54" s="177"/>
      <c r="C54" s="177"/>
      <c r="D54" s="177"/>
      <c r="E54" s="177"/>
      <c r="F54" s="177"/>
      <c r="G54" s="177"/>
      <c r="H54" s="177"/>
    </row>
    <row r="55" spans="1:8" x14ac:dyDescent="0.25">
      <c r="A55" s="125" t="s">
        <v>3172</v>
      </c>
      <c r="B55" s="125" t="s">
        <v>3141</v>
      </c>
      <c r="C55" s="126" t="s">
        <v>3128</v>
      </c>
      <c r="D55" s="126"/>
      <c r="E55" s="126"/>
      <c r="F55" s="126"/>
      <c r="G55" s="126"/>
      <c r="H55" s="126"/>
    </row>
    <row r="56" spans="1:8" x14ac:dyDescent="0.25">
      <c r="A56" s="125"/>
      <c r="B56" s="125" t="s">
        <v>3156</v>
      </c>
      <c r="C56" s="126" t="s">
        <v>3129</v>
      </c>
      <c r="D56" s="126"/>
      <c r="E56" s="126"/>
      <c r="F56" s="126"/>
      <c r="G56" s="126"/>
      <c r="H56" s="126"/>
    </row>
    <row r="57" spans="1:8" x14ac:dyDescent="0.25">
      <c r="A57" s="126"/>
      <c r="B57" s="126"/>
      <c r="C57" s="126" t="s">
        <v>3142</v>
      </c>
      <c r="D57" s="126"/>
      <c r="E57" s="126"/>
      <c r="F57" s="126"/>
      <c r="G57" s="126"/>
      <c r="H57" s="126"/>
    </row>
    <row r="58" spans="1:8" x14ac:dyDescent="0.25">
      <c r="A58" s="126"/>
      <c r="B58" s="126"/>
      <c r="C58" s="203" t="s">
        <v>3143</v>
      </c>
      <c r="D58" s="126"/>
      <c r="E58" s="126"/>
      <c r="F58" s="126"/>
      <c r="G58" s="126"/>
      <c r="H58" s="126"/>
    </row>
    <row r="59" spans="1:8" x14ac:dyDescent="0.25">
      <c r="A59" s="126"/>
      <c r="B59" s="126"/>
      <c r="C59" s="282" t="s">
        <v>3148</v>
      </c>
      <c r="D59" s="126"/>
      <c r="E59" s="126"/>
      <c r="F59" s="126"/>
      <c r="G59" s="126"/>
      <c r="H59" s="126"/>
    </row>
    <row r="60" spans="1:8" ht="30" x14ac:dyDescent="0.25">
      <c r="A60" s="126"/>
      <c r="B60" s="126"/>
      <c r="C60" s="280" t="s">
        <v>3157</v>
      </c>
      <c r="D60" s="126"/>
      <c r="E60" s="126"/>
      <c r="F60" s="126"/>
      <c r="G60" s="126"/>
      <c r="H60" s="126"/>
    </row>
    <row r="61" spans="1:8" x14ac:dyDescent="0.25">
      <c r="A61" s="126"/>
      <c r="B61" s="126"/>
      <c r="C61" s="126" t="s">
        <v>3144</v>
      </c>
      <c r="D61" s="126"/>
      <c r="E61" s="126"/>
      <c r="F61" s="126"/>
      <c r="G61" s="126"/>
      <c r="H61" s="126"/>
    </row>
    <row r="62" spans="1:8" x14ac:dyDescent="0.25">
      <c r="A62" s="126"/>
      <c r="B62" s="126"/>
      <c r="C62" s="203" t="s">
        <v>3145</v>
      </c>
      <c r="D62" s="126"/>
      <c r="E62" s="126"/>
      <c r="F62" s="126"/>
      <c r="G62" s="126"/>
      <c r="H62" s="126"/>
    </row>
    <row r="63" spans="1:8" ht="30" x14ac:dyDescent="0.25">
      <c r="A63" s="126"/>
      <c r="B63" s="126"/>
      <c r="C63" s="282" t="s">
        <v>3146</v>
      </c>
      <c r="D63" s="126"/>
      <c r="E63" s="126"/>
      <c r="F63" s="126"/>
      <c r="G63" s="126"/>
      <c r="H63" s="126"/>
    </row>
    <row r="64" spans="1:8" x14ac:dyDescent="0.25">
      <c r="A64" s="177"/>
      <c r="B64" s="177"/>
      <c r="C64" s="177"/>
      <c r="D64" s="177"/>
      <c r="E64" s="177"/>
      <c r="F64" s="177"/>
      <c r="G64" s="177"/>
      <c r="H64" s="177"/>
    </row>
    <row r="65" spans="1:8" x14ac:dyDescent="0.25">
      <c r="A65" s="125" t="s">
        <v>3173</v>
      </c>
      <c r="B65" s="125" t="s">
        <v>3141</v>
      </c>
      <c r="C65" s="126" t="s">
        <v>3128</v>
      </c>
      <c r="D65" s="126"/>
      <c r="E65" s="126"/>
      <c r="F65" s="126"/>
      <c r="G65" s="126"/>
      <c r="H65" s="126"/>
    </row>
    <row r="66" spans="1:8" x14ac:dyDescent="0.25">
      <c r="A66" s="125"/>
      <c r="B66" s="125" t="s">
        <v>3194</v>
      </c>
      <c r="C66" s="126" t="s">
        <v>3129</v>
      </c>
      <c r="D66" s="126"/>
      <c r="E66" s="126"/>
      <c r="F66" s="126"/>
      <c r="G66" s="126"/>
      <c r="H66" s="126"/>
    </row>
    <row r="67" spans="1:8" x14ac:dyDescent="0.25">
      <c r="A67" s="126"/>
      <c r="B67" s="126"/>
      <c r="C67" s="126" t="s">
        <v>3142</v>
      </c>
      <c r="D67" s="126"/>
      <c r="E67" s="126"/>
      <c r="F67" s="126"/>
      <c r="G67" s="126"/>
      <c r="H67" s="126"/>
    </row>
    <row r="68" spans="1:8" x14ac:dyDescent="0.25">
      <c r="A68" s="126"/>
      <c r="B68" s="126"/>
      <c r="C68" s="203" t="s">
        <v>3143</v>
      </c>
      <c r="D68" s="126"/>
      <c r="E68" s="126"/>
      <c r="F68" s="126"/>
      <c r="G68" s="126"/>
      <c r="H68" s="126"/>
    </row>
    <row r="69" spans="1:8" x14ac:dyDescent="0.25">
      <c r="A69" s="126"/>
      <c r="B69" s="126"/>
      <c r="C69" s="282" t="s">
        <v>3148</v>
      </c>
      <c r="D69" s="126"/>
      <c r="E69" s="126"/>
      <c r="F69" s="126"/>
      <c r="G69" s="126"/>
      <c r="H69" s="126"/>
    </row>
    <row r="70" spans="1:8" ht="30" x14ac:dyDescent="0.25">
      <c r="A70" s="126"/>
      <c r="B70" s="126"/>
      <c r="C70" s="280" t="s">
        <v>3195</v>
      </c>
      <c r="D70" s="126"/>
      <c r="E70" s="126"/>
      <c r="F70" s="126"/>
      <c r="G70" s="126"/>
      <c r="H70" s="126"/>
    </row>
    <row r="71" spans="1:8" x14ac:dyDescent="0.25">
      <c r="A71" s="126"/>
      <c r="B71" s="126"/>
      <c r="C71" s="126" t="s">
        <v>3144</v>
      </c>
      <c r="D71" s="126"/>
      <c r="E71" s="126"/>
      <c r="F71" s="126"/>
      <c r="G71" s="126"/>
      <c r="H71" s="126"/>
    </row>
    <row r="72" spans="1:8" x14ac:dyDescent="0.25">
      <c r="A72" s="126"/>
      <c r="B72" s="126"/>
      <c r="C72" s="203" t="s">
        <v>3145</v>
      </c>
      <c r="D72" s="126"/>
      <c r="E72" s="126"/>
      <c r="F72" s="126"/>
      <c r="G72" s="126"/>
      <c r="H72" s="126"/>
    </row>
    <row r="73" spans="1:8" ht="30" x14ac:dyDescent="0.25">
      <c r="A73" s="126"/>
      <c r="B73" s="126"/>
      <c r="C73" s="282" t="s">
        <v>3146</v>
      </c>
      <c r="D73" s="126"/>
      <c r="E73" s="126"/>
      <c r="F73" s="126"/>
      <c r="G73" s="126"/>
      <c r="H73" s="126"/>
    </row>
    <row r="74" spans="1:8" x14ac:dyDescent="0.25">
      <c r="A74" s="14"/>
      <c r="B74" s="14"/>
      <c r="C74" s="14"/>
      <c r="D74" s="14"/>
      <c r="E74" s="14"/>
      <c r="F74" s="14"/>
      <c r="G74" s="14"/>
      <c r="H74" s="14"/>
    </row>
    <row r="75" spans="1:8" x14ac:dyDescent="0.25">
      <c r="A75" s="125" t="s">
        <v>3174</v>
      </c>
      <c r="B75" s="125" t="s">
        <v>3141</v>
      </c>
      <c r="C75" s="126" t="s">
        <v>3128</v>
      </c>
      <c r="D75" s="126"/>
      <c r="E75" s="126"/>
      <c r="F75" s="126"/>
      <c r="G75" s="126"/>
      <c r="H75" s="126"/>
    </row>
    <row r="76" spans="1:8" x14ac:dyDescent="0.25">
      <c r="A76" s="125"/>
      <c r="B76" s="125" t="s">
        <v>3193</v>
      </c>
      <c r="C76" s="126" t="s">
        <v>3129</v>
      </c>
      <c r="D76" s="126"/>
      <c r="E76" s="126"/>
      <c r="F76" s="126"/>
      <c r="G76" s="126"/>
      <c r="H76" s="126"/>
    </row>
    <row r="77" spans="1:8" x14ac:dyDescent="0.25">
      <c r="A77" s="126"/>
      <c r="B77" s="126"/>
      <c r="C77" s="126" t="s">
        <v>3142</v>
      </c>
      <c r="D77" s="126"/>
      <c r="E77" s="126"/>
      <c r="F77" s="126"/>
      <c r="G77" s="126"/>
      <c r="H77" s="126"/>
    </row>
    <row r="78" spans="1:8" x14ac:dyDescent="0.25">
      <c r="A78" s="126"/>
      <c r="B78" s="126"/>
      <c r="C78" s="203" t="s">
        <v>3143</v>
      </c>
      <c r="D78" s="126"/>
      <c r="E78" s="126"/>
      <c r="F78" s="126"/>
      <c r="G78" s="126"/>
      <c r="H78" s="126"/>
    </row>
    <row r="79" spans="1:8" x14ac:dyDescent="0.25">
      <c r="A79" s="126"/>
      <c r="B79" s="126"/>
      <c r="C79" s="282" t="s">
        <v>3148</v>
      </c>
      <c r="D79" s="126"/>
      <c r="E79" s="126"/>
      <c r="F79" s="126"/>
      <c r="G79" s="126"/>
      <c r="H79" s="126"/>
    </row>
    <row r="80" spans="1:8" ht="30" x14ac:dyDescent="0.25">
      <c r="A80" s="126"/>
      <c r="B80" s="126"/>
      <c r="C80" s="280" t="s">
        <v>3158</v>
      </c>
      <c r="D80" s="126"/>
      <c r="E80" s="126"/>
      <c r="F80" s="126"/>
      <c r="G80" s="126"/>
      <c r="H80" s="126"/>
    </row>
    <row r="81" spans="1:8" x14ac:dyDescent="0.25">
      <c r="A81" s="126"/>
      <c r="B81" s="126"/>
      <c r="C81" s="126" t="s">
        <v>3144</v>
      </c>
      <c r="D81" s="126"/>
      <c r="E81" s="126"/>
      <c r="F81" s="126"/>
      <c r="G81" s="126"/>
      <c r="H81" s="126"/>
    </row>
    <row r="82" spans="1:8" x14ac:dyDescent="0.25">
      <c r="A82" s="126"/>
      <c r="B82" s="126"/>
      <c r="C82" s="203" t="s">
        <v>3145</v>
      </c>
      <c r="D82" s="126"/>
      <c r="E82" s="126"/>
      <c r="F82" s="126"/>
      <c r="G82" s="126"/>
      <c r="H82" s="126"/>
    </row>
    <row r="83" spans="1:8" ht="30" x14ac:dyDescent="0.25">
      <c r="A83" s="126"/>
      <c r="B83" s="126"/>
      <c r="C83" s="282" t="s">
        <v>3146</v>
      </c>
      <c r="D83" s="126"/>
      <c r="E83" s="126"/>
      <c r="F83" s="126"/>
      <c r="G83" s="126"/>
      <c r="H83" s="126"/>
    </row>
    <row r="84" spans="1:8" x14ac:dyDescent="0.25">
      <c r="A84" s="177"/>
      <c r="B84" s="177"/>
      <c r="C84" s="177"/>
      <c r="D84" s="177"/>
      <c r="E84" s="177"/>
      <c r="F84" s="177"/>
      <c r="G84" s="177"/>
      <c r="H84" s="177"/>
    </row>
    <row r="85" spans="1:8" x14ac:dyDescent="0.25">
      <c r="A85" s="125" t="s">
        <v>3175</v>
      </c>
      <c r="B85" s="125" t="s">
        <v>3141</v>
      </c>
      <c r="C85" s="126" t="s">
        <v>3128</v>
      </c>
      <c r="D85" s="126"/>
      <c r="E85" s="126"/>
      <c r="F85" s="126"/>
      <c r="G85" s="126"/>
      <c r="H85" s="126"/>
    </row>
    <row r="86" spans="1:8" x14ac:dyDescent="0.25">
      <c r="A86" s="125"/>
      <c r="B86" s="125" t="s">
        <v>3159</v>
      </c>
      <c r="C86" s="126" t="s">
        <v>3129</v>
      </c>
      <c r="D86" s="126"/>
      <c r="E86" s="126"/>
      <c r="F86" s="126"/>
      <c r="G86" s="126"/>
      <c r="H86" s="126"/>
    </row>
    <row r="87" spans="1:8" x14ac:dyDescent="0.25">
      <c r="A87" s="126"/>
      <c r="B87" s="126"/>
      <c r="C87" s="126" t="s">
        <v>3142</v>
      </c>
      <c r="D87" s="126"/>
      <c r="E87" s="126"/>
      <c r="F87" s="126"/>
      <c r="G87" s="126"/>
      <c r="H87" s="126"/>
    </row>
    <row r="88" spans="1:8" x14ac:dyDescent="0.25">
      <c r="A88" s="126"/>
      <c r="B88" s="126"/>
      <c r="C88" s="203" t="s">
        <v>3143</v>
      </c>
      <c r="D88" s="126"/>
      <c r="E88" s="126"/>
      <c r="F88" s="126"/>
      <c r="G88" s="126"/>
      <c r="H88" s="126"/>
    </row>
    <row r="89" spans="1:8" x14ac:dyDescent="0.25">
      <c r="A89" s="126"/>
      <c r="B89" s="126"/>
      <c r="C89" s="282" t="s">
        <v>3148</v>
      </c>
      <c r="D89" s="126"/>
      <c r="E89" s="126"/>
      <c r="F89" s="126"/>
      <c r="G89" s="126"/>
      <c r="H89" s="126"/>
    </row>
    <row r="90" spans="1:8" ht="30" x14ac:dyDescent="0.25">
      <c r="A90" s="126"/>
      <c r="B90" s="126"/>
      <c r="C90" s="280" t="s">
        <v>3160</v>
      </c>
      <c r="D90" s="126"/>
      <c r="E90" s="126"/>
      <c r="F90" s="126"/>
      <c r="G90" s="126"/>
      <c r="H90" s="126"/>
    </row>
    <row r="91" spans="1:8" x14ac:dyDescent="0.25">
      <c r="A91" s="126"/>
      <c r="B91" s="126"/>
      <c r="C91" s="126" t="s">
        <v>3144</v>
      </c>
      <c r="D91" s="126"/>
      <c r="E91" s="126"/>
      <c r="F91" s="126"/>
      <c r="G91" s="126"/>
      <c r="H91" s="126"/>
    </row>
    <row r="92" spans="1:8" x14ac:dyDescent="0.25">
      <c r="A92" s="126"/>
      <c r="B92" s="126"/>
      <c r="C92" s="203" t="s">
        <v>3145</v>
      </c>
      <c r="D92" s="126"/>
      <c r="E92" s="126"/>
      <c r="F92" s="126"/>
      <c r="G92" s="126"/>
      <c r="H92" s="126"/>
    </row>
    <row r="93" spans="1:8" ht="30" x14ac:dyDescent="0.25">
      <c r="A93" s="126"/>
      <c r="B93" s="126"/>
      <c r="C93" s="282" t="s">
        <v>3146</v>
      </c>
      <c r="D93" s="126"/>
      <c r="E93" s="126"/>
      <c r="F93" s="126"/>
      <c r="G93" s="126"/>
      <c r="H93" s="126"/>
    </row>
    <row r="94" spans="1:8" x14ac:dyDescent="0.25">
      <c r="A94" s="177"/>
      <c r="B94" s="177"/>
      <c r="C94" s="177"/>
      <c r="D94" s="177"/>
      <c r="E94" s="177"/>
      <c r="F94" s="177"/>
      <c r="G94" s="177"/>
      <c r="H94" s="177"/>
    </row>
    <row r="95" spans="1:8" x14ac:dyDescent="0.25">
      <c r="A95" s="125" t="s">
        <v>3176</v>
      </c>
      <c r="B95" s="125" t="s">
        <v>3141</v>
      </c>
      <c r="C95" s="126" t="s">
        <v>3128</v>
      </c>
      <c r="D95" s="126"/>
      <c r="E95" s="126"/>
      <c r="F95" s="126"/>
      <c r="G95" s="126"/>
      <c r="H95" s="126"/>
    </row>
    <row r="96" spans="1:8" x14ac:dyDescent="0.25">
      <c r="A96" s="125"/>
      <c r="B96" s="125" t="s">
        <v>3161</v>
      </c>
      <c r="C96" s="126" t="s">
        <v>3129</v>
      </c>
      <c r="D96" s="126"/>
      <c r="E96" s="126"/>
      <c r="F96" s="126"/>
      <c r="G96" s="126"/>
      <c r="H96" s="126"/>
    </row>
    <row r="97" spans="1:8" x14ac:dyDescent="0.25">
      <c r="A97" s="126"/>
      <c r="B97" s="126"/>
      <c r="C97" s="126" t="s">
        <v>3142</v>
      </c>
      <c r="D97" s="126"/>
      <c r="E97" s="126"/>
      <c r="F97" s="126"/>
      <c r="G97" s="126"/>
      <c r="H97" s="126"/>
    </row>
    <row r="98" spans="1:8" x14ac:dyDescent="0.25">
      <c r="A98" s="126"/>
      <c r="B98" s="126"/>
      <c r="C98" s="203" t="s">
        <v>3143</v>
      </c>
      <c r="D98" s="126"/>
      <c r="E98" s="126"/>
      <c r="F98" s="126"/>
      <c r="G98" s="126"/>
      <c r="H98" s="126"/>
    </row>
    <row r="99" spans="1:8" x14ac:dyDescent="0.25">
      <c r="A99" s="126"/>
      <c r="B99" s="126"/>
      <c r="C99" s="282" t="s">
        <v>3148</v>
      </c>
      <c r="D99" s="126"/>
      <c r="E99" s="126"/>
      <c r="F99" s="126"/>
      <c r="G99" s="126"/>
      <c r="H99" s="126"/>
    </row>
    <row r="100" spans="1:8" ht="30" x14ac:dyDescent="0.25">
      <c r="A100" s="126"/>
      <c r="B100" s="126"/>
      <c r="C100" s="280" t="s">
        <v>3162</v>
      </c>
      <c r="D100" s="126"/>
      <c r="E100" s="126"/>
      <c r="F100" s="126"/>
      <c r="G100" s="126"/>
      <c r="H100" s="126"/>
    </row>
    <row r="101" spans="1:8" x14ac:dyDescent="0.25">
      <c r="A101" s="126"/>
      <c r="B101" s="126"/>
      <c r="C101" s="126" t="s">
        <v>3144</v>
      </c>
      <c r="D101" s="126"/>
      <c r="E101" s="126"/>
      <c r="F101" s="126"/>
      <c r="G101" s="126"/>
      <c r="H101" s="126"/>
    </row>
    <row r="102" spans="1:8" x14ac:dyDescent="0.25">
      <c r="A102" s="126"/>
      <c r="B102" s="126"/>
      <c r="C102" s="203" t="s">
        <v>3145</v>
      </c>
      <c r="D102" s="126"/>
      <c r="E102" s="126"/>
      <c r="F102" s="126"/>
      <c r="G102" s="126"/>
      <c r="H102" s="126"/>
    </row>
    <row r="103" spans="1:8" ht="30" x14ac:dyDescent="0.25">
      <c r="A103" s="126"/>
      <c r="B103" s="126"/>
      <c r="C103" s="282" t="s">
        <v>3146</v>
      </c>
      <c r="D103" s="126"/>
      <c r="E103" s="126"/>
      <c r="F103" s="126"/>
      <c r="G103" s="126"/>
      <c r="H103" s="126"/>
    </row>
    <row r="104" spans="1:8" x14ac:dyDescent="0.25">
      <c r="A104" s="177"/>
      <c r="B104" s="177"/>
      <c r="C104" s="177"/>
      <c r="D104" s="177"/>
      <c r="E104" s="177"/>
      <c r="F104" s="177"/>
      <c r="G104" s="177"/>
      <c r="H104" s="177"/>
    </row>
    <row r="105" spans="1:8" x14ac:dyDescent="0.25">
      <c r="A105" s="125" t="s">
        <v>3177</v>
      </c>
      <c r="B105" s="125" t="s">
        <v>3141</v>
      </c>
      <c r="C105" s="126" t="s">
        <v>3128</v>
      </c>
      <c r="D105" s="126"/>
      <c r="E105" s="126"/>
      <c r="F105" s="126"/>
      <c r="G105" s="126"/>
      <c r="H105" s="126"/>
    </row>
    <row r="106" spans="1:8" x14ac:dyDescent="0.25">
      <c r="A106" s="125"/>
      <c r="B106" s="125" t="s">
        <v>3196</v>
      </c>
      <c r="C106" s="126" t="s">
        <v>3129</v>
      </c>
      <c r="D106" s="126"/>
      <c r="E106" s="126"/>
      <c r="F106" s="126"/>
      <c r="G106" s="126"/>
      <c r="H106" s="126"/>
    </row>
    <row r="107" spans="1:8" x14ac:dyDescent="0.25">
      <c r="A107" s="126"/>
      <c r="B107" s="126"/>
      <c r="C107" s="126" t="s">
        <v>3142</v>
      </c>
      <c r="D107" s="126"/>
      <c r="E107" s="126"/>
      <c r="F107" s="126"/>
      <c r="G107" s="126"/>
      <c r="H107" s="126"/>
    </row>
    <row r="108" spans="1:8" x14ac:dyDescent="0.25">
      <c r="A108" s="126"/>
      <c r="B108" s="126"/>
      <c r="C108" s="203" t="s">
        <v>3143</v>
      </c>
      <c r="D108" s="126"/>
      <c r="E108" s="126"/>
      <c r="F108" s="126"/>
      <c r="G108" s="126"/>
      <c r="H108" s="126"/>
    </row>
    <row r="109" spans="1:8" x14ac:dyDescent="0.25">
      <c r="A109" s="126"/>
      <c r="B109" s="126"/>
      <c r="C109" s="282" t="s">
        <v>3148</v>
      </c>
      <c r="D109" s="126"/>
      <c r="E109" s="126"/>
      <c r="F109" s="126"/>
      <c r="G109" s="126"/>
      <c r="H109" s="126"/>
    </row>
    <row r="110" spans="1:8" ht="30" x14ac:dyDescent="0.25">
      <c r="A110" s="126"/>
      <c r="B110" s="126"/>
      <c r="C110" s="280" t="s">
        <v>3197</v>
      </c>
      <c r="D110" s="126"/>
      <c r="E110" s="126"/>
      <c r="F110" s="126"/>
      <c r="G110" s="126"/>
      <c r="H110" s="126"/>
    </row>
    <row r="111" spans="1:8" x14ac:dyDescent="0.25">
      <c r="A111" s="126"/>
      <c r="B111" s="126"/>
      <c r="C111" s="126" t="s">
        <v>3144</v>
      </c>
      <c r="D111" s="126"/>
      <c r="E111" s="126"/>
      <c r="F111" s="126"/>
      <c r="G111" s="126"/>
      <c r="H111" s="126"/>
    </row>
    <row r="112" spans="1:8" x14ac:dyDescent="0.25">
      <c r="A112" s="126"/>
      <c r="B112" s="126"/>
      <c r="C112" s="203" t="s">
        <v>3145</v>
      </c>
      <c r="D112" s="126"/>
      <c r="E112" s="126"/>
      <c r="F112" s="126"/>
      <c r="G112" s="126"/>
      <c r="H112" s="126"/>
    </row>
    <row r="113" spans="1:8" ht="30" x14ac:dyDescent="0.25">
      <c r="A113" s="126"/>
      <c r="B113" s="126"/>
      <c r="C113" s="282" t="s">
        <v>3146</v>
      </c>
      <c r="D113" s="126"/>
      <c r="E113" s="126"/>
      <c r="F113" s="126"/>
      <c r="G113" s="126"/>
      <c r="H113" s="126"/>
    </row>
    <row r="114" spans="1:8" x14ac:dyDescent="0.25">
      <c r="A114" s="177"/>
      <c r="B114" s="177"/>
      <c r="C114" s="177"/>
      <c r="D114" s="177"/>
      <c r="E114" s="177"/>
      <c r="F114" s="177"/>
      <c r="G114" s="177"/>
      <c r="H114" s="177"/>
    </row>
    <row r="115" spans="1:8" x14ac:dyDescent="0.25">
      <c r="A115" s="125" t="s">
        <v>3178</v>
      </c>
      <c r="B115" s="125" t="s">
        <v>3141</v>
      </c>
      <c r="C115" s="126" t="s">
        <v>3128</v>
      </c>
      <c r="D115" s="126"/>
      <c r="E115" s="126"/>
      <c r="F115" s="126"/>
      <c r="G115" s="126"/>
      <c r="H115" s="126"/>
    </row>
    <row r="116" spans="1:8" x14ac:dyDescent="0.25">
      <c r="A116" s="125"/>
      <c r="B116" s="125" t="s">
        <v>3163</v>
      </c>
      <c r="C116" s="126" t="s">
        <v>3129</v>
      </c>
      <c r="D116" s="126"/>
      <c r="E116" s="126"/>
      <c r="F116" s="126"/>
      <c r="G116" s="126"/>
      <c r="H116" s="126"/>
    </row>
    <row r="117" spans="1:8" x14ac:dyDescent="0.25">
      <c r="A117" s="126"/>
      <c r="B117" s="126"/>
      <c r="C117" s="126" t="s">
        <v>3142</v>
      </c>
      <c r="D117" s="126"/>
      <c r="E117" s="126"/>
      <c r="F117" s="126"/>
      <c r="G117" s="126"/>
      <c r="H117" s="126"/>
    </row>
    <row r="118" spans="1:8" x14ac:dyDescent="0.25">
      <c r="A118" s="126"/>
      <c r="B118" s="126"/>
      <c r="C118" s="203" t="s">
        <v>3143</v>
      </c>
      <c r="D118" s="126"/>
      <c r="E118" s="126"/>
      <c r="F118" s="126"/>
      <c r="G118" s="126"/>
      <c r="H118" s="126"/>
    </row>
    <row r="119" spans="1:8" x14ac:dyDescent="0.25">
      <c r="A119" s="126"/>
      <c r="B119" s="126"/>
      <c r="C119" s="282" t="s">
        <v>3148</v>
      </c>
      <c r="D119" s="126"/>
      <c r="E119" s="126"/>
      <c r="F119" s="126"/>
      <c r="G119" s="126"/>
      <c r="H119" s="126"/>
    </row>
    <row r="120" spans="1:8" ht="30" x14ac:dyDescent="0.25">
      <c r="A120" s="126"/>
      <c r="B120" s="126"/>
      <c r="C120" s="280" t="s">
        <v>3164</v>
      </c>
      <c r="D120" s="126"/>
      <c r="E120" s="126"/>
      <c r="F120" s="126"/>
      <c r="G120" s="126"/>
      <c r="H120" s="126"/>
    </row>
    <row r="121" spans="1:8" x14ac:dyDescent="0.25">
      <c r="A121" s="126"/>
      <c r="B121" s="126"/>
      <c r="C121" s="126" t="s">
        <v>3144</v>
      </c>
      <c r="D121" s="126"/>
      <c r="E121" s="126"/>
      <c r="F121" s="126"/>
      <c r="G121" s="126"/>
      <c r="H121" s="126"/>
    </row>
    <row r="122" spans="1:8" x14ac:dyDescent="0.25">
      <c r="A122" s="126"/>
      <c r="B122" s="126"/>
      <c r="C122" s="203" t="s">
        <v>3145</v>
      </c>
      <c r="D122" s="126"/>
      <c r="E122" s="126"/>
      <c r="F122" s="126"/>
      <c r="G122" s="126"/>
      <c r="H122" s="126"/>
    </row>
    <row r="123" spans="1:8" ht="30" x14ac:dyDescent="0.25">
      <c r="A123" s="126"/>
      <c r="B123" s="126"/>
      <c r="C123" s="282" t="s">
        <v>3146</v>
      </c>
      <c r="D123" s="126"/>
      <c r="E123" s="126"/>
      <c r="F123" s="126"/>
      <c r="G123" s="126"/>
      <c r="H123" s="126"/>
    </row>
    <row r="124" spans="1:8" x14ac:dyDescent="0.25">
      <c r="A124" s="177"/>
      <c r="B124" s="177"/>
      <c r="C124" s="177"/>
      <c r="D124" s="177"/>
      <c r="E124" s="177"/>
      <c r="F124" s="177"/>
      <c r="G124" s="177"/>
      <c r="H124" s="177"/>
    </row>
    <row r="125" spans="1:8" x14ac:dyDescent="0.25">
      <c r="A125" s="125" t="s">
        <v>3179</v>
      </c>
      <c r="B125" s="125" t="s">
        <v>3141</v>
      </c>
      <c r="C125" s="126" t="s">
        <v>3128</v>
      </c>
      <c r="D125" s="126"/>
      <c r="E125" s="126"/>
      <c r="F125" s="126"/>
      <c r="G125" s="126"/>
      <c r="H125" s="126"/>
    </row>
    <row r="126" spans="1:8" x14ac:dyDescent="0.25">
      <c r="A126" s="125"/>
      <c r="B126" s="125" t="s">
        <v>3198</v>
      </c>
      <c r="C126" s="126" t="s">
        <v>3129</v>
      </c>
      <c r="D126" s="126"/>
      <c r="E126" s="126"/>
      <c r="F126" s="126"/>
      <c r="G126" s="126"/>
      <c r="H126" s="126"/>
    </row>
    <row r="127" spans="1:8" x14ac:dyDescent="0.25">
      <c r="A127" s="126"/>
      <c r="B127" s="126"/>
      <c r="C127" s="126" t="s">
        <v>3142</v>
      </c>
      <c r="D127" s="126"/>
      <c r="E127" s="126"/>
      <c r="F127" s="126"/>
      <c r="G127" s="126"/>
      <c r="H127" s="126"/>
    </row>
    <row r="128" spans="1:8" x14ac:dyDescent="0.25">
      <c r="A128" s="126"/>
      <c r="B128" s="126"/>
      <c r="C128" s="203" t="s">
        <v>3143</v>
      </c>
      <c r="D128" s="126"/>
      <c r="E128" s="126"/>
      <c r="F128" s="126"/>
      <c r="G128" s="126"/>
      <c r="H128" s="126"/>
    </row>
    <row r="129" spans="1:8" x14ac:dyDescent="0.25">
      <c r="A129" s="126"/>
      <c r="B129" s="126"/>
      <c r="C129" s="282" t="s">
        <v>3148</v>
      </c>
      <c r="D129" s="126"/>
      <c r="E129" s="126"/>
      <c r="F129" s="126"/>
      <c r="G129" s="126"/>
      <c r="H129" s="126"/>
    </row>
    <row r="130" spans="1:8" ht="30" x14ac:dyDescent="0.25">
      <c r="A130" s="126"/>
      <c r="B130" s="126"/>
      <c r="C130" s="280" t="s">
        <v>3199</v>
      </c>
      <c r="D130" s="126"/>
      <c r="E130" s="126"/>
      <c r="F130" s="126"/>
      <c r="G130" s="126"/>
      <c r="H130" s="126"/>
    </row>
    <row r="131" spans="1:8" x14ac:dyDescent="0.25">
      <c r="A131" s="126"/>
      <c r="B131" s="126"/>
      <c r="C131" s="126" t="s">
        <v>3144</v>
      </c>
      <c r="D131" s="126"/>
      <c r="E131" s="126"/>
      <c r="F131" s="126"/>
      <c r="G131" s="126"/>
      <c r="H131" s="126"/>
    </row>
    <row r="132" spans="1:8" x14ac:dyDescent="0.25">
      <c r="A132" s="126"/>
      <c r="B132" s="126"/>
      <c r="C132" s="203" t="s">
        <v>3145</v>
      </c>
      <c r="D132" s="126"/>
      <c r="E132" s="126"/>
      <c r="F132" s="126"/>
      <c r="G132" s="126"/>
      <c r="H132" s="126"/>
    </row>
    <row r="133" spans="1:8" ht="30" x14ac:dyDescent="0.25">
      <c r="A133" s="126"/>
      <c r="B133" s="126"/>
      <c r="C133" s="282" t="s">
        <v>3146</v>
      </c>
      <c r="D133" s="126"/>
      <c r="E133" s="126"/>
      <c r="F133" s="126"/>
      <c r="G133" s="126"/>
      <c r="H133" s="126"/>
    </row>
    <row r="134" spans="1:8" x14ac:dyDescent="0.25">
      <c r="A134" s="177"/>
      <c r="B134" s="177"/>
      <c r="C134" s="177"/>
      <c r="D134" s="177"/>
      <c r="E134" s="177"/>
      <c r="F134" s="177"/>
      <c r="G134" s="177"/>
      <c r="H134" s="177"/>
    </row>
    <row r="135" spans="1:8" x14ac:dyDescent="0.25">
      <c r="A135" s="125" t="s">
        <v>3180</v>
      </c>
      <c r="B135" s="125" t="s">
        <v>3141</v>
      </c>
      <c r="C135" s="126" t="s">
        <v>3128</v>
      </c>
      <c r="D135" s="126"/>
      <c r="E135" s="126"/>
      <c r="F135" s="126"/>
      <c r="G135" s="126"/>
      <c r="H135" s="126"/>
    </row>
    <row r="136" spans="1:8" x14ac:dyDescent="0.25">
      <c r="A136" s="125"/>
      <c r="B136" s="125" t="s">
        <v>3165</v>
      </c>
      <c r="C136" s="126" t="s">
        <v>3129</v>
      </c>
      <c r="D136" s="126"/>
      <c r="E136" s="126"/>
      <c r="F136" s="126"/>
      <c r="G136" s="126"/>
      <c r="H136" s="126"/>
    </row>
    <row r="137" spans="1:8" x14ac:dyDescent="0.25">
      <c r="A137" s="126"/>
      <c r="B137" s="125" t="s">
        <v>3166</v>
      </c>
      <c r="C137" s="126" t="s">
        <v>3142</v>
      </c>
      <c r="D137" s="126"/>
      <c r="E137" s="126"/>
      <c r="F137" s="126"/>
      <c r="G137" s="126"/>
      <c r="H137" s="126"/>
    </row>
    <row r="138" spans="1:8" x14ac:dyDescent="0.25">
      <c r="A138" s="126"/>
      <c r="B138" s="126"/>
      <c r="C138" s="203" t="s">
        <v>3143</v>
      </c>
      <c r="D138" s="126"/>
      <c r="E138" s="126"/>
      <c r="F138" s="126"/>
      <c r="G138" s="126"/>
      <c r="H138" s="126"/>
    </row>
    <row r="139" spans="1:8" x14ac:dyDescent="0.25">
      <c r="A139" s="126"/>
      <c r="B139" s="126"/>
      <c r="C139" s="282" t="s">
        <v>3148</v>
      </c>
      <c r="D139" s="126"/>
      <c r="E139" s="126"/>
      <c r="F139" s="126"/>
      <c r="G139" s="126"/>
      <c r="H139" s="126"/>
    </row>
    <row r="140" spans="1:8" ht="30" x14ac:dyDescent="0.25">
      <c r="A140" s="126"/>
      <c r="B140" s="126"/>
      <c r="C140" s="280" t="s">
        <v>3167</v>
      </c>
      <c r="D140" s="126"/>
      <c r="E140" s="126"/>
      <c r="F140" s="126"/>
      <c r="G140" s="126"/>
      <c r="H140" s="126"/>
    </row>
    <row r="141" spans="1:8" x14ac:dyDescent="0.25">
      <c r="A141" s="126"/>
      <c r="B141" s="126"/>
      <c r="C141" s="126" t="s">
        <v>3144</v>
      </c>
      <c r="D141" s="126"/>
      <c r="E141" s="126"/>
      <c r="F141" s="126"/>
      <c r="G141" s="126"/>
      <c r="H141" s="126"/>
    </row>
    <row r="142" spans="1:8" x14ac:dyDescent="0.25">
      <c r="A142" s="126"/>
      <c r="B142" s="126"/>
      <c r="C142" s="203" t="s">
        <v>3145</v>
      </c>
      <c r="D142" s="126"/>
      <c r="E142" s="126"/>
      <c r="F142" s="126"/>
      <c r="G142" s="126"/>
      <c r="H142" s="126"/>
    </row>
    <row r="143" spans="1:8" ht="30" x14ac:dyDescent="0.25">
      <c r="A143" s="126"/>
      <c r="B143" s="126"/>
      <c r="C143" s="282" t="s">
        <v>3146</v>
      </c>
      <c r="D143" s="126"/>
      <c r="E143" s="126"/>
      <c r="F143" s="126"/>
      <c r="G143" s="126"/>
      <c r="H143" s="126"/>
    </row>
    <row r="144" spans="1:8" x14ac:dyDescent="0.25">
      <c r="A144" s="177"/>
      <c r="B144" s="177"/>
      <c r="C144" s="177"/>
      <c r="D144" s="177"/>
      <c r="E144" s="177"/>
      <c r="F144" s="177"/>
      <c r="G144" s="177"/>
      <c r="H144" s="177"/>
    </row>
    <row r="145" spans="1:8" x14ac:dyDescent="0.25">
      <c r="A145" s="125" t="s">
        <v>3184</v>
      </c>
      <c r="B145" s="125" t="s">
        <v>3141</v>
      </c>
      <c r="C145" s="126" t="s">
        <v>3128</v>
      </c>
      <c r="D145" s="126"/>
      <c r="E145" s="126"/>
      <c r="F145" s="126"/>
      <c r="G145" s="126"/>
      <c r="H145" s="126"/>
    </row>
    <row r="146" spans="1:8" x14ac:dyDescent="0.25">
      <c r="A146" s="125"/>
      <c r="B146" s="125" t="s">
        <v>3165</v>
      </c>
      <c r="C146" s="126" t="s">
        <v>3129</v>
      </c>
      <c r="D146" s="126"/>
      <c r="E146" s="126"/>
      <c r="F146" s="126"/>
      <c r="G146" s="126"/>
      <c r="H146" s="126"/>
    </row>
    <row r="147" spans="1:8" x14ac:dyDescent="0.25">
      <c r="A147" s="126"/>
      <c r="B147" s="125" t="s">
        <v>3205</v>
      </c>
      <c r="C147" s="126" t="s">
        <v>3142</v>
      </c>
      <c r="D147" s="126"/>
      <c r="E147" s="126"/>
      <c r="F147" s="126"/>
      <c r="G147" s="126"/>
      <c r="H147" s="126"/>
    </row>
    <row r="148" spans="1:8" x14ac:dyDescent="0.25">
      <c r="A148" s="126"/>
      <c r="B148" s="126"/>
      <c r="C148" s="203" t="s">
        <v>3143</v>
      </c>
      <c r="D148" s="126"/>
      <c r="E148" s="126"/>
      <c r="F148" s="126"/>
      <c r="G148" s="126"/>
      <c r="H148" s="126"/>
    </row>
    <row r="149" spans="1:8" x14ac:dyDescent="0.25">
      <c r="A149" s="126"/>
      <c r="B149" s="126"/>
      <c r="C149" s="282" t="s">
        <v>3148</v>
      </c>
      <c r="D149" s="126"/>
      <c r="E149" s="126"/>
      <c r="F149" s="126"/>
      <c r="G149" s="126"/>
      <c r="H149" s="126"/>
    </row>
    <row r="150" spans="1:8" ht="30" x14ac:dyDescent="0.25">
      <c r="A150" s="126"/>
      <c r="B150" s="126"/>
      <c r="C150" s="280" t="s">
        <v>3206</v>
      </c>
      <c r="D150" s="126"/>
      <c r="E150" s="126"/>
      <c r="F150" s="126"/>
      <c r="G150" s="126"/>
      <c r="H150" s="126"/>
    </row>
    <row r="151" spans="1:8" x14ac:dyDescent="0.25">
      <c r="A151" s="126"/>
      <c r="B151" s="126"/>
      <c r="C151" s="126" t="s">
        <v>3144</v>
      </c>
      <c r="D151" s="126"/>
      <c r="E151" s="126"/>
      <c r="F151" s="126"/>
      <c r="G151" s="126"/>
      <c r="H151" s="126"/>
    </row>
    <row r="152" spans="1:8" x14ac:dyDescent="0.25">
      <c r="A152" s="126"/>
      <c r="B152" s="126"/>
      <c r="C152" s="203" t="s">
        <v>3145</v>
      </c>
      <c r="D152" s="126"/>
      <c r="E152" s="126"/>
      <c r="F152" s="126"/>
      <c r="G152" s="126"/>
      <c r="H152" s="126"/>
    </row>
    <row r="153" spans="1:8" ht="30" x14ac:dyDescent="0.25">
      <c r="A153" s="126"/>
      <c r="B153" s="126"/>
      <c r="C153" s="282" t="s">
        <v>3146</v>
      </c>
      <c r="D153" s="126"/>
      <c r="E153" s="126"/>
      <c r="F153" s="126"/>
      <c r="G153" s="126"/>
      <c r="H153" s="126"/>
    </row>
    <row r="154" spans="1:8" x14ac:dyDescent="0.25">
      <c r="A154" s="177"/>
      <c r="B154" s="177"/>
      <c r="C154" s="177"/>
      <c r="D154" s="177"/>
      <c r="E154" s="177"/>
      <c r="F154" s="177"/>
      <c r="G154" s="177"/>
      <c r="H154" s="177"/>
    </row>
    <row r="155" spans="1:8" x14ac:dyDescent="0.25">
      <c r="A155" s="125" t="s">
        <v>3200</v>
      </c>
      <c r="B155" s="125" t="s">
        <v>3141</v>
      </c>
      <c r="C155" s="126" t="s">
        <v>3128</v>
      </c>
      <c r="D155" s="126"/>
      <c r="E155" s="126"/>
      <c r="F155" s="126"/>
      <c r="G155" s="126"/>
      <c r="H155" s="126"/>
    </row>
    <row r="156" spans="1:8" x14ac:dyDescent="0.25">
      <c r="A156" s="125"/>
      <c r="B156" s="125" t="s">
        <v>3165</v>
      </c>
      <c r="C156" s="126" t="s">
        <v>3129</v>
      </c>
      <c r="D156" s="126"/>
      <c r="E156" s="126"/>
      <c r="F156" s="126"/>
      <c r="G156" s="126"/>
      <c r="H156" s="126"/>
    </row>
    <row r="157" spans="1:8" x14ac:dyDescent="0.25">
      <c r="A157" s="126"/>
      <c r="B157" s="125" t="s">
        <v>3168</v>
      </c>
      <c r="C157" s="126" t="s">
        <v>3142</v>
      </c>
      <c r="D157" s="126"/>
      <c r="E157" s="126"/>
      <c r="F157" s="126"/>
      <c r="G157" s="126"/>
      <c r="H157" s="126"/>
    </row>
    <row r="158" spans="1:8" x14ac:dyDescent="0.25">
      <c r="A158" s="126"/>
      <c r="B158" s="126"/>
      <c r="C158" s="203" t="s">
        <v>3143</v>
      </c>
      <c r="D158" s="126"/>
      <c r="E158" s="126"/>
      <c r="F158" s="126"/>
      <c r="G158" s="126"/>
      <c r="H158" s="126"/>
    </row>
    <row r="159" spans="1:8" x14ac:dyDescent="0.25">
      <c r="A159" s="126"/>
      <c r="B159" s="126"/>
      <c r="C159" s="282" t="s">
        <v>3148</v>
      </c>
      <c r="D159" s="126"/>
      <c r="E159" s="126"/>
      <c r="F159" s="126"/>
      <c r="G159" s="126"/>
      <c r="H159" s="126"/>
    </row>
    <row r="160" spans="1:8" ht="30" x14ac:dyDescent="0.25">
      <c r="A160" s="126"/>
      <c r="B160" s="126"/>
      <c r="C160" s="280" t="s">
        <v>3169</v>
      </c>
      <c r="D160" s="126"/>
      <c r="E160" s="126"/>
      <c r="F160" s="126"/>
      <c r="G160" s="126"/>
      <c r="H160" s="126"/>
    </row>
    <row r="161" spans="1:8" x14ac:dyDescent="0.25">
      <c r="A161" s="126"/>
      <c r="B161" s="126"/>
      <c r="C161" s="126" t="s">
        <v>3144</v>
      </c>
      <c r="D161" s="126"/>
      <c r="E161" s="126"/>
      <c r="F161" s="126"/>
      <c r="G161" s="126"/>
      <c r="H161" s="126"/>
    </row>
    <row r="162" spans="1:8" x14ac:dyDescent="0.25">
      <c r="A162" s="126"/>
      <c r="B162" s="126"/>
      <c r="C162" s="203" t="s">
        <v>3145</v>
      </c>
      <c r="D162" s="126"/>
      <c r="E162" s="126"/>
      <c r="F162" s="126"/>
      <c r="G162" s="126"/>
      <c r="H162" s="126"/>
    </row>
    <row r="163" spans="1:8" ht="30" x14ac:dyDescent="0.25">
      <c r="A163" s="126"/>
      <c r="B163" s="126"/>
      <c r="C163" s="282" t="s">
        <v>3146</v>
      </c>
      <c r="D163" s="126"/>
      <c r="E163" s="126"/>
      <c r="F163" s="126"/>
      <c r="G163" s="126"/>
      <c r="H163" s="126"/>
    </row>
    <row r="164" spans="1:8" x14ac:dyDescent="0.25">
      <c r="A164" s="177"/>
      <c r="B164" s="177"/>
      <c r="C164" s="177"/>
      <c r="D164" s="177"/>
      <c r="E164" s="177"/>
      <c r="F164" s="177"/>
      <c r="G164" s="177"/>
      <c r="H164" s="177"/>
    </row>
    <row r="165" spans="1:8" x14ac:dyDescent="0.25">
      <c r="A165" s="125" t="s">
        <v>3201</v>
      </c>
      <c r="B165" s="125" t="s">
        <v>3141</v>
      </c>
      <c r="C165" s="126" t="s">
        <v>3128</v>
      </c>
      <c r="D165" s="126"/>
      <c r="E165" s="126"/>
      <c r="F165" s="126"/>
      <c r="G165" s="126"/>
      <c r="H165" s="126"/>
    </row>
    <row r="166" spans="1:8" x14ac:dyDescent="0.25">
      <c r="A166" s="125"/>
      <c r="B166" s="125" t="s">
        <v>3181</v>
      </c>
      <c r="C166" s="126" t="s">
        <v>3129</v>
      </c>
      <c r="D166" s="126"/>
      <c r="E166" s="126"/>
      <c r="F166" s="126"/>
      <c r="G166" s="126"/>
      <c r="H166" s="126"/>
    </row>
    <row r="167" spans="1:8" x14ac:dyDescent="0.25">
      <c r="A167" s="126"/>
      <c r="B167" s="126"/>
      <c r="C167" s="126" t="s">
        <v>3142</v>
      </c>
      <c r="D167" s="126"/>
      <c r="E167" s="126"/>
      <c r="F167" s="126"/>
      <c r="G167" s="126"/>
      <c r="H167" s="126"/>
    </row>
    <row r="168" spans="1:8" x14ac:dyDescent="0.25">
      <c r="A168" s="126"/>
      <c r="B168" s="126"/>
      <c r="C168" s="203" t="s">
        <v>3143</v>
      </c>
      <c r="D168" s="126"/>
      <c r="E168" s="126"/>
      <c r="F168" s="126"/>
      <c r="G168" s="126"/>
      <c r="H168" s="126"/>
    </row>
    <row r="169" spans="1:8" x14ac:dyDescent="0.25">
      <c r="A169" s="126"/>
      <c r="B169" s="126"/>
      <c r="C169" s="282" t="s">
        <v>3148</v>
      </c>
      <c r="D169" s="126"/>
      <c r="E169" s="126"/>
      <c r="F169" s="126"/>
      <c r="G169" s="126"/>
      <c r="H169" s="126"/>
    </row>
    <row r="170" spans="1:8" ht="30" x14ac:dyDescent="0.25">
      <c r="A170" s="126"/>
      <c r="B170" s="126"/>
      <c r="C170" s="280" t="s">
        <v>3182</v>
      </c>
      <c r="D170" s="126"/>
      <c r="E170" s="126"/>
      <c r="F170" s="126"/>
      <c r="G170" s="126"/>
      <c r="H170" s="126"/>
    </row>
    <row r="171" spans="1:8" x14ac:dyDescent="0.25">
      <c r="A171" s="126"/>
      <c r="B171" s="126"/>
      <c r="C171" s="126" t="s">
        <v>3144</v>
      </c>
      <c r="D171" s="126"/>
      <c r="E171" s="126"/>
      <c r="F171" s="126"/>
      <c r="G171" s="126"/>
      <c r="H171" s="126"/>
    </row>
    <row r="172" spans="1:8" x14ac:dyDescent="0.25">
      <c r="A172" s="126"/>
      <c r="B172" s="126"/>
      <c r="C172" s="203" t="s">
        <v>3145</v>
      </c>
      <c r="D172" s="126"/>
      <c r="E172" s="126"/>
      <c r="F172" s="126"/>
      <c r="G172" s="126"/>
      <c r="H172" s="126"/>
    </row>
    <row r="173" spans="1:8" ht="30" x14ac:dyDescent="0.25">
      <c r="A173" s="126"/>
      <c r="B173" s="126"/>
      <c r="C173" s="282" t="s">
        <v>3146</v>
      </c>
      <c r="D173" s="126"/>
      <c r="E173" s="126"/>
      <c r="F173" s="126"/>
      <c r="G173" s="126"/>
      <c r="H173" s="126"/>
    </row>
    <row r="174" spans="1:8" x14ac:dyDescent="0.25">
      <c r="A174" s="177"/>
      <c r="B174" s="177"/>
      <c r="C174" s="177"/>
      <c r="D174" s="177"/>
      <c r="E174" s="177"/>
      <c r="F174" s="177"/>
      <c r="G174" s="177"/>
      <c r="H174" s="177"/>
    </row>
    <row r="175" spans="1:8" x14ac:dyDescent="0.25">
      <c r="A175" s="125" t="s">
        <v>3202</v>
      </c>
      <c r="B175" s="125" t="s">
        <v>3141</v>
      </c>
      <c r="C175" s="126" t="s">
        <v>3128</v>
      </c>
      <c r="D175" s="126"/>
      <c r="E175" s="126"/>
      <c r="F175" s="126"/>
      <c r="G175" s="126"/>
      <c r="H175" s="126"/>
    </row>
    <row r="176" spans="1:8" x14ac:dyDescent="0.25">
      <c r="A176" s="125"/>
      <c r="B176" s="125" t="s">
        <v>3207</v>
      </c>
      <c r="C176" s="126" t="s">
        <v>3129</v>
      </c>
      <c r="D176" s="126"/>
      <c r="E176" s="126"/>
      <c r="F176" s="126"/>
      <c r="G176" s="126"/>
      <c r="H176" s="126"/>
    </row>
    <row r="177" spans="1:8" x14ac:dyDescent="0.25">
      <c r="A177" s="126"/>
      <c r="B177" s="126"/>
      <c r="C177" s="126" t="s">
        <v>3142</v>
      </c>
      <c r="D177" s="126"/>
      <c r="E177" s="126"/>
      <c r="F177" s="126"/>
      <c r="G177" s="126"/>
      <c r="H177" s="126"/>
    </row>
    <row r="178" spans="1:8" x14ac:dyDescent="0.25">
      <c r="A178" s="126"/>
      <c r="B178" s="126"/>
      <c r="C178" s="203" t="s">
        <v>3143</v>
      </c>
      <c r="D178" s="126"/>
      <c r="E178" s="126"/>
      <c r="F178" s="126"/>
      <c r="G178" s="126"/>
      <c r="H178" s="126"/>
    </row>
    <row r="179" spans="1:8" x14ac:dyDescent="0.25">
      <c r="A179" s="126"/>
      <c r="B179" s="126"/>
      <c r="C179" s="282" t="s">
        <v>3148</v>
      </c>
      <c r="D179" s="126"/>
      <c r="E179" s="126"/>
      <c r="F179" s="126"/>
      <c r="G179" s="126"/>
      <c r="H179" s="126"/>
    </row>
    <row r="180" spans="1:8" ht="30" x14ac:dyDescent="0.25">
      <c r="A180" s="126"/>
      <c r="B180" s="126"/>
      <c r="C180" s="280" t="s">
        <v>3208</v>
      </c>
      <c r="D180" s="126"/>
      <c r="E180" s="126"/>
      <c r="F180" s="126"/>
      <c r="G180" s="126"/>
      <c r="H180" s="126"/>
    </row>
    <row r="181" spans="1:8" x14ac:dyDescent="0.25">
      <c r="A181" s="126"/>
      <c r="B181" s="126"/>
      <c r="C181" s="126" t="s">
        <v>3144</v>
      </c>
      <c r="D181" s="126"/>
      <c r="E181" s="126"/>
      <c r="F181" s="126"/>
      <c r="G181" s="126"/>
      <c r="H181" s="126"/>
    </row>
    <row r="182" spans="1:8" x14ac:dyDescent="0.25">
      <c r="A182" s="126"/>
      <c r="B182" s="126"/>
      <c r="C182" s="203" t="s">
        <v>3145</v>
      </c>
      <c r="D182" s="126"/>
      <c r="E182" s="126"/>
      <c r="F182" s="126"/>
      <c r="G182" s="126"/>
      <c r="H182" s="126"/>
    </row>
    <row r="183" spans="1:8" ht="30" x14ac:dyDescent="0.25">
      <c r="A183" s="126"/>
      <c r="B183" s="126"/>
      <c r="C183" s="282" t="s">
        <v>3146</v>
      </c>
      <c r="D183" s="126"/>
      <c r="E183" s="126"/>
      <c r="F183" s="126"/>
      <c r="G183" s="126"/>
      <c r="H183" s="126"/>
    </row>
    <row r="184" spans="1:8" x14ac:dyDescent="0.25">
      <c r="A184" s="177"/>
      <c r="B184" s="177"/>
      <c r="C184" s="177"/>
      <c r="D184" s="177"/>
      <c r="E184" s="177"/>
      <c r="F184" s="177"/>
      <c r="G184" s="177"/>
      <c r="H184" s="177"/>
    </row>
    <row r="185" spans="1:8" x14ac:dyDescent="0.25">
      <c r="A185" s="125" t="s">
        <v>3203</v>
      </c>
      <c r="B185" s="125" t="s">
        <v>3141</v>
      </c>
      <c r="C185" s="126" t="s">
        <v>3128</v>
      </c>
      <c r="D185" s="126"/>
      <c r="E185" s="126"/>
      <c r="F185" s="126"/>
      <c r="G185" s="126"/>
      <c r="H185" s="126"/>
    </row>
    <row r="186" spans="1:8" x14ac:dyDescent="0.25">
      <c r="A186" s="125"/>
      <c r="B186" s="125" t="s">
        <v>3183</v>
      </c>
      <c r="C186" s="126" t="s">
        <v>3129</v>
      </c>
      <c r="D186" s="126"/>
      <c r="E186" s="126"/>
      <c r="F186" s="126"/>
      <c r="G186" s="126"/>
      <c r="H186" s="126"/>
    </row>
    <row r="187" spans="1:8" x14ac:dyDescent="0.25">
      <c r="A187" s="126"/>
      <c r="B187" s="126"/>
      <c r="C187" s="126" t="s">
        <v>3142</v>
      </c>
      <c r="D187" s="126"/>
      <c r="E187" s="126"/>
      <c r="F187" s="126"/>
      <c r="G187" s="126"/>
      <c r="H187" s="126"/>
    </row>
    <row r="188" spans="1:8" x14ac:dyDescent="0.25">
      <c r="A188" s="126"/>
      <c r="B188" s="126"/>
      <c r="C188" s="203" t="s">
        <v>3143</v>
      </c>
      <c r="D188" s="126"/>
      <c r="E188" s="126"/>
      <c r="F188" s="126"/>
      <c r="G188" s="126"/>
      <c r="H188" s="126"/>
    </row>
    <row r="189" spans="1:8" x14ac:dyDescent="0.25">
      <c r="A189" s="126"/>
      <c r="B189" s="126"/>
      <c r="C189" s="282" t="s">
        <v>3148</v>
      </c>
      <c r="D189" s="126"/>
      <c r="E189" s="126"/>
      <c r="F189" s="126"/>
      <c r="G189" s="126"/>
      <c r="H189" s="126"/>
    </row>
    <row r="190" spans="1:8" ht="30" x14ac:dyDescent="0.25">
      <c r="A190" s="126"/>
      <c r="B190" s="126"/>
      <c r="C190" s="280" t="s">
        <v>3185</v>
      </c>
      <c r="D190" s="126"/>
      <c r="E190" s="126"/>
      <c r="F190" s="126"/>
      <c r="G190" s="126"/>
      <c r="H190" s="126"/>
    </row>
    <row r="191" spans="1:8" x14ac:dyDescent="0.25">
      <c r="A191" s="126"/>
      <c r="B191" s="126"/>
      <c r="C191" s="126" t="s">
        <v>3144</v>
      </c>
      <c r="D191" s="126"/>
      <c r="E191" s="126"/>
      <c r="F191" s="126"/>
      <c r="G191" s="126"/>
      <c r="H191" s="126"/>
    </row>
    <row r="192" spans="1:8" x14ac:dyDescent="0.25">
      <c r="A192" s="126"/>
      <c r="B192" s="126"/>
      <c r="C192" s="203" t="s">
        <v>3145</v>
      </c>
      <c r="D192" s="126"/>
      <c r="E192" s="126"/>
      <c r="F192" s="126"/>
      <c r="G192" s="126"/>
      <c r="H192" s="126"/>
    </row>
    <row r="193" spans="1:8" ht="30" x14ac:dyDescent="0.25">
      <c r="A193" s="126"/>
      <c r="B193" s="126"/>
      <c r="C193" s="282" t="s">
        <v>3146</v>
      </c>
      <c r="D193" s="126"/>
      <c r="E193" s="126"/>
      <c r="F193" s="126"/>
      <c r="G193" s="126"/>
      <c r="H193" s="126"/>
    </row>
    <row r="194" spans="1:8" x14ac:dyDescent="0.25">
      <c r="A194" s="177"/>
      <c r="B194" s="177"/>
      <c r="C194" s="177"/>
      <c r="D194" s="177"/>
      <c r="E194" s="177"/>
      <c r="F194" s="177"/>
      <c r="G194" s="177"/>
      <c r="H194" s="177"/>
    </row>
    <row r="195" spans="1:8" x14ac:dyDescent="0.25">
      <c r="A195" s="125" t="s">
        <v>3204</v>
      </c>
      <c r="B195" s="125" t="s">
        <v>3141</v>
      </c>
      <c r="C195" s="126" t="s">
        <v>3128</v>
      </c>
      <c r="D195" s="126"/>
      <c r="E195" s="126"/>
      <c r="F195" s="126"/>
      <c r="G195" s="126"/>
      <c r="H195" s="126"/>
    </row>
    <row r="196" spans="1:8" x14ac:dyDescent="0.25">
      <c r="A196" s="125"/>
      <c r="B196" s="125" t="s">
        <v>3186</v>
      </c>
      <c r="C196" s="126" t="s">
        <v>3129</v>
      </c>
      <c r="D196" s="126"/>
      <c r="E196" s="126"/>
      <c r="F196" s="126"/>
      <c r="G196" s="126"/>
      <c r="H196" s="126"/>
    </row>
    <row r="197" spans="1:8" x14ac:dyDescent="0.25">
      <c r="A197" s="126"/>
      <c r="B197" s="125" t="s">
        <v>3187</v>
      </c>
      <c r="C197" s="126" t="s">
        <v>3142</v>
      </c>
      <c r="D197" s="126"/>
      <c r="E197" s="126"/>
      <c r="F197" s="126"/>
      <c r="G197" s="126"/>
      <c r="H197" s="126"/>
    </row>
    <row r="198" spans="1:8" x14ac:dyDescent="0.25">
      <c r="A198" s="126"/>
      <c r="B198" s="126"/>
      <c r="C198" s="203" t="s">
        <v>3143</v>
      </c>
      <c r="D198" s="126"/>
      <c r="E198" s="126"/>
      <c r="F198" s="126"/>
      <c r="G198" s="126"/>
      <c r="H198" s="126"/>
    </row>
    <row r="199" spans="1:8" x14ac:dyDescent="0.25">
      <c r="A199" s="126"/>
      <c r="B199" s="126"/>
      <c r="C199" s="282" t="s">
        <v>3148</v>
      </c>
      <c r="D199" s="126"/>
      <c r="E199" s="126"/>
      <c r="F199" s="126"/>
      <c r="G199" s="126"/>
      <c r="H199" s="126"/>
    </row>
    <row r="200" spans="1:8" ht="30" x14ac:dyDescent="0.25">
      <c r="A200" s="126"/>
      <c r="B200" s="126"/>
      <c r="C200" s="280" t="s">
        <v>3188</v>
      </c>
      <c r="D200" s="126"/>
      <c r="E200" s="126"/>
      <c r="F200" s="126"/>
      <c r="G200" s="126"/>
      <c r="H200" s="126"/>
    </row>
    <row r="201" spans="1:8" x14ac:dyDescent="0.25">
      <c r="A201" s="126"/>
      <c r="B201" s="126"/>
      <c r="C201" s="126" t="s">
        <v>3144</v>
      </c>
      <c r="D201" s="126"/>
      <c r="E201" s="126"/>
      <c r="F201" s="126"/>
      <c r="G201" s="126"/>
      <c r="H201" s="126"/>
    </row>
    <row r="202" spans="1:8" x14ac:dyDescent="0.25">
      <c r="A202" s="126"/>
      <c r="B202" s="126"/>
      <c r="C202" s="203" t="s">
        <v>3145</v>
      </c>
      <c r="D202" s="126"/>
      <c r="E202" s="126"/>
      <c r="F202" s="126"/>
      <c r="G202" s="126"/>
      <c r="H202" s="126"/>
    </row>
    <row r="203" spans="1:8" ht="30" x14ac:dyDescent="0.25">
      <c r="A203" s="126"/>
      <c r="B203" s="126"/>
      <c r="C203" s="282" t="s">
        <v>3146</v>
      </c>
      <c r="D203" s="126"/>
      <c r="E203" s="126"/>
      <c r="F203" s="126"/>
      <c r="G203" s="126"/>
      <c r="H203" s="126"/>
    </row>
    <row r="204" spans="1:8" x14ac:dyDescent="0.25">
      <c r="A204" s="177"/>
      <c r="B204" s="177"/>
      <c r="C204" s="177"/>
      <c r="D204" s="177"/>
      <c r="E204" s="177"/>
      <c r="F204" s="177"/>
      <c r="G204" s="177"/>
      <c r="H204" s="177"/>
    </row>
    <row r="205" spans="1:8" x14ac:dyDescent="0.25">
      <c r="A205" s="125" t="s">
        <v>3209</v>
      </c>
      <c r="B205" s="125" t="s">
        <v>3141</v>
      </c>
      <c r="C205" s="126" t="s">
        <v>3128</v>
      </c>
      <c r="D205" s="126"/>
      <c r="E205" s="126"/>
      <c r="F205" s="126"/>
      <c r="G205" s="126"/>
      <c r="H205" s="126"/>
    </row>
    <row r="206" spans="1:8" x14ac:dyDescent="0.25">
      <c r="A206" s="125"/>
      <c r="B206" s="125" t="s">
        <v>3189</v>
      </c>
      <c r="C206" s="126" t="s">
        <v>3129</v>
      </c>
      <c r="D206" s="126"/>
      <c r="E206" s="126"/>
      <c r="F206" s="126"/>
      <c r="G206" s="126"/>
      <c r="H206" s="126"/>
    </row>
    <row r="207" spans="1:8" x14ac:dyDescent="0.25">
      <c r="A207" s="126"/>
      <c r="B207" s="125"/>
      <c r="C207" s="126" t="s">
        <v>3142</v>
      </c>
      <c r="D207" s="126"/>
      <c r="E207" s="126"/>
      <c r="F207" s="126"/>
      <c r="G207" s="126"/>
      <c r="H207" s="126"/>
    </row>
    <row r="208" spans="1:8" x14ac:dyDescent="0.25">
      <c r="A208" s="126"/>
      <c r="B208" s="126"/>
      <c r="C208" s="203" t="s">
        <v>3143</v>
      </c>
      <c r="D208" s="126"/>
      <c r="E208" s="126"/>
      <c r="F208" s="126"/>
      <c r="G208" s="126"/>
      <c r="H208" s="126"/>
    </row>
    <row r="209" spans="1:8" x14ac:dyDescent="0.25">
      <c r="A209" s="126"/>
      <c r="B209" s="126"/>
      <c r="C209" s="282" t="s">
        <v>3148</v>
      </c>
      <c r="D209" s="126"/>
      <c r="E209" s="126"/>
      <c r="F209" s="126"/>
      <c r="G209" s="126"/>
      <c r="H209" s="126"/>
    </row>
    <row r="210" spans="1:8" ht="30" x14ac:dyDescent="0.25">
      <c r="A210" s="126"/>
      <c r="B210" s="126"/>
      <c r="C210" s="280" t="s">
        <v>3190</v>
      </c>
      <c r="D210" s="126"/>
      <c r="E210" s="126"/>
      <c r="F210" s="126"/>
      <c r="G210" s="126"/>
      <c r="H210" s="126"/>
    </row>
    <row r="211" spans="1:8" x14ac:dyDescent="0.25">
      <c r="A211" s="126"/>
      <c r="B211" s="126"/>
      <c r="C211" s="126" t="s">
        <v>3144</v>
      </c>
      <c r="D211" s="126"/>
      <c r="E211" s="126"/>
      <c r="F211" s="126"/>
      <c r="G211" s="126"/>
      <c r="H211" s="126"/>
    </row>
    <row r="212" spans="1:8" x14ac:dyDescent="0.25">
      <c r="A212" s="126"/>
      <c r="B212" s="126"/>
      <c r="C212" s="203" t="s">
        <v>3145</v>
      </c>
      <c r="D212" s="126"/>
      <c r="E212" s="126"/>
      <c r="F212" s="126"/>
      <c r="G212" s="126"/>
      <c r="H212" s="126"/>
    </row>
    <row r="213" spans="1:8" ht="30" x14ac:dyDescent="0.25">
      <c r="A213" s="126"/>
      <c r="B213" s="126"/>
      <c r="C213" s="282" t="s">
        <v>3146</v>
      </c>
      <c r="D213" s="126"/>
      <c r="E213" s="126"/>
      <c r="F213" s="126"/>
      <c r="G213" s="126"/>
      <c r="H213" s="126"/>
    </row>
    <row r="214" spans="1:8" x14ac:dyDescent="0.25">
      <c r="A214" s="177"/>
      <c r="B214" s="177"/>
      <c r="C214" s="177"/>
      <c r="D214" s="177"/>
      <c r="E214" s="177"/>
      <c r="F214" s="177"/>
      <c r="G214" s="177"/>
      <c r="H214" s="177"/>
    </row>
    <row r="215" spans="1:8" x14ac:dyDescent="0.25">
      <c r="A215" s="125" t="s">
        <v>3210</v>
      </c>
      <c r="B215" s="125" t="s">
        <v>3141</v>
      </c>
      <c r="C215" s="126" t="s">
        <v>3128</v>
      </c>
      <c r="D215" s="126"/>
      <c r="E215" s="126"/>
      <c r="F215" s="126"/>
      <c r="G215" s="126"/>
      <c r="H215" s="126"/>
    </row>
    <row r="216" spans="1:8" x14ac:dyDescent="0.25">
      <c r="A216" s="125"/>
      <c r="B216" s="125" t="s">
        <v>3191</v>
      </c>
      <c r="C216" s="126" t="s">
        <v>3129</v>
      </c>
      <c r="D216" s="126"/>
      <c r="E216" s="126"/>
      <c r="F216" s="126"/>
      <c r="G216" s="126"/>
      <c r="H216" s="126"/>
    </row>
    <row r="217" spans="1:8" x14ac:dyDescent="0.25">
      <c r="A217" s="126"/>
      <c r="B217" s="125"/>
      <c r="C217" s="126" t="s">
        <v>3142</v>
      </c>
      <c r="D217" s="126"/>
      <c r="E217" s="126"/>
      <c r="F217" s="126"/>
      <c r="G217" s="126"/>
      <c r="H217" s="126"/>
    </row>
    <row r="218" spans="1:8" x14ac:dyDescent="0.25">
      <c r="A218" s="126"/>
      <c r="B218" s="126"/>
      <c r="C218" s="203" t="s">
        <v>3143</v>
      </c>
      <c r="D218" s="126"/>
      <c r="E218" s="126"/>
      <c r="F218" s="126"/>
      <c r="G218" s="126"/>
      <c r="H218" s="126"/>
    </row>
    <row r="219" spans="1:8" x14ac:dyDescent="0.25">
      <c r="A219" s="126"/>
      <c r="B219" s="126"/>
      <c r="C219" s="282" t="s">
        <v>3148</v>
      </c>
      <c r="D219" s="126"/>
      <c r="E219" s="126"/>
      <c r="F219" s="126"/>
      <c r="G219" s="126"/>
      <c r="H219" s="126"/>
    </row>
    <row r="220" spans="1:8" ht="30" x14ac:dyDescent="0.25">
      <c r="A220" s="126"/>
      <c r="B220" s="126"/>
      <c r="C220" s="280" t="s">
        <v>3192</v>
      </c>
      <c r="D220" s="126"/>
      <c r="E220" s="126"/>
      <c r="F220" s="126"/>
      <c r="G220" s="126"/>
      <c r="H220" s="126"/>
    </row>
    <row r="221" spans="1:8" x14ac:dyDescent="0.25">
      <c r="A221" s="126"/>
      <c r="B221" s="126"/>
      <c r="C221" s="126" t="s">
        <v>3144</v>
      </c>
      <c r="D221" s="126"/>
      <c r="E221" s="126"/>
      <c r="F221" s="126"/>
      <c r="G221" s="126"/>
      <c r="H221" s="126"/>
    </row>
    <row r="222" spans="1:8" x14ac:dyDescent="0.25">
      <c r="A222" s="126"/>
      <c r="B222" s="126"/>
      <c r="C222" s="203" t="s">
        <v>3145</v>
      </c>
      <c r="D222" s="126"/>
      <c r="E222" s="126"/>
      <c r="F222" s="126"/>
      <c r="G222" s="126"/>
      <c r="H222" s="126"/>
    </row>
    <row r="223" spans="1:8" ht="30" x14ac:dyDescent="0.25">
      <c r="A223" s="126"/>
      <c r="B223" s="126"/>
      <c r="C223" s="282" t="s">
        <v>3146</v>
      </c>
      <c r="D223" s="126"/>
      <c r="E223" s="126"/>
      <c r="F223" s="126"/>
      <c r="G223" s="126"/>
      <c r="H223" s="126"/>
    </row>
    <row r="224" spans="1:8" x14ac:dyDescent="0.25">
      <c r="A224" s="177"/>
      <c r="B224" s="177"/>
      <c r="C224" s="177"/>
      <c r="D224" s="177"/>
      <c r="E224" s="177"/>
      <c r="F224" s="177"/>
      <c r="G224" s="177"/>
      <c r="H224" s="177"/>
    </row>
    <row r="225" spans="1:8" x14ac:dyDescent="0.25">
      <c r="A225" s="125" t="s">
        <v>3211</v>
      </c>
      <c r="B225" s="125" t="s">
        <v>3141</v>
      </c>
      <c r="C225" s="126" t="s">
        <v>3128</v>
      </c>
      <c r="D225" s="126"/>
      <c r="E225" s="126"/>
      <c r="F225" s="126"/>
      <c r="G225" s="126"/>
      <c r="H225" s="126"/>
    </row>
    <row r="226" spans="1:8" x14ac:dyDescent="0.25">
      <c r="A226" s="125"/>
      <c r="B226" s="125" t="s">
        <v>3212</v>
      </c>
      <c r="C226" s="126" t="s">
        <v>3129</v>
      </c>
      <c r="D226" s="126"/>
      <c r="E226" s="126"/>
      <c r="F226" s="126"/>
      <c r="G226" s="126"/>
      <c r="H226" s="126"/>
    </row>
    <row r="227" spans="1:8" x14ac:dyDescent="0.25">
      <c r="A227" s="126"/>
      <c r="B227" s="125"/>
      <c r="C227" s="126" t="s">
        <v>3142</v>
      </c>
      <c r="D227" s="126"/>
      <c r="E227" s="126"/>
      <c r="F227" s="126"/>
      <c r="G227" s="126"/>
      <c r="H227" s="126"/>
    </row>
    <row r="228" spans="1:8" x14ac:dyDescent="0.25">
      <c r="A228" s="126"/>
      <c r="B228" s="126"/>
      <c r="C228" s="203" t="s">
        <v>3143</v>
      </c>
      <c r="D228" s="126"/>
      <c r="E228" s="126"/>
      <c r="F228" s="126"/>
      <c r="G228" s="126"/>
      <c r="H228" s="126"/>
    </row>
    <row r="229" spans="1:8" x14ac:dyDescent="0.25">
      <c r="A229" s="126"/>
      <c r="B229" s="126"/>
      <c r="C229" s="282" t="s">
        <v>3148</v>
      </c>
      <c r="D229" s="126"/>
      <c r="E229" s="126"/>
      <c r="F229" s="126"/>
      <c r="G229" s="126"/>
      <c r="H229" s="126"/>
    </row>
    <row r="230" spans="1:8" ht="30" x14ac:dyDescent="0.25">
      <c r="A230" s="126"/>
      <c r="B230" s="126"/>
      <c r="C230" s="280" t="s">
        <v>3213</v>
      </c>
      <c r="D230" s="126"/>
      <c r="E230" s="126"/>
      <c r="F230" s="126"/>
      <c r="G230" s="126"/>
      <c r="H230" s="126"/>
    </row>
    <row r="231" spans="1:8" x14ac:dyDescent="0.25">
      <c r="A231" s="126"/>
      <c r="B231" s="126"/>
      <c r="C231" s="126" t="s">
        <v>3144</v>
      </c>
      <c r="D231" s="126"/>
      <c r="E231" s="126"/>
      <c r="F231" s="126"/>
      <c r="G231" s="126"/>
      <c r="H231" s="126"/>
    </row>
    <row r="232" spans="1:8" x14ac:dyDescent="0.25">
      <c r="A232" s="126"/>
      <c r="B232" s="126"/>
      <c r="C232" s="203" t="s">
        <v>3145</v>
      </c>
      <c r="D232" s="126"/>
      <c r="E232" s="126"/>
      <c r="F232" s="126"/>
      <c r="G232" s="126"/>
      <c r="H232" s="126"/>
    </row>
    <row r="233" spans="1:8" ht="30" x14ac:dyDescent="0.25">
      <c r="A233" s="126"/>
      <c r="B233" s="126"/>
      <c r="C233" s="282" t="s">
        <v>3146</v>
      </c>
      <c r="D233" s="126"/>
      <c r="E233" s="126"/>
      <c r="F233" s="126"/>
      <c r="G233" s="126"/>
      <c r="H233" s="126"/>
    </row>
  </sheetData>
  <mergeCells count="1">
    <mergeCell ref="A2:E2"/>
  </mergeCells>
  <conditionalFormatting sqref="E5:G233">
    <cfRule type="cellIs" dxfId="821" priority="1" operator="equal">
      <formula>"n/a"</formula>
    </cfRule>
    <cfRule type="cellIs" dxfId="820" priority="2" operator="equal">
      <formula>"n/a"</formula>
    </cfRule>
    <cfRule type="cellIs" dxfId="819" priority="3" operator="equal">
      <formula>"black"</formula>
    </cfRule>
    <cfRule type="cellIs" dxfId="818" priority="4" operator="equal">
      <formula>"fail"</formula>
    </cfRule>
    <cfRule type="cellIs" dxfId="817" priority="5" operator="equal">
      <formula>"pass"</formula>
    </cfRule>
    <cfRule type="cellIs" dxfId="816" priority="6" operator="equal">
      <formula>"fail"</formula>
    </cfRule>
    <cfRule type="cellIs" dxfId="815" priority="7" operator="equal">
      <formula>"fail"</formula>
    </cfRule>
    <cfRule type="cellIs" dxfId="814" priority="8" operator="equal">
      <formula>"pass"</formula>
    </cfRule>
  </conditionalFormatting>
  <dataValidations count="1">
    <dataValidation type="list" allowBlank="1" showInputMessage="1" showErrorMessage="1" sqref="E5:G233">
      <formula1>$S$5:$S$8</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J71"/>
  <sheetViews>
    <sheetView topLeftCell="A13" workbookViewId="0">
      <selection activeCell="I71" sqref="I71"/>
    </sheetView>
  </sheetViews>
  <sheetFormatPr defaultRowHeight="15" x14ac:dyDescent="0.25"/>
  <cols>
    <col min="1" max="2" width="9.140625" style="138"/>
    <col min="3" max="3" width="14.28515625" style="138" customWidth="1"/>
    <col min="4" max="4" width="9.140625" style="138"/>
    <col min="5" max="5" width="11.85546875" style="138" customWidth="1"/>
    <col min="6" max="7" width="9.140625" style="138"/>
    <col min="8" max="8" width="30.42578125" style="138" bestFit="1" customWidth="1"/>
    <col min="9" max="9" width="8.42578125" style="138" bestFit="1" customWidth="1"/>
    <col min="10" max="10" width="7.85546875" style="138" bestFit="1" customWidth="1"/>
    <col min="11" max="11" width="9.140625" style="138"/>
    <col min="12" max="12" width="10.7109375" style="138" bestFit="1" customWidth="1"/>
    <col min="13" max="16384" width="9.140625" style="138"/>
  </cols>
  <sheetData>
    <row r="1" spans="1:10" ht="18.75" x14ac:dyDescent="0.3">
      <c r="A1" s="140"/>
      <c r="B1" s="140"/>
      <c r="C1" s="140"/>
      <c r="D1" s="140"/>
      <c r="E1" s="140"/>
      <c r="F1" s="140"/>
      <c r="G1" s="140"/>
    </row>
    <row r="2" spans="1:10" ht="28.5" x14ac:dyDescent="0.45">
      <c r="A2" s="141" t="s">
        <v>726</v>
      </c>
      <c r="B2" s="140"/>
      <c r="C2" s="140"/>
      <c r="D2" s="140"/>
      <c r="E2" s="140"/>
      <c r="F2" s="140"/>
      <c r="G2" s="140"/>
    </row>
    <row r="3" spans="1:10" ht="18.75" x14ac:dyDescent="0.3">
      <c r="A3" s="140"/>
      <c r="B3" s="142" t="s">
        <v>545</v>
      </c>
      <c r="C3" s="139">
        <f ca="1">TODAY()</f>
        <v>40730</v>
      </c>
      <c r="D3" s="140"/>
      <c r="E3" s="140"/>
      <c r="F3" s="140"/>
      <c r="G3" s="140"/>
    </row>
    <row r="13" spans="1:10" x14ac:dyDescent="0.25">
      <c r="H13" s="138" t="s">
        <v>547</v>
      </c>
      <c r="I13" s="138">
        <f>COUNTIF('FinUSB-FFT32-Headquarter-File'!M8:S37,"pass")</f>
        <v>0</v>
      </c>
      <c r="J13" s="138" t="s">
        <v>546</v>
      </c>
    </row>
    <row r="14" spans="1:10" x14ac:dyDescent="0.25">
      <c r="H14" s="138" t="s">
        <v>548</v>
      </c>
      <c r="I14" s="138">
        <f>COUNTIF('FinUSB-FFT32-Headquarter-File'!M8:S37,"fail")</f>
        <v>0</v>
      </c>
      <c r="J14" s="138" t="s">
        <v>546</v>
      </c>
    </row>
    <row r="15" spans="1:10" x14ac:dyDescent="0.25">
      <c r="H15" s="138" t="s">
        <v>1073</v>
      </c>
      <c r="I15" s="138">
        <f>I17-(I13+I14)</f>
        <v>6</v>
      </c>
      <c r="J15" s="138" t="s">
        <v>546</v>
      </c>
    </row>
    <row r="16" spans="1:10" x14ac:dyDescent="0.25">
      <c r="H16" s="138" t="s">
        <v>549</v>
      </c>
      <c r="I16" s="138">
        <f>SUM(I13:I14)</f>
        <v>0</v>
      </c>
      <c r="J16" s="138" t="s">
        <v>546</v>
      </c>
    </row>
    <row r="17" spans="8:10" x14ac:dyDescent="0.25">
      <c r="H17" s="138" t="s">
        <v>550</v>
      </c>
      <c r="I17" s="138">
        <v>6</v>
      </c>
      <c r="J17" s="138" t="s">
        <v>546</v>
      </c>
    </row>
    <row r="31" spans="8:10" x14ac:dyDescent="0.25">
      <c r="H31" s="138" t="s">
        <v>547</v>
      </c>
      <c r="I31" s="138">
        <f>COUNTIF('FinUSB-FFT32-Headquarter-MainW.'!M4:S54,"pass")</f>
        <v>0</v>
      </c>
      <c r="J31" s="138" t="s">
        <v>546</v>
      </c>
    </row>
    <row r="32" spans="8:10" x14ac:dyDescent="0.25">
      <c r="H32" s="138" t="s">
        <v>548</v>
      </c>
      <c r="I32" s="138">
        <f>COUNTIF('FinUSB-FFT32-Headquarter-MainW.'!M4:S54,"fail")</f>
        <v>0</v>
      </c>
      <c r="J32" s="138" t="s">
        <v>546</v>
      </c>
    </row>
    <row r="33" spans="8:10" x14ac:dyDescent="0.25">
      <c r="H33" s="138" t="s">
        <v>1073</v>
      </c>
      <c r="I33" s="138">
        <f>I35-(I31+I32)</f>
        <v>9</v>
      </c>
      <c r="J33" s="138" t="s">
        <v>546</v>
      </c>
    </row>
    <row r="34" spans="8:10" x14ac:dyDescent="0.25">
      <c r="H34" s="138" t="s">
        <v>549</v>
      </c>
      <c r="I34" s="138">
        <f>SUM(I31:I32)</f>
        <v>0</v>
      </c>
      <c r="J34" s="138" t="s">
        <v>546</v>
      </c>
    </row>
    <row r="35" spans="8:10" x14ac:dyDescent="0.25">
      <c r="H35" s="138" t="s">
        <v>550</v>
      </c>
      <c r="I35" s="138">
        <v>9</v>
      </c>
      <c r="J35" s="138" t="s">
        <v>546</v>
      </c>
    </row>
    <row r="49" spans="8:10" x14ac:dyDescent="0.25">
      <c r="H49" s="138" t="s">
        <v>547</v>
      </c>
      <c r="I49" s="138" t="e">
        <f>COUNTIF(#REF!,"pass")</f>
        <v>#REF!</v>
      </c>
      <c r="J49" s="138" t="s">
        <v>546</v>
      </c>
    </row>
    <row r="50" spans="8:10" x14ac:dyDescent="0.25">
      <c r="H50" s="138" t="s">
        <v>548</v>
      </c>
      <c r="I50" s="138" t="e">
        <f>COUNTIF(#REF!,"fail")</f>
        <v>#REF!</v>
      </c>
      <c r="J50" s="138" t="s">
        <v>546</v>
      </c>
    </row>
    <row r="51" spans="8:10" x14ac:dyDescent="0.25">
      <c r="H51" s="138" t="s">
        <v>1073</v>
      </c>
      <c r="I51" s="138" t="e">
        <f>I53-(I49+I50)</f>
        <v>#REF!</v>
      </c>
      <c r="J51" s="138" t="s">
        <v>546</v>
      </c>
    </row>
    <row r="52" spans="8:10" x14ac:dyDescent="0.25">
      <c r="H52" s="138" t="s">
        <v>549</v>
      </c>
      <c r="I52" s="138" t="e">
        <f>SUM(I49:I50)</f>
        <v>#REF!</v>
      </c>
      <c r="J52" s="138" t="s">
        <v>546</v>
      </c>
    </row>
    <row r="53" spans="8:10" x14ac:dyDescent="0.25">
      <c r="H53" s="138" t="s">
        <v>550</v>
      </c>
      <c r="I53" s="138">
        <v>50</v>
      </c>
      <c r="J53" s="138" t="s">
        <v>546</v>
      </c>
    </row>
    <row r="67" spans="8:10" x14ac:dyDescent="0.25">
      <c r="H67" s="138" t="s">
        <v>547</v>
      </c>
      <c r="I67" s="138" t="e">
        <f>COUNTIF(#REF!,"pass")</f>
        <v>#REF!</v>
      </c>
      <c r="J67" s="138" t="s">
        <v>546</v>
      </c>
    </row>
    <row r="68" spans="8:10" x14ac:dyDescent="0.25">
      <c r="H68" s="138" t="s">
        <v>548</v>
      </c>
      <c r="I68" s="138" t="e">
        <f>COUNTIF(#REF!,"fail")</f>
        <v>#REF!</v>
      </c>
      <c r="J68" s="138" t="s">
        <v>546</v>
      </c>
    </row>
    <row r="69" spans="8:10" x14ac:dyDescent="0.25">
      <c r="H69" s="138" t="s">
        <v>1073</v>
      </c>
      <c r="I69" s="138" t="e">
        <f>I71-(I67+I68)</f>
        <v>#REF!</v>
      </c>
      <c r="J69" s="138" t="s">
        <v>546</v>
      </c>
    </row>
    <row r="70" spans="8:10" x14ac:dyDescent="0.25">
      <c r="H70" s="138" t="s">
        <v>549</v>
      </c>
      <c r="I70" s="138" t="e">
        <f>SUM(I67:I68)</f>
        <v>#REF!</v>
      </c>
      <c r="J70" s="138" t="s">
        <v>546</v>
      </c>
    </row>
    <row r="71" spans="8:10" x14ac:dyDescent="0.25">
      <c r="H71" s="138" t="s">
        <v>550</v>
      </c>
      <c r="I71" s="138">
        <v>300</v>
      </c>
      <c r="J71" s="138" t="s">
        <v>546</v>
      </c>
    </row>
  </sheetData>
  <sheetProtection password="DC16" sheet="1" objects="1" scenarios="1"/>
  <pageMargins left="0.7" right="0.7" top="0.75" bottom="0.75" header="0.3" footer="0.3"/>
  <pageSetup orientation="portrait" horizontalDpi="0"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7030A0"/>
  </sheetPr>
  <dimension ref="A1:P29"/>
  <sheetViews>
    <sheetView workbookViewId="0">
      <selection activeCell="F29" sqref="F29"/>
    </sheetView>
  </sheetViews>
  <sheetFormatPr defaultRowHeight="15" x14ac:dyDescent="0.25"/>
  <cols>
    <col min="1" max="1" width="18.5703125" style="578" customWidth="1"/>
    <col min="2" max="2" width="48.28515625" style="578" customWidth="1"/>
    <col min="3" max="3" width="72.85546875" style="578" customWidth="1"/>
    <col min="4" max="4" width="4.7109375" style="578" customWidth="1"/>
    <col min="5" max="5" width="4.85546875" style="578" customWidth="1"/>
    <col min="6" max="6" width="5" style="578" customWidth="1"/>
    <col min="7" max="7" width="69.140625" style="578" customWidth="1"/>
    <col min="8" max="8" width="58" style="578" customWidth="1"/>
    <col min="9" max="9" width="39.85546875" style="578" customWidth="1"/>
    <col min="10" max="16384" width="9.140625" style="578"/>
  </cols>
  <sheetData>
    <row r="1" spans="1:16" ht="21" x14ac:dyDescent="0.35">
      <c r="A1" s="149"/>
      <c r="B1" s="149"/>
      <c r="C1" s="149"/>
      <c r="D1" s="149"/>
      <c r="E1" s="149"/>
      <c r="F1" s="137"/>
      <c r="G1" s="137"/>
      <c r="H1" s="137"/>
      <c r="I1" s="137"/>
    </row>
    <row r="2" spans="1:16" ht="21" x14ac:dyDescent="0.35">
      <c r="A2" s="150" t="s">
        <v>1267</v>
      </c>
      <c r="B2" s="149"/>
      <c r="C2" s="149"/>
      <c r="D2" s="149"/>
      <c r="E2" s="149"/>
      <c r="F2" s="137"/>
      <c r="G2" s="137"/>
      <c r="H2" s="137"/>
      <c r="I2" s="137"/>
      <c r="P2" s="578" t="s">
        <v>45</v>
      </c>
    </row>
    <row r="3" spans="1:16" ht="21" x14ac:dyDescent="0.35">
      <c r="A3" s="149"/>
      <c r="B3" s="149"/>
      <c r="C3" s="149"/>
      <c r="D3" s="149"/>
      <c r="E3" s="149"/>
      <c r="F3" s="137"/>
      <c r="G3" s="200"/>
      <c r="H3" s="137"/>
      <c r="I3" s="137"/>
      <c r="P3" s="578" t="s">
        <v>46</v>
      </c>
    </row>
    <row r="4" spans="1:16" ht="54.75" customHeight="1" x14ac:dyDescent="0.25">
      <c r="A4" s="151" t="s">
        <v>147</v>
      </c>
      <c r="B4" s="151" t="s">
        <v>148</v>
      </c>
      <c r="C4" s="151" t="s">
        <v>149</v>
      </c>
      <c r="D4" s="152" t="s">
        <v>249</v>
      </c>
      <c r="E4" s="152" t="s">
        <v>323</v>
      </c>
      <c r="F4" s="152" t="s">
        <v>329</v>
      </c>
      <c r="G4" s="154" t="s">
        <v>958</v>
      </c>
      <c r="H4" s="200"/>
      <c r="I4" s="200"/>
      <c r="P4" s="578" t="s">
        <v>47</v>
      </c>
    </row>
    <row r="5" spans="1:16" x14ac:dyDescent="0.25">
      <c r="A5" s="125" t="s">
        <v>3745</v>
      </c>
      <c r="B5" s="125" t="s">
        <v>3742</v>
      </c>
      <c r="C5" s="127" t="s">
        <v>1984</v>
      </c>
      <c r="D5" s="126"/>
      <c r="E5" s="126"/>
      <c r="F5" s="126"/>
      <c r="G5" s="203"/>
      <c r="H5" s="240"/>
      <c r="I5" s="85"/>
    </row>
    <row r="6" spans="1:16" ht="30" x14ac:dyDescent="0.25">
      <c r="A6" s="126"/>
      <c r="B6" s="125" t="s">
        <v>1985</v>
      </c>
      <c r="C6" s="127" t="s">
        <v>3740</v>
      </c>
      <c r="D6" s="126"/>
      <c r="E6" s="126"/>
      <c r="F6" s="126"/>
      <c r="G6" s="203"/>
      <c r="H6" s="240"/>
      <c r="I6" s="85"/>
    </row>
    <row r="7" spans="1:16" ht="30" x14ac:dyDescent="0.25">
      <c r="A7" s="126"/>
      <c r="B7" s="125" t="s">
        <v>1987</v>
      </c>
      <c r="C7" s="127" t="s">
        <v>1988</v>
      </c>
      <c r="D7" s="126"/>
      <c r="E7" s="126"/>
      <c r="F7" s="126"/>
      <c r="G7" s="203"/>
      <c r="H7" s="240"/>
      <c r="I7" s="85"/>
    </row>
    <row r="8" spans="1:16" x14ac:dyDescent="0.25">
      <c r="A8" s="177"/>
      <c r="B8" s="177"/>
      <c r="C8" s="177"/>
      <c r="D8" s="177"/>
      <c r="E8" s="177"/>
      <c r="F8" s="177"/>
      <c r="G8" s="177"/>
      <c r="H8" s="85"/>
      <c r="I8" s="85"/>
    </row>
    <row r="9" spans="1:16" x14ac:dyDescent="0.25">
      <c r="A9" s="125" t="s">
        <v>3746</v>
      </c>
      <c r="B9" s="125" t="s">
        <v>3741</v>
      </c>
      <c r="C9" s="127" t="s">
        <v>1984</v>
      </c>
      <c r="D9" s="126"/>
      <c r="E9" s="126"/>
      <c r="F9" s="126"/>
      <c r="G9" s="203"/>
      <c r="H9" s="240"/>
      <c r="I9" s="85"/>
    </row>
    <row r="10" spans="1:16" ht="30" x14ac:dyDescent="0.25">
      <c r="A10" s="126"/>
      <c r="B10" s="125" t="s">
        <v>1985</v>
      </c>
      <c r="C10" s="127" t="s">
        <v>3743</v>
      </c>
      <c r="D10" s="126"/>
      <c r="E10" s="126"/>
      <c r="F10" s="126"/>
      <c r="G10" s="203"/>
      <c r="H10" s="240"/>
      <c r="I10" s="85"/>
    </row>
    <row r="11" spans="1:16" ht="30" x14ac:dyDescent="0.25">
      <c r="A11" s="126"/>
      <c r="B11" s="125" t="s">
        <v>1987</v>
      </c>
      <c r="C11" s="127" t="s">
        <v>3744</v>
      </c>
      <c r="D11" s="126"/>
      <c r="E11" s="126"/>
      <c r="F11" s="126"/>
      <c r="G11" s="203"/>
      <c r="H11" s="240"/>
      <c r="I11" s="85"/>
    </row>
    <row r="12" spans="1:16" ht="19.5" customHeight="1" x14ac:dyDescent="0.25">
      <c r="A12" s="177"/>
      <c r="B12" s="177"/>
      <c r="C12" s="373"/>
      <c r="D12" s="177"/>
      <c r="E12" s="177"/>
      <c r="F12" s="177"/>
      <c r="G12" s="177"/>
      <c r="H12" s="240"/>
      <c r="I12" s="240"/>
    </row>
    <row r="13" spans="1:16" ht="30" x14ac:dyDescent="0.25">
      <c r="A13" s="125" t="s">
        <v>3750</v>
      </c>
      <c r="B13" s="125" t="s">
        <v>3747</v>
      </c>
      <c r="C13" s="127" t="s">
        <v>3748</v>
      </c>
      <c r="D13" s="126"/>
      <c r="E13" s="126"/>
      <c r="F13" s="126"/>
      <c r="G13" s="203"/>
      <c r="H13" s="240"/>
      <c r="I13" s="240"/>
    </row>
    <row r="14" spans="1:16" x14ac:dyDescent="0.25">
      <c r="A14" s="126"/>
      <c r="B14" s="125" t="s">
        <v>1987</v>
      </c>
      <c r="C14" s="127" t="s">
        <v>2000</v>
      </c>
      <c r="D14" s="126"/>
      <c r="E14" s="126"/>
      <c r="F14" s="126"/>
      <c r="G14" s="203"/>
      <c r="H14" s="240"/>
      <c r="I14" s="240"/>
    </row>
    <row r="15" spans="1:16" x14ac:dyDescent="0.25">
      <c r="A15" s="126"/>
      <c r="B15" s="126"/>
      <c r="C15" s="282" t="s">
        <v>2001</v>
      </c>
      <c r="D15" s="203"/>
      <c r="E15" s="126"/>
      <c r="F15" s="126"/>
      <c r="G15" s="203"/>
      <c r="H15" s="240"/>
      <c r="I15" s="240"/>
    </row>
    <row r="16" spans="1:16" ht="30" x14ac:dyDescent="0.25">
      <c r="A16" s="125"/>
      <c r="B16" s="125"/>
      <c r="C16" s="127" t="s">
        <v>2002</v>
      </c>
      <c r="D16" s="126"/>
      <c r="E16" s="126"/>
      <c r="F16" s="126"/>
      <c r="G16" s="203"/>
      <c r="H16" s="240"/>
      <c r="I16" s="240"/>
    </row>
    <row r="17" spans="1:9" ht="30" x14ac:dyDescent="0.25">
      <c r="A17" s="126"/>
      <c r="B17" s="126"/>
      <c r="C17" s="127" t="s">
        <v>2003</v>
      </c>
      <c r="D17" s="126"/>
      <c r="E17" s="126"/>
      <c r="F17" s="126"/>
      <c r="G17" s="203"/>
      <c r="H17" s="240"/>
      <c r="I17" s="240"/>
    </row>
    <row r="18" spans="1:9" ht="30" x14ac:dyDescent="0.25">
      <c r="A18" s="126"/>
      <c r="B18" s="126"/>
      <c r="C18" s="127" t="s">
        <v>2004</v>
      </c>
      <c r="D18" s="126"/>
      <c r="E18" s="126"/>
      <c r="F18" s="126"/>
      <c r="G18" s="203"/>
      <c r="H18" s="240"/>
      <c r="I18" s="240"/>
    </row>
    <row r="19" spans="1:9" x14ac:dyDescent="0.25">
      <c r="A19" s="177"/>
      <c r="B19" s="177"/>
      <c r="C19" s="177"/>
      <c r="D19" s="177"/>
      <c r="E19" s="177"/>
      <c r="F19" s="177"/>
      <c r="G19" s="177"/>
      <c r="H19" s="85"/>
      <c r="I19" s="85"/>
    </row>
    <row r="20" spans="1:9" ht="32.25" customHeight="1" x14ac:dyDescent="0.25">
      <c r="A20" s="125" t="s">
        <v>3755</v>
      </c>
      <c r="B20" s="125" t="s">
        <v>3751</v>
      </c>
      <c r="C20" s="282" t="s">
        <v>3752</v>
      </c>
      <c r="D20" s="126"/>
      <c r="E20" s="126"/>
      <c r="F20" s="126"/>
      <c r="G20" s="126"/>
      <c r="H20" s="189"/>
      <c r="I20" s="189"/>
    </row>
    <row r="21" spans="1:9" ht="17.25" customHeight="1" x14ac:dyDescent="0.25">
      <c r="A21" s="126"/>
      <c r="B21" s="126"/>
      <c r="C21" s="282" t="s">
        <v>3753</v>
      </c>
      <c r="D21" s="126"/>
      <c r="E21" s="126"/>
      <c r="F21" s="126"/>
      <c r="G21" s="126"/>
      <c r="H21" s="199"/>
      <c r="I21" s="199"/>
    </row>
    <row r="22" spans="1:9" ht="16.5" customHeight="1" x14ac:dyDescent="0.25">
      <c r="A22" s="126"/>
      <c r="B22" s="126"/>
      <c r="C22" s="282" t="s">
        <v>3754</v>
      </c>
      <c r="D22" s="126"/>
      <c r="E22" s="126"/>
      <c r="F22" s="126"/>
      <c r="G22" s="126"/>
      <c r="H22" s="189"/>
      <c r="I22" s="189"/>
    </row>
    <row r="23" spans="1:9" ht="16.5" customHeight="1" x14ac:dyDescent="0.25">
      <c r="A23" s="177"/>
      <c r="B23" s="177"/>
      <c r="C23" s="177"/>
      <c r="D23" s="177"/>
      <c r="E23" s="177"/>
      <c r="F23" s="177"/>
      <c r="G23" s="177"/>
      <c r="H23" s="189"/>
      <c r="I23" s="189"/>
    </row>
    <row r="24" spans="1:9" ht="32.25" customHeight="1" x14ac:dyDescent="0.25">
      <c r="A24" s="125" t="s">
        <v>3756</v>
      </c>
      <c r="B24" s="125" t="s">
        <v>3749</v>
      </c>
      <c r="C24" s="156" t="s">
        <v>1268</v>
      </c>
      <c r="D24" s="143"/>
      <c r="E24" s="143"/>
      <c r="F24" s="143"/>
      <c r="G24" s="143"/>
      <c r="H24" s="85"/>
      <c r="I24" s="85"/>
    </row>
    <row r="25" spans="1:9" x14ac:dyDescent="0.25">
      <c r="A25" s="169"/>
      <c r="B25" s="169"/>
      <c r="C25" s="156" t="s">
        <v>1269</v>
      </c>
      <c r="D25" s="143"/>
      <c r="E25" s="143"/>
      <c r="F25" s="143"/>
      <c r="G25" s="157"/>
      <c r="H25" s="85"/>
      <c r="I25" s="85"/>
    </row>
    <row r="26" spans="1:9" x14ac:dyDescent="0.25">
      <c r="A26" s="169"/>
      <c r="B26" s="169"/>
      <c r="C26" s="156" t="s">
        <v>1270</v>
      </c>
      <c r="D26" s="143"/>
      <c r="E26" s="143"/>
      <c r="F26" s="143"/>
      <c r="G26" s="143"/>
    </row>
    <row r="27" spans="1:9" x14ac:dyDescent="0.25">
      <c r="A27" s="171"/>
      <c r="B27" s="171"/>
      <c r="C27" s="156" t="s">
        <v>1271</v>
      </c>
      <c r="D27" s="143"/>
      <c r="E27" s="143"/>
      <c r="F27" s="143"/>
      <c r="G27" s="143"/>
    </row>
    <row r="28" spans="1:9" ht="30" x14ac:dyDescent="0.25">
      <c r="A28" s="126"/>
      <c r="B28" s="126"/>
      <c r="C28" s="195" t="s">
        <v>1273</v>
      </c>
      <c r="D28" s="126"/>
      <c r="E28" s="143"/>
      <c r="F28" s="143"/>
      <c r="G28" s="126"/>
    </row>
    <row r="29" spans="1:9" x14ac:dyDescent="0.25">
      <c r="A29" s="126"/>
      <c r="B29" s="126"/>
      <c r="C29" s="195" t="s">
        <v>1272</v>
      </c>
      <c r="D29" s="126"/>
      <c r="E29" s="143"/>
      <c r="F29" s="143"/>
      <c r="G29" s="126"/>
    </row>
  </sheetData>
  <conditionalFormatting sqref="E24:F29">
    <cfRule type="cellIs" dxfId="813" priority="6" operator="equal">
      <formula>"n/a"</formula>
    </cfRule>
    <cfRule type="cellIs" dxfId="812" priority="7" operator="equal">
      <formula>"warn"</formula>
    </cfRule>
    <cfRule type="cellIs" dxfId="811" priority="8" operator="equal">
      <formula>"fail"</formula>
    </cfRule>
    <cfRule type="cellIs" dxfId="810" priority="9" operator="equal">
      <formula>"pass"</formula>
    </cfRule>
  </conditionalFormatting>
  <conditionalFormatting sqref="E5:H7 E9:H18">
    <cfRule type="cellIs" dxfId="809" priority="4" operator="equal">
      <formula>"fail"</formula>
    </cfRule>
    <cfRule type="cellIs" dxfId="808" priority="5" operator="equal">
      <formula>"pass"</formula>
    </cfRule>
  </conditionalFormatting>
  <conditionalFormatting sqref="E5:F29">
    <cfRule type="cellIs" dxfId="807" priority="1" operator="equal">
      <formula>"n/a"</formula>
    </cfRule>
    <cfRule type="cellIs" dxfId="806" priority="2" operator="equal">
      <formula>"fail"</formula>
    </cfRule>
    <cfRule type="cellIs" dxfId="805" priority="3" operator="equal">
      <formula>"pass"</formula>
    </cfRule>
  </conditionalFormatting>
  <dataValidations count="3">
    <dataValidation type="list" allowBlank="1" showInputMessage="1" showErrorMessage="1" sqref="G12:H18">
      <formula1>$S$8:$S$9</formula1>
    </dataValidation>
    <dataValidation type="list" allowBlank="1" showInputMessage="1" showErrorMessage="1" sqref="G9:H11 G5:H7">
      <formula1>$S$23:$S$24</formula1>
    </dataValidation>
    <dataValidation type="list" allowBlank="1" showInputMessage="1" showErrorMessage="1" sqref="E5:F29">
      <formula1>$P$2:$P$4</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7030A0"/>
  </sheetPr>
  <dimension ref="A1:P29"/>
  <sheetViews>
    <sheetView topLeftCell="A7" workbookViewId="0">
      <selection activeCell="C6" sqref="C6"/>
    </sheetView>
  </sheetViews>
  <sheetFormatPr defaultRowHeight="15" x14ac:dyDescent="0.25"/>
  <cols>
    <col min="1" max="1" width="18.5703125" style="580" customWidth="1"/>
    <col min="2" max="2" width="48.28515625" style="580" customWidth="1"/>
    <col min="3" max="3" width="72.85546875" style="580" customWidth="1"/>
    <col min="4" max="4" width="4.7109375" style="580" customWidth="1"/>
    <col min="5" max="5" width="4.85546875" style="580" hidden="1" customWidth="1"/>
    <col min="6" max="6" width="5" style="580" customWidth="1"/>
    <col min="7" max="7" width="69.140625" style="580" customWidth="1"/>
    <col min="8" max="8" width="58" style="580" customWidth="1"/>
    <col min="9" max="9" width="39.85546875" style="580" customWidth="1"/>
    <col min="10" max="16384" width="9.140625" style="580"/>
  </cols>
  <sheetData>
    <row r="1" spans="1:16" ht="21" x14ac:dyDescent="0.35">
      <c r="A1" s="149"/>
      <c r="B1" s="149"/>
      <c r="C1" s="149"/>
      <c r="D1" s="149"/>
      <c r="E1" s="149"/>
      <c r="F1" s="137"/>
      <c r="G1" s="137"/>
      <c r="H1" s="137"/>
      <c r="I1" s="137"/>
    </row>
    <row r="2" spans="1:16" ht="21" x14ac:dyDescent="0.35">
      <c r="A2" s="150" t="s">
        <v>1267</v>
      </c>
      <c r="B2" s="149"/>
      <c r="C2" s="149"/>
      <c r="D2" s="149"/>
      <c r="E2" s="149"/>
      <c r="F2" s="137"/>
      <c r="G2" s="137"/>
      <c r="H2" s="137"/>
      <c r="I2" s="137"/>
      <c r="P2" s="580" t="s">
        <v>45</v>
      </c>
    </row>
    <row r="3" spans="1:16" ht="21" x14ac:dyDescent="0.35">
      <c r="A3" s="149"/>
      <c r="B3" s="149"/>
      <c r="C3" s="149"/>
      <c r="D3" s="149"/>
      <c r="E3" s="149"/>
      <c r="F3" s="137"/>
      <c r="G3" s="200"/>
      <c r="H3" s="137"/>
      <c r="I3" s="137"/>
      <c r="P3" s="580" t="s">
        <v>46</v>
      </c>
    </row>
    <row r="4" spans="1:16" ht="54.75" customHeight="1" x14ac:dyDescent="0.25">
      <c r="A4" s="151" t="s">
        <v>147</v>
      </c>
      <c r="B4" s="151" t="s">
        <v>148</v>
      </c>
      <c r="C4" s="151" t="s">
        <v>149</v>
      </c>
      <c r="D4" s="152" t="s">
        <v>249</v>
      </c>
      <c r="E4" s="152" t="s">
        <v>323</v>
      </c>
      <c r="F4" s="152" t="s">
        <v>329</v>
      </c>
      <c r="G4" s="154" t="s">
        <v>958</v>
      </c>
      <c r="H4" s="200"/>
      <c r="I4" s="200"/>
      <c r="P4" s="580" t="s">
        <v>47</v>
      </c>
    </row>
    <row r="5" spans="1:16" x14ac:dyDescent="0.25">
      <c r="A5" s="125" t="s">
        <v>3745</v>
      </c>
      <c r="B5" s="125" t="s">
        <v>3742</v>
      </c>
      <c r="C5" s="127" t="s">
        <v>1984</v>
      </c>
      <c r="D5" s="126"/>
      <c r="E5" s="126"/>
      <c r="F5" s="126"/>
      <c r="G5" s="203"/>
      <c r="H5" s="240"/>
      <c r="I5" s="85"/>
    </row>
    <row r="6" spans="1:16" ht="30" x14ac:dyDescent="0.25">
      <c r="A6" s="126"/>
      <c r="B6" s="125" t="s">
        <v>1985</v>
      </c>
      <c r="C6" s="127" t="s">
        <v>3740</v>
      </c>
      <c r="D6" s="126"/>
      <c r="E6" s="126"/>
      <c r="F6" s="126"/>
      <c r="G6" s="203"/>
      <c r="H6" s="240"/>
      <c r="I6" s="85"/>
    </row>
    <row r="7" spans="1:16" ht="30" x14ac:dyDescent="0.25">
      <c r="A7" s="126"/>
      <c r="B7" s="125" t="s">
        <v>1987</v>
      </c>
      <c r="C7" s="127" t="s">
        <v>1988</v>
      </c>
      <c r="D7" s="126"/>
      <c r="E7" s="126"/>
      <c r="F7" s="126"/>
      <c r="G7" s="203"/>
      <c r="H7" s="240"/>
      <c r="I7" s="85"/>
    </row>
    <row r="8" spans="1:16" x14ac:dyDescent="0.25">
      <c r="A8" s="177"/>
      <c r="B8" s="177"/>
      <c r="C8" s="177"/>
      <c r="D8" s="177"/>
      <c r="E8" s="177"/>
      <c r="F8" s="177"/>
      <c r="G8" s="177"/>
      <c r="H8" s="85"/>
      <c r="I8" s="85"/>
    </row>
    <row r="9" spans="1:16" x14ac:dyDescent="0.25">
      <c r="A9" s="125" t="s">
        <v>3746</v>
      </c>
      <c r="B9" s="125" t="s">
        <v>3741</v>
      </c>
      <c r="C9" s="127" t="s">
        <v>1984</v>
      </c>
      <c r="D9" s="126"/>
      <c r="E9" s="126"/>
      <c r="F9" s="126"/>
      <c r="G9" s="203"/>
      <c r="H9" s="240"/>
      <c r="I9" s="85"/>
    </row>
    <row r="10" spans="1:16" ht="30" x14ac:dyDescent="0.25">
      <c r="A10" s="126"/>
      <c r="B10" s="125" t="s">
        <v>1985</v>
      </c>
      <c r="C10" s="127" t="s">
        <v>3743</v>
      </c>
      <c r="D10" s="126"/>
      <c r="E10" s="126"/>
      <c r="F10" s="126"/>
      <c r="G10" s="203"/>
      <c r="H10" s="240"/>
      <c r="I10" s="85"/>
    </row>
    <row r="11" spans="1:16" ht="30" x14ac:dyDescent="0.25">
      <c r="A11" s="126"/>
      <c r="B11" s="125" t="s">
        <v>1987</v>
      </c>
      <c r="C11" s="127" t="s">
        <v>3744</v>
      </c>
      <c r="D11" s="126"/>
      <c r="E11" s="126"/>
      <c r="F11" s="126"/>
      <c r="G11" s="203"/>
      <c r="H11" s="240"/>
      <c r="I11" s="85"/>
    </row>
    <row r="12" spans="1:16" ht="19.5" customHeight="1" x14ac:dyDescent="0.25">
      <c r="A12" s="177"/>
      <c r="B12" s="177"/>
      <c r="C12" s="373"/>
      <c r="D12" s="177"/>
      <c r="E12" s="177"/>
      <c r="F12" s="177"/>
      <c r="G12" s="177"/>
      <c r="H12" s="240"/>
      <c r="I12" s="240"/>
    </row>
    <row r="13" spans="1:16" ht="30" x14ac:dyDescent="0.25">
      <c r="A13" s="125" t="s">
        <v>3750</v>
      </c>
      <c r="B13" s="125" t="s">
        <v>3747</v>
      </c>
      <c r="C13" s="127" t="s">
        <v>3748</v>
      </c>
      <c r="D13" s="126"/>
      <c r="E13" s="126"/>
      <c r="F13" s="126"/>
      <c r="G13" s="203"/>
      <c r="H13" s="240"/>
      <c r="I13" s="240"/>
    </row>
    <row r="14" spans="1:16" x14ac:dyDescent="0.25">
      <c r="A14" s="126"/>
      <c r="B14" s="125" t="s">
        <v>1987</v>
      </c>
      <c r="C14" s="127" t="s">
        <v>2000</v>
      </c>
      <c r="D14" s="126"/>
      <c r="E14" s="126"/>
      <c r="F14" s="126"/>
      <c r="G14" s="203"/>
      <c r="H14" s="240"/>
      <c r="I14" s="240"/>
    </row>
    <row r="15" spans="1:16" x14ac:dyDescent="0.25">
      <c r="A15" s="126"/>
      <c r="B15" s="126"/>
      <c r="C15" s="282" t="s">
        <v>2001</v>
      </c>
      <c r="D15" s="203"/>
      <c r="E15" s="126"/>
      <c r="F15" s="126"/>
      <c r="G15" s="203"/>
      <c r="H15" s="240"/>
      <c r="I15" s="240"/>
    </row>
    <row r="16" spans="1:16" ht="30" x14ac:dyDescent="0.25">
      <c r="A16" s="125"/>
      <c r="B16" s="125"/>
      <c r="C16" s="127" t="s">
        <v>2002</v>
      </c>
      <c r="D16" s="126"/>
      <c r="E16" s="126"/>
      <c r="F16" s="126"/>
      <c r="G16" s="203"/>
      <c r="H16" s="240"/>
      <c r="I16" s="240"/>
    </row>
    <row r="17" spans="1:9" ht="30" x14ac:dyDescent="0.25">
      <c r="A17" s="126"/>
      <c r="B17" s="126"/>
      <c r="C17" s="127" t="s">
        <v>2003</v>
      </c>
      <c r="D17" s="126"/>
      <c r="E17" s="126"/>
      <c r="F17" s="126"/>
      <c r="G17" s="203"/>
      <c r="H17" s="240"/>
      <c r="I17" s="240"/>
    </row>
    <row r="18" spans="1:9" ht="30" x14ac:dyDescent="0.25">
      <c r="A18" s="126"/>
      <c r="B18" s="126"/>
      <c r="C18" s="127" t="s">
        <v>2004</v>
      </c>
      <c r="D18" s="126"/>
      <c r="E18" s="126"/>
      <c r="F18" s="126"/>
      <c r="G18" s="203"/>
      <c r="H18" s="240"/>
      <c r="I18" s="240"/>
    </row>
    <row r="19" spans="1:9" x14ac:dyDescent="0.25">
      <c r="A19" s="177"/>
      <c r="B19" s="177"/>
      <c r="C19" s="177"/>
      <c r="D19" s="177"/>
      <c r="E19" s="177"/>
      <c r="F19" s="177"/>
      <c r="G19" s="177"/>
      <c r="H19" s="85"/>
      <c r="I19" s="85"/>
    </row>
    <row r="20" spans="1:9" ht="32.25" customHeight="1" x14ac:dyDescent="0.25">
      <c r="A20" s="125" t="s">
        <v>3755</v>
      </c>
      <c r="B20" s="125" t="s">
        <v>3751</v>
      </c>
      <c r="C20" s="282" t="s">
        <v>3752</v>
      </c>
      <c r="D20" s="126"/>
      <c r="E20" s="126"/>
      <c r="F20" s="126"/>
      <c r="G20" s="126"/>
      <c r="H20" s="189"/>
      <c r="I20" s="189"/>
    </row>
    <row r="21" spans="1:9" ht="17.25" customHeight="1" x14ac:dyDescent="0.25">
      <c r="A21" s="126"/>
      <c r="B21" s="126"/>
      <c r="C21" s="282" t="s">
        <v>3753</v>
      </c>
      <c r="D21" s="126"/>
      <c r="E21" s="126"/>
      <c r="F21" s="126"/>
      <c r="G21" s="126"/>
      <c r="H21" s="199"/>
      <c r="I21" s="199"/>
    </row>
    <row r="22" spans="1:9" ht="16.5" customHeight="1" x14ac:dyDescent="0.25">
      <c r="A22" s="126"/>
      <c r="B22" s="126"/>
      <c r="C22" s="282" t="s">
        <v>3754</v>
      </c>
      <c r="D22" s="126"/>
      <c r="E22" s="126"/>
      <c r="F22" s="126"/>
      <c r="G22" s="126"/>
      <c r="H22" s="189"/>
      <c r="I22" s="189"/>
    </row>
    <row r="23" spans="1:9" ht="16.5" customHeight="1" x14ac:dyDescent="0.25">
      <c r="A23" s="177"/>
      <c r="B23" s="177"/>
      <c r="C23" s="177"/>
      <c r="D23" s="177"/>
      <c r="E23" s="177"/>
      <c r="F23" s="177"/>
      <c r="G23" s="177"/>
      <c r="H23" s="189"/>
      <c r="I23" s="189"/>
    </row>
    <row r="24" spans="1:9" ht="32.25" customHeight="1" x14ac:dyDescent="0.25">
      <c r="A24" s="125" t="s">
        <v>3756</v>
      </c>
      <c r="B24" s="125" t="s">
        <v>3749</v>
      </c>
      <c r="C24" s="156" t="s">
        <v>1268</v>
      </c>
      <c r="D24" s="143"/>
      <c r="E24" s="143"/>
      <c r="F24" s="143"/>
      <c r="G24" s="143"/>
      <c r="H24" s="85"/>
      <c r="I24" s="85"/>
    </row>
    <row r="25" spans="1:9" x14ac:dyDescent="0.25">
      <c r="A25" s="169"/>
      <c r="B25" s="169"/>
      <c r="C25" s="156" t="s">
        <v>1269</v>
      </c>
      <c r="D25" s="143"/>
      <c r="E25" s="143"/>
      <c r="F25" s="143"/>
      <c r="G25" s="157"/>
      <c r="H25" s="85"/>
      <c r="I25" s="85"/>
    </row>
    <row r="26" spans="1:9" x14ac:dyDescent="0.25">
      <c r="A26" s="169"/>
      <c r="B26" s="169"/>
      <c r="C26" s="156" t="s">
        <v>1270</v>
      </c>
      <c r="D26" s="143"/>
      <c r="E26" s="143"/>
      <c r="F26" s="143"/>
      <c r="G26" s="143"/>
    </row>
    <row r="27" spans="1:9" x14ac:dyDescent="0.25">
      <c r="A27" s="171"/>
      <c r="B27" s="171"/>
      <c r="C27" s="156" t="s">
        <v>1271</v>
      </c>
      <c r="D27" s="143"/>
      <c r="E27" s="143"/>
      <c r="F27" s="143"/>
      <c r="G27" s="143"/>
    </row>
    <row r="28" spans="1:9" ht="30" x14ac:dyDescent="0.25">
      <c r="A28" s="126"/>
      <c r="B28" s="126"/>
      <c r="C28" s="195" t="s">
        <v>1273</v>
      </c>
      <c r="D28" s="126"/>
      <c r="E28" s="143"/>
      <c r="F28" s="143"/>
      <c r="G28" s="126"/>
    </row>
    <row r="29" spans="1:9" x14ac:dyDescent="0.25">
      <c r="A29" s="126"/>
      <c r="B29" s="126"/>
      <c r="C29" s="195" t="s">
        <v>1272</v>
      </c>
      <c r="D29" s="126"/>
      <c r="E29" s="143"/>
      <c r="F29" s="143"/>
      <c r="G29" s="126"/>
    </row>
  </sheetData>
  <conditionalFormatting sqref="E24:F29">
    <cfRule type="cellIs" dxfId="804" priority="6" operator="equal">
      <formula>"n/a"</formula>
    </cfRule>
    <cfRule type="cellIs" dxfId="803" priority="7" operator="equal">
      <formula>"warn"</formula>
    </cfRule>
    <cfRule type="cellIs" dxfId="802" priority="8" operator="equal">
      <formula>"fail"</formula>
    </cfRule>
    <cfRule type="cellIs" dxfId="801" priority="9" operator="equal">
      <formula>"pass"</formula>
    </cfRule>
  </conditionalFormatting>
  <conditionalFormatting sqref="E5:H7 E9:H18">
    <cfRule type="cellIs" dxfId="800" priority="4" operator="equal">
      <formula>"fail"</formula>
    </cfRule>
    <cfRule type="cellIs" dxfId="799" priority="5" operator="equal">
      <formula>"pass"</formula>
    </cfRule>
  </conditionalFormatting>
  <conditionalFormatting sqref="E5:F29">
    <cfRule type="cellIs" dxfId="798" priority="1" operator="equal">
      <formula>"n/a"</formula>
    </cfRule>
    <cfRule type="cellIs" dxfId="797" priority="2" operator="equal">
      <formula>"fail"</formula>
    </cfRule>
    <cfRule type="cellIs" dxfId="796" priority="3" operator="equal">
      <formula>"pass"</formula>
    </cfRule>
  </conditionalFormatting>
  <dataValidations count="3">
    <dataValidation type="list" allowBlank="1" showInputMessage="1" showErrorMessage="1" sqref="E5:F29">
      <formula1>$P$2:$P$4</formula1>
    </dataValidation>
    <dataValidation type="list" allowBlank="1" showInputMessage="1" showErrorMessage="1" sqref="G9:H11 G5:H7">
      <formula1>$S$23:$S$24</formula1>
    </dataValidation>
    <dataValidation type="list" allowBlank="1" showInputMessage="1" showErrorMessage="1" sqref="G12:H18">
      <formula1>$S$8:$S$9</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sheetPr>
  <dimension ref="A1:S87"/>
  <sheetViews>
    <sheetView topLeftCell="B1" workbookViewId="0">
      <selection activeCell="C81" sqref="C81"/>
    </sheetView>
  </sheetViews>
  <sheetFormatPr defaultRowHeight="15" outlineLevelCol="1" x14ac:dyDescent="0.25"/>
  <cols>
    <col min="1" max="1" width="13.5703125" style="137" customWidth="1"/>
    <col min="2" max="2" width="44.28515625" style="137" customWidth="1"/>
    <col min="3" max="3" width="87" style="137" customWidth="1"/>
    <col min="4" max="4" width="6" style="137" bestFit="1" customWidth="1"/>
    <col min="5" max="5" width="6" style="137" customWidth="1"/>
    <col min="6" max="6" width="6.42578125" style="137" customWidth="1"/>
    <col min="7" max="7" width="46.5703125" style="137" customWidth="1"/>
    <col min="8" max="9" width="9.140625" style="137"/>
    <col min="10" max="10" width="9.140625" style="137" hidden="1" customWidth="1" outlineLevel="1"/>
    <col min="11" max="11" width="9.140625" style="137" collapsed="1"/>
    <col min="12" max="12" width="9.140625" style="137"/>
    <col min="13" max="18" width="9.140625" style="170" hidden="1" customWidth="1" outlineLevel="1"/>
    <col min="19" max="19" width="9.140625" style="137" collapsed="1"/>
    <col min="20" max="16384" width="9.140625" style="137"/>
  </cols>
  <sheetData>
    <row r="1" spans="1:13" ht="18.75" x14ac:dyDescent="0.3">
      <c r="A1" s="145"/>
      <c r="B1" s="145"/>
      <c r="C1" s="145"/>
      <c r="J1" s="137" t="s">
        <v>45</v>
      </c>
    </row>
    <row r="2" spans="1:13" ht="23.25" x14ac:dyDescent="0.35">
      <c r="A2" s="145"/>
      <c r="B2" s="146" t="s">
        <v>727</v>
      </c>
      <c r="C2" s="145"/>
      <c r="J2" s="137" t="s">
        <v>46</v>
      </c>
    </row>
    <row r="3" spans="1:13" ht="18.75" x14ac:dyDescent="0.3">
      <c r="A3" s="145"/>
      <c r="B3" s="147">
        <v>40154</v>
      </c>
      <c r="C3" s="148"/>
      <c r="J3" s="137" t="s">
        <v>47</v>
      </c>
    </row>
    <row r="4" spans="1:13" ht="21" x14ac:dyDescent="0.35">
      <c r="A4" s="149"/>
      <c r="B4" s="149"/>
      <c r="C4" s="149"/>
      <c r="D4" s="149"/>
      <c r="E4" s="149"/>
    </row>
    <row r="5" spans="1:13" ht="21" x14ac:dyDescent="0.35">
      <c r="A5" s="150" t="s">
        <v>554</v>
      </c>
      <c r="B5" s="149"/>
      <c r="C5" s="149"/>
      <c r="D5" s="149"/>
      <c r="E5" s="149"/>
    </row>
    <row r="6" spans="1:13" ht="21" x14ac:dyDescent="0.35">
      <c r="A6" s="149"/>
      <c r="B6" s="149"/>
      <c r="C6" s="149"/>
      <c r="D6" s="149"/>
      <c r="E6" s="149"/>
    </row>
    <row r="7" spans="1:13" ht="52.5" customHeight="1" x14ac:dyDescent="0.25">
      <c r="A7" s="151" t="s">
        <v>147</v>
      </c>
      <c r="B7" s="151" t="s">
        <v>148</v>
      </c>
      <c r="C7" s="151" t="s">
        <v>149</v>
      </c>
      <c r="D7" s="152" t="s">
        <v>249</v>
      </c>
      <c r="E7" s="152" t="s">
        <v>37</v>
      </c>
      <c r="F7" s="152" t="s">
        <v>69</v>
      </c>
      <c r="G7" s="154" t="s">
        <v>958</v>
      </c>
    </row>
    <row r="8" spans="1:13" x14ac:dyDescent="0.25">
      <c r="A8" s="155" t="s">
        <v>855</v>
      </c>
      <c r="B8" s="155" t="s">
        <v>555</v>
      </c>
      <c r="C8" s="156" t="s">
        <v>556</v>
      </c>
      <c r="D8" s="143"/>
      <c r="E8" s="143"/>
      <c r="F8" s="143"/>
      <c r="G8" s="157"/>
      <c r="M8" s="170" t="str">
        <f>IF(OR(E8="fail",E9="fail",E10="fail",E11="fail",E12="fail"),"fail",IF(AND(E8="pass",E9="pass",E10="pass",E11="pass",E12="pass"),"pass",IF(AND(E8="",E9="",E10="",E11="",E12=""),"n/a",IF(OR(E8="n/a",E9="n/a",E10="n/a",E11="n/a",E12="n/a"),"n/a"))))</f>
        <v>n/a</v>
      </c>
    </row>
    <row r="9" spans="1:13" x14ac:dyDescent="0.25">
      <c r="A9" s="169"/>
      <c r="B9" s="143"/>
      <c r="C9" s="156" t="s">
        <v>557</v>
      </c>
      <c r="D9" s="143"/>
      <c r="E9" s="143"/>
      <c r="F9" s="143"/>
      <c r="G9" s="143"/>
    </row>
    <row r="10" spans="1:13" x14ac:dyDescent="0.25">
      <c r="A10" s="169"/>
      <c r="B10" s="143"/>
      <c r="C10" s="156" t="s">
        <v>558</v>
      </c>
      <c r="D10" s="143"/>
      <c r="E10" s="143"/>
      <c r="F10" s="143"/>
      <c r="G10" s="143"/>
    </row>
    <row r="11" spans="1:13" ht="30" x14ac:dyDescent="0.25">
      <c r="A11" s="143"/>
      <c r="B11" s="155"/>
      <c r="C11" s="156" t="s">
        <v>559</v>
      </c>
      <c r="D11" s="143"/>
      <c r="E11" s="143"/>
      <c r="F11" s="143"/>
      <c r="G11" s="143"/>
    </row>
    <row r="12" spans="1:13" x14ac:dyDescent="0.25">
      <c r="A12" s="143"/>
      <c r="B12" s="143"/>
      <c r="C12" s="156" t="s">
        <v>560</v>
      </c>
      <c r="D12" s="143"/>
      <c r="E12" s="143"/>
      <c r="F12" s="143"/>
      <c r="G12" s="143"/>
    </row>
    <row r="13" spans="1:13" x14ac:dyDescent="0.25">
      <c r="A13" s="158"/>
      <c r="B13" s="158"/>
      <c r="C13" s="161"/>
      <c r="D13" s="158"/>
      <c r="E13" s="158" t="s">
        <v>544</v>
      </c>
      <c r="F13" s="158" t="s">
        <v>544</v>
      </c>
      <c r="G13" s="158"/>
    </row>
    <row r="14" spans="1:13" x14ac:dyDescent="0.25">
      <c r="A14" s="155" t="s">
        <v>856</v>
      </c>
      <c r="B14" s="155" t="s">
        <v>561</v>
      </c>
      <c r="C14" s="156" t="s">
        <v>957</v>
      </c>
      <c r="D14" s="143"/>
      <c r="E14" s="143"/>
      <c r="F14" s="143"/>
      <c r="G14" s="143"/>
      <c r="M14" s="170" t="str">
        <f>IF(OR(E14="fail",E15="fail",E16="fail",E17="fail"),"fail",IF(AND(E14="pass",E15="pass",E16="pass",E17="pass"),"pass",IF(AND(E14="",E15="",E16="",E17=""),"n/a",IF(OR(E14="n/a",E15="n/a",E16="n/a",E17="n/a"),"n/a"))))</f>
        <v>n/a</v>
      </c>
    </row>
    <row r="15" spans="1:13" x14ac:dyDescent="0.25">
      <c r="A15" s="169"/>
      <c r="B15" s="143"/>
      <c r="C15" s="156" t="s">
        <v>562</v>
      </c>
      <c r="D15" s="143"/>
      <c r="E15" s="143"/>
      <c r="F15" s="143"/>
      <c r="G15" s="143"/>
    </row>
    <row r="16" spans="1:13" x14ac:dyDescent="0.25">
      <c r="A16" s="143"/>
      <c r="B16" s="143"/>
      <c r="C16" s="156" t="s">
        <v>563</v>
      </c>
      <c r="D16" s="143"/>
      <c r="E16" s="143"/>
      <c r="F16" s="143"/>
      <c r="G16" s="143"/>
    </row>
    <row r="17" spans="1:13" ht="30" x14ac:dyDescent="0.25">
      <c r="A17" s="143"/>
      <c r="B17" s="155"/>
      <c r="C17" s="156" t="s">
        <v>564</v>
      </c>
      <c r="D17" s="143"/>
      <c r="E17" s="143"/>
      <c r="F17" s="143"/>
      <c r="G17" s="143"/>
    </row>
    <row r="18" spans="1:13" x14ac:dyDescent="0.25">
      <c r="A18" s="158"/>
      <c r="B18" s="158"/>
      <c r="C18" s="158"/>
      <c r="D18" s="158"/>
      <c r="E18" s="158" t="s">
        <v>544</v>
      </c>
      <c r="F18" s="158" t="s">
        <v>544</v>
      </c>
      <c r="G18" s="158"/>
    </row>
    <row r="19" spans="1:13" x14ac:dyDescent="0.25">
      <c r="A19" s="155" t="s">
        <v>857</v>
      </c>
      <c r="B19" s="155" t="s">
        <v>561</v>
      </c>
      <c r="C19" s="156" t="s">
        <v>957</v>
      </c>
      <c r="D19" s="143"/>
      <c r="E19" s="143"/>
      <c r="F19" s="143"/>
      <c r="G19" s="143"/>
      <c r="M19" s="170" t="str">
        <f>IF(OR(E19="fail",E20="fail",E21="fail",E22="fail"),"fail",IF(AND(E19="pass",E20="pass",E21="pass",E22="pass"),"pass",IF(AND(E19="",E20="",E21="",E22=""),"n/a",IF(OR(E19="n/a",E20="n/a",E21="n/a",E22="n/a"),"n/a"))))</f>
        <v>n/a</v>
      </c>
    </row>
    <row r="20" spans="1:13" x14ac:dyDescent="0.25">
      <c r="A20" s="169"/>
      <c r="B20" s="143"/>
      <c r="C20" s="156" t="s">
        <v>565</v>
      </c>
      <c r="D20" s="143"/>
      <c r="E20" s="143"/>
      <c r="F20" s="143"/>
      <c r="G20" s="143"/>
    </row>
    <row r="21" spans="1:13" x14ac:dyDescent="0.25">
      <c r="A21" s="143"/>
      <c r="B21" s="143"/>
      <c r="C21" s="156" t="s">
        <v>566</v>
      </c>
      <c r="D21" s="143"/>
      <c r="E21" s="143"/>
      <c r="F21" s="143"/>
      <c r="G21" s="143"/>
    </row>
    <row r="22" spans="1:13" ht="30" x14ac:dyDescent="0.25">
      <c r="A22" s="155"/>
      <c r="B22" s="155"/>
      <c r="C22" s="156" t="s">
        <v>564</v>
      </c>
      <c r="D22" s="143"/>
      <c r="E22" s="143"/>
      <c r="F22" s="143"/>
      <c r="G22" s="143"/>
    </row>
    <row r="23" spans="1:13" x14ac:dyDescent="0.25">
      <c r="A23" s="158"/>
      <c r="B23" s="158"/>
      <c r="C23" s="158"/>
      <c r="D23" s="158"/>
      <c r="E23" s="158" t="s">
        <v>544</v>
      </c>
      <c r="F23" s="158" t="s">
        <v>544</v>
      </c>
      <c r="G23" s="158"/>
    </row>
    <row r="24" spans="1:13" x14ac:dyDescent="0.25">
      <c r="A24" s="155" t="s">
        <v>858</v>
      </c>
      <c r="B24" s="155" t="s">
        <v>561</v>
      </c>
      <c r="C24" s="156" t="s">
        <v>957</v>
      </c>
      <c r="D24" s="143"/>
      <c r="E24" s="143"/>
      <c r="F24" s="143"/>
      <c r="G24" s="143"/>
      <c r="M24" s="170" t="str">
        <f>IF(OR(E24="fail",E25="fail",E26="fail",E27="fail"),"fail",IF(AND(E24="pass",E25="pass",E26="pass",E27="pass"),"pass",IF(AND(E24="",E25="",E26="",E27=""),"n/a",IF(OR(E24="n/a",E25="n/a",E26="n/a",E27="n/a"),"n/a"))))</f>
        <v>n/a</v>
      </c>
    </row>
    <row r="25" spans="1:13" x14ac:dyDescent="0.25">
      <c r="A25" s="169"/>
      <c r="B25" s="143"/>
      <c r="C25" s="156" t="s">
        <v>567</v>
      </c>
      <c r="D25" s="143"/>
      <c r="E25" s="143"/>
      <c r="F25" s="143"/>
      <c r="G25" s="143"/>
    </row>
    <row r="26" spans="1:13" x14ac:dyDescent="0.25">
      <c r="A26" s="143"/>
      <c r="B26" s="143"/>
      <c r="C26" s="156" t="s">
        <v>568</v>
      </c>
      <c r="D26" s="143"/>
      <c r="E26" s="143"/>
      <c r="F26" s="143"/>
      <c r="G26" s="143"/>
    </row>
    <row r="27" spans="1:13" ht="30" x14ac:dyDescent="0.25">
      <c r="A27" s="155"/>
      <c r="B27" s="155"/>
      <c r="C27" s="156" t="s">
        <v>564</v>
      </c>
      <c r="D27" s="143"/>
      <c r="E27" s="143"/>
      <c r="F27" s="143"/>
      <c r="G27" s="143"/>
    </row>
    <row r="28" spans="1:13" x14ac:dyDescent="0.25">
      <c r="A28" s="158"/>
      <c r="B28" s="158"/>
      <c r="C28" s="158"/>
      <c r="D28" s="158"/>
      <c r="E28" s="158" t="s">
        <v>544</v>
      </c>
      <c r="F28" s="158" t="s">
        <v>544</v>
      </c>
      <c r="G28" s="158"/>
    </row>
    <row r="29" spans="1:13" x14ac:dyDescent="0.25">
      <c r="A29" s="155" t="s">
        <v>859</v>
      </c>
      <c r="B29" s="155" t="s">
        <v>561</v>
      </c>
      <c r="C29" s="156" t="s">
        <v>957</v>
      </c>
      <c r="D29" s="143"/>
      <c r="E29" s="143"/>
      <c r="F29" s="143"/>
      <c r="G29" s="143"/>
      <c r="M29" s="170" t="str">
        <f>IF(OR(E29="fail",E30="fail",E31="fail",E32="fail"),"fail",IF(AND(E29="pass",E30="pass",E31="pass",E32="pass"),"pass",IF(AND(E29="",E30="",E31="",E32=""),"n/a",IF(OR(E29="n/a",E30="n/a",E31="n/a",E32="n/a"),"n/a"))))</f>
        <v>n/a</v>
      </c>
    </row>
    <row r="30" spans="1:13" x14ac:dyDescent="0.25">
      <c r="A30" s="169"/>
      <c r="B30" s="143"/>
      <c r="C30" s="156" t="s">
        <v>569</v>
      </c>
      <c r="D30" s="143"/>
      <c r="E30" s="143"/>
      <c r="F30" s="143"/>
      <c r="G30" s="143"/>
    </row>
    <row r="31" spans="1:13" x14ac:dyDescent="0.25">
      <c r="A31" s="143"/>
      <c r="B31" s="143"/>
      <c r="C31" s="156" t="s">
        <v>570</v>
      </c>
      <c r="D31" s="143"/>
      <c r="E31" s="143"/>
      <c r="F31" s="143"/>
      <c r="G31" s="143"/>
    </row>
    <row r="32" spans="1:13" ht="30" x14ac:dyDescent="0.25">
      <c r="A32" s="155"/>
      <c r="B32" s="155"/>
      <c r="C32" s="156" t="s">
        <v>564</v>
      </c>
      <c r="D32" s="143"/>
      <c r="E32" s="143"/>
      <c r="F32" s="143"/>
      <c r="G32" s="143"/>
    </row>
    <row r="33" spans="1:13" x14ac:dyDescent="0.25">
      <c r="A33" s="158"/>
      <c r="B33" s="158"/>
      <c r="C33" s="158"/>
      <c r="D33" s="158"/>
      <c r="E33" s="158" t="s">
        <v>544</v>
      </c>
      <c r="F33" s="158" t="s">
        <v>544</v>
      </c>
      <c r="G33" s="158"/>
    </row>
    <row r="34" spans="1:13" x14ac:dyDescent="0.25">
      <c r="A34" s="155" t="s">
        <v>860</v>
      </c>
      <c r="B34" s="155" t="s">
        <v>571</v>
      </c>
      <c r="C34" s="156" t="s">
        <v>556</v>
      </c>
      <c r="D34" s="143"/>
      <c r="E34" s="143"/>
      <c r="F34" s="143"/>
      <c r="G34" s="143"/>
      <c r="M34" s="170" t="str">
        <f>IF(OR(E34="fail",E35="fail",E36="fail"),"fail",IF(AND(E34="pass",E35="pass",E36="pass"),"pass",IF(AND(E34="",E35="",E36=""),"n/a",IF(OR(E34="n/a",E35="n/a",E36="n/a"),"n/a"))))</f>
        <v>n/a</v>
      </c>
    </row>
    <row r="35" spans="1:13" x14ac:dyDescent="0.25">
      <c r="A35" s="169"/>
      <c r="B35" s="143"/>
      <c r="C35" s="156" t="s">
        <v>557</v>
      </c>
      <c r="D35" s="143"/>
      <c r="E35" s="143"/>
      <c r="F35" s="143"/>
      <c r="G35" s="143"/>
    </row>
    <row r="36" spans="1:13" ht="30" x14ac:dyDescent="0.25">
      <c r="A36" s="143"/>
      <c r="B36" s="143"/>
      <c r="C36" s="156" t="s">
        <v>572</v>
      </c>
      <c r="D36" s="143"/>
      <c r="E36" s="143"/>
      <c r="F36" s="143"/>
      <c r="G36" s="143"/>
    </row>
    <row r="37" spans="1:13" x14ac:dyDescent="0.25">
      <c r="A37" s="158"/>
      <c r="B37" s="158"/>
      <c r="C37" s="158"/>
      <c r="D37" s="158"/>
      <c r="E37" s="158" t="s">
        <v>544</v>
      </c>
      <c r="F37" s="158" t="s">
        <v>544</v>
      </c>
      <c r="G37" s="158"/>
    </row>
    <row r="38" spans="1:13" x14ac:dyDescent="0.25">
      <c r="A38" s="155" t="s">
        <v>1192</v>
      </c>
      <c r="B38" s="155" t="s">
        <v>1193</v>
      </c>
      <c r="C38" s="156" t="s">
        <v>1194</v>
      </c>
      <c r="D38" s="143"/>
      <c r="E38" s="143"/>
      <c r="F38" s="143"/>
      <c r="G38" s="143"/>
    </row>
    <row r="39" spans="1:13" x14ac:dyDescent="0.25">
      <c r="A39" s="155"/>
      <c r="B39" s="155"/>
      <c r="C39" s="156" t="s">
        <v>557</v>
      </c>
      <c r="D39" s="143"/>
      <c r="E39" s="143"/>
      <c r="F39" s="143"/>
      <c r="G39" s="143"/>
    </row>
    <row r="40" spans="1:13" x14ac:dyDescent="0.25">
      <c r="A40" s="171"/>
      <c r="B40" s="143"/>
      <c r="C40" s="156" t="s">
        <v>1195</v>
      </c>
      <c r="D40" s="143"/>
      <c r="E40" s="143"/>
      <c r="F40" s="143"/>
      <c r="G40" s="193"/>
    </row>
    <row r="41" spans="1:13" x14ac:dyDescent="0.25">
      <c r="A41" s="171"/>
      <c r="B41" s="143"/>
      <c r="C41" s="156" t="s">
        <v>1196</v>
      </c>
      <c r="D41" s="143"/>
      <c r="E41" s="143"/>
      <c r="F41" s="143"/>
      <c r="G41" s="193"/>
    </row>
    <row r="42" spans="1:13" x14ac:dyDescent="0.25">
      <c r="A42" s="143"/>
      <c r="B42" s="143"/>
      <c r="C42" s="156" t="s">
        <v>1197</v>
      </c>
      <c r="D42" s="143"/>
      <c r="E42" s="143"/>
      <c r="F42" s="143"/>
      <c r="G42" s="193"/>
    </row>
    <row r="43" spans="1:13" x14ac:dyDescent="0.25">
      <c r="A43" s="158"/>
      <c r="B43" s="158"/>
      <c r="C43" s="158"/>
      <c r="D43" s="158"/>
      <c r="E43" s="158"/>
      <c r="F43" s="158"/>
      <c r="G43" s="158"/>
    </row>
    <row r="44" spans="1:13" x14ac:dyDescent="0.25">
      <c r="A44" s="155" t="s">
        <v>1198</v>
      </c>
      <c r="B44" s="155" t="s">
        <v>1199</v>
      </c>
      <c r="C44" s="156" t="s">
        <v>1200</v>
      </c>
      <c r="D44" s="143"/>
      <c r="E44" s="143"/>
      <c r="F44" s="143"/>
      <c r="G44" s="143"/>
    </row>
    <row r="45" spans="1:13" x14ac:dyDescent="0.25">
      <c r="A45" s="171"/>
      <c r="B45" s="143"/>
      <c r="C45" s="156" t="s">
        <v>1201</v>
      </c>
      <c r="D45" s="143"/>
      <c r="E45" s="143"/>
      <c r="F45" s="143"/>
      <c r="G45" s="143"/>
    </row>
    <row r="46" spans="1:13" ht="30" x14ac:dyDescent="0.25">
      <c r="A46" s="171"/>
      <c r="B46" s="143"/>
      <c r="C46" s="156" t="s">
        <v>1202</v>
      </c>
      <c r="D46" s="143"/>
      <c r="E46" s="143"/>
      <c r="F46" s="143"/>
      <c r="G46" s="143"/>
    </row>
    <row r="47" spans="1:13" x14ac:dyDescent="0.25">
      <c r="A47" s="143"/>
      <c r="B47" s="143"/>
      <c r="C47" s="156" t="s">
        <v>1203</v>
      </c>
      <c r="D47" s="143"/>
      <c r="E47" s="143"/>
      <c r="F47" s="143"/>
      <c r="G47" s="143"/>
    </row>
    <row r="48" spans="1:13" x14ac:dyDescent="0.25">
      <c r="A48" s="143"/>
      <c r="B48" s="143"/>
      <c r="C48" s="156" t="s">
        <v>1204</v>
      </c>
      <c r="D48" s="143"/>
      <c r="E48" s="143"/>
      <c r="F48" s="143"/>
      <c r="G48" s="143"/>
    </row>
    <row r="49" spans="1:7" x14ac:dyDescent="0.25">
      <c r="A49" s="158"/>
      <c r="B49" s="158"/>
      <c r="C49" s="158"/>
      <c r="D49" s="158"/>
      <c r="E49" s="158"/>
      <c r="F49" s="158"/>
      <c r="G49" s="158"/>
    </row>
    <row r="50" spans="1:7" x14ac:dyDescent="0.25">
      <c r="A50" s="155" t="s">
        <v>1205</v>
      </c>
      <c r="B50" s="155" t="s">
        <v>1206</v>
      </c>
      <c r="C50" s="156" t="s">
        <v>1200</v>
      </c>
      <c r="D50" s="143"/>
      <c r="E50" s="143"/>
      <c r="F50" s="143"/>
      <c r="G50" s="143"/>
    </row>
    <row r="51" spans="1:7" x14ac:dyDescent="0.25">
      <c r="A51" s="171"/>
      <c r="B51" s="143"/>
      <c r="C51" s="156" t="s">
        <v>1201</v>
      </c>
      <c r="D51" s="143"/>
      <c r="E51" s="143"/>
      <c r="F51" s="143"/>
      <c r="G51" s="143"/>
    </row>
    <row r="52" spans="1:7" x14ac:dyDescent="0.25">
      <c r="A52" s="143"/>
      <c r="B52" s="143"/>
      <c r="C52" s="156" t="s">
        <v>1207</v>
      </c>
      <c r="D52" s="143"/>
      <c r="E52" s="143"/>
      <c r="F52" s="143"/>
      <c r="G52" s="143"/>
    </row>
    <row r="53" spans="1:7" x14ac:dyDescent="0.25">
      <c r="A53" s="171"/>
      <c r="B53" s="143"/>
      <c r="C53" s="156" t="s">
        <v>1203</v>
      </c>
      <c r="D53" s="143"/>
      <c r="E53" s="143"/>
      <c r="F53" s="143"/>
      <c r="G53" s="143"/>
    </row>
    <row r="54" spans="1:7" ht="30" x14ac:dyDescent="0.25">
      <c r="A54" s="143"/>
      <c r="B54" s="143"/>
      <c r="C54" s="156" t="s">
        <v>1208</v>
      </c>
      <c r="D54" s="143"/>
      <c r="E54" s="143"/>
      <c r="F54" s="143"/>
      <c r="G54" s="143"/>
    </row>
    <row r="55" spans="1:7" x14ac:dyDescent="0.25">
      <c r="A55" s="158"/>
      <c r="B55" s="158"/>
      <c r="C55" s="158"/>
      <c r="D55" s="158"/>
      <c r="E55" s="158"/>
      <c r="F55" s="158"/>
      <c r="G55" s="158"/>
    </row>
    <row r="56" spans="1:7" x14ac:dyDescent="0.25">
      <c r="A56" s="155" t="s">
        <v>1209</v>
      </c>
      <c r="B56" s="155" t="s">
        <v>1206</v>
      </c>
      <c r="C56" s="156" t="s">
        <v>1200</v>
      </c>
      <c r="D56" s="143"/>
      <c r="E56" s="143"/>
      <c r="F56" s="143"/>
      <c r="G56" s="143"/>
    </row>
    <row r="57" spans="1:7" x14ac:dyDescent="0.25">
      <c r="A57" s="171"/>
      <c r="B57" s="143"/>
      <c r="C57" s="156" t="s">
        <v>1201</v>
      </c>
      <c r="D57" s="143"/>
      <c r="E57" s="143"/>
      <c r="F57" s="143"/>
      <c r="G57" s="143"/>
    </row>
    <row r="58" spans="1:7" ht="30" x14ac:dyDescent="0.25">
      <c r="A58" s="143"/>
      <c r="B58" s="143"/>
      <c r="C58" s="156" t="s">
        <v>1210</v>
      </c>
      <c r="D58" s="143"/>
      <c r="E58" s="143"/>
      <c r="F58" s="143"/>
      <c r="G58" s="143"/>
    </row>
    <row r="59" spans="1:7" x14ac:dyDescent="0.25">
      <c r="A59" s="171"/>
      <c r="B59" s="143"/>
      <c r="C59" s="156" t="s">
        <v>1203</v>
      </c>
      <c r="D59" s="143"/>
      <c r="E59" s="143"/>
      <c r="F59" s="143"/>
      <c r="G59" s="143"/>
    </row>
    <row r="60" spans="1:7" ht="30" x14ac:dyDescent="0.25">
      <c r="A60" s="143"/>
      <c r="B60" s="143"/>
      <c r="C60" s="156" t="s">
        <v>1211</v>
      </c>
      <c r="D60" s="143"/>
      <c r="E60" s="143"/>
      <c r="F60" s="143"/>
      <c r="G60" s="143"/>
    </row>
    <row r="61" spans="1:7" ht="30" x14ac:dyDescent="0.25">
      <c r="A61" s="143"/>
      <c r="B61" s="143"/>
      <c r="C61" s="156" t="s">
        <v>1212</v>
      </c>
      <c r="D61" s="143"/>
      <c r="E61" s="143"/>
      <c r="F61" s="143"/>
      <c r="G61" s="143"/>
    </row>
    <row r="62" spans="1:7" x14ac:dyDescent="0.25">
      <c r="A62" s="143"/>
      <c r="B62" s="143"/>
      <c r="C62" s="156" t="s">
        <v>1213</v>
      </c>
      <c r="D62" s="143"/>
      <c r="E62" s="143"/>
      <c r="F62" s="143"/>
      <c r="G62" s="143"/>
    </row>
    <row r="63" spans="1:7" x14ac:dyDescent="0.25">
      <c r="A63" s="158"/>
      <c r="B63" s="158"/>
      <c r="C63" s="158"/>
      <c r="D63" s="158"/>
      <c r="E63" s="158"/>
      <c r="F63" s="158"/>
      <c r="G63" s="158"/>
    </row>
    <row r="64" spans="1:7" x14ac:dyDescent="0.25">
      <c r="A64" s="155" t="s">
        <v>1214</v>
      </c>
      <c r="B64" s="155" t="s">
        <v>1206</v>
      </c>
      <c r="C64" s="156" t="s">
        <v>1200</v>
      </c>
      <c r="D64" s="143"/>
      <c r="E64" s="143"/>
      <c r="F64" s="143"/>
      <c r="G64" s="143"/>
    </row>
    <row r="65" spans="1:7" x14ac:dyDescent="0.25">
      <c r="A65" s="171"/>
      <c r="B65" s="143"/>
      <c r="C65" s="156" t="s">
        <v>1201</v>
      </c>
      <c r="D65" s="143"/>
      <c r="E65" s="143"/>
      <c r="F65" s="143"/>
      <c r="G65" s="143"/>
    </row>
    <row r="66" spans="1:7" ht="30" x14ac:dyDescent="0.25">
      <c r="A66" s="143"/>
      <c r="B66" s="143"/>
      <c r="C66" s="156" t="s">
        <v>1215</v>
      </c>
      <c r="D66" s="143"/>
      <c r="E66" s="143"/>
      <c r="F66" s="143"/>
      <c r="G66" s="143"/>
    </row>
    <row r="67" spans="1:7" x14ac:dyDescent="0.25">
      <c r="A67" s="171"/>
      <c r="B67" s="143"/>
      <c r="C67" s="156" t="s">
        <v>1203</v>
      </c>
      <c r="D67" s="143"/>
      <c r="E67" s="143"/>
      <c r="F67" s="143"/>
      <c r="G67" s="143"/>
    </row>
    <row r="68" spans="1:7" ht="30" x14ac:dyDescent="0.25">
      <c r="A68" s="143"/>
      <c r="B68" s="143"/>
      <c r="C68" s="156" t="s">
        <v>1216</v>
      </c>
      <c r="D68" s="143"/>
      <c r="E68" s="143"/>
      <c r="F68" s="143"/>
      <c r="G68" s="143"/>
    </row>
    <row r="69" spans="1:7" ht="30" x14ac:dyDescent="0.25">
      <c r="A69" s="143"/>
      <c r="B69" s="143"/>
      <c r="C69" s="156" t="s">
        <v>1212</v>
      </c>
      <c r="D69" s="143"/>
      <c r="E69" s="143"/>
      <c r="F69" s="143"/>
      <c r="G69" s="143"/>
    </row>
    <row r="70" spans="1:7" x14ac:dyDescent="0.25">
      <c r="A70" s="143"/>
      <c r="B70" s="143"/>
      <c r="C70" s="156" t="s">
        <v>1213</v>
      </c>
      <c r="D70" s="143"/>
      <c r="E70" s="143"/>
      <c r="F70" s="143"/>
      <c r="G70" s="143"/>
    </row>
    <row r="71" spans="1:7" x14ac:dyDescent="0.25">
      <c r="A71" s="158"/>
      <c r="B71" s="158"/>
      <c r="C71" s="158"/>
      <c r="D71" s="158"/>
      <c r="E71" s="158"/>
      <c r="F71" s="158"/>
      <c r="G71" s="158"/>
    </row>
    <row r="72" spans="1:7" x14ac:dyDescent="0.25">
      <c r="A72" s="155" t="s">
        <v>1217</v>
      </c>
      <c r="B72" s="155" t="s">
        <v>1206</v>
      </c>
      <c r="C72" s="156" t="s">
        <v>1200</v>
      </c>
      <c r="D72" s="143"/>
      <c r="E72" s="143"/>
      <c r="F72" s="143"/>
      <c r="G72" s="143"/>
    </row>
    <row r="73" spans="1:7" x14ac:dyDescent="0.25">
      <c r="A73" s="171"/>
      <c r="B73" s="143"/>
      <c r="C73" s="156" t="s">
        <v>1201</v>
      </c>
      <c r="D73" s="143"/>
      <c r="E73" s="143"/>
      <c r="F73" s="143"/>
      <c r="G73" s="143"/>
    </row>
    <row r="74" spans="1:7" ht="30" x14ac:dyDescent="0.25">
      <c r="A74" s="143"/>
      <c r="B74" s="143"/>
      <c r="C74" s="156" t="s">
        <v>1218</v>
      </c>
      <c r="D74" s="143"/>
      <c r="E74" s="143"/>
      <c r="F74" s="143"/>
      <c r="G74" s="143"/>
    </row>
    <row r="75" spans="1:7" x14ac:dyDescent="0.25">
      <c r="A75" s="171"/>
      <c r="B75" s="143"/>
      <c r="C75" s="156" t="s">
        <v>1203</v>
      </c>
      <c r="D75" s="143"/>
      <c r="E75" s="143"/>
      <c r="F75" s="143"/>
      <c r="G75" s="143"/>
    </row>
    <row r="76" spans="1:7" ht="30" x14ac:dyDescent="0.25">
      <c r="A76" s="143"/>
      <c r="B76" s="143"/>
      <c r="C76" s="156" t="s">
        <v>1219</v>
      </c>
      <c r="D76" s="143"/>
      <c r="E76" s="143"/>
      <c r="F76" s="143"/>
      <c r="G76" s="143"/>
    </row>
    <row r="77" spans="1:7" ht="30" x14ac:dyDescent="0.25">
      <c r="A77" s="143"/>
      <c r="B77" s="143"/>
      <c r="C77" s="156" t="s">
        <v>1212</v>
      </c>
      <c r="D77" s="143"/>
      <c r="E77" s="143"/>
      <c r="F77" s="143"/>
      <c r="G77" s="143"/>
    </row>
    <row r="78" spans="1:7" x14ac:dyDescent="0.25">
      <c r="A78" s="143"/>
      <c r="B78" s="143"/>
      <c r="C78" s="156" t="s">
        <v>1213</v>
      </c>
      <c r="D78" s="143"/>
      <c r="E78" s="143"/>
      <c r="F78" s="143"/>
      <c r="G78" s="143"/>
    </row>
    <row r="79" spans="1:7" x14ac:dyDescent="0.25">
      <c r="A79" s="158"/>
      <c r="B79" s="158"/>
      <c r="C79" s="158"/>
      <c r="D79" s="158"/>
      <c r="E79" s="158"/>
      <c r="F79" s="158"/>
      <c r="G79" s="158"/>
    </row>
    <row r="80" spans="1:7" x14ac:dyDescent="0.25">
      <c r="A80" s="155" t="s">
        <v>1304</v>
      </c>
      <c r="B80" s="155" t="s">
        <v>1206</v>
      </c>
      <c r="C80" s="156" t="s">
        <v>1305</v>
      </c>
      <c r="D80" s="143"/>
      <c r="E80" s="143"/>
      <c r="F80" s="143"/>
      <c r="G80" s="143"/>
    </row>
    <row r="81" spans="1:7" x14ac:dyDescent="0.25">
      <c r="A81" s="171"/>
      <c r="B81" s="143"/>
      <c r="C81" s="156" t="s">
        <v>557</v>
      </c>
      <c r="D81" s="143"/>
      <c r="E81" s="143"/>
      <c r="F81" s="143"/>
      <c r="G81" s="143"/>
    </row>
    <row r="82" spans="1:7" ht="30" x14ac:dyDescent="0.25">
      <c r="A82" s="143"/>
      <c r="B82" s="143"/>
      <c r="C82" s="156" t="s">
        <v>1306</v>
      </c>
      <c r="D82" s="143"/>
      <c r="E82" s="143"/>
      <c r="F82" s="143"/>
      <c r="G82" s="143"/>
    </row>
    <row r="83" spans="1:7" x14ac:dyDescent="0.25">
      <c r="A83" s="191"/>
      <c r="B83" s="189"/>
      <c r="C83" s="190"/>
    </row>
    <row r="84" spans="1:7" x14ac:dyDescent="0.25">
      <c r="A84" s="189"/>
      <c r="B84" s="189"/>
      <c r="C84" s="190"/>
    </row>
    <row r="85" spans="1:7" x14ac:dyDescent="0.25">
      <c r="A85" s="189"/>
      <c r="B85" s="189"/>
      <c r="C85" s="190"/>
    </row>
    <row r="86" spans="1:7" x14ac:dyDescent="0.25">
      <c r="A86" s="189"/>
      <c r="B86" s="189"/>
      <c r="C86" s="190"/>
    </row>
    <row r="87" spans="1:7" x14ac:dyDescent="0.25">
      <c r="A87" s="192"/>
      <c r="B87" s="192"/>
      <c r="C87" s="192"/>
    </row>
  </sheetData>
  <conditionalFormatting sqref="E34:E36 E8:E12 E14:E22 E24:E27 E29:E32">
    <cfRule type="cellIs" dxfId="795" priority="16" operator="equal">
      <formula>"pass"</formula>
    </cfRule>
  </conditionalFormatting>
  <conditionalFormatting sqref="E34:E36 E8:E12 E14:E22 E24:E27 E29:E32">
    <cfRule type="cellIs" dxfId="794" priority="15" operator="equal">
      <formula>"fail"</formula>
    </cfRule>
  </conditionalFormatting>
  <conditionalFormatting sqref="E34:E36 E8:E12 E14:E22 E24:E27 E29:E32">
    <cfRule type="cellIs" dxfId="793" priority="14" operator="equal">
      <formula>"warn"</formula>
    </cfRule>
  </conditionalFormatting>
  <conditionalFormatting sqref="E34:E36 E8:E12 E14:E22 E24:E27 E29:E32">
    <cfRule type="cellIs" dxfId="792" priority="13" operator="equal">
      <formula>"n/a"</formula>
    </cfRule>
  </conditionalFormatting>
  <conditionalFormatting sqref="F34:F36 F8:F12 F14:F22 F24:F27 F29:F32">
    <cfRule type="cellIs" dxfId="791" priority="12" operator="equal">
      <formula>"pass"</formula>
    </cfRule>
  </conditionalFormatting>
  <conditionalFormatting sqref="F34:F36 F8:F12 F14:F22 F24:F27 F29:F32">
    <cfRule type="cellIs" dxfId="790" priority="11" operator="equal">
      <formula>"fail"</formula>
    </cfRule>
  </conditionalFormatting>
  <conditionalFormatting sqref="F34:F36 F8:F12 F14:F22 F24:F27 F29:F32">
    <cfRule type="cellIs" dxfId="789" priority="10" operator="equal">
      <formula>"warn"</formula>
    </cfRule>
  </conditionalFormatting>
  <conditionalFormatting sqref="F34:F36 F8:F12 F14:F22 F24:F27 F29:F32">
    <cfRule type="cellIs" dxfId="788" priority="9" operator="equal">
      <formula>"n/a"</formula>
    </cfRule>
  </conditionalFormatting>
  <conditionalFormatting sqref="E44:E48 E56:E62 E50:E54 E38:E42 E64:E70 E72:E78 E80:E82">
    <cfRule type="cellIs" dxfId="787" priority="8" operator="equal">
      <formula>"pass"</formula>
    </cfRule>
  </conditionalFormatting>
  <conditionalFormatting sqref="E44:E48 E56:E62 E50:E54 E38:E42 E64:E70 E72:E78 E80:E82">
    <cfRule type="cellIs" dxfId="786" priority="7" operator="equal">
      <formula>"fail"</formula>
    </cfRule>
  </conditionalFormatting>
  <conditionalFormatting sqref="E44:E48 E56:E62 E50:E54 E38:E42 E64:E70 E72:E78 E80:E82">
    <cfRule type="cellIs" dxfId="785" priority="6" operator="equal">
      <formula>"warn"</formula>
    </cfRule>
  </conditionalFormatting>
  <conditionalFormatting sqref="E44:E48 E56:E62 E50:E54 E38:E42 E64:E70 E72:E78 E80:E82">
    <cfRule type="cellIs" dxfId="784" priority="5" operator="equal">
      <formula>"n/a"</formula>
    </cfRule>
  </conditionalFormatting>
  <conditionalFormatting sqref="F44:F48 F56:F62 F50:F54 F38:F42 F64:F70 F72:F78 F80:F82">
    <cfRule type="cellIs" dxfId="783" priority="4" operator="equal">
      <formula>"pass"</formula>
    </cfRule>
  </conditionalFormatting>
  <conditionalFormatting sqref="F44:F48 F56:F62 F50:F54 F38:F42 F64:F70 F72:F78 F80:F82">
    <cfRule type="cellIs" dxfId="782" priority="3" operator="equal">
      <formula>"fail"</formula>
    </cfRule>
  </conditionalFormatting>
  <conditionalFormatting sqref="F44:F48 F56:F62 F50:F54 F38:F42 F64:F70 F72:F78 F80:F82">
    <cfRule type="cellIs" dxfId="781" priority="2" operator="equal">
      <formula>"warn"</formula>
    </cfRule>
  </conditionalFormatting>
  <conditionalFormatting sqref="F44:F48 F56:F62 F50:F54 F38:F42 F64:F70 F72:F78 F80:F82">
    <cfRule type="cellIs" dxfId="780" priority="1" operator="equal">
      <formula>"n/a"</formula>
    </cfRule>
  </conditionalFormatting>
  <dataValidations count="1">
    <dataValidation type="list" allowBlank="1" showInputMessage="1" showErrorMessage="1" sqref="E34:F36 E14:F22 E24:F27 E29:F32 E8:F12 E44:F48 E56:F62 E50:F54 E38:F42 E64:F70 E72:F78 E80:F82">
      <formula1>$J$1:$J$3</formula1>
    </dataValidation>
  </dataValidation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7030A0"/>
  </sheetPr>
  <dimension ref="A1:S87"/>
  <sheetViews>
    <sheetView workbookViewId="0">
      <selection activeCell="F82" sqref="F82"/>
    </sheetView>
  </sheetViews>
  <sheetFormatPr defaultRowHeight="15" outlineLevelCol="1" x14ac:dyDescent="0.25"/>
  <cols>
    <col min="1" max="1" width="13.5703125" style="137" customWidth="1"/>
    <col min="2" max="2" width="44.28515625" style="137" customWidth="1"/>
    <col min="3" max="3" width="87" style="137" customWidth="1"/>
    <col min="4" max="4" width="6" style="137" bestFit="1" customWidth="1"/>
    <col min="5" max="5" width="6" style="137" hidden="1" customWidth="1"/>
    <col min="6" max="6" width="6.42578125" style="137" customWidth="1"/>
    <col min="7" max="7" width="46.5703125" style="137" customWidth="1"/>
    <col min="8" max="9" width="9.140625" style="137"/>
    <col min="10" max="10" width="9.140625" style="137" hidden="1" customWidth="1" outlineLevel="1"/>
    <col min="11" max="11" width="9.140625" style="137" collapsed="1"/>
    <col min="12" max="12" width="9.140625" style="137"/>
    <col min="13" max="18" width="9.140625" style="170" hidden="1" customWidth="1" outlineLevel="1"/>
    <col min="19" max="19" width="9.140625" style="137" collapsed="1"/>
    <col min="20" max="16384" width="9.140625" style="137"/>
  </cols>
  <sheetData>
    <row r="1" spans="1:13" ht="18.75" x14ac:dyDescent="0.3">
      <c r="A1" s="145"/>
      <c r="B1" s="145"/>
      <c r="C1" s="145"/>
      <c r="J1" s="137" t="s">
        <v>45</v>
      </c>
    </row>
    <row r="2" spans="1:13" ht="23.25" x14ac:dyDescent="0.35">
      <c r="A2" s="145"/>
      <c r="B2" s="146" t="s">
        <v>727</v>
      </c>
      <c r="C2" s="145"/>
      <c r="J2" s="137" t="s">
        <v>46</v>
      </c>
    </row>
    <row r="3" spans="1:13" ht="18.75" x14ac:dyDescent="0.3">
      <c r="A3" s="145"/>
      <c r="B3" s="147">
        <v>40154</v>
      </c>
      <c r="C3" s="148"/>
      <c r="J3" s="137" t="s">
        <v>47</v>
      </c>
    </row>
    <row r="4" spans="1:13" ht="21" x14ac:dyDescent="0.35">
      <c r="A4" s="149"/>
      <c r="B4" s="149"/>
      <c r="C4" s="149"/>
      <c r="D4" s="149"/>
      <c r="E4" s="149"/>
    </row>
    <row r="5" spans="1:13" ht="21" x14ac:dyDescent="0.35">
      <c r="A5" s="150" t="s">
        <v>554</v>
      </c>
      <c r="B5" s="149"/>
      <c r="C5" s="149"/>
      <c r="D5" s="149"/>
      <c r="E5" s="149"/>
    </row>
    <row r="6" spans="1:13" ht="21" x14ac:dyDescent="0.35">
      <c r="A6" s="149"/>
      <c r="B6" s="149"/>
      <c r="C6" s="149"/>
      <c r="D6" s="149"/>
      <c r="E6" s="149"/>
    </row>
    <row r="7" spans="1:13" ht="52.5" customHeight="1" x14ac:dyDescent="0.25">
      <c r="A7" s="151" t="s">
        <v>147</v>
      </c>
      <c r="B7" s="151" t="s">
        <v>148</v>
      </c>
      <c r="C7" s="151" t="s">
        <v>149</v>
      </c>
      <c r="D7" s="152" t="s">
        <v>249</v>
      </c>
      <c r="E7" s="152" t="s">
        <v>37</v>
      </c>
      <c r="F7" s="152" t="s">
        <v>69</v>
      </c>
      <c r="G7" s="154" t="s">
        <v>958</v>
      </c>
    </row>
    <row r="8" spans="1:13" x14ac:dyDescent="0.25">
      <c r="A8" s="155" t="s">
        <v>855</v>
      </c>
      <c r="B8" s="155" t="s">
        <v>555</v>
      </c>
      <c r="C8" s="156" t="s">
        <v>556</v>
      </c>
      <c r="D8" s="143"/>
      <c r="E8" s="143"/>
      <c r="F8" s="143"/>
      <c r="G8" s="157"/>
      <c r="M8" s="170" t="str">
        <f>IF(OR(E8="fail",E9="fail",E10="fail",E11="fail",E12="fail"),"fail",IF(AND(E8="pass",E9="pass",E10="pass",E11="pass",E12="pass"),"pass",IF(AND(E8="",E9="",E10="",E11="",E12=""),"n/a",IF(OR(E8="n/a",E9="n/a",E10="n/a",E11="n/a",E12="n/a"),"n/a"))))</f>
        <v>n/a</v>
      </c>
    </row>
    <row r="9" spans="1:13" x14ac:dyDescent="0.25">
      <c r="A9" s="169"/>
      <c r="B9" s="143"/>
      <c r="C9" s="156" t="s">
        <v>557</v>
      </c>
      <c r="D9" s="143"/>
      <c r="E9" s="143"/>
      <c r="F9" s="143"/>
      <c r="G9" s="143"/>
    </row>
    <row r="10" spans="1:13" x14ac:dyDescent="0.25">
      <c r="A10" s="169"/>
      <c r="B10" s="143"/>
      <c r="C10" s="156" t="s">
        <v>558</v>
      </c>
      <c r="D10" s="143"/>
      <c r="E10" s="143"/>
      <c r="F10" s="143"/>
      <c r="G10" s="143"/>
    </row>
    <row r="11" spans="1:13" ht="30" x14ac:dyDescent="0.25">
      <c r="A11" s="143"/>
      <c r="B11" s="155"/>
      <c r="C11" s="156" t="s">
        <v>559</v>
      </c>
      <c r="D11" s="143"/>
      <c r="E11" s="143"/>
      <c r="F11" s="143"/>
      <c r="G11" s="143"/>
    </row>
    <row r="12" spans="1:13" x14ac:dyDescent="0.25">
      <c r="A12" s="143"/>
      <c r="B12" s="143"/>
      <c r="C12" s="156" t="s">
        <v>560</v>
      </c>
      <c r="D12" s="143"/>
      <c r="E12" s="143"/>
      <c r="F12" s="143"/>
      <c r="G12" s="143"/>
    </row>
    <row r="13" spans="1:13" x14ac:dyDescent="0.25">
      <c r="A13" s="158"/>
      <c r="B13" s="158"/>
      <c r="C13" s="161"/>
      <c r="D13" s="158"/>
      <c r="E13" s="158" t="s">
        <v>544</v>
      </c>
      <c r="F13" s="158" t="s">
        <v>544</v>
      </c>
      <c r="G13" s="158"/>
    </row>
    <row r="14" spans="1:13" x14ac:dyDescent="0.25">
      <c r="A14" s="155" t="s">
        <v>856</v>
      </c>
      <c r="B14" s="155" t="s">
        <v>561</v>
      </c>
      <c r="C14" s="156" t="s">
        <v>957</v>
      </c>
      <c r="D14" s="143"/>
      <c r="E14" s="143"/>
      <c r="F14" s="143"/>
      <c r="G14" s="143"/>
      <c r="M14" s="170" t="str">
        <f>IF(OR(E14="fail",E15="fail",E16="fail",E17="fail"),"fail",IF(AND(E14="pass",E15="pass",E16="pass",E17="pass"),"pass",IF(AND(E14="",E15="",E16="",E17=""),"n/a",IF(OR(E14="n/a",E15="n/a",E16="n/a",E17="n/a"),"n/a"))))</f>
        <v>n/a</v>
      </c>
    </row>
    <row r="15" spans="1:13" x14ac:dyDescent="0.25">
      <c r="A15" s="169"/>
      <c r="B15" s="143"/>
      <c r="C15" s="156" t="s">
        <v>562</v>
      </c>
      <c r="D15" s="143"/>
      <c r="E15" s="143"/>
      <c r="F15" s="143"/>
      <c r="G15" s="143"/>
    </row>
    <row r="16" spans="1:13" x14ac:dyDescent="0.25">
      <c r="A16" s="143"/>
      <c r="B16" s="143"/>
      <c r="C16" s="156" t="s">
        <v>563</v>
      </c>
      <c r="D16" s="143"/>
      <c r="E16" s="143"/>
      <c r="F16" s="143"/>
      <c r="G16" s="143"/>
    </row>
    <row r="17" spans="1:13" ht="30" x14ac:dyDescent="0.25">
      <c r="A17" s="143"/>
      <c r="B17" s="155"/>
      <c r="C17" s="156" t="s">
        <v>564</v>
      </c>
      <c r="D17" s="143"/>
      <c r="E17" s="143"/>
      <c r="F17" s="143"/>
      <c r="G17" s="143"/>
    </row>
    <row r="18" spans="1:13" x14ac:dyDescent="0.25">
      <c r="A18" s="158"/>
      <c r="B18" s="158"/>
      <c r="C18" s="158"/>
      <c r="D18" s="158"/>
      <c r="E18" s="158" t="s">
        <v>544</v>
      </c>
      <c r="F18" s="158" t="s">
        <v>544</v>
      </c>
      <c r="G18" s="158"/>
    </row>
    <row r="19" spans="1:13" x14ac:dyDescent="0.25">
      <c r="A19" s="155" t="s">
        <v>857</v>
      </c>
      <c r="B19" s="155" t="s">
        <v>561</v>
      </c>
      <c r="C19" s="156" t="s">
        <v>957</v>
      </c>
      <c r="D19" s="143"/>
      <c r="E19" s="143"/>
      <c r="F19" s="143"/>
      <c r="G19" s="143"/>
      <c r="M19" s="170" t="str">
        <f>IF(OR(E19="fail",E20="fail",E21="fail",E22="fail"),"fail",IF(AND(E19="pass",E20="pass",E21="pass",E22="pass"),"pass",IF(AND(E19="",E20="",E21="",E22=""),"n/a",IF(OR(E19="n/a",E20="n/a",E21="n/a",E22="n/a"),"n/a"))))</f>
        <v>n/a</v>
      </c>
    </row>
    <row r="20" spans="1:13" x14ac:dyDescent="0.25">
      <c r="A20" s="169"/>
      <c r="B20" s="143"/>
      <c r="C20" s="156" t="s">
        <v>565</v>
      </c>
      <c r="D20" s="143"/>
      <c r="E20" s="143"/>
      <c r="F20" s="143"/>
      <c r="G20" s="143"/>
    </row>
    <row r="21" spans="1:13" x14ac:dyDescent="0.25">
      <c r="A21" s="143"/>
      <c r="B21" s="143"/>
      <c r="C21" s="156" t="s">
        <v>566</v>
      </c>
      <c r="D21" s="143"/>
      <c r="E21" s="143"/>
      <c r="F21" s="143"/>
      <c r="G21" s="143"/>
    </row>
    <row r="22" spans="1:13" ht="30" x14ac:dyDescent="0.25">
      <c r="A22" s="155"/>
      <c r="B22" s="155"/>
      <c r="C22" s="156" t="s">
        <v>564</v>
      </c>
      <c r="D22" s="143"/>
      <c r="E22" s="143"/>
      <c r="F22" s="143"/>
      <c r="G22" s="143"/>
    </row>
    <row r="23" spans="1:13" x14ac:dyDescent="0.25">
      <c r="A23" s="158"/>
      <c r="B23" s="158"/>
      <c r="C23" s="158"/>
      <c r="D23" s="158"/>
      <c r="E23" s="158" t="s">
        <v>544</v>
      </c>
      <c r="F23" s="158" t="s">
        <v>544</v>
      </c>
      <c r="G23" s="158"/>
    </row>
    <row r="24" spans="1:13" x14ac:dyDescent="0.25">
      <c r="A24" s="155" t="s">
        <v>858</v>
      </c>
      <c r="B24" s="155" t="s">
        <v>561</v>
      </c>
      <c r="C24" s="156" t="s">
        <v>957</v>
      </c>
      <c r="D24" s="143"/>
      <c r="E24" s="143"/>
      <c r="F24" s="143"/>
      <c r="G24" s="143"/>
      <c r="M24" s="170" t="str">
        <f>IF(OR(E24="fail",E25="fail",E26="fail",E27="fail"),"fail",IF(AND(E24="pass",E25="pass",E26="pass",E27="pass"),"pass",IF(AND(E24="",E25="",E26="",E27=""),"n/a",IF(OR(E24="n/a",E25="n/a",E26="n/a",E27="n/a"),"n/a"))))</f>
        <v>n/a</v>
      </c>
    </row>
    <row r="25" spans="1:13" x14ac:dyDescent="0.25">
      <c r="A25" s="169"/>
      <c r="B25" s="143"/>
      <c r="C25" s="156" t="s">
        <v>567</v>
      </c>
      <c r="D25" s="143"/>
      <c r="E25" s="143"/>
      <c r="F25" s="143"/>
      <c r="G25" s="143"/>
    </row>
    <row r="26" spans="1:13" x14ac:dyDescent="0.25">
      <c r="A26" s="143"/>
      <c r="B26" s="143"/>
      <c r="C26" s="156" t="s">
        <v>568</v>
      </c>
      <c r="D26" s="143"/>
      <c r="E26" s="143"/>
      <c r="F26" s="143"/>
      <c r="G26" s="143"/>
    </row>
    <row r="27" spans="1:13" ht="30" x14ac:dyDescent="0.25">
      <c r="A27" s="155"/>
      <c r="B27" s="155"/>
      <c r="C27" s="156" t="s">
        <v>564</v>
      </c>
      <c r="D27" s="143"/>
      <c r="E27" s="143"/>
      <c r="F27" s="143"/>
      <c r="G27" s="143"/>
    </row>
    <row r="28" spans="1:13" x14ac:dyDescent="0.25">
      <c r="A28" s="158"/>
      <c r="B28" s="158"/>
      <c r="C28" s="158"/>
      <c r="D28" s="158"/>
      <c r="E28" s="158" t="s">
        <v>544</v>
      </c>
      <c r="F28" s="158" t="s">
        <v>544</v>
      </c>
      <c r="G28" s="158"/>
    </row>
    <row r="29" spans="1:13" x14ac:dyDescent="0.25">
      <c r="A29" s="155" t="s">
        <v>859</v>
      </c>
      <c r="B29" s="155" t="s">
        <v>561</v>
      </c>
      <c r="C29" s="156" t="s">
        <v>957</v>
      </c>
      <c r="D29" s="143"/>
      <c r="E29" s="143"/>
      <c r="F29" s="143"/>
      <c r="G29" s="143"/>
      <c r="M29" s="170" t="str">
        <f>IF(OR(E29="fail",E30="fail",E31="fail",E32="fail"),"fail",IF(AND(E29="pass",E30="pass",E31="pass",E32="pass"),"pass",IF(AND(E29="",E30="",E31="",E32=""),"n/a",IF(OR(E29="n/a",E30="n/a",E31="n/a",E32="n/a"),"n/a"))))</f>
        <v>n/a</v>
      </c>
    </row>
    <row r="30" spans="1:13" x14ac:dyDescent="0.25">
      <c r="A30" s="169"/>
      <c r="B30" s="143"/>
      <c r="C30" s="156" t="s">
        <v>569</v>
      </c>
      <c r="D30" s="143"/>
      <c r="E30" s="143"/>
      <c r="F30" s="143"/>
      <c r="G30" s="143"/>
    </row>
    <row r="31" spans="1:13" x14ac:dyDescent="0.25">
      <c r="A31" s="143"/>
      <c r="B31" s="143"/>
      <c r="C31" s="156" t="s">
        <v>570</v>
      </c>
      <c r="D31" s="143"/>
      <c r="E31" s="143"/>
      <c r="F31" s="143"/>
      <c r="G31" s="143"/>
    </row>
    <row r="32" spans="1:13" ht="30" x14ac:dyDescent="0.25">
      <c r="A32" s="155"/>
      <c r="B32" s="155"/>
      <c r="C32" s="156" t="s">
        <v>564</v>
      </c>
      <c r="D32" s="143"/>
      <c r="E32" s="143"/>
      <c r="F32" s="143"/>
      <c r="G32" s="143"/>
    </row>
    <row r="33" spans="1:13" x14ac:dyDescent="0.25">
      <c r="A33" s="158"/>
      <c r="B33" s="158"/>
      <c r="C33" s="158"/>
      <c r="D33" s="158"/>
      <c r="E33" s="158" t="s">
        <v>544</v>
      </c>
      <c r="F33" s="158" t="s">
        <v>544</v>
      </c>
      <c r="G33" s="158"/>
    </row>
    <row r="34" spans="1:13" x14ac:dyDescent="0.25">
      <c r="A34" s="155" t="s">
        <v>860</v>
      </c>
      <c r="B34" s="155" t="s">
        <v>571</v>
      </c>
      <c r="C34" s="156" t="s">
        <v>556</v>
      </c>
      <c r="D34" s="143"/>
      <c r="E34" s="143"/>
      <c r="F34" s="143"/>
      <c r="G34" s="143"/>
      <c r="M34" s="170" t="str">
        <f>IF(OR(E34="fail",E35="fail",E36="fail"),"fail",IF(AND(E34="pass",E35="pass",E36="pass"),"pass",IF(AND(E34="",E35="",E36=""),"n/a",IF(OR(E34="n/a",E35="n/a",E36="n/a"),"n/a"))))</f>
        <v>n/a</v>
      </c>
    </row>
    <row r="35" spans="1:13" x14ac:dyDescent="0.25">
      <c r="A35" s="169"/>
      <c r="B35" s="143"/>
      <c r="C35" s="156" t="s">
        <v>557</v>
      </c>
      <c r="D35" s="143"/>
      <c r="E35" s="143"/>
      <c r="F35" s="143"/>
      <c r="G35" s="143"/>
    </row>
    <row r="36" spans="1:13" ht="30" x14ac:dyDescent="0.25">
      <c r="A36" s="143"/>
      <c r="B36" s="143"/>
      <c r="C36" s="156" t="s">
        <v>572</v>
      </c>
      <c r="D36" s="143"/>
      <c r="E36" s="143"/>
      <c r="F36" s="143"/>
      <c r="G36" s="143"/>
    </row>
    <row r="37" spans="1:13" x14ac:dyDescent="0.25">
      <c r="A37" s="158"/>
      <c r="B37" s="158"/>
      <c r="C37" s="158"/>
      <c r="D37" s="158"/>
      <c r="E37" s="158" t="s">
        <v>544</v>
      </c>
      <c r="F37" s="158" t="s">
        <v>544</v>
      </c>
      <c r="G37" s="158"/>
    </row>
    <row r="38" spans="1:13" x14ac:dyDescent="0.25">
      <c r="A38" s="155" t="s">
        <v>1192</v>
      </c>
      <c r="B38" s="155" t="s">
        <v>1193</v>
      </c>
      <c r="C38" s="156" t="s">
        <v>1194</v>
      </c>
      <c r="D38" s="143"/>
      <c r="E38" s="143"/>
      <c r="F38" s="143"/>
      <c r="G38" s="143"/>
    </row>
    <row r="39" spans="1:13" x14ac:dyDescent="0.25">
      <c r="A39" s="155"/>
      <c r="B39" s="155"/>
      <c r="C39" s="156" t="s">
        <v>557</v>
      </c>
      <c r="D39" s="143"/>
      <c r="E39" s="143"/>
      <c r="F39" s="143"/>
      <c r="G39" s="143"/>
    </row>
    <row r="40" spans="1:13" x14ac:dyDescent="0.25">
      <c r="A40" s="171"/>
      <c r="B40" s="143"/>
      <c r="C40" s="156" t="s">
        <v>1195</v>
      </c>
      <c r="D40" s="143"/>
      <c r="E40" s="143"/>
      <c r="F40" s="143"/>
      <c r="G40" s="193"/>
    </row>
    <row r="41" spans="1:13" x14ac:dyDescent="0.25">
      <c r="A41" s="171"/>
      <c r="B41" s="143"/>
      <c r="C41" s="156" t="s">
        <v>1196</v>
      </c>
      <c r="D41" s="143"/>
      <c r="E41" s="143"/>
      <c r="F41" s="143"/>
      <c r="G41" s="193"/>
    </row>
    <row r="42" spans="1:13" x14ac:dyDescent="0.25">
      <c r="A42" s="143"/>
      <c r="B42" s="143"/>
      <c r="C42" s="156" t="s">
        <v>1197</v>
      </c>
      <c r="D42" s="143"/>
      <c r="E42" s="143"/>
      <c r="F42" s="143"/>
      <c r="G42" s="193"/>
    </row>
    <row r="43" spans="1:13" x14ac:dyDescent="0.25">
      <c r="A43" s="158"/>
      <c r="B43" s="158"/>
      <c r="C43" s="158"/>
      <c r="D43" s="158"/>
      <c r="E43" s="158"/>
      <c r="F43" s="158"/>
      <c r="G43" s="158"/>
    </row>
    <row r="44" spans="1:13" x14ac:dyDescent="0.25">
      <c r="A44" s="155" t="s">
        <v>1198</v>
      </c>
      <c r="B44" s="155" t="s">
        <v>1199</v>
      </c>
      <c r="C44" s="156" t="s">
        <v>1200</v>
      </c>
      <c r="D44" s="143"/>
      <c r="E44" s="143"/>
      <c r="F44" s="143"/>
      <c r="G44" s="143"/>
    </row>
    <row r="45" spans="1:13" x14ac:dyDescent="0.25">
      <c r="A45" s="171"/>
      <c r="B45" s="143"/>
      <c r="C45" s="156" t="s">
        <v>1201</v>
      </c>
      <c r="D45" s="143"/>
      <c r="E45" s="143"/>
      <c r="F45" s="143"/>
      <c r="G45" s="143"/>
    </row>
    <row r="46" spans="1:13" ht="30" x14ac:dyDescent="0.25">
      <c r="A46" s="171"/>
      <c r="B46" s="143"/>
      <c r="C46" s="156" t="s">
        <v>1202</v>
      </c>
      <c r="D46" s="143"/>
      <c r="E46" s="143"/>
      <c r="F46" s="143"/>
      <c r="G46" s="143"/>
    </row>
    <row r="47" spans="1:13" x14ac:dyDescent="0.25">
      <c r="A47" s="143"/>
      <c r="B47" s="143"/>
      <c r="C47" s="156" t="s">
        <v>1203</v>
      </c>
      <c r="D47" s="143"/>
      <c r="E47" s="143"/>
      <c r="F47" s="143"/>
      <c r="G47" s="143"/>
    </row>
    <row r="48" spans="1:13" x14ac:dyDescent="0.25">
      <c r="A48" s="143"/>
      <c r="B48" s="143"/>
      <c r="C48" s="156" t="s">
        <v>1204</v>
      </c>
      <c r="D48" s="143"/>
      <c r="E48" s="143"/>
      <c r="F48" s="143"/>
      <c r="G48" s="143"/>
    </row>
    <row r="49" spans="1:7" x14ac:dyDescent="0.25">
      <c r="A49" s="158"/>
      <c r="B49" s="158"/>
      <c r="C49" s="158"/>
      <c r="D49" s="158"/>
      <c r="E49" s="158"/>
      <c r="F49" s="158"/>
      <c r="G49" s="158"/>
    </row>
    <row r="50" spans="1:7" x14ac:dyDescent="0.25">
      <c r="A50" s="155" t="s">
        <v>1205</v>
      </c>
      <c r="B50" s="155" t="s">
        <v>1206</v>
      </c>
      <c r="C50" s="156" t="s">
        <v>1200</v>
      </c>
      <c r="D50" s="143"/>
      <c r="E50" s="143"/>
      <c r="F50" s="143"/>
      <c r="G50" s="143"/>
    </row>
    <row r="51" spans="1:7" x14ac:dyDescent="0.25">
      <c r="A51" s="171"/>
      <c r="B51" s="143"/>
      <c r="C51" s="156" t="s">
        <v>1201</v>
      </c>
      <c r="D51" s="143"/>
      <c r="E51" s="143"/>
      <c r="F51" s="143"/>
      <c r="G51" s="143"/>
    </row>
    <row r="52" spans="1:7" x14ac:dyDescent="0.25">
      <c r="A52" s="143"/>
      <c r="B52" s="143"/>
      <c r="C52" s="156" t="s">
        <v>1207</v>
      </c>
      <c r="D52" s="143"/>
      <c r="E52" s="143"/>
      <c r="F52" s="143"/>
      <c r="G52" s="143"/>
    </row>
    <row r="53" spans="1:7" x14ac:dyDescent="0.25">
      <c r="A53" s="171"/>
      <c r="B53" s="143"/>
      <c r="C53" s="156" t="s">
        <v>1203</v>
      </c>
      <c r="D53" s="143"/>
      <c r="E53" s="143"/>
      <c r="F53" s="143"/>
      <c r="G53" s="143"/>
    </row>
    <row r="54" spans="1:7" ht="30" x14ac:dyDescent="0.25">
      <c r="A54" s="143"/>
      <c r="B54" s="143"/>
      <c r="C54" s="156" t="s">
        <v>1208</v>
      </c>
      <c r="D54" s="143"/>
      <c r="E54" s="143"/>
      <c r="F54" s="143"/>
      <c r="G54" s="143"/>
    </row>
    <row r="55" spans="1:7" x14ac:dyDescent="0.25">
      <c r="A55" s="158"/>
      <c r="B55" s="158"/>
      <c r="C55" s="158"/>
      <c r="D55" s="158"/>
      <c r="E55" s="158"/>
      <c r="F55" s="158"/>
      <c r="G55" s="158"/>
    </row>
    <row r="56" spans="1:7" x14ac:dyDescent="0.25">
      <c r="A56" s="155" t="s">
        <v>1209</v>
      </c>
      <c r="B56" s="155" t="s">
        <v>1206</v>
      </c>
      <c r="C56" s="156" t="s">
        <v>1200</v>
      </c>
      <c r="D56" s="143"/>
      <c r="E56" s="143"/>
      <c r="F56" s="143"/>
      <c r="G56" s="143"/>
    </row>
    <row r="57" spans="1:7" x14ac:dyDescent="0.25">
      <c r="A57" s="171"/>
      <c r="B57" s="143"/>
      <c r="C57" s="156" t="s">
        <v>1201</v>
      </c>
      <c r="D57" s="143"/>
      <c r="E57" s="143"/>
      <c r="F57" s="143"/>
      <c r="G57" s="143"/>
    </row>
    <row r="58" spans="1:7" ht="30" x14ac:dyDescent="0.25">
      <c r="A58" s="143"/>
      <c r="B58" s="143"/>
      <c r="C58" s="156" t="s">
        <v>1210</v>
      </c>
      <c r="D58" s="143"/>
      <c r="E58" s="143"/>
      <c r="F58" s="143"/>
      <c r="G58" s="143"/>
    </row>
    <row r="59" spans="1:7" x14ac:dyDescent="0.25">
      <c r="A59" s="171"/>
      <c r="B59" s="143"/>
      <c r="C59" s="156" t="s">
        <v>1203</v>
      </c>
      <c r="D59" s="143"/>
      <c r="E59" s="143"/>
      <c r="F59" s="143"/>
      <c r="G59" s="143"/>
    </row>
    <row r="60" spans="1:7" ht="30" x14ac:dyDescent="0.25">
      <c r="A60" s="143"/>
      <c r="B60" s="143"/>
      <c r="C60" s="156" t="s">
        <v>1211</v>
      </c>
      <c r="D60" s="143"/>
      <c r="E60" s="143"/>
      <c r="F60" s="143"/>
      <c r="G60" s="143"/>
    </row>
    <row r="61" spans="1:7" ht="30" x14ac:dyDescent="0.25">
      <c r="A61" s="143"/>
      <c r="B61" s="143"/>
      <c r="C61" s="156" t="s">
        <v>1212</v>
      </c>
      <c r="D61" s="143"/>
      <c r="E61" s="143"/>
      <c r="F61" s="143"/>
      <c r="G61" s="143"/>
    </row>
    <row r="62" spans="1:7" x14ac:dyDescent="0.25">
      <c r="A62" s="143"/>
      <c r="B62" s="143"/>
      <c r="C62" s="156" t="s">
        <v>1213</v>
      </c>
      <c r="D62" s="143"/>
      <c r="E62" s="143"/>
      <c r="F62" s="143"/>
      <c r="G62" s="143"/>
    </row>
    <row r="63" spans="1:7" x14ac:dyDescent="0.25">
      <c r="A63" s="158"/>
      <c r="B63" s="158"/>
      <c r="C63" s="158"/>
      <c r="D63" s="158"/>
      <c r="E63" s="158"/>
      <c r="F63" s="158"/>
      <c r="G63" s="158"/>
    </row>
    <row r="64" spans="1:7" x14ac:dyDescent="0.25">
      <c r="A64" s="155" t="s">
        <v>1214</v>
      </c>
      <c r="B64" s="155" t="s">
        <v>1206</v>
      </c>
      <c r="C64" s="156" t="s">
        <v>1200</v>
      </c>
      <c r="D64" s="143"/>
      <c r="E64" s="143"/>
      <c r="F64" s="143"/>
      <c r="G64" s="143"/>
    </row>
    <row r="65" spans="1:7" x14ac:dyDescent="0.25">
      <c r="A65" s="171"/>
      <c r="B65" s="143"/>
      <c r="C65" s="156" t="s">
        <v>1201</v>
      </c>
      <c r="D65" s="143"/>
      <c r="E65" s="143"/>
      <c r="F65" s="143"/>
      <c r="G65" s="143"/>
    </row>
    <row r="66" spans="1:7" ht="30" x14ac:dyDescent="0.25">
      <c r="A66" s="143"/>
      <c r="B66" s="143"/>
      <c r="C66" s="156" t="s">
        <v>1215</v>
      </c>
      <c r="D66" s="143"/>
      <c r="E66" s="143"/>
      <c r="F66" s="143"/>
      <c r="G66" s="143"/>
    </row>
    <row r="67" spans="1:7" x14ac:dyDescent="0.25">
      <c r="A67" s="171"/>
      <c r="B67" s="143"/>
      <c r="C67" s="156" t="s">
        <v>1203</v>
      </c>
      <c r="D67" s="143"/>
      <c r="E67" s="143"/>
      <c r="F67" s="143"/>
      <c r="G67" s="143"/>
    </row>
    <row r="68" spans="1:7" ht="30" x14ac:dyDescent="0.25">
      <c r="A68" s="143"/>
      <c r="B68" s="143"/>
      <c r="C68" s="156" t="s">
        <v>1216</v>
      </c>
      <c r="D68" s="143"/>
      <c r="E68" s="143"/>
      <c r="F68" s="143"/>
      <c r="G68" s="143"/>
    </row>
    <row r="69" spans="1:7" ht="30" x14ac:dyDescent="0.25">
      <c r="A69" s="143"/>
      <c r="B69" s="143"/>
      <c r="C69" s="156" t="s">
        <v>1212</v>
      </c>
      <c r="D69" s="143"/>
      <c r="E69" s="143"/>
      <c r="F69" s="143"/>
      <c r="G69" s="143"/>
    </row>
    <row r="70" spans="1:7" x14ac:dyDescent="0.25">
      <c r="A70" s="143"/>
      <c r="B70" s="143"/>
      <c r="C70" s="156" t="s">
        <v>1213</v>
      </c>
      <c r="D70" s="143"/>
      <c r="E70" s="143"/>
      <c r="F70" s="143"/>
      <c r="G70" s="143"/>
    </row>
    <row r="71" spans="1:7" x14ac:dyDescent="0.25">
      <c r="A71" s="158"/>
      <c r="B71" s="158"/>
      <c r="C71" s="158"/>
      <c r="D71" s="158"/>
      <c r="E71" s="158"/>
      <c r="F71" s="158"/>
      <c r="G71" s="158"/>
    </row>
    <row r="72" spans="1:7" x14ac:dyDescent="0.25">
      <c r="A72" s="155" t="s">
        <v>1217</v>
      </c>
      <c r="B72" s="155" t="s">
        <v>1206</v>
      </c>
      <c r="C72" s="156" t="s">
        <v>1200</v>
      </c>
      <c r="D72" s="143"/>
      <c r="E72" s="143"/>
      <c r="F72" s="143"/>
      <c r="G72" s="143"/>
    </row>
    <row r="73" spans="1:7" x14ac:dyDescent="0.25">
      <c r="A73" s="171"/>
      <c r="B73" s="143"/>
      <c r="C73" s="156" t="s">
        <v>1201</v>
      </c>
      <c r="D73" s="143"/>
      <c r="E73" s="143"/>
      <c r="F73" s="143"/>
      <c r="G73" s="143"/>
    </row>
    <row r="74" spans="1:7" ht="30" x14ac:dyDescent="0.25">
      <c r="A74" s="143"/>
      <c r="B74" s="143"/>
      <c r="C74" s="156" t="s">
        <v>1218</v>
      </c>
      <c r="D74" s="143"/>
      <c r="E74" s="143"/>
      <c r="F74" s="143"/>
      <c r="G74" s="143"/>
    </row>
    <row r="75" spans="1:7" x14ac:dyDescent="0.25">
      <c r="A75" s="171"/>
      <c r="B75" s="143"/>
      <c r="C75" s="156" t="s">
        <v>1203</v>
      </c>
      <c r="D75" s="143"/>
      <c r="E75" s="143"/>
      <c r="F75" s="143"/>
      <c r="G75" s="143"/>
    </row>
    <row r="76" spans="1:7" ht="30" x14ac:dyDescent="0.25">
      <c r="A76" s="143"/>
      <c r="B76" s="143"/>
      <c r="C76" s="156" t="s">
        <v>1219</v>
      </c>
      <c r="D76" s="143"/>
      <c r="E76" s="143"/>
      <c r="F76" s="143"/>
      <c r="G76" s="143"/>
    </row>
    <row r="77" spans="1:7" ht="30" x14ac:dyDescent="0.25">
      <c r="A77" s="143"/>
      <c r="B77" s="143"/>
      <c r="C77" s="156" t="s">
        <v>1212</v>
      </c>
      <c r="D77" s="143"/>
      <c r="E77" s="143"/>
      <c r="F77" s="143"/>
      <c r="G77" s="143"/>
    </row>
    <row r="78" spans="1:7" x14ac:dyDescent="0.25">
      <c r="A78" s="143"/>
      <c r="B78" s="143"/>
      <c r="C78" s="156" t="s">
        <v>1213</v>
      </c>
      <c r="D78" s="143"/>
      <c r="E78" s="143"/>
      <c r="F78" s="143"/>
      <c r="G78" s="143"/>
    </row>
    <row r="79" spans="1:7" x14ac:dyDescent="0.25">
      <c r="A79" s="158"/>
      <c r="B79" s="158"/>
      <c r="C79" s="158"/>
      <c r="D79" s="158"/>
      <c r="E79" s="158"/>
      <c r="F79" s="158"/>
      <c r="G79" s="158"/>
    </row>
    <row r="80" spans="1:7" x14ac:dyDescent="0.25">
      <c r="A80" s="155" t="s">
        <v>1304</v>
      </c>
      <c r="B80" s="155" t="s">
        <v>1206</v>
      </c>
      <c r="C80" s="156" t="s">
        <v>1305</v>
      </c>
      <c r="D80" s="143"/>
      <c r="E80" s="143"/>
      <c r="F80" s="143"/>
      <c r="G80" s="143"/>
    </row>
    <row r="81" spans="1:7" x14ac:dyDescent="0.25">
      <c r="A81" s="171"/>
      <c r="B81" s="143"/>
      <c r="C81" s="156" t="s">
        <v>557</v>
      </c>
      <c r="D81" s="143"/>
      <c r="E81" s="143"/>
      <c r="F81" s="143"/>
      <c r="G81" s="143"/>
    </row>
    <row r="82" spans="1:7" ht="30" x14ac:dyDescent="0.25">
      <c r="A82" s="143"/>
      <c r="B82" s="143"/>
      <c r="C82" s="156" t="s">
        <v>1306</v>
      </c>
      <c r="D82" s="143"/>
      <c r="E82" s="143"/>
      <c r="F82" s="143"/>
      <c r="G82" s="143"/>
    </row>
    <row r="83" spans="1:7" x14ac:dyDescent="0.25">
      <c r="A83" s="191"/>
      <c r="B83" s="189"/>
      <c r="C83" s="190"/>
    </row>
    <row r="84" spans="1:7" x14ac:dyDescent="0.25">
      <c r="A84" s="189"/>
      <c r="B84" s="189"/>
      <c r="C84" s="190"/>
    </row>
    <row r="85" spans="1:7" x14ac:dyDescent="0.25">
      <c r="A85" s="189"/>
      <c r="B85" s="189"/>
      <c r="C85" s="190"/>
    </row>
    <row r="86" spans="1:7" x14ac:dyDescent="0.25">
      <c r="A86" s="189"/>
      <c r="B86" s="189"/>
      <c r="C86" s="190"/>
    </row>
    <row r="87" spans="1:7" x14ac:dyDescent="0.25">
      <c r="A87" s="192"/>
      <c r="B87" s="192"/>
      <c r="C87" s="192"/>
    </row>
  </sheetData>
  <conditionalFormatting sqref="E34:E36 E8:E12 E14:E22 E24:E27 E29:E32">
    <cfRule type="cellIs" dxfId="779" priority="16" operator="equal">
      <formula>"pass"</formula>
    </cfRule>
  </conditionalFormatting>
  <conditionalFormatting sqref="E34:E36 E8:E12 E14:E22 E24:E27 E29:E32">
    <cfRule type="cellIs" dxfId="778" priority="15" operator="equal">
      <formula>"fail"</formula>
    </cfRule>
  </conditionalFormatting>
  <conditionalFormatting sqref="E34:E36 E8:E12 E14:E22 E24:E27 E29:E32">
    <cfRule type="cellIs" dxfId="777" priority="14" operator="equal">
      <formula>"warn"</formula>
    </cfRule>
  </conditionalFormatting>
  <conditionalFormatting sqref="E34:E36 E8:E12 E14:E22 E24:E27 E29:E32">
    <cfRule type="cellIs" dxfId="776" priority="13" operator="equal">
      <formula>"n/a"</formula>
    </cfRule>
  </conditionalFormatting>
  <conditionalFormatting sqref="F34:F36 F8:F12 F14:F22 F24:F27 F29:F32">
    <cfRule type="cellIs" dxfId="775" priority="12" operator="equal">
      <formula>"pass"</formula>
    </cfRule>
  </conditionalFormatting>
  <conditionalFormatting sqref="F34:F36 F8:F12 F14:F22 F24:F27 F29:F32">
    <cfRule type="cellIs" dxfId="774" priority="11" operator="equal">
      <formula>"fail"</formula>
    </cfRule>
  </conditionalFormatting>
  <conditionalFormatting sqref="F34:F36 F8:F12 F14:F22 F24:F27 F29:F32">
    <cfRule type="cellIs" dxfId="773" priority="10" operator="equal">
      <formula>"warn"</formula>
    </cfRule>
  </conditionalFormatting>
  <conditionalFormatting sqref="F34:F36 F8:F12 F14:F22 F24:F27 F29:F32">
    <cfRule type="cellIs" dxfId="772" priority="9" operator="equal">
      <formula>"n/a"</formula>
    </cfRule>
  </conditionalFormatting>
  <conditionalFormatting sqref="E44:E48 E56:E62 E50:E54 E38:E42 E64:E70 E72:E78 E80:E82">
    <cfRule type="cellIs" dxfId="771" priority="8" operator="equal">
      <formula>"pass"</formula>
    </cfRule>
  </conditionalFormatting>
  <conditionalFormatting sqref="E44:E48 E56:E62 E50:E54 E38:E42 E64:E70 E72:E78 E80:E82">
    <cfRule type="cellIs" dxfId="770" priority="7" operator="equal">
      <formula>"fail"</formula>
    </cfRule>
  </conditionalFormatting>
  <conditionalFormatting sqref="E44:E48 E56:E62 E50:E54 E38:E42 E64:E70 E72:E78 E80:E82">
    <cfRule type="cellIs" dxfId="769" priority="6" operator="equal">
      <formula>"warn"</formula>
    </cfRule>
  </conditionalFormatting>
  <conditionalFormatting sqref="E44:E48 E56:E62 E50:E54 E38:E42 E64:E70 E72:E78 E80:E82">
    <cfRule type="cellIs" dxfId="768" priority="5" operator="equal">
      <formula>"n/a"</formula>
    </cfRule>
  </conditionalFormatting>
  <conditionalFormatting sqref="F44:F48 F56:F62 F50:F54 F38:F42 F64:F70 F72:F78 F80:F82">
    <cfRule type="cellIs" dxfId="767" priority="4" operator="equal">
      <formula>"pass"</formula>
    </cfRule>
  </conditionalFormatting>
  <conditionalFormatting sqref="F44:F48 F56:F62 F50:F54 F38:F42 F64:F70 F72:F78 F80:F82">
    <cfRule type="cellIs" dxfId="766" priority="3" operator="equal">
      <formula>"fail"</formula>
    </cfRule>
  </conditionalFormatting>
  <conditionalFormatting sqref="F44:F48 F56:F62 F50:F54 F38:F42 F64:F70 F72:F78 F80:F82">
    <cfRule type="cellIs" dxfId="765" priority="2" operator="equal">
      <formula>"warn"</formula>
    </cfRule>
  </conditionalFormatting>
  <conditionalFormatting sqref="F44:F48 F56:F62 F50:F54 F38:F42 F64:F70 F72:F78 F80:F82">
    <cfRule type="cellIs" dxfId="764" priority="1" operator="equal">
      <formula>"n/a"</formula>
    </cfRule>
  </conditionalFormatting>
  <dataValidations count="1">
    <dataValidation type="list" allowBlank="1" showInputMessage="1" showErrorMessage="1" sqref="E34:F36 E14:F22 E24:F27 E29:F32 E8:F12 E44:F48 E56:F62 E50:F54 E38:F42 E64:F70 E72:F78 E80:F82">
      <formula1>$J$1:$J$3</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A44"/>
  <sheetViews>
    <sheetView topLeftCell="A10" zoomScale="70" zoomScaleNormal="70" workbookViewId="0">
      <selection activeCell="G16" sqref="G16"/>
    </sheetView>
  </sheetViews>
  <sheetFormatPr defaultRowHeight="15" outlineLevelCol="1" x14ac:dyDescent="0.25"/>
  <cols>
    <col min="1" max="1" width="14.85546875" style="138" bestFit="1" customWidth="1"/>
    <col min="2" max="2" width="37.85546875" style="138" bestFit="1" customWidth="1"/>
    <col min="3" max="3" width="114.7109375" style="138" customWidth="1"/>
    <col min="4" max="4" width="5.42578125" style="138" bestFit="1" customWidth="1"/>
    <col min="5" max="7" width="6.7109375" style="138" bestFit="1" customWidth="1"/>
    <col min="8" max="8" width="47.28515625" style="138" customWidth="1"/>
    <col min="9" max="11" width="9.140625" style="138"/>
    <col min="12" max="18" width="9.140625" style="138" hidden="1" customWidth="1" outlineLevel="1"/>
    <col min="19" max="19" width="9.140625" style="138" collapsed="1"/>
    <col min="20" max="16384" width="9.140625" style="138"/>
  </cols>
  <sheetData>
    <row r="1" spans="1:27" ht="18.75" x14ac:dyDescent="0.3">
      <c r="A1" s="140"/>
      <c r="B1" s="140"/>
      <c r="C1" s="140"/>
      <c r="F1" s="29" t="s">
        <v>46</v>
      </c>
      <c r="G1" s="102" t="s">
        <v>45</v>
      </c>
    </row>
    <row r="2" spans="1:27" ht="23.25" x14ac:dyDescent="0.35">
      <c r="A2" s="140"/>
      <c r="B2" s="607" t="s">
        <v>146</v>
      </c>
      <c r="C2" s="607"/>
      <c r="F2" s="29" t="s">
        <v>45</v>
      </c>
      <c r="G2" s="102" t="s">
        <v>46</v>
      </c>
    </row>
    <row r="3" spans="1:27" ht="18.75" x14ac:dyDescent="0.3">
      <c r="A3" s="140"/>
      <c r="B3" s="100">
        <f ca="1">TODAY()</f>
        <v>40730</v>
      </c>
      <c r="C3" s="139"/>
      <c r="F3" s="29" t="s">
        <v>47</v>
      </c>
      <c r="G3" s="102" t="s">
        <v>47</v>
      </c>
    </row>
    <row r="5" spans="1:27" ht="21" x14ac:dyDescent="0.35">
      <c r="A5" s="103"/>
      <c r="B5" s="103"/>
      <c r="C5" s="103"/>
      <c r="D5" s="103"/>
      <c r="E5" s="103"/>
      <c r="F5" s="185"/>
      <c r="G5" s="103"/>
      <c r="H5" s="185"/>
    </row>
    <row r="6" spans="1:27" ht="21" x14ac:dyDescent="0.35">
      <c r="A6" s="608" t="s">
        <v>178</v>
      </c>
      <c r="B6" s="608"/>
      <c r="C6" s="608"/>
      <c r="D6" s="103"/>
      <c r="E6" s="103"/>
      <c r="F6" s="185"/>
      <c r="G6" s="103"/>
      <c r="H6" s="185"/>
    </row>
    <row r="7" spans="1:27" ht="21" x14ac:dyDescent="0.35">
      <c r="A7" s="103"/>
      <c r="B7" s="103"/>
      <c r="C7" s="103"/>
      <c r="D7" s="103"/>
      <c r="E7" s="103"/>
      <c r="F7" s="185"/>
      <c r="G7" s="103"/>
      <c r="H7" s="185"/>
    </row>
    <row r="8" spans="1:27" ht="54" x14ac:dyDescent="0.25">
      <c r="A8" s="112" t="s">
        <v>147</v>
      </c>
      <c r="B8" s="112" t="s">
        <v>148</v>
      </c>
      <c r="C8" s="112" t="s">
        <v>149</v>
      </c>
      <c r="D8" s="109" t="s">
        <v>249</v>
      </c>
      <c r="E8" s="109" t="s">
        <v>1308</v>
      </c>
      <c r="F8" s="109" t="s">
        <v>1307</v>
      </c>
      <c r="G8" s="109" t="s">
        <v>1309</v>
      </c>
      <c r="H8" s="182" t="s">
        <v>958</v>
      </c>
      <c r="I8" s="130" t="s">
        <v>544</v>
      </c>
    </row>
    <row r="9" spans="1:27" x14ac:dyDescent="0.25">
      <c r="A9" s="125" t="s">
        <v>150</v>
      </c>
      <c r="B9" s="125" t="s">
        <v>151</v>
      </c>
      <c r="C9" s="127" t="s">
        <v>152</v>
      </c>
      <c r="D9" s="143"/>
      <c r="E9" s="143"/>
      <c r="F9" s="143"/>
      <c r="G9" s="143"/>
      <c r="H9" s="186"/>
      <c r="I9" s="130" t="s">
        <v>544</v>
      </c>
      <c r="L9" s="170" t="str">
        <f>IF(OR(E9="fail",E10="fail",E11="fail",E12="fail",E13="fail"),"fail",IF(AND(E9="pass",E10="pass",E11="pass",E12="pass",E13="pass"),"pass",IF(AND(E9="",E10="",E11="",E12="",E13=""),"n/a",IF(OR(E9="n/a",E10="n/a",E11="n/a",E12="n/a",E13="n/a"),"n/a"))))</f>
        <v>n/a</v>
      </c>
    </row>
    <row r="10" spans="1:27" ht="30" x14ac:dyDescent="0.25">
      <c r="A10" s="126"/>
      <c r="B10" s="126"/>
      <c r="C10" s="127" t="s">
        <v>530</v>
      </c>
      <c r="D10" s="143"/>
      <c r="E10" s="143"/>
      <c r="F10" s="143"/>
      <c r="G10" s="143"/>
      <c r="H10" s="186"/>
      <c r="I10" s="130" t="s">
        <v>544</v>
      </c>
    </row>
    <row r="11" spans="1:27" x14ac:dyDescent="0.25">
      <c r="A11" s="126"/>
      <c r="B11" s="126"/>
      <c r="C11" s="126" t="s">
        <v>153</v>
      </c>
      <c r="D11" s="143"/>
      <c r="E11" s="143"/>
      <c r="F11" s="143"/>
      <c r="G11" s="143"/>
      <c r="H11" s="186"/>
      <c r="I11" s="130" t="s">
        <v>544</v>
      </c>
      <c r="AA11" s="138" t="s">
        <v>45</v>
      </c>
    </row>
    <row r="12" spans="1:27" x14ac:dyDescent="0.25">
      <c r="A12" s="126"/>
      <c r="B12" s="126"/>
      <c r="C12" s="126" t="s">
        <v>154</v>
      </c>
      <c r="D12" s="143"/>
      <c r="E12" s="143"/>
      <c r="F12" s="143"/>
      <c r="G12" s="143"/>
      <c r="H12" s="186"/>
      <c r="I12" s="130" t="s">
        <v>544</v>
      </c>
      <c r="AA12" s="138" t="s">
        <v>46</v>
      </c>
    </row>
    <row r="13" spans="1:27" x14ac:dyDescent="0.25">
      <c r="A13" s="126"/>
      <c r="B13" s="126"/>
      <c r="C13" s="126" t="s">
        <v>155</v>
      </c>
      <c r="D13" s="143"/>
      <c r="E13" s="143"/>
      <c r="F13" s="143"/>
      <c r="G13" s="143"/>
      <c r="H13" s="186"/>
      <c r="I13" s="130" t="s">
        <v>544</v>
      </c>
      <c r="AA13" s="138" t="s">
        <v>553</v>
      </c>
    </row>
    <row r="14" spans="1:27" x14ac:dyDescent="0.25">
      <c r="A14" s="104"/>
      <c r="B14" s="104"/>
      <c r="C14" s="104"/>
      <c r="D14" s="104"/>
      <c r="E14" s="104"/>
      <c r="F14" s="104"/>
      <c r="G14" s="104"/>
      <c r="H14" s="187"/>
      <c r="I14" s="130" t="s">
        <v>544</v>
      </c>
      <c r="AA14" s="138" t="s">
        <v>47</v>
      </c>
    </row>
    <row r="15" spans="1:27" x14ac:dyDescent="0.25">
      <c r="A15" s="125" t="s">
        <v>156</v>
      </c>
      <c r="B15" s="125" t="s">
        <v>157</v>
      </c>
      <c r="C15" s="126" t="s">
        <v>158</v>
      </c>
      <c r="D15" s="143"/>
      <c r="E15" s="143"/>
      <c r="F15" s="143"/>
      <c r="G15" s="143"/>
      <c r="H15" s="186"/>
      <c r="I15" s="130" t="s">
        <v>544</v>
      </c>
      <c r="L15" s="170" t="str">
        <f>IF(OR(E15="fail",E16="fail",E17="fail",E18="fail",E19="fail"),"fail",IF(AND(E15="pass",E16="pass",E17="pass",E18="pass",E19="pass"),"pass",IF(AND(E15="",E16="",E17="",E18="",E19=""),"n/a",IF(OR(E15="n/a",E16="n/a",E17="n/a",E18="n/a",E19="n/a"),"n/a"))))</f>
        <v>n/a</v>
      </c>
      <c r="AA15" s="138" t="s">
        <v>1468</v>
      </c>
    </row>
    <row r="16" spans="1:27" x14ac:dyDescent="0.25">
      <c r="A16" s="126"/>
      <c r="B16" s="125" t="s">
        <v>176</v>
      </c>
      <c r="C16" s="126" t="s">
        <v>159</v>
      </c>
      <c r="D16" s="143"/>
      <c r="E16" s="143"/>
      <c r="F16" s="143"/>
      <c r="G16" s="143"/>
      <c r="H16" s="186"/>
      <c r="I16" s="130" t="s">
        <v>544</v>
      </c>
    </row>
    <row r="17" spans="1:12" ht="30" x14ac:dyDescent="0.25">
      <c r="A17" s="126"/>
      <c r="B17" s="126"/>
      <c r="C17" s="127" t="s">
        <v>531</v>
      </c>
      <c r="D17" s="143"/>
      <c r="E17" s="143"/>
      <c r="F17" s="143"/>
      <c r="G17" s="143"/>
      <c r="H17" s="186"/>
      <c r="I17" s="130" t="s">
        <v>544</v>
      </c>
    </row>
    <row r="18" spans="1:12" x14ac:dyDescent="0.25">
      <c r="A18" s="126"/>
      <c r="B18" s="126"/>
      <c r="C18" s="126" t="s">
        <v>154</v>
      </c>
      <c r="D18" s="143"/>
      <c r="E18" s="143"/>
      <c r="F18" s="143"/>
      <c r="G18" s="143"/>
      <c r="H18" s="186"/>
      <c r="I18" s="130" t="s">
        <v>544</v>
      </c>
    </row>
    <row r="19" spans="1:12" x14ac:dyDescent="0.25">
      <c r="A19" s="126"/>
      <c r="B19" s="126"/>
      <c r="C19" s="126" t="s">
        <v>155</v>
      </c>
      <c r="D19" s="143"/>
      <c r="E19" s="143"/>
      <c r="F19" s="143"/>
      <c r="G19" s="143"/>
      <c r="H19" s="186"/>
      <c r="I19" s="130" t="s">
        <v>544</v>
      </c>
    </row>
    <row r="20" spans="1:12" x14ac:dyDescent="0.25">
      <c r="A20" s="104"/>
      <c r="B20" s="104"/>
      <c r="C20" s="104"/>
      <c r="D20" s="104"/>
      <c r="E20" s="104"/>
      <c r="F20" s="104"/>
      <c r="G20" s="104"/>
      <c r="H20" s="187"/>
      <c r="I20" s="130" t="s">
        <v>544</v>
      </c>
    </row>
    <row r="21" spans="1:12" x14ac:dyDescent="0.25">
      <c r="A21" s="125" t="s">
        <v>160</v>
      </c>
      <c r="B21" s="125" t="s">
        <v>161</v>
      </c>
      <c r="C21" s="126" t="s">
        <v>162</v>
      </c>
      <c r="D21" s="143"/>
      <c r="E21" s="143"/>
      <c r="F21" s="143"/>
      <c r="G21" s="143"/>
      <c r="H21" s="186"/>
      <c r="I21" s="130" t="s">
        <v>544</v>
      </c>
      <c r="L21" s="170" t="str">
        <f>IF(OR(E21="fail",E22="fail",E23="fail"),"fail",IF(AND(E21="pass",E22="pass",E23="pass"),"pass",IF(AND(E21="",E22="",E23=""),"n/a",IF(OR(E21="n/a",E22="n/a",E23="n/a"),"n/a"))))</f>
        <v>n/a</v>
      </c>
    </row>
    <row r="22" spans="1:12" x14ac:dyDescent="0.25">
      <c r="A22" s="126"/>
      <c r="B22" s="125" t="s">
        <v>177</v>
      </c>
      <c r="C22" s="126" t="s">
        <v>163</v>
      </c>
      <c r="D22" s="143"/>
      <c r="E22" s="143"/>
      <c r="F22" s="143"/>
      <c r="G22" s="143"/>
      <c r="H22" s="186"/>
      <c r="I22" s="130" t="s">
        <v>544</v>
      </c>
    </row>
    <row r="23" spans="1:12" x14ac:dyDescent="0.25">
      <c r="A23" s="126"/>
      <c r="B23" s="126"/>
      <c r="C23" s="126" t="s">
        <v>164</v>
      </c>
      <c r="D23" s="143"/>
      <c r="E23" s="143"/>
      <c r="F23" s="143"/>
      <c r="G23" s="143"/>
      <c r="H23" s="186"/>
      <c r="I23" s="130" t="s">
        <v>544</v>
      </c>
    </row>
    <row r="24" spans="1:12" x14ac:dyDescent="0.25">
      <c r="A24" s="104"/>
      <c r="B24" s="104"/>
      <c r="C24" s="104"/>
      <c r="D24" s="104"/>
      <c r="E24" s="104"/>
      <c r="F24" s="104"/>
      <c r="G24" s="104"/>
      <c r="H24" s="187"/>
      <c r="I24" s="130" t="s">
        <v>544</v>
      </c>
    </row>
    <row r="25" spans="1:12" x14ac:dyDescent="0.25">
      <c r="A25" s="125" t="s">
        <v>165</v>
      </c>
      <c r="B25" s="125" t="s">
        <v>166</v>
      </c>
      <c r="C25" s="126" t="s">
        <v>158</v>
      </c>
      <c r="D25" s="143"/>
      <c r="E25" s="143"/>
      <c r="F25" s="143"/>
      <c r="G25" s="143"/>
      <c r="H25" s="186"/>
      <c r="I25" s="130" t="s">
        <v>544</v>
      </c>
      <c r="L25" s="170" t="str">
        <f>IF(OR(E25="fail",E26="fail",E27="fail",E28="fail"),"fail",IF(AND(E25="pass",E26="pass",E27="pass",E28="pass"),"pass",IF(AND(E25="",E26="",E27="",E28=""),"n/a",IF(OR(E25="n/a",E26="n/a",E27="n/a",E28="n/a"),"n/a"))))</f>
        <v>n/a</v>
      </c>
    </row>
    <row r="26" spans="1:12" x14ac:dyDescent="0.25">
      <c r="A26" s="126"/>
      <c r="B26" s="126"/>
      <c r="C26" s="126" t="s">
        <v>167</v>
      </c>
      <c r="D26" s="143"/>
      <c r="E26" s="143"/>
      <c r="F26" s="143"/>
      <c r="G26" s="143"/>
      <c r="H26" s="186"/>
      <c r="I26" s="130" t="s">
        <v>544</v>
      </c>
    </row>
    <row r="27" spans="1:12" x14ac:dyDescent="0.25">
      <c r="A27" s="126"/>
      <c r="B27" s="126"/>
      <c r="C27" s="126" t="s">
        <v>168</v>
      </c>
      <c r="D27" s="143"/>
      <c r="E27" s="143"/>
      <c r="F27" s="143"/>
      <c r="G27" s="143"/>
      <c r="H27" s="186"/>
      <c r="I27" s="130" t="s">
        <v>544</v>
      </c>
    </row>
    <row r="28" spans="1:12" x14ac:dyDescent="0.25">
      <c r="A28" s="126"/>
      <c r="B28" s="126"/>
      <c r="C28" s="126" t="s">
        <v>169</v>
      </c>
      <c r="D28" s="143"/>
      <c r="E28" s="143"/>
      <c r="F28" s="143"/>
      <c r="G28" s="143"/>
      <c r="H28" s="186"/>
      <c r="I28" s="130" t="s">
        <v>544</v>
      </c>
    </row>
    <row r="29" spans="1:12" x14ac:dyDescent="0.25">
      <c r="A29" s="104"/>
      <c r="B29" s="104"/>
      <c r="C29" s="104"/>
      <c r="D29" s="104"/>
      <c r="E29" s="104"/>
      <c r="F29" s="104"/>
      <c r="G29" s="104"/>
      <c r="H29" s="187"/>
      <c r="I29" s="130" t="s">
        <v>544</v>
      </c>
    </row>
    <row r="30" spans="1:12" x14ac:dyDescent="0.25">
      <c r="A30" s="125" t="s">
        <v>170</v>
      </c>
      <c r="B30" s="125" t="s">
        <v>171</v>
      </c>
      <c r="C30" s="126" t="s">
        <v>172</v>
      </c>
      <c r="D30" s="143"/>
      <c r="E30" s="143"/>
      <c r="F30" s="143"/>
      <c r="G30" s="143"/>
      <c r="H30" s="186"/>
      <c r="I30" s="130" t="s">
        <v>544</v>
      </c>
      <c r="L30" s="170" t="str">
        <f>IF(OR(E30="fail",E31="fail",E32="fail",E33="fail",E34="fail",E35="fail"),"fail",IF(AND(E30="pass",E31="pass",E32="pass",E33="pass",E34="pass",E35="pass"),"pass",IF(AND(E30="",E31="",E32="",E33="",E34="",E35=""),"n/a",IF(OR(E30="n/a",E31="n/a",E32="n/a",E33="n/a",E34="n/a",E35="n/a"),"n/a"))))</f>
        <v>n/a</v>
      </c>
    </row>
    <row r="31" spans="1:12" x14ac:dyDescent="0.25">
      <c r="A31" s="126"/>
      <c r="B31" s="125" t="s">
        <v>34</v>
      </c>
      <c r="C31" s="126" t="s">
        <v>173</v>
      </c>
      <c r="D31" s="143"/>
      <c r="E31" s="143"/>
      <c r="F31" s="143"/>
      <c r="G31" s="143"/>
      <c r="H31" s="186"/>
      <c r="I31" s="130" t="s">
        <v>544</v>
      </c>
    </row>
    <row r="32" spans="1:12" x14ac:dyDescent="0.25">
      <c r="A32" s="126"/>
      <c r="B32" s="126"/>
      <c r="C32" s="126" t="s">
        <v>174</v>
      </c>
      <c r="D32" s="143"/>
      <c r="E32" s="143"/>
      <c r="F32" s="143"/>
      <c r="G32" s="143"/>
      <c r="H32" s="186"/>
      <c r="I32" s="130" t="s">
        <v>544</v>
      </c>
    </row>
    <row r="33" spans="1:9" x14ac:dyDescent="0.25">
      <c r="A33" s="126"/>
      <c r="B33" s="126"/>
      <c r="C33" s="126" t="s">
        <v>154</v>
      </c>
      <c r="D33" s="143"/>
      <c r="E33" s="143"/>
      <c r="F33" s="143"/>
      <c r="G33" s="143"/>
      <c r="H33" s="186"/>
      <c r="I33" s="130" t="s">
        <v>544</v>
      </c>
    </row>
    <row r="34" spans="1:9" x14ac:dyDescent="0.25">
      <c r="A34" s="126"/>
      <c r="B34" s="126"/>
      <c r="C34" s="126" t="s">
        <v>155</v>
      </c>
      <c r="D34" s="143"/>
      <c r="E34" s="143"/>
      <c r="F34" s="143"/>
      <c r="G34" s="143"/>
      <c r="H34" s="186"/>
      <c r="I34" s="130" t="s">
        <v>544</v>
      </c>
    </row>
    <row r="35" spans="1:9" x14ac:dyDescent="0.25">
      <c r="A35" s="126"/>
      <c r="B35" s="126"/>
      <c r="C35" s="126" t="s">
        <v>175</v>
      </c>
      <c r="D35" s="143"/>
      <c r="E35" s="143"/>
      <c r="F35" s="143"/>
      <c r="G35" s="143"/>
      <c r="H35" s="186"/>
      <c r="I35" s="130" t="s">
        <v>544</v>
      </c>
    </row>
    <row r="36" spans="1:9" x14ac:dyDescent="0.25">
      <c r="A36" s="104"/>
      <c r="B36" s="104"/>
      <c r="C36" s="104"/>
      <c r="D36" s="104"/>
      <c r="E36" s="104"/>
      <c r="F36" s="104"/>
      <c r="G36" s="104"/>
      <c r="H36" s="187"/>
    </row>
    <row r="37" spans="1:9" x14ac:dyDescent="0.25">
      <c r="A37" s="125" t="s">
        <v>1484</v>
      </c>
      <c r="B37" s="125" t="s">
        <v>1485</v>
      </c>
      <c r="C37" s="178" t="s">
        <v>1486</v>
      </c>
      <c r="D37" s="126"/>
      <c r="E37" s="143"/>
      <c r="F37" s="143"/>
      <c r="G37" s="143"/>
      <c r="H37" s="126"/>
    </row>
    <row r="38" spans="1:9" x14ac:dyDescent="0.25">
      <c r="A38" s="126"/>
      <c r="B38" s="125" t="s">
        <v>1342</v>
      </c>
      <c r="C38" s="178" t="s">
        <v>1344</v>
      </c>
      <c r="D38" s="126"/>
      <c r="E38" s="143"/>
      <c r="F38" s="143"/>
      <c r="G38" s="143"/>
      <c r="H38" s="126"/>
    </row>
    <row r="39" spans="1:9" x14ac:dyDescent="0.25">
      <c r="A39" s="126"/>
      <c r="B39" s="126"/>
      <c r="C39" s="178" t="s">
        <v>1487</v>
      </c>
      <c r="D39" s="126"/>
      <c r="E39" s="143"/>
      <c r="F39" s="143"/>
      <c r="G39" s="143"/>
      <c r="H39" s="126"/>
    </row>
    <row r="40" spans="1:9" x14ac:dyDescent="0.25">
      <c r="A40" s="126"/>
      <c r="B40" s="126"/>
      <c r="C40" s="178" t="s">
        <v>1488</v>
      </c>
      <c r="D40" s="126"/>
      <c r="E40" s="143"/>
      <c r="F40" s="143"/>
      <c r="G40" s="143"/>
      <c r="H40" s="126"/>
    </row>
    <row r="41" spans="1:9" x14ac:dyDescent="0.25">
      <c r="A41" s="126"/>
      <c r="B41" s="126"/>
      <c r="C41" s="178" t="s">
        <v>1489</v>
      </c>
      <c r="D41" s="126"/>
      <c r="E41" s="143"/>
      <c r="F41" s="143"/>
      <c r="G41" s="143"/>
      <c r="H41" s="126"/>
    </row>
    <row r="42" spans="1:9" x14ac:dyDescent="0.25">
      <c r="A42" s="126"/>
      <c r="B42" s="126"/>
      <c r="C42" s="178" t="s">
        <v>1490</v>
      </c>
      <c r="D42" s="126"/>
      <c r="E42" s="143"/>
      <c r="F42" s="143"/>
      <c r="G42" s="143"/>
      <c r="H42" s="126"/>
    </row>
    <row r="43" spans="1:9" x14ac:dyDescent="0.25">
      <c r="A43" s="126"/>
      <c r="B43" s="126"/>
      <c r="C43" s="178" t="s">
        <v>1491</v>
      </c>
      <c r="D43" s="126"/>
      <c r="E43" s="143"/>
      <c r="F43" s="143"/>
      <c r="G43" s="143"/>
      <c r="H43" s="126"/>
    </row>
    <row r="44" spans="1:9" x14ac:dyDescent="0.25">
      <c r="A44" s="126"/>
      <c r="B44" s="126"/>
      <c r="C44" s="178" t="s">
        <v>1492</v>
      </c>
      <c r="D44" s="126"/>
      <c r="E44" s="143"/>
      <c r="F44" s="143"/>
      <c r="G44" s="143"/>
      <c r="H44" s="126"/>
    </row>
  </sheetData>
  <mergeCells count="2">
    <mergeCell ref="B2:C2"/>
    <mergeCell ref="A6:C6"/>
  </mergeCells>
  <conditionalFormatting sqref="E10:E13 E15:E19 E21:E23 E25:E28 E30:E35">
    <cfRule type="cellIs" dxfId="5198" priority="264" operator="equal">
      <formula>"fail"</formula>
    </cfRule>
  </conditionalFormatting>
  <conditionalFormatting sqref="E9:E13 E15:E19 E21:E23 E25:E28 E30:E35">
    <cfRule type="cellIs" dxfId="5197" priority="261" operator="equal">
      <formula>"n/a"</formula>
    </cfRule>
    <cfRule type="cellIs" dxfId="5196" priority="262" operator="equal">
      <formula>"pass"</formula>
    </cfRule>
    <cfRule type="cellIs" dxfId="5195" priority="263" operator="equal">
      <formula>"fail"</formula>
    </cfRule>
  </conditionalFormatting>
  <conditionalFormatting sqref="F19 F24 F29 F34 F9:F14">
    <cfRule type="cellIs" dxfId="5194" priority="260" operator="equal">
      <formula>"fail"</formula>
    </cfRule>
  </conditionalFormatting>
  <conditionalFormatting sqref="F19 F24 F29 F34 F9:F14">
    <cfRule type="cellIs" dxfId="5193" priority="257" operator="equal">
      <formula>"n/a"</formula>
    </cfRule>
    <cfRule type="cellIs" dxfId="5192" priority="258" operator="equal">
      <formula>"pass"</formula>
    </cfRule>
    <cfRule type="cellIs" dxfId="5191" priority="259" operator="equal">
      <formula>"fail"</formula>
    </cfRule>
  </conditionalFormatting>
  <conditionalFormatting sqref="G24 G29 G34 G9:G14 F9:F13 F15:G19">
    <cfRule type="cellIs" dxfId="5190" priority="256" operator="equal">
      <formula>"fail"</formula>
    </cfRule>
  </conditionalFormatting>
  <conditionalFormatting sqref="G24 G29 G34 G9:G14 F9:F13 F15:G19">
    <cfRule type="cellIs" dxfId="5189" priority="253" operator="equal">
      <formula>"n/a"</formula>
    </cfRule>
    <cfRule type="cellIs" dxfId="5188" priority="254" operator="equal">
      <formula>"pass"</formula>
    </cfRule>
    <cfRule type="cellIs" dxfId="5187" priority="255" operator="equal">
      <formula>"fail"</formula>
    </cfRule>
  </conditionalFormatting>
  <conditionalFormatting sqref="H9 H14 H19 H24 H29 H34">
    <cfRule type="cellIs" dxfId="5186" priority="252" operator="equal">
      <formula>"fail"</formula>
    </cfRule>
  </conditionalFormatting>
  <conditionalFormatting sqref="H9 H14 H19 H24 H29 H34">
    <cfRule type="cellIs" dxfId="5185" priority="249" operator="equal">
      <formula>"n/a"</formula>
    </cfRule>
    <cfRule type="cellIs" dxfId="5184" priority="250" operator="equal">
      <formula>"pass"</formula>
    </cfRule>
    <cfRule type="cellIs" dxfId="5183" priority="251" operator="equal">
      <formula>"fail"</formula>
    </cfRule>
  </conditionalFormatting>
  <conditionalFormatting sqref="I9 I14 I19 I24 I29 I34">
    <cfRule type="cellIs" dxfId="5182" priority="248" operator="equal">
      <formula>"fail"</formula>
    </cfRule>
  </conditionalFormatting>
  <conditionalFormatting sqref="I9 I14 I19 I24 I29 I34">
    <cfRule type="cellIs" dxfId="5181" priority="245" operator="equal">
      <formula>"n/a"</formula>
    </cfRule>
    <cfRule type="cellIs" dxfId="5180" priority="246" operator="equal">
      <formula>"pass"</formula>
    </cfRule>
    <cfRule type="cellIs" dxfId="5179" priority="247" operator="equal">
      <formula>"fail"</formula>
    </cfRule>
  </conditionalFormatting>
  <conditionalFormatting sqref="F8 F13 F18 F23:G23 F28:G28 F33:F35">
    <cfRule type="cellIs" dxfId="5178" priority="244" operator="equal">
      <formula>"fail"</formula>
    </cfRule>
  </conditionalFormatting>
  <conditionalFormatting sqref="F8 F13 F18 F23:G23 F28:G28 F33:F35">
    <cfRule type="cellIs" dxfId="5177" priority="241" operator="equal">
      <formula>"n/a"</formula>
    </cfRule>
    <cfRule type="cellIs" dxfId="5176" priority="242" operator="equal">
      <formula>"pass"</formula>
    </cfRule>
    <cfRule type="cellIs" dxfId="5175" priority="243" operator="equal">
      <formula>"fail"</formula>
    </cfRule>
  </conditionalFormatting>
  <conditionalFormatting sqref="G8 G18 G23 G28 G33 F13:G13">
    <cfRule type="cellIs" dxfId="5174" priority="240" operator="equal">
      <formula>"fail"</formula>
    </cfRule>
  </conditionalFormatting>
  <conditionalFormatting sqref="G8 G18 G23 G28 G33 F13:G13">
    <cfRule type="cellIs" dxfId="5173" priority="237" operator="equal">
      <formula>"n/a"</formula>
    </cfRule>
    <cfRule type="cellIs" dxfId="5172" priority="238" operator="equal">
      <formula>"pass"</formula>
    </cfRule>
    <cfRule type="cellIs" dxfId="5171" priority="239" operator="equal">
      <formula>"fail"</formula>
    </cfRule>
  </conditionalFormatting>
  <conditionalFormatting sqref="H8 H13 H18 H23 H28 H33">
    <cfRule type="cellIs" dxfId="5170" priority="236" operator="equal">
      <formula>"fail"</formula>
    </cfRule>
  </conditionalFormatting>
  <conditionalFormatting sqref="H8 H13 H18 H23 H28 H33">
    <cfRule type="cellIs" dxfId="5169" priority="233" operator="equal">
      <formula>"n/a"</formula>
    </cfRule>
    <cfRule type="cellIs" dxfId="5168" priority="234" operator="equal">
      <formula>"pass"</formula>
    </cfRule>
    <cfRule type="cellIs" dxfId="5167" priority="235" operator="equal">
      <formula>"fail"</formula>
    </cfRule>
  </conditionalFormatting>
  <conditionalFormatting sqref="I8 I13 I18 I23 I28 I33">
    <cfRule type="cellIs" dxfId="5166" priority="232" operator="equal">
      <formula>"fail"</formula>
    </cfRule>
  </conditionalFormatting>
  <conditionalFormatting sqref="I8 I13 I18 I23 I28 I33">
    <cfRule type="cellIs" dxfId="5165" priority="229" operator="equal">
      <formula>"n/a"</formula>
    </cfRule>
    <cfRule type="cellIs" dxfId="5164" priority="230" operator="equal">
      <formula>"pass"</formula>
    </cfRule>
    <cfRule type="cellIs" dxfId="5163" priority="231" operator="equal">
      <formula>"fail"</formula>
    </cfRule>
  </conditionalFormatting>
  <conditionalFormatting sqref="F10:F12 G21:G23 F15:F23 F25:G28 F30:G44 E37:E44">
    <cfRule type="cellIs" dxfId="5162" priority="228" operator="equal">
      <formula>"fail"</formula>
    </cfRule>
  </conditionalFormatting>
  <conditionalFormatting sqref="F10:F12 G21:G23 F15:F23 F25:G28 F30:G44 E37:E44">
    <cfRule type="cellIs" dxfId="5161" priority="225" operator="equal">
      <formula>"n/a"</formula>
    </cfRule>
    <cfRule type="cellIs" dxfId="5160" priority="226" operator="equal">
      <formula>"pass"</formula>
    </cfRule>
    <cfRule type="cellIs" dxfId="5159" priority="227" operator="equal">
      <formula>"fail"</formula>
    </cfRule>
  </conditionalFormatting>
  <conditionalFormatting sqref="F10:G12 F16:F18 G15:G23 G25:G28 G30:G44">
    <cfRule type="cellIs" dxfId="5158" priority="224" operator="equal">
      <formula>"fail"</formula>
    </cfRule>
  </conditionalFormatting>
  <conditionalFormatting sqref="F10:G12 F16:F18 G15:G23 G25:G28 G30:G44">
    <cfRule type="cellIs" dxfId="5157" priority="221" operator="equal">
      <formula>"n/a"</formula>
    </cfRule>
    <cfRule type="cellIs" dxfId="5156" priority="222" operator="equal">
      <formula>"pass"</formula>
    </cfRule>
    <cfRule type="cellIs" dxfId="5155" priority="223" operator="equal">
      <formula>"fail"</formula>
    </cfRule>
  </conditionalFormatting>
  <conditionalFormatting sqref="H10:H12 H15:H17 H20:H22 H25:H27 H30:H32 H35">
    <cfRule type="cellIs" dxfId="5154" priority="220" operator="equal">
      <formula>"fail"</formula>
    </cfRule>
  </conditionalFormatting>
  <conditionalFormatting sqref="H10:H12 H15:H17 H20:H22 H25:H27 H30:H32 H35">
    <cfRule type="cellIs" dxfId="5153" priority="217" operator="equal">
      <formula>"n/a"</formula>
    </cfRule>
    <cfRule type="cellIs" dxfId="5152" priority="218" operator="equal">
      <formula>"pass"</formula>
    </cfRule>
    <cfRule type="cellIs" dxfId="5151" priority="219" operator="equal">
      <formula>"fail"</formula>
    </cfRule>
  </conditionalFormatting>
  <conditionalFormatting sqref="I10:I12 I15:I17 I20:I22 I25:I27 I30:I32 I35">
    <cfRule type="cellIs" dxfId="5150" priority="216" operator="equal">
      <formula>"fail"</formula>
    </cfRule>
  </conditionalFormatting>
  <conditionalFormatting sqref="I10:I12 I15:I17 I20:I22 I25:I27 I30:I32 I35">
    <cfRule type="cellIs" dxfId="5149" priority="213" operator="equal">
      <formula>"n/a"</formula>
    </cfRule>
    <cfRule type="cellIs" dxfId="5148" priority="214" operator="equal">
      <formula>"pass"</formula>
    </cfRule>
    <cfRule type="cellIs" dxfId="5147" priority="215" operator="equal">
      <formula>"fail"</formula>
    </cfRule>
  </conditionalFormatting>
  <conditionalFormatting sqref="F34 F19 F9:F13">
    <cfRule type="cellIs" dxfId="5146" priority="212" operator="equal">
      <formula>"fail"</formula>
    </cfRule>
  </conditionalFormatting>
  <conditionalFormatting sqref="F34 F19 F9:F13">
    <cfRule type="cellIs" dxfId="5145" priority="209" operator="equal">
      <formula>"n/a"</formula>
    </cfRule>
    <cfRule type="cellIs" dxfId="5144" priority="210" operator="equal">
      <formula>"pass"</formula>
    </cfRule>
    <cfRule type="cellIs" dxfId="5143" priority="211" operator="equal">
      <formula>"fail"</formula>
    </cfRule>
  </conditionalFormatting>
  <conditionalFormatting sqref="F13 F18 F23:G23 F28:G28 F33:F35">
    <cfRule type="cellIs" dxfId="5142" priority="208" operator="equal">
      <formula>"fail"</formula>
    </cfRule>
  </conditionalFormatting>
  <conditionalFormatting sqref="F13 F18 F23:G23 F28:G28 F33:F35">
    <cfRule type="cellIs" dxfId="5141" priority="205" operator="equal">
      <formula>"n/a"</formula>
    </cfRule>
    <cfRule type="cellIs" dxfId="5140" priority="206" operator="equal">
      <formula>"pass"</formula>
    </cfRule>
    <cfRule type="cellIs" dxfId="5139" priority="207" operator="equal">
      <formula>"fail"</formula>
    </cfRule>
  </conditionalFormatting>
  <conditionalFormatting sqref="F10:F12 F15:F19 F21:G23 F25:G28 F30:G44 E37:E44">
    <cfRule type="cellIs" dxfId="5138" priority="204" operator="equal">
      <formula>"fail"</formula>
    </cfRule>
  </conditionalFormatting>
  <conditionalFormatting sqref="F10:F12 F15:F19 F21:G23 F25:G28 F30:G44 E37:E44">
    <cfRule type="cellIs" dxfId="5137" priority="201" operator="equal">
      <formula>"n/a"</formula>
    </cfRule>
    <cfRule type="cellIs" dxfId="5136" priority="202" operator="equal">
      <formula>"pass"</formula>
    </cfRule>
    <cfRule type="cellIs" dxfId="5135" priority="203" operator="equal">
      <formula>"fail"</formula>
    </cfRule>
  </conditionalFormatting>
  <conditionalFormatting sqref="G24 G29 G34 G9:G14 F9:F13 F15:G19">
    <cfRule type="cellIs" dxfId="5134" priority="200" operator="equal">
      <formula>"fail"</formula>
    </cfRule>
  </conditionalFormatting>
  <conditionalFormatting sqref="G24 G29 G34 G9:G14 F9:F13 F15:G19">
    <cfRule type="cellIs" dxfId="5133" priority="197" operator="equal">
      <formula>"n/a"</formula>
    </cfRule>
    <cfRule type="cellIs" dxfId="5132" priority="198" operator="equal">
      <formula>"pass"</formula>
    </cfRule>
    <cfRule type="cellIs" dxfId="5131" priority="199" operator="equal">
      <formula>"fail"</formula>
    </cfRule>
  </conditionalFormatting>
  <conditionalFormatting sqref="G8 G18 G23 G28 G33 F13:G13">
    <cfRule type="cellIs" dxfId="5130" priority="196" operator="equal">
      <formula>"fail"</formula>
    </cfRule>
  </conditionalFormatting>
  <conditionalFormatting sqref="G8 G18 G23 G28 G33 F13:G13">
    <cfRule type="cellIs" dxfId="5129" priority="193" operator="equal">
      <formula>"n/a"</formula>
    </cfRule>
    <cfRule type="cellIs" dxfId="5128" priority="194" operator="equal">
      <formula>"pass"</formula>
    </cfRule>
    <cfRule type="cellIs" dxfId="5127" priority="195" operator="equal">
      <formula>"fail"</formula>
    </cfRule>
  </conditionalFormatting>
  <conditionalFormatting sqref="F10:G12 F16:F18 G15:G23 G25:G28 G30:G44">
    <cfRule type="cellIs" dxfId="5126" priority="192" operator="equal">
      <formula>"fail"</formula>
    </cfRule>
  </conditionalFormatting>
  <conditionalFormatting sqref="F10:G12 F16:F18 G15:G23 G25:G28 G30:G44">
    <cfRule type="cellIs" dxfId="5125" priority="189" operator="equal">
      <formula>"n/a"</formula>
    </cfRule>
    <cfRule type="cellIs" dxfId="5124" priority="190" operator="equal">
      <formula>"pass"</formula>
    </cfRule>
    <cfRule type="cellIs" dxfId="5123" priority="191" operator="equal">
      <formula>"fail"</formula>
    </cfRule>
  </conditionalFormatting>
  <conditionalFormatting sqref="G34 F9:G13 F15:G19">
    <cfRule type="cellIs" dxfId="5122" priority="188" operator="equal">
      <formula>"fail"</formula>
    </cfRule>
  </conditionalFormatting>
  <conditionalFormatting sqref="G34 F9:G13 F15:G19">
    <cfRule type="cellIs" dxfId="5121" priority="185" operator="equal">
      <formula>"n/a"</formula>
    </cfRule>
    <cfRule type="cellIs" dxfId="5120" priority="186" operator="equal">
      <formula>"pass"</formula>
    </cfRule>
    <cfRule type="cellIs" dxfId="5119" priority="187" operator="equal">
      <formula>"fail"</formula>
    </cfRule>
  </conditionalFormatting>
  <conditionalFormatting sqref="G33 G18 G23 G28 F13:G13">
    <cfRule type="cellIs" dxfId="5118" priority="184" operator="equal">
      <formula>"fail"</formula>
    </cfRule>
  </conditionalFormatting>
  <conditionalFormatting sqref="G33 G18 G23 G28 F13:G13">
    <cfRule type="cellIs" dxfId="5117" priority="181" operator="equal">
      <formula>"n/a"</formula>
    </cfRule>
    <cfRule type="cellIs" dxfId="5116" priority="182" operator="equal">
      <formula>"pass"</formula>
    </cfRule>
    <cfRule type="cellIs" dxfId="5115" priority="183" operator="equal">
      <formula>"fail"</formula>
    </cfRule>
  </conditionalFormatting>
  <conditionalFormatting sqref="F10:G12 F16:F18 G15:G19 G21:G23 G25:G28 G30:G44">
    <cfRule type="cellIs" dxfId="5114" priority="180" operator="equal">
      <formula>"fail"</formula>
    </cfRule>
  </conditionalFormatting>
  <conditionalFormatting sqref="F10:G12 F16:F18 G15:G19 G21:G23 G25:G28 G30:G44">
    <cfRule type="cellIs" dxfId="5113" priority="177" operator="equal">
      <formula>"n/a"</formula>
    </cfRule>
    <cfRule type="cellIs" dxfId="5112" priority="178" operator="equal">
      <formula>"pass"</formula>
    </cfRule>
    <cfRule type="cellIs" dxfId="5111" priority="179" operator="equal">
      <formula>"fail"</formula>
    </cfRule>
  </conditionalFormatting>
  <conditionalFormatting sqref="F34 F19 F9:F13">
    <cfRule type="cellIs" dxfId="5110" priority="176" operator="equal">
      <formula>"fail"</formula>
    </cfRule>
  </conditionalFormatting>
  <conditionalFormatting sqref="F34 F19 F9:F13">
    <cfRule type="cellIs" dxfId="5109" priority="173" operator="equal">
      <formula>"n/a"</formula>
    </cfRule>
    <cfRule type="cellIs" dxfId="5108" priority="174" operator="equal">
      <formula>"pass"</formula>
    </cfRule>
    <cfRule type="cellIs" dxfId="5107" priority="175" operator="equal">
      <formula>"fail"</formula>
    </cfRule>
  </conditionalFormatting>
  <conditionalFormatting sqref="F13 F18 F23:G23 F28:G28 F33:F35">
    <cfRule type="cellIs" dxfId="5106" priority="172" operator="equal">
      <formula>"fail"</formula>
    </cfRule>
  </conditionalFormatting>
  <conditionalFormatting sqref="F13 F18 F23:G23 F28:G28 F33:F35">
    <cfRule type="cellIs" dxfId="5105" priority="169" operator="equal">
      <formula>"n/a"</formula>
    </cfRule>
    <cfRule type="cellIs" dxfId="5104" priority="170" operator="equal">
      <formula>"pass"</formula>
    </cfRule>
    <cfRule type="cellIs" dxfId="5103" priority="171" operator="equal">
      <formula>"fail"</formula>
    </cfRule>
  </conditionalFormatting>
  <conditionalFormatting sqref="F10:F12 F15:F19 F21:G23 F25:G28 F30:G44 E37:E44">
    <cfRule type="cellIs" dxfId="5102" priority="168" operator="equal">
      <formula>"fail"</formula>
    </cfRule>
  </conditionalFormatting>
  <conditionalFormatting sqref="F10:F12 F15:F19 F21:G23 F25:G28 F30:G44 E37:E44">
    <cfRule type="cellIs" dxfId="5101" priority="165" operator="equal">
      <formula>"n/a"</formula>
    </cfRule>
    <cfRule type="cellIs" dxfId="5100" priority="166" operator="equal">
      <formula>"pass"</formula>
    </cfRule>
    <cfRule type="cellIs" dxfId="5099" priority="167" operator="equal">
      <formula>"fail"</formula>
    </cfRule>
  </conditionalFormatting>
  <conditionalFormatting sqref="F10:F13 F15:F19 F21:G23 F25:G28 F30:G44 E37:E44">
    <cfRule type="cellIs" dxfId="5098" priority="164" operator="equal">
      <formula>"fail"</formula>
    </cfRule>
  </conditionalFormatting>
  <conditionalFormatting sqref="F9:F13 F15:F19">
    <cfRule type="cellIs" dxfId="5097" priority="161" operator="equal">
      <formula>"n/a"</formula>
    </cfRule>
    <cfRule type="cellIs" dxfId="5096" priority="162" operator="equal">
      <formula>"pass"</formula>
    </cfRule>
    <cfRule type="cellIs" dxfId="5095" priority="163" operator="equal">
      <formula>"fail"</formula>
    </cfRule>
  </conditionalFormatting>
  <conditionalFormatting sqref="F21:G23">
    <cfRule type="cellIs" dxfId="5094" priority="158" operator="equal">
      <formula>"n/a"</formula>
    </cfRule>
    <cfRule type="cellIs" dxfId="5093" priority="159" operator="equal">
      <formula>"pass"</formula>
    </cfRule>
    <cfRule type="cellIs" dxfId="5092" priority="160" operator="equal">
      <formula>"fail"</formula>
    </cfRule>
  </conditionalFormatting>
  <conditionalFormatting sqref="F25:G28">
    <cfRule type="cellIs" dxfId="5091" priority="155" operator="equal">
      <formula>"n/a"</formula>
    </cfRule>
    <cfRule type="cellIs" dxfId="5090" priority="156" operator="equal">
      <formula>"pass"</formula>
    </cfRule>
    <cfRule type="cellIs" dxfId="5089" priority="157" operator="equal">
      <formula>"fail"</formula>
    </cfRule>
  </conditionalFormatting>
  <conditionalFormatting sqref="F30:G44 E37:E44">
    <cfRule type="cellIs" dxfId="5088" priority="152" operator="equal">
      <formula>"n/a"</formula>
    </cfRule>
    <cfRule type="cellIs" dxfId="5087" priority="153" operator="equal">
      <formula>"pass"</formula>
    </cfRule>
    <cfRule type="cellIs" dxfId="5086" priority="154" operator="equal">
      <formula>"fail"</formula>
    </cfRule>
  </conditionalFormatting>
  <conditionalFormatting sqref="H9 H14 H19 H24 H29 H34">
    <cfRule type="cellIs" dxfId="5085" priority="151" operator="equal">
      <formula>"fail"</formula>
    </cfRule>
  </conditionalFormatting>
  <conditionalFormatting sqref="H9 H14 H19 H24 H29 H34">
    <cfRule type="cellIs" dxfId="5084" priority="148" operator="equal">
      <formula>"n/a"</formula>
    </cfRule>
    <cfRule type="cellIs" dxfId="5083" priority="149" operator="equal">
      <formula>"pass"</formula>
    </cfRule>
    <cfRule type="cellIs" dxfId="5082" priority="150" operator="equal">
      <formula>"fail"</formula>
    </cfRule>
  </conditionalFormatting>
  <conditionalFormatting sqref="H8 H13 H18 H23 H28 H33">
    <cfRule type="cellIs" dxfId="5081" priority="147" operator="equal">
      <formula>"fail"</formula>
    </cfRule>
  </conditionalFormatting>
  <conditionalFormatting sqref="H8 H13 H18 H23 H28 H33">
    <cfRule type="cellIs" dxfId="5080" priority="144" operator="equal">
      <formula>"n/a"</formula>
    </cfRule>
    <cfRule type="cellIs" dxfId="5079" priority="145" operator="equal">
      <formula>"pass"</formula>
    </cfRule>
    <cfRule type="cellIs" dxfId="5078" priority="146" operator="equal">
      <formula>"fail"</formula>
    </cfRule>
  </conditionalFormatting>
  <conditionalFormatting sqref="H10:H12 H15:H17 H20:H22 H25:H27 H30:H32 H35">
    <cfRule type="cellIs" dxfId="5077" priority="143" operator="equal">
      <formula>"fail"</formula>
    </cfRule>
  </conditionalFormatting>
  <conditionalFormatting sqref="H10:H12 H15:H17 H20:H22 H25:H27 H30:H32 H35">
    <cfRule type="cellIs" dxfId="5076" priority="140" operator="equal">
      <formula>"n/a"</formula>
    </cfRule>
    <cfRule type="cellIs" dxfId="5075" priority="141" operator="equal">
      <formula>"pass"</formula>
    </cfRule>
    <cfRule type="cellIs" dxfId="5074" priority="142" operator="equal">
      <formula>"fail"</formula>
    </cfRule>
  </conditionalFormatting>
  <conditionalFormatting sqref="H9 H14 H19 H24 H29 H34">
    <cfRule type="cellIs" dxfId="5073" priority="139" operator="equal">
      <formula>"fail"</formula>
    </cfRule>
  </conditionalFormatting>
  <conditionalFormatting sqref="H9 H14 H19 H24 H29 H34">
    <cfRule type="cellIs" dxfId="5072" priority="136" operator="equal">
      <formula>"n/a"</formula>
    </cfRule>
    <cfRule type="cellIs" dxfId="5071" priority="137" operator="equal">
      <formula>"pass"</formula>
    </cfRule>
    <cfRule type="cellIs" dxfId="5070" priority="138" operator="equal">
      <formula>"fail"</formula>
    </cfRule>
  </conditionalFormatting>
  <conditionalFormatting sqref="H8 H13 H18 H23 H28 H33">
    <cfRule type="cellIs" dxfId="5069" priority="135" operator="equal">
      <formula>"fail"</formula>
    </cfRule>
  </conditionalFormatting>
  <conditionalFormatting sqref="H8 H13 H18 H23 H28 H33">
    <cfRule type="cellIs" dxfId="5068" priority="132" operator="equal">
      <formula>"n/a"</formula>
    </cfRule>
    <cfRule type="cellIs" dxfId="5067" priority="133" operator="equal">
      <formula>"pass"</formula>
    </cfRule>
    <cfRule type="cellIs" dxfId="5066" priority="134" operator="equal">
      <formula>"fail"</formula>
    </cfRule>
  </conditionalFormatting>
  <conditionalFormatting sqref="H10:H12 H15:H17 H20:H22 H25:H27 H30:H32 H35">
    <cfRule type="cellIs" dxfId="5065" priority="131" operator="equal">
      <formula>"fail"</formula>
    </cfRule>
  </conditionalFormatting>
  <conditionalFormatting sqref="H10:H12 H15:H17 H20:H22 H25:H27 H30:H32 H35">
    <cfRule type="cellIs" dxfId="5064" priority="128" operator="equal">
      <formula>"n/a"</formula>
    </cfRule>
    <cfRule type="cellIs" dxfId="5063" priority="129" operator="equal">
      <formula>"pass"</formula>
    </cfRule>
    <cfRule type="cellIs" dxfId="5062" priority="130" operator="equal">
      <formula>"fail"</formula>
    </cfRule>
  </conditionalFormatting>
  <conditionalFormatting sqref="H9 H34 H19">
    <cfRule type="cellIs" dxfId="5061" priority="127" operator="equal">
      <formula>"fail"</formula>
    </cfRule>
  </conditionalFormatting>
  <conditionalFormatting sqref="H9 H34 H19">
    <cfRule type="cellIs" dxfId="5060" priority="124" operator="equal">
      <formula>"n/a"</formula>
    </cfRule>
    <cfRule type="cellIs" dxfId="5059" priority="125" operator="equal">
      <formula>"pass"</formula>
    </cfRule>
    <cfRule type="cellIs" dxfId="5058" priority="126" operator="equal">
      <formula>"fail"</formula>
    </cfRule>
  </conditionalFormatting>
  <conditionalFormatting sqref="H33 H13 H18 H23 H28">
    <cfRule type="cellIs" dxfId="5057" priority="123" operator="equal">
      <formula>"fail"</formula>
    </cfRule>
  </conditionalFormatting>
  <conditionalFormatting sqref="H33 H13 H18 H23 H28">
    <cfRule type="cellIs" dxfId="5056" priority="120" operator="equal">
      <formula>"n/a"</formula>
    </cfRule>
    <cfRule type="cellIs" dxfId="5055" priority="121" operator="equal">
      <formula>"pass"</formula>
    </cfRule>
    <cfRule type="cellIs" dxfId="5054" priority="122" operator="equal">
      <formula>"fail"</formula>
    </cfRule>
  </conditionalFormatting>
  <conditionalFormatting sqref="H10:H12 H15:H17 H35 H25:H27 H30:H32 H21:H22">
    <cfRule type="cellIs" dxfId="5053" priority="119" operator="equal">
      <formula>"fail"</formula>
    </cfRule>
  </conditionalFormatting>
  <conditionalFormatting sqref="H10:H12 H15:H17 H35 H25:H27 H30:H32 H21:H22">
    <cfRule type="cellIs" dxfId="5052" priority="116" operator="equal">
      <formula>"n/a"</formula>
    </cfRule>
    <cfRule type="cellIs" dxfId="5051" priority="117" operator="equal">
      <formula>"pass"</formula>
    </cfRule>
    <cfRule type="cellIs" dxfId="5050" priority="118" operator="equal">
      <formula>"fail"</formula>
    </cfRule>
  </conditionalFormatting>
  <conditionalFormatting sqref="G34 F9:G13 F15:G19">
    <cfRule type="cellIs" dxfId="5049" priority="115" operator="equal">
      <formula>"fail"</formula>
    </cfRule>
  </conditionalFormatting>
  <conditionalFormatting sqref="G34 F9:G13 F15:G19">
    <cfRule type="cellIs" dxfId="5048" priority="112" operator="equal">
      <formula>"n/a"</formula>
    </cfRule>
    <cfRule type="cellIs" dxfId="5047" priority="113" operator="equal">
      <formula>"pass"</formula>
    </cfRule>
    <cfRule type="cellIs" dxfId="5046" priority="114" operator="equal">
      <formula>"fail"</formula>
    </cfRule>
  </conditionalFormatting>
  <conditionalFormatting sqref="G33 G18 G23 G28 F13:G13">
    <cfRule type="cellIs" dxfId="5045" priority="111" operator="equal">
      <formula>"fail"</formula>
    </cfRule>
  </conditionalFormatting>
  <conditionalFormatting sqref="G33 G18 G23 G28 F13:G13">
    <cfRule type="cellIs" dxfId="5044" priority="108" operator="equal">
      <formula>"n/a"</formula>
    </cfRule>
    <cfRule type="cellIs" dxfId="5043" priority="109" operator="equal">
      <formula>"pass"</formula>
    </cfRule>
    <cfRule type="cellIs" dxfId="5042" priority="110" operator="equal">
      <formula>"fail"</formula>
    </cfRule>
  </conditionalFormatting>
  <conditionalFormatting sqref="F10:G12 F16:F18 G15:G19 G21:G23 G25:G28 G30:G44">
    <cfRule type="cellIs" dxfId="5041" priority="107" operator="equal">
      <formula>"fail"</formula>
    </cfRule>
  </conditionalFormatting>
  <conditionalFormatting sqref="F10:G12 F16:F18 G15:G19 G21:G23 G25:G28 G30:G44">
    <cfRule type="cellIs" dxfId="5040" priority="104" operator="equal">
      <formula>"n/a"</formula>
    </cfRule>
    <cfRule type="cellIs" dxfId="5039" priority="105" operator="equal">
      <formula>"pass"</formula>
    </cfRule>
    <cfRule type="cellIs" dxfId="5038" priority="106" operator="equal">
      <formula>"fail"</formula>
    </cfRule>
  </conditionalFormatting>
  <conditionalFormatting sqref="G15:G19 F10:G13 F16:F19 G21:G23 G25:G28 G30:G44">
    <cfRule type="cellIs" dxfId="5037" priority="103" operator="equal">
      <formula>"fail"</formula>
    </cfRule>
  </conditionalFormatting>
  <conditionalFormatting sqref="F9:G13 F15:G19">
    <cfRule type="cellIs" dxfId="5036" priority="100" operator="equal">
      <formula>"n/a"</formula>
    </cfRule>
    <cfRule type="cellIs" dxfId="5035" priority="101" operator="equal">
      <formula>"pass"</formula>
    </cfRule>
    <cfRule type="cellIs" dxfId="5034" priority="102" operator="equal">
      <formula>"fail"</formula>
    </cfRule>
  </conditionalFormatting>
  <conditionalFormatting sqref="G21:G23">
    <cfRule type="cellIs" dxfId="5033" priority="97" operator="equal">
      <formula>"n/a"</formula>
    </cfRule>
    <cfRule type="cellIs" dxfId="5032" priority="98" operator="equal">
      <formula>"pass"</formula>
    </cfRule>
    <cfRule type="cellIs" dxfId="5031" priority="99" operator="equal">
      <formula>"fail"</formula>
    </cfRule>
  </conditionalFormatting>
  <conditionalFormatting sqref="G25:G28">
    <cfRule type="cellIs" dxfId="5030" priority="94" operator="equal">
      <formula>"n/a"</formula>
    </cfRule>
    <cfRule type="cellIs" dxfId="5029" priority="95" operator="equal">
      <formula>"pass"</formula>
    </cfRule>
    <cfRule type="cellIs" dxfId="5028" priority="96" operator="equal">
      <formula>"fail"</formula>
    </cfRule>
  </conditionalFormatting>
  <conditionalFormatting sqref="G30:G44">
    <cfRule type="cellIs" dxfId="5027" priority="91" operator="equal">
      <formula>"n/a"</formula>
    </cfRule>
    <cfRule type="cellIs" dxfId="5026" priority="92" operator="equal">
      <formula>"pass"</formula>
    </cfRule>
    <cfRule type="cellIs" dxfId="5025" priority="93" operator="equal">
      <formula>"fail"</formula>
    </cfRule>
  </conditionalFormatting>
  <conditionalFormatting sqref="E9:G44">
    <cfRule type="cellIs" dxfId="5024" priority="86" operator="equal">
      <formula>"n/s"</formula>
    </cfRule>
    <cfRule type="cellIs" dxfId="5023" priority="87" operator="equal">
      <formula>"n/a"</formula>
    </cfRule>
    <cfRule type="cellIs" dxfId="5022" priority="88" operator="equal">
      <formula>"warn"</formula>
    </cfRule>
    <cfRule type="cellIs" dxfId="5021" priority="89" operator="equal">
      <formula>"fail"</formula>
    </cfRule>
    <cfRule type="cellIs" dxfId="5020" priority="90" operator="equal">
      <formula>"pass"</formula>
    </cfRule>
  </conditionalFormatting>
  <conditionalFormatting sqref="F36">
    <cfRule type="cellIs" dxfId="5019" priority="85" operator="equal">
      <formula>"fail"</formula>
    </cfRule>
  </conditionalFormatting>
  <conditionalFormatting sqref="F36">
    <cfRule type="cellIs" dxfId="5018" priority="82" operator="equal">
      <formula>"n/a"</formula>
    </cfRule>
    <cfRule type="cellIs" dxfId="5017" priority="83" operator="equal">
      <formula>"pass"</formula>
    </cfRule>
    <cfRule type="cellIs" dxfId="5016" priority="84" operator="equal">
      <formula>"fail"</formula>
    </cfRule>
  </conditionalFormatting>
  <conditionalFormatting sqref="G36">
    <cfRule type="cellIs" dxfId="5015" priority="81" operator="equal">
      <formula>"fail"</formula>
    </cfRule>
  </conditionalFormatting>
  <conditionalFormatting sqref="G36">
    <cfRule type="cellIs" dxfId="5014" priority="78" operator="equal">
      <formula>"n/a"</formula>
    </cfRule>
    <cfRule type="cellIs" dxfId="5013" priority="79" operator="equal">
      <formula>"pass"</formula>
    </cfRule>
    <cfRule type="cellIs" dxfId="5012" priority="80" operator="equal">
      <formula>"fail"</formula>
    </cfRule>
  </conditionalFormatting>
  <conditionalFormatting sqref="H36">
    <cfRule type="cellIs" dxfId="5011" priority="77" operator="equal">
      <formula>"fail"</formula>
    </cfRule>
  </conditionalFormatting>
  <conditionalFormatting sqref="H36">
    <cfRule type="cellIs" dxfId="5010" priority="74" operator="equal">
      <formula>"n/a"</formula>
    </cfRule>
    <cfRule type="cellIs" dxfId="5009" priority="75" operator="equal">
      <formula>"pass"</formula>
    </cfRule>
    <cfRule type="cellIs" dxfId="5008" priority="76" operator="equal">
      <formula>"fail"</formula>
    </cfRule>
  </conditionalFormatting>
  <conditionalFormatting sqref="G36">
    <cfRule type="cellIs" dxfId="5007" priority="73" operator="equal">
      <formula>"fail"</formula>
    </cfRule>
  </conditionalFormatting>
  <conditionalFormatting sqref="G36">
    <cfRule type="cellIs" dxfId="5006" priority="70" operator="equal">
      <formula>"n/a"</formula>
    </cfRule>
    <cfRule type="cellIs" dxfId="5005" priority="71" operator="equal">
      <formula>"pass"</formula>
    </cfRule>
    <cfRule type="cellIs" dxfId="5004" priority="72" operator="equal">
      <formula>"fail"</formula>
    </cfRule>
  </conditionalFormatting>
  <conditionalFormatting sqref="H36">
    <cfRule type="cellIs" dxfId="5003" priority="69" operator="equal">
      <formula>"fail"</formula>
    </cfRule>
  </conditionalFormatting>
  <conditionalFormatting sqref="H36">
    <cfRule type="cellIs" dxfId="5002" priority="66" operator="equal">
      <formula>"n/a"</formula>
    </cfRule>
    <cfRule type="cellIs" dxfId="5001" priority="67" operator="equal">
      <formula>"pass"</formula>
    </cfRule>
    <cfRule type="cellIs" dxfId="5000" priority="68" operator="equal">
      <formula>"fail"</formula>
    </cfRule>
  </conditionalFormatting>
  <conditionalFormatting sqref="H36">
    <cfRule type="cellIs" dxfId="4999" priority="65" operator="equal">
      <formula>"fail"</formula>
    </cfRule>
  </conditionalFormatting>
  <conditionalFormatting sqref="H36">
    <cfRule type="cellIs" dxfId="4998" priority="62" operator="equal">
      <formula>"n/a"</formula>
    </cfRule>
    <cfRule type="cellIs" dxfId="4997" priority="63" operator="equal">
      <formula>"pass"</formula>
    </cfRule>
    <cfRule type="cellIs" dxfId="4996" priority="64" operator="equal">
      <formula>"fail"</formula>
    </cfRule>
  </conditionalFormatting>
  <conditionalFormatting sqref="F15:F19">
    <cfRule type="cellIs" dxfId="4995" priority="61" operator="equal">
      <formula>"fail"</formula>
    </cfRule>
  </conditionalFormatting>
  <conditionalFormatting sqref="F15:F19">
    <cfRule type="cellIs" dxfId="4994" priority="58" operator="equal">
      <formula>"n/a"</formula>
    </cfRule>
    <cfRule type="cellIs" dxfId="4993" priority="59" operator="equal">
      <formula>"pass"</formula>
    </cfRule>
    <cfRule type="cellIs" dxfId="4992" priority="60" operator="equal">
      <formula>"fail"</formula>
    </cfRule>
  </conditionalFormatting>
  <conditionalFormatting sqref="F19">
    <cfRule type="cellIs" dxfId="4991" priority="57" operator="equal">
      <formula>"fail"</formula>
    </cfRule>
  </conditionalFormatting>
  <conditionalFormatting sqref="F19">
    <cfRule type="cellIs" dxfId="4990" priority="54" operator="equal">
      <formula>"n/a"</formula>
    </cfRule>
    <cfRule type="cellIs" dxfId="4989" priority="55" operator="equal">
      <formula>"pass"</formula>
    </cfRule>
    <cfRule type="cellIs" dxfId="4988" priority="56" operator="equal">
      <formula>"fail"</formula>
    </cfRule>
  </conditionalFormatting>
  <conditionalFormatting sqref="F19:G19">
    <cfRule type="cellIs" dxfId="4987" priority="53" operator="equal">
      <formula>"fail"</formula>
    </cfRule>
  </conditionalFormatting>
  <conditionalFormatting sqref="F19:G19">
    <cfRule type="cellIs" dxfId="4986" priority="50" operator="equal">
      <formula>"n/a"</formula>
    </cfRule>
    <cfRule type="cellIs" dxfId="4985" priority="51" operator="equal">
      <formula>"pass"</formula>
    </cfRule>
    <cfRule type="cellIs" dxfId="4984" priority="52" operator="equal">
      <formula>"fail"</formula>
    </cfRule>
  </conditionalFormatting>
  <conditionalFormatting sqref="F15:F19">
    <cfRule type="cellIs" dxfId="4983" priority="49" operator="equal">
      <formula>"fail"</formula>
    </cfRule>
  </conditionalFormatting>
  <conditionalFormatting sqref="F15:F19">
    <cfRule type="cellIs" dxfId="4982" priority="46" operator="equal">
      <formula>"n/a"</formula>
    </cfRule>
    <cfRule type="cellIs" dxfId="4981" priority="47" operator="equal">
      <formula>"pass"</formula>
    </cfRule>
    <cfRule type="cellIs" dxfId="4980" priority="48" operator="equal">
      <formula>"fail"</formula>
    </cfRule>
  </conditionalFormatting>
  <conditionalFormatting sqref="F19">
    <cfRule type="cellIs" dxfId="4979" priority="45" operator="equal">
      <formula>"fail"</formula>
    </cfRule>
  </conditionalFormatting>
  <conditionalFormatting sqref="F19">
    <cfRule type="cellIs" dxfId="4978" priority="42" operator="equal">
      <formula>"n/a"</formula>
    </cfRule>
    <cfRule type="cellIs" dxfId="4977" priority="43" operator="equal">
      <formula>"pass"</formula>
    </cfRule>
    <cfRule type="cellIs" dxfId="4976" priority="44" operator="equal">
      <formula>"fail"</formula>
    </cfRule>
  </conditionalFormatting>
  <conditionalFormatting sqref="F19:G19">
    <cfRule type="cellIs" dxfId="4975" priority="41" operator="equal">
      <formula>"fail"</formula>
    </cfRule>
  </conditionalFormatting>
  <conditionalFormatting sqref="F19:G19">
    <cfRule type="cellIs" dxfId="4974" priority="38" operator="equal">
      <formula>"n/a"</formula>
    </cfRule>
    <cfRule type="cellIs" dxfId="4973" priority="39" operator="equal">
      <formula>"pass"</formula>
    </cfRule>
    <cfRule type="cellIs" dxfId="4972" priority="40" operator="equal">
      <formula>"fail"</formula>
    </cfRule>
  </conditionalFormatting>
  <conditionalFormatting sqref="F19:G19">
    <cfRule type="cellIs" dxfId="4971" priority="37" operator="equal">
      <formula>"fail"</formula>
    </cfRule>
  </conditionalFormatting>
  <conditionalFormatting sqref="F19:G19">
    <cfRule type="cellIs" dxfId="4970" priority="34" operator="equal">
      <formula>"n/a"</formula>
    </cfRule>
    <cfRule type="cellIs" dxfId="4969" priority="35" operator="equal">
      <formula>"pass"</formula>
    </cfRule>
    <cfRule type="cellIs" dxfId="4968" priority="36" operator="equal">
      <formula>"fail"</formula>
    </cfRule>
  </conditionalFormatting>
  <conditionalFormatting sqref="F15:F19">
    <cfRule type="cellIs" dxfId="4967" priority="33" operator="equal">
      <formula>"fail"</formula>
    </cfRule>
  </conditionalFormatting>
  <conditionalFormatting sqref="F15:F19">
    <cfRule type="cellIs" dxfId="4966" priority="30" operator="equal">
      <formula>"n/a"</formula>
    </cfRule>
    <cfRule type="cellIs" dxfId="4965" priority="31" operator="equal">
      <formula>"pass"</formula>
    </cfRule>
    <cfRule type="cellIs" dxfId="4964" priority="32" operator="equal">
      <formula>"fail"</formula>
    </cfRule>
  </conditionalFormatting>
  <conditionalFormatting sqref="F19">
    <cfRule type="cellIs" dxfId="4963" priority="29" operator="equal">
      <formula>"fail"</formula>
    </cfRule>
  </conditionalFormatting>
  <conditionalFormatting sqref="F19">
    <cfRule type="cellIs" dxfId="4962" priority="26" operator="equal">
      <formula>"n/a"</formula>
    </cfRule>
    <cfRule type="cellIs" dxfId="4961" priority="27" operator="equal">
      <formula>"pass"</formula>
    </cfRule>
    <cfRule type="cellIs" dxfId="4960" priority="28" operator="equal">
      <formula>"fail"</formula>
    </cfRule>
  </conditionalFormatting>
  <conditionalFormatting sqref="F19:G19">
    <cfRule type="cellIs" dxfId="4959" priority="25" operator="equal">
      <formula>"fail"</formula>
    </cfRule>
  </conditionalFormatting>
  <conditionalFormatting sqref="F19:G19">
    <cfRule type="cellIs" dxfId="4958" priority="22" operator="equal">
      <formula>"n/a"</formula>
    </cfRule>
    <cfRule type="cellIs" dxfId="4957" priority="23" operator="equal">
      <formula>"pass"</formula>
    </cfRule>
    <cfRule type="cellIs" dxfId="4956" priority="24" operator="equal">
      <formula>"fail"</formula>
    </cfRule>
  </conditionalFormatting>
  <conditionalFormatting sqref="E37:G44">
    <cfRule type="cellIs" dxfId="4955" priority="21" operator="equal">
      <formula>"fail"</formula>
    </cfRule>
  </conditionalFormatting>
  <conditionalFormatting sqref="E37:G44">
    <cfRule type="cellIs" dxfId="4954" priority="18" operator="equal">
      <formula>"n/a"</formula>
    </cfRule>
    <cfRule type="cellIs" dxfId="4953" priority="19" operator="equal">
      <formula>"pass"</formula>
    </cfRule>
    <cfRule type="cellIs" dxfId="4952" priority="20" operator="equal">
      <formula>"fail"</formula>
    </cfRule>
  </conditionalFormatting>
  <conditionalFormatting sqref="E37:G44">
    <cfRule type="cellIs" dxfId="4951" priority="17" operator="equal">
      <formula>"fail"</formula>
    </cfRule>
  </conditionalFormatting>
  <conditionalFormatting sqref="E37:G44">
    <cfRule type="cellIs" dxfId="4950" priority="14" operator="equal">
      <formula>"n/a"</formula>
    </cfRule>
    <cfRule type="cellIs" dxfId="4949" priority="15" operator="equal">
      <formula>"pass"</formula>
    </cfRule>
    <cfRule type="cellIs" dxfId="4948" priority="16" operator="equal">
      <formula>"fail"</formula>
    </cfRule>
  </conditionalFormatting>
  <conditionalFormatting sqref="E37:G44">
    <cfRule type="cellIs" dxfId="4947" priority="13" operator="equal">
      <formula>"fail"</formula>
    </cfRule>
  </conditionalFormatting>
  <conditionalFormatting sqref="E37:G44">
    <cfRule type="cellIs" dxfId="4946" priority="10" operator="equal">
      <formula>"n/a"</formula>
    </cfRule>
    <cfRule type="cellIs" dxfId="4945" priority="11" operator="equal">
      <formula>"pass"</formula>
    </cfRule>
    <cfRule type="cellIs" dxfId="4944" priority="12" operator="equal">
      <formula>"fail"</formula>
    </cfRule>
  </conditionalFormatting>
  <conditionalFormatting sqref="E37:G44">
    <cfRule type="cellIs" dxfId="4943" priority="9" operator="equal">
      <formula>"fail"</formula>
    </cfRule>
  </conditionalFormatting>
  <conditionalFormatting sqref="E37:G44">
    <cfRule type="cellIs" dxfId="4942" priority="6" operator="equal">
      <formula>"n/a"</formula>
    </cfRule>
    <cfRule type="cellIs" dxfId="4941" priority="7" operator="equal">
      <formula>"pass"</formula>
    </cfRule>
    <cfRule type="cellIs" dxfId="4940" priority="8" operator="equal">
      <formula>"fail"</formula>
    </cfRule>
  </conditionalFormatting>
  <conditionalFormatting sqref="E37:G44">
    <cfRule type="cellIs" dxfId="4939" priority="1" operator="equal">
      <formula>"n/s"</formula>
    </cfRule>
    <cfRule type="cellIs" dxfId="4938" priority="2" operator="equal">
      <formula>"n/a"</formula>
    </cfRule>
    <cfRule type="cellIs" dxfId="4937" priority="3" operator="equal">
      <formula>"warn"</formula>
    </cfRule>
    <cfRule type="cellIs" dxfId="4936" priority="4" operator="equal">
      <formula>"fail"</formula>
    </cfRule>
    <cfRule type="cellIs" dxfId="4935" priority="5" operator="equal">
      <formula>"pass"</formula>
    </cfRule>
  </conditionalFormatting>
  <dataValidations count="1">
    <dataValidation type="list" allowBlank="1" showInputMessage="1" showErrorMessage="1" sqref="E9:G44">
      <formula1>$AA$11:$AA$15</formula1>
    </dataValidation>
  </dataValidation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T55"/>
  <sheetViews>
    <sheetView workbookViewId="0">
      <selection activeCell="F54" sqref="F54"/>
    </sheetView>
  </sheetViews>
  <sheetFormatPr defaultRowHeight="15" outlineLevelCol="1" x14ac:dyDescent="0.25"/>
  <cols>
    <col min="1" max="1" width="13.5703125" style="137" customWidth="1"/>
    <col min="2" max="2" width="28.28515625" style="137" customWidth="1"/>
    <col min="3" max="3" width="87" style="137" customWidth="1"/>
    <col min="4" max="4" width="6" style="137" bestFit="1" customWidth="1"/>
    <col min="5" max="5" width="5.85546875" style="137" customWidth="1"/>
    <col min="6" max="6" width="6.42578125" style="137" customWidth="1"/>
    <col min="7" max="7" width="52.5703125" style="137" customWidth="1"/>
    <col min="8" max="9" width="9.140625" style="137"/>
    <col min="10" max="10" width="9.140625" style="137" hidden="1" customWidth="1" outlineLevel="1"/>
    <col min="11" max="11" width="9.140625" style="137" collapsed="1"/>
    <col min="12" max="12" width="9.140625" style="137"/>
    <col min="13" max="18" width="9.140625" style="170" hidden="1" customWidth="1" outlineLevel="1"/>
    <col min="19" max="19" width="9.140625" style="137" hidden="1" customWidth="1" outlineLevel="1"/>
    <col min="20" max="20" width="9.140625" style="137" collapsed="1"/>
    <col min="21" max="16384" width="9.140625" style="137"/>
  </cols>
  <sheetData>
    <row r="1" spans="1:13" ht="21" x14ac:dyDescent="0.35">
      <c r="A1" s="150" t="s">
        <v>573</v>
      </c>
      <c r="B1" s="149"/>
      <c r="C1" s="149"/>
      <c r="D1" s="149"/>
      <c r="E1" s="149"/>
      <c r="J1" s="137" t="s">
        <v>45</v>
      </c>
    </row>
    <row r="2" spans="1:13" ht="21" x14ac:dyDescent="0.35">
      <c r="A2" s="149"/>
      <c r="B2" s="149"/>
      <c r="C2" s="149"/>
      <c r="D2" s="149"/>
      <c r="E2" s="149"/>
      <c r="J2" s="137" t="s">
        <v>46</v>
      </c>
    </row>
    <row r="3" spans="1:13" ht="52.5" customHeight="1" x14ac:dyDescent="0.25">
      <c r="A3" s="151" t="s">
        <v>147</v>
      </c>
      <c r="B3" s="151" t="s">
        <v>148</v>
      </c>
      <c r="C3" s="151" t="s">
        <v>149</v>
      </c>
      <c r="D3" s="152" t="s">
        <v>249</v>
      </c>
      <c r="E3" s="153" t="s">
        <v>37</v>
      </c>
      <c r="F3" s="153" t="s">
        <v>69</v>
      </c>
      <c r="G3" s="154" t="s">
        <v>958</v>
      </c>
      <c r="J3" s="137" t="s">
        <v>47</v>
      </c>
    </row>
    <row r="4" spans="1:13" x14ac:dyDescent="0.25">
      <c r="A4" s="155" t="s">
        <v>861</v>
      </c>
      <c r="B4" s="155" t="s">
        <v>574</v>
      </c>
      <c r="C4" s="156" t="s">
        <v>556</v>
      </c>
      <c r="D4" s="143"/>
      <c r="E4" s="144"/>
      <c r="F4" s="144"/>
      <c r="G4" s="143"/>
      <c r="M4" s="170" t="str">
        <f>IF(OR(E4="fail",E5="fail",E6="fail",E7="fail",E8="fail",E9="fail"),"fail",IF(AND(E4="pass",E5="pass",E6="pass",E7="pass",E8="pass",E9="pass"),"pass",IF(AND(E4="",E5="",E6="",E7="",E8="",E9=""),"n/a",IF(OR(E4="n/a",E5="n/a",E6="n/a",E7="n/a",E8="n/a",E9="n/a"),"n/a"))))</f>
        <v>n/a</v>
      </c>
    </row>
    <row r="5" spans="1:13" ht="75" x14ac:dyDescent="0.25">
      <c r="A5" s="169"/>
      <c r="B5" s="143"/>
      <c r="C5" s="156" t="s">
        <v>575</v>
      </c>
      <c r="D5" s="143"/>
      <c r="E5" s="144"/>
      <c r="F5" s="144"/>
      <c r="G5" s="143"/>
    </row>
    <row r="6" spans="1:13" ht="30" customHeight="1" x14ac:dyDescent="0.25">
      <c r="A6" s="143"/>
      <c r="B6" s="143"/>
      <c r="C6" s="156" t="s">
        <v>576</v>
      </c>
      <c r="D6" s="143"/>
      <c r="E6" s="144"/>
      <c r="F6" s="144"/>
      <c r="G6" s="143"/>
    </row>
    <row r="7" spans="1:13" ht="30" x14ac:dyDescent="0.25">
      <c r="A7" s="143"/>
      <c r="B7" s="143"/>
      <c r="C7" s="156" t="s">
        <v>577</v>
      </c>
      <c r="D7" s="143"/>
      <c r="E7" s="144"/>
      <c r="F7" s="144"/>
      <c r="G7" s="143"/>
    </row>
    <row r="8" spans="1:13" x14ac:dyDescent="0.25">
      <c r="A8" s="143"/>
      <c r="B8" s="155"/>
      <c r="C8" s="156" t="s">
        <v>578</v>
      </c>
      <c r="D8" s="143"/>
      <c r="E8" s="144"/>
      <c r="F8" s="144"/>
      <c r="G8" s="143"/>
    </row>
    <row r="9" spans="1:13" ht="60" x14ac:dyDescent="0.25">
      <c r="A9" s="143"/>
      <c r="B9" s="143"/>
      <c r="C9" s="156" t="s">
        <v>579</v>
      </c>
      <c r="D9" s="143"/>
      <c r="E9" s="144"/>
      <c r="F9" s="144"/>
      <c r="G9" s="143"/>
    </row>
    <row r="10" spans="1:13" x14ac:dyDescent="0.25">
      <c r="A10" s="161"/>
      <c r="B10" s="161"/>
      <c r="C10" s="161"/>
      <c r="D10" s="161"/>
      <c r="E10" s="162" t="s">
        <v>544</v>
      </c>
      <c r="F10" s="162" t="s">
        <v>544</v>
      </c>
      <c r="G10" s="158"/>
    </row>
    <row r="11" spans="1:13" x14ac:dyDescent="0.25">
      <c r="A11" s="155" t="s">
        <v>862</v>
      </c>
      <c r="B11" s="155" t="s">
        <v>574</v>
      </c>
      <c r="C11" s="156" t="s">
        <v>556</v>
      </c>
      <c r="D11" s="143"/>
      <c r="E11" s="144"/>
      <c r="F11" s="144"/>
      <c r="G11" s="143"/>
      <c r="M11" s="170" t="str">
        <f>IF(OR(E11="fail",E12="fail",E13="fail",E14="fail",E15="fail",E16="fail"),"fail",IF(AND(E11="pass",E12="pass",E13="pass",E14="pass",E15="pass",E16="pass"),"pass",IF(AND(E11="",E12="",E13="",E14="",E15="",E16=""),"n/a",IF(OR(E11="n/a",E12="n/a",E13="n/a",E14="n/a",E15="n/a",E16="n/a"),"n/a"))))</f>
        <v>n/a</v>
      </c>
    </row>
    <row r="12" spans="1:13" ht="30" x14ac:dyDescent="0.25">
      <c r="A12" s="169"/>
      <c r="B12" s="143"/>
      <c r="C12" s="156" t="s">
        <v>580</v>
      </c>
      <c r="D12" s="143"/>
      <c r="E12" s="144"/>
      <c r="F12" s="144"/>
      <c r="G12" s="143"/>
    </row>
    <row r="13" spans="1:13" x14ac:dyDescent="0.25">
      <c r="A13" s="155"/>
      <c r="B13" s="143"/>
      <c r="C13" s="156" t="s">
        <v>581</v>
      </c>
      <c r="D13" s="143"/>
      <c r="E13" s="144"/>
      <c r="F13" s="144"/>
      <c r="G13" s="143"/>
    </row>
    <row r="14" spans="1:13" ht="45" x14ac:dyDescent="0.25">
      <c r="A14" s="155"/>
      <c r="B14" s="143"/>
      <c r="C14" s="156" t="s">
        <v>582</v>
      </c>
      <c r="D14" s="143"/>
      <c r="E14" s="144"/>
      <c r="F14" s="144"/>
      <c r="G14" s="143"/>
    </row>
    <row r="15" spans="1:13" x14ac:dyDescent="0.25">
      <c r="A15" s="155"/>
      <c r="B15" s="155"/>
      <c r="C15" s="156" t="s">
        <v>583</v>
      </c>
      <c r="D15" s="143"/>
      <c r="E15" s="144"/>
      <c r="F15" s="144"/>
      <c r="G15" s="143"/>
    </row>
    <row r="16" spans="1:13" ht="30" x14ac:dyDescent="0.25">
      <c r="A16" s="155"/>
      <c r="B16" s="143"/>
      <c r="C16" s="156" t="s">
        <v>584</v>
      </c>
      <c r="D16" s="143"/>
      <c r="E16" s="144"/>
      <c r="F16" s="144"/>
      <c r="G16" s="143"/>
    </row>
    <row r="17" spans="1:13" x14ac:dyDescent="0.25">
      <c r="A17" s="161"/>
      <c r="B17" s="161"/>
      <c r="C17" s="161"/>
      <c r="D17" s="161"/>
      <c r="E17" s="162" t="s">
        <v>544</v>
      </c>
      <c r="F17" s="162" t="s">
        <v>544</v>
      </c>
      <c r="G17" s="158"/>
    </row>
    <row r="18" spans="1:13" x14ac:dyDescent="0.25">
      <c r="A18" s="155" t="s">
        <v>863</v>
      </c>
      <c r="B18" s="155" t="s">
        <v>574</v>
      </c>
      <c r="C18" s="156" t="s">
        <v>556</v>
      </c>
      <c r="D18" s="143"/>
      <c r="E18" s="144"/>
      <c r="F18" s="144"/>
      <c r="G18" s="143"/>
      <c r="M18" s="170" t="str">
        <f>IF(OR(E18="fail",E19="fail",E20="fail",E21="fail",E22="fail",E23="fail",E24="fail"),"fail",IF(AND(E18="pass",E19="pass",E20="pass",E21="pass",E22="pass",E23="pass",E24="pass"),"pass",IF(AND(E18="",E19="",E20="",E21="",E22="",E23="",E24=""),"n/a",IF(OR(E18="n/a",E19="n/a",E20="n/a",E21="n/a",E22="n/a",E23="n/a",E24="n/a"),"n/a"))))</f>
        <v>n/a</v>
      </c>
    </row>
    <row r="19" spans="1:13" x14ac:dyDescent="0.25">
      <c r="A19" s="169"/>
      <c r="B19" s="143"/>
      <c r="C19" s="156" t="s">
        <v>585</v>
      </c>
      <c r="D19" s="143"/>
      <c r="E19" s="144"/>
      <c r="F19" s="144"/>
      <c r="G19" s="143"/>
    </row>
    <row r="20" spans="1:13" ht="30" x14ac:dyDescent="0.25">
      <c r="A20" s="143"/>
      <c r="B20" s="143"/>
      <c r="C20" s="156" t="s">
        <v>586</v>
      </c>
      <c r="D20" s="143"/>
      <c r="E20" s="144"/>
      <c r="F20" s="144"/>
      <c r="G20" s="143"/>
    </row>
    <row r="21" spans="1:13" x14ac:dyDescent="0.25">
      <c r="A21" s="143"/>
      <c r="B21" s="143"/>
      <c r="C21" s="156" t="s">
        <v>1069</v>
      </c>
      <c r="D21" s="143"/>
      <c r="E21" s="144"/>
      <c r="F21" s="144"/>
      <c r="G21" s="143"/>
    </row>
    <row r="22" spans="1:13" ht="45" x14ac:dyDescent="0.25">
      <c r="A22" s="143"/>
      <c r="B22" s="143"/>
      <c r="C22" s="156" t="s">
        <v>1070</v>
      </c>
      <c r="D22" s="143"/>
      <c r="E22" s="144"/>
      <c r="F22" s="144"/>
      <c r="G22" s="143"/>
    </row>
    <row r="23" spans="1:13" x14ac:dyDescent="0.25">
      <c r="A23" s="143"/>
      <c r="B23" s="155"/>
      <c r="C23" s="156" t="s">
        <v>1071</v>
      </c>
      <c r="D23" s="143"/>
      <c r="E23" s="144"/>
      <c r="F23" s="144"/>
      <c r="G23" s="143"/>
    </row>
    <row r="24" spans="1:13" ht="30" x14ac:dyDescent="0.25">
      <c r="A24" s="155"/>
      <c r="B24" s="143"/>
      <c r="C24" s="156" t="s">
        <v>1072</v>
      </c>
      <c r="D24" s="143"/>
      <c r="E24" s="144"/>
      <c r="F24" s="144"/>
      <c r="G24" s="143"/>
    </row>
    <row r="25" spans="1:13" x14ac:dyDescent="0.25">
      <c r="A25" s="161"/>
      <c r="B25" s="161"/>
      <c r="C25" s="161"/>
      <c r="D25" s="161"/>
      <c r="E25" s="162" t="s">
        <v>544</v>
      </c>
      <c r="F25" s="162" t="s">
        <v>544</v>
      </c>
      <c r="G25" s="158"/>
    </row>
    <row r="26" spans="1:13" x14ac:dyDescent="0.25">
      <c r="A26" s="155" t="s">
        <v>864</v>
      </c>
      <c r="B26" s="155" t="s">
        <v>587</v>
      </c>
      <c r="C26" s="156" t="s">
        <v>556</v>
      </c>
      <c r="D26" s="143"/>
      <c r="E26" s="144"/>
      <c r="F26" s="144"/>
      <c r="G26" s="143"/>
      <c r="M26" s="170" t="str">
        <f>IF(OR(E26="fail",E27="fail",E28="fail",E29="fail",E30="fail",E31="fail"),"fail",IF(AND(E26="pass",E27="pass",E28="pass",E29="pass",E30="pass",E31="pass"),"pass",IF(AND(E26="",E27="",E28="",E29="",E30="",E31=""),"n/a",IF(OR(E26="n/a",E27="n/a",E28="n/a",E29="n/a",E30="n/a",E31="n/a"),"n/a"))))</f>
        <v>n/a</v>
      </c>
    </row>
    <row r="27" spans="1:13" x14ac:dyDescent="0.25">
      <c r="A27" s="169"/>
      <c r="B27" s="143"/>
      <c r="C27" s="156" t="s">
        <v>588</v>
      </c>
      <c r="D27" s="143"/>
      <c r="E27" s="144"/>
      <c r="F27" s="144"/>
      <c r="G27" s="143"/>
    </row>
    <row r="28" spans="1:13" x14ac:dyDescent="0.25">
      <c r="A28" s="143"/>
      <c r="B28" s="143"/>
      <c r="C28" s="156" t="s">
        <v>589</v>
      </c>
      <c r="D28" s="143"/>
      <c r="E28" s="144"/>
      <c r="F28" s="144"/>
      <c r="G28" s="143"/>
    </row>
    <row r="29" spans="1:13" x14ac:dyDescent="0.25">
      <c r="A29" s="143"/>
      <c r="B29" s="155"/>
      <c r="C29" s="156" t="s">
        <v>590</v>
      </c>
      <c r="D29" s="143"/>
      <c r="E29" s="144"/>
      <c r="F29" s="144"/>
      <c r="G29" s="143"/>
    </row>
    <row r="30" spans="1:13" ht="45" x14ac:dyDescent="0.25">
      <c r="A30" s="143"/>
      <c r="B30" s="155"/>
      <c r="C30" s="156" t="s">
        <v>591</v>
      </c>
      <c r="D30" s="143"/>
      <c r="E30" s="144"/>
      <c r="F30" s="144"/>
      <c r="G30" s="143"/>
    </row>
    <row r="31" spans="1:13" ht="30" x14ac:dyDescent="0.25">
      <c r="A31" s="155"/>
      <c r="B31" s="143"/>
      <c r="C31" s="156" t="s">
        <v>592</v>
      </c>
      <c r="D31" s="143"/>
      <c r="E31" s="144"/>
      <c r="F31" s="144"/>
      <c r="G31" s="143"/>
    </row>
    <row r="32" spans="1:13" x14ac:dyDescent="0.25">
      <c r="A32" s="161"/>
      <c r="B32" s="161"/>
      <c r="C32" s="161"/>
      <c r="D32" s="161"/>
      <c r="E32" s="162" t="s">
        <v>544</v>
      </c>
      <c r="F32" s="162" t="s">
        <v>544</v>
      </c>
      <c r="G32" s="158"/>
    </row>
    <row r="33" spans="1:13" x14ac:dyDescent="0.25">
      <c r="A33" s="155" t="s">
        <v>865</v>
      </c>
      <c r="B33" s="155" t="s">
        <v>593</v>
      </c>
      <c r="C33" s="156" t="s">
        <v>556</v>
      </c>
      <c r="D33" s="143"/>
      <c r="E33" s="144"/>
      <c r="F33" s="144"/>
      <c r="G33" s="143"/>
      <c r="M33" s="170" t="str">
        <f>IF(OR(E33="fail",E34="fail",E35="fail"),"fail",IF(AND(E33="pass",E34="pass",E35="pass"),"pass",IF(AND(E33="",E34="",E35=""),"n/a",IF(OR(E33="n/a",E34="n/a",E35="n/a"),"n/a"))))</f>
        <v>n/a</v>
      </c>
    </row>
    <row r="34" spans="1:13" x14ac:dyDescent="0.25">
      <c r="A34" s="169"/>
      <c r="B34" s="143"/>
      <c r="C34" s="156" t="s">
        <v>557</v>
      </c>
      <c r="D34" s="143"/>
      <c r="E34" s="144"/>
      <c r="F34" s="144"/>
      <c r="G34" s="143"/>
    </row>
    <row r="35" spans="1:13" ht="60" x14ac:dyDescent="0.25">
      <c r="A35" s="143"/>
      <c r="B35" s="155"/>
      <c r="C35" s="156" t="s">
        <v>594</v>
      </c>
      <c r="D35" s="143"/>
      <c r="E35" s="144"/>
      <c r="F35" s="144"/>
      <c r="G35" s="143"/>
    </row>
    <row r="36" spans="1:13" x14ac:dyDescent="0.25">
      <c r="A36" s="161"/>
      <c r="B36" s="161"/>
      <c r="C36" s="161"/>
      <c r="D36" s="161"/>
      <c r="E36" s="162" t="s">
        <v>544</v>
      </c>
      <c r="F36" s="162" t="s">
        <v>544</v>
      </c>
      <c r="G36" s="158"/>
    </row>
    <row r="37" spans="1:13" x14ac:dyDescent="0.25">
      <c r="A37" s="155" t="s">
        <v>866</v>
      </c>
      <c r="B37" s="155" t="s">
        <v>595</v>
      </c>
      <c r="C37" s="156" t="s">
        <v>556</v>
      </c>
      <c r="D37" s="143"/>
      <c r="E37" s="144"/>
      <c r="F37" s="144"/>
      <c r="G37" s="143"/>
      <c r="M37" s="170" t="str">
        <f>IF(OR(E37="fail",E38="fail",E39="fail"),"fail",IF(AND(E37="pass",E38="pass",E39="pass"),"pass",IF(AND(E37="",E38="",E39=""),"n/a",IF(OR(E37="n/a",E38="n/a",E39="n/a"),"n/a"))))</f>
        <v>n/a</v>
      </c>
    </row>
    <row r="38" spans="1:13" x14ac:dyDescent="0.25">
      <c r="A38" s="169"/>
      <c r="B38" s="143"/>
      <c r="C38" s="156" t="s">
        <v>557</v>
      </c>
      <c r="D38" s="143"/>
      <c r="E38" s="144"/>
      <c r="F38" s="144"/>
      <c r="G38" s="143"/>
    </row>
    <row r="39" spans="1:13" ht="30" x14ac:dyDescent="0.25">
      <c r="A39" s="155"/>
      <c r="B39" s="155"/>
      <c r="C39" s="156" t="s">
        <v>596</v>
      </c>
      <c r="D39" s="143"/>
      <c r="E39" s="144"/>
      <c r="F39" s="144"/>
      <c r="G39" s="143"/>
    </row>
    <row r="40" spans="1:13" x14ac:dyDescent="0.25">
      <c r="A40" s="161"/>
      <c r="B40" s="161"/>
      <c r="C40" s="161"/>
      <c r="D40" s="161"/>
      <c r="E40" s="162" t="s">
        <v>544</v>
      </c>
      <c r="F40" s="162" t="s">
        <v>544</v>
      </c>
      <c r="G40" s="158"/>
    </row>
    <row r="41" spans="1:13" x14ac:dyDescent="0.25">
      <c r="A41" s="155" t="s">
        <v>867</v>
      </c>
      <c r="B41" s="155" t="s">
        <v>597</v>
      </c>
      <c r="C41" s="156" t="s">
        <v>556</v>
      </c>
      <c r="D41" s="143"/>
      <c r="E41" s="144"/>
      <c r="F41" s="144"/>
      <c r="G41" s="143"/>
      <c r="M41" s="170" t="str">
        <f>IF(OR(E41="fail",E42="fail",E43="fail",E44="fail",E45="fail"),"fail",IF(AND(E41="pass",E42="pass",E43="pass",E44="pass",E45="pass"),"pass",IF(AND(E41="",E42="",E43="",E44="",E45=""),"n/a",IF(OR(E41="n/a",E42="n/a",E43="n/a",E44="n/a",E45="n/a"),"n/a"))))</f>
        <v>n/a</v>
      </c>
    </row>
    <row r="42" spans="1:13" x14ac:dyDescent="0.25">
      <c r="A42" s="169"/>
      <c r="B42" s="143"/>
      <c r="C42" s="156" t="s">
        <v>557</v>
      </c>
      <c r="D42" s="143"/>
      <c r="E42" s="144"/>
      <c r="F42" s="144"/>
      <c r="G42" s="143"/>
    </row>
    <row r="43" spans="1:13" x14ac:dyDescent="0.25">
      <c r="A43" s="143"/>
      <c r="B43" s="143"/>
      <c r="C43" s="156" t="s">
        <v>598</v>
      </c>
      <c r="D43" s="143"/>
      <c r="E43" s="144"/>
      <c r="F43" s="144"/>
      <c r="G43" s="143"/>
    </row>
    <row r="44" spans="1:13" x14ac:dyDescent="0.25">
      <c r="A44" s="155"/>
      <c r="B44" s="143"/>
      <c r="C44" s="156" t="s">
        <v>599</v>
      </c>
      <c r="D44" s="143"/>
      <c r="E44" s="144"/>
      <c r="F44" s="144"/>
      <c r="G44" s="143"/>
    </row>
    <row r="45" spans="1:13" ht="30" x14ac:dyDescent="0.25">
      <c r="A45" s="155"/>
      <c r="B45" s="155"/>
      <c r="C45" s="156" t="s">
        <v>600</v>
      </c>
      <c r="D45" s="143"/>
      <c r="E45" s="144"/>
      <c r="F45" s="144"/>
      <c r="G45" s="143"/>
    </row>
    <row r="46" spans="1:13" x14ac:dyDescent="0.25">
      <c r="A46" s="161"/>
      <c r="B46" s="161"/>
      <c r="C46" s="161"/>
      <c r="D46" s="161"/>
      <c r="E46" s="162" t="s">
        <v>544</v>
      </c>
      <c r="F46" s="162" t="s">
        <v>544</v>
      </c>
      <c r="G46" s="158"/>
    </row>
    <row r="47" spans="1:13" x14ac:dyDescent="0.25">
      <c r="A47" s="155" t="s">
        <v>868</v>
      </c>
      <c r="B47" s="155" t="s">
        <v>601</v>
      </c>
      <c r="C47" s="156" t="s">
        <v>556</v>
      </c>
      <c r="D47" s="143"/>
      <c r="E47" s="144"/>
      <c r="F47" s="144"/>
      <c r="G47" s="143"/>
      <c r="M47" s="170" t="str">
        <f>IF(OR(E47="fail",E48="fail",E49="fail",E50="fail"),"fail",IF(AND(E47="pass",E48="pass",E49="pass",E50="pass"),"pass",IF(AND(E47="",E48="",E49="",E50=""),"n/a",IF(OR(E47="n/a",E48="n/a",E49="n/a",E50="n/a"),"n/a"))))</f>
        <v>n/a</v>
      </c>
    </row>
    <row r="48" spans="1:13" x14ac:dyDescent="0.25">
      <c r="A48" s="169"/>
      <c r="B48" s="143"/>
      <c r="C48" s="156" t="s">
        <v>557</v>
      </c>
      <c r="D48" s="143"/>
      <c r="E48" s="144"/>
      <c r="F48" s="144"/>
      <c r="G48" s="143"/>
    </row>
    <row r="49" spans="1:13" ht="45" x14ac:dyDescent="0.25">
      <c r="A49" s="155"/>
      <c r="B49" s="143"/>
      <c r="C49" s="156" t="s">
        <v>602</v>
      </c>
      <c r="D49" s="143"/>
      <c r="E49" s="144"/>
      <c r="F49" s="144"/>
      <c r="G49" s="143"/>
    </row>
    <row r="50" spans="1:13" ht="45" x14ac:dyDescent="0.25">
      <c r="A50" s="155"/>
      <c r="B50" s="143"/>
      <c r="C50" s="156" t="s">
        <v>1068</v>
      </c>
      <c r="D50" s="143"/>
      <c r="E50" s="144"/>
      <c r="F50" s="144"/>
      <c r="G50" s="143"/>
    </row>
    <row r="51" spans="1:13" x14ac:dyDescent="0.25">
      <c r="A51" s="161"/>
      <c r="B51" s="161"/>
      <c r="C51" s="161"/>
      <c r="D51" s="161"/>
      <c r="E51" s="162" t="s">
        <v>544</v>
      </c>
      <c r="F51" s="162" t="s">
        <v>544</v>
      </c>
      <c r="G51" s="158"/>
    </row>
    <row r="52" spans="1:13" x14ac:dyDescent="0.25">
      <c r="A52" s="155" t="s">
        <v>869</v>
      </c>
      <c r="B52" s="155" t="s">
        <v>603</v>
      </c>
      <c r="C52" s="156" t="s">
        <v>556</v>
      </c>
      <c r="D52" s="143"/>
      <c r="E52" s="144"/>
      <c r="F52" s="144"/>
      <c r="G52" s="143"/>
      <c r="M52" s="170" t="str">
        <f>IF(OR(E52="fail",E53="fail",E54="fail"),"fail",IF(AND(E52="pass",E53="pass",E54="pass"),"pass",IF(AND(E52="",E53="",E54=""),"n/a",IF(OR(E52="n/a",E53="n/a",E54="n/a"),"n/a"))))</f>
        <v>n/a</v>
      </c>
    </row>
    <row r="53" spans="1:13" x14ac:dyDescent="0.25">
      <c r="A53" s="169"/>
      <c r="B53" s="143"/>
      <c r="C53" s="156" t="s">
        <v>557</v>
      </c>
      <c r="D53" s="143"/>
      <c r="E53" s="144"/>
      <c r="F53" s="144"/>
      <c r="G53" s="143"/>
    </row>
    <row r="54" spans="1:13" ht="45" x14ac:dyDescent="0.25">
      <c r="A54" s="155"/>
      <c r="B54" s="143"/>
      <c r="C54" s="156" t="s">
        <v>604</v>
      </c>
      <c r="D54" s="143"/>
      <c r="E54" s="144"/>
      <c r="F54" s="144"/>
      <c r="G54" s="143"/>
    </row>
    <row r="55" spans="1:13" ht="15.75" thickBot="1" x14ac:dyDescent="0.3">
      <c r="A55" s="163"/>
      <c r="B55" s="163"/>
      <c r="C55" s="163"/>
      <c r="D55" s="163"/>
      <c r="E55" s="163" t="s">
        <v>544</v>
      </c>
      <c r="F55" s="163" t="s">
        <v>544</v>
      </c>
      <c r="G55" s="158"/>
    </row>
  </sheetData>
  <conditionalFormatting sqref="E26:E31 E33:E35 E37:E39 E41:E45 E47:E50 E52:E54 E18:E24 E11:E16 E4:E9">
    <cfRule type="cellIs" dxfId="763" priority="8" operator="equal">
      <formula>"pass"</formula>
    </cfRule>
  </conditionalFormatting>
  <conditionalFormatting sqref="E26:E31 E33:E35 E37:E39 E41:E45 E47:E50 E52:E54 E18:E24 E11:E16 E4:E9">
    <cfRule type="cellIs" dxfId="762" priority="7" operator="equal">
      <formula>"fail"</formula>
    </cfRule>
  </conditionalFormatting>
  <conditionalFormatting sqref="E26:E31 E33:E35 E37:E39 E41:E45 E47:E50 E52:E54 E18:E24 E11:E16 E4:E9">
    <cfRule type="cellIs" dxfId="761" priority="6" operator="equal">
      <formula>"warn"</formula>
    </cfRule>
  </conditionalFormatting>
  <conditionalFormatting sqref="E26:E31 E33:E35 E37:E39 E41:E45 E47:E50 E52:E54 E18:E24 E11:E16 E4:E9">
    <cfRule type="cellIs" dxfId="760" priority="5" operator="equal">
      <formula>"n/a"</formula>
    </cfRule>
  </conditionalFormatting>
  <conditionalFormatting sqref="F26:F31 F33:F35 F37:F39 F41:F45 F47:F50 F52:F54 F18:F24 F11:F16 F4:F9">
    <cfRule type="cellIs" dxfId="759" priority="4" operator="equal">
      <formula>"pass"</formula>
    </cfRule>
  </conditionalFormatting>
  <conditionalFormatting sqref="F26:F31 F33:F35 F37:F39 F41:F45 F47:F50 F52:F54 F18:F24 F11:F16 F4:F9">
    <cfRule type="cellIs" dxfId="758" priority="3" operator="equal">
      <formula>"fail"</formula>
    </cfRule>
  </conditionalFormatting>
  <conditionalFormatting sqref="F26:F31 F33:F35 F37:F39 F41:F45 F47:F50 F52:F54 F18:F24 F11:F16 F4:F9">
    <cfRule type="cellIs" dxfId="757" priority="2" operator="equal">
      <formula>"warn"</formula>
    </cfRule>
  </conditionalFormatting>
  <conditionalFormatting sqref="F26:F31 F33:F35 F37:F39 F41:F45 F47:F50 F52:F54 F18:F24 F11:F16 F4:F9">
    <cfRule type="cellIs" dxfId="756" priority="1" operator="equal">
      <formula>"n/a"</formula>
    </cfRule>
  </conditionalFormatting>
  <dataValidations count="1">
    <dataValidation type="list" allowBlank="1" showInputMessage="1" showErrorMessage="1" sqref="E26:F31 E33:F35 E37:F39 E41:F45 E47:F50 E52:F54 E11:F16 E4:F9 E18:F24">
      <formula1>$J$1:$J$3</formula1>
    </dataValidation>
  </dataValidations>
  <pageMargins left="0.7" right="0.7" top="0.75" bottom="0.75" header="0.3" footer="0.3"/>
  <pageSetup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7030A0"/>
  </sheetPr>
  <dimension ref="A1:T55"/>
  <sheetViews>
    <sheetView workbookViewId="0">
      <selection activeCell="F54" sqref="F54"/>
    </sheetView>
  </sheetViews>
  <sheetFormatPr defaultRowHeight="15" outlineLevelCol="1" x14ac:dyDescent="0.25"/>
  <cols>
    <col min="1" max="1" width="13.5703125" style="137" customWidth="1"/>
    <col min="2" max="2" width="28.28515625" style="137" customWidth="1"/>
    <col min="3" max="3" width="87" style="137" customWidth="1"/>
    <col min="4" max="4" width="6" style="137" bestFit="1" customWidth="1"/>
    <col min="5" max="5" width="5.85546875" style="137" hidden="1" customWidth="1"/>
    <col min="6" max="6" width="6.42578125" style="137" customWidth="1"/>
    <col min="7" max="7" width="52.5703125" style="137" customWidth="1"/>
    <col min="8" max="9" width="9.140625" style="137"/>
    <col min="10" max="10" width="9.140625" style="137" hidden="1" customWidth="1" outlineLevel="1"/>
    <col min="11" max="11" width="9.140625" style="137" collapsed="1"/>
    <col min="12" max="12" width="9.140625" style="137"/>
    <col min="13" max="18" width="9.140625" style="170" hidden="1" customWidth="1" outlineLevel="1"/>
    <col min="19" max="19" width="9.140625" style="137" hidden="1" customWidth="1" outlineLevel="1"/>
    <col min="20" max="20" width="9.140625" style="137" collapsed="1"/>
    <col min="21" max="16384" width="9.140625" style="137"/>
  </cols>
  <sheetData>
    <row r="1" spans="1:13" ht="21" x14ac:dyDescent="0.35">
      <c r="A1" s="150" t="s">
        <v>573</v>
      </c>
      <c r="B1" s="149"/>
      <c r="C1" s="149"/>
      <c r="D1" s="149"/>
      <c r="E1" s="149"/>
      <c r="J1" s="137" t="s">
        <v>45</v>
      </c>
    </row>
    <row r="2" spans="1:13" ht="21" x14ac:dyDescent="0.35">
      <c r="A2" s="149"/>
      <c r="B2" s="149"/>
      <c r="C2" s="149"/>
      <c r="D2" s="149"/>
      <c r="E2" s="149"/>
      <c r="J2" s="137" t="s">
        <v>46</v>
      </c>
    </row>
    <row r="3" spans="1:13" ht="52.5" customHeight="1" x14ac:dyDescent="0.25">
      <c r="A3" s="151" t="s">
        <v>147</v>
      </c>
      <c r="B3" s="151" t="s">
        <v>148</v>
      </c>
      <c r="C3" s="151" t="s">
        <v>149</v>
      </c>
      <c r="D3" s="152" t="s">
        <v>249</v>
      </c>
      <c r="E3" s="153" t="s">
        <v>37</v>
      </c>
      <c r="F3" s="153" t="s">
        <v>69</v>
      </c>
      <c r="G3" s="154" t="s">
        <v>958</v>
      </c>
      <c r="J3" s="137" t="s">
        <v>47</v>
      </c>
    </row>
    <row r="4" spans="1:13" x14ac:dyDescent="0.25">
      <c r="A4" s="155" t="s">
        <v>861</v>
      </c>
      <c r="B4" s="155" t="s">
        <v>574</v>
      </c>
      <c r="C4" s="156" t="s">
        <v>556</v>
      </c>
      <c r="D4" s="143"/>
      <c r="E4" s="144"/>
      <c r="F4" s="144"/>
      <c r="G4" s="143"/>
      <c r="M4" s="170" t="str">
        <f>IF(OR(E4="fail",E5="fail",E6="fail",E7="fail",E8="fail",E9="fail"),"fail",IF(AND(E4="pass",E5="pass",E6="pass",E7="pass",E8="pass",E9="pass"),"pass",IF(AND(E4="",E5="",E6="",E7="",E8="",E9=""),"n/a",IF(OR(E4="n/a",E5="n/a",E6="n/a",E7="n/a",E8="n/a",E9="n/a"),"n/a"))))</f>
        <v>n/a</v>
      </c>
    </row>
    <row r="5" spans="1:13" ht="75" x14ac:dyDescent="0.25">
      <c r="A5" s="169"/>
      <c r="B5" s="143"/>
      <c r="C5" s="156" t="s">
        <v>575</v>
      </c>
      <c r="D5" s="143"/>
      <c r="E5" s="144"/>
      <c r="F5" s="144"/>
      <c r="G5" s="143"/>
    </row>
    <row r="6" spans="1:13" ht="30" customHeight="1" x14ac:dyDescent="0.25">
      <c r="A6" s="143"/>
      <c r="B6" s="143"/>
      <c r="C6" s="156" t="s">
        <v>576</v>
      </c>
      <c r="D6" s="143"/>
      <c r="E6" s="144"/>
      <c r="F6" s="144"/>
      <c r="G6" s="143"/>
    </row>
    <row r="7" spans="1:13" ht="30" x14ac:dyDescent="0.25">
      <c r="A7" s="143"/>
      <c r="B7" s="143"/>
      <c r="C7" s="156" t="s">
        <v>577</v>
      </c>
      <c r="D7" s="143"/>
      <c r="E7" s="144"/>
      <c r="F7" s="144"/>
      <c r="G7" s="143"/>
    </row>
    <row r="8" spans="1:13" x14ac:dyDescent="0.25">
      <c r="A8" s="143"/>
      <c r="B8" s="155"/>
      <c r="C8" s="156" t="s">
        <v>578</v>
      </c>
      <c r="D8" s="143"/>
      <c r="E8" s="144"/>
      <c r="F8" s="144"/>
      <c r="G8" s="143"/>
    </row>
    <row r="9" spans="1:13" ht="60" x14ac:dyDescent="0.25">
      <c r="A9" s="143"/>
      <c r="B9" s="143"/>
      <c r="C9" s="156" t="s">
        <v>579</v>
      </c>
      <c r="D9" s="143"/>
      <c r="E9" s="144"/>
      <c r="F9" s="144"/>
      <c r="G9" s="143"/>
    </row>
    <row r="10" spans="1:13" x14ac:dyDescent="0.25">
      <c r="A10" s="161"/>
      <c r="B10" s="161"/>
      <c r="C10" s="161"/>
      <c r="D10" s="161"/>
      <c r="E10" s="162" t="s">
        <v>544</v>
      </c>
      <c r="F10" s="162" t="s">
        <v>544</v>
      </c>
      <c r="G10" s="158"/>
    </row>
    <row r="11" spans="1:13" x14ac:dyDescent="0.25">
      <c r="A11" s="155" t="s">
        <v>862</v>
      </c>
      <c r="B11" s="155" t="s">
        <v>574</v>
      </c>
      <c r="C11" s="156" t="s">
        <v>556</v>
      </c>
      <c r="D11" s="143"/>
      <c r="E11" s="144"/>
      <c r="F11" s="144"/>
      <c r="G11" s="143"/>
      <c r="M11" s="170" t="str">
        <f>IF(OR(E11="fail",E12="fail",E13="fail",E14="fail",E15="fail",E16="fail"),"fail",IF(AND(E11="pass",E12="pass",E13="pass",E14="pass",E15="pass",E16="pass"),"pass",IF(AND(E11="",E12="",E13="",E14="",E15="",E16=""),"n/a",IF(OR(E11="n/a",E12="n/a",E13="n/a",E14="n/a",E15="n/a",E16="n/a"),"n/a"))))</f>
        <v>n/a</v>
      </c>
    </row>
    <row r="12" spans="1:13" ht="30" x14ac:dyDescent="0.25">
      <c r="A12" s="169"/>
      <c r="B12" s="143"/>
      <c r="C12" s="156" t="s">
        <v>580</v>
      </c>
      <c r="D12" s="143"/>
      <c r="E12" s="144"/>
      <c r="F12" s="144"/>
      <c r="G12" s="143"/>
    </row>
    <row r="13" spans="1:13" x14ac:dyDescent="0.25">
      <c r="A13" s="155"/>
      <c r="B13" s="143"/>
      <c r="C13" s="156" t="s">
        <v>581</v>
      </c>
      <c r="D13" s="143"/>
      <c r="E13" s="144"/>
      <c r="F13" s="144"/>
      <c r="G13" s="143"/>
    </row>
    <row r="14" spans="1:13" ht="45" x14ac:dyDescent="0.25">
      <c r="A14" s="155"/>
      <c r="B14" s="143"/>
      <c r="C14" s="156" t="s">
        <v>582</v>
      </c>
      <c r="D14" s="143"/>
      <c r="E14" s="144"/>
      <c r="F14" s="144"/>
      <c r="G14" s="143"/>
    </row>
    <row r="15" spans="1:13" x14ac:dyDescent="0.25">
      <c r="A15" s="155"/>
      <c r="B15" s="155"/>
      <c r="C15" s="156" t="s">
        <v>583</v>
      </c>
      <c r="D15" s="143"/>
      <c r="E15" s="144"/>
      <c r="F15" s="144"/>
      <c r="G15" s="143"/>
    </row>
    <row r="16" spans="1:13" ht="30" x14ac:dyDescent="0.25">
      <c r="A16" s="155"/>
      <c r="B16" s="143"/>
      <c r="C16" s="156" t="s">
        <v>584</v>
      </c>
      <c r="D16" s="143"/>
      <c r="E16" s="144"/>
      <c r="F16" s="144"/>
      <c r="G16" s="143"/>
    </row>
    <row r="17" spans="1:13" x14ac:dyDescent="0.25">
      <c r="A17" s="161"/>
      <c r="B17" s="161"/>
      <c r="C17" s="161"/>
      <c r="D17" s="161"/>
      <c r="E17" s="162" t="s">
        <v>544</v>
      </c>
      <c r="F17" s="162" t="s">
        <v>544</v>
      </c>
      <c r="G17" s="158"/>
    </row>
    <row r="18" spans="1:13" x14ac:dyDescent="0.25">
      <c r="A18" s="155" t="s">
        <v>863</v>
      </c>
      <c r="B18" s="155" t="s">
        <v>574</v>
      </c>
      <c r="C18" s="156" t="s">
        <v>556</v>
      </c>
      <c r="D18" s="143"/>
      <c r="E18" s="144"/>
      <c r="F18" s="144"/>
      <c r="G18" s="143"/>
      <c r="M18" s="170" t="str">
        <f>IF(OR(E18="fail",E19="fail",E20="fail",E21="fail",E22="fail",E23="fail",E24="fail"),"fail",IF(AND(E18="pass",E19="pass",E20="pass",E21="pass",E22="pass",E23="pass",E24="pass"),"pass",IF(AND(E18="",E19="",E20="",E21="",E22="",E23="",E24=""),"n/a",IF(OR(E18="n/a",E19="n/a",E20="n/a",E21="n/a",E22="n/a",E23="n/a",E24="n/a"),"n/a"))))</f>
        <v>n/a</v>
      </c>
    </row>
    <row r="19" spans="1:13" x14ac:dyDescent="0.25">
      <c r="A19" s="169"/>
      <c r="B19" s="143"/>
      <c r="C19" s="156" t="s">
        <v>585</v>
      </c>
      <c r="D19" s="143"/>
      <c r="E19" s="144"/>
      <c r="F19" s="144"/>
      <c r="G19" s="143"/>
    </row>
    <row r="20" spans="1:13" ht="30" x14ac:dyDescent="0.25">
      <c r="A20" s="143"/>
      <c r="B20" s="143"/>
      <c r="C20" s="156" t="s">
        <v>586</v>
      </c>
      <c r="D20" s="143"/>
      <c r="E20" s="144"/>
      <c r="F20" s="144"/>
      <c r="G20" s="143"/>
    </row>
    <row r="21" spans="1:13" x14ac:dyDescent="0.25">
      <c r="A21" s="143"/>
      <c r="B21" s="143"/>
      <c r="C21" s="156" t="s">
        <v>1069</v>
      </c>
      <c r="D21" s="143"/>
      <c r="E21" s="144"/>
      <c r="F21" s="144"/>
      <c r="G21" s="143"/>
    </row>
    <row r="22" spans="1:13" ht="45" x14ac:dyDescent="0.25">
      <c r="A22" s="143"/>
      <c r="B22" s="143"/>
      <c r="C22" s="156" t="s">
        <v>1070</v>
      </c>
      <c r="D22" s="143"/>
      <c r="E22" s="144"/>
      <c r="F22" s="144"/>
      <c r="G22" s="143"/>
    </row>
    <row r="23" spans="1:13" x14ac:dyDescent="0.25">
      <c r="A23" s="143"/>
      <c r="B23" s="155"/>
      <c r="C23" s="156" t="s">
        <v>1071</v>
      </c>
      <c r="D23" s="143"/>
      <c r="E23" s="144"/>
      <c r="F23" s="144"/>
      <c r="G23" s="143"/>
    </row>
    <row r="24" spans="1:13" ht="30" x14ac:dyDescent="0.25">
      <c r="A24" s="155"/>
      <c r="B24" s="143"/>
      <c r="C24" s="156" t="s">
        <v>1072</v>
      </c>
      <c r="D24" s="143"/>
      <c r="E24" s="144"/>
      <c r="F24" s="144"/>
      <c r="G24" s="143"/>
    </row>
    <row r="25" spans="1:13" x14ac:dyDescent="0.25">
      <c r="A25" s="161"/>
      <c r="B25" s="161"/>
      <c r="C25" s="161"/>
      <c r="D25" s="161"/>
      <c r="E25" s="162" t="s">
        <v>544</v>
      </c>
      <c r="F25" s="162" t="s">
        <v>544</v>
      </c>
      <c r="G25" s="158"/>
    </row>
    <row r="26" spans="1:13" x14ac:dyDescent="0.25">
      <c r="A26" s="155" t="s">
        <v>864</v>
      </c>
      <c r="B26" s="155" t="s">
        <v>587</v>
      </c>
      <c r="C26" s="156" t="s">
        <v>556</v>
      </c>
      <c r="D26" s="143"/>
      <c r="E26" s="144"/>
      <c r="F26" s="144"/>
      <c r="G26" s="143"/>
      <c r="M26" s="170" t="str">
        <f>IF(OR(E26="fail",E27="fail",E28="fail",E29="fail",E30="fail",E31="fail"),"fail",IF(AND(E26="pass",E27="pass",E28="pass",E29="pass",E30="pass",E31="pass"),"pass",IF(AND(E26="",E27="",E28="",E29="",E30="",E31=""),"n/a",IF(OR(E26="n/a",E27="n/a",E28="n/a",E29="n/a",E30="n/a",E31="n/a"),"n/a"))))</f>
        <v>n/a</v>
      </c>
    </row>
    <row r="27" spans="1:13" x14ac:dyDescent="0.25">
      <c r="A27" s="169"/>
      <c r="B27" s="143"/>
      <c r="C27" s="156" t="s">
        <v>588</v>
      </c>
      <c r="D27" s="143"/>
      <c r="E27" s="144"/>
      <c r="F27" s="144"/>
      <c r="G27" s="143"/>
    </row>
    <row r="28" spans="1:13" x14ac:dyDescent="0.25">
      <c r="A28" s="143"/>
      <c r="B28" s="143"/>
      <c r="C28" s="156" t="s">
        <v>589</v>
      </c>
      <c r="D28" s="143"/>
      <c r="E28" s="144"/>
      <c r="F28" s="144"/>
      <c r="G28" s="143"/>
    </row>
    <row r="29" spans="1:13" x14ac:dyDescent="0.25">
      <c r="A29" s="143"/>
      <c r="B29" s="155"/>
      <c r="C29" s="156" t="s">
        <v>590</v>
      </c>
      <c r="D29" s="143"/>
      <c r="E29" s="144"/>
      <c r="F29" s="144"/>
      <c r="G29" s="143"/>
    </row>
    <row r="30" spans="1:13" ht="45" x14ac:dyDescent="0.25">
      <c r="A30" s="143"/>
      <c r="B30" s="155"/>
      <c r="C30" s="156" t="s">
        <v>591</v>
      </c>
      <c r="D30" s="143"/>
      <c r="E30" s="144"/>
      <c r="F30" s="144"/>
      <c r="G30" s="143"/>
    </row>
    <row r="31" spans="1:13" ht="30" x14ac:dyDescent="0.25">
      <c r="A31" s="155"/>
      <c r="B31" s="143"/>
      <c r="C31" s="156" t="s">
        <v>592</v>
      </c>
      <c r="D31" s="143"/>
      <c r="E31" s="144"/>
      <c r="F31" s="144"/>
      <c r="G31" s="143"/>
    </row>
    <row r="32" spans="1:13" x14ac:dyDescent="0.25">
      <c r="A32" s="161"/>
      <c r="B32" s="161"/>
      <c r="C32" s="161"/>
      <c r="D32" s="161"/>
      <c r="E32" s="162" t="s">
        <v>544</v>
      </c>
      <c r="F32" s="162" t="s">
        <v>544</v>
      </c>
      <c r="G32" s="158"/>
    </row>
    <row r="33" spans="1:13" x14ac:dyDescent="0.25">
      <c r="A33" s="155" t="s">
        <v>865</v>
      </c>
      <c r="B33" s="155" t="s">
        <v>593</v>
      </c>
      <c r="C33" s="156" t="s">
        <v>556</v>
      </c>
      <c r="D33" s="143"/>
      <c r="E33" s="144"/>
      <c r="F33" s="144"/>
      <c r="G33" s="143"/>
      <c r="M33" s="170" t="str">
        <f>IF(OR(E33="fail",E34="fail",E35="fail"),"fail",IF(AND(E33="pass",E34="pass",E35="pass"),"pass",IF(AND(E33="",E34="",E35=""),"n/a",IF(OR(E33="n/a",E34="n/a",E35="n/a"),"n/a"))))</f>
        <v>n/a</v>
      </c>
    </row>
    <row r="34" spans="1:13" x14ac:dyDescent="0.25">
      <c r="A34" s="169"/>
      <c r="B34" s="143"/>
      <c r="C34" s="156" t="s">
        <v>557</v>
      </c>
      <c r="D34" s="143"/>
      <c r="E34" s="144"/>
      <c r="F34" s="144"/>
      <c r="G34" s="143"/>
    </row>
    <row r="35" spans="1:13" ht="60" x14ac:dyDescent="0.25">
      <c r="A35" s="143"/>
      <c r="B35" s="155"/>
      <c r="C35" s="156" t="s">
        <v>594</v>
      </c>
      <c r="D35" s="143"/>
      <c r="E35" s="144"/>
      <c r="F35" s="144"/>
      <c r="G35" s="143"/>
    </row>
    <row r="36" spans="1:13" x14ac:dyDescent="0.25">
      <c r="A36" s="161"/>
      <c r="B36" s="161"/>
      <c r="C36" s="161"/>
      <c r="D36" s="161"/>
      <c r="E36" s="162" t="s">
        <v>544</v>
      </c>
      <c r="F36" s="162" t="s">
        <v>544</v>
      </c>
      <c r="G36" s="158"/>
    </row>
    <row r="37" spans="1:13" x14ac:dyDescent="0.25">
      <c r="A37" s="155" t="s">
        <v>866</v>
      </c>
      <c r="B37" s="155" t="s">
        <v>595</v>
      </c>
      <c r="C37" s="156" t="s">
        <v>556</v>
      </c>
      <c r="D37" s="143"/>
      <c r="E37" s="144"/>
      <c r="F37" s="144"/>
      <c r="G37" s="143"/>
      <c r="M37" s="170" t="str">
        <f>IF(OR(E37="fail",E38="fail",E39="fail"),"fail",IF(AND(E37="pass",E38="pass",E39="pass"),"pass",IF(AND(E37="",E38="",E39=""),"n/a",IF(OR(E37="n/a",E38="n/a",E39="n/a"),"n/a"))))</f>
        <v>n/a</v>
      </c>
    </row>
    <row r="38" spans="1:13" x14ac:dyDescent="0.25">
      <c r="A38" s="169"/>
      <c r="B38" s="143"/>
      <c r="C38" s="156" t="s">
        <v>557</v>
      </c>
      <c r="D38" s="143"/>
      <c r="E38" s="144"/>
      <c r="F38" s="144"/>
      <c r="G38" s="143"/>
    </row>
    <row r="39" spans="1:13" ht="30" x14ac:dyDescent="0.25">
      <c r="A39" s="155"/>
      <c r="B39" s="155"/>
      <c r="C39" s="156" t="s">
        <v>596</v>
      </c>
      <c r="D39" s="143"/>
      <c r="E39" s="144"/>
      <c r="F39" s="144"/>
      <c r="G39" s="143"/>
    </row>
    <row r="40" spans="1:13" x14ac:dyDescent="0.25">
      <c r="A40" s="161"/>
      <c r="B40" s="161"/>
      <c r="C40" s="161"/>
      <c r="D40" s="161"/>
      <c r="E40" s="162" t="s">
        <v>544</v>
      </c>
      <c r="F40" s="162" t="s">
        <v>544</v>
      </c>
      <c r="G40" s="158"/>
    </row>
    <row r="41" spans="1:13" x14ac:dyDescent="0.25">
      <c r="A41" s="155" t="s">
        <v>867</v>
      </c>
      <c r="B41" s="155" t="s">
        <v>597</v>
      </c>
      <c r="C41" s="156" t="s">
        <v>556</v>
      </c>
      <c r="D41" s="143"/>
      <c r="E41" s="144"/>
      <c r="F41" s="144"/>
      <c r="G41" s="143"/>
      <c r="M41" s="170" t="str">
        <f>IF(OR(E41="fail",E42="fail",E43="fail",E44="fail",E45="fail"),"fail",IF(AND(E41="pass",E42="pass",E43="pass",E44="pass",E45="pass"),"pass",IF(AND(E41="",E42="",E43="",E44="",E45=""),"n/a",IF(OR(E41="n/a",E42="n/a",E43="n/a",E44="n/a",E45="n/a"),"n/a"))))</f>
        <v>n/a</v>
      </c>
    </row>
    <row r="42" spans="1:13" x14ac:dyDescent="0.25">
      <c r="A42" s="169"/>
      <c r="B42" s="143"/>
      <c r="C42" s="156" t="s">
        <v>557</v>
      </c>
      <c r="D42" s="143"/>
      <c r="E42" s="144"/>
      <c r="F42" s="144"/>
      <c r="G42" s="143"/>
    </row>
    <row r="43" spans="1:13" x14ac:dyDescent="0.25">
      <c r="A43" s="143"/>
      <c r="B43" s="143"/>
      <c r="C43" s="156" t="s">
        <v>598</v>
      </c>
      <c r="D43" s="143"/>
      <c r="E43" s="144"/>
      <c r="F43" s="144"/>
      <c r="G43" s="143"/>
    </row>
    <row r="44" spans="1:13" x14ac:dyDescent="0.25">
      <c r="A44" s="155"/>
      <c r="B44" s="143"/>
      <c r="C44" s="156" t="s">
        <v>599</v>
      </c>
      <c r="D44" s="143"/>
      <c r="E44" s="144"/>
      <c r="F44" s="144"/>
      <c r="G44" s="143"/>
    </row>
    <row r="45" spans="1:13" ht="30" x14ac:dyDescent="0.25">
      <c r="A45" s="155"/>
      <c r="B45" s="155"/>
      <c r="C45" s="156" t="s">
        <v>600</v>
      </c>
      <c r="D45" s="143"/>
      <c r="E45" s="144"/>
      <c r="F45" s="144"/>
      <c r="G45" s="143"/>
    </row>
    <row r="46" spans="1:13" x14ac:dyDescent="0.25">
      <c r="A46" s="161"/>
      <c r="B46" s="161"/>
      <c r="C46" s="161"/>
      <c r="D46" s="161"/>
      <c r="E46" s="162" t="s">
        <v>544</v>
      </c>
      <c r="F46" s="162" t="s">
        <v>544</v>
      </c>
      <c r="G46" s="158"/>
    </row>
    <row r="47" spans="1:13" x14ac:dyDescent="0.25">
      <c r="A47" s="155" t="s">
        <v>868</v>
      </c>
      <c r="B47" s="155" t="s">
        <v>601</v>
      </c>
      <c r="C47" s="156" t="s">
        <v>556</v>
      </c>
      <c r="D47" s="143"/>
      <c r="E47" s="144"/>
      <c r="F47" s="144"/>
      <c r="G47" s="143"/>
      <c r="M47" s="170" t="str">
        <f>IF(OR(E47="fail",E48="fail",E49="fail",E50="fail"),"fail",IF(AND(E47="pass",E48="pass",E49="pass",E50="pass"),"pass",IF(AND(E47="",E48="",E49="",E50=""),"n/a",IF(OR(E47="n/a",E48="n/a",E49="n/a",E50="n/a"),"n/a"))))</f>
        <v>n/a</v>
      </c>
    </row>
    <row r="48" spans="1:13" x14ac:dyDescent="0.25">
      <c r="A48" s="169"/>
      <c r="B48" s="143"/>
      <c r="C48" s="156" t="s">
        <v>557</v>
      </c>
      <c r="D48" s="143"/>
      <c r="E48" s="144"/>
      <c r="F48" s="144"/>
      <c r="G48" s="143"/>
    </row>
    <row r="49" spans="1:13" ht="45" x14ac:dyDescent="0.25">
      <c r="A49" s="155"/>
      <c r="B49" s="143"/>
      <c r="C49" s="156" t="s">
        <v>602</v>
      </c>
      <c r="D49" s="143"/>
      <c r="E49" s="144"/>
      <c r="F49" s="144"/>
      <c r="G49" s="143"/>
    </row>
    <row r="50" spans="1:13" ht="45" x14ac:dyDescent="0.25">
      <c r="A50" s="155"/>
      <c r="B50" s="143"/>
      <c r="C50" s="156" t="s">
        <v>1068</v>
      </c>
      <c r="D50" s="143"/>
      <c r="E50" s="144"/>
      <c r="F50" s="144"/>
      <c r="G50" s="143"/>
    </row>
    <row r="51" spans="1:13" x14ac:dyDescent="0.25">
      <c r="A51" s="161"/>
      <c r="B51" s="161"/>
      <c r="C51" s="161"/>
      <c r="D51" s="161"/>
      <c r="E51" s="162" t="s">
        <v>544</v>
      </c>
      <c r="F51" s="162" t="s">
        <v>544</v>
      </c>
      <c r="G51" s="158"/>
    </row>
    <row r="52" spans="1:13" x14ac:dyDescent="0.25">
      <c r="A52" s="155" t="s">
        <v>869</v>
      </c>
      <c r="B52" s="155" t="s">
        <v>603</v>
      </c>
      <c r="C52" s="156" t="s">
        <v>556</v>
      </c>
      <c r="D52" s="143"/>
      <c r="E52" s="144"/>
      <c r="F52" s="144"/>
      <c r="G52" s="143"/>
      <c r="M52" s="170" t="str">
        <f>IF(OR(E52="fail",E53="fail",E54="fail"),"fail",IF(AND(E52="pass",E53="pass",E54="pass"),"pass",IF(AND(E52="",E53="",E54=""),"n/a",IF(OR(E52="n/a",E53="n/a",E54="n/a"),"n/a"))))</f>
        <v>n/a</v>
      </c>
    </row>
    <row r="53" spans="1:13" x14ac:dyDescent="0.25">
      <c r="A53" s="169"/>
      <c r="B53" s="143"/>
      <c r="C53" s="156" t="s">
        <v>557</v>
      </c>
      <c r="D53" s="143"/>
      <c r="E53" s="144"/>
      <c r="F53" s="144"/>
      <c r="G53" s="143"/>
    </row>
    <row r="54" spans="1:13" ht="45" x14ac:dyDescent="0.25">
      <c r="A54" s="155"/>
      <c r="B54" s="143"/>
      <c r="C54" s="156" t="s">
        <v>604</v>
      </c>
      <c r="D54" s="143"/>
      <c r="E54" s="144"/>
      <c r="F54" s="144"/>
      <c r="G54" s="143"/>
    </row>
    <row r="55" spans="1:13" ht="15.75" thickBot="1" x14ac:dyDescent="0.3">
      <c r="A55" s="163"/>
      <c r="B55" s="163"/>
      <c r="C55" s="163"/>
      <c r="D55" s="163"/>
      <c r="E55" s="163" t="s">
        <v>544</v>
      </c>
      <c r="F55" s="163" t="s">
        <v>544</v>
      </c>
      <c r="G55" s="158"/>
    </row>
  </sheetData>
  <conditionalFormatting sqref="E26:E31 E33:E35 E37:E39 E41:E45 E47:E50 E52:E54 E18:E24 E11:E16 E4:E9">
    <cfRule type="cellIs" dxfId="755" priority="8" operator="equal">
      <formula>"pass"</formula>
    </cfRule>
  </conditionalFormatting>
  <conditionalFormatting sqref="E26:E31 E33:E35 E37:E39 E41:E45 E47:E50 E52:E54 E18:E24 E11:E16 E4:E9">
    <cfRule type="cellIs" dxfId="754" priority="7" operator="equal">
      <formula>"fail"</formula>
    </cfRule>
  </conditionalFormatting>
  <conditionalFormatting sqref="E26:E31 E33:E35 E37:E39 E41:E45 E47:E50 E52:E54 E18:E24 E11:E16 E4:E9">
    <cfRule type="cellIs" dxfId="753" priority="6" operator="equal">
      <formula>"warn"</formula>
    </cfRule>
  </conditionalFormatting>
  <conditionalFormatting sqref="E26:E31 E33:E35 E37:E39 E41:E45 E47:E50 E52:E54 E18:E24 E11:E16 E4:E9">
    <cfRule type="cellIs" dxfId="752" priority="5" operator="equal">
      <formula>"n/a"</formula>
    </cfRule>
  </conditionalFormatting>
  <conditionalFormatting sqref="F26:F31 F33:F35 F37:F39 F41:F45 F47:F50 F52:F54 F18:F24 F11:F16 F4:F9">
    <cfRule type="cellIs" dxfId="751" priority="4" operator="equal">
      <formula>"pass"</formula>
    </cfRule>
  </conditionalFormatting>
  <conditionalFormatting sqref="F26:F31 F33:F35 F37:F39 F41:F45 F47:F50 F52:F54 F18:F24 F11:F16 F4:F9">
    <cfRule type="cellIs" dxfId="750" priority="3" operator="equal">
      <formula>"fail"</formula>
    </cfRule>
  </conditionalFormatting>
  <conditionalFormatting sqref="F26:F31 F33:F35 F37:F39 F41:F45 F47:F50 F52:F54 F18:F24 F11:F16 F4:F9">
    <cfRule type="cellIs" dxfId="749" priority="2" operator="equal">
      <formula>"warn"</formula>
    </cfRule>
  </conditionalFormatting>
  <conditionalFormatting sqref="F26:F31 F33:F35 F37:F39 F41:F45 F47:F50 F52:F54 F18:F24 F11:F16 F4:F9">
    <cfRule type="cellIs" dxfId="748" priority="1" operator="equal">
      <formula>"n/a"</formula>
    </cfRule>
  </conditionalFormatting>
  <dataValidations count="1">
    <dataValidation type="list" allowBlank="1" showInputMessage="1" showErrorMessage="1" sqref="E26:F31 E33:F35 E37:F39 E41:F45 E47:F50 E52:F54 E11:F16 E4:F9 E18:F24">
      <formula1>$J$1:$J$3</formula1>
    </dataValidation>
  </dataValidations>
  <pageMargins left="0.7" right="0.7" top="0.75" bottom="0.75" header="0.3" footer="0.3"/>
  <pageSetup orientation="portrait" horizontalDpi="0"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7030A0"/>
  </sheetPr>
  <dimension ref="A1:S374"/>
  <sheetViews>
    <sheetView topLeftCell="C1" workbookViewId="0">
      <selection activeCell="G364" sqref="G364"/>
    </sheetView>
  </sheetViews>
  <sheetFormatPr defaultRowHeight="15" outlineLevelCol="1" x14ac:dyDescent="0.25"/>
  <cols>
    <col min="1" max="1" width="13.5703125" style="137" customWidth="1"/>
    <col min="2" max="2" width="29.5703125" style="137" bestFit="1" customWidth="1"/>
    <col min="3" max="3" width="87" style="137" customWidth="1"/>
    <col min="4" max="5" width="6" style="137" bestFit="1" customWidth="1"/>
    <col min="6" max="6" width="7.28515625" style="137" customWidth="1"/>
    <col min="7" max="7" width="54.7109375" style="137" customWidth="1"/>
    <col min="8" max="9" width="9.140625" style="137"/>
    <col min="10" max="10" width="9.140625" style="137" hidden="1" customWidth="1" outlineLevel="1"/>
    <col min="11" max="11" width="9.140625" style="137" collapsed="1"/>
    <col min="12" max="12" width="9.140625" style="137"/>
    <col min="13" max="19" width="9.140625" style="170" customWidth="1" outlineLevel="1"/>
    <col min="20" max="16384" width="9.140625" style="137"/>
  </cols>
  <sheetData>
    <row r="1" spans="1:13" ht="21" x14ac:dyDescent="0.35">
      <c r="A1" s="149"/>
      <c r="B1" s="149"/>
      <c r="C1" s="149"/>
      <c r="D1" s="149"/>
      <c r="E1" s="149"/>
      <c r="J1" s="137" t="s">
        <v>45</v>
      </c>
    </row>
    <row r="2" spans="1:13" ht="21" x14ac:dyDescent="0.35">
      <c r="A2" s="150" t="s">
        <v>605</v>
      </c>
      <c r="B2" s="149"/>
      <c r="C2" s="149"/>
      <c r="D2" s="149"/>
      <c r="E2" s="149"/>
      <c r="J2" s="137" t="s">
        <v>46</v>
      </c>
    </row>
    <row r="3" spans="1:13" ht="21" x14ac:dyDescent="0.35">
      <c r="A3" s="149"/>
      <c r="B3" s="149"/>
      <c r="C3" s="149"/>
      <c r="D3" s="149"/>
      <c r="E3" s="149"/>
      <c r="J3" s="137" t="s">
        <v>47</v>
      </c>
    </row>
    <row r="4" spans="1:13" ht="51" customHeight="1" x14ac:dyDescent="0.25">
      <c r="A4" s="151" t="s">
        <v>147</v>
      </c>
      <c r="B4" s="151" t="s">
        <v>148</v>
      </c>
      <c r="C4" s="151" t="s">
        <v>149</v>
      </c>
      <c r="D4" s="152" t="s">
        <v>249</v>
      </c>
      <c r="E4" s="152" t="s">
        <v>37</v>
      </c>
      <c r="F4" s="152" t="s">
        <v>69</v>
      </c>
      <c r="G4" s="154" t="s">
        <v>958</v>
      </c>
    </row>
    <row r="5" spans="1:13" ht="27.75" customHeight="1" x14ac:dyDescent="0.25">
      <c r="A5" s="155" t="s">
        <v>870</v>
      </c>
      <c r="B5" s="160" t="s">
        <v>100</v>
      </c>
      <c r="C5" s="156" t="s">
        <v>556</v>
      </c>
      <c r="D5" s="143"/>
      <c r="E5" s="143"/>
      <c r="F5" s="143"/>
      <c r="G5" s="143"/>
      <c r="M5" s="170" t="str">
        <f>IF(OR(E5="fail",E6="fail",E7="fail",E8="fail",E9="fail",E10="fail",E11="fail",E12="fail",E13="fail",E14="fail"),"fail",IF(AND(E5="pass",E6="pass",E7="pass",E8="pass",E9="pass",E10="pass",E11="pass",E12="pass",E13="pass",E14="pass"),"pass",IF(AND(E5="",E6="",E7="",E8="",E9="",E10="",E11="",E12="",E13="",E14=""),"n/a",IF(OR(E5="n/a",E6="n/a",E7="n/a",E8="n/a",E9="n/a",E10="n/a",E11="n/a",E12="n/a",E13="n/a",E14="n/a"),"n/a"))))</f>
        <v>n/a</v>
      </c>
    </row>
    <row r="6" spans="1:13" x14ac:dyDescent="0.25">
      <c r="A6" s="169"/>
      <c r="B6" s="143"/>
      <c r="C6" s="156" t="s">
        <v>557</v>
      </c>
      <c r="D6" s="143"/>
      <c r="E6" s="143"/>
      <c r="F6" s="143"/>
      <c r="G6" s="143"/>
    </row>
    <row r="7" spans="1:13" x14ac:dyDescent="0.25">
      <c r="A7" s="143"/>
      <c r="B7" s="143"/>
      <c r="C7" s="156" t="s">
        <v>606</v>
      </c>
      <c r="D7" s="143"/>
      <c r="E7" s="143"/>
      <c r="F7" s="143"/>
      <c r="G7" s="143"/>
    </row>
    <row r="8" spans="1:13" ht="18.75" customHeight="1" x14ac:dyDescent="0.25">
      <c r="A8" s="143"/>
      <c r="B8" s="143"/>
      <c r="C8" s="156" t="s">
        <v>607</v>
      </c>
      <c r="D8" s="143"/>
      <c r="E8" s="143"/>
      <c r="F8" s="143"/>
      <c r="G8" s="143"/>
    </row>
    <row r="9" spans="1:13" x14ac:dyDescent="0.25">
      <c r="A9" s="143"/>
      <c r="B9" s="143"/>
      <c r="C9" s="156" t="s">
        <v>608</v>
      </c>
      <c r="D9" s="143"/>
      <c r="E9" s="143"/>
      <c r="F9" s="143"/>
      <c r="G9" s="143"/>
    </row>
    <row r="10" spans="1:13" x14ac:dyDescent="0.25">
      <c r="A10" s="143"/>
      <c r="B10" s="143"/>
      <c r="C10" s="156" t="s">
        <v>609</v>
      </c>
      <c r="D10" s="143"/>
      <c r="E10" s="143"/>
      <c r="F10" s="143"/>
      <c r="G10" s="143"/>
    </row>
    <row r="11" spans="1:13" x14ac:dyDescent="0.25">
      <c r="A11" s="143"/>
      <c r="B11" s="143"/>
      <c r="C11" s="156" t="s">
        <v>610</v>
      </c>
      <c r="D11" s="143"/>
      <c r="E11" s="143"/>
      <c r="F11" s="143"/>
      <c r="G11" s="143"/>
    </row>
    <row r="12" spans="1:13" x14ac:dyDescent="0.25">
      <c r="A12" s="143"/>
      <c r="B12" s="143"/>
      <c r="C12" s="156" t="s">
        <v>611</v>
      </c>
      <c r="D12" s="143"/>
      <c r="E12" s="143"/>
      <c r="F12" s="143"/>
      <c r="G12" s="143"/>
    </row>
    <row r="13" spans="1:13" ht="30" x14ac:dyDescent="0.25">
      <c r="A13" s="143"/>
      <c r="B13" s="143"/>
      <c r="C13" s="156" t="s">
        <v>612</v>
      </c>
      <c r="D13" s="143"/>
      <c r="E13" s="143"/>
      <c r="F13" s="143"/>
      <c r="G13" s="143"/>
    </row>
    <row r="14" spans="1:13" ht="32.25" customHeight="1" x14ac:dyDescent="0.25">
      <c r="A14" s="143"/>
      <c r="B14" s="143"/>
      <c r="C14" s="156" t="s">
        <v>613</v>
      </c>
      <c r="D14" s="143"/>
      <c r="E14" s="143"/>
      <c r="F14" s="143"/>
      <c r="G14" s="143"/>
    </row>
    <row r="15" spans="1:13" hidden="1" x14ac:dyDescent="0.25">
      <c r="A15" s="161"/>
      <c r="B15" s="161"/>
      <c r="C15" s="161"/>
      <c r="D15" s="161"/>
      <c r="E15" s="161" t="s">
        <v>544</v>
      </c>
      <c r="F15" s="161" t="s">
        <v>544</v>
      </c>
      <c r="G15" s="161"/>
    </row>
    <row r="16" spans="1:13" ht="26.25" hidden="1" x14ac:dyDescent="0.25">
      <c r="A16" s="155" t="s">
        <v>871</v>
      </c>
      <c r="B16" s="160" t="s">
        <v>99</v>
      </c>
      <c r="C16" s="143" t="s">
        <v>614</v>
      </c>
      <c r="D16" s="143"/>
      <c r="E16" s="143" t="s">
        <v>47</v>
      </c>
      <c r="F16" s="143" t="s">
        <v>47</v>
      </c>
      <c r="G16" s="143"/>
      <c r="M16" s="170" t="str">
        <f>IF(OR(E16="fail",E17="fail",E18="fail",E19="fail",E20="fail"),"fail",IF(AND(E16="pass",E17="pass",E18="pass",E19="pass",E20="pass"),"pass",IF(AND(E16="",E17="",E18="",E19="",E20=""),"n/a",IF(OR(E16="n/a",E17="n/a",E18="n/a",E19="n/a",E20="n/a"),"n/a"))))</f>
        <v>n/a</v>
      </c>
    </row>
    <row r="17" spans="1:13" hidden="1" x14ac:dyDescent="0.25">
      <c r="A17" s="169"/>
      <c r="B17" s="155"/>
      <c r="C17" s="156" t="s">
        <v>615</v>
      </c>
      <c r="D17" s="143"/>
      <c r="E17" s="143" t="s">
        <v>47</v>
      </c>
      <c r="F17" s="143" t="s">
        <v>47</v>
      </c>
      <c r="G17" s="143"/>
    </row>
    <row r="18" spans="1:13" hidden="1" x14ac:dyDescent="0.25">
      <c r="A18" s="143"/>
      <c r="B18" s="143"/>
      <c r="C18" s="156" t="s">
        <v>616</v>
      </c>
      <c r="D18" s="143"/>
      <c r="E18" s="143" t="s">
        <v>47</v>
      </c>
      <c r="F18" s="143" t="s">
        <v>47</v>
      </c>
      <c r="G18" s="143"/>
    </row>
    <row r="19" spans="1:13" ht="30" hidden="1" x14ac:dyDescent="0.25">
      <c r="A19" s="143"/>
      <c r="B19" s="143"/>
      <c r="C19" s="156" t="s">
        <v>617</v>
      </c>
      <c r="D19" s="143"/>
      <c r="E19" s="143" t="s">
        <v>47</v>
      </c>
      <c r="F19" s="143" t="s">
        <v>47</v>
      </c>
      <c r="G19" s="143"/>
    </row>
    <row r="20" spans="1:13" hidden="1" x14ac:dyDescent="0.25">
      <c r="A20" s="143"/>
      <c r="B20" s="143"/>
      <c r="C20" s="143" t="s">
        <v>618</v>
      </c>
      <c r="D20" s="143"/>
      <c r="E20" s="143" t="s">
        <v>47</v>
      </c>
      <c r="F20" s="143" t="s">
        <v>47</v>
      </c>
      <c r="G20" s="143"/>
    </row>
    <row r="21" spans="1:13" x14ac:dyDescent="0.25">
      <c r="A21" s="161"/>
      <c r="B21" s="161"/>
      <c r="C21" s="161"/>
      <c r="D21" s="161"/>
      <c r="E21" s="161" t="s">
        <v>544</v>
      </c>
      <c r="F21" s="161" t="s">
        <v>544</v>
      </c>
      <c r="G21" s="161"/>
    </row>
    <row r="22" spans="1:13" x14ac:dyDescent="0.25">
      <c r="A22" s="155" t="s">
        <v>871</v>
      </c>
      <c r="B22" s="160" t="s">
        <v>98</v>
      </c>
      <c r="C22" s="143" t="s">
        <v>614</v>
      </c>
      <c r="D22" s="143"/>
      <c r="E22" s="143"/>
      <c r="F22" s="143"/>
      <c r="G22" s="143"/>
      <c r="M22" s="170" t="str">
        <f>IF(OR(E22="fail",E23="fail",E24="fail",E25="fail",E26="fail"),"fail",IF(AND(E22="pass",E23="pass",E24="pass",E25="pass",E26="pass"),"pass",IF(AND(E22="",E23="",E24="",E25="",E26=""),"n/a",IF(OR(E22="n/a",E23="n/a",E24="n/a",E25="n/a",E26="n/a"),"n/a"))))</f>
        <v>n/a</v>
      </c>
    </row>
    <row r="23" spans="1:13" ht="30" x14ac:dyDescent="0.25">
      <c r="A23" s="169"/>
      <c r="B23" s="155"/>
      <c r="C23" s="156" t="s">
        <v>619</v>
      </c>
      <c r="D23" s="143"/>
      <c r="E23" s="143"/>
      <c r="F23" s="143"/>
      <c r="G23" s="143"/>
    </row>
    <row r="24" spans="1:13" x14ac:dyDescent="0.25">
      <c r="A24" s="143"/>
      <c r="B24" s="143"/>
      <c r="C24" s="156" t="s">
        <v>620</v>
      </c>
      <c r="D24" s="143"/>
      <c r="E24" s="143"/>
      <c r="F24" s="143"/>
      <c r="G24" s="143"/>
    </row>
    <row r="25" spans="1:13" ht="30" x14ac:dyDescent="0.25">
      <c r="A25" s="143"/>
      <c r="B25" s="143"/>
      <c r="C25" s="156" t="s">
        <v>621</v>
      </c>
      <c r="D25" s="143"/>
      <c r="E25" s="143"/>
      <c r="F25" s="143"/>
      <c r="G25" s="143"/>
    </row>
    <row r="26" spans="1:13" x14ac:dyDescent="0.25">
      <c r="A26" s="143"/>
      <c r="B26" s="143"/>
      <c r="C26" s="143" t="s">
        <v>618</v>
      </c>
      <c r="D26" s="143"/>
      <c r="E26" s="143"/>
      <c r="F26" s="143"/>
      <c r="G26" s="143"/>
    </row>
    <row r="27" spans="1:13" x14ac:dyDescent="0.25">
      <c r="A27" s="161"/>
      <c r="B27" s="161"/>
      <c r="C27" s="161"/>
      <c r="D27" s="161"/>
      <c r="E27" s="161" t="s">
        <v>544</v>
      </c>
      <c r="F27" s="161" t="s">
        <v>544</v>
      </c>
      <c r="G27" s="161"/>
    </row>
    <row r="28" spans="1:13" ht="26.25" x14ac:dyDescent="0.25">
      <c r="A28" s="155" t="s">
        <v>872</v>
      </c>
      <c r="B28" s="160" t="s">
        <v>97</v>
      </c>
      <c r="C28" s="143" t="s">
        <v>614</v>
      </c>
      <c r="D28" s="143"/>
      <c r="E28" s="143"/>
      <c r="F28" s="143"/>
      <c r="G28" s="143"/>
      <c r="M28" s="170" t="str">
        <f>IF(OR(E28="fail",E29="fail",E30="fail",E31="fail",E32="fail"),"fail",IF(AND(E28="pass",E29="pass",E30="pass",E31="pass",E32="pass"),"pass",IF(AND(E28="",E29="",E30="",E31="",E32=""),"n/a",IF(OR(E28="n/a",E29="n/a",E30="n/a",E31="n/a",E32="n/a"),"n/a"))))</f>
        <v>n/a</v>
      </c>
    </row>
    <row r="29" spans="1:13" ht="30" x14ac:dyDescent="0.25">
      <c r="A29" s="169"/>
      <c r="B29" s="143"/>
      <c r="C29" s="156" t="s">
        <v>622</v>
      </c>
      <c r="D29" s="143"/>
      <c r="E29" s="143"/>
      <c r="F29" s="143"/>
      <c r="G29" s="143"/>
    </row>
    <row r="30" spans="1:13" x14ac:dyDescent="0.25">
      <c r="A30" s="143"/>
      <c r="B30" s="143"/>
      <c r="C30" s="156" t="s">
        <v>620</v>
      </c>
      <c r="D30" s="143"/>
      <c r="E30" s="143"/>
      <c r="F30" s="143"/>
      <c r="G30" s="143"/>
    </row>
    <row r="31" spans="1:13" ht="30" x14ac:dyDescent="0.25">
      <c r="A31" s="143"/>
      <c r="B31" s="143"/>
      <c r="C31" s="156" t="s">
        <v>623</v>
      </c>
      <c r="D31" s="143"/>
      <c r="E31" s="143"/>
      <c r="F31" s="143"/>
      <c r="G31" s="143"/>
    </row>
    <row r="32" spans="1:13" x14ac:dyDescent="0.25">
      <c r="A32" s="143"/>
      <c r="B32" s="143"/>
      <c r="C32" s="143" t="s">
        <v>618</v>
      </c>
      <c r="D32" s="143"/>
      <c r="E32" s="143"/>
      <c r="F32" s="143"/>
      <c r="G32" s="143"/>
    </row>
    <row r="33" spans="1:13" x14ac:dyDescent="0.25">
      <c r="A33" s="161"/>
      <c r="B33" s="161"/>
      <c r="C33" s="161"/>
      <c r="D33" s="161"/>
      <c r="E33" s="161" t="s">
        <v>544</v>
      </c>
      <c r="F33" s="161" t="s">
        <v>544</v>
      </c>
      <c r="G33" s="161"/>
    </row>
    <row r="34" spans="1:13" x14ac:dyDescent="0.25">
      <c r="A34" s="155" t="s">
        <v>873</v>
      </c>
      <c r="B34" s="160" t="s">
        <v>624</v>
      </c>
      <c r="C34" s="143" t="s">
        <v>614</v>
      </c>
      <c r="D34" s="143"/>
      <c r="E34" s="143"/>
      <c r="F34" s="143"/>
      <c r="G34" s="143"/>
      <c r="M34" s="170" t="str">
        <f>IF(OR(E34="fail",E35="fail",E36="fail",E37="fail",E38="fail"),"fail",IF(AND(E34="pass",E35="pass",E36="pass",E37="pass",E38="pass"),"pass",IF(AND(E34="",E35="",E36="",E37="",E38=""),"n/a",IF(OR(E34="n/a",E35="n/a",E36="n/a",E37="n/a",E38="n/a"),"n/a"))))</f>
        <v>n/a</v>
      </c>
    </row>
    <row r="35" spans="1:13" x14ac:dyDescent="0.25">
      <c r="A35" s="169"/>
      <c r="B35" s="143"/>
      <c r="C35" s="156" t="s">
        <v>625</v>
      </c>
      <c r="D35" s="143"/>
      <c r="E35" s="143"/>
      <c r="F35" s="143"/>
      <c r="G35" s="143"/>
    </row>
    <row r="36" spans="1:13" x14ac:dyDescent="0.25">
      <c r="A36" s="143"/>
      <c r="B36" s="143"/>
      <c r="C36" s="156" t="s">
        <v>620</v>
      </c>
      <c r="D36" s="143"/>
      <c r="E36" s="143"/>
      <c r="F36" s="143"/>
      <c r="G36" s="143"/>
    </row>
    <row r="37" spans="1:13" ht="30" x14ac:dyDescent="0.25">
      <c r="A37" s="143"/>
      <c r="B37" s="143"/>
      <c r="C37" s="156" t="s">
        <v>626</v>
      </c>
      <c r="D37" s="143"/>
      <c r="E37" s="143"/>
      <c r="F37" s="143"/>
      <c r="G37" s="143"/>
    </row>
    <row r="38" spans="1:13" x14ac:dyDescent="0.25">
      <c r="A38" s="143"/>
      <c r="B38" s="143"/>
      <c r="C38" s="143" t="s">
        <v>618</v>
      </c>
      <c r="D38" s="143"/>
      <c r="E38" s="143"/>
      <c r="F38" s="143"/>
      <c r="G38" s="143"/>
    </row>
    <row r="39" spans="1:13" hidden="1" x14ac:dyDescent="0.25">
      <c r="A39" s="161"/>
      <c r="B39" s="161"/>
      <c r="C39" s="161"/>
      <c r="D39" s="161"/>
      <c r="E39" s="161" t="s">
        <v>544</v>
      </c>
      <c r="F39" s="161" t="s">
        <v>544</v>
      </c>
      <c r="G39" s="161"/>
    </row>
    <row r="40" spans="1:13" hidden="1" x14ac:dyDescent="0.25">
      <c r="A40" s="155" t="s">
        <v>875</v>
      </c>
      <c r="B40" s="160" t="s">
        <v>113</v>
      </c>
      <c r="C40" s="143" t="s">
        <v>627</v>
      </c>
      <c r="D40" s="143"/>
      <c r="E40" s="143"/>
      <c r="F40" s="143"/>
      <c r="G40" s="143"/>
      <c r="M40" s="170" t="str">
        <f>IF(OR(E40="fail",E41="fail",E42="fail",E43="fail",E44="fail"),"fail",IF(AND(E40="pass",E41="pass",E42="pass",E43="pass",E44="pass",E45="pass"),"pass",IF(AND(E40="",E41="",E42="",E43="",E44="",E45=""),"n/a",IF(OR(E40="n/a",E41="n/a",E42="n/a",E43="n/a",E44="n/a",E45="n/a"),"n/a"))))</f>
        <v>n/a</v>
      </c>
    </row>
    <row r="41" spans="1:13" hidden="1" x14ac:dyDescent="0.25">
      <c r="A41" s="169"/>
      <c r="B41" s="155"/>
      <c r="C41" s="156" t="s">
        <v>628</v>
      </c>
      <c r="D41" s="143"/>
      <c r="E41" s="143"/>
      <c r="F41" s="143"/>
      <c r="G41" s="143"/>
    </row>
    <row r="42" spans="1:13" hidden="1" x14ac:dyDescent="0.25">
      <c r="A42" s="143"/>
      <c r="B42" s="155"/>
      <c r="C42" s="156" t="s">
        <v>629</v>
      </c>
      <c r="D42" s="143"/>
      <c r="E42" s="143"/>
      <c r="F42" s="143"/>
      <c r="G42" s="143"/>
    </row>
    <row r="43" spans="1:13" hidden="1" x14ac:dyDescent="0.25">
      <c r="A43" s="143"/>
      <c r="B43" s="143"/>
      <c r="C43" s="156" t="s">
        <v>630</v>
      </c>
      <c r="D43" s="143"/>
      <c r="E43" s="143"/>
      <c r="F43" s="143"/>
      <c r="G43" s="143"/>
    </row>
    <row r="44" spans="1:13" ht="30" hidden="1" x14ac:dyDescent="0.25">
      <c r="A44" s="143"/>
      <c r="B44" s="143"/>
      <c r="C44" s="156" t="s">
        <v>631</v>
      </c>
      <c r="D44" s="143"/>
      <c r="E44" s="143"/>
      <c r="F44" s="143"/>
      <c r="G44" s="143"/>
    </row>
    <row r="45" spans="1:13" hidden="1" x14ac:dyDescent="0.25">
      <c r="A45" s="143"/>
      <c r="B45" s="143"/>
      <c r="C45" s="143" t="s">
        <v>632</v>
      </c>
      <c r="D45" s="143"/>
      <c r="E45" s="143"/>
      <c r="F45" s="143"/>
      <c r="G45" s="143"/>
    </row>
    <row r="46" spans="1:13" hidden="1" x14ac:dyDescent="0.25">
      <c r="A46" s="161"/>
      <c r="B46" s="161"/>
      <c r="C46" s="161"/>
      <c r="D46" s="161"/>
      <c r="E46" s="161" t="s">
        <v>544</v>
      </c>
      <c r="F46" s="161" t="s">
        <v>544</v>
      </c>
      <c r="G46" s="161"/>
    </row>
    <row r="47" spans="1:13" ht="26.25" hidden="1" x14ac:dyDescent="0.25">
      <c r="A47" s="155" t="s">
        <v>876</v>
      </c>
      <c r="B47" s="160" t="s">
        <v>112</v>
      </c>
      <c r="C47" s="143" t="s">
        <v>627</v>
      </c>
      <c r="D47" s="143"/>
      <c r="E47" s="143" t="s">
        <v>47</v>
      </c>
      <c r="F47" s="143" t="s">
        <v>47</v>
      </c>
      <c r="G47" s="143"/>
      <c r="M47" s="170" t="str">
        <f>IF(OR(E47="fail",E48="fail",E49="fail",E50="fail",E51="fail"),"fail",IF(AND(E47="pass",E48="pass",E49="pass",E50="pass",E51="pass",E52="pass"),"pass",IF(AND(E47="",E48="",E49="",E50="",E51="",E52=""),"n/a",IF(OR(E47="n/a",E48="n/a",E49="n/a",E50="n/a",E51="n/a",E52="n/a"),"n/a"))))</f>
        <v>n/a</v>
      </c>
    </row>
    <row r="48" spans="1:13" hidden="1" x14ac:dyDescent="0.25">
      <c r="A48" s="169"/>
      <c r="B48" s="155"/>
      <c r="C48" s="156" t="s">
        <v>628</v>
      </c>
      <c r="D48" s="143"/>
      <c r="E48" s="143" t="s">
        <v>47</v>
      </c>
      <c r="F48" s="143" t="s">
        <v>47</v>
      </c>
      <c r="G48" s="143"/>
    </row>
    <row r="49" spans="1:13" hidden="1" x14ac:dyDescent="0.25">
      <c r="A49" s="143"/>
      <c r="B49" s="155"/>
      <c r="C49" s="156" t="s">
        <v>633</v>
      </c>
      <c r="D49" s="143"/>
      <c r="E49" s="143" t="s">
        <v>47</v>
      </c>
      <c r="F49" s="143" t="s">
        <v>47</v>
      </c>
      <c r="G49" s="143"/>
    </row>
    <row r="50" spans="1:13" hidden="1" x14ac:dyDescent="0.25">
      <c r="A50" s="143"/>
      <c r="B50" s="143"/>
      <c r="C50" s="156" t="s">
        <v>630</v>
      </c>
      <c r="D50" s="143"/>
      <c r="E50" s="143" t="s">
        <v>47</v>
      </c>
      <c r="F50" s="143" t="s">
        <v>47</v>
      </c>
      <c r="G50" s="143"/>
    </row>
    <row r="51" spans="1:13" ht="30" hidden="1" x14ac:dyDescent="0.25">
      <c r="A51" s="143"/>
      <c r="B51" s="143"/>
      <c r="C51" s="156" t="s">
        <v>634</v>
      </c>
      <c r="D51" s="143"/>
      <c r="E51" s="143" t="s">
        <v>47</v>
      </c>
      <c r="F51" s="143" t="s">
        <v>47</v>
      </c>
      <c r="G51" s="143"/>
    </row>
    <row r="52" spans="1:13" hidden="1" x14ac:dyDescent="0.25">
      <c r="A52" s="143"/>
      <c r="B52" s="143"/>
      <c r="C52" s="143" t="s">
        <v>632</v>
      </c>
      <c r="D52" s="143"/>
      <c r="E52" s="143" t="s">
        <v>47</v>
      </c>
      <c r="F52" s="143" t="s">
        <v>47</v>
      </c>
      <c r="G52" s="143"/>
    </row>
    <row r="53" spans="1:13" x14ac:dyDescent="0.25">
      <c r="A53" s="161"/>
      <c r="B53" s="161"/>
      <c r="C53" s="161"/>
      <c r="D53" s="161"/>
      <c r="E53" s="161" t="s">
        <v>544</v>
      </c>
      <c r="F53" s="161" t="s">
        <v>544</v>
      </c>
      <c r="G53" s="161"/>
    </row>
    <row r="54" spans="1:13" ht="26.25" x14ac:dyDescent="0.25">
      <c r="A54" s="155" t="s">
        <v>874</v>
      </c>
      <c r="B54" s="160" t="s">
        <v>3717</v>
      </c>
      <c r="C54" s="143" t="s">
        <v>627</v>
      </c>
      <c r="D54" s="143"/>
      <c r="E54" s="143"/>
      <c r="F54" s="143"/>
      <c r="G54" s="143"/>
      <c r="M54" s="170" t="str">
        <f>IF(OR(E54="fail",E55="fail",E56="fail",E57="fail",E58="fail"),"fail",IF(AND(E54="pass",E55="pass",E56="pass",E57="pass",E58="pass",E59="pass"),"pass",IF(AND(E54="",E55="",E56="",E57="",E58="",E59=""),"n/a",IF(OR(E54="n/a",E55="n/a",E56="n/a",E57="n/a",E58="n/a",E59="n/a"),"n/a"))))</f>
        <v>n/a</v>
      </c>
    </row>
    <row r="55" spans="1:13" x14ac:dyDescent="0.25">
      <c r="A55" s="169"/>
      <c r="B55" s="155"/>
      <c r="C55" s="156" t="s">
        <v>628</v>
      </c>
      <c r="D55" s="143"/>
      <c r="E55" s="143"/>
      <c r="F55" s="143"/>
      <c r="G55" s="143"/>
    </row>
    <row r="56" spans="1:13" ht="20.25" customHeight="1" x14ac:dyDescent="0.25">
      <c r="A56" s="143"/>
      <c r="B56" s="155"/>
      <c r="C56" s="156" t="s">
        <v>3729</v>
      </c>
      <c r="D56" s="143"/>
      <c r="E56" s="143"/>
      <c r="F56" s="143"/>
      <c r="G56" s="143"/>
    </row>
    <row r="57" spans="1:13" x14ac:dyDescent="0.25">
      <c r="A57" s="143"/>
      <c r="B57" s="143"/>
      <c r="C57" s="156" t="s">
        <v>630</v>
      </c>
      <c r="D57" s="143"/>
      <c r="E57" s="143"/>
      <c r="F57" s="143"/>
      <c r="G57" s="143"/>
    </row>
    <row r="58" spans="1:13" ht="30" x14ac:dyDescent="0.25">
      <c r="A58" s="143"/>
      <c r="B58" s="143"/>
      <c r="C58" s="156" t="s">
        <v>3730</v>
      </c>
      <c r="D58" s="143"/>
      <c r="E58" s="143"/>
      <c r="F58" s="143"/>
      <c r="G58" s="143"/>
    </row>
    <row r="59" spans="1:13" x14ac:dyDescent="0.25">
      <c r="A59" s="143"/>
      <c r="B59" s="143"/>
      <c r="C59" s="143" t="s">
        <v>632</v>
      </c>
      <c r="D59" s="143"/>
      <c r="E59" s="143"/>
      <c r="F59" s="143"/>
      <c r="G59" s="143"/>
    </row>
    <row r="60" spans="1:13" hidden="1" x14ac:dyDescent="0.25">
      <c r="A60" s="161"/>
      <c r="B60" s="161"/>
      <c r="C60" s="161"/>
      <c r="D60" s="161"/>
      <c r="E60" s="161" t="s">
        <v>544</v>
      </c>
      <c r="F60" s="161" t="s">
        <v>544</v>
      </c>
      <c r="G60" s="161"/>
    </row>
    <row r="61" spans="1:13" hidden="1" x14ac:dyDescent="0.25">
      <c r="A61" s="155" t="s">
        <v>878</v>
      </c>
      <c r="B61" s="160" t="s">
        <v>109</v>
      </c>
      <c r="C61" s="143" t="s">
        <v>627</v>
      </c>
      <c r="D61" s="143"/>
      <c r="E61" s="143"/>
      <c r="F61" s="143"/>
      <c r="G61" s="143"/>
      <c r="M61" s="170" t="str">
        <f>IF(OR(E61="fail",E62="fail",E63="fail",E64="fail",E65="fail"),"fail",IF(AND(E61="pass",E62="pass",E63="pass",E64="pass",E65="pass",E66="pass"),"pass",IF(AND(E61="",E62="",E63="",E64="",E65="",E66=""),"n/a",IF(OR(E61="n/a",E62="n/a",E63="n/a",E64="n/a",E65="n/a",E66="n/a"),"n/a"))))</f>
        <v>n/a</v>
      </c>
    </row>
    <row r="62" spans="1:13" hidden="1" x14ac:dyDescent="0.25">
      <c r="A62" s="169"/>
      <c r="B62" s="155"/>
      <c r="C62" s="156" t="s">
        <v>628</v>
      </c>
      <c r="D62" s="143"/>
      <c r="E62" s="143"/>
      <c r="F62" s="143"/>
      <c r="G62" s="143"/>
    </row>
    <row r="63" spans="1:13" hidden="1" x14ac:dyDescent="0.25">
      <c r="A63" s="143"/>
      <c r="B63" s="155"/>
      <c r="C63" s="156" t="s">
        <v>636</v>
      </c>
      <c r="D63" s="143"/>
      <c r="E63" s="143"/>
      <c r="F63" s="143"/>
      <c r="G63" s="143"/>
    </row>
    <row r="64" spans="1:13" hidden="1" x14ac:dyDescent="0.25">
      <c r="A64" s="143"/>
      <c r="B64" s="143"/>
      <c r="C64" s="156" t="s">
        <v>630</v>
      </c>
      <c r="D64" s="143"/>
      <c r="E64" s="143"/>
      <c r="F64" s="143"/>
      <c r="G64" s="143"/>
    </row>
    <row r="65" spans="1:13" ht="30" hidden="1" x14ac:dyDescent="0.25">
      <c r="A65" s="143"/>
      <c r="B65" s="143"/>
      <c r="C65" s="156" t="s">
        <v>637</v>
      </c>
      <c r="D65" s="143"/>
      <c r="E65" s="143"/>
      <c r="F65" s="143"/>
      <c r="G65" s="143"/>
    </row>
    <row r="66" spans="1:13" hidden="1" x14ac:dyDescent="0.25">
      <c r="A66" s="143"/>
      <c r="B66" s="143"/>
      <c r="C66" s="143" t="s">
        <v>632</v>
      </c>
      <c r="D66" s="143"/>
      <c r="E66" s="143"/>
      <c r="F66" s="143"/>
      <c r="G66" s="143"/>
    </row>
    <row r="67" spans="1:13" x14ac:dyDescent="0.25">
      <c r="A67" s="161"/>
      <c r="B67" s="161"/>
      <c r="C67" s="161"/>
      <c r="D67" s="161"/>
      <c r="E67" s="161" t="s">
        <v>544</v>
      </c>
      <c r="F67" s="161" t="s">
        <v>544</v>
      </c>
      <c r="G67" s="161"/>
    </row>
    <row r="68" spans="1:13" x14ac:dyDescent="0.25">
      <c r="A68" s="155" t="s">
        <v>875</v>
      </c>
      <c r="B68" s="160" t="s">
        <v>638</v>
      </c>
      <c r="C68" s="143" t="s">
        <v>627</v>
      </c>
      <c r="D68" s="143"/>
      <c r="E68" s="143"/>
      <c r="F68" s="143"/>
      <c r="G68" s="143"/>
      <c r="M68" s="170" t="str">
        <f>IF(OR(E68="fail",E69="fail",E70="fail",E71="fail",E72="fail"),"fail",IF(AND(E68="pass",E69="pass",E70="pass",E71="pass",E72="pass",E73="pass"),"pass",IF(AND(E68="",E69="",E70="",E71="",E72="",E73=""),"n/a",IF(OR(E68="n/a",E69="n/a",E70="n/a",E71="n/a",E72="n/a",E73="n/a"),"n/a"))))</f>
        <v>n/a</v>
      </c>
    </row>
    <row r="69" spans="1:13" x14ac:dyDescent="0.25">
      <c r="A69" s="169"/>
      <c r="B69" s="155"/>
      <c r="C69" s="156" t="s">
        <v>628</v>
      </c>
      <c r="D69" s="143"/>
      <c r="E69" s="143"/>
      <c r="F69" s="143"/>
      <c r="G69" s="143"/>
    </row>
    <row r="70" spans="1:13" ht="30" x14ac:dyDescent="0.25">
      <c r="A70" s="143"/>
      <c r="B70" s="155"/>
      <c r="C70" s="156" t="s">
        <v>639</v>
      </c>
      <c r="D70" s="143"/>
      <c r="E70" s="143"/>
      <c r="F70" s="143"/>
      <c r="G70" s="143"/>
    </row>
    <row r="71" spans="1:13" x14ac:dyDescent="0.25">
      <c r="A71" s="143"/>
      <c r="B71" s="143"/>
      <c r="C71" s="156" t="s">
        <v>630</v>
      </c>
      <c r="D71" s="143"/>
      <c r="E71" s="143"/>
      <c r="F71" s="143"/>
      <c r="G71" s="143"/>
    </row>
    <row r="72" spans="1:13" ht="30" x14ac:dyDescent="0.25">
      <c r="A72" s="143"/>
      <c r="B72" s="143"/>
      <c r="C72" s="156" t="s">
        <v>640</v>
      </c>
      <c r="D72" s="143"/>
      <c r="E72" s="143"/>
      <c r="F72" s="143"/>
      <c r="G72" s="143"/>
    </row>
    <row r="73" spans="1:13" x14ac:dyDescent="0.25">
      <c r="A73" s="143"/>
      <c r="B73" s="143"/>
      <c r="C73" s="143" t="s">
        <v>632</v>
      </c>
      <c r="D73" s="143"/>
      <c r="E73" s="143"/>
      <c r="F73" s="143"/>
      <c r="G73" s="143"/>
    </row>
    <row r="74" spans="1:13" hidden="1" x14ac:dyDescent="0.25">
      <c r="A74" s="161"/>
      <c r="B74" s="161"/>
      <c r="C74" s="161"/>
      <c r="D74" s="161"/>
      <c r="E74" s="161" t="s">
        <v>544</v>
      </c>
      <c r="F74" s="161" t="s">
        <v>544</v>
      </c>
      <c r="G74" s="161"/>
    </row>
    <row r="75" spans="1:13" hidden="1" x14ac:dyDescent="0.25">
      <c r="A75" s="155" t="s">
        <v>880</v>
      </c>
      <c r="B75" s="160" t="s">
        <v>107</v>
      </c>
      <c r="C75" s="143" t="s">
        <v>627</v>
      </c>
      <c r="D75" s="143"/>
      <c r="E75" s="143"/>
      <c r="F75" s="143"/>
      <c r="G75" s="143"/>
      <c r="M75" s="170" t="str">
        <f>IF(OR(E75="fail",E76="fail",E77="fail",E78="fail",E79="fail"),"fail",IF(AND(E75="pass",E76="pass",E77="pass",E78="pass",E79="pass",E80="pass"),"pass",IF(AND(E75="",E76="",E77="",E78="",E79="",E80=""),"n/a",IF(OR(E75="n/a",E76="n/a",E77="n/a",E78="n/a",E79="n/a",E80="n/a"),"n/a"))))</f>
        <v>n/a</v>
      </c>
    </row>
    <row r="76" spans="1:13" hidden="1" x14ac:dyDescent="0.25">
      <c r="A76" s="169"/>
      <c r="B76" s="155"/>
      <c r="C76" s="156" t="s">
        <v>628</v>
      </c>
      <c r="D76" s="143"/>
      <c r="E76" s="143"/>
      <c r="F76" s="143"/>
      <c r="G76" s="143"/>
    </row>
    <row r="77" spans="1:13" hidden="1" x14ac:dyDescent="0.25">
      <c r="A77" s="143"/>
      <c r="B77" s="155"/>
      <c r="C77" s="156" t="s">
        <v>641</v>
      </c>
      <c r="D77" s="143"/>
      <c r="E77" s="143"/>
      <c r="F77" s="143"/>
      <c r="G77" s="143"/>
    </row>
    <row r="78" spans="1:13" hidden="1" x14ac:dyDescent="0.25">
      <c r="A78" s="143"/>
      <c r="B78" s="143"/>
      <c r="C78" s="156" t="s">
        <v>630</v>
      </c>
      <c r="D78" s="143"/>
      <c r="E78" s="143"/>
      <c r="F78" s="143"/>
      <c r="G78" s="143"/>
    </row>
    <row r="79" spans="1:13" ht="30" hidden="1" x14ac:dyDescent="0.25">
      <c r="A79" s="143"/>
      <c r="B79" s="143"/>
      <c r="C79" s="156" t="s">
        <v>642</v>
      </c>
      <c r="D79" s="143"/>
      <c r="E79" s="143"/>
      <c r="F79" s="143"/>
      <c r="G79" s="143"/>
    </row>
    <row r="80" spans="1:13" hidden="1" x14ac:dyDescent="0.25">
      <c r="A80" s="143"/>
      <c r="B80" s="143"/>
      <c r="C80" s="143" t="s">
        <v>632</v>
      </c>
      <c r="D80" s="143"/>
      <c r="E80" s="143"/>
      <c r="F80" s="143"/>
      <c r="G80" s="143"/>
    </row>
    <row r="81" spans="1:13" x14ac:dyDescent="0.25">
      <c r="A81" s="161"/>
      <c r="B81" s="161"/>
      <c r="C81" s="161"/>
      <c r="D81" s="161"/>
      <c r="E81" s="161" t="s">
        <v>544</v>
      </c>
      <c r="F81" s="161" t="s">
        <v>544</v>
      </c>
      <c r="G81" s="161"/>
    </row>
    <row r="82" spans="1:13" x14ac:dyDescent="0.25">
      <c r="A82" s="155" t="s">
        <v>876</v>
      </c>
      <c r="B82" s="160" t="s">
        <v>107</v>
      </c>
      <c r="C82" s="143" t="s">
        <v>627</v>
      </c>
      <c r="D82" s="143"/>
      <c r="E82" s="143"/>
      <c r="F82" s="143"/>
      <c r="G82" s="143"/>
      <c r="M82" s="170" t="str">
        <f>IF(OR(E82="fail",E83="fail",E84="fail",E85="fail",E86="fail"),"fail",IF(AND(E82="pass",E83="pass",E84="pass",E85="pass",E86="pass",E87="pass"),"pass",IF(AND(E82="",E83="",E84="",E85="",E86="",E87=""),"n/a",IF(OR(E82="n/a",E83="n/a",E84="n/a",E85="n/a",E86="n/a",E87="n/a"),"n/a"))))</f>
        <v>n/a</v>
      </c>
    </row>
    <row r="83" spans="1:13" x14ac:dyDescent="0.25">
      <c r="A83" s="169"/>
      <c r="B83" s="155"/>
      <c r="C83" s="156" t="s">
        <v>628</v>
      </c>
      <c r="D83" s="143"/>
      <c r="E83" s="143"/>
      <c r="F83" s="143"/>
      <c r="G83" s="143"/>
    </row>
    <row r="84" spans="1:13" ht="30" x14ac:dyDescent="0.25">
      <c r="A84" s="143"/>
      <c r="B84" s="155"/>
      <c r="C84" s="156" t="s">
        <v>639</v>
      </c>
      <c r="D84" s="143"/>
      <c r="E84" s="143"/>
      <c r="F84" s="143"/>
      <c r="G84" s="143"/>
    </row>
    <row r="85" spans="1:13" x14ac:dyDescent="0.25">
      <c r="A85" s="143"/>
      <c r="B85" s="143"/>
      <c r="C85" s="156" t="s">
        <v>630</v>
      </c>
      <c r="D85" s="143"/>
      <c r="E85" s="143"/>
      <c r="F85" s="143"/>
      <c r="G85" s="143"/>
    </row>
    <row r="86" spans="1:13" ht="30" x14ac:dyDescent="0.25">
      <c r="A86" s="143"/>
      <c r="B86" s="143"/>
      <c r="C86" s="156" t="s">
        <v>640</v>
      </c>
      <c r="D86" s="143"/>
      <c r="E86" s="143"/>
      <c r="F86" s="143"/>
      <c r="G86" s="143"/>
    </row>
    <row r="87" spans="1:13" x14ac:dyDescent="0.25">
      <c r="A87" s="143"/>
      <c r="B87" s="143"/>
      <c r="C87" s="143" t="s">
        <v>632</v>
      </c>
      <c r="D87" s="143"/>
      <c r="E87" s="143"/>
      <c r="F87" s="143"/>
      <c r="G87" s="143"/>
    </row>
    <row r="88" spans="1:13" x14ac:dyDescent="0.25">
      <c r="A88" s="161"/>
      <c r="B88" s="161"/>
      <c r="C88" s="161"/>
      <c r="D88" s="161"/>
      <c r="E88" s="161" t="s">
        <v>544</v>
      </c>
      <c r="F88" s="161" t="s">
        <v>544</v>
      </c>
      <c r="G88" s="161"/>
    </row>
    <row r="89" spans="1:13" x14ac:dyDescent="0.25">
      <c r="A89" s="155" t="s">
        <v>877</v>
      </c>
      <c r="B89" s="160" t="s">
        <v>106</v>
      </c>
      <c r="C89" s="143" t="s">
        <v>627</v>
      </c>
      <c r="D89" s="143"/>
      <c r="E89" s="143"/>
      <c r="F89" s="143"/>
      <c r="G89" s="143"/>
      <c r="M89" s="170" t="str">
        <f>IF(OR(E89="fail",E90="fail",E91="fail",E92="fail",E93="fail"),"fail",IF(AND(E89="pass",E90="pass",E91="pass",E92="pass",E93="pass",E94="pass"),"pass",IF(AND(E89="",E90="",E91="",E92="",E93="",E94=""),"n/a",IF(OR(E89="n/a",E90="n/a",E91="n/a",E92="n/a",E93="n/a",E94="n/a"),"n/a"))))</f>
        <v>n/a</v>
      </c>
    </row>
    <row r="90" spans="1:13" x14ac:dyDescent="0.25">
      <c r="A90" s="169"/>
      <c r="B90" s="155"/>
      <c r="C90" s="156" t="s">
        <v>628</v>
      </c>
      <c r="D90" s="143"/>
      <c r="E90" s="143"/>
      <c r="F90" s="143"/>
      <c r="G90" s="143"/>
    </row>
    <row r="91" spans="1:13" x14ac:dyDescent="0.25">
      <c r="A91" s="143"/>
      <c r="B91" s="155"/>
      <c r="C91" s="156" t="s">
        <v>643</v>
      </c>
      <c r="D91" s="143"/>
      <c r="E91" s="143"/>
      <c r="F91" s="143"/>
      <c r="G91" s="143"/>
    </row>
    <row r="92" spans="1:13" x14ac:dyDescent="0.25">
      <c r="A92" s="143"/>
      <c r="B92" s="143"/>
      <c r="C92" s="156" t="s">
        <v>630</v>
      </c>
      <c r="D92" s="143"/>
      <c r="E92" s="143"/>
      <c r="F92" s="143"/>
      <c r="G92" s="143"/>
    </row>
    <row r="93" spans="1:13" ht="30" x14ac:dyDescent="0.25">
      <c r="A93" s="143"/>
      <c r="B93" s="143"/>
      <c r="C93" s="156" t="s">
        <v>644</v>
      </c>
      <c r="D93" s="143"/>
      <c r="E93" s="143"/>
      <c r="F93" s="143"/>
      <c r="G93" s="143"/>
    </row>
    <row r="94" spans="1:13" x14ac:dyDescent="0.25">
      <c r="A94" s="143"/>
      <c r="B94" s="143"/>
      <c r="C94" s="143" t="s">
        <v>632</v>
      </c>
      <c r="D94" s="143"/>
      <c r="E94" s="143"/>
      <c r="F94" s="143"/>
      <c r="G94" s="143"/>
    </row>
    <row r="95" spans="1:13" x14ac:dyDescent="0.25">
      <c r="A95" s="161"/>
      <c r="B95" s="161"/>
      <c r="C95" s="161"/>
      <c r="D95" s="161"/>
      <c r="E95" s="161" t="s">
        <v>544</v>
      </c>
      <c r="F95" s="161" t="s">
        <v>544</v>
      </c>
      <c r="G95" s="161"/>
    </row>
    <row r="96" spans="1:13" x14ac:dyDescent="0.25">
      <c r="A96" s="155" t="s">
        <v>878</v>
      </c>
      <c r="B96" s="160" t="s">
        <v>105</v>
      </c>
      <c r="C96" s="143" t="s">
        <v>627</v>
      </c>
      <c r="D96" s="143"/>
      <c r="E96" s="143"/>
      <c r="F96" s="143"/>
      <c r="G96" s="143"/>
      <c r="M96" s="170" t="str">
        <f>IF(OR(E96="fail",E97="fail",E98="fail",E99="fail",E100="fail"),"fail",IF(AND(E96="pass",E97="pass",E98="pass",E99="pass",E100="pass",E101="pass"),"pass",IF(AND(E96="",E97="",E98="",E99="",E100="",E101=""),"n/a",IF(OR(E96="n/a",E97="n/a",E98="n/a",E99="n/a",E100="n/a",E101="n/a"),"n/a"))))</f>
        <v>n/a</v>
      </c>
    </row>
    <row r="97" spans="1:13" x14ac:dyDescent="0.25">
      <c r="A97" s="169"/>
      <c r="B97" s="155"/>
      <c r="C97" s="156" t="s">
        <v>628</v>
      </c>
      <c r="D97" s="143"/>
      <c r="E97" s="143"/>
      <c r="F97" s="143"/>
      <c r="G97" s="143"/>
    </row>
    <row r="98" spans="1:13" x14ac:dyDescent="0.25">
      <c r="A98" s="143"/>
      <c r="B98" s="155"/>
      <c r="C98" s="156" t="s">
        <v>645</v>
      </c>
      <c r="D98" s="143"/>
      <c r="E98" s="143"/>
      <c r="F98" s="143"/>
      <c r="G98" s="143"/>
    </row>
    <row r="99" spans="1:13" x14ac:dyDescent="0.25">
      <c r="A99" s="143"/>
      <c r="B99" s="143"/>
      <c r="C99" s="156" t="s">
        <v>630</v>
      </c>
      <c r="D99" s="143"/>
      <c r="E99" s="143"/>
      <c r="F99" s="143"/>
      <c r="G99" s="143"/>
    </row>
    <row r="100" spans="1:13" ht="30" x14ac:dyDescent="0.25">
      <c r="A100" s="143"/>
      <c r="B100" s="143"/>
      <c r="C100" s="156" t="s">
        <v>646</v>
      </c>
      <c r="D100" s="143"/>
      <c r="E100" s="143"/>
      <c r="F100" s="143"/>
      <c r="G100" s="143"/>
    </row>
    <row r="101" spans="1:13" x14ac:dyDescent="0.25">
      <c r="A101" s="143"/>
      <c r="B101" s="143"/>
      <c r="C101" s="143" t="s">
        <v>632</v>
      </c>
      <c r="D101" s="143"/>
      <c r="E101" s="143"/>
      <c r="F101" s="143"/>
      <c r="G101" s="143"/>
    </row>
    <row r="102" spans="1:13" x14ac:dyDescent="0.25">
      <c r="A102" s="161"/>
      <c r="B102" s="161"/>
      <c r="C102" s="161"/>
      <c r="D102" s="161"/>
      <c r="E102" s="161" t="s">
        <v>544</v>
      </c>
      <c r="F102" s="161" t="s">
        <v>544</v>
      </c>
      <c r="G102" s="161"/>
    </row>
    <row r="103" spans="1:13" x14ac:dyDescent="0.25">
      <c r="A103" s="155" t="s">
        <v>879</v>
      </c>
      <c r="B103" s="160" t="s">
        <v>104</v>
      </c>
      <c r="C103" s="143" t="s">
        <v>627</v>
      </c>
      <c r="D103" s="143"/>
      <c r="E103" s="143"/>
      <c r="F103" s="143"/>
      <c r="G103" s="143"/>
      <c r="M103" s="170" t="str">
        <f>IF(OR(E103="fail",E104="fail",E105="fail",E106="fail",E107="fail"),"fail",IF(AND(E103="pass",E104="pass",E105="pass",E106="pass",E107="pass",E108="pass"),"pass",IF(AND(E103="",E104="",E105="",E106="",E107="",E108=""),"n/a",IF(OR(E103="n/a",E104="n/a",E105="n/a",E106="n/a",E107="n/a",E108="n/a"),"n/a"))))</f>
        <v>n/a</v>
      </c>
    </row>
    <row r="104" spans="1:13" x14ac:dyDescent="0.25">
      <c r="A104" s="169"/>
      <c r="B104" s="155"/>
      <c r="C104" s="156" t="s">
        <v>628</v>
      </c>
      <c r="D104" s="143"/>
      <c r="E104" s="143"/>
      <c r="F104" s="143"/>
      <c r="G104" s="143"/>
    </row>
    <row r="105" spans="1:13" x14ac:dyDescent="0.25">
      <c r="A105" s="143"/>
      <c r="B105" s="155"/>
      <c r="C105" s="156" t="s">
        <v>647</v>
      </c>
      <c r="D105" s="143"/>
      <c r="E105" s="143"/>
      <c r="F105" s="143"/>
      <c r="G105" s="143"/>
    </row>
    <row r="106" spans="1:13" x14ac:dyDescent="0.25">
      <c r="A106" s="143"/>
      <c r="B106" s="143"/>
      <c r="C106" s="156" t="s">
        <v>630</v>
      </c>
      <c r="D106" s="143"/>
      <c r="E106" s="143"/>
      <c r="F106" s="143"/>
      <c r="G106" s="143"/>
    </row>
    <row r="107" spans="1:13" ht="30" x14ac:dyDescent="0.25">
      <c r="A107" s="143"/>
      <c r="B107" s="143"/>
      <c r="C107" s="156" t="s">
        <v>648</v>
      </c>
      <c r="D107" s="143"/>
      <c r="E107" s="143"/>
      <c r="F107" s="143"/>
      <c r="G107" s="143"/>
    </row>
    <row r="108" spans="1:13" x14ac:dyDescent="0.25">
      <c r="A108" s="143"/>
      <c r="B108" s="143"/>
      <c r="C108" s="143" t="s">
        <v>632</v>
      </c>
      <c r="D108" s="143"/>
      <c r="E108" s="143"/>
      <c r="F108" s="143"/>
      <c r="G108" s="143"/>
    </row>
    <row r="109" spans="1:13" x14ac:dyDescent="0.25">
      <c r="A109" s="161"/>
      <c r="B109" s="161"/>
      <c r="C109" s="161"/>
      <c r="D109" s="161"/>
      <c r="E109" s="161" t="s">
        <v>544</v>
      </c>
      <c r="F109" s="161" t="s">
        <v>544</v>
      </c>
      <c r="G109" s="161"/>
    </row>
    <row r="110" spans="1:13" x14ac:dyDescent="0.25">
      <c r="A110" s="155" t="s">
        <v>880</v>
      </c>
      <c r="B110" s="160" t="s">
        <v>103</v>
      </c>
      <c r="C110" s="143" t="s">
        <v>627</v>
      </c>
      <c r="D110" s="143"/>
      <c r="E110" s="143"/>
      <c r="F110" s="143"/>
      <c r="G110" s="143"/>
      <c r="M110" s="170" t="str">
        <f>IF(OR(E110="fail",E111="fail",E112="fail",E113="fail",E114="fail"),"fail",IF(AND(E110="pass",E111="pass",E112="pass",E113="pass",E114="pass",E115="pass"),"pass",IF(AND(E110="",E111="",E112="",E113="",E114="",E115=""),"n/a",IF(OR(E110="n/a",E111="n/a",E112="n/a",E113="n/a",E114="n/a",E115="n/a"),"n/a"))))</f>
        <v>n/a</v>
      </c>
    </row>
    <row r="111" spans="1:13" x14ac:dyDescent="0.25">
      <c r="A111" s="169"/>
      <c r="B111" s="155"/>
      <c r="C111" s="156" t="s">
        <v>628</v>
      </c>
      <c r="D111" s="143"/>
      <c r="E111" s="143"/>
      <c r="F111" s="143"/>
      <c r="G111" s="143"/>
    </row>
    <row r="112" spans="1:13" x14ac:dyDescent="0.25">
      <c r="A112" s="143"/>
      <c r="B112" s="155"/>
      <c r="C112" s="156" t="s">
        <v>649</v>
      </c>
      <c r="D112" s="143"/>
      <c r="E112" s="143"/>
      <c r="F112" s="143"/>
      <c r="G112" s="143"/>
    </row>
    <row r="113" spans="1:13" x14ac:dyDescent="0.25">
      <c r="A113" s="143"/>
      <c r="B113" s="143"/>
      <c r="C113" s="156" t="s">
        <v>630</v>
      </c>
      <c r="D113" s="143"/>
      <c r="E113" s="143"/>
      <c r="F113" s="143"/>
      <c r="G113" s="143"/>
    </row>
    <row r="114" spans="1:13" ht="30" x14ac:dyDescent="0.25">
      <c r="A114" s="143"/>
      <c r="B114" s="143"/>
      <c r="C114" s="156" t="s">
        <v>650</v>
      </c>
      <c r="D114" s="143"/>
      <c r="E114" s="143"/>
      <c r="F114" s="143"/>
      <c r="G114" s="143"/>
    </row>
    <row r="115" spans="1:13" x14ac:dyDescent="0.25">
      <c r="A115" s="143"/>
      <c r="B115" s="143"/>
      <c r="C115" s="143" t="s">
        <v>632</v>
      </c>
      <c r="D115" s="143"/>
      <c r="E115" s="143"/>
      <c r="F115" s="143"/>
      <c r="G115" s="143"/>
    </row>
    <row r="116" spans="1:13" x14ac:dyDescent="0.25">
      <c r="A116" s="161"/>
      <c r="B116" s="161"/>
      <c r="C116" s="161"/>
      <c r="D116" s="161"/>
      <c r="E116" s="161" t="s">
        <v>544</v>
      </c>
      <c r="F116" s="161" t="s">
        <v>544</v>
      </c>
      <c r="G116" s="161"/>
    </row>
    <row r="117" spans="1:13" x14ac:dyDescent="0.25">
      <c r="A117" s="155" t="s">
        <v>881</v>
      </c>
      <c r="B117" s="160" t="s">
        <v>102</v>
      </c>
      <c r="C117" s="143" t="s">
        <v>627</v>
      </c>
      <c r="D117" s="143"/>
      <c r="E117" s="143"/>
      <c r="F117" s="143"/>
      <c r="G117" s="143"/>
      <c r="M117" s="170" t="str">
        <f>IF(OR(E117="fail",E118="fail",E119="fail",E120="fail",E121="fail"),"fail",IF(AND(E117="pass",E118="pass",E119="pass",E120="pass",E121="pass",E122="pass"),"pass",IF(AND(E117="",E118="",E119="",E120="",E121="",E122=""),"n/a",IF(OR(E117="n/a",E118="n/a",E119="n/a",E120="n/a",E121="n/a",E122="n/a"),"n/a"))))</f>
        <v>n/a</v>
      </c>
    </row>
    <row r="118" spans="1:13" x14ac:dyDescent="0.25">
      <c r="A118" s="169"/>
      <c r="B118" s="155"/>
      <c r="C118" s="156" t="s">
        <v>628</v>
      </c>
      <c r="D118" s="143"/>
      <c r="E118" s="143"/>
      <c r="F118" s="143"/>
      <c r="G118" s="143"/>
    </row>
    <row r="119" spans="1:13" x14ac:dyDescent="0.25">
      <c r="A119" s="143"/>
      <c r="B119" s="155"/>
      <c r="C119" s="156" t="s">
        <v>651</v>
      </c>
      <c r="D119" s="143"/>
      <c r="E119" s="143"/>
      <c r="F119" s="143"/>
      <c r="G119" s="143"/>
    </row>
    <row r="120" spans="1:13" x14ac:dyDescent="0.25">
      <c r="A120" s="143"/>
      <c r="B120" s="143"/>
      <c r="C120" s="156" t="s">
        <v>630</v>
      </c>
      <c r="D120" s="143"/>
      <c r="E120" s="143"/>
      <c r="F120" s="143"/>
      <c r="G120" s="143"/>
    </row>
    <row r="121" spans="1:13" ht="30" x14ac:dyDescent="0.25">
      <c r="A121" s="143"/>
      <c r="B121" s="143"/>
      <c r="C121" s="156" t="s">
        <v>652</v>
      </c>
      <c r="D121" s="143"/>
      <c r="E121" s="143"/>
      <c r="F121" s="143"/>
      <c r="G121" s="143"/>
    </row>
    <row r="122" spans="1:13" x14ac:dyDescent="0.25">
      <c r="A122" s="143"/>
      <c r="B122" s="143"/>
      <c r="C122" s="143" t="s">
        <v>632</v>
      </c>
      <c r="D122" s="143"/>
      <c r="E122" s="143"/>
      <c r="F122" s="143"/>
      <c r="G122" s="143"/>
    </row>
    <row r="123" spans="1:13" x14ac:dyDescent="0.25">
      <c r="A123" s="161"/>
      <c r="B123" s="161"/>
      <c r="C123" s="161"/>
      <c r="D123" s="161"/>
      <c r="E123" s="161" t="s">
        <v>544</v>
      </c>
      <c r="F123" s="161" t="s">
        <v>544</v>
      </c>
      <c r="G123" s="161"/>
    </row>
    <row r="124" spans="1:13" x14ac:dyDescent="0.25">
      <c r="A124" s="155" t="s">
        <v>882</v>
      </c>
      <c r="B124" s="160" t="s">
        <v>119</v>
      </c>
      <c r="C124" s="143" t="s">
        <v>627</v>
      </c>
      <c r="D124" s="143"/>
      <c r="E124" s="143"/>
      <c r="F124" s="143"/>
      <c r="G124" s="143"/>
      <c r="M124" s="170" t="str">
        <f>IF(OR(E124="fail",E125="fail",E126="fail",E127="fail",E128="fail"),"fail",IF(AND(E124="pass",E125="pass",E126="pass",E127="pass",E128="pass",E129="pass"),"pass",IF(AND(E124="",E125="",E126="",E127="",E128="",E129=""),"n/a",IF(OR(E124="n/a",E125="n/a",E126="n/a",E127="n/a",E128="n/a",E129="n/a"),"n/a"))))</f>
        <v>n/a</v>
      </c>
    </row>
    <row r="125" spans="1:13" x14ac:dyDescent="0.25">
      <c r="A125" s="169"/>
      <c r="B125" s="155"/>
      <c r="C125" s="156" t="s">
        <v>3722</v>
      </c>
      <c r="D125" s="143"/>
      <c r="E125" s="143"/>
      <c r="F125" s="143"/>
      <c r="G125" s="143"/>
    </row>
    <row r="126" spans="1:13" x14ac:dyDescent="0.25">
      <c r="A126" s="143"/>
      <c r="B126" s="155"/>
      <c r="C126" s="156" t="s">
        <v>653</v>
      </c>
      <c r="D126" s="143"/>
      <c r="E126" s="143"/>
      <c r="F126" s="143"/>
      <c r="G126" s="143"/>
    </row>
    <row r="127" spans="1:13" x14ac:dyDescent="0.25">
      <c r="A127" s="143"/>
      <c r="B127" s="143"/>
      <c r="C127" s="156" t="s">
        <v>630</v>
      </c>
      <c r="D127" s="143"/>
      <c r="E127" s="143"/>
      <c r="F127" s="143"/>
      <c r="G127" s="143"/>
    </row>
    <row r="128" spans="1:13" ht="30" x14ac:dyDescent="0.25">
      <c r="A128" s="143"/>
      <c r="B128" s="143"/>
      <c r="C128" s="156" t="s">
        <v>654</v>
      </c>
      <c r="D128" s="143"/>
      <c r="E128" s="143"/>
      <c r="F128" s="143"/>
      <c r="G128" s="143"/>
    </row>
    <row r="129" spans="1:13" x14ac:dyDescent="0.25">
      <c r="A129" s="143"/>
      <c r="B129" s="143"/>
      <c r="C129" s="143" t="s">
        <v>632</v>
      </c>
      <c r="D129" s="143"/>
      <c r="E129" s="143"/>
      <c r="F129" s="143"/>
      <c r="G129" s="143"/>
    </row>
    <row r="130" spans="1:13" x14ac:dyDescent="0.25">
      <c r="A130" s="161"/>
      <c r="B130" s="161"/>
      <c r="C130" s="161"/>
      <c r="D130" s="161"/>
      <c r="E130" s="161" t="s">
        <v>544</v>
      </c>
      <c r="F130" s="161" t="s">
        <v>544</v>
      </c>
      <c r="G130" s="161"/>
    </row>
    <row r="131" spans="1:13" x14ac:dyDescent="0.25">
      <c r="A131" s="155" t="s">
        <v>883</v>
      </c>
      <c r="B131" s="160" t="s">
        <v>118</v>
      </c>
      <c r="C131" s="143" t="s">
        <v>627</v>
      </c>
      <c r="D131" s="143"/>
      <c r="E131" s="143"/>
      <c r="F131" s="143"/>
      <c r="G131" s="143"/>
      <c r="M131" s="170" t="str">
        <f>IF(OR(E131="fail",E132="fail",E133="fail",E134="fail",E135="fail"),"fail",IF(AND(E131="pass",E132="pass",E133="pass",E134="pass",E135="pass",E136="pass"),"pass",IF(AND(E131="",E132="",E133="",E134="",E135="",E136=""),"n/a",IF(OR(E131="n/a",E132="n/a",E133="n/a",E134="n/a",E135="n/a",E136="n/a"),"n/a"))))</f>
        <v>n/a</v>
      </c>
    </row>
    <row r="132" spans="1:13" x14ac:dyDescent="0.25">
      <c r="A132" s="169"/>
      <c r="B132" s="155"/>
      <c r="C132" s="156" t="s">
        <v>3722</v>
      </c>
      <c r="D132" s="143"/>
      <c r="E132" s="143"/>
      <c r="F132" s="143"/>
      <c r="G132" s="143"/>
    </row>
    <row r="133" spans="1:13" x14ac:dyDescent="0.25">
      <c r="A133" s="143"/>
      <c r="B133" s="155"/>
      <c r="C133" s="156" t="s">
        <v>655</v>
      </c>
      <c r="D133" s="143"/>
      <c r="E133" s="143"/>
      <c r="F133" s="143"/>
      <c r="G133" s="143"/>
    </row>
    <row r="134" spans="1:13" x14ac:dyDescent="0.25">
      <c r="A134" s="143"/>
      <c r="B134" s="143"/>
      <c r="C134" s="156" t="s">
        <v>630</v>
      </c>
      <c r="D134" s="143"/>
      <c r="E134" s="143"/>
      <c r="F134" s="143"/>
      <c r="G134" s="143"/>
    </row>
    <row r="135" spans="1:13" ht="30" x14ac:dyDescent="0.25">
      <c r="A135" s="143"/>
      <c r="B135" s="143"/>
      <c r="C135" s="156" t="s">
        <v>656</v>
      </c>
      <c r="D135" s="143"/>
      <c r="E135" s="143"/>
      <c r="F135" s="143"/>
      <c r="G135" s="143"/>
    </row>
    <row r="136" spans="1:13" x14ac:dyDescent="0.25">
      <c r="A136" s="143"/>
      <c r="B136" s="143"/>
      <c r="C136" s="143" t="s">
        <v>632</v>
      </c>
      <c r="D136" s="143"/>
      <c r="E136" s="143"/>
      <c r="F136" s="143"/>
      <c r="G136" s="143"/>
    </row>
    <row r="137" spans="1:13" x14ac:dyDescent="0.25">
      <c r="A137" s="161"/>
      <c r="B137" s="161"/>
      <c r="C137" s="161"/>
      <c r="D137" s="161"/>
      <c r="E137" s="161" t="s">
        <v>544</v>
      </c>
      <c r="F137" s="161" t="s">
        <v>544</v>
      </c>
      <c r="G137" s="161"/>
    </row>
    <row r="138" spans="1:13" x14ac:dyDescent="0.25">
      <c r="A138" s="155" t="s">
        <v>884</v>
      </c>
      <c r="B138" s="160" t="s">
        <v>117</v>
      </c>
      <c r="C138" s="143" t="s">
        <v>627</v>
      </c>
      <c r="D138" s="143"/>
      <c r="E138" s="143"/>
      <c r="F138" s="143"/>
      <c r="G138" s="143"/>
      <c r="M138" s="170" t="str">
        <f>IF(OR(E138="fail",E139="fail",E140="fail",E141="fail",E142="fail"),"fail",IF(AND(E138="pass",E139="pass",E140="pass",E141="pass",E142="pass",E143="pass"),"pass",IF(AND(E138="",E139="",E140="",E141="",E142="",E143=""),"n/a",IF(OR(E138="n/a",E139="n/a",E140="n/a",E141="n/a",E142="n/a",E143="n/a"),"n/a"))))</f>
        <v>n/a</v>
      </c>
    </row>
    <row r="139" spans="1:13" x14ac:dyDescent="0.25">
      <c r="A139" s="169"/>
      <c r="B139" s="155"/>
      <c r="C139" s="156" t="s">
        <v>3722</v>
      </c>
      <c r="D139" s="143"/>
      <c r="E139" s="143"/>
      <c r="F139" s="143"/>
      <c r="G139" s="143"/>
    </row>
    <row r="140" spans="1:13" x14ac:dyDescent="0.25">
      <c r="A140" s="143"/>
      <c r="B140" s="155"/>
      <c r="C140" s="156" t="s">
        <v>657</v>
      </c>
      <c r="D140" s="143"/>
      <c r="E140" s="143"/>
      <c r="F140" s="143"/>
      <c r="G140" s="143"/>
    </row>
    <row r="141" spans="1:13" x14ac:dyDescent="0.25">
      <c r="A141" s="143"/>
      <c r="B141" s="143"/>
      <c r="C141" s="156" t="s">
        <v>630</v>
      </c>
      <c r="D141" s="143"/>
      <c r="E141" s="143"/>
      <c r="F141" s="143"/>
      <c r="G141" s="143"/>
    </row>
    <row r="142" spans="1:13" ht="30" x14ac:dyDescent="0.25">
      <c r="A142" s="143"/>
      <c r="B142" s="143"/>
      <c r="C142" s="156" t="s">
        <v>658</v>
      </c>
      <c r="D142" s="143"/>
      <c r="E142" s="143"/>
      <c r="F142" s="143"/>
      <c r="G142" s="143"/>
    </row>
    <row r="143" spans="1:13" x14ac:dyDescent="0.25">
      <c r="A143" s="143"/>
      <c r="B143" s="143"/>
      <c r="C143" s="143" t="s">
        <v>632</v>
      </c>
      <c r="D143" s="143"/>
      <c r="E143" s="143"/>
      <c r="F143" s="143"/>
      <c r="G143" s="143"/>
    </row>
    <row r="144" spans="1:13" x14ac:dyDescent="0.25">
      <c r="A144" s="161"/>
      <c r="B144" s="161"/>
      <c r="C144" s="161"/>
      <c r="D144" s="161"/>
      <c r="E144" s="161" t="s">
        <v>544</v>
      </c>
      <c r="F144" s="161" t="s">
        <v>544</v>
      </c>
      <c r="G144" s="161"/>
    </row>
    <row r="145" spans="1:13" ht="26.25" x14ac:dyDescent="0.25">
      <c r="A145" s="155" t="s">
        <v>885</v>
      </c>
      <c r="B145" s="160" t="s">
        <v>116</v>
      </c>
      <c r="C145" s="143" t="s">
        <v>627</v>
      </c>
      <c r="D145" s="143"/>
      <c r="E145" s="143"/>
      <c r="F145" s="143"/>
      <c r="G145" s="143"/>
      <c r="M145" s="170" t="str">
        <f>IF(OR(E145="fail",E146="fail",E147="fail",E148="fail",E149="fail"),"fail",IF(AND(E145="pass",E146="pass",E147="pass",E148="pass",E149="pass",E150="pass"),"pass",IF(AND(E145="",E146="",E147="",E148="",E149="",E150=""),"n/a",IF(OR(E145="n/a",E146="n/a",E147="n/a",E148="n/a",E149="n/a",E150="n/a"),"n/a"))))</f>
        <v>n/a</v>
      </c>
    </row>
    <row r="146" spans="1:13" x14ac:dyDescent="0.25">
      <c r="A146" s="169"/>
      <c r="B146" s="155"/>
      <c r="C146" s="156" t="s">
        <v>3722</v>
      </c>
      <c r="D146" s="143"/>
      <c r="E146" s="143"/>
      <c r="F146" s="143"/>
      <c r="G146" s="143"/>
    </row>
    <row r="147" spans="1:13" ht="30" x14ac:dyDescent="0.25">
      <c r="A147" s="143"/>
      <c r="B147" s="155"/>
      <c r="C147" s="156" t="s">
        <v>659</v>
      </c>
      <c r="D147" s="143"/>
      <c r="E147" s="143"/>
      <c r="F147" s="143"/>
      <c r="G147" s="143"/>
    </row>
    <row r="148" spans="1:13" x14ac:dyDescent="0.25">
      <c r="A148" s="143"/>
      <c r="B148" s="143"/>
      <c r="C148" s="156" t="s">
        <v>630</v>
      </c>
      <c r="D148" s="143"/>
      <c r="E148" s="143"/>
      <c r="F148" s="143"/>
      <c r="G148" s="143"/>
    </row>
    <row r="149" spans="1:13" ht="30" x14ac:dyDescent="0.25">
      <c r="A149" s="143"/>
      <c r="B149" s="143"/>
      <c r="C149" s="156" t="s">
        <v>660</v>
      </c>
      <c r="D149" s="143"/>
      <c r="E149" s="143"/>
      <c r="F149" s="143"/>
      <c r="G149" s="143"/>
    </row>
    <row r="150" spans="1:13" x14ac:dyDescent="0.25">
      <c r="A150" s="143"/>
      <c r="B150" s="143"/>
      <c r="C150" s="143" t="s">
        <v>632</v>
      </c>
      <c r="D150" s="143"/>
      <c r="E150" s="143"/>
      <c r="F150" s="143"/>
      <c r="G150" s="143"/>
    </row>
    <row r="151" spans="1:13" x14ac:dyDescent="0.25">
      <c r="A151" s="161"/>
      <c r="B151" s="161"/>
      <c r="C151" s="161"/>
      <c r="D151" s="161"/>
      <c r="E151" s="161" t="s">
        <v>544</v>
      </c>
      <c r="F151" s="161" t="s">
        <v>544</v>
      </c>
      <c r="G151" s="161"/>
    </row>
    <row r="152" spans="1:13" x14ac:dyDescent="0.25">
      <c r="A152" s="155" t="s">
        <v>886</v>
      </c>
      <c r="B152" s="160" t="s">
        <v>115</v>
      </c>
      <c r="C152" s="143" t="s">
        <v>627</v>
      </c>
      <c r="D152" s="143"/>
      <c r="E152" s="143"/>
      <c r="F152" s="143"/>
      <c r="G152" s="143"/>
      <c r="M152" s="170" t="str">
        <f>IF(OR(E152="fail",E153="fail",E154="fail",E155="fail",E156="fail"),"fail",IF(AND(E152="pass",E153="pass",E154="pass",E155="pass",E156="pass",E157="pass"),"pass",IF(AND(E152="",E153="",E154="",E155="",E156="",E157=""),"n/a",IF(OR(E152="n/a",E153="n/a",E154="n/a",E155="n/a",E156="n/a",E157="n/a"),"n/a"))))</f>
        <v>n/a</v>
      </c>
    </row>
    <row r="153" spans="1:13" x14ac:dyDescent="0.25">
      <c r="A153" s="169"/>
      <c r="B153" s="155"/>
      <c r="C153" s="156" t="s">
        <v>3722</v>
      </c>
      <c r="D153" s="143"/>
      <c r="E153" s="143"/>
      <c r="F153" s="143"/>
      <c r="G153" s="143"/>
    </row>
    <row r="154" spans="1:13" x14ac:dyDescent="0.25">
      <c r="A154" s="143"/>
      <c r="B154" s="155"/>
      <c r="C154" s="156" t="s">
        <v>661</v>
      </c>
      <c r="D154" s="143"/>
      <c r="E154" s="143"/>
      <c r="F154" s="143"/>
      <c r="G154" s="143"/>
    </row>
    <row r="155" spans="1:13" x14ac:dyDescent="0.25">
      <c r="A155" s="143"/>
      <c r="B155" s="143"/>
      <c r="C155" s="156" t="s">
        <v>630</v>
      </c>
      <c r="D155" s="143"/>
      <c r="E155" s="143"/>
      <c r="F155" s="143"/>
      <c r="G155" s="143"/>
    </row>
    <row r="156" spans="1:13" ht="30" x14ac:dyDescent="0.25">
      <c r="A156" s="143"/>
      <c r="B156" s="143"/>
      <c r="C156" s="156" t="s">
        <v>662</v>
      </c>
      <c r="D156" s="143"/>
      <c r="E156" s="143"/>
      <c r="F156" s="143"/>
      <c r="G156" s="143"/>
    </row>
    <row r="157" spans="1:13" x14ac:dyDescent="0.25">
      <c r="A157" s="143"/>
      <c r="B157" s="143"/>
      <c r="C157" s="143" t="s">
        <v>632</v>
      </c>
      <c r="D157" s="143"/>
      <c r="E157" s="143"/>
      <c r="F157" s="143"/>
      <c r="G157" s="143"/>
    </row>
    <row r="158" spans="1:13" x14ac:dyDescent="0.25">
      <c r="A158" s="161"/>
      <c r="B158" s="161"/>
      <c r="C158" s="161"/>
      <c r="D158" s="161"/>
      <c r="E158" s="161" t="s">
        <v>544</v>
      </c>
      <c r="F158" s="161" t="s">
        <v>544</v>
      </c>
      <c r="G158" s="161"/>
    </row>
    <row r="159" spans="1:13" x14ac:dyDescent="0.25">
      <c r="A159" s="155" t="s">
        <v>887</v>
      </c>
      <c r="B159" s="160" t="s">
        <v>114</v>
      </c>
      <c r="C159" s="143" t="s">
        <v>627</v>
      </c>
      <c r="D159" s="143"/>
      <c r="E159" s="143"/>
      <c r="F159" s="143"/>
      <c r="G159" s="143"/>
      <c r="M159" s="170" t="str">
        <f>IF(OR(E159="fail",E160="fail",E161="fail",E162="fail",E163="fail"),"fail",IF(AND(E159="pass",E160="pass",E161="pass",E162="pass",E163="pass",E164="pass"),"pass",IF(AND(E159="",E160="",E161="",E162="",E163="",E164=""),"n/a",IF(OR(E159="n/a",E160="n/a",E161="n/a",E162="n/a",E163="n/a",E164="n/a"),"n/a"))))</f>
        <v>n/a</v>
      </c>
    </row>
    <row r="160" spans="1:13" x14ac:dyDescent="0.25">
      <c r="A160" s="169"/>
      <c r="B160" s="155"/>
      <c r="C160" s="156" t="s">
        <v>3722</v>
      </c>
      <c r="D160" s="143"/>
      <c r="E160" s="143"/>
      <c r="F160" s="143"/>
      <c r="G160" s="143"/>
    </row>
    <row r="161" spans="1:13" x14ac:dyDescent="0.25">
      <c r="A161" s="143"/>
      <c r="B161" s="155"/>
      <c r="C161" s="156" t="s">
        <v>663</v>
      </c>
      <c r="D161" s="143"/>
      <c r="E161" s="143"/>
      <c r="F161" s="143"/>
      <c r="G161" s="143"/>
    </row>
    <row r="162" spans="1:13" x14ac:dyDescent="0.25">
      <c r="A162" s="143"/>
      <c r="B162" s="143"/>
      <c r="C162" s="156" t="s">
        <v>630</v>
      </c>
      <c r="D162" s="143"/>
      <c r="E162" s="143"/>
      <c r="F162" s="143"/>
      <c r="G162" s="143"/>
    </row>
    <row r="163" spans="1:13" ht="30" x14ac:dyDescent="0.25">
      <c r="A163" s="143"/>
      <c r="B163" s="143"/>
      <c r="C163" s="156" t="s">
        <v>664</v>
      </c>
      <c r="D163" s="143"/>
      <c r="E163" s="143"/>
      <c r="F163" s="143"/>
      <c r="G163" s="143"/>
    </row>
    <row r="164" spans="1:13" x14ac:dyDescent="0.25">
      <c r="A164" s="143"/>
      <c r="B164" s="143"/>
      <c r="C164" s="143" t="s">
        <v>632</v>
      </c>
      <c r="D164" s="143"/>
      <c r="E164" s="143"/>
      <c r="F164" s="143"/>
      <c r="G164" s="143"/>
    </row>
    <row r="165" spans="1:13" x14ac:dyDescent="0.25">
      <c r="A165" s="161"/>
      <c r="B165" s="161"/>
      <c r="C165" s="161"/>
      <c r="D165" s="161"/>
      <c r="E165" s="161" t="s">
        <v>544</v>
      </c>
      <c r="F165" s="161" t="s">
        <v>544</v>
      </c>
      <c r="G165" s="161"/>
    </row>
    <row r="166" spans="1:13" x14ac:dyDescent="0.25">
      <c r="A166" s="155" t="s">
        <v>888</v>
      </c>
      <c r="B166" s="160" t="s">
        <v>3731</v>
      </c>
      <c r="C166" s="143" t="s">
        <v>627</v>
      </c>
      <c r="D166" s="143"/>
      <c r="E166" s="143"/>
      <c r="F166" s="143"/>
      <c r="G166" s="143"/>
      <c r="M166" s="170" t="str">
        <f>IF(OR(E166="fail",E167="fail",E168="fail",E169="fail",E170="fail"),"fail",IF(AND(E166="pass",E167="pass",E168="pass",E169="pass",E170="pass",E171="pass"),"pass",IF(AND(E166="",E167="",E168="",E169="",E170="",E171=""),"n/a",IF(OR(E166="n/a",E167="n/a",E168="n/a",E169="n/a",E170="n/a",E171="n/a"),"n/a"))))</f>
        <v>n/a</v>
      </c>
    </row>
    <row r="167" spans="1:13" x14ac:dyDescent="0.25">
      <c r="A167" s="169"/>
      <c r="B167" s="155"/>
      <c r="C167" s="156" t="s">
        <v>3722</v>
      </c>
      <c r="D167" s="143"/>
      <c r="E167" s="143"/>
      <c r="F167" s="143"/>
      <c r="G167" s="143"/>
    </row>
    <row r="168" spans="1:13" x14ac:dyDescent="0.25">
      <c r="A168" s="143"/>
      <c r="B168" s="155"/>
      <c r="C168" s="156" t="s">
        <v>3732</v>
      </c>
      <c r="D168" s="143"/>
      <c r="E168" s="143"/>
      <c r="F168" s="143"/>
      <c r="G168" s="143"/>
    </row>
    <row r="169" spans="1:13" x14ac:dyDescent="0.25">
      <c r="A169" s="143"/>
      <c r="B169" s="143"/>
      <c r="C169" s="156" t="s">
        <v>630</v>
      </c>
      <c r="D169" s="143"/>
      <c r="E169" s="143"/>
      <c r="F169" s="143"/>
      <c r="G169" s="143"/>
    </row>
    <row r="170" spans="1:13" ht="30" x14ac:dyDescent="0.25">
      <c r="A170" s="143"/>
      <c r="B170" s="143"/>
      <c r="C170" s="156" t="s">
        <v>3733</v>
      </c>
      <c r="D170" s="143"/>
      <c r="E170" s="143"/>
      <c r="F170" s="143"/>
      <c r="G170" s="143"/>
    </row>
    <row r="171" spans="1:13" x14ac:dyDescent="0.25">
      <c r="A171" s="143"/>
      <c r="B171" s="143"/>
      <c r="C171" s="143" t="s">
        <v>632</v>
      </c>
      <c r="D171" s="143"/>
      <c r="E171" s="143"/>
      <c r="F171" s="143"/>
      <c r="G171" s="143"/>
    </row>
    <row r="172" spans="1:13" x14ac:dyDescent="0.25">
      <c r="A172" s="161"/>
      <c r="B172" s="161"/>
      <c r="C172" s="161"/>
      <c r="D172" s="161"/>
      <c r="E172" s="161" t="s">
        <v>544</v>
      </c>
      <c r="F172" s="161" t="s">
        <v>544</v>
      </c>
      <c r="G172" s="161"/>
    </row>
    <row r="173" spans="1:13" x14ac:dyDescent="0.25">
      <c r="A173" s="155" t="s">
        <v>889</v>
      </c>
      <c r="B173" s="160" t="s">
        <v>126</v>
      </c>
      <c r="C173" s="143" t="s">
        <v>627</v>
      </c>
      <c r="D173" s="143"/>
      <c r="E173" s="143"/>
      <c r="F173" s="143"/>
      <c r="G173" s="143"/>
      <c r="M173" s="170" t="str">
        <f>IF(OR(E173="fail",E174="fail",E175="fail",E176="fail",E177="fail"),"fail",IF(AND(E173="pass",E174="pass",E175="pass",E176="pass",E177="pass",E178="pass"),"pass",IF(AND(E173="",E174="",E175="",E176="",E177="",E178=""),"n/a",IF(OR(E173="n/a",E174="n/a",E175="n/a",E176="n/a",E177="n/a",E178="n/a"),"n/a"))))</f>
        <v>n/a</v>
      </c>
    </row>
    <row r="174" spans="1:13" x14ac:dyDescent="0.25">
      <c r="A174" s="169"/>
      <c r="B174" s="155"/>
      <c r="C174" s="156" t="s">
        <v>628</v>
      </c>
      <c r="D174" s="143"/>
      <c r="E174" s="143"/>
      <c r="F174" s="143"/>
      <c r="G174" s="143"/>
    </row>
    <row r="175" spans="1:13" x14ac:dyDescent="0.25">
      <c r="A175" s="143"/>
      <c r="B175" s="155"/>
      <c r="C175" s="156" t="s">
        <v>667</v>
      </c>
      <c r="D175" s="143"/>
      <c r="E175" s="143"/>
      <c r="F175" s="143"/>
      <c r="G175" s="143"/>
    </row>
    <row r="176" spans="1:13" x14ac:dyDescent="0.25">
      <c r="A176" s="143"/>
      <c r="B176" s="143"/>
      <c r="C176" s="156" t="s">
        <v>630</v>
      </c>
      <c r="D176" s="143"/>
      <c r="E176" s="143"/>
      <c r="F176" s="143"/>
      <c r="G176" s="143"/>
    </row>
    <row r="177" spans="1:13" ht="30" x14ac:dyDescent="0.25">
      <c r="A177" s="143"/>
      <c r="B177" s="143"/>
      <c r="C177" s="156" t="s">
        <v>668</v>
      </c>
      <c r="D177" s="143"/>
      <c r="E177" s="143"/>
      <c r="F177" s="143"/>
      <c r="G177" s="143"/>
    </row>
    <row r="178" spans="1:13" x14ac:dyDescent="0.25">
      <c r="A178" s="143"/>
      <c r="B178" s="143"/>
      <c r="C178" s="143" t="s">
        <v>632</v>
      </c>
      <c r="D178" s="143"/>
      <c r="E178" s="143"/>
      <c r="F178" s="143"/>
      <c r="G178" s="143"/>
    </row>
    <row r="179" spans="1:13" x14ac:dyDescent="0.25">
      <c r="A179" s="161"/>
      <c r="B179" s="161"/>
      <c r="C179" s="161"/>
      <c r="D179" s="161"/>
      <c r="E179" s="161" t="s">
        <v>544</v>
      </c>
      <c r="F179" s="161" t="s">
        <v>544</v>
      </c>
      <c r="G179" s="161"/>
    </row>
    <row r="180" spans="1:13" ht="26.25" x14ac:dyDescent="0.25">
      <c r="A180" s="155" t="s">
        <v>890</v>
      </c>
      <c r="B180" s="160" t="s">
        <v>125</v>
      </c>
      <c r="C180" s="143" t="s">
        <v>627</v>
      </c>
      <c r="D180" s="143"/>
      <c r="E180" s="143"/>
      <c r="F180" s="143"/>
      <c r="G180" s="143"/>
      <c r="M180" s="170" t="str">
        <f>IF(OR(E180="fail",E181="fail",E182="fail",E183="fail",E184="fail"),"fail",IF(AND(E180="pass",E181="pass",E182="pass",E183="pass",E184="pass",E185="pass"),"pass",IF(AND(E180="",E181="",E182="",E183="",E184="",E185=""),"n/a",IF(OR(E180="n/a",E181="n/a",E182="n/a",E183="n/a",E184="n/a",E185="n/a"),"n/a"))))</f>
        <v>n/a</v>
      </c>
    </row>
    <row r="181" spans="1:13" x14ac:dyDescent="0.25">
      <c r="A181" s="169"/>
      <c r="B181" s="155"/>
      <c r="C181" s="156" t="s">
        <v>628</v>
      </c>
      <c r="D181" s="143"/>
      <c r="E181" s="143"/>
      <c r="F181" s="143"/>
      <c r="G181" s="143"/>
    </row>
    <row r="182" spans="1:13" ht="30" x14ac:dyDescent="0.25">
      <c r="A182" s="143"/>
      <c r="B182" s="155"/>
      <c r="C182" s="156" t="s">
        <v>669</v>
      </c>
      <c r="D182" s="143"/>
      <c r="E182" s="143"/>
      <c r="F182" s="143"/>
      <c r="G182" s="143"/>
    </row>
    <row r="183" spans="1:13" x14ac:dyDescent="0.25">
      <c r="A183" s="143"/>
      <c r="B183" s="143"/>
      <c r="C183" s="156" t="s">
        <v>630</v>
      </c>
      <c r="D183" s="143"/>
      <c r="E183" s="143"/>
      <c r="F183" s="143"/>
      <c r="G183" s="143"/>
    </row>
    <row r="184" spans="1:13" ht="30" x14ac:dyDescent="0.25">
      <c r="A184" s="143"/>
      <c r="B184" s="143"/>
      <c r="C184" s="156" t="s">
        <v>670</v>
      </c>
      <c r="D184" s="143"/>
      <c r="E184" s="143"/>
      <c r="F184" s="143"/>
      <c r="G184" s="143"/>
    </row>
    <row r="185" spans="1:13" x14ac:dyDescent="0.25">
      <c r="A185" s="143"/>
      <c r="B185" s="143"/>
      <c r="C185" s="143" t="s">
        <v>632</v>
      </c>
      <c r="D185" s="143"/>
      <c r="E185" s="143"/>
      <c r="F185" s="143"/>
      <c r="G185" s="143"/>
    </row>
    <row r="186" spans="1:13" x14ac:dyDescent="0.25">
      <c r="A186" s="161"/>
      <c r="B186" s="161"/>
      <c r="C186" s="161"/>
      <c r="D186" s="161"/>
      <c r="E186" s="161" t="s">
        <v>544</v>
      </c>
      <c r="F186" s="161" t="s">
        <v>544</v>
      </c>
      <c r="G186" s="161"/>
    </row>
    <row r="187" spans="1:13" x14ac:dyDescent="0.25">
      <c r="A187" s="155" t="s">
        <v>891</v>
      </c>
      <c r="B187" s="160" t="s">
        <v>124</v>
      </c>
      <c r="C187" s="143" t="s">
        <v>627</v>
      </c>
      <c r="D187" s="143"/>
      <c r="E187" s="143"/>
      <c r="F187" s="143"/>
      <c r="G187" s="143"/>
      <c r="M187" s="170" t="str">
        <f>IF(OR(E187="fail",E188="fail",E189="fail",E190="fail",E191="fail"),"fail",IF(AND(E187="pass",E188="pass",E189="pass",E190="pass",E191="pass",E192="pass"),"pass",IF(AND(E187="",E188="",E189="",E190="",E191="",E192=""),"n/a",IF(OR(E187="n/a",E188="n/a",E189="n/a",E190="n/a",E191="n/a",E192="n/a"),"n/a"))))</f>
        <v>n/a</v>
      </c>
    </row>
    <row r="188" spans="1:13" x14ac:dyDescent="0.25">
      <c r="A188" s="169"/>
      <c r="B188" s="155"/>
      <c r="C188" s="156" t="s">
        <v>628</v>
      </c>
      <c r="D188" s="143"/>
      <c r="E188" s="143"/>
      <c r="F188" s="143"/>
      <c r="G188" s="143"/>
    </row>
    <row r="189" spans="1:13" x14ac:dyDescent="0.25">
      <c r="A189" s="143"/>
      <c r="B189" s="155"/>
      <c r="C189" s="156" t="s">
        <v>671</v>
      </c>
      <c r="D189" s="143"/>
      <c r="E189" s="143"/>
      <c r="F189" s="143"/>
      <c r="G189" s="143"/>
    </row>
    <row r="190" spans="1:13" x14ac:dyDescent="0.25">
      <c r="A190" s="143"/>
      <c r="B190" s="143"/>
      <c r="C190" s="156" t="s">
        <v>630</v>
      </c>
      <c r="D190" s="143"/>
      <c r="E190" s="143"/>
      <c r="F190" s="143"/>
      <c r="G190" s="143"/>
    </row>
    <row r="191" spans="1:13" ht="30" x14ac:dyDescent="0.25">
      <c r="A191" s="143"/>
      <c r="B191" s="143"/>
      <c r="C191" s="156" t="s">
        <v>672</v>
      </c>
      <c r="D191" s="143"/>
      <c r="E191" s="143"/>
      <c r="F191" s="143"/>
      <c r="G191" s="143"/>
    </row>
    <row r="192" spans="1:13" x14ac:dyDescent="0.25">
      <c r="A192" s="143"/>
      <c r="B192" s="143"/>
      <c r="C192" s="143" t="s">
        <v>632</v>
      </c>
      <c r="D192" s="143"/>
      <c r="E192" s="143"/>
      <c r="F192" s="143"/>
      <c r="G192" s="143"/>
    </row>
    <row r="193" spans="1:13" x14ac:dyDescent="0.25">
      <c r="A193" s="161"/>
      <c r="B193" s="161"/>
      <c r="C193" s="161"/>
      <c r="D193" s="161"/>
      <c r="E193" s="161" t="s">
        <v>544</v>
      </c>
      <c r="F193" s="161" t="s">
        <v>544</v>
      </c>
      <c r="G193" s="161"/>
    </row>
    <row r="194" spans="1:13" x14ac:dyDescent="0.25">
      <c r="A194" s="155" t="s">
        <v>892</v>
      </c>
      <c r="B194" s="160" t="s">
        <v>123</v>
      </c>
      <c r="C194" s="143" t="s">
        <v>627</v>
      </c>
      <c r="D194" s="143"/>
      <c r="E194" s="143"/>
      <c r="F194" s="143"/>
      <c r="G194" s="143"/>
      <c r="M194" s="170" t="str">
        <f>IF(OR(E194="fail",E195="fail",E196="fail",E197="fail",E198="fail"),"fail",IF(AND(E194="pass",E195="pass",E196="pass",E197="pass",E198="pass",E199="pass"),"pass",IF(AND(E194="",E195="",E196="",E197="",E198="",E199=""),"n/a",IF(OR(E194="n/a",E195="n/a",E196="n/a",E197="n/a",E198="n/a",E199="n/a"),"n/a"))))</f>
        <v>n/a</v>
      </c>
    </row>
    <row r="195" spans="1:13" x14ac:dyDescent="0.25">
      <c r="A195" s="169"/>
      <c r="B195" s="155"/>
      <c r="C195" s="156" t="s">
        <v>628</v>
      </c>
      <c r="D195" s="143"/>
      <c r="E195" s="143"/>
      <c r="F195" s="143"/>
      <c r="G195" s="143"/>
    </row>
    <row r="196" spans="1:13" x14ac:dyDescent="0.25">
      <c r="A196" s="143"/>
      <c r="B196" s="155"/>
      <c r="C196" s="156" t="s">
        <v>673</v>
      </c>
      <c r="D196" s="143"/>
      <c r="E196" s="143"/>
      <c r="F196" s="143"/>
      <c r="G196" s="143"/>
    </row>
    <row r="197" spans="1:13" x14ac:dyDescent="0.25">
      <c r="A197" s="143"/>
      <c r="B197" s="143"/>
      <c r="C197" s="156" t="s">
        <v>630</v>
      </c>
      <c r="D197" s="143"/>
      <c r="E197" s="143"/>
      <c r="F197" s="143"/>
      <c r="G197" s="143"/>
    </row>
    <row r="198" spans="1:13" ht="30" x14ac:dyDescent="0.25">
      <c r="A198" s="143"/>
      <c r="B198" s="143"/>
      <c r="C198" s="156" t="s">
        <v>674</v>
      </c>
      <c r="D198" s="143"/>
      <c r="E198" s="143"/>
      <c r="F198" s="143"/>
      <c r="G198" s="143"/>
    </row>
    <row r="199" spans="1:13" x14ac:dyDescent="0.25">
      <c r="A199" s="143"/>
      <c r="B199" s="143"/>
      <c r="C199" s="143" t="s">
        <v>632</v>
      </c>
      <c r="D199" s="143"/>
      <c r="E199" s="143"/>
      <c r="F199" s="143"/>
      <c r="G199" s="143"/>
    </row>
    <row r="200" spans="1:13" x14ac:dyDescent="0.25">
      <c r="A200" s="161"/>
      <c r="B200" s="161"/>
      <c r="C200" s="161"/>
      <c r="D200" s="161"/>
      <c r="E200" s="161" t="s">
        <v>544</v>
      </c>
      <c r="F200" s="161" t="s">
        <v>544</v>
      </c>
      <c r="G200" s="161"/>
    </row>
    <row r="201" spans="1:13" x14ac:dyDescent="0.25">
      <c r="A201" s="155" t="s">
        <v>3785</v>
      </c>
      <c r="B201" s="160" t="s">
        <v>122</v>
      </c>
      <c r="C201" s="143" t="s">
        <v>627</v>
      </c>
      <c r="D201" s="143"/>
      <c r="E201" s="143"/>
      <c r="F201" s="143"/>
      <c r="G201" s="143"/>
      <c r="M201" s="170" t="str">
        <f>IF(OR(E201="fail",E202="fail",E203="fail",E204="fail",E205="fail"),"fail",IF(AND(E201="pass",E202="pass",E203="pass",E204="pass",E205="pass",E206="pass"),"pass",IF(AND(E201="",E202="",E203="",E204="",E205="",E206=""),"n/a",IF(OR(E201="n/a",E202="n/a",E203="n/a",E204="n/a",E205="n/a",E206="n/a"),"n/a"))))</f>
        <v>n/a</v>
      </c>
    </row>
    <row r="202" spans="1:13" x14ac:dyDescent="0.25">
      <c r="A202" s="169"/>
      <c r="B202" s="155"/>
      <c r="C202" s="156" t="s">
        <v>628</v>
      </c>
      <c r="D202" s="143"/>
      <c r="E202" s="143"/>
      <c r="F202" s="143"/>
      <c r="G202" s="143"/>
    </row>
    <row r="203" spans="1:13" x14ac:dyDescent="0.25">
      <c r="A203" s="143"/>
      <c r="B203" s="155"/>
      <c r="C203" s="156" t="s">
        <v>675</v>
      </c>
      <c r="D203" s="143"/>
      <c r="E203" s="143"/>
      <c r="F203" s="143"/>
      <c r="G203" s="143"/>
    </row>
    <row r="204" spans="1:13" x14ac:dyDescent="0.25">
      <c r="A204" s="143"/>
      <c r="B204" s="143"/>
      <c r="C204" s="156" t="s">
        <v>630</v>
      </c>
      <c r="D204" s="143"/>
      <c r="E204" s="143"/>
      <c r="F204" s="143"/>
      <c r="G204" s="143"/>
    </row>
    <row r="205" spans="1:13" ht="30" x14ac:dyDescent="0.25">
      <c r="A205" s="143"/>
      <c r="B205" s="143"/>
      <c r="C205" s="156" t="s">
        <v>676</v>
      </c>
      <c r="D205" s="143"/>
      <c r="E205" s="143"/>
      <c r="F205" s="143"/>
      <c r="G205" s="143"/>
    </row>
    <row r="206" spans="1:13" x14ac:dyDescent="0.25">
      <c r="A206" s="143"/>
      <c r="B206" s="143"/>
      <c r="C206" s="143" t="s">
        <v>632</v>
      </c>
      <c r="D206" s="143"/>
      <c r="E206" s="143"/>
      <c r="F206" s="143"/>
      <c r="G206" s="143"/>
    </row>
    <row r="207" spans="1:13" x14ac:dyDescent="0.25">
      <c r="A207" s="161"/>
      <c r="B207" s="161"/>
      <c r="C207" s="161"/>
      <c r="D207" s="161"/>
      <c r="E207" s="161" t="s">
        <v>544</v>
      </c>
      <c r="F207" s="161" t="s">
        <v>544</v>
      </c>
      <c r="G207" s="161"/>
    </row>
    <row r="208" spans="1:13" x14ac:dyDescent="0.25">
      <c r="A208" s="155" t="s">
        <v>893</v>
      </c>
      <c r="B208" s="160" t="s">
        <v>121</v>
      </c>
      <c r="C208" s="143" t="s">
        <v>627</v>
      </c>
      <c r="D208" s="143"/>
      <c r="E208" s="143"/>
      <c r="F208" s="143"/>
      <c r="G208" s="143"/>
      <c r="M208" s="170" t="str">
        <f>IF(OR(E208="fail",E209="fail",E210="fail",E211="fail",E212="fail"),"fail",IF(AND(E208="pass",E209="pass",E210="pass",E211="pass",E212="pass",E213="pass"),"pass",IF(AND(E208="",E209="",E210="",E211="",E212="",E213=""),"n/a",IF(OR(E208="n/a",E209="n/a",E210="n/a",E211="n/a",E212="n/a",E213="n/a"),"n/a"))))</f>
        <v>n/a</v>
      </c>
    </row>
    <row r="209" spans="1:13" x14ac:dyDescent="0.25">
      <c r="A209" s="169"/>
      <c r="B209" s="155"/>
      <c r="C209" s="156" t="s">
        <v>628</v>
      </c>
      <c r="D209" s="143"/>
      <c r="E209" s="143"/>
      <c r="F209" s="143"/>
      <c r="G209" s="143"/>
    </row>
    <row r="210" spans="1:13" x14ac:dyDescent="0.25">
      <c r="A210" s="143"/>
      <c r="B210" s="155"/>
      <c r="C210" s="156" t="s">
        <v>677</v>
      </c>
      <c r="D210" s="143"/>
      <c r="E210" s="143"/>
      <c r="F210" s="143"/>
      <c r="G210" s="143"/>
    </row>
    <row r="211" spans="1:13" x14ac:dyDescent="0.25">
      <c r="A211" s="143"/>
      <c r="B211" s="143"/>
      <c r="C211" s="156" t="s">
        <v>630</v>
      </c>
      <c r="D211" s="143"/>
      <c r="E211" s="143"/>
      <c r="F211" s="143"/>
      <c r="G211" s="143"/>
    </row>
    <row r="212" spans="1:13" ht="30" x14ac:dyDescent="0.25">
      <c r="A212" s="143"/>
      <c r="B212" s="143"/>
      <c r="C212" s="156" t="s">
        <v>678</v>
      </c>
      <c r="D212" s="143"/>
      <c r="E212" s="143"/>
      <c r="F212" s="143"/>
      <c r="G212" s="143"/>
    </row>
    <row r="213" spans="1:13" x14ac:dyDescent="0.25">
      <c r="A213" s="143"/>
      <c r="B213" s="143"/>
      <c r="C213" s="143" t="s">
        <v>632</v>
      </c>
      <c r="D213" s="143"/>
      <c r="E213" s="143"/>
      <c r="F213" s="143"/>
      <c r="G213" s="143"/>
    </row>
    <row r="214" spans="1:13" x14ac:dyDescent="0.25">
      <c r="A214" s="161"/>
      <c r="B214" s="161"/>
      <c r="C214" s="161"/>
      <c r="D214" s="161"/>
      <c r="E214" s="161" t="s">
        <v>544</v>
      </c>
      <c r="F214" s="161" t="s">
        <v>544</v>
      </c>
      <c r="G214" s="161"/>
    </row>
    <row r="215" spans="1:13" x14ac:dyDescent="0.25">
      <c r="A215" s="155" t="s">
        <v>894</v>
      </c>
      <c r="B215" s="160" t="s">
        <v>120</v>
      </c>
      <c r="C215" s="143" t="s">
        <v>627</v>
      </c>
      <c r="D215" s="143"/>
      <c r="E215" s="143"/>
      <c r="F215" s="143"/>
      <c r="G215" s="143"/>
      <c r="M215" s="170" t="str">
        <f>IF(OR(E215="fail",E216="fail",E217="fail",E218="fail",E219="fail"),"fail",IF(AND(E215="pass",E216="pass",E217="pass",E218="pass",E219="pass",E220="pass"),"pass",IF(AND(E215="",E216="",E217="",E218="",E219="",E220=""),"n/a",IF(OR(E215="n/a",E216="n/a",E217="n/a",E218="n/a",E219="n/a",E220="n/a"),"n/a"))))</f>
        <v>n/a</v>
      </c>
    </row>
    <row r="216" spans="1:13" x14ac:dyDescent="0.25">
      <c r="A216" s="169"/>
      <c r="B216" s="155"/>
      <c r="C216" s="156" t="s">
        <v>628</v>
      </c>
      <c r="D216" s="143"/>
      <c r="E216" s="143"/>
      <c r="F216" s="143"/>
      <c r="G216" s="143"/>
    </row>
    <row r="217" spans="1:13" x14ac:dyDescent="0.25">
      <c r="A217" s="143"/>
      <c r="B217" s="155"/>
      <c r="C217" s="156" t="s">
        <v>679</v>
      </c>
      <c r="D217" s="143"/>
      <c r="E217" s="143"/>
      <c r="F217" s="143"/>
      <c r="G217" s="143"/>
    </row>
    <row r="218" spans="1:13" x14ac:dyDescent="0.25">
      <c r="A218" s="143"/>
      <c r="B218" s="143"/>
      <c r="C218" s="156" t="s">
        <v>630</v>
      </c>
      <c r="D218" s="143"/>
      <c r="E218" s="143"/>
      <c r="F218" s="143"/>
      <c r="G218" s="143"/>
    </row>
    <row r="219" spans="1:13" ht="30" x14ac:dyDescent="0.25">
      <c r="A219" s="143"/>
      <c r="B219" s="143"/>
      <c r="C219" s="156" t="s">
        <v>680</v>
      </c>
      <c r="D219" s="143"/>
      <c r="E219" s="143"/>
      <c r="F219" s="143"/>
      <c r="G219" s="143"/>
    </row>
    <row r="220" spans="1:13" x14ac:dyDescent="0.25">
      <c r="A220" s="143"/>
      <c r="B220" s="143"/>
      <c r="C220" s="143" t="s">
        <v>632</v>
      </c>
      <c r="D220" s="143"/>
      <c r="E220" s="143"/>
      <c r="F220" s="143"/>
      <c r="G220" s="143"/>
    </row>
    <row r="221" spans="1:13" x14ac:dyDescent="0.25">
      <c r="A221" s="161"/>
      <c r="B221" s="161"/>
      <c r="C221" s="161"/>
      <c r="D221" s="161"/>
      <c r="E221" s="161" t="s">
        <v>544</v>
      </c>
      <c r="F221" s="161" t="s">
        <v>544</v>
      </c>
      <c r="G221" s="161"/>
    </row>
    <row r="222" spans="1:13" x14ac:dyDescent="0.25">
      <c r="A222" s="155" t="s">
        <v>895</v>
      </c>
      <c r="B222" s="160" t="s">
        <v>127</v>
      </c>
      <c r="C222" s="143" t="s">
        <v>627</v>
      </c>
      <c r="D222" s="143"/>
      <c r="E222" s="143"/>
      <c r="F222" s="143"/>
      <c r="G222" s="143"/>
      <c r="M222" s="170" t="str">
        <f>IF(OR(E222="fail",E223="fail",E224="fail",E225="fail",E226="fail"),"fail",IF(AND(E222="pass",E223="pass",E224="pass",E225="pass",E226="pass",E227="pass"),"pass",IF(AND(E222="",E223="",E224="",E225="",E226="",E227=""),"n/a",IF(OR(E222="n/a",E223="n/a",E224="n/a",E225="n/a",E226="n/a",E227="n/a"),"n/a"))))</f>
        <v>n/a</v>
      </c>
    </row>
    <row r="223" spans="1:13" x14ac:dyDescent="0.25">
      <c r="A223" s="169"/>
      <c r="B223" s="155"/>
      <c r="C223" s="156" t="s">
        <v>3721</v>
      </c>
      <c r="D223" s="143"/>
      <c r="E223" s="143"/>
      <c r="F223" s="143"/>
      <c r="G223" s="143"/>
    </row>
    <row r="224" spans="1:13" x14ac:dyDescent="0.25">
      <c r="A224" s="143"/>
      <c r="B224" s="155"/>
      <c r="C224" s="156" t="s">
        <v>665</v>
      </c>
      <c r="D224" s="143"/>
      <c r="E224" s="143"/>
      <c r="F224" s="143"/>
      <c r="G224" s="143"/>
    </row>
    <row r="225" spans="1:13" x14ac:dyDescent="0.25">
      <c r="A225" s="143"/>
      <c r="B225" s="143"/>
      <c r="C225" s="156" t="s">
        <v>630</v>
      </c>
      <c r="D225" s="143"/>
      <c r="E225" s="143"/>
      <c r="F225" s="143"/>
      <c r="G225" s="143"/>
    </row>
    <row r="226" spans="1:13" ht="30" x14ac:dyDescent="0.25">
      <c r="A226" s="143"/>
      <c r="B226" s="143"/>
      <c r="C226" s="156" t="s">
        <v>666</v>
      </c>
      <c r="D226" s="143"/>
      <c r="E226" s="143"/>
      <c r="F226" s="143"/>
      <c r="G226" s="143"/>
    </row>
    <row r="227" spans="1:13" x14ac:dyDescent="0.25">
      <c r="A227" s="143"/>
      <c r="B227" s="143"/>
      <c r="C227" s="143" t="s">
        <v>632</v>
      </c>
      <c r="D227" s="143"/>
      <c r="E227" s="143"/>
      <c r="F227" s="143"/>
      <c r="G227" s="143"/>
    </row>
    <row r="228" spans="1:13" x14ac:dyDescent="0.25">
      <c r="A228" s="161"/>
      <c r="B228" s="161"/>
      <c r="C228" s="161"/>
      <c r="D228" s="161"/>
      <c r="E228" s="161" t="s">
        <v>544</v>
      </c>
      <c r="F228" s="161" t="s">
        <v>544</v>
      </c>
      <c r="G228" s="161"/>
    </row>
    <row r="229" spans="1:13" x14ac:dyDescent="0.25">
      <c r="A229" s="155" t="s">
        <v>896</v>
      </c>
      <c r="B229" s="160" t="s">
        <v>3734</v>
      </c>
      <c r="C229" s="143" t="s">
        <v>627</v>
      </c>
      <c r="D229" s="143"/>
      <c r="E229" s="143"/>
      <c r="F229" s="143"/>
      <c r="G229" s="143"/>
      <c r="M229" s="170" t="str">
        <f>IF(OR(E229="fail",E230="fail",E231="fail",E232="fail",E233="fail"),"fail",IF(AND(E229="pass",E230="pass",E231="pass",E232="pass",E233="pass",E234="pass"),"pass",IF(AND(E229="",E230="",E231="",E232="",E233="",E234=""),"n/a",IF(OR(E229="n/a",E230="n/a",E231="n/a",E232="n/a",E233="n/a",E234="n/a"),"n/a"))))</f>
        <v>n/a</v>
      </c>
    </row>
    <row r="230" spans="1:13" x14ac:dyDescent="0.25">
      <c r="A230" s="169"/>
      <c r="B230" s="155"/>
      <c r="C230" s="156" t="s">
        <v>3721</v>
      </c>
      <c r="D230" s="143"/>
      <c r="E230" s="143"/>
      <c r="F230" s="143"/>
      <c r="G230" s="143"/>
    </row>
    <row r="231" spans="1:13" x14ac:dyDescent="0.25">
      <c r="A231" s="143"/>
      <c r="B231" s="155"/>
      <c r="C231" s="156" t="s">
        <v>3735</v>
      </c>
      <c r="D231" s="143"/>
      <c r="E231" s="143"/>
      <c r="F231" s="143"/>
      <c r="G231" s="143"/>
    </row>
    <row r="232" spans="1:13" x14ac:dyDescent="0.25">
      <c r="A232" s="143"/>
      <c r="B232" s="143"/>
      <c r="C232" s="156" t="s">
        <v>630</v>
      </c>
      <c r="D232" s="143"/>
      <c r="E232" s="143"/>
      <c r="F232" s="143"/>
      <c r="G232" s="143"/>
    </row>
    <row r="233" spans="1:13" ht="30" x14ac:dyDescent="0.25">
      <c r="A233" s="143"/>
      <c r="B233" s="143"/>
      <c r="C233" s="156" t="s">
        <v>666</v>
      </c>
      <c r="D233" s="143"/>
      <c r="E233" s="143"/>
      <c r="F233" s="143"/>
      <c r="G233" s="143"/>
    </row>
    <row r="234" spans="1:13" x14ac:dyDescent="0.25">
      <c r="A234" s="143"/>
      <c r="B234" s="143"/>
      <c r="C234" s="143" t="s">
        <v>632</v>
      </c>
      <c r="D234" s="143"/>
      <c r="E234" s="143"/>
      <c r="F234" s="143"/>
      <c r="G234" s="143"/>
    </row>
    <row r="235" spans="1:13" x14ac:dyDescent="0.25">
      <c r="A235" s="161"/>
      <c r="B235" s="161"/>
      <c r="C235" s="161"/>
      <c r="D235" s="161"/>
      <c r="E235" s="161" t="s">
        <v>544</v>
      </c>
      <c r="F235" s="161" t="s">
        <v>544</v>
      </c>
      <c r="G235" s="161"/>
    </row>
    <row r="236" spans="1:13" x14ac:dyDescent="0.25">
      <c r="A236" s="155" t="s">
        <v>897</v>
      </c>
      <c r="B236" s="160" t="s">
        <v>3736</v>
      </c>
      <c r="C236" s="143" t="s">
        <v>627</v>
      </c>
      <c r="D236" s="143"/>
      <c r="E236" s="143"/>
      <c r="F236" s="143"/>
      <c r="G236" s="143"/>
      <c r="M236" s="170" t="str">
        <f>IF(OR(E236="fail",E237="fail",E238="fail",E239="fail",E240="fail"),"fail",IF(AND(E236="pass",E237="pass",E238="pass",E239="pass",E240="pass",E241="pass"),"pass",IF(AND(E236="",E237="",E238="",E239="",E240="",E241=""),"n/a",IF(OR(E236="n/a",E237="n/a",E238="n/a",E239="n/a",E240="n/a",E241="n/a"),"n/a"))))</f>
        <v>n/a</v>
      </c>
    </row>
    <row r="237" spans="1:13" x14ac:dyDescent="0.25">
      <c r="A237" s="169"/>
      <c r="B237" s="155"/>
      <c r="C237" s="156" t="s">
        <v>3721</v>
      </c>
      <c r="D237" s="143"/>
      <c r="E237" s="143"/>
      <c r="F237" s="143"/>
      <c r="G237" s="143"/>
    </row>
    <row r="238" spans="1:13" x14ac:dyDescent="0.25">
      <c r="A238" s="143"/>
      <c r="B238" s="155"/>
      <c r="C238" s="156" t="s">
        <v>3737</v>
      </c>
      <c r="D238" s="143"/>
      <c r="E238" s="143"/>
      <c r="F238" s="143"/>
      <c r="G238" s="143"/>
    </row>
    <row r="239" spans="1:13" x14ac:dyDescent="0.25">
      <c r="A239" s="143"/>
      <c r="B239" s="143"/>
      <c r="C239" s="156" t="s">
        <v>630</v>
      </c>
      <c r="D239" s="143"/>
      <c r="E239" s="143"/>
      <c r="F239" s="143"/>
      <c r="G239" s="143"/>
    </row>
    <row r="240" spans="1:13" ht="30" x14ac:dyDescent="0.25">
      <c r="A240" s="143"/>
      <c r="B240" s="143"/>
      <c r="C240" s="156" t="s">
        <v>3738</v>
      </c>
      <c r="D240" s="143"/>
      <c r="E240" s="143"/>
      <c r="F240" s="143"/>
      <c r="G240" s="143"/>
    </row>
    <row r="241" spans="1:13" x14ac:dyDescent="0.25">
      <c r="A241" s="143"/>
      <c r="B241" s="143"/>
      <c r="C241" s="143" t="s">
        <v>632</v>
      </c>
      <c r="D241" s="143"/>
      <c r="E241" s="143"/>
      <c r="F241" s="143"/>
      <c r="G241" s="143"/>
    </row>
    <row r="242" spans="1:13" x14ac:dyDescent="0.25">
      <c r="A242" s="161"/>
      <c r="B242" s="161"/>
      <c r="C242" s="161"/>
      <c r="D242" s="161"/>
      <c r="E242" s="161" t="s">
        <v>544</v>
      </c>
      <c r="F242" s="161" t="s">
        <v>544</v>
      </c>
      <c r="G242" s="161"/>
    </row>
    <row r="243" spans="1:13" x14ac:dyDescent="0.25">
      <c r="A243" s="155" t="s">
        <v>898</v>
      </c>
      <c r="B243" s="160" t="s">
        <v>129</v>
      </c>
      <c r="C243" s="143" t="s">
        <v>627</v>
      </c>
      <c r="D243" s="143"/>
      <c r="E243" s="143"/>
      <c r="F243" s="143"/>
      <c r="G243" s="143"/>
      <c r="M243" s="170" t="str">
        <f>IF(OR(E243="fail",E244="fail",E245="fail",E246="fail",E247="fail"),"fail",IF(AND(E243="pass",E244="pass",E245="pass",E246="pass",E247="pass",E248="pass"),"pass",IF(AND(E243="",E244="",E245="",E246="",E247="",E248=""),"n/a",IF(OR(E243="n/a",E244="n/a",E245="n/a",E246="n/a",E247="n/a",E248="n/a"),"n/a"))))</f>
        <v>n/a</v>
      </c>
    </row>
    <row r="244" spans="1:13" x14ac:dyDescent="0.25">
      <c r="A244" s="169"/>
      <c r="B244" s="155"/>
      <c r="C244" s="156" t="s">
        <v>681</v>
      </c>
      <c r="D244" s="143"/>
      <c r="E244" s="143"/>
      <c r="F244" s="143"/>
      <c r="G244" s="143"/>
    </row>
    <row r="245" spans="1:13" x14ac:dyDescent="0.25">
      <c r="A245" s="143"/>
      <c r="B245" s="155"/>
      <c r="C245" s="156" t="s">
        <v>684</v>
      </c>
      <c r="D245" s="143"/>
      <c r="E245" s="143"/>
      <c r="F245" s="143"/>
      <c r="G245" s="143"/>
    </row>
    <row r="246" spans="1:13" x14ac:dyDescent="0.25">
      <c r="A246" s="143"/>
      <c r="B246" s="143"/>
      <c r="C246" s="156" t="s">
        <v>630</v>
      </c>
      <c r="D246" s="143"/>
      <c r="E246" s="143"/>
      <c r="F246" s="143"/>
      <c r="G246" s="143"/>
    </row>
    <row r="247" spans="1:13" ht="30" x14ac:dyDescent="0.25">
      <c r="A247" s="143"/>
      <c r="B247" s="143"/>
      <c r="C247" s="156" t="s">
        <v>685</v>
      </c>
      <c r="D247" s="143"/>
      <c r="E247" s="143"/>
      <c r="F247" s="143"/>
      <c r="G247" s="143"/>
    </row>
    <row r="248" spans="1:13" x14ac:dyDescent="0.25">
      <c r="A248" s="143"/>
      <c r="B248" s="143"/>
      <c r="C248" s="143" t="s">
        <v>632</v>
      </c>
      <c r="D248" s="143"/>
      <c r="E248" s="143"/>
      <c r="F248" s="143"/>
      <c r="G248" s="143"/>
    </row>
    <row r="249" spans="1:13" x14ac:dyDescent="0.25">
      <c r="A249" s="161"/>
      <c r="B249" s="161"/>
      <c r="C249" s="161"/>
      <c r="D249" s="161"/>
      <c r="E249" s="161" t="s">
        <v>544</v>
      </c>
      <c r="F249" s="161" t="s">
        <v>544</v>
      </c>
      <c r="G249" s="161"/>
    </row>
    <row r="250" spans="1:13" x14ac:dyDescent="0.25">
      <c r="A250" s="155" t="s">
        <v>899</v>
      </c>
      <c r="B250" s="160" t="s">
        <v>3739</v>
      </c>
      <c r="C250" s="143" t="s">
        <v>627</v>
      </c>
      <c r="D250" s="143"/>
      <c r="E250" s="143"/>
      <c r="F250" s="143"/>
      <c r="G250" s="143"/>
      <c r="M250" s="170" t="str">
        <f>IF(OR(E250="fail",E251="fail",E252="fail",E253="fail",E254="fail"),"fail",IF(AND(E250="pass",E251="pass",E252="pass",E253="pass",E254="pass",E255="pass"),"pass",IF(AND(E250="",E251="",E252="",E253="",E254="",E255=""),"n/a",IF(OR(E250="n/a",E251="n/a",E252="n/a",E253="n/a",E254="n/a",E255="n/a"),"n/a"))))</f>
        <v>n/a</v>
      </c>
    </row>
    <row r="251" spans="1:13" x14ac:dyDescent="0.25">
      <c r="A251" s="169"/>
      <c r="B251" s="155"/>
      <c r="C251" s="156" t="s">
        <v>681</v>
      </c>
      <c r="D251" s="143"/>
      <c r="E251" s="143"/>
      <c r="F251" s="143"/>
      <c r="G251" s="143"/>
    </row>
    <row r="252" spans="1:13" x14ac:dyDescent="0.25">
      <c r="A252" s="143"/>
      <c r="B252" s="155"/>
      <c r="C252" s="156" t="s">
        <v>684</v>
      </c>
      <c r="D252" s="143"/>
      <c r="E252" s="143"/>
      <c r="F252" s="143"/>
      <c r="G252" s="143"/>
    </row>
    <row r="253" spans="1:13" x14ac:dyDescent="0.25">
      <c r="A253" s="143"/>
      <c r="B253" s="143"/>
      <c r="C253" s="156" t="s">
        <v>630</v>
      </c>
      <c r="D253" s="143"/>
      <c r="E253" s="143"/>
      <c r="F253" s="143"/>
      <c r="G253" s="143"/>
    </row>
    <row r="254" spans="1:13" ht="30" x14ac:dyDescent="0.25">
      <c r="A254" s="143"/>
      <c r="B254" s="143"/>
      <c r="C254" s="156" t="s">
        <v>685</v>
      </c>
      <c r="D254" s="143"/>
      <c r="E254" s="143"/>
      <c r="F254" s="143"/>
      <c r="G254" s="143"/>
    </row>
    <row r="255" spans="1:13" x14ac:dyDescent="0.25">
      <c r="A255" s="143"/>
      <c r="B255" s="143"/>
      <c r="C255" s="143" t="s">
        <v>632</v>
      </c>
      <c r="D255" s="143"/>
      <c r="E255" s="143"/>
      <c r="F255" s="143"/>
      <c r="G255" s="143"/>
    </row>
    <row r="256" spans="1:13" x14ac:dyDescent="0.25">
      <c r="A256" s="161"/>
      <c r="B256" s="161"/>
      <c r="C256" s="161"/>
      <c r="D256" s="161"/>
      <c r="E256" s="161" t="s">
        <v>544</v>
      </c>
      <c r="F256" s="161" t="s">
        <v>544</v>
      </c>
      <c r="G256" s="161"/>
    </row>
    <row r="257" spans="1:13" x14ac:dyDescent="0.25">
      <c r="A257" s="155" t="s">
        <v>3786</v>
      </c>
      <c r="B257" s="160" t="s">
        <v>131</v>
      </c>
      <c r="C257" s="143" t="s">
        <v>627</v>
      </c>
      <c r="D257" s="143"/>
      <c r="E257" s="143"/>
      <c r="F257" s="143"/>
      <c r="G257" s="143"/>
      <c r="M257" s="170" t="str">
        <f>IF(OR(E257="fail",E258="fail",E259="fail",E260="fail",E261="fail"),"fail",IF(AND(E257="pass",E258="pass",E259="pass",E260="pass",E261="pass",E262="pass"),"pass",IF(AND(E257="",E258="",E259="",E260="",E261="",E262=""),"n/a",IF(OR(E257="n/a",E258="n/a",E259="n/a",E260="n/a",E261="n/a",E262="n/a"),"n/a"))))</f>
        <v>n/a</v>
      </c>
    </row>
    <row r="258" spans="1:13" x14ac:dyDescent="0.25">
      <c r="A258" s="169"/>
      <c r="B258" s="155"/>
      <c r="C258" s="156" t="s">
        <v>681</v>
      </c>
      <c r="D258" s="143"/>
      <c r="E258" s="143"/>
      <c r="F258" s="143"/>
      <c r="G258" s="143"/>
    </row>
    <row r="259" spans="1:13" x14ac:dyDescent="0.25">
      <c r="A259" s="143"/>
      <c r="B259" s="155"/>
      <c r="C259" s="156" t="s">
        <v>684</v>
      </c>
      <c r="D259" s="143"/>
      <c r="E259" s="143"/>
      <c r="F259" s="143"/>
      <c r="G259" s="143"/>
    </row>
    <row r="260" spans="1:13" x14ac:dyDescent="0.25">
      <c r="A260" s="143"/>
      <c r="B260" s="143"/>
      <c r="C260" s="156" t="s">
        <v>630</v>
      </c>
      <c r="D260" s="143"/>
      <c r="E260" s="143"/>
      <c r="F260" s="143"/>
      <c r="G260" s="143"/>
    </row>
    <row r="261" spans="1:13" ht="30" x14ac:dyDescent="0.25">
      <c r="A261" s="143"/>
      <c r="B261" s="143"/>
      <c r="C261" s="156" t="s">
        <v>685</v>
      </c>
      <c r="D261" s="143"/>
      <c r="E261" s="143"/>
      <c r="F261" s="143"/>
      <c r="G261" s="143"/>
    </row>
    <row r="262" spans="1:13" x14ac:dyDescent="0.25">
      <c r="A262" s="143"/>
      <c r="B262" s="143"/>
      <c r="C262" s="143" t="s">
        <v>632</v>
      </c>
      <c r="D262" s="143"/>
      <c r="E262" s="143"/>
      <c r="F262" s="143"/>
      <c r="G262" s="143"/>
    </row>
    <row r="263" spans="1:13" x14ac:dyDescent="0.25">
      <c r="A263" s="161"/>
      <c r="B263" s="161"/>
      <c r="C263" s="161"/>
      <c r="D263" s="161"/>
      <c r="E263" s="161" t="s">
        <v>544</v>
      </c>
      <c r="F263" s="161" t="s">
        <v>544</v>
      </c>
      <c r="G263" s="161"/>
    </row>
    <row r="264" spans="1:13" x14ac:dyDescent="0.25">
      <c r="A264" s="155" t="s">
        <v>3787</v>
      </c>
      <c r="B264" s="160" t="s">
        <v>132</v>
      </c>
      <c r="C264" s="143" t="s">
        <v>627</v>
      </c>
      <c r="D264" s="143"/>
      <c r="E264" s="143"/>
      <c r="F264" s="143"/>
      <c r="G264" s="143"/>
      <c r="M264" s="170" t="str">
        <f>IF(OR(E264="fail",E265="fail",E266="fail",E267="fail",E268="fail"),"fail",IF(AND(E264="pass",E265="pass",E266="pass",E267="pass",E268="pass",E269="pass"),"pass",IF(AND(E264="",E265="",E266="",E267="",E268="",E269=""),"n/a",IF(OR(E264="n/a",E265="n/a",E266="n/a",E267="n/a",E268="n/a",E269="n/a"),"n/a"))))</f>
        <v>n/a</v>
      </c>
    </row>
    <row r="265" spans="1:13" x14ac:dyDescent="0.25">
      <c r="A265" s="169"/>
      <c r="B265" s="155"/>
      <c r="C265" s="156" t="s">
        <v>681</v>
      </c>
      <c r="D265" s="143"/>
      <c r="E265" s="143"/>
      <c r="F265" s="143"/>
      <c r="G265" s="143"/>
    </row>
    <row r="266" spans="1:13" x14ac:dyDescent="0.25">
      <c r="A266" s="143"/>
      <c r="B266" s="155"/>
      <c r="C266" s="156" t="s">
        <v>684</v>
      </c>
      <c r="D266" s="143"/>
      <c r="E266" s="143"/>
      <c r="F266" s="143"/>
      <c r="G266" s="143"/>
    </row>
    <row r="267" spans="1:13" x14ac:dyDescent="0.25">
      <c r="A267" s="143"/>
      <c r="B267" s="143"/>
      <c r="C267" s="156" t="s">
        <v>630</v>
      </c>
      <c r="D267" s="143"/>
      <c r="E267" s="143"/>
      <c r="F267" s="143"/>
      <c r="G267" s="143"/>
    </row>
    <row r="268" spans="1:13" ht="30" x14ac:dyDescent="0.25">
      <c r="A268" s="143"/>
      <c r="B268" s="143"/>
      <c r="C268" s="156" t="s">
        <v>685</v>
      </c>
      <c r="D268" s="143"/>
      <c r="E268" s="143"/>
      <c r="F268" s="143"/>
      <c r="G268" s="143"/>
    </row>
    <row r="269" spans="1:13" x14ac:dyDescent="0.25">
      <c r="A269" s="143"/>
      <c r="B269" s="143"/>
      <c r="C269" s="143" t="s">
        <v>632</v>
      </c>
      <c r="D269" s="143"/>
      <c r="E269" s="143"/>
      <c r="F269" s="143"/>
      <c r="G269" s="143"/>
    </row>
    <row r="270" spans="1:13" x14ac:dyDescent="0.25">
      <c r="A270" s="161"/>
      <c r="B270" s="161"/>
      <c r="C270" s="161"/>
      <c r="D270" s="161"/>
      <c r="E270" s="161" t="s">
        <v>544</v>
      </c>
      <c r="F270" s="161" t="s">
        <v>544</v>
      </c>
      <c r="G270" s="161"/>
    </row>
    <row r="271" spans="1:13" ht="26.25" x14ac:dyDescent="0.25">
      <c r="A271" s="155" t="s">
        <v>3788</v>
      </c>
      <c r="B271" s="160" t="s">
        <v>693</v>
      </c>
      <c r="C271" s="143" t="s">
        <v>627</v>
      </c>
      <c r="D271" s="143"/>
      <c r="E271" s="143"/>
      <c r="F271" s="143"/>
      <c r="G271" s="143"/>
      <c r="M271" s="170" t="str">
        <f>IF(OR(E271="fail",E272="fail",E273="fail",E274="fail",E275="fail"),"fail",IF(AND(E271="pass",E272="pass",E273="pass",E274="pass",E275="pass",E276="pass"),"pass",IF(AND(E271="",E272="",E273="",E274="",E275="",E276=""),"n/a",IF(OR(E271="n/a",E272="n/a",E273="n/a",E274="n/a",E275="n/a",E276="n/a"),"n/a"))))</f>
        <v>n/a</v>
      </c>
    </row>
    <row r="272" spans="1:13" x14ac:dyDescent="0.25">
      <c r="A272" s="169"/>
      <c r="B272" s="155"/>
      <c r="C272" s="156" t="s">
        <v>686</v>
      </c>
      <c r="D272" s="143"/>
      <c r="E272" s="143"/>
      <c r="F272" s="143"/>
      <c r="G272" s="143"/>
    </row>
    <row r="273" spans="1:13" ht="30" x14ac:dyDescent="0.25">
      <c r="A273" s="143"/>
      <c r="B273" s="155"/>
      <c r="C273" s="156" t="s">
        <v>694</v>
      </c>
      <c r="D273" s="143"/>
      <c r="E273" s="143"/>
      <c r="F273" s="143"/>
      <c r="G273" s="143"/>
    </row>
    <row r="274" spans="1:13" x14ac:dyDescent="0.25">
      <c r="A274" s="143"/>
      <c r="B274" s="143"/>
      <c r="C274" s="156" t="s">
        <v>630</v>
      </c>
      <c r="D274" s="143"/>
      <c r="E274" s="143"/>
      <c r="F274" s="143"/>
      <c r="G274" s="143"/>
    </row>
    <row r="275" spans="1:13" ht="30" x14ac:dyDescent="0.25">
      <c r="A275" s="143"/>
      <c r="B275" s="143"/>
      <c r="C275" s="156" t="s">
        <v>695</v>
      </c>
      <c r="D275" s="143"/>
      <c r="E275" s="143"/>
      <c r="F275" s="143"/>
      <c r="G275" s="143"/>
    </row>
    <row r="276" spans="1:13" x14ac:dyDescent="0.25">
      <c r="A276" s="143"/>
      <c r="B276" s="143"/>
      <c r="C276" s="143" t="s">
        <v>632</v>
      </c>
      <c r="D276" s="143"/>
      <c r="E276" s="143"/>
      <c r="F276" s="143"/>
      <c r="G276" s="143"/>
    </row>
    <row r="277" spans="1:13" x14ac:dyDescent="0.25">
      <c r="A277" s="161"/>
      <c r="B277" s="161"/>
      <c r="C277" s="161"/>
      <c r="D277" s="161"/>
      <c r="E277" s="161" t="s">
        <v>544</v>
      </c>
      <c r="F277" s="161" t="s">
        <v>544</v>
      </c>
      <c r="G277" s="161"/>
    </row>
    <row r="278" spans="1:13" ht="26.25" x14ac:dyDescent="0.25">
      <c r="A278" s="155" t="s">
        <v>900</v>
      </c>
      <c r="B278" s="160" t="s">
        <v>696</v>
      </c>
      <c r="C278" s="143" t="s">
        <v>627</v>
      </c>
      <c r="D278" s="143"/>
      <c r="E278" s="143"/>
      <c r="F278" s="143"/>
      <c r="G278" s="143"/>
      <c r="M278" s="170" t="str">
        <f>IF(OR(E278="fail",E279="fail",E280="fail",E281="fail",E282="fail"),"fail",IF(AND(E278="pass",E279="pass",E280="pass",E281="pass",E282="pass",E283="pass"),"pass",IF(AND(E278="",E279="",E280="",E281="",E282="",E283=""),"n/a",IF(OR(E278="n/a",E279="n/a",E280="n/a",E281="n/a",E282="n/a",E283="n/a"),"n/a"))))</f>
        <v>n/a</v>
      </c>
    </row>
    <row r="279" spans="1:13" x14ac:dyDescent="0.25">
      <c r="A279" s="169"/>
      <c r="B279" s="155"/>
      <c r="C279" s="156" t="s">
        <v>686</v>
      </c>
      <c r="D279" s="143"/>
      <c r="E279" s="143"/>
      <c r="F279" s="143"/>
      <c r="G279" s="143"/>
    </row>
    <row r="280" spans="1:13" ht="30" x14ac:dyDescent="0.25">
      <c r="A280" s="143"/>
      <c r="B280" s="155"/>
      <c r="C280" s="156" t="s">
        <v>697</v>
      </c>
      <c r="D280" s="143"/>
      <c r="E280" s="143"/>
      <c r="F280" s="143"/>
      <c r="G280" s="143"/>
    </row>
    <row r="281" spans="1:13" x14ac:dyDescent="0.25">
      <c r="A281" s="143"/>
      <c r="B281" s="143"/>
      <c r="C281" s="156" t="s">
        <v>630</v>
      </c>
      <c r="D281" s="143"/>
      <c r="E281" s="143"/>
      <c r="F281" s="143"/>
      <c r="G281" s="143"/>
    </row>
    <row r="282" spans="1:13" ht="30" x14ac:dyDescent="0.25">
      <c r="A282" s="143"/>
      <c r="B282" s="143"/>
      <c r="C282" s="156" t="s">
        <v>698</v>
      </c>
      <c r="D282" s="143"/>
      <c r="E282" s="143"/>
      <c r="F282" s="143"/>
      <c r="G282" s="143"/>
    </row>
    <row r="283" spans="1:13" x14ac:dyDescent="0.25">
      <c r="A283" s="143"/>
      <c r="B283" s="143"/>
      <c r="C283" s="143" t="s">
        <v>632</v>
      </c>
      <c r="D283" s="143"/>
      <c r="E283" s="143"/>
      <c r="F283" s="143"/>
      <c r="G283" s="143"/>
    </row>
    <row r="284" spans="1:13" x14ac:dyDescent="0.25">
      <c r="A284" s="161"/>
      <c r="B284" s="161"/>
      <c r="C284" s="161"/>
      <c r="D284" s="161"/>
      <c r="E284" s="161" t="s">
        <v>544</v>
      </c>
      <c r="F284" s="161" t="s">
        <v>544</v>
      </c>
      <c r="G284" s="161"/>
    </row>
    <row r="285" spans="1:13" ht="39" x14ac:dyDescent="0.25">
      <c r="A285" s="155" t="s">
        <v>3789</v>
      </c>
      <c r="B285" s="160" t="s">
        <v>699</v>
      </c>
      <c r="C285" s="143" t="s">
        <v>627</v>
      </c>
      <c r="D285" s="143"/>
      <c r="E285" s="143"/>
      <c r="F285" s="143"/>
      <c r="G285" s="143"/>
      <c r="M285" s="170" t="str">
        <f>IF(OR(E285="fail",E286="fail",E287="fail",E288="fail",E289="fail"),"fail",IF(AND(E285="pass",E286="pass",E287="pass",E288="pass",E289="pass",E290="pass"),"pass",IF(AND(E285="",E286="",E287="",E288="",E289="",E290=""),"n/a",IF(OR(E285="n/a",E286="n/a",E287="n/a",E288="n/a",E289="n/a",E290="n/a"),"n/a"))))</f>
        <v>n/a</v>
      </c>
    </row>
    <row r="286" spans="1:13" x14ac:dyDescent="0.25">
      <c r="A286" s="169"/>
      <c r="B286" s="155"/>
      <c r="C286" s="156" t="s">
        <v>700</v>
      </c>
      <c r="D286" s="143"/>
      <c r="E286" s="143"/>
      <c r="F286" s="143"/>
      <c r="G286" s="143"/>
    </row>
    <row r="287" spans="1:13" x14ac:dyDescent="0.25">
      <c r="A287" s="143"/>
      <c r="B287" s="155"/>
      <c r="C287" s="156" t="s">
        <v>701</v>
      </c>
      <c r="D287" s="143"/>
      <c r="E287" s="143"/>
      <c r="F287" s="143"/>
      <c r="G287" s="143"/>
    </row>
    <row r="288" spans="1:13" x14ac:dyDescent="0.25">
      <c r="A288" s="143"/>
      <c r="B288" s="143"/>
      <c r="C288" s="156" t="s">
        <v>630</v>
      </c>
      <c r="D288" s="143"/>
      <c r="E288" s="143"/>
      <c r="F288" s="143"/>
      <c r="G288" s="143"/>
    </row>
    <row r="289" spans="1:13" ht="30" x14ac:dyDescent="0.25">
      <c r="A289" s="143"/>
      <c r="B289" s="143"/>
      <c r="C289" s="156" t="s">
        <v>640</v>
      </c>
      <c r="D289" s="143"/>
      <c r="E289" s="143"/>
      <c r="F289" s="143"/>
      <c r="G289" s="143"/>
    </row>
    <row r="290" spans="1:13" x14ac:dyDescent="0.25">
      <c r="A290" s="143"/>
      <c r="B290" s="143"/>
      <c r="C290" s="143" t="s">
        <v>632</v>
      </c>
      <c r="D290" s="143"/>
      <c r="E290" s="143"/>
      <c r="F290" s="143"/>
      <c r="G290" s="143"/>
    </row>
    <row r="291" spans="1:13" x14ac:dyDescent="0.25">
      <c r="A291" s="161"/>
      <c r="B291" s="161"/>
      <c r="C291" s="161"/>
      <c r="D291" s="161"/>
      <c r="E291" s="161" t="s">
        <v>544</v>
      </c>
      <c r="F291" s="161" t="s">
        <v>544</v>
      </c>
      <c r="G291" s="161"/>
    </row>
    <row r="292" spans="1:13" ht="26.25" x14ac:dyDescent="0.25">
      <c r="A292" s="155" t="s">
        <v>3790</v>
      </c>
      <c r="B292" s="160" t="s">
        <v>702</v>
      </c>
      <c r="C292" s="143" t="s">
        <v>627</v>
      </c>
      <c r="D292" s="143"/>
      <c r="E292" s="143"/>
      <c r="F292" s="143"/>
      <c r="G292" s="143"/>
      <c r="M292" s="170" t="str">
        <f>IF(OR(E292="fail",E293="fail",E294="fail",E295="fail",E296="fail"),"fail",IF(AND(E292="pass",E293="pass",E294="pass",E295="pass",E296="pass",E297="pass"),"pass",IF(AND(E292="",E293="",E294="",E295="",E296="",E297=""),"n/a",IF(OR(E292="n/a",E293="n/a",E294="n/a",E295="n/a",E296="n/a",E297="n/a"),"n/a"))))</f>
        <v>n/a</v>
      </c>
    </row>
    <row r="293" spans="1:13" x14ac:dyDescent="0.25">
      <c r="A293" s="169"/>
      <c r="B293" s="155"/>
      <c r="C293" s="156" t="s">
        <v>700</v>
      </c>
      <c r="D293" s="143"/>
      <c r="E293" s="143"/>
      <c r="F293" s="143"/>
      <c r="G293" s="143"/>
    </row>
    <row r="294" spans="1:13" x14ac:dyDescent="0.25">
      <c r="A294" s="143"/>
      <c r="B294" s="155"/>
      <c r="C294" s="156" t="s">
        <v>703</v>
      </c>
      <c r="D294" s="143"/>
      <c r="E294" s="143"/>
      <c r="F294" s="143"/>
      <c r="G294" s="143"/>
    </row>
    <row r="295" spans="1:13" x14ac:dyDescent="0.25">
      <c r="A295" s="143"/>
      <c r="B295" s="143"/>
      <c r="C295" s="156" t="s">
        <v>630</v>
      </c>
      <c r="D295" s="143"/>
      <c r="E295" s="143"/>
      <c r="F295" s="143"/>
      <c r="G295" s="143"/>
    </row>
    <row r="296" spans="1:13" ht="30" x14ac:dyDescent="0.25">
      <c r="A296" s="143"/>
      <c r="B296" s="143"/>
      <c r="C296" s="156" t="s">
        <v>692</v>
      </c>
      <c r="D296" s="143"/>
      <c r="E296" s="143"/>
      <c r="F296" s="143"/>
      <c r="G296" s="143"/>
    </row>
    <row r="297" spans="1:13" x14ac:dyDescent="0.25">
      <c r="A297" s="143"/>
      <c r="B297" s="143"/>
      <c r="C297" s="143" t="s">
        <v>632</v>
      </c>
      <c r="D297" s="143"/>
      <c r="E297" s="143"/>
      <c r="F297" s="143"/>
      <c r="G297" s="143"/>
    </row>
    <row r="298" spans="1:13" x14ac:dyDescent="0.25">
      <c r="A298" s="161"/>
      <c r="B298" s="161"/>
      <c r="C298" s="161"/>
      <c r="D298" s="161"/>
      <c r="E298" s="161" t="s">
        <v>544</v>
      </c>
      <c r="F298" s="161" t="s">
        <v>544</v>
      </c>
      <c r="G298" s="161"/>
    </row>
    <row r="299" spans="1:13" ht="26.25" x14ac:dyDescent="0.25">
      <c r="A299" s="155" t="s">
        <v>3791</v>
      </c>
      <c r="B299" s="160" t="s">
        <v>704</v>
      </c>
      <c r="C299" s="143" t="s">
        <v>627</v>
      </c>
      <c r="D299" s="143"/>
      <c r="E299" s="143"/>
      <c r="F299" s="143"/>
      <c r="G299" s="143"/>
      <c r="M299" s="170" t="str">
        <f>IF(OR(E299="fail",E300="fail",E301="fail",E302="fail",E303="fail"),"fail",IF(AND(E299="pass",E300="pass",E301="pass",E302="pass",E303="pass",E304="pass"),"pass",IF(AND(E299="",E300="",E301="",E302="",E303="",E304=""),"n/a",IF(OR(E299="n/a",E300="n/a",E301="n/a",E302="n/a",E303="n/a",E304="n/a"),"n/a"))))</f>
        <v>n/a</v>
      </c>
    </row>
    <row r="300" spans="1:13" x14ac:dyDescent="0.25">
      <c r="A300" s="169"/>
      <c r="B300" s="155"/>
      <c r="C300" s="156" t="s">
        <v>700</v>
      </c>
      <c r="D300" s="143"/>
      <c r="E300" s="143"/>
      <c r="F300" s="143"/>
      <c r="G300" s="143"/>
    </row>
    <row r="301" spans="1:13" x14ac:dyDescent="0.25">
      <c r="A301" s="143"/>
      <c r="B301" s="155"/>
      <c r="C301" s="156" t="s">
        <v>705</v>
      </c>
      <c r="D301" s="143"/>
      <c r="E301" s="143"/>
      <c r="F301" s="143"/>
      <c r="G301" s="143"/>
    </row>
    <row r="302" spans="1:13" x14ac:dyDescent="0.25">
      <c r="A302" s="143"/>
      <c r="B302" s="143"/>
      <c r="C302" s="156" t="s">
        <v>630</v>
      </c>
      <c r="D302" s="143"/>
      <c r="E302" s="143"/>
      <c r="F302" s="143"/>
      <c r="G302" s="143"/>
    </row>
    <row r="303" spans="1:13" x14ac:dyDescent="0.25">
      <c r="A303" s="143"/>
      <c r="B303" s="143"/>
      <c r="C303" s="156" t="s">
        <v>706</v>
      </c>
      <c r="D303" s="143"/>
      <c r="E303" s="143"/>
      <c r="F303" s="143"/>
      <c r="G303" s="143"/>
    </row>
    <row r="304" spans="1:13" x14ac:dyDescent="0.25">
      <c r="A304" s="143"/>
      <c r="B304" s="143"/>
      <c r="C304" s="143" t="s">
        <v>632</v>
      </c>
      <c r="D304" s="143"/>
      <c r="E304" s="143"/>
      <c r="F304" s="143"/>
      <c r="G304" s="143"/>
    </row>
    <row r="305" spans="1:13" x14ac:dyDescent="0.25">
      <c r="A305" s="161"/>
      <c r="B305" s="161"/>
      <c r="C305" s="161"/>
      <c r="D305" s="161"/>
      <c r="E305" s="161" t="s">
        <v>544</v>
      </c>
      <c r="F305" s="161" t="s">
        <v>544</v>
      </c>
      <c r="G305" s="161"/>
    </row>
    <row r="306" spans="1:13" ht="39" x14ac:dyDescent="0.25">
      <c r="A306" s="155" t="s">
        <v>901</v>
      </c>
      <c r="B306" s="160" t="s">
        <v>707</v>
      </c>
      <c r="C306" s="143" t="s">
        <v>627</v>
      </c>
      <c r="D306" s="143"/>
      <c r="E306" s="143"/>
      <c r="F306" s="143"/>
      <c r="G306" s="143"/>
      <c r="M306" s="170" t="str">
        <f>IF(OR(E306="fail",E307="fail",E308="fail",E309="fail",E310="fail"),"fail",IF(AND(E306="pass",E307="pass",E308="pass",E309="pass",E310="pass",E311="pass"),"pass",IF(AND(E306="",E307="",E308="",E309="",E310="",E311=""),"n/a",IF(OR(E306="n/a",E307="n/a",E308="n/a",E309="n/a",E310="n/a",E311="n/a"),"n/a"))))</f>
        <v>n/a</v>
      </c>
    </row>
    <row r="307" spans="1:13" x14ac:dyDescent="0.25">
      <c r="A307" s="169"/>
      <c r="B307" s="155"/>
      <c r="C307" s="156" t="s">
        <v>700</v>
      </c>
      <c r="D307" s="143"/>
      <c r="E307" s="143"/>
      <c r="F307" s="143"/>
      <c r="G307" s="143"/>
    </row>
    <row r="308" spans="1:13" x14ac:dyDescent="0.25">
      <c r="A308" s="143"/>
      <c r="B308" s="155"/>
      <c r="C308" s="156" t="s">
        <v>708</v>
      </c>
      <c r="D308" s="143"/>
      <c r="E308" s="143"/>
      <c r="F308" s="143"/>
      <c r="G308" s="143"/>
    </row>
    <row r="309" spans="1:13" x14ac:dyDescent="0.25">
      <c r="A309" s="143"/>
      <c r="B309" s="143"/>
      <c r="C309" s="156" t="s">
        <v>630</v>
      </c>
      <c r="D309" s="143"/>
      <c r="E309" s="143"/>
      <c r="F309" s="143"/>
      <c r="G309" s="143"/>
    </row>
    <row r="310" spans="1:13" ht="30" x14ac:dyDescent="0.25">
      <c r="A310" s="143"/>
      <c r="B310" s="143"/>
      <c r="C310" s="156" t="s">
        <v>698</v>
      </c>
      <c r="D310" s="143"/>
      <c r="E310" s="143"/>
      <c r="F310" s="143"/>
      <c r="G310" s="143"/>
    </row>
    <row r="311" spans="1:13" x14ac:dyDescent="0.25">
      <c r="A311" s="143"/>
      <c r="B311" s="143"/>
      <c r="C311" s="143" t="s">
        <v>632</v>
      </c>
      <c r="D311" s="143"/>
      <c r="E311" s="143"/>
      <c r="F311" s="143"/>
      <c r="G311" s="143"/>
    </row>
    <row r="312" spans="1:13" x14ac:dyDescent="0.25">
      <c r="A312" s="161"/>
      <c r="B312" s="161"/>
      <c r="C312" s="161"/>
      <c r="D312" s="161"/>
      <c r="E312" s="161" t="s">
        <v>544</v>
      </c>
      <c r="F312" s="161" t="s">
        <v>544</v>
      </c>
      <c r="G312" s="161"/>
    </row>
    <row r="313" spans="1:13" ht="26.25" x14ac:dyDescent="0.25">
      <c r="A313" s="155" t="s">
        <v>902</v>
      </c>
      <c r="B313" s="160" t="s">
        <v>709</v>
      </c>
      <c r="C313" s="143" t="s">
        <v>627</v>
      </c>
      <c r="D313" s="143"/>
      <c r="E313" s="143"/>
      <c r="F313" s="143"/>
      <c r="G313" s="143"/>
      <c r="M313" s="170" t="str">
        <f>IF(OR(E313="fail",E314="fail",E315="fail",E316="fail",E317="fail"),"fail",IF(AND(E313="pass",E314="pass",E315="pass",E316="pass",E317="pass",E318="pass"),"pass",IF(AND(E313="",E314="",E315="",E316="",E317="",E318=""),"n/a",IF(OR(E313="n/a",E314="n/a",E315="n/a",E316="n/a",E317="n/a",E318="n/a"),"n/a"))))</f>
        <v>n/a</v>
      </c>
    </row>
    <row r="314" spans="1:13" x14ac:dyDescent="0.25">
      <c r="A314" s="169"/>
      <c r="B314" s="155"/>
      <c r="C314" s="156" t="s">
        <v>700</v>
      </c>
      <c r="D314" s="143"/>
      <c r="E314" s="143"/>
      <c r="F314" s="143"/>
      <c r="G314" s="143"/>
    </row>
    <row r="315" spans="1:13" ht="30" x14ac:dyDescent="0.25">
      <c r="A315" s="143"/>
      <c r="B315" s="155"/>
      <c r="C315" s="156" t="s">
        <v>710</v>
      </c>
      <c r="D315" s="143"/>
      <c r="E315" s="143"/>
      <c r="F315" s="143"/>
      <c r="G315" s="143"/>
    </row>
    <row r="316" spans="1:13" x14ac:dyDescent="0.25">
      <c r="A316" s="143"/>
      <c r="B316" s="143"/>
      <c r="C316" s="156" t="s">
        <v>630</v>
      </c>
      <c r="D316" s="143"/>
      <c r="E316" s="143"/>
      <c r="F316" s="143"/>
      <c r="G316" s="143"/>
    </row>
    <row r="317" spans="1:13" ht="30" x14ac:dyDescent="0.25">
      <c r="A317" s="143"/>
      <c r="B317" s="143"/>
      <c r="C317" s="156" t="s">
        <v>711</v>
      </c>
      <c r="D317" s="143"/>
      <c r="E317" s="143"/>
      <c r="F317" s="143"/>
      <c r="G317" s="143"/>
    </row>
    <row r="318" spans="1:13" x14ac:dyDescent="0.25">
      <c r="A318" s="143"/>
      <c r="B318" s="143"/>
      <c r="C318" s="143" t="s">
        <v>632</v>
      </c>
      <c r="D318" s="143"/>
      <c r="E318" s="143"/>
      <c r="F318" s="143"/>
      <c r="G318" s="143"/>
    </row>
    <row r="319" spans="1:13" x14ac:dyDescent="0.25">
      <c r="A319" s="161"/>
      <c r="B319" s="161"/>
      <c r="C319" s="161"/>
      <c r="D319" s="161"/>
      <c r="E319" s="161" t="s">
        <v>544</v>
      </c>
      <c r="F319" s="161" t="s">
        <v>544</v>
      </c>
      <c r="G319" s="161"/>
    </row>
    <row r="320" spans="1:13" ht="26.25" x14ac:dyDescent="0.25">
      <c r="A320" s="155" t="s">
        <v>903</v>
      </c>
      <c r="B320" s="160" t="s">
        <v>712</v>
      </c>
      <c r="C320" s="143" t="s">
        <v>627</v>
      </c>
      <c r="D320" s="143"/>
      <c r="E320" s="143"/>
      <c r="F320" s="143"/>
      <c r="G320" s="143"/>
      <c r="M320" s="170" t="str">
        <f>IF(OR(E320="fail",E321="fail",E322="fail",E323="fail",E324="fail"),"fail",IF(AND(E320="pass",E321="pass",E322="pass",E323="pass",E324="pass",E325="pass"),"pass",IF(AND(E320="",E321="",E322="",E323="",E324="",E325=""),"n/a",IF(OR(E320="n/a",E321="n/a",E322="n/a",E323="n/a",E324="n/a",E325="n/a"),"n/a"))))</f>
        <v>n/a</v>
      </c>
    </row>
    <row r="321" spans="1:13" x14ac:dyDescent="0.25">
      <c r="A321" s="169"/>
      <c r="B321" s="155"/>
      <c r="C321" s="156" t="s">
        <v>700</v>
      </c>
      <c r="D321" s="143"/>
      <c r="E321" s="143"/>
      <c r="F321" s="143"/>
      <c r="G321" s="143"/>
    </row>
    <row r="322" spans="1:13" ht="30" x14ac:dyDescent="0.25">
      <c r="A322" s="143"/>
      <c r="B322" s="155"/>
      <c r="C322" s="156" t="s">
        <v>713</v>
      </c>
      <c r="D322" s="143"/>
      <c r="E322" s="143"/>
      <c r="F322" s="143"/>
      <c r="G322" s="143"/>
    </row>
    <row r="323" spans="1:13" x14ac:dyDescent="0.25">
      <c r="A323" s="143"/>
      <c r="B323" s="143"/>
      <c r="C323" s="156" t="s">
        <v>630</v>
      </c>
      <c r="D323" s="143"/>
      <c r="E323" s="143"/>
      <c r="F323" s="143"/>
      <c r="G323" s="143"/>
    </row>
    <row r="324" spans="1:13" ht="30" x14ac:dyDescent="0.25">
      <c r="A324" s="143"/>
      <c r="B324" s="143"/>
      <c r="C324" s="156" t="s">
        <v>714</v>
      </c>
      <c r="D324" s="143"/>
      <c r="E324" s="143"/>
      <c r="F324" s="143"/>
      <c r="G324" s="143"/>
    </row>
    <row r="325" spans="1:13" x14ac:dyDescent="0.25">
      <c r="A325" s="143"/>
      <c r="B325" s="143"/>
      <c r="C325" s="143" t="s">
        <v>632</v>
      </c>
      <c r="D325" s="143"/>
      <c r="E325" s="143"/>
      <c r="F325" s="143"/>
      <c r="G325" s="143"/>
    </row>
    <row r="326" spans="1:13" x14ac:dyDescent="0.25">
      <c r="A326" s="161"/>
      <c r="B326" s="161"/>
      <c r="C326" s="161"/>
      <c r="D326" s="161"/>
      <c r="E326" s="161" t="s">
        <v>544</v>
      </c>
      <c r="F326" s="161" t="s">
        <v>544</v>
      </c>
      <c r="G326" s="161"/>
    </row>
    <row r="327" spans="1:13" ht="26.25" x14ac:dyDescent="0.25">
      <c r="A327" s="155" t="s">
        <v>904</v>
      </c>
      <c r="B327" s="160" t="s">
        <v>715</v>
      </c>
      <c r="C327" s="143" t="s">
        <v>627</v>
      </c>
      <c r="D327" s="143"/>
      <c r="E327" s="143"/>
      <c r="F327" s="143"/>
      <c r="G327" s="143"/>
      <c r="M327" s="170" t="str">
        <f>IF(OR(E327="fail",E328="fail",E329="fail",E330="fail",E331="fail"),"fail",IF(AND(E327="pass",E328="pass",E329="pass",E330="pass",E331="pass",E332="pass"),"pass",IF(AND(E327="",E328="",E329="",E330="",E331="",E332=""),"n/a",IF(OR(E327="n/a",E328="n/a",E329="n/a",E330="n/a",E331="n/a",E332="n/a"),"n/a"))))</f>
        <v>n/a</v>
      </c>
    </row>
    <row r="328" spans="1:13" x14ac:dyDescent="0.25">
      <c r="A328" s="169"/>
      <c r="B328" s="155"/>
      <c r="C328" s="156" t="s">
        <v>716</v>
      </c>
      <c r="D328" s="143"/>
      <c r="E328" s="143"/>
      <c r="F328" s="143"/>
      <c r="G328" s="143"/>
    </row>
    <row r="329" spans="1:13" x14ac:dyDescent="0.25">
      <c r="A329" s="143"/>
      <c r="B329" s="155"/>
      <c r="C329" s="156" t="s">
        <v>717</v>
      </c>
      <c r="D329" s="143"/>
      <c r="E329" s="143"/>
      <c r="F329" s="143"/>
      <c r="G329" s="143"/>
    </row>
    <row r="330" spans="1:13" x14ac:dyDescent="0.25">
      <c r="A330" s="143"/>
      <c r="B330" s="143"/>
      <c r="C330" s="156" t="s">
        <v>630</v>
      </c>
      <c r="D330" s="143"/>
      <c r="E330" s="143"/>
      <c r="F330" s="143"/>
      <c r="G330" s="143"/>
    </row>
    <row r="331" spans="1:13" ht="30" x14ac:dyDescent="0.25">
      <c r="A331" s="143"/>
      <c r="B331" s="143"/>
      <c r="C331" s="156" t="s">
        <v>718</v>
      </c>
      <c r="D331" s="143"/>
      <c r="E331" s="143"/>
      <c r="F331" s="143"/>
      <c r="G331" s="143"/>
    </row>
    <row r="332" spans="1:13" x14ac:dyDescent="0.25">
      <c r="A332" s="143"/>
      <c r="B332" s="143"/>
      <c r="C332" s="143" t="s">
        <v>632</v>
      </c>
      <c r="D332" s="143"/>
      <c r="E332" s="143"/>
      <c r="F332" s="143"/>
      <c r="G332" s="143"/>
    </row>
    <row r="333" spans="1:13" x14ac:dyDescent="0.25">
      <c r="A333" s="161"/>
      <c r="B333" s="161"/>
      <c r="C333" s="161"/>
      <c r="D333" s="161"/>
      <c r="E333" s="161" t="s">
        <v>544</v>
      </c>
      <c r="F333" s="161" t="s">
        <v>544</v>
      </c>
      <c r="G333" s="161"/>
    </row>
    <row r="334" spans="1:13" ht="26.25" x14ac:dyDescent="0.25">
      <c r="A334" s="155" t="s">
        <v>905</v>
      </c>
      <c r="B334" s="160" t="s">
        <v>719</v>
      </c>
      <c r="C334" s="143" t="s">
        <v>627</v>
      </c>
      <c r="D334" s="143"/>
      <c r="E334" s="143"/>
      <c r="F334" s="143"/>
      <c r="G334" s="143"/>
      <c r="M334" s="170" t="str">
        <f>IF(OR(E334="fail",E335="fail",E336="fail",E337="fail",E338="fail"),"fail",IF(AND(E334="pass",E335="pass",E336="pass",E337="pass",E338="pass",E339="pass"),"pass",IF(AND(E334="",E335="",E336="",E337="",E338="",E339=""),"n/a",IF(OR(E334="n/a",E335="n/a",E336="n/a",E337="n/a",E338="n/a",E339="n/a"),"n/a"))))</f>
        <v>n/a</v>
      </c>
    </row>
    <row r="335" spans="1:13" x14ac:dyDescent="0.25">
      <c r="A335" s="169"/>
      <c r="B335" s="155"/>
      <c r="C335" s="156" t="s">
        <v>716</v>
      </c>
      <c r="D335" s="143"/>
      <c r="E335" s="143"/>
      <c r="F335" s="143"/>
      <c r="G335" s="143"/>
    </row>
    <row r="336" spans="1:13" x14ac:dyDescent="0.25">
      <c r="A336" s="143"/>
      <c r="B336" s="155"/>
      <c r="C336" s="156" t="s">
        <v>720</v>
      </c>
      <c r="D336" s="143"/>
      <c r="E336" s="143"/>
      <c r="F336" s="143"/>
      <c r="G336" s="143"/>
    </row>
    <row r="337" spans="1:13" x14ac:dyDescent="0.25">
      <c r="A337" s="143"/>
      <c r="B337" s="143"/>
      <c r="C337" s="156" t="s">
        <v>630</v>
      </c>
      <c r="D337" s="143"/>
      <c r="E337" s="143"/>
      <c r="F337" s="143"/>
      <c r="G337" s="143"/>
    </row>
    <row r="338" spans="1:13" ht="30" x14ac:dyDescent="0.25">
      <c r="A338" s="143"/>
      <c r="B338" s="143"/>
      <c r="C338" s="156" t="s">
        <v>692</v>
      </c>
      <c r="D338" s="143"/>
      <c r="E338" s="143"/>
      <c r="F338" s="143"/>
      <c r="G338" s="143"/>
    </row>
    <row r="339" spans="1:13" x14ac:dyDescent="0.25">
      <c r="A339" s="143"/>
      <c r="B339" s="143"/>
      <c r="C339" s="143" t="s">
        <v>632</v>
      </c>
      <c r="D339" s="143"/>
      <c r="E339" s="143"/>
      <c r="F339" s="143"/>
      <c r="G339" s="143"/>
    </row>
    <row r="340" spans="1:13" x14ac:dyDescent="0.25">
      <c r="A340" s="161"/>
      <c r="B340" s="161"/>
      <c r="C340" s="161"/>
      <c r="D340" s="161"/>
      <c r="E340" s="161" t="s">
        <v>544</v>
      </c>
      <c r="F340" s="161" t="s">
        <v>544</v>
      </c>
      <c r="G340" s="161"/>
    </row>
    <row r="341" spans="1:13" ht="26.25" x14ac:dyDescent="0.25">
      <c r="A341" s="155" t="s">
        <v>906</v>
      </c>
      <c r="B341" s="160" t="s">
        <v>721</v>
      </c>
      <c r="C341" s="143" t="s">
        <v>627</v>
      </c>
      <c r="D341" s="143"/>
      <c r="E341" s="143"/>
      <c r="F341" s="143"/>
      <c r="G341" s="143"/>
      <c r="M341" s="170" t="str">
        <f>IF(OR(E341="fail",E342="fail",E343="fail",E344="fail",E345="fail"),"fail",IF(AND(E341="pass",E342="pass",E343="pass",E344="pass",E345="pass",E346="pass"),"pass",IF(AND(E341="",E342="",E343="",E344="",E345="",E346=""),"n/a",IF(OR(E341="n/a",E342="n/a",E343="n/a",E344="n/a",E345="n/a",E346="n/a"),"n/a"))))</f>
        <v>n/a</v>
      </c>
    </row>
    <row r="342" spans="1:13" x14ac:dyDescent="0.25">
      <c r="A342" s="169"/>
      <c r="B342" s="155"/>
      <c r="C342" s="156" t="s">
        <v>716</v>
      </c>
      <c r="D342" s="143"/>
      <c r="E342" s="143"/>
      <c r="F342" s="143"/>
      <c r="G342" s="143"/>
    </row>
    <row r="343" spans="1:13" x14ac:dyDescent="0.25">
      <c r="A343" s="143"/>
      <c r="B343" s="155"/>
      <c r="C343" s="156" t="s">
        <v>722</v>
      </c>
      <c r="D343" s="143"/>
      <c r="E343" s="143"/>
      <c r="F343" s="143"/>
      <c r="G343" s="143"/>
    </row>
    <row r="344" spans="1:13" x14ac:dyDescent="0.25">
      <c r="A344" s="143"/>
      <c r="B344" s="143"/>
      <c r="C344" s="156" t="s">
        <v>630</v>
      </c>
      <c r="D344" s="143"/>
      <c r="E344" s="143"/>
      <c r="F344" s="143"/>
      <c r="G344" s="143"/>
    </row>
    <row r="345" spans="1:13" x14ac:dyDescent="0.25">
      <c r="A345" s="143"/>
      <c r="B345" s="143"/>
      <c r="C345" s="156" t="s">
        <v>706</v>
      </c>
      <c r="D345" s="143"/>
      <c r="E345" s="143"/>
      <c r="F345" s="143"/>
      <c r="G345" s="143"/>
    </row>
    <row r="346" spans="1:13" x14ac:dyDescent="0.25">
      <c r="A346" s="143"/>
      <c r="B346" s="143"/>
      <c r="C346" s="143" t="s">
        <v>632</v>
      </c>
      <c r="D346" s="143"/>
      <c r="E346" s="143"/>
      <c r="F346" s="143"/>
      <c r="G346" s="143"/>
    </row>
    <row r="347" spans="1:13" x14ac:dyDescent="0.25">
      <c r="A347" s="161"/>
      <c r="B347" s="161"/>
      <c r="C347" s="161"/>
      <c r="D347" s="161"/>
      <c r="E347" s="161" t="s">
        <v>544</v>
      </c>
      <c r="F347" s="161" t="s">
        <v>544</v>
      </c>
      <c r="G347" s="161"/>
    </row>
    <row r="348" spans="1:13" ht="39" x14ac:dyDescent="0.25">
      <c r="A348" s="155" t="s">
        <v>907</v>
      </c>
      <c r="B348" s="160" t="s">
        <v>723</v>
      </c>
      <c r="C348" s="143" t="s">
        <v>627</v>
      </c>
      <c r="D348" s="143"/>
      <c r="E348" s="143"/>
      <c r="F348" s="143"/>
      <c r="G348" s="143"/>
      <c r="M348" s="170" t="str">
        <f>IF(OR(E348="fail",E349="fail",E350="fail",E351="fail",E352="fail"),"fail",IF(AND(E348="pass",E349="pass",E350="pass",E351="pass",E352="pass",E353="pass"),"pass",IF(AND(E348="",E349="",E350="",E351="",E352="",E353=""),"n/a",IF(OR(E348="n/a",E349="n/a",E350="n/a",E351="n/a",E352="n/a",E353="n/a"),"n/a"))))</f>
        <v>n/a</v>
      </c>
    </row>
    <row r="349" spans="1:13" x14ac:dyDescent="0.25">
      <c r="A349" s="169"/>
      <c r="B349" s="155"/>
      <c r="C349" s="156" t="s">
        <v>716</v>
      </c>
      <c r="D349" s="143"/>
      <c r="E349" s="143"/>
      <c r="F349" s="143"/>
      <c r="G349" s="143"/>
    </row>
    <row r="350" spans="1:13" x14ac:dyDescent="0.25">
      <c r="A350" s="143"/>
      <c r="B350" s="155"/>
      <c r="C350" s="156" t="s">
        <v>724</v>
      </c>
      <c r="D350" s="143"/>
      <c r="E350" s="143"/>
      <c r="F350" s="143"/>
      <c r="G350" s="143"/>
    </row>
    <row r="351" spans="1:13" x14ac:dyDescent="0.25">
      <c r="A351" s="143"/>
      <c r="B351" s="143"/>
      <c r="C351" s="156" t="s">
        <v>630</v>
      </c>
      <c r="D351" s="143"/>
      <c r="E351" s="143"/>
      <c r="F351" s="143"/>
      <c r="G351" s="143"/>
    </row>
    <row r="352" spans="1:13" ht="30" x14ac:dyDescent="0.25">
      <c r="A352" s="143"/>
      <c r="B352" s="143"/>
      <c r="C352" s="156" t="s">
        <v>725</v>
      </c>
      <c r="D352" s="143"/>
      <c r="E352" s="143"/>
      <c r="F352" s="143"/>
      <c r="G352" s="143"/>
    </row>
    <row r="353" spans="1:7" x14ac:dyDescent="0.25">
      <c r="A353" s="143"/>
      <c r="B353" s="143"/>
      <c r="C353" s="143" t="s">
        <v>632</v>
      </c>
      <c r="D353" s="143"/>
      <c r="E353" s="143"/>
      <c r="F353" s="143"/>
      <c r="G353" s="143"/>
    </row>
    <row r="354" spans="1:7" x14ac:dyDescent="0.25">
      <c r="A354" s="161"/>
      <c r="B354" s="161"/>
      <c r="C354" s="161"/>
      <c r="D354" s="161"/>
      <c r="E354" s="161" t="s">
        <v>544</v>
      </c>
      <c r="F354" s="161" t="s">
        <v>544</v>
      </c>
      <c r="G354" s="161"/>
    </row>
    <row r="355" spans="1:7" ht="26.25" x14ac:dyDescent="0.25">
      <c r="A355" s="155" t="s">
        <v>908</v>
      </c>
      <c r="B355" s="160" t="s">
        <v>696</v>
      </c>
      <c r="C355" s="143" t="s">
        <v>627</v>
      </c>
      <c r="D355" s="143"/>
      <c r="E355" s="143"/>
      <c r="F355" s="143"/>
      <c r="G355" s="143"/>
    </row>
    <row r="356" spans="1:7" x14ac:dyDescent="0.25">
      <c r="A356" s="169"/>
      <c r="B356" s="155"/>
      <c r="C356" s="156" t="s">
        <v>686</v>
      </c>
      <c r="D356" s="143"/>
      <c r="E356" s="143"/>
      <c r="F356" s="143"/>
      <c r="G356" s="143"/>
    </row>
    <row r="357" spans="1:7" x14ac:dyDescent="0.25">
      <c r="A357" s="143"/>
      <c r="B357" s="155"/>
      <c r="C357" s="156" t="s">
        <v>724</v>
      </c>
      <c r="D357" s="143"/>
      <c r="E357" s="143"/>
      <c r="F357" s="143"/>
      <c r="G357" s="143"/>
    </row>
    <row r="358" spans="1:7" x14ac:dyDescent="0.25">
      <c r="A358" s="143"/>
      <c r="B358" s="143"/>
      <c r="C358" s="156" t="s">
        <v>630</v>
      </c>
      <c r="D358" s="143"/>
      <c r="E358" s="143"/>
      <c r="F358" s="143"/>
      <c r="G358" s="143"/>
    </row>
    <row r="359" spans="1:7" ht="45" x14ac:dyDescent="0.25">
      <c r="A359" s="143"/>
      <c r="B359" s="143"/>
      <c r="C359" s="156" t="s">
        <v>1220</v>
      </c>
      <c r="D359" s="143"/>
      <c r="E359" s="143"/>
      <c r="F359" s="143"/>
      <c r="G359" s="143"/>
    </row>
    <row r="360" spans="1:7" x14ac:dyDescent="0.25">
      <c r="A360" s="143"/>
      <c r="B360" s="143"/>
      <c r="C360" s="143" t="s">
        <v>632</v>
      </c>
      <c r="D360" s="143"/>
      <c r="E360" s="143"/>
      <c r="F360" s="143"/>
      <c r="G360" s="143"/>
    </row>
    <row r="361" spans="1:7" x14ac:dyDescent="0.25">
      <c r="A361" s="161"/>
      <c r="B361" s="161"/>
      <c r="C361" s="161"/>
      <c r="D361" s="161"/>
      <c r="E361" s="161" t="s">
        <v>544</v>
      </c>
      <c r="F361" s="161"/>
      <c r="G361" s="161"/>
    </row>
    <row r="362" spans="1:7" ht="39" x14ac:dyDescent="0.25">
      <c r="A362" s="155" t="s">
        <v>909</v>
      </c>
      <c r="B362" s="160" t="s">
        <v>1221</v>
      </c>
      <c r="C362" s="143" t="s">
        <v>627</v>
      </c>
      <c r="D362" s="143"/>
      <c r="E362" s="143"/>
      <c r="F362" s="143"/>
      <c r="G362" s="143"/>
    </row>
    <row r="363" spans="1:7" x14ac:dyDescent="0.25">
      <c r="A363" s="169"/>
      <c r="B363" s="155"/>
      <c r="C363" s="156" t="s">
        <v>700</v>
      </c>
      <c r="D363" s="143"/>
      <c r="E363" s="143"/>
      <c r="F363" s="143"/>
      <c r="G363" s="143"/>
    </row>
    <row r="364" spans="1:7" x14ac:dyDescent="0.25">
      <c r="A364" s="143"/>
      <c r="B364" s="155"/>
      <c r="C364" s="156" t="s">
        <v>724</v>
      </c>
      <c r="D364" s="143"/>
      <c r="E364" s="143"/>
      <c r="F364" s="143"/>
      <c r="G364" s="143"/>
    </row>
    <row r="365" spans="1:7" x14ac:dyDescent="0.25">
      <c r="A365" s="143"/>
      <c r="B365" s="143"/>
      <c r="C365" s="156" t="s">
        <v>630</v>
      </c>
      <c r="D365" s="143"/>
      <c r="E365" s="143"/>
      <c r="F365" s="143"/>
      <c r="G365" s="143"/>
    </row>
    <row r="366" spans="1:7" ht="45" x14ac:dyDescent="0.25">
      <c r="A366" s="143"/>
      <c r="B366" s="143"/>
      <c r="C366" s="156" t="s">
        <v>1220</v>
      </c>
      <c r="D366" s="143"/>
      <c r="E366" s="143"/>
      <c r="F366" s="143"/>
      <c r="G366" s="143"/>
    </row>
    <row r="367" spans="1:7" x14ac:dyDescent="0.25">
      <c r="A367" s="143"/>
      <c r="B367" s="143"/>
      <c r="C367" s="143" t="s">
        <v>632</v>
      </c>
      <c r="D367" s="143"/>
      <c r="E367" s="143"/>
      <c r="F367" s="143"/>
      <c r="G367" s="143"/>
    </row>
    <row r="368" spans="1:7" x14ac:dyDescent="0.25">
      <c r="A368" s="161"/>
      <c r="B368" s="161"/>
      <c r="C368" s="161"/>
      <c r="D368" s="161"/>
      <c r="E368" s="161" t="s">
        <v>544</v>
      </c>
      <c r="F368" s="161"/>
      <c r="G368" s="161"/>
    </row>
    <row r="369" spans="1:7" ht="39" x14ac:dyDescent="0.25">
      <c r="A369" s="155" t="s">
        <v>910</v>
      </c>
      <c r="B369" s="160" t="s">
        <v>723</v>
      </c>
      <c r="C369" s="143" t="s">
        <v>627</v>
      </c>
      <c r="D369" s="143"/>
      <c r="E369" s="143"/>
      <c r="F369" s="143"/>
      <c r="G369" s="143"/>
    </row>
    <row r="370" spans="1:7" x14ac:dyDescent="0.25">
      <c r="A370" s="169"/>
      <c r="B370" s="155"/>
      <c r="C370" s="156" t="s">
        <v>716</v>
      </c>
      <c r="D370" s="143"/>
      <c r="E370" s="143"/>
      <c r="F370" s="143"/>
      <c r="G370" s="143"/>
    </row>
    <row r="371" spans="1:7" x14ac:dyDescent="0.25">
      <c r="A371" s="143"/>
      <c r="B371" s="155"/>
      <c r="C371" s="156" t="s">
        <v>724</v>
      </c>
      <c r="D371" s="143"/>
      <c r="E371" s="143"/>
      <c r="F371" s="143"/>
      <c r="G371" s="143"/>
    </row>
    <row r="372" spans="1:7" x14ac:dyDescent="0.25">
      <c r="A372" s="143"/>
      <c r="B372" s="143"/>
      <c r="C372" s="156" t="s">
        <v>630</v>
      </c>
      <c r="D372" s="143"/>
      <c r="E372" s="143"/>
      <c r="F372" s="143"/>
      <c r="G372" s="143"/>
    </row>
    <row r="373" spans="1:7" ht="45" x14ac:dyDescent="0.25">
      <c r="A373" s="143"/>
      <c r="B373" s="143"/>
      <c r="C373" s="156" t="s">
        <v>1220</v>
      </c>
      <c r="D373" s="143"/>
      <c r="E373" s="143"/>
      <c r="F373" s="143"/>
      <c r="G373" s="143"/>
    </row>
    <row r="374" spans="1:7" x14ac:dyDescent="0.25">
      <c r="A374" s="143"/>
      <c r="B374" s="143"/>
      <c r="C374" s="143" t="s">
        <v>632</v>
      </c>
      <c r="D374" s="143"/>
      <c r="E374" s="143"/>
      <c r="F374" s="143"/>
      <c r="G374" s="143"/>
    </row>
  </sheetData>
  <conditionalFormatting sqref="E22:E26 E28:E32 E34:E38 E40:E45 E61:E66 E68:E73 E75:E80 E82:E87 E89:E94 E96:E101 E103:E108 E110:E115 E117:E122 E124:E129 E131:E136 E138:E143 E145:E150 E152:E157 E159:E164 E173:E178 E180:E185 E187:E192 E194:E199 E201:E206 E208:E213 E215:E220 E243:E248 E271:E276 E278:E283 E285:E290 E292:E297 E299:E304 E306:E311 E313:E318 E320:E325 E327:E332 E334:E339 E341:E346 E348:E353 E5:E14 E16:F20 E47:F52 E54:F59 E166:E171 E222:E227 E229:E234 E236:E241 E250:E255 E257:E262 E264:E269">
    <cfRule type="cellIs" dxfId="747" priority="25" operator="equal">
      <formula>"n/a"</formula>
    </cfRule>
    <cfRule type="cellIs" dxfId="746" priority="26" operator="equal">
      <formula>"warn"</formula>
    </cfRule>
    <cfRule type="cellIs" dxfId="745" priority="27" operator="equal">
      <formula>"fail"</formula>
    </cfRule>
    <cfRule type="cellIs" dxfId="744" priority="28" operator="equal">
      <formula>"pass"</formula>
    </cfRule>
  </conditionalFormatting>
  <conditionalFormatting sqref="F22:F26 F28:F32 F34:F38 F40:F45 F61:F66 F68:F73 F75:F80 F82:F87 F89:F94 F96:F101 F103:F108 F110:F115 F117:F122 F124:F129 F131:F136 F138:F143 F145:F150 F152:F157 F159:F164 F173:F178 F180:F185 F187:F192 F194:F199 F201:F206 F208:F213 F215:F220 F243:F248 F271:F276 F278:F283 F285:F290 F292:F297 F299:F304 F306:F311 F313:F318 F320:F325 F327:F332 F334:F339 F341:F346 F348:F353 F5:F14 F16:F20 F47:F52 F54:F59 F166:F171 F222:F227 F229:F234 F236:F241 F250:F255 F257:F262 F264:F269">
    <cfRule type="cellIs" dxfId="743" priority="21" operator="equal">
      <formula>"n/a"</formula>
    </cfRule>
    <cfRule type="cellIs" dxfId="742" priority="22" operator="equal">
      <formula>"warn"</formula>
    </cfRule>
    <cfRule type="cellIs" dxfId="741" priority="23" operator="equal">
      <formula>"fail"</formula>
    </cfRule>
    <cfRule type="cellIs" dxfId="740" priority="24" operator="equal">
      <formula>"pass"</formula>
    </cfRule>
  </conditionalFormatting>
  <conditionalFormatting sqref="E355:E360">
    <cfRule type="cellIs" dxfId="739" priority="17" operator="equal">
      <formula>"n/a"</formula>
    </cfRule>
    <cfRule type="cellIs" dxfId="738" priority="18" operator="equal">
      <formula>"warn"</formula>
    </cfRule>
    <cfRule type="cellIs" dxfId="737" priority="19" operator="equal">
      <formula>"fail"</formula>
    </cfRule>
    <cfRule type="cellIs" dxfId="736" priority="20" operator="equal">
      <formula>"pass"</formula>
    </cfRule>
  </conditionalFormatting>
  <conditionalFormatting sqref="E362:E367">
    <cfRule type="cellIs" dxfId="735" priority="13" operator="equal">
      <formula>"n/a"</formula>
    </cfRule>
    <cfRule type="cellIs" dxfId="734" priority="14" operator="equal">
      <formula>"warn"</formula>
    </cfRule>
    <cfRule type="cellIs" dxfId="733" priority="15" operator="equal">
      <formula>"fail"</formula>
    </cfRule>
    <cfRule type="cellIs" dxfId="732" priority="16" operator="equal">
      <formula>"pass"</formula>
    </cfRule>
  </conditionalFormatting>
  <conditionalFormatting sqref="E369:F374">
    <cfRule type="cellIs" dxfId="731" priority="9" operator="equal">
      <formula>"n/a"</formula>
    </cfRule>
    <cfRule type="cellIs" dxfId="730" priority="10" operator="equal">
      <formula>"warn"</formula>
    </cfRule>
    <cfRule type="cellIs" dxfId="729" priority="11" operator="equal">
      <formula>"fail"</formula>
    </cfRule>
    <cfRule type="cellIs" dxfId="728" priority="12" operator="equal">
      <formula>"pass"</formula>
    </cfRule>
  </conditionalFormatting>
  <conditionalFormatting sqref="F355:F360">
    <cfRule type="cellIs" dxfId="727" priority="5" operator="equal">
      <formula>"n/a"</formula>
    </cfRule>
    <cfRule type="cellIs" dxfId="726" priority="6" operator="equal">
      <formula>"warn"</formula>
    </cfRule>
    <cfRule type="cellIs" dxfId="725" priority="7" operator="equal">
      <formula>"fail"</formula>
    </cfRule>
    <cfRule type="cellIs" dxfId="724" priority="8" operator="equal">
      <formula>"pass"</formula>
    </cfRule>
  </conditionalFormatting>
  <conditionalFormatting sqref="F362:F367">
    <cfRule type="cellIs" dxfId="723" priority="1" operator="equal">
      <formula>"n/a"</formula>
    </cfRule>
    <cfRule type="cellIs" dxfId="722" priority="2" operator="equal">
      <formula>"warn"</formula>
    </cfRule>
    <cfRule type="cellIs" dxfId="721" priority="3" operator="equal">
      <formula>"fail"</formula>
    </cfRule>
    <cfRule type="cellIs" dxfId="720" priority="4" operator="equal">
      <formula>"pass"</formula>
    </cfRule>
  </conditionalFormatting>
  <dataValidations count="1">
    <dataValidation type="list" allowBlank="1" showInputMessage="1" showErrorMessage="1" sqref="E348:F353 E341:F346 E334:F339 E327:F332 E320:F325 E313:F318 E306:F311 E299:F304 E292:F297 E285:F290 E278:F283 E271:F276 E257:F262 E250:F255 E236:F241 E243:F248 E229:F234 E222:F227 E166:F171 E215:F220 E208:F213 E201:F206 E194:F199 E187:F192 E180:F185 E173:F178 E54:F59 E159:F164 E152:F157 E145:F150 E138:F143 E131:F136 E124:F129 E117:F122 E110:F115 E103:F108 E96:F101 E89:F94 E82:F87 E75:F80 E68:F73 E61:F66 E47:F52 E16:F20 E40:F45 E34:F38 E28:F32 E22:F26 E5:F14 E264:F269 E355:F360 E362:F367 E369:F374">
      <formula1>$J$1:$J$3</formula1>
    </dataValidation>
  </dataValidations>
  <pageMargins left="0.7" right="0.7" top="0.75" bottom="0.75" header="0.3" footer="0.3"/>
  <pageSetup orientation="portrait" horizontalDpi="0"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7030A0"/>
  </sheetPr>
  <dimension ref="A1:S374"/>
  <sheetViews>
    <sheetView topLeftCell="A103" workbookViewId="0">
      <selection activeCell="F128" sqref="F128"/>
    </sheetView>
  </sheetViews>
  <sheetFormatPr defaultRowHeight="15" outlineLevelCol="1" x14ac:dyDescent="0.25"/>
  <cols>
    <col min="1" max="1" width="13.5703125" style="137" customWidth="1"/>
    <col min="2" max="2" width="29.5703125" style="137" bestFit="1" customWidth="1"/>
    <col min="3" max="3" width="87" style="137" customWidth="1"/>
    <col min="4" max="4" width="6" style="137" bestFit="1" customWidth="1"/>
    <col min="5" max="5" width="6" style="137" hidden="1" customWidth="1"/>
    <col min="6" max="6" width="7.28515625" style="137" customWidth="1"/>
    <col min="7" max="7" width="54.7109375" style="137" customWidth="1"/>
    <col min="8" max="9" width="9.140625" style="137"/>
    <col min="10" max="10" width="9.140625" style="137" hidden="1" customWidth="1" outlineLevel="1"/>
    <col min="11" max="11" width="9.140625" style="137" collapsed="1"/>
    <col min="12" max="12" width="9.140625" style="137"/>
    <col min="13" max="19" width="9.140625" style="170" customWidth="1" outlineLevel="1"/>
    <col min="20" max="16384" width="9.140625" style="137"/>
  </cols>
  <sheetData>
    <row r="1" spans="1:13" ht="21" x14ac:dyDescent="0.35">
      <c r="A1" s="149"/>
      <c r="B1" s="149"/>
      <c r="C1" s="149"/>
      <c r="D1" s="149"/>
      <c r="E1" s="149"/>
      <c r="J1" s="137" t="s">
        <v>45</v>
      </c>
    </row>
    <row r="2" spans="1:13" ht="21" x14ac:dyDescent="0.35">
      <c r="A2" s="150" t="s">
        <v>605</v>
      </c>
      <c r="B2" s="149"/>
      <c r="C2" s="149"/>
      <c r="D2" s="149"/>
      <c r="E2" s="149"/>
      <c r="J2" s="137" t="s">
        <v>46</v>
      </c>
    </row>
    <row r="3" spans="1:13" ht="21" x14ac:dyDescent="0.35">
      <c r="A3" s="149"/>
      <c r="B3" s="149"/>
      <c r="C3" s="149"/>
      <c r="D3" s="149"/>
      <c r="E3" s="149"/>
      <c r="J3" s="137" t="s">
        <v>47</v>
      </c>
    </row>
    <row r="4" spans="1:13" ht="51" customHeight="1" x14ac:dyDescent="0.25">
      <c r="A4" s="151" t="s">
        <v>147</v>
      </c>
      <c r="B4" s="151" t="s">
        <v>148</v>
      </c>
      <c r="C4" s="151" t="s">
        <v>149</v>
      </c>
      <c r="D4" s="152" t="s">
        <v>249</v>
      </c>
      <c r="E4" s="152" t="s">
        <v>37</v>
      </c>
      <c r="F4" s="152" t="s">
        <v>69</v>
      </c>
      <c r="G4" s="154" t="s">
        <v>958</v>
      </c>
    </row>
    <row r="5" spans="1:13" ht="27.75" customHeight="1" x14ac:dyDescent="0.25">
      <c r="A5" s="155" t="s">
        <v>870</v>
      </c>
      <c r="B5" s="160" t="s">
        <v>100</v>
      </c>
      <c r="C5" s="156" t="s">
        <v>556</v>
      </c>
      <c r="D5" s="143"/>
      <c r="E5" s="143"/>
      <c r="F5" s="143"/>
      <c r="G5" s="143"/>
      <c r="M5" s="170" t="str">
        <f>IF(OR(E5="fail",E6="fail",E7="fail",E8="fail",E9="fail",E10="fail",E11="fail",E12="fail",E13="fail",E14="fail"),"fail",IF(AND(E5="pass",E6="pass",E7="pass",E8="pass",E9="pass",E10="pass",E11="pass",E12="pass",E13="pass",E14="pass"),"pass",IF(AND(E5="",E6="",E7="",E8="",E9="",E10="",E11="",E12="",E13="",E14=""),"n/a",IF(OR(E5="n/a",E6="n/a",E7="n/a",E8="n/a",E9="n/a",E10="n/a",E11="n/a",E12="n/a",E13="n/a",E14="n/a"),"n/a"))))</f>
        <v>n/a</v>
      </c>
    </row>
    <row r="6" spans="1:13" x14ac:dyDescent="0.25">
      <c r="A6" s="169"/>
      <c r="B6" s="143"/>
      <c r="C6" s="156" t="s">
        <v>557</v>
      </c>
      <c r="D6" s="143"/>
      <c r="E6" s="143"/>
      <c r="F6" s="143"/>
      <c r="G6" s="143"/>
    </row>
    <row r="7" spans="1:13" x14ac:dyDescent="0.25">
      <c r="A7" s="143"/>
      <c r="B7" s="143"/>
      <c r="C7" s="156" t="s">
        <v>606</v>
      </c>
      <c r="D7" s="143"/>
      <c r="E7" s="143"/>
      <c r="F7" s="143"/>
      <c r="G7" s="143"/>
    </row>
    <row r="8" spans="1:13" ht="18.75" customHeight="1" x14ac:dyDescent="0.25">
      <c r="A8" s="143"/>
      <c r="B8" s="143"/>
      <c r="C8" s="156" t="s">
        <v>607</v>
      </c>
      <c r="D8" s="143"/>
      <c r="E8" s="143"/>
      <c r="F8" s="143"/>
      <c r="G8" s="143"/>
    </row>
    <row r="9" spans="1:13" x14ac:dyDescent="0.25">
      <c r="A9" s="143"/>
      <c r="B9" s="143"/>
      <c r="C9" s="156" t="s">
        <v>608</v>
      </c>
      <c r="D9" s="143"/>
      <c r="E9" s="143"/>
      <c r="F9" s="143"/>
      <c r="G9" s="143"/>
    </row>
    <row r="10" spans="1:13" x14ac:dyDescent="0.25">
      <c r="A10" s="143"/>
      <c r="B10" s="143"/>
      <c r="C10" s="156" t="s">
        <v>609</v>
      </c>
      <c r="D10" s="143"/>
      <c r="E10" s="143"/>
      <c r="F10" s="143"/>
      <c r="G10" s="143"/>
    </row>
    <row r="11" spans="1:13" x14ac:dyDescent="0.25">
      <c r="A11" s="143"/>
      <c r="B11" s="143"/>
      <c r="C11" s="156" t="s">
        <v>610</v>
      </c>
      <c r="D11" s="143"/>
      <c r="E11" s="143"/>
      <c r="F11" s="143"/>
      <c r="G11" s="143"/>
    </row>
    <row r="12" spans="1:13" x14ac:dyDescent="0.25">
      <c r="A12" s="143"/>
      <c r="B12" s="143"/>
      <c r="C12" s="156" t="s">
        <v>611</v>
      </c>
      <c r="D12" s="143"/>
      <c r="E12" s="143"/>
      <c r="F12" s="143"/>
      <c r="G12" s="143"/>
    </row>
    <row r="13" spans="1:13" ht="30" x14ac:dyDescent="0.25">
      <c r="A13" s="143"/>
      <c r="B13" s="143"/>
      <c r="C13" s="156" t="s">
        <v>612</v>
      </c>
      <c r="D13" s="143"/>
      <c r="E13" s="143"/>
      <c r="F13" s="143"/>
      <c r="G13" s="143"/>
    </row>
    <row r="14" spans="1:13" ht="32.25" customHeight="1" x14ac:dyDescent="0.25">
      <c r="A14" s="143"/>
      <c r="B14" s="143"/>
      <c r="C14" s="156" t="s">
        <v>613</v>
      </c>
      <c r="D14" s="143"/>
      <c r="E14" s="143"/>
      <c r="F14" s="143"/>
      <c r="G14" s="143"/>
    </row>
    <row r="15" spans="1:13" hidden="1" x14ac:dyDescent="0.25">
      <c r="A15" s="161"/>
      <c r="B15" s="161"/>
      <c r="C15" s="161"/>
      <c r="D15" s="161"/>
      <c r="E15" s="161" t="s">
        <v>544</v>
      </c>
      <c r="F15" s="161" t="s">
        <v>544</v>
      </c>
      <c r="G15" s="161"/>
    </row>
    <row r="16" spans="1:13" ht="26.25" hidden="1" x14ac:dyDescent="0.25">
      <c r="A16" s="155" t="s">
        <v>871</v>
      </c>
      <c r="B16" s="160" t="s">
        <v>99</v>
      </c>
      <c r="C16" s="143" t="s">
        <v>614</v>
      </c>
      <c r="D16" s="143"/>
      <c r="E16" s="143" t="s">
        <v>47</v>
      </c>
      <c r="F16" s="143" t="s">
        <v>47</v>
      </c>
      <c r="G16" s="143"/>
      <c r="M16" s="170" t="str">
        <f>IF(OR(E16="fail",E17="fail",E18="fail",E19="fail",E20="fail"),"fail",IF(AND(E16="pass",E17="pass",E18="pass",E19="pass",E20="pass"),"pass",IF(AND(E16="",E17="",E18="",E19="",E20=""),"n/a",IF(OR(E16="n/a",E17="n/a",E18="n/a",E19="n/a",E20="n/a"),"n/a"))))</f>
        <v>n/a</v>
      </c>
    </row>
    <row r="17" spans="1:13" hidden="1" x14ac:dyDescent="0.25">
      <c r="A17" s="169"/>
      <c r="B17" s="155"/>
      <c r="C17" s="156" t="s">
        <v>615</v>
      </c>
      <c r="D17" s="143"/>
      <c r="E17" s="143" t="s">
        <v>47</v>
      </c>
      <c r="F17" s="143" t="s">
        <v>47</v>
      </c>
      <c r="G17" s="143"/>
    </row>
    <row r="18" spans="1:13" hidden="1" x14ac:dyDescent="0.25">
      <c r="A18" s="143"/>
      <c r="B18" s="143"/>
      <c r="C18" s="156" t="s">
        <v>616</v>
      </c>
      <c r="D18" s="143"/>
      <c r="E18" s="143" t="s">
        <v>47</v>
      </c>
      <c r="F18" s="143" t="s">
        <v>47</v>
      </c>
      <c r="G18" s="143"/>
    </row>
    <row r="19" spans="1:13" ht="30" hidden="1" x14ac:dyDescent="0.25">
      <c r="A19" s="143"/>
      <c r="B19" s="143"/>
      <c r="C19" s="156" t="s">
        <v>617</v>
      </c>
      <c r="D19" s="143"/>
      <c r="E19" s="143" t="s">
        <v>47</v>
      </c>
      <c r="F19" s="143" t="s">
        <v>47</v>
      </c>
      <c r="G19" s="143"/>
    </row>
    <row r="20" spans="1:13" hidden="1" x14ac:dyDescent="0.25">
      <c r="A20" s="143"/>
      <c r="B20" s="143"/>
      <c r="C20" s="143" t="s">
        <v>618</v>
      </c>
      <c r="D20" s="143"/>
      <c r="E20" s="143" t="s">
        <v>47</v>
      </c>
      <c r="F20" s="143" t="s">
        <v>47</v>
      </c>
      <c r="G20" s="143"/>
    </row>
    <row r="21" spans="1:13" x14ac:dyDescent="0.25">
      <c r="A21" s="161"/>
      <c r="B21" s="161"/>
      <c r="C21" s="161"/>
      <c r="D21" s="161"/>
      <c r="E21" s="161" t="s">
        <v>544</v>
      </c>
      <c r="F21" s="161" t="s">
        <v>544</v>
      </c>
      <c r="G21" s="161"/>
    </row>
    <row r="22" spans="1:13" x14ac:dyDescent="0.25">
      <c r="A22" s="155" t="s">
        <v>871</v>
      </c>
      <c r="B22" s="160" t="s">
        <v>98</v>
      </c>
      <c r="C22" s="143" t="s">
        <v>614</v>
      </c>
      <c r="D22" s="143"/>
      <c r="E22" s="143"/>
      <c r="F22" s="143"/>
      <c r="G22" s="143"/>
      <c r="M22" s="170" t="str">
        <f>IF(OR(E22="fail",E23="fail",E24="fail",E25="fail",E26="fail"),"fail",IF(AND(E22="pass",E23="pass",E24="pass",E25="pass",E26="pass"),"pass",IF(AND(E22="",E23="",E24="",E25="",E26=""),"n/a",IF(OR(E22="n/a",E23="n/a",E24="n/a",E25="n/a",E26="n/a"),"n/a"))))</f>
        <v>n/a</v>
      </c>
    </row>
    <row r="23" spans="1:13" ht="30" x14ac:dyDescent="0.25">
      <c r="A23" s="169"/>
      <c r="B23" s="155"/>
      <c r="C23" s="156" t="s">
        <v>619</v>
      </c>
      <c r="D23" s="143"/>
      <c r="E23" s="143"/>
      <c r="F23" s="143"/>
      <c r="G23" s="143"/>
    </row>
    <row r="24" spans="1:13" x14ac:dyDescent="0.25">
      <c r="A24" s="143"/>
      <c r="B24" s="143"/>
      <c r="C24" s="156" t="s">
        <v>620</v>
      </c>
      <c r="D24" s="143"/>
      <c r="E24" s="143"/>
      <c r="F24" s="143"/>
      <c r="G24" s="143"/>
    </row>
    <row r="25" spans="1:13" ht="30" x14ac:dyDescent="0.25">
      <c r="A25" s="143"/>
      <c r="B25" s="143"/>
      <c r="C25" s="156" t="s">
        <v>621</v>
      </c>
      <c r="D25" s="143"/>
      <c r="E25" s="143"/>
      <c r="F25" s="143"/>
      <c r="G25" s="143"/>
    </row>
    <row r="26" spans="1:13" x14ac:dyDescent="0.25">
      <c r="A26" s="143"/>
      <c r="B26" s="143"/>
      <c r="C26" s="143" t="s">
        <v>618</v>
      </c>
      <c r="D26" s="143"/>
      <c r="E26" s="143"/>
      <c r="F26" s="143"/>
      <c r="G26" s="143"/>
    </row>
    <row r="27" spans="1:13" x14ac:dyDescent="0.25">
      <c r="A27" s="161"/>
      <c r="B27" s="161"/>
      <c r="C27" s="161"/>
      <c r="D27" s="161"/>
      <c r="E27" s="161" t="s">
        <v>544</v>
      </c>
      <c r="F27" s="161" t="s">
        <v>544</v>
      </c>
      <c r="G27" s="161"/>
    </row>
    <row r="28" spans="1:13" ht="26.25" x14ac:dyDescent="0.25">
      <c r="A28" s="155" t="s">
        <v>872</v>
      </c>
      <c r="B28" s="160" t="s">
        <v>97</v>
      </c>
      <c r="C28" s="143" t="s">
        <v>614</v>
      </c>
      <c r="D28" s="143"/>
      <c r="E28" s="143"/>
      <c r="F28" s="143"/>
      <c r="G28" s="143"/>
      <c r="M28" s="170" t="str">
        <f>IF(OR(E28="fail",E29="fail",E30="fail",E31="fail",E32="fail"),"fail",IF(AND(E28="pass",E29="pass",E30="pass",E31="pass",E32="pass"),"pass",IF(AND(E28="",E29="",E30="",E31="",E32=""),"n/a",IF(OR(E28="n/a",E29="n/a",E30="n/a",E31="n/a",E32="n/a"),"n/a"))))</f>
        <v>n/a</v>
      </c>
    </row>
    <row r="29" spans="1:13" ht="30" x14ac:dyDescent="0.25">
      <c r="A29" s="169"/>
      <c r="B29" s="143"/>
      <c r="C29" s="156" t="s">
        <v>622</v>
      </c>
      <c r="D29" s="143"/>
      <c r="E29" s="143"/>
      <c r="F29" s="143"/>
      <c r="G29" s="143"/>
    </row>
    <row r="30" spans="1:13" x14ac:dyDescent="0.25">
      <c r="A30" s="143"/>
      <c r="B30" s="143"/>
      <c r="C30" s="156" t="s">
        <v>620</v>
      </c>
      <c r="D30" s="143"/>
      <c r="E30" s="143"/>
      <c r="F30" s="143"/>
      <c r="G30" s="143"/>
    </row>
    <row r="31" spans="1:13" ht="30" x14ac:dyDescent="0.25">
      <c r="A31" s="143"/>
      <c r="B31" s="143"/>
      <c r="C31" s="156" t="s">
        <v>623</v>
      </c>
      <c r="D31" s="143"/>
      <c r="E31" s="143"/>
      <c r="F31" s="143"/>
      <c r="G31" s="143"/>
    </row>
    <row r="32" spans="1:13" x14ac:dyDescent="0.25">
      <c r="A32" s="143"/>
      <c r="B32" s="143"/>
      <c r="C32" s="143" t="s">
        <v>618</v>
      </c>
      <c r="D32" s="143"/>
      <c r="E32" s="143"/>
      <c r="F32" s="143"/>
      <c r="G32" s="143"/>
    </row>
    <row r="33" spans="1:13" x14ac:dyDescent="0.25">
      <c r="A33" s="161"/>
      <c r="B33" s="161"/>
      <c r="C33" s="161"/>
      <c r="D33" s="161"/>
      <c r="E33" s="161" t="s">
        <v>544</v>
      </c>
      <c r="F33" s="161" t="s">
        <v>544</v>
      </c>
      <c r="G33" s="161"/>
    </row>
    <row r="34" spans="1:13" x14ac:dyDescent="0.25">
      <c r="A34" s="155" t="s">
        <v>873</v>
      </c>
      <c r="B34" s="160" t="s">
        <v>624</v>
      </c>
      <c r="C34" s="143" t="s">
        <v>614</v>
      </c>
      <c r="D34" s="143"/>
      <c r="E34" s="143"/>
      <c r="F34" s="143"/>
      <c r="G34" s="143"/>
      <c r="M34" s="170" t="str">
        <f>IF(OR(E34="fail",E35="fail",E36="fail",E37="fail",E38="fail"),"fail",IF(AND(E34="pass",E35="pass",E36="pass",E37="pass",E38="pass"),"pass",IF(AND(E34="",E35="",E36="",E37="",E38=""),"n/a",IF(OR(E34="n/a",E35="n/a",E36="n/a",E37="n/a",E38="n/a"),"n/a"))))</f>
        <v>n/a</v>
      </c>
    </row>
    <row r="35" spans="1:13" x14ac:dyDescent="0.25">
      <c r="A35" s="169"/>
      <c r="B35" s="143"/>
      <c r="C35" s="156" t="s">
        <v>625</v>
      </c>
      <c r="D35" s="143"/>
      <c r="E35" s="143"/>
      <c r="F35" s="143"/>
      <c r="G35" s="143"/>
    </row>
    <row r="36" spans="1:13" x14ac:dyDescent="0.25">
      <c r="A36" s="143"/>
      <c r="B36" s="143"/>
      <c r="C36" s="156" t="s">
        <v>620</v>
      </c>
      <c r="D36" s="143"/>
      <c r="E36" s="143"/>
      <c r="F36" s="143"/>
      <c r="G36" s="143"/>
    </row>
    <row r="37" spans="1:13" ht="30" x14ac:dyDescent="0.25">
      <c r="A37" s="143"/>
      <c r="B37" s="143"/>
      <c r="C37" s="156" t="s">
        <v>626</v>
      </c>
      <c r="D37" s="143"/>
      <c r="E37" s="143"/>
      <c r="F37" s="143"/>
      <c r="G37" s="143"/>
    </row>
    <row r="38" spans="1:13" x14ac:dyDescent="0.25">
      <c r="A38" s="143"/>
      <c r="B38" s="143"/>
      <c r="C38" s="143" t="s">
        <v>618</v>
      </c>
      <c r="D38" s="143"/>
      <c r="E38" s="143"/>
      <c r="F38" s="143"/>
      <c r="G38" s="143"/>
    </row>
    <row r="39" spans="1:13" hidden="1" x14ac:dyDescent="0.25">
      <c r="A39" s="161"/>
      <c r="B39" s="161"/>
      <c r="C39" s="161"/>
      <c r="D39" s="161"/>
      <c r="E39" s="161" t="s">
        <v>544</v>
      </c>
      <c r="F39" s="161" t="s">
        <v>544</v>
      </c>
      <c r="G39" s="161"/>
    </row>
    <row r="40" spans="1:13" hidden="1" x14ac:dyDescent="0.25">
      <c r="A40" s="155" t="s">
        <v>875</v>
      </c>
      <c r="B40" s="160" t="s">
        <v>113</v>
      </c>
      <c r="C40" s="143" t="s">
        <v>627</v>
      </c>
      <c r="D40" s="143"/>
      <c r="E40" s="143"/>
      <c r="F40" s="143"/>
      <c r="G40" s="143"/>
      <c r="M40" s="170" t="str">
        <f>IF(OR(E40="fail",E41="fail",E42="fail",E43="fail",E44="fail"),"fail",IF(AND(E40="pass",E41="pass",E42="pass",E43="pass",E44="pass",E45="pass"),"pass",IF(AND(E40="",E41="",E42="",E43="",E44="",E45=""),"n/a",IF(OR(E40="n/a",E41="n/a",E42="n/a",E43="n/a",E44="n/a",E45="n/a"),"n/a"))))</f>
        <v>n/a</v>
      </c>
    </row>
    <row r="41" spans="1:13" hidden="1" x14ac:dyDescent="0.25">
      <c r="A41" s="169"/>
      <c r="B41" s="155"/>
      <c r="C41" s="156" t="s">
        <v>628</v>
      </c>
      <c r="D41" s="143"/>
      <c r="E41" s="143"/>
      <c r="F41" s="143"/>
      <c r="G41" s="143"/>
    </row>
    <row r="42" spans="1:13" hidden="1" x14ac:dyDescent="0.25">
      <c r="A42" s="143"/>
      <c r="B42" s="155"/>
      <c r="C42" s="156" t="s">
        <v>629</v>
      </c>
      <c r="D42" s="143"/>
      <c r="E42" s="143"/>
      <c r="F42" s="143"/>
      <c r="G42" s="143"/>
    </row>
    <row r="43" spans="1:13" hidden="1" x14ac:dyDescent="0.25">
      <c r="A43" s="143"/>
      <c r="B43" s="143"/>
      <c r="C43" s="156" t="s">
        <v>630</v>
      </c>
      <c r="D43" s="143"/>
      <c r="E43" s="143"/>
      <c r="F43" s="143"/>
      <c r="G43" s="143"/>
    </row>
    <row r="44" spans="1:13" ht="30" hidden="1" x14ac:dyDescent="0.25">
      <c r="A44" s="143"/>
      <c r="B44" s="143"/>
      <c r="C44" s="156" t="s">
        <v>631</v>
      </c>
      <c r="D44" s="143"/>
      <c r="E44" s="143"/>
      <c r="F44" s="143"/>
      <c r="G44" s="143"/>
    </row>
    <row r="45" spans="1:13" hidden="1" x14ac:dyDescent="0.25">
      <c r="A45" s="143"/>
      <c r="B45" s="143"/>
      <c r="C45" s="143" t="s">
        <v>632</v>
      </c>
      <c r="D45" s="143"/>
      <c r="E45" s="143"/>
      <c r="F45" s="143"/>
      <c r="G45" s="143"/>
    </row>
    <row r="46" spans="1:13" hidden="1" x14ac:dyDescent="0.25">
      <c r="A46" s="161"/>
      <c r="B46" s="161"/>
      <c r="C46" s="161"/>
      <c r="D46" s="161"/>
      <c r="E46" s="161" t="s">
        <v>544</v>
      </c>
      <c r="F46" s="161" t="s">
        <v>544</v>
      </c>
      <c r="G46" s="161"/>
    </row>
    <row r="47" spans="1:13" ht="26.25" hidden="1" x14ac:dyDescent="0.25">
      <c r="A47" s="155" t="s">
        <v>876</v>
      </c>
      <c r="B47" s="160" t="s">
        <v>112</v>
      </c>
      <c r="C47" s="143" t="s">
        <v>627</v>
      </c>
      <c r="D47" s="143"/>
      <c r="E47" s="143" t="s">
        <v>47</v>
      </c>
      <c r="F47" s="143" t="s">
        <v>47</v>
      </c>
      <c r="G47" s="143"/>
      <c r="M47" s="170" t="str">
        <f>IF(OR(E47="fail",E48="fail",E49="fail",E50="fail",E51="fail"),"fail",IF(AND(E47="pass",E48="pass",E49="pass",E50="pass",E51="pass",E52="pass"),"pass",IF(AND(E47="",E48="",E49="",E50="",E51="",E52=""),"n/a",IF(OR(E47="n/a",E48="n/a",E49="n/a",E50="n/a",E51="n/a",E52="n/a"),"n/a"))))</f>
        <v>n/a</v>
      </c>
    </row>
    <row r="48" spans="1:13" hidden="1" x14ac:dyDescent="0.25">
      <c r="A48" s="169"/>
      <c r="B48" s="155"/>
      <c r="C48" s="156" t="s">
        <v>628</v>
      </c>
      <c r="D48" s="143"/>
      <c r="E48" s="143" t="s">
        <v>47</v>
      </c>
      <c r="F48" s="143" t="s">
        <v>47</v>
      </c>
      <c r="G48" s="143"/>
    </row>
    <row r="49" spans="1:13" hidden="1" x14ac:dyDescent="0.25">
      <c r="A49" s="143"/>
      <c r="B49" s="155"/>
      <c r="C49" s="156" t="s">
        <v>633</v>
      </c>
      <c r="D49" s="143"/>
      <c r="E49" s="143" t="s">
        <v>47</v>
      </c>
      <c r="F49" s="143" t="s">
        <v>47</v>
      </c>
      <c r="G49" s="143"/>
    </row>
    <row r="50" spans="1:13" hidden="1" x14ac:dyDescent="0.25">
      <c r="A50" s="143"/>
      <c r="B50" s="143"/>
      <c r="C50" s="156" t="s">
        <v>630</v>
      </c>
      <c r="D50" s="143"/>
      <c r="E50" s="143" t="s">
        <v>47</v>
      </c>
      <c r="F50" s="143" t="s">
        <v>47</v>
      </c>
      <c r="G50" s="143"/>
    </row>
    <row r="51" spans="1:13" ht="30" hidden="1" x14ac:dyDescent="0.25">
      <c r="A51" s="143"/>
      <c r="B51" s="143"/>
      <c r="C51" s="156" t="s">
        <v>634</v>
      </c>
      <c r="D51" s="143"/>
      <c r="E51" s="143" t="s">
        <v>47</v>
      </c>
      <c r="F51" s="143" t="s">
        <v>47</v>
      </c>
      <c r="G51" s="143"/>
    </row>
    <row r="52" spans="1:13" hidden="1" x14ac:dyDescent="0.25">
      <c r="A52" s="143"/>
      <c r="B52" s="143"/>
      <c r="C52" s="143" t="s">
        <v>632</v>
      </c>
      <c r="D52" s="143"/>
      <c r="E52" s="143" t="s">
        <v>47</v>
      </c>
      <c r="F52" s="143" t="s">
        <v>47</v>
      </c>
      <c r="G52" s="143"/>
    </row>
    <row r="53" spans="1:13" x14ac:dyDescent="0.25">
      <c r="A53" s="161"/>
      <c r="B53" s="161"/>
      <c r="C53" s="161"/>
      <c r="D53" s="161"/>
      <c r="E53" s="161" t="s">
        <v>544</v>
      </c>
      <c r="F53" s="161" t="s">
        <v>544</v>
      </c>
      <c r="G53" s="161"/>
    </row>
    <row r="54" spans="1:13" ht="26.25" x14ac:dyDescent="0.25">
      <c r="A54" s="155" t="s">
        <v>874</v>
      </c>
      <c r="B54" s="160" t="s">
        <v>3717</v>
      </c>
      <c r="C54" s="143" t="s">
        <v>627</v>
      </c>
      <c r="D54" s="143"/>
      <c r="E54" s="143"/>
      <c r="F54" s="143"/>
      <c r="G54" s="143"/>
      <c r="M54" s="170" t="str">
        <f>IF(OR(E54="fail",E55="fail",E56="fail",E57="fail",E58="fail"),"fail",IF(AND(E54="pass",E55="pass",E56="pass",E57="pass",E58="pass",E59="pass"),"pass",IF(AND(E54="",E55="",E56="",E57="",E58="",E59=""),"n/a",IF(OR(E54="n/a",E55="n/a",E56="n/a",E57="n/a",E58="n/a",E59="n/a"),"n/a"))))</f>
        <v>n/a</v>
      </c>
    </row>
    <row r="55" spans="1:13" x14ac:dyDescent="0.25">
      <c r="A55" s="169"/>
      <c r="B55" s="155"/>
      <c r="C55" s="156" t="s">
        <v>628</v>
      </c>
      <c r="D55" s="143"/>
      <c r="E55" s="143"/>
      <c r="F55" s="143"/>
      <c r="G55" s="143"/>
    </row>
    <row r="56" spans="1:13" ht="20.25" customHeight="1" x14ac:dyDescent="0.25">
      <c r="A56" s="143"/>
      <c r="B56" s="155"/>
      <c r="C56" s="156" t="s">
        <v>3729</v>
      </c>
      <c r="D56" s="143"/>
      <c r="E56" s="143"/>
      <c r="F56" s="143"/>
      <c r="G56" s="143"/>
    </row>
    <row r="57" spans="1:13" x14ac:dyDescent="0.25">
      <c r="A57" s="143"/>
      <c r="B57" s="143"/>
      <c r="C57" s="156" t="s">
        <v>630</v>
      </c>
      <c r="D57" s="143"/>
      <c r="E57" s="143"/>
      <c r="F57" s="143"/>
      <c r="G57" s="143"/>
    </row>
    <row r="58" spans="1:13" ht="30" x14ac:dyDescent="0.25">
      <c r="A58" s="143"/>
      <c r="B58" s="143"/>
      <c r="C58" s="156" t="s">
        <v>3730</v>
      </c>
      <c r="D58" s="143"/>
      <c r="E58" s="143"/>
      <c r="F58" s="143"/>
      <c r="G58" s="143"/>
    </row>
    <row r="59" spans="1:13" x14ac:dyDescent="0.25">
      <c r="A59" s="143"/>
      <c r="B59" s="143"/>
      <c r="C59" s="143" t="s">
        <v>632</v>
      </c>
      <c r="D59" s="143"/>
      <c r="E59" s="143"/>
      <c r="F59" s="143"/>
      <c r="G59" s="143"/>
    </row>
    <row r="60" spans="1:13" hidden="1" x14ac:dyDescent="0.25">
      <c r="A60" s="161"/>
      <c r="B60" s="161"/>
      <c r="C60" s="161"/>
      <c r="D60" s="161"/>
      <c r="E60" s="161" t="s">
        <v>544</v>
      </c>
      <c r="F60" s="161" t="s">
        <v>544</v>
      </c>
      <c r="G60" s="161"/>
    </row>
    <row r="61" spans="1:13" hidden="1" x14ac:dyDescent="0.25">
      <c r="A61" s="155" t="s">
        <v>878</v>
      </c>
      <c r="B61" s="160" t="s">
        <v>109</v>
      </c>
      <c r="C61" s="143" t="s">
        <v>627</v>
      </c>
      <c r="D61" s="143"/>
      <c r="E61" s="143"/>
      <c r="F61" s="143"/>
      <c r="G61" s="143"/>
      <c r="M61" s="170" t="str">
        <f>IF(OR(E61="fail",E62="fail",E63="fail",E64="fail",E65="fail"),"fail",IF(AND(E61="pass",E62="pass",E63="pass",E64="pass",E65="pass",E66="pass"),"pass",IF(AND(E61="",E62="",E63="",E64="",E65="",E66=""),"n/a",IF(OR(E61="n/a",E62="n/a",E63="n/a",E64="n/a",E65="n/a",E66="n/a"),"n/a"))))</f>
        <v>n/a</v>
      </c>
    </row>
    <row r="62" spans="1:13" hidden="1" x14ac:dyDescent="0.25">
      <c r="A62" s="169"/>
      <c r="B62" s="155"/>
      <c r="C62" s="156" t="s">
        <v>628</v>
      </c>
      <c r="D62" s="143"/>
      <c r="E62" s="143"/>
      <c r="F62" s="143"/>
      <c r="G62" s="143"/>
    </row>
    <row r="63" spans="1:13" hidden="1" x14ac:dyDescent="0.25">
      <c r="A63" s="143"/>
      <c r="B63" s="155"/>
      <c r="C63" s="156" t="s">
        <v>636</v>
      </c>
      <c r="D63" s="143"/>
      <c r="E63" s="143"/>
      <c r="F63" s="143"/>
      <c r="G63" s="143"/>
    </row>
    <row r="64" spans="1:13" hidden="1" x14ac:dyDescent="0.25">
      <c r="A64" s="143"/>
      <c r="B64" s="143"/>
      <c r="C64" s="156" t="s">
        <v>630</v>
      </c>
      <c r="D64" s="143"/>
      <c r="E64" s="143"/>
      <c r="F64" s="143"/>
      <c r="G64" s="143"/>
    </row>
    <row r="65" spans="1:13" ht="30" hidden="1" x14ac:dyDescent="0.25">
      <c r="A65" s="143"/>
      <c r="B65" s="143"/>
      <c r="C65" s="156" t="s">
        <v>637</v>
      </c>
      <c r="D65" s="143"/>
      <c r="E65" s="143"/>
      <c r="F65" s="143"/>
      <c r="G65" s="143"/>
    </row>
    <row r="66" spans="1:13" hidden="1" x14ac:dyDescent="0.25">
      <c r="A66" s="143"/>
      <c r="B66" s="143"/>
      <c r="C66" s="143" t="s">
        <v>632</v>
      </c>
      <c r="D66" s="143"/>
      <c r="E66" s="143"/>
      <c r="F66" s="143"/>
      <c r="G66" s="143"/>
    </row>
    <row r="67" spans="1:13" x14ac:dyDescent="0.25">
      <c r="A67" s="161"/>
      <c r="B67" s="161"/>
      <c r="C67" s="161"/>
      <c r="D67" s="161"/>
      <c r="E67" s="161" t="s">
        <v>544</v>
      </c>
      <c r="F67" s="161" t="s">
        <v>544</v>
      </c>
      <c r="G67" s="161"/>
    </row>
    <row r="68" spans="1:13" x14ac:dyDescent="0.25">
      <c r="A68" s="155" t="s">
        <v>875</v>
      </c>
      <c r="B68" s="160" t="s">
        <v>638</v>
      </c>
      <c r="C68" s="143" t="s">
        <v>627</v>
      </c>
      <c r="D68" s="143"/>
      <c r="E68" s="143"/>
      <c r="F68" s="143"/>
      <c r="G68" s="143"/>
      <c r="M68" s="170" t="str">
        <f>IF(OR(E68="fail",E69="fail",E70="fail",E71="fail",E72="fail"),"fail",IF(AND(E68="pass",E69="pass",E70="pass",E71="pass",E72="pass",E73="pass"),"pass",IF(AND(E68="",E69="",E70="",E71="",E72="",E73=""),"n/a",IF(OR(E68="n/a",E69="n/a",E70="n/a",E71="n/a",E72="n/a",E73="n/a"),"n/a"))))</f>
        <v>n/a</v>
      </c>
    </row>
    <row r="69" spans="1:13" x14ac:dyDescent="0.25">
      <c r="A69" s="169"/>
      <c r="B69" s="155"/>
      <c r="C69" s="156" t="s">
        <v>628</v>
      </c>
      <c r="D69" s="143"/>
      <c r="E69" s="143"/>
      <c r="F69" s="143"/>
      <c r="G69" s="143"/>
    </row>
    <row r="70" spans="1:13" ht="30" x14ac:dyDescent="0.25">
      <c r="A70" s="143"/>
      <c r="B70" s="155"/>
      <c r="C70" s="156" t="s">
        <v>639</v>
      </c>
      <c r="D70" s="143"/>
      <c r="E70" s="143"/>
      <c r="F70" s="143"/>
      <c r="G70" s="143"/>
    </row>
    <row r="71" spans="1:13" x14ac:dyDescent="0.25">
      <c r="A71" s="143"/>
      <c r="B71" s="143"/>
      <c r="C71" s="156" t="s">
        <v>630</v>
      </c>
      <c r="D71" s="143"/>
      <c r="E71" s="143"/>
      <c r="F71" s="143"/>
      <c r="G71" s="143"/>
    </row>
    <row r="72" spans="1:13" ht="30" x14ac:dyDescent="0.25">
      <c r="A72" s="143"/>
      <c r="B72" s="143"/>
      <c r="C72" s="156" t="s">
        <v>640</v>
      </c>
      <c r="D72" s="143"/>
      <c r="E72" s="143"/>
      <c r="F72" s="143"/>
      <c r="G72" s="143"/>
    </row>
    <row r="73" spans="1:13" x14ac:dyDescent="0.25">
      <c r="A73" s="143"/>
      <c r="B73" s="143"/>
      <c r="C73" s="143" t="s">
        <v>632</v>
      </c>
      <c r="D73" s="143"/>
      <c r="E73" s="143"/>
      <c r="F73" s="143"/>
      <c r="G73" s="143"/>
    </row>
    <row r="74" spans="1:13" hidden="1" x14ac:dyDescent="0.25">
      <c r="A74" s="161"/>
      <c r="B74" s="161"/>
      <c r="C74" s="161"/>
      <c r="D74" s="161"/>
      <c r="E74" s="161" t="s">
        <v>544</v>
      </c>
      <c r="F74" s="161" t="s">
        <v>544</v>
      </c>
      <c r="G74" s="161"/>
    </row>
    <row r="75" spans="1:13" hidden="1" x14ac:dyDescent="0.25">
      <c r="A75" s="155" t="s">
        <v>880</v>
      </c>
      <c r="B75" s="160" t="s">
        <v>107</v>
      </c>
      <c r="C75" s="143" t="s">
        <v>627</v>
      </c>
      <c r="D75" s="143"/>
      <c r="E75" s="143"/>
      <c r="F75" s="143"/>
      <c r="G75" s="143"/>
      <c r="M75" s="170" t="str">
        <f>IF(OR(E75="fail",E76="fail",E77="fail",E78="fail",E79="fail"),"fail",IF(AND(E75="pass",E76="pass",E77="pass",E78="pass",E79="pass",E80="pass"),"pass",IF(AND(E75="",E76="",E77="",E78="",E79="",E80=""),"n/a",IF(OR(E75="n/a",E76="n/a",E77="n/a",E78="n/a",E79="n/a",E80="n/a"),"n/a"))))</f>
        <v>n/a</v>
      </c>
    </row>
    <row r="76" spans="1:13" hidden="1" x14ac:dyDescent="0.25">
      <c r="A76" s="169"/>
      <c r="B76" s="155"/>
      <c r="C76" s="156" t="s">
        <v>628</v>
      </c>
      <c r="D76" s="143"/>
      <c r="E76" s="143"/>
      <c r="F76" s="143"/>
      <c r="G76" s="143"/>
    </row>
    <row r="77" spans="1:13" hidden="1" x14ac:dyDescent="0.25">
      <c r="A77" s="143"/>
      <c r="B77" s="155"/>
      <c r="C77" s="156" t="s">
        <v>641</v>
      </c>
      <c r="D77" s="143"/>
      <c r="E77" s="143"/>
      <c r="F77" s="143"/>
      <c r="G77" s="143"/>
    </row>
    <row r="78" spans="1:13" hidden="1" x14ac:dyDescent="0.25">
      <c r="A78" s="143"/>
      <c r="B78" s="143"/>
      <c r="C78" s="156" t="s">
        <v>630</v>
      </c>
      <c r="D78" s="143"/>
      <c r="E78" s="143"/>
      <c r="F78" s="143"/>
      <c r="G78" s="143"/>
    </row>
    <row r="79" spans="1:13" ht="30" hidden="1" x14ac:dyDescent="0.25">
      <c r="A79" s="143"/>
      <c r="B79" s="143"/>
      <c r="C79" s="156" t="s">
        <v>642</v>
      </c>
      <c r="D79" s="143"/>
      <c r="E79" s="143"/>
      <c r="F79" s="143"/>
      <c r="G79" s="143"/>
    </row>
    <row r="80" spans="1:13" hidden="1" x14ac:dyDescent="0.25">
      <c r="A80" s="143"/>
      <c r="B80" s="143"/>
      <c r="C80" s="143" t="s">
        <v>632</v>
      </c>
      <c r="D80" s="143"/>
      <c r="E80" s="143"/>
      <c r="F80" s="143"/>
      <c r="G80" s="143"/>
    </row>
    <row r="81" spans="1:13" x14ac:dyDescent="0.25">
      <c r="A81" s="161"/>
      <c r="B81" s="161"/>
      <c r="C81" s="161"/>
      <c r="D81" s="161"/>
      <c r="E81" s="161" t="s">
        <v>544</v>
      </c>
      <c r="F81" s="161" t="s">
        <v>544</v>
      </c>
      <c r="G81" s="161"/>
    </row>
    <row r="82" spans="1:13" x14ac:dyDescent="0.25">
      <c r="A82" s="155" t="s">
        <v>876</v>
      </c>
      <c r="B82" s="160" t="s">
        <v>107</v>
      </c>
      <c r="C82" s="143" t="s">
        <v>627</v>
      </c>
      <c r="D82" s="143"/>
      <c r="E82" s="143"/>
      <c r="F82" s="143"/>
      <c r="G82" s="143"/>
      <c r="M82" s="170" t="str">
        <f>IF(OR(E82="fail",E83="fail",E84="fail",E85="fail",E86="fail"),"fail",IF(AND(E82="pass",E83="pass",E84="pass",E85="pass",E86="pass",E87="pass"),"pass",IF(AND(E82="",E83="",E84="",E85="",E86="",E87=""),"n/a",IF(OR(E82="n/a",E83="n/a",E84="n/a",E85="n/a",E86="n/a",E87="n/a"),"n/a"))))</f>
        <v>n/a</v>
      </c>
    </row>
    <row r="83" spans="1:13" x14ac:dyDescent="0.25">
      <c r="A83" s="169"/>
      <c r="B83" s="155"/>
      <c r="C83" s="156" t="s">
        <v>628</v>
      </c>
      <c r="D83" s="143"/>
      <c r="E83" s="143"/>
      <c r="F83" s="143"/>
      <c r="G83" s="143"/>
    </row>
    <row r="84" spans="1:13" ht="30" x14ac:dyDescent="0.25">
      <c r="A84" s="143"/>
      <c r="B84" s="155"/>
      <c r="C84" s="156" t="s">
        <v>639</v>
      </c>
      <c r="D84" s="143"/>
      <c r="E84" s="143"/>
      <c r="F84" s="143"/>
      <c r="G84" s="143"/>
    </row>
    <row r="85" spans="1:13" x14ac:dyDescent="0.25">
      <c r="A85" s="143"/>
      <c r="B85" s="143"/>
      <c r="C85" s="156" t="s">
        <v>630</v>
      </c>
      <c r="D85" s="143"/>
      <c r="E85" s="143"/>
      <c r="F85" s="143"/>
      <c r="G85" s="143"/>
    </row>
    <row r="86" spans="1:13" ht="30" x14ac:dyDescent="0.25">
      <c r="A86" s="143"/>
      <c r="B86" s="143"/>
      <c r="C86" s="156" t="s">
        <v>640</v>
      </c>
      <c r="D86" s="143"/>
      <c r="E86" s="143"/>
      <c r="F86" s="143"/>
      <c r="G86" s="143"/>
    </row>
    <row r="87" spans="1:13" x14ac:dyDescent="0.25">
      <c r="A87" s="143"/>
      <c r="B87" s="143"/>
      <c r="C87" s="143" t="s">
        <v>632</v>
      </c>
      <c r="D87" s="143"/>
      <c r="E87" s="143"/>
      <c r="F87" s="143"/>
      <c r="G87" s="143"/>
    </row>
    <row r="88" spans="1:13" x14ac:dyDescent="0.25">
      <c r="A88" s="161"/>
      <c r="B88" s="161"/>
      <c r="C88" s="161"/>
      <c r="D88" s="161"/>
      <c r="E88" s="161" t="s">
        <v>544</v>
      </c>
      <c r="F88" s="161" t="s">
        <v>544</v>
      </c>
      <c r="G88" s="161"/>
    </row>
    <row r="89" spans="1:13" x14ac:dyDescent="0.25">
      <c r="A89" s="155" t="s">
        <v>877</v>
      </c>
      <c r="B89" s="160" t="s">
        <v>106</v>
      </c>
      <c r="C89" s="143" t="s">
        <v>627</v>
      </c>
      <c r="D89" s="143"/>
      <c r="E89" s="143"/>
      <c r="F89" s="143"/>
      <c r="G89" s="143"/>
      <c r="M89" s="170" t="str">
        <f>IF(OR(E89="fail",E90="fail",E91="fail",E92="fail",E93="fail"),"fail",IF(AND(E89="pass",E90="pass",E91="pass",E92="pass",E93="pass",E94="pass"),"pass",IF(AND(E89="",E90="",E91="",E92="",E93="",E94=""),"n/a",IF(OR(E89="n/a",E90="n/a",E91="n/a",E92="n/a",E93="n/a",E94="n/a"),"n/a"))))</f>
        <v>n/a</v>
      </c>
    </row>
    <row r="90" spans="1:13" x14ac:dyDescent="0.25">
      <c r="A90" s="169"/>
      <c r="B90" s="155"/>
      <c r="C90" s="156" t="s">
        <v>628</v>
      </c>
      <c r="D90" s="143"/>
      <c r="E90" s="143"/>
      <c r="F90" s="143"/>
      <c r="G90" s="143"/>
    </row>
    <row r="91" spans="1:13" x14ac:dyDescent="0.25">
      <c r="A91" s="143"/>
      <c r="B91" s="155"/>
      <c r="C91" s="156" t="s">
        <v>643</v>
      </c>
      <c r="D91" s="143"/>
      <c r="E91" s="143"/>
      <c r="F91" s="143"/>
      <c r="G91" s="143"/>
    </row>
    <row r="92" spans="1:13" x14ac:dyDescent="0.25">
      <c r="A92" s="143"/>
      <c r="B92" s="143"/>
      <c r="C92" s="156" t="s">
        <v>630</v>
      </c>
      <c r="D92" s="143"/>
      <c r="E92" s="143"/>
      <c r="F92" s="143"/>
      <c r="G92" s="143"/>
    </row>
    <row r="93" spans="1:13" ht="30" x14ac:dyDescent="0.25">
      <c r="A93" s="143"/>
      <c r="B93" s="143"/>
      <c r="C93" s="156" t="s">
        <v>644</v>
      </c>
      <c r="D93" s="143"/>
      <c r="E93" s="143"/>
      <c r="F93" s="143"/>
      <c r="G93" s="143"/>
    </row>
    <row r="94" spans="1:13" x14ac:dyDescent="0.25">
      <c r="A94" s="143"/>
      <c r="B94" s="143"/>
      <c r="C94" s="143" t="s">
        <v>632</v>
      </c>
      <c r="D94" s="143"/>
      <c r="E94" s="143"/>
      <c r="F94" s="143"/>
      <c r="G94" s="143"/>
    </row>
    <row r="95" spans="1:13" x14ac:dyDescent="0.25">
      <c r="A95" s="161"/>
      <c r="B95" s="161"/>
      <c r="C95" s="161"/>
      <c r="D95" s="161"/>
      <c r="E95" s="161" t="s">
        <v>544</v>
      </c>
      <c r="F95" s="161" t="s">
        <v>544</v>
      </c>
      <c r="G95" s="161"/>
    </row>
    <row r="96" spans="1:13" x14ac:dyDescent="0.25">
      <c r="A96" s="155" t="s">
        <v>878</v>
      </c>
      <c r="B96" s="160" t="s">
        <v>105</v>
      </c>
      <c r="C96" s="143" t="s">
        <v>627</v>
      </c>
      <c r="D96" s="143"/>
      <c r="E96" s="143"/>
      <c r="F96" s="143"/>
      <c r="G96" s="143"/>
      <c r="M96" s="170" t="str">
        <f>IF(OR(E96="fail",E97="fail",E98="fail",E99="fail",E100="fail"),"fail",IF(AND(E96="pass",E97="pass",E98="pass",E99="pass",E100="pass",E101="pass"),"pass",IF(AND(E96="",E97="",E98="",E99="",E100="",E101=""),"n/a",IF(OR(E96="n/a",E97="n/a",E98="n/a",E99="n/a",E100="n/a",E101="n/a"),"n/a"))))</f>
        <v>n/a</v>
      </c>
    </row>
    <row r="97" spans="1:13" x14ac:dyDescent="0.25">
      <c r="A97" s="169"/>
      <c r="B97" s="155"/>
      <c r="C97" s="156" t="s">
        <v>628</v>
      </c>
      <c r="D97" s="143"/>
      <c r="E97" s="143"/>
      <c r="F97" s="143"/>
      <c r="G97" s="143"/>
    </row>
    <row r="98" spans="1:13" x14ac:dyDescent="0.25">
      <c r="A98" s="143"/>
      <c r="B98" s="155"/>
      <c r="C98" s="156" t="s">
        <v>645</v>
      </c>
      <c r="D98" s="143"/>
      <c r="E98" s="143"/>
      <c r="F98" s="143"/>
      <c r="G98" s="143"/>
    </row>
    <row r="99" spans="1:13" x14ac:dyDescent="0.25">
      <c r="A99" s="143"/>
      <c r="B99" s="143"/>
      <c r="C99" s="156" t="s">
        <v>630</v>
      </c>
      <c r="D99" s="143"/>
      <c r="E99" s="143"/>
      <c r="F99" s="143"/>
      <c r="G99" s="143"/>
    </row>
    <row r="100" spans="1:13" ht="30" x14ac:dyDescent="0.25">
      <c r="A100" s="143"/>
      <c r="B100" s="143"/>
      <c r="C100" s="156" t="s">
        <v>646</v>
      </c>
      <c r="D100" s="143"/>
      <c r="E100" s="143"/>
      <c r="F100" s="143"/>
      <c r="G100" s="143"/>
    </row>
    <row r="101" spans="1:13" x14ac:dyDescent="0.25">
      <c r="A101" s="143"/>
      <c r="B101" s="143"/>
      <c r="C101" s="143" t="s">
        <v>632</v>
      </c>
      <c r="D101" s="143"/>
      <c r="E101" s="143"/>
      <c r="F101" s="143"/>
      <c r="G101" s="143"/>
    </row>
    <row r="102" spans="1:13" x14ac:dyDescent="0.25">
      <c r="A102" s="161"/>
      <c r="B102" s="161"/>
      <c r="C102" s="161"/>
      <c r="D102" s="161"/>
      <c r="E102" s="161" t="s">
        <v>544</v>
      </c>
      <c r="F102" s="161" t="s">
        <v>544</v>
      </c>
      <c r="G102" s="161"/>
    </row>
    <row r="103" spans="1:13" x14ac:dyDescent="0.25">
      <c r="A103" s="155" t="s">
        <v>879</v>
      </c>
      <c r="B103" s="160" t="s">
        <v>104</v>
      </c>
      <c r="C103" s="143" t="s">
        <v>627</v>
      </c>
      <c r="D103" s="143"/>
      <c r="E103" s="143"/>
      <c r="F103" s="143"/>
      <c r="G103" s="143"/>
      <c r="M103" s="170" t="str">
        <f>IF(OR(E103="fail",E104="fail",E105="fail",E106="fail",E107="fail"),"fail",IF(AND(E103="pass",E104="pass",E105="pass",E106="pass",E107="pass",E108="pass"),"pass",IF(AND(E103="",E104="",E105="",E106="",E107="",E108=""),"n/a",IF(OR(E103="n/a",E104="n/a",E105="n/a",E106="n/a",E107="n/a",E108="n/a"),"n/a"))))</f>
        <v>n/a</v>
      </c>
    </row>
    <row r="104" spans="1:13" x14ac:dyDescent="0.25">
      <c r="A104" s="169"/>
      <c r="B104" s="155"/>
      <c r="C104" s="156" t="s">
        <v>628</v>
      </c>
      <c r="D104" s="143"/>
      <c r="E104" s="143"/>
      <c r="F104" s="143"/>
      <c r="G104" s="143"/>
    </row>
    <row r="105" spans="1:13" x14ac:dyDescent="0.25">
      <c r="A105" s="143"/>
      <c r="B105" s="155"/>
      <c r="C105" s="156" t="s">
        <v>647</v>
      </c>
      <c r="D105" s="143"/>
      <c r="E105" s="143"/>
      <c r="F105" s="143"/>
      <c r="G105" s="143"/>
    </row>
    <row r="106" spans="1:13" x14ac:dyDescent="0.25">
      <c r="A106" s="143"/>
      <c r="B106" s="143"/>
      <c r="C106" s="156" t="s">
        <v>630</v>
      </c>
      <c r="D106" s="143"/>
      <c r="E106" s="143"/>
      <c r="F106" s="143"/>
      <c r="G106" s="143"/>
    </row>
    <row r="107" spans="1:13" ht="30" x14ac:dyDescent="0.25">
      <c r="A107" s="143"/>
      <c r="B107" s="143"/>
      <c r="C107" s="156" t="s">
        <v>648</v>
      </c>
      <c r="D107" s="143"/>
      <c r="E107" s="143"/>
      <c r="F107" s="143"/>
      <c r="G107" s="143"/>
    </row>
    <row r="108" spans="1:13" x14ac:dyDescent="0.25">
      <c r="A108" s="143"/>
      <c r="B108" s="143"/>
      <c r="C108" s="143" t="s">
        <v>632</v>
      </c>
      <c r="D108" s="143"/>
      <c r="E108" s="143"/>
      <c r="F108" s="143"/>
      <c r="G108" s="143"/>
    </row>
    <row r="109" spans="1:13" x14ac:dyDescent="0.25">
      <c r="A109" s="161"/>
      <c r="B109" s="161"/>
      <c r="C109" s="161"/>
      <c r="D109" s="161"/>
      <c r="E109" s="161" t="s">
        <v>544</v>
      </c>
      <c r="F109" s="161" t="s">
        <v>544</v>
      </c>
      <c r="G109" s="161"/>
    </row>
    <row r="110" spans="1:13" x14ac:dyDescent="0.25">
      <c r="A110" s="155" t="s">
        <v>880</v>
      </c>
      <c r="B110" s="160" t="s">
        <v>103</v>
      </c>
      <c r="C110" s="143" t="s">
        <v>627</v>
      </c>
      <c r="D110" s="143"/>
      <c r="E110" s="143"/>
      <c r="F110" s="143"/>
      <c r="G110" s="143"/>
      <c r="M110" s="170" t="str">
        <f>IF(OR(E110="fail",E111="fail",E112="fail",E113="fail",E114="fail"),"fail",IF(AND(E110="pass",E111="pass",E112="pass",E113="pass",E114="pass",E115="pass"),"pass",IF(AND(E110="",E111="",E112="",E113="",E114="",E115=""),"n/a",IF(OR(E110="n/a",E111="n/a",E112="n/a",E113="n/a",E114="n/a",E115="n/a"),"n/a"))))</f>
        <v>n/a</v>
      </c>
    </row>
    <row r="111" spans="1:13" x14ac:dyDescent="0.25">
      <c r="A111" s="169"/>
      <c r="B111" s="155"/>
      <c r="C111" s="156" t="s">
        <v>628</v>
      </c>
      <c r="D111" s="143"/>
      <c r="E111" s="143"/>
      <c r="F111" s="143"/>
      <c r="G111" s="143"/>
    </row>
    <row r="112" spans="1:13" x14ac:dyDescent="0.25">
      <c r="A112" s="143"/>
      <c r="B112" s="155"/>
      <c r="C112" s="156" t="s">
        <v>649</v>
      </c>
      <c r="D112" s="143"/>
      <c r="E112" s="143"/>
      <c r="F112" s="143"/>
      <c r="G112" s="143"/>
    </row>
    <row r="113" spans="1:13" x14ac:dyDescent="0.25">
      <c r="A113" s="143"/>
      <c r="B113" s="143"/>
      <c r="C113" s="156" t="s">
        <v>630</v>
      </c>
      <c r="D113" s="143"/>
      <c r="E113" s="143"/>
      <c r="F113" s="143"/>
      <c r="G113" s="143"/>
    </row>
    <row r="114" spans="1:13" ht="30" x14ac:dyDescent="0.25">
      <c r="A114" s="143"/>
      <c r="B114" s="143"/>
      <c r="C114" s="156" t="s">
        <v>650</v>
      </c>
      <c r="D114" s="143"/>
      <c r="E114" s="143"/>
      <c r="F114" s="143"/>
      <c r="G114" s="143"/>
    </row>
    <row r="115" spans="1:13" x14ac:dyDescent="0.25">
      <c r="A115" s="143"/>
      <c r="B115" s="143"/>
      <c r="C115" s="143" t="s">
        <v>632</v>
      </c>
      <c r="D115" s="143"/>
      <c r="E115" s="143"/>
      <c r="F115" s="143"/>
      <c r="G115" s="143"/>
    </row>
    <row r="116" spans="1:13" x14ac:dyDescent="0.25">
      <c r="A116" s="161"/>
      <c r="B116" s="161"/>
      <c r="C116" s="161"/>
      <c r="D116" s="161"/>
      <c r="E116" s="161" t="s">
        <v>544</v>
      </c>
      <c r="F116" s="161" t="s">
        <v>544</v>
      </c>
      <c r="G116" s="161"/>
    </row>
    <row r="117" spans="1:13" x14ac:dyDescent="0.25">
      <c r="A117" s="155" t="s">
        <v>881</v>
      </c>
      <c r="B117" s="160" t="s">
        <v>102</v>
      </c>
      <c r="C117" s="143" t="s">
        <v>627</v>
      </c>
      <c r="D117" s="143"/>
      <c r="E117" s="143"/>
      <c r="F117" s="143"/>
      <c r="G117" s="143"/>
      <c r="M117" s="170" t="str">
        <f>IF(OR(E117="fail",E118="fail",E119="fail",E120="fail",E121="fail"),"fail",IF(AND(E117="pass",E118="pass",E119="pass",E120="pass",E121="pass",E122="pass"),"pass",IF(AND(E117="",E118="",E119="",E120="",E121="",E122=""),"n/a",IF(OR(E117="n/a",E118="n/a",E119="n/a",E120="n/a",E121="n/a",E122="n/a"),"n/a"))))</f>
        <v>n/a</v>
      </c>
    </row>
    <row r="118" spans="1:13" x14ac:dyDescent="0.25">
      <c r="A118" s="169"/>
      <c r="B118" s="155"/>
      <c r="C118" s="156" t="s">
        <v>628</v>
      </c>
      <c r="D118" s="143"/>
      <c r="E118" s="143"/>
      <c r="F118" s="143"/>
      <c r="G118" s="143"/>
    </row>
    <row r="119" spans="1:13" x14ac:dyDescent="0.25">
      <c r="A119" s="143"/>
      <c r="B119" s="155"/>
      <c r="C119" s="156" t="s">
        <v>651</v>
      </c>
      <c r="D119" s="143"/>
      <c r="E119" s="143"/>
      <c r="F119" s="143"/>
      <c r="G119" s="143"/>
    </row>
    <row r="120" spans="1:13" x14ac:dyDescent="0.25">
      <c r="A120" s="143"/>
      <c r="B120" s="143"/>
      <c r="C120" s="156" t="s">
        <v>630</v>
      </c>
      <c r="D120" s="143"/>
      <c r="E120" s="143"/>
      <c r="F120" s="143"/>
      <c r="G120" s="143"/>
    </row>
    <row r="121" spans="1:13" ht="30" x14ac:dyDescent="0.25">
      <c r="A121" s="143"/>
      <c r="B121" s="143"/>
      <c r="C121" s="156" t="s">
        <v>652</v>
      </c>
      <c r="D121" s="143"/>
      <c r="E121" s="143"/>
      <c r="F121" s="143"/>
      <c r="G121" s="143"/>
    </row>
    <row r="122" spans="1:13" x14ac:dyDescent="0.25">
      <c r="A122" s="143"/>
      <c r="B122" s="143"/>
      <c r="C122" s="143" t="s">
        <v>632</v>
      </c>
      <c r="D122" s="143"/>
      <c r="E122" s="143"/>
      <c r="F122" s="143"/>
      <c r="G122" s="143"/>
    </row>
    <row r="123" spans="1:13" x14ac:dyDescent="0.25">
      <c r="A123" s="161"/>
      <c r="B123" s="161"/>
      <c r="C123" s="161"/>
      <c r="D123" s="161"/>
      <c r="E123" s="161" t="s">
        <v>544</v>
      </c>
      <c r="F123" s="161" t="s">
        <v>544</v>
      </c>
      <c r="G123" s="161"/>
    </row>
    <row r="124" spans="1:13" x14ac:dyDescent="0.25">
      <c r="A124" s="155" t="s">
        <v>882</v>
      </c>
      <c r="B124" s="160" t="s">
        <v>119</v>
      </c>
      <c r="C124" s="143" t="s">
        <v>627</v>
      </c>
      <c r="D124" s="143"/>
      <c r="E124" s="143"/>
      <c r="F124" s="143"/>
      <c r="G124" s="143"/>
      <c r="M124" s="170" t="str">
        <f>IF(OR(E124="fail",E125="fail",E126="fail",E127="fail",E128="fail"),"fail",IF(AND(E124="pass",E125="pass",E126="pass",E127="pass",E128="pass",E129="pass"),"pass",IF(AND(E124="",E125="",E126="",E127="",E128="",E129=""),"n/a",IF(OR(E124="n/a",E125="n/a",E126="n/a",E127="n/a",E128="n/a",E129="n/a"),"n/a"))))</f>
        <v>n/a</v>
      </c>
    </row>
    <row r="125" spans="1:13" x14ac:dyDescent="0.25">
      <c r="A125" s="169"/>
      <c r="B125" s="155"/>
      <c r="C125" s="156" t="s">
        <v>3722</v>
      </c>
      <c r="D125" s="143"/>
      <c r="E125" s="143"/>
      <c r="F125" s="143"/>
      <c r="G125" s="143"/>
    </row>
    <row r="126" spans="1:13" x14ac:dyDescent="0.25">
      <c r="A126" s="143"/>
      <c r="B126" s="155"/>
      <c r="C126" s="156" t="s">
        <v>653</v>
      </c>
      <c r="D126" s="143"/>
      <c r="E126" s="143"/>
      <c r="F126" s="143"/>
      <c r="G126" s="143"/>
    </row>
    <row r="127" spans="1:13" x14ac:dyDescent="0.25">
      <c r="A127" s="143"/>
      <c r="B127" s="143"/>
      <c r="C127" s="156" t="s">
        <v>630</v>
      </c>
      <c r="D127" s="143"/>
      <c r="E127" s="143"/>
      <c r="F127" s="143"/>
      <c r="G127" s="143"/>
    </row>
    <row r="128" spans="1:13" ht="30" x14ac:dyDescent="0.25">
      <c r="A128" s="143"/>
      <c r="B128" s="143"/>
      <c r="C128" s="156" t="s">
        <v>654</v>
      </c>
      <c r="D128" s="143"/>
      <c r="E128" s="143"/>
      <c r="F128" s="143"/>
      <c r="G128" s="143"/>
    </row>
    <row r="129" spans="1:13" x14ac:dyDescent="0.25">
      <c r="A129" s="143"/>
      <c r="B129" s="143"/>
      <c r="C129" s="143" t="s">
        <v>632</v>
      </c>
      <c r="D129" s="143"/>
      <c r="E129" s="143"/>
      <c r="F129" s="143"/>
      <c r="G129" s="143"/>
    </row>
    <row r="130" spans="1:13" x14ac:dyDescent="0.25">
      <c r="A130" s="161"/>
      <c r="B130" s="161"/>
      <c r="C130" s="161"/>
      <c r="D130" s="161"/>
      <c r="E130" s="161" t="s">
        <v>544</v>
      </c>
      <c r="F130" s="161" t="s">
        <v>544</v>
      </c>
      <c r="G130" s="161"/>
    </row>
    <row r="131" spans="1:13" x14ac:dyDescent="0.25">
      <c r="A131" s="155" t="s">
        <v>883</v>
      </c>
      <c r="B131" s="160" t="s">
        <v>118</v>
      </c>
      <c r="C131" s="143" t="s">
        <v>627</v>
      </c>
      <c r="D131" s="143"/>
      <c r="E131" s="143"/>
      <c r="F131" s="143"/>
      <c r="G131" s="143"/>
      <c r="M131" s="170" t="str">
        <f>IF(OR(E131="fail",E132="fail",E133="fail",E134="fail",E135="fail"),"fail",IF(AND(E131="pass",E132="pass",E133="pass",E134="pass",E135="pass",E136="pass"),"pass",IF(AND(E131="",E132="",E133="",E134="",E135="",E136=""),"n/a",IF(OR(E131="n/a",E132="n/a",E133="n/a",E134="n/a",E135="n/a",E136="n/a"),"n/a"))))</f>
        <v>n/a</v>
      </c>
    </row>
    <row r="132" spans="1:13" x14ac:dyDescent="0.25">
      <c r="A132" s="169"/>
      <c r="B132" s="155"/>
      <c r="C132" s="156" t="s">
        <v>3722</v>
      </c>
      <c r="D132" s="143"/>
      <c r="E132" s="143"/>
      <c r="F132" s="143"/>
      <c r="G132" s="143"/>
    </row>
    <row r="133" spans="1:13" x14ac:dyDescent="0.25">
      <c r="A133" s="143"/>
      <c r="B133" s="155"/>
      <c r="C133" s="156" t="s">
        <v>655</v>
      </c>
      <c r="D133" s="143"/>
      <c r="E133" s="143"/>
      <c r="F133" s="143"/>
      <c r="G133" s="143"/>
    </row>
    <row r="134" spans="1:13" x14ac:dyDescent="0.25">
      <c r="A134" s="143"/>
      <c r="B134" s="143"/>
      <c r="C134" s="156" t="s">
        <v>630</v>
      </c>
      <c r="D134" s="143"/>
      <c r="E134" s="143"/>
      <c r="F134" s="143"/>
      <c r="G134" s="143"/>
    </row>
    <row r="135" spans="1:13" ht="30" x14ac:dyDescent="0.25">
      <c r="A135" s="143"/>
      <c r="B135" s="143"/>
      <c r="C135" s="156" t="s">
        <v>656</v>
      </c>
      <c r="D135" s="143"/>
      <c r="E135" s="143"/>
      <c r="F135" s="143"/>
      <c r="G135" s="143"/>
    </row>
    <row r="136" spans="1:13" x14ac:dyDescent="0.25">
      <c r="A136" s="143"/>
      <c r="B136" s="143"/>
      <c r="C136" s="143" t="s">
        <v>632</v>
      </c>
      <c r="D136" s="143"/>
      <c r="E136" s="143"/>
      <c r="F136" s="143"/>
      <c r="G136" s="143"/>
    </row>
    <row r="137" spans="1:13" x14ac:dyDescent="0.25">
      <c r="A137" s="161"/>
      <c r="B137" s="161"/>
      <c r="C137" s="161"/>
      <c r="D137" s="161"/>
      <c r="E137" s="161" t="s">
        <v>544</v>
      </c>
      <c r="F137" s="161" t="s">
        <v>544</v>
      </c>
      <c r="G137" s="161"/>
    </row>
    <row r="138" spans="1:13" x14ac:dyDescent="0.25">
      <c r="A138" s="155" t="s">
        <v>884</v>
      </c>
      <c r="B138" s="160" t="s">
        <v>117</v>
      </c>
      <c r="C138" s="143" t="s">
        <v>627</v>
      </c>
      <c r="D138" s="143"/>
      <c r="E138" s="143"/>
      <c r="F138" s="143"/>
      <c r="G138" s="143"/>
      <c r="M138" s="170" t="str">
        <f>IF(OR(E138="fail",E139="fail",E140="fail",E141="fail",E142="fail"),"fail",IF(AND(E138="pass",E139="pass",E140="pass",E141="pass",E142="pass",E143="pass"),"pass",IF(AND(E138="",E139="",E140="",E141="",E142="",E143=""),"n/a",IF(OR(E138="n/a",E139="n/a",E140="n/a",E141="n/a",E142="n/a",E143="n/a"),"n/a"))))</f>
        <v>n/a</v>
      </c>
    </row>
    <row r="139" spans="1:13" x14ac:dyDescent="0.25">
      <c r="A139" s="169"/>
      <c r="B139" s="155"/>
      <c r="C139" s="156" t="s">
        <v>3722</v>
      </c>
      <c r="D139" s="143"/>
      <c r="E139" s="143"/>
      <c r="F139" s="143"/>
      <c r="G139" s="143"/>
    </row>
    <row r="140" spans="1:13" x14ac:dyDescent="0.25">
      <c r="A140" s="143"/>
      <c r="B140" s="155"/>
      <c r="C140" s="156" t="s">
        <v>657</v>
      </c>
      <c r="D140" s="143"/>
      <c r="E140" s="143"/>
      <c r="F140" s="143"/>
      <c r="G140" s="143"/>
    </row>
    <row r="141" spans="1:13" x14ac:dyDescent="0.25">
      <c r="A141" s="143"/>
      <c r="B141" s="143"/>
      <c r="C141" s="156" t="s">
        <v>630</v>
      </c>
      <c r="D141" s="143"/>
      <c r="E141" s="143"/>
      <c r="F141" s="143"/>
      <c r="G141" s="143"/>
    </row>
    <row r="142" spans="1:13" ht="30" x14ac:dyDescent="0.25">
      <c r="A142" s="143"/>
      <c r="B142" s="143"/>
      <c r="C142" s="156" t="s">
        <v>658</v>
      </c>
      <c r="D142" s="143"/>
      <c r="E142" s="143"/>
      <c r="F142" s="143"/>
      <c r="G142" s="143"/>
    </row>
    <row r="143" spans="1:13" x14ac:dyDescent="0.25">
      <c r="A143" s="143"/>
      <c r="B143" s="143"/>
      <c r="C143" s="143" t="s">
        <v>632</v>
      </c>
      <c r="D143" s="143"/>
      <c r="E143" s="143"/>
      <c r="F143" s="143"/>
      <c r="G143" s="143"/>
    </row>
    <row r="144" spans="1:13" x14ac:dyDescent="0.25">
      <c r="A144" s="161"/>
      <c r="B144" s="161"/>
      <c r="C144" s="161"/>
      <c r="D144" s="161"/>
      <c r="E144" s="161" t="s">
        <v>544</v>
      </c>
      <c r="F144" s="161" t="s">
        <v>544</v>
      </c>
      <c r="G144" s="161"/>
    </row>
    <row r="145" spans="1:13" ht="26.25" x14ac:dyDescent="0.25">
      <c r="A145" s="155" t="s">
        <v>885</v>
      </c>
      <c r="B145" s="160" t="s">
        <v>116</v>
      </c>
      <c r="C145" s="143" t="s">
        <v>627</v>
      </c>
      <c r="D145" s="143"/>
      <c r="E145" s="143"/>
      <c r="F145" s="143"/>
      <c r="G145" s="143"/>
      <c r="M145" s="170" t="str">
        <f>IF(OR(E145="fail",E146="fail",E147="fail",E148="fail",E149="fail"),"fail",IF(AND(E145="pass",E146="pass",E147="pass",E148="pass",E149="pass",E150="pass"),"pass",IF(AND(E145="",E146="",E147="",E148="",E149="",E150=""),"n/a",IF(OR(E145="n/a",E146="n/a",E147="n/a",E148="n/a",E149="n/a",E150="n/a"),"n/a"))))</f>
        <v>n/a</v>
      </c>
    </row>
    <row r="146" spans="1:13" x14ac:dyDescent="0.25">
      <c r="A146" s="169"/>
      <c r="B146" s="155"/>
      <c r="C146" s="156" t="s">
        <v>3722</v>
      </c>
      <c r="D146" s="143"/>
      <c r="E146" s="143"/>
      <c r="F146" s="143"/>
      <c r="G146" s="143"/>
    </row>
    <row r="147" spans="1:13" ht="30" x14ac:dyDescent="0.25">
      <c r="A147" s="143"/>
      <c r="B147" s="155"/>
      <c r="C147" s="156" t="s">
        <v>659</v>
      </c>
      <c r="D147" s="143"/>
      <c r="E147" s="143"/>
      <c r="F147" s="143"/>
      <c r="G147" s="143"/>
    </row>
    <row r="148" spans="1:13" x14ac:dyDescent="0.25">
      <c r="A148" s="143"/>
      <c r="B148" s="143"/>
      <c r="C148" s="156" t="s">
        <v>630</v>
      </c>
      <c r="D148" s="143"/>
      <c r="E148" s="143"/>
      <c r="F148" s="143"/>
      <c r="G148" s="143"/>
    </row>
    <row r="149" spans="1:13" ht="30" x14ac:dyDescent="0.25">
      <c r="A149" s="143"/>
      <c r="B149" s="143"/>
      <c r="C149" s="156" t="s">
        <v>660</v>
      </c>
      <c r="D149" s="143"/>
      <c r="E149" s="143"/>
      <c r="F149" s="143"/>
      <c r="G149" s="143"/>
    </row>
    <row r="150" spans="1:13" x14ac:dyDescent="0.25">
      <c r="A150" s="143"/>
      <c r="B150" s="143"/>
      <c r="C150" s="143" t="s">
        <v>632</v>
      </c>
      <c r="D150" s="143"/>
      <c r="E150" s="143"/>
      <c r="F150" s="143"/>
      <c r="G150" s="143"/>
    </row>
    <row r="151" spans="1:13" x14ac:dyDescent="0.25">
      <c r="A151" s="161"/>
      <c r="B151" s="161"/>
      <c r="C151" s="161"/>
      <c r="D151" s="161"/>
      <c r="E151" s="161" t="s">
        <v>544</v>
      </c>
      <c r="F151" s="161" t="s">
        <v>544</v>
      </c>
      <c r="G151" s="161"/>
    </row>
    <row r="152" spans="1:13" x14ac:dyDescent="0.25">
      <c r="A152" s="155" t="s">
        <v>886</v>
      </c>
      <c r="B152" s="160" t="s">
        <v>115</v>
      </c>
      <c r="C152" s="143" t="s">
        <v>627</v>
      </c>
      <c r="D152" s="143"/>
      <c r="E152" s="143"/>
      <c r="F152" s="143"/>
      <c r="G152" s="143"/>
      <c r="M152" s="170" t="str">
        <f>IF(OR(E152="fail",E153="fail",E154="fail",E155="fail",E156="fail"),"fail",IF(AND(E152="pass",E153="pass",E154="pass",E155="pass",E156="pass",E157="pass"),"pass",IF(AND(E152="",E153="",E154="",E155="",E156="",E157=""),"n/a",IF(OR(E152="n/a",E153="n/a",E154="n/a",E155="n/a",E156="n/a",E157="n/a"),"n/a"))))</f>
        <v>n/a</v>
      </c>
    </row>
    <row r="153" spans="1:13" x14ac:dyDescent="0.25">
      <c r="A153" s="169"/>
      <c r="B153" s="155"/>
      <c r="C153" s="156" t="s">
        <v>3722</v>
      </c>
      <c r="D153" s="143"/>
      <c r="E153" s="143"/>
      <c r="F153" s="143"/>
      <c r="G153" s="143"/>
    </row>
    <row r="154" spans="1:13" x14ac:dyDescent="0.25">
      <c r="A154" s="143"/>
      <c r="B154" s="155"/>
      <c r="C154" s="156" t="s">
        <v>661</v>
      </c>
      <c r="D154" s="143"/>
      <c r="E154" s="143"/>
      <c r="F154" s="143"/>
      <c r="G154" s="143"/>
    </row>
    <row r="155" spans="1:13" x14ac:dyDescent="0.25">
      <c r="A155" s="143"/>
      <c r="B155" s="143"/>
      <c r="C155" s="156" t="s">
        <v>630</v>
      </c>
      <c r="D155" s="143"/>
      <c r="E155" s="143"/>
      <c r="F155" s="143"/>
      <c r="G155" s="143"/>
    </row>
    <row r="156" spans="1:13" ht="30" x14ac:dyDescent="0.25">
      <c r="A156" s="143"/>
      <c r="B156" s="143"/>
      <c r="C156" s="156" t="s">
        <v>662</v>
      </c>
      <c r="D156" s="143"/>
      <c r="E156" s="143"/>
      <c r="F156" s="143"/>
      <c r="G156" s="143"/>
    </row>
    <row r="157" spans="1:13" x14ac:dyDescent="0.25">
      <c r="A157" s="143"/>
      <c r="B157" s="143"/>
      <c r="C157" s="143" t="s">
        <v>632</v>
      </c>
      <c r="D157" s="143"/>
      <c r="E157" s="143"/>
      <c r="F157" s="143"/>
      <c r="G157" s="143"/>
    </row>
    <row r="158" spans="1:13" x14ac:dyDescent="0.25">
      <c r="A158" s="161"/>
      <c r="B158" s="161"/>
      <c r="C158" s="161"/>
      <c r="D158" s="161"/>
      <c r="E158" s="161" t="s">
        <v>544</v>
      </c>
      <c r="F158" s="161" t="s">
        <v>544</v>
      </c>
      <c r="G158" s="161"/>
    </row>
    <row r="159" spans="1:13" x14ac:dyDescent="0.25">
      <c r="A159" s="155" t="s">
        <v>887</v>
      </c>
      <c r="B159" s="160" t="s">
        <v>114</v>
      </c>
      <c r="C159" s="143" t="s">
        <v>627</v>
      </c>
      <c r="D159" s="143"/>
      <c r="E159" s="143"/>
      <c r="F159" s="143"/>
      <c r="G159" s="143"/>
      <c r="M159" s="170" t="str">
        <f>IF(OR(E159="fail",E160="fail",E161="fail",E162="fail",E163="fail"),"fail",IF(AND(E159="pass",E160="pass",E161="pass",E162="pass",E163="pass",E164="pass"),"pass",IF(AND(E159="",E160="",E161="",E162="",E163="",E164=""),"n/a",IF(OR(E159="n/a",E160="n/a",E161="n/a",E162="n/a",E163="n/a",E164="n/a"),"n/a"))))</f>
        <v>n/a</v>
      </c>
    </row>
    <row r="160" spans="1:13" x14ac:dyDescent="0.25">
      <c r="A160" s="169"/>
      <c r="B160" s="155"/>
      <c r="C160" s="156" t="s">
        <v>3722</v>
      </c>
      <c r="D160" s="143"/>
      <c r="E160" s="143"/>
      <c r="F160" s="143"/>
      <c r="G160" s="143"/>
    </row>
    <row r="161" spans="1:13" x14ac:dyDescent="0.25">
      <c r="A161" s="143"/>
      <c r="B161" s="155"/>
      <c r="C161" s="156" t="s">
        <v>663</v>
      </c>
      <c r="D161" s="143"/>
      <c r="E161" s="143"/>
      <c r="F161" s="143"/>
      <c r="G161" s="143"/>
    </row>
    <row r="162" spans="1:13" x14ac:dyDescent="0.25">
      <c r="A162" s="143"/>
      <c r="B162" s="143"/>
      <c r="C162" s="156" t="s">
        <v>630</v>
      </c>
      <c r="D162" s="143"/>
      <c r="E162" s="143"/>
      <c r="F162" s="143"/>
      <c r="G162" s="143"/>
    </row>
    <row r="163" spans="1:13" ht="30" x14ac:dyDescent="0.25">
      <c r="A163" s="143"/>
      <c r="B163" s="143"/>
      <c r="C163" s="156" t="s">
        <v>664</v>
      </c>
      <c r="D163" s="143"/>
      <c r="E163" s="143"/>
      <c r="F163" s="143"/>
      <c r="G163" s="143"/>
    </row>
    <row r="164" spans="1:13" x14ac:dyDescent="0.25">
      <c r="A164" s="143"/>
      <c r="B164" s="143"/>
      <c r="C164" s="143" t="s">
        <v>632</v>
      </c>
      <c r="D164" s="143"/>
      <c r="E164" s="143"/>
      <c r="F164" s="143"/>
      <c r="G164" s="143"/>
    </row>
    <row r="165" spans="1:13" x14ac:dyDescent="0.25">
      <c r="A165" s="161"/>
      <c r="B165" s="161"/>
      <c r="C165" s="161"/>
      <c r="D165" s="161"/>
      <c r="E165" s="161" t="s">
        <v>544</v>
      </c>
      <c r="F165" s="161" t="s">
        <v>544</v>
      </c>
      <c r="G165" s="161"/>
    </row>
    <row r="166" spans="1:13" x14ac:dyDescent="0.25">
      <c r="A166" s="155" t="s">
        <v>888</v>
      </c>
      <c r="B166" s="160" t="s">
        <v>3731</v>
      </c>
      <c r="C166" s="143" t="s">
        <v>627</v>
      </c>
      <c r="D166" s="143"/>
      <c r="E166" s="143"/>
      <c r="F166" s="143"/>
      <c r="G166" s="143"/>
      <c r="M166" s="170" t="str">
        <f>IF(OR(E166="fail",E167="fail",E168="fail",E169="fail",E170="fail"),"fail",IF(AND(E166="pass",E167="pass",E168="pass",E169="pass",E170="pass",E171="pass"),"pass",IF(AND(E166="",E167="",E168="",E169="",E170="",E171=""),"n/a",IF(OR(E166="n/a",E167="n/a",E168="n/a",E169="n/a",E170="n/a",E171="n/a"),"n/a"))))</f>
        <v>n/a</v>
      </c>
    </row>
    <row r="167" spans="1:13" x14ac:dyDescent="0.25">
      <c r="A167" s="169"/>
      <c r="B167" s="155"/>
      <c r="C167" s="156" t="s">
        <v>3722</v>
      </c>
      <c r="D167" s="143"/>
      <c r="E167" s="143"/>
      <c r="F167" s="143"/>
      <c r="G167" s="143"/>
    </row>
    <row r="168" spans="1:13" x14ac:dyDescent="0.25">
      <c r="A168" s="143"/>
      <c r="B168" s="155"/>
      <c r="C168" s="156" t="s">
        <v>3732</v>
      </c>
      <c r="D168" s="143"/>
      <c r="E168" s="143"/>
      <c r="F168" s="143"/>
      <c r="G168" s="143"/>
    </row>
    <row r="169" spans="1:13" x14ac:dyDescent="0.25">
      <c r="A169" s="143"/>
      <c r="B169" s="143"/>
      <c r="C169" s="156" t="s">
        <v>630</v>
      </c>
      <c r="D169" s="143"/>
      <c r="E169" s="143"/>
      <c r="F169" s="143"/>
      <c r="G169" s="143"/>
    </row>
    <row r="170" spans="1:13" ht="30" x14ac:dyDescent="0.25">
      <c r="A170" s="143"/>
      <c r="B170" s="143"/>
      <c r="C170" s="156" t="s">
        <v>3733</v>
      </c>
      <c r="D170" s="143"/>
      <c r="E170" s="143"/>
      <c r="F170" s="143"/>
      <c r="G170" s="143"/>
    </row>
    <row r="171" spans="1:13" x14ac:dyDescent="0.25">
      <c r="A171" s="143"/>
      <c r="B171" s="143"/>
      <c r="C171" s="143" t="s">
        <v>632</v>
      </c>
      <c r="D171" s="143"/>
      <c r="E171" s="143"/>
      <c r="F171" s="143"/>
      <c r="G171" s="143"/>
    </row>
    <row r="172" spans="1:13" x14ac:dyDescent="0.25">
      <c r="A172" s="161"/>
      <c r="B172" s="161"/>
      <c r="C172" s="161"/>
      <c r="D172" s="161"/>
      <c r="E172" s="161" t="s">
        <v>544</v>
      </c>
      <c r="F172" s="161" t="s">
        <v>544</v>
      </c>
      <c r="G172" s="161"/>
    </row>
    <row r="173" spans="1:13" x14ac:dyDescent="0.25">
      <c r="A173" s="155" t="s">
        <v>889</v>
      </c>
      <c r="B173" s="160" t="s">
        <v>126</v>
      </c>
      <c r="C173" s="143" t="s">
        <v>627</v>
      </c>
      <c r="D173" s="143"/>
      <c r="E173" s="143"/>
      <c r="F173" s="143"/>
      <c r="G173" s="143"/>
      <c r="M173" s="170" t="str">
        <f>IF(OR(E173="fail",E174="fail",E175="fail",E176="fail",E177="fail"),"fail",IF(AND(E173="pass",E174="pass",E175="pass",E176="pass",E177="pass",E178="pass"),"pass",IF(AND(E173="",E174="",E175="",E176="",E177="",E178=""),"n/a",IF(OR(E173="n/a",E174="n/a",E175="n/a",E176="n/a",E177="n/a",E178="n/a"),"n/a"))))</f>
        <v>n/a</v>
      </c>
    </row>
    <row r="174" spans="1:13" x14ac:dyDescent="0.25">
      <c r="A174" s="169"/>
      <c r="B174" s="155"/>
      <c r="C174" s="156" t="s">
        <v>628</v>
      </c>
      <c r="D174" s="143"/>
      <c r="E174" s="143"/>
      <c r="F174" s="143"/>
      <c r="G174" s="143"/>
    </row>
    <row r="175" spans="1:13" x14ac:dyDescent="0.25">
      <c r="A175" s="143"/>
      <c r="B175" s="155"/>
      <c r="C175" s="156" t="s">
        <v>667</v>
      </c>
      <c r="D175" s="143"/>
      <c r="E175" s="143"/>
      <c r="F175" s="143"/>
      <c r="G175" s="143"/>
    </row>
    <row r="176" spans="1:13" x14ac:dyDescent="0.25">
      <c r="A176" s="143"/>
      <c r="B176" s="143"/>
      <c r="C176" s="156" t="s">
        <v>630</v>
      </c>
      <c r="D176" s="143"/>
      <c r="E176" s="143"/>
      <c r="F176" s="143"/>
      <c r="G176" s="143"/>
    </row>
    <row r="177" spans="1:13" ht="30" x14ac:dyDescent="0.25">
      <c r="A177" s="143"/>
      <c r="B177" s="143"/>
      <c r="C177" s="156" t="s">
        <v>668</v>
      </c>
      <c r="D177" s="143"/>
      <c r="E177" s="143"/>
      <c r="F177" s="143"/>
      <c r="G177" s="143"/>
    </row>
    <row r="178" spans="1:13" x14ac:dyDescent="0.25">
      <c r="A178" s="143"/>
      <c r="B178" s="143"/>
      <c r="C178" s="143" t="s">
        <v>632</v>
      </c>
      <c r="D178" s="143"/>
      <c r="E178" s="143"/>
      <c r="F178" s="143"/>
      <c r="G178" s="143"/>
    </row>
    <row r="179" spans="1:13" x14ac:dyDescent="0.25">
      <c r="A179" s="161"/>
      <c r="B179" s="161"/>
      <c r="C179" s="161"/>
      <c r="D179" s="161"/>
      <c r="E179" s="161" t="s">
        <v>544</v>
      </c>
      <c r="F179" s="161" t="s">
        <v>544</v>
      </c>
      <c r="G179" s="161"/>
    </row>
    <row r="180" spans="1:13" ht="26.25" x14ac:dyDescent="0.25">
      <c r="A180" s="155" t="s">
        <v>890</v>
      </c>
      <c r="B180" s="160" t="s">
        <v>125</v>
      </c>
      <c r="C180" s="143" t="s">
        <v>627</v>
      </c>
      <c r="D180" s="143"/>
      <c r="E180" s="143"/>
      <c r="F180" s="143"/>
      <c r="G180" s="143"/>
      <c r="M180" s="170" t="str">
        <f>IF(OR(E180="fail",E181="fail",E182="fail",E183="fail",E184="fail"),"fail",IF(AND(E180="pass",E181="pass",E182="pass",E183="pass",E184="pass",E185="pass"),"pass",IF(AND(E180="",E181="",E182="",E183="",E184="",E185=""),"n/a",IF(OR(E180="n/a",E181="n/a",E182="n/a",E183="n/a",E184="n/a",E185="n/a"),"n/a"))))</f>
        <v>n/a</v>
      </c>
    </row>
    <row r="181" spans="1:13" x14ac:dyDescent="0.25">
      <c r="A181" s="169"/>
      <c r="B181" s="155"/>
      <c r="C181" s="156" t="s">
        <v>628</v>
      </c>
      <c r="D181" s="143"/>
      <c r="E181" s="143"/>
      <c r="F181" s="143"/>
      <c r="G181" s="143"/>
    </row>
    <row r="182" spans="1:13" ht="30" x14ac:dyDescent="0.25">
      <c r="A182" s="143"/>
      <c r="B182" s="155"/>
      <c r="C182" s="156" t="s">
        <v>669</v>
      </c>
      <c r="D182" s="143"/>
      <c r="E182" s="143"/>
      <c r="F182" s="143"/>
      <c r="G182" s="143"/>
    </row>
    <row r="183" spans="1:13" x14ac:dyDescent="0.25">
      <c r="A183" s="143"/>
      <c r="B183" s="143"/>
      <c r="C183" s="156" t="s">
        <v>630</v>
      </c>
      <c r="D183" s="143"/>
      <c r="E183" s="143"/>
      <c r="F183" s="143"/>
      <c r="G183" s="143"/>
    </row>
    <row r="184" spans="1:13" ht="30" x14ac:dyDescent="0.25">
      <c r="A184" s="143"/>
      <c r="B184" s="143"/>
      <c r="C184" s="156" t="s">
        <v>670</v>
      </c>
      <c r="D184" s="143"/>
      <c r="E184" s="143"/>
      <c r="F184" s="143"/>
      <c r="G184" s="143"/>
    </row>
    <row r="185" spans="1:13" x14ac:dyDescent="0.25">
      <c r="A185" s="143"/>
      <c r="B185" s="143"/>
      <c r="C185" s="143" t="s">
        <v>632</v>
      </c>
      <c r="D185" s="143"/>
      <c r="E185" s="143"/>
      <c r="F185" s="143"/>
      <c r="G185" s="143"/>
    </row>
    <row r="186" spans="1:13" x14ac:dyDescent="0.25">
      <c r="A186" s="161"/>
      <c r="B186" s="161"/>
      <c r="C186" s="161"/>
      <c r="D186" s="161"/>
      <c r="E186" s="161" t="s">
        <v>544</v>
      </c>
      <c r="F186" s="161" t="s">
        <v>544</v>
      </c>
      <c r="G186" s="161"/>
    </row>
    <row r="187" spans="1:13" x14ac:dyDescent="0.25">
      <c r="A187" s="155" t="s">
        <v>891</v>
      </c>
      <c r="B187" s="160" t="s">
        <v>124</v>
      </c>
      <c r="C187" s="143" t="s">
        <v>627</v>
      </c>
      <c r="D187" s="143"/>
      <c r="E187" s="143"/>
      <c r="F187" s="143"/>
      <c r="G187" s="143"/>
      <c r="M187" s="170" t="str">
        <f>IF(OR(E187="fail",E188="fail",E189="fail",E190="fail",E191="fail"),"fail",IF(AND(E187="pass",E188="pass",E189="pass",E190="pass",E191="pass",E192="pass"),"pass",IF(AND(E187="",E188="",E189="",E190="",E191="",E192=""),"n/a",IF(OR(E187="n/a",E188="n/a",E189="n/a",E190="n/a",E191="n/a",E192="n/a"),"n/a"))))</f>
        <v>n/a</v>
      </c>
    </row>
    <row r="188" spans="1:13" x14ac:dyDescent="0.25">
      <c r="A188" s="169"/>
      <c r="B188" s="155"/>
      <c r="C188" s="156" t="s">
        <v>628</v>
      </c>
      <c r="D188" s="143"/>
      <c r="E188" s="143"/>
      <c r="F188" s="143"/>
      <c r="G188" s="143"/>
    </row>
    <row r="189" spans="1:13" x14ac:dyDescent="0.25">
      <c r="A189" s="143"/>
      <c r="B189" s="155"/>
      <c r="C189" s="156" t="s">
        <v>671</v>
      </c>
      <c r="D189" s="143"/>
      <c r="E189" s="143"/>
      <c r="F189" s="143"/>
      <c r="G189" s="143"/>
    </row>
    <row r="190" spans="1:13" x14ac:dyDescent="0.25">
      <c r="A190" s="143"/>
      <c r="B190" s="143"/>
      <c r="C190" s="156" t="s">
        <v>630</v>
      </c>
      <c r="D190" s="143"/>
      <c r="E190" s="143"/>
      <c r="F190" s="143"/>
      <c r="G190" s="143"/>
    </row>
    <row r="191" spans="1:13" ht="30" x14ac:dyDescent="0.25">
      <c r="A191" s="143"/>
      <c r="B191" s="143"/>
      <c r="C191" s="156" t="s">
        <v>672</v>
      </c>
      <c r="D191" s="143"/>
      <c r="E191" s="143"/>
      <c r="F191" s="143"/>
      <c r="G191" s="143"/>
    </row>
    <row r="192" spans="1:13" x14ac:dyDescent="0.25">
      <c r="A192" s="143"/>
      <c r="B192" s="143"/>
      <c r="C192" s="143" t="s">
        <v>632</v>
      </c>
      <c r="D192" s="143"/>
      <c r="E192" s="143"/>
      <c r="F192" s="143"/>
      <c r="G192" s="143"/>
    </row>
    <row r="193" spans="1:13" x14ac:dyDescent="0.25">
      <c r="A193" s="161"/>
      <c r="B193" s="161"/>
      <c r="C193" s="161"/>
      <c r="D193" s="161"/>
      <c r="E193" s="161" t="s">
        <v>544</v>
      </c>
      <c r="F193" s="161" t="s">
        <v>544</v>
      </c>
      <c r="G193" s="161"/>
    </row>
    <row r="194" spans="1:13" x14ac:dyDescent="0.25">
      <c r="A194" s="155" t="s">
        <v>892</v>
      </c>
      <c r="B194" s="160" t="s">
        <v>123</v>
      </c>
      <c r="C194" s="143" t="s">
        <v>627</v>
      </c>
      <c r="D194" s="143"/>
      <c r="E194" s="143"/>
      <c r="F194" s="143"/>
      <c r="G194" s="143"/>
      <c r="M194" s="170" t="str">
        <f>IF(OR(E194="fail",E195="fail",E196="fail",E197="fail",E198="fail"),"fail",IF(AND(E194="pass",E195="pass",E196="pass",E197="pass",E198="pass",E199="pass"),"pass",IF(AND(E194="",E195="",E196="",E197="",E198="",E199=""),"n/a",IF(OR(E194="n/a",E195="n/a",E196="n/a",E197="n/a",E198="n/a",E199="n/a"),"n/a"))))</f>
        <v>n/a</v>
      </c>
    </row>
    <row r="195" spans="1:13" x14ac:dyDescent="0.25">
      <c r="A195" s="169"/>
      <c r="B195" s="155"/>
      <c r="C195" s="156" t="s">
        <v>628</v>
      </c>
      <c r="D195" s="143"/>
      <c r="E195" s="143"/>
      <c r="F195" s="143"/>
      <c r="G195" s="143"/>
    </row>
    <row r="196" spans="1:13" x14ac:dyDescent="0.25">
      <c r="A196" s="143"/>
      <c r="B196" s="155"/>
      <c r="C196" s="156" t="s">
        <v>673</v>
      </c>
      <c r="D196" s="143"/>
      <c r="E196" s="143"/>
      <c r="F196" s="143"/>
      <c r="G196" s="143"/>
    </row>
    <row r="197" spans="1:13" x14ac:dyDescent="0.25">
      <c r="A197" s="143"/>
      <c r="B197" s="143"/>
      <c r="C197" s="156" t="s">
        <v>630</v>
      </c>
      <c r="D197" s="143"/>
      <c r="E197" s="143"/>
      <c r="F197" s="143"/>
      <c r="G197" s="143"/>
    </row>
    <row r="198" spans="1:13" ht="30" x14ac:dyDescent="0.25">
      <c r="A198" s="143"/>
      <c r="B198" s="143"/>
      <c r="C198" s="156" t="s">
        <v>674</v>
      </c>
      <c r="D198" s="143"/>
      <c r="E198" s="143"/>
      <c r="F198" s="143"/>
      <c r="G198" s="143"/>
    </row>
    <row r="199" spans="1:13" x14ac:dyDescent="0.25">
      <c r="A199" s="143"/>
      <c r="B199" s="143"/>
      <c r="C199" s="143" t="s">
        <v>632</v>
      </c>
      <c r="D199" s="143"/>
      <c r="E199" s="143"/>
      <c r="F199" s="143"/>
      <c r="G199" s="143"/>
    </row>
    <row r="200" spans="1:13" x14ac:dyDescent="0.25">
      <c r="A200" s="161"/>
      <c r="B200" s="161"/>
      <c r="C200" s="161"/>
      <c r="D200" s="161"/>
      <c r="E200" s="161" t="s">
        <v>544</v>
      </c>
      <c r="F200" s="161" t="s">
        <v>544</v>
      </c>
      <c r="G200" s="161"/>
    </row>
    <row r="201" spans="1:13" x14ac:dyDescent="0.25">
      <c r="A201" s="155" t="s">
        <v>3785</v>
      </c>
      <c r="B201" s="160" t="s">
        <v>122</v>
      </c>
      <c r="C201" s="143" t="s">
        <v>627</v>
      </c>
      <c r="D201" s="143"/>
      <c r="E201" s="143"/>
      <c r="F201" s="143"/>
      <c r="G201" s="143"/>
      <c r="M201" s="170" t="str">
        <f>IF(OR(E201="fail",E202="fail",E203="fail",E204="fail",E205="fail"),"fail",IF(AND(E201="pass",E202="pass",E203="pass",E204="pass",E205="pass",E206="pass"),"pass",IF(AND(E201="",E202="",E203="",E204="",E205="",E206=""),"n/a",IF(OR(E201="n/a",E202="n/a",E203="n/a",E204="n/a",E205="n/a",E206="n/a"),"n/a"))))</f>
        <v>n/a</v>
      </c>
    </row>
    <row r="202" spans="1:13" x14ac:dyDescent="0.25">
      <c r="A202" s="169"/>
      <c r="B202" s="155"/>
      <c r="C202" s="156" t="s">
        <v>628</v>
      </c>
      <c r="D202" s="143"/>
      <c r="E202" s="143"/>
      <c r="F202" s="143"/>
      <c r="G202" s="143"/>
    </row>
    <row r="203" spans="1:13" x14ac:dyDescent="0.25">
      <c r="A203" s="143"/>
      <c r="B203" s="155"/>
      <c r="C203" s="156" t="s">
        <v>675</v>
      </c>
      <c r="D203" s="143"/>
      <c r="E203" s="143"/>
      <c r="F203" s="143"/>
      <c r="G203" s="143"/>
    </row>
    <row r="204" spans="1:13" x14ac:dyDescent="0.25">
      <c r="A204" s="143"/>
      <c r="B204" s="143"/>
      <c r="C204" s="156" t="s">
        <v>630</v>
      </c>
      <c r="D204" s="143"/>
      <c r="E204" s="143"/>
      <c r="F204" s="143"/>
      <c r="G204" s="143"/>
    </row>
    <row r="205" spans="1:13" ht="30" x14ac:dyDescent="0.25">
      <c r="A205" s="143"/>
      <c r="B205" s="143"/>
      <c r="C205" s="156" t="s">
        <v>676</v>
      </c>
      <c r="D205" s="143"/>
      <c r="E205" s="143"/>
      <c r="F205" s="143"/>
      <c r="G205" s="143"/>
    </row>
    <row r="206" spans="1:13" x14ac:dyDescent="0.25">
      <c r="A206" s="143"/>
      <c r="B206" s="143"/>
      <c r="C206" s="143" t="s">
        <v>632</v>
      </c>
      <c r="D206" s="143"/>
      <c r="E206" s="143"/>
      <c r="F206" s="143"/>
      <c r="G206" s="143"/>
    </row>
    <row r="207" spans="1:13" x14ac:dyDescent="0.25">
      <c r="A207" s="161"/>
      <c r="B207" s="161"/>
      <c r="C207" s="161"/>
      <c r="D207" s="161"/>
      <c r="E207" s="161" t="s">
        <v>544</v>
      </c>
      <c r="F207" s="161" t="s">
        <v>544</v>
      </c>
      <c r="G207" s="161"/>
    </row>
    <row r="208" spans="1:13" x14ac:dyDescent="0.25">
      <c r="A208" s="155" t="s">
        <v>893</v>
      </c>
      <c r="B208" s="160" t="s">
        <v>121</v>
      </c>
      <c r="C208" s="143" t="s">
        <v>627</v>
      </c>
      <c r="D208" s="143"/>
      <c r="E208" s="143"/>
      <c r="F208" s="143"/>
      <c r="G208" s="143"/>
      <c r="M208" s="170" t="str">
        <f>IF(OR(E208="fail",E209="fail",E210="fail",E211="fail",E212="fail"),"fail",IF(AND(E208="pass",E209="pass",E210="pass",E211="pass",E212="pass",E213="pass"),"pass",IF(AND(E208="",E209="",E210="",E211="",E212="",E213=""),"n/a",IF(OR(E208="n/a",E209="n/a",E210="n/a",E211="n/a",E212="n/a",E213="n/a"),"n/a"))))</f>
        <v>n/a</v>
      </c>
    </row>
    <row r="209" spans="1:13" x14ac:dyDescent="0.25">
      <c r="A209" s="169"/>
      <c r="B209" s="155"/>
      <c r="C209" s="156" t="s">
        <v>628</v>
      </c>
      <c r="D209" s="143"/>
      <c r="E209" s="143"/>
      <c r="F209" s="143"/>
      <c r="G209" s="143"/>
    </row>
    <row r="210" spans="1:13" x14ac:dyDescent="0.25">
      <c r="A210" s="143"/>
      <c r="B210" s="155"/>
      <c r="C210" s="156" t="s">
        <v>677</v>
      </c>
      <c r="D210" s="143"/>
      <c r="E210" s="143"/>
      <c r="F210" s="143"/>
      <c r="G210" s="143"/>
    </row>
    <row r="211" spans="1:13" x14ac:dyDescent="0.25">
      <c r="A211" s="143"/>
      <c r="B211" s="143"/>
      <c r="C211" s="156" t="s">
        <v>630</v>
      </c>
      <c r="D211" s="143"/>
      <c r="E211" s="143"/>
      <c r="F211" s="143"/>
      <c r="G211" s="143"/>
    </row>
    <row r="212" spans="1:13" ht="30" x14ac:dyDescent="0.25">
      <c r="A212" s="143"/>
      <c r="B212" s="143"/>
      <c r="C212" s="156" t="s">
        <v>678</v>
      </c>
      <c r="D212" s="143"/>
      <c r="E212" s="143"/>
      <c r="F212" s="143"/>
      <c r="G212" s="143"/>
    </row>
    <row r="213" spans="1:13" x14ac:dyDescent="0.25">
      <c r="A213" s="143"/>
      <c r="B213" s="143"/>
      <c r="C213" s="143" t="s">
        <v>632</v>
      </c>
      <c r="D213" s="143"/>
      <c r="E213" s="143"/>
      <c r="F213" s="143"/>
      <c r="G213" s="143"/>
    </row>
    <row r="214" spans="1:13" x14ac:dyDescent="0.25">
      <c r="A214" s="161"/>
      <c r="B214" s="161"/>
      <c r="C214" s="161"/>
      <c r="D214" s="161"/>
      <c r="E214" s="161" t="s">
        <v>544</v>
      </c>
      <c r="F214" s="161" t="s">
        <v>544</v>
      </c>
      <c r="G214" s="161"/>
    </row>
    <row r="215" spans="1:13" x14ac:dyDescent="0.25">
      <c r="A215" s="155" t="s">
        <v>894</v>
      </c>
      <c r="B215" s="160" t="s">
        <v>120</v>
      </c>
      <c r="C215" s="143" t="s">
        <v>627</v>
      </c>
      <c r="D215" s="143"/>
      <c r="E215" s="143"/>
      <c r="F215" s="143"/>
      <c r="G215" s="143"/>
      <c r="M215" s="170" t="str">
        <f>IF(OR(E215="fail",E216="fail",E217="fail",E218="fail",E219="fail"),"fail",IF(AND(E215="pass",E216="pass",E217="pass",E218="pass",E219="pass",E220="pass"),"pass",IF(AND(E215="",E216="",E217="",E218="",E219="",E220=""),"n/a",IF(OR(E215="n/a",E216="n/a",E217="n/a",E218="n/a",E219="n/a",E220="n/a"),"n/a"))))</f>
        <v>n/a</v>
      </c>
    </row>
    <row r="216" spans="1:13" x14ac:dyDescent="0.25">
      <c r="A216" s="169"/>
      <c r="B216" s="155"/>
      <c r="C216" s="156" t="s">
        <v>628</v>
      </c>
      <c r="D216" s="143"/>
      <c r="E216" s="143"/>
      <c r="F216" s="143"/>
      <c r="G216" s="143"/>
    </row>
    <row r="217" spans="1:13" x14ac:dyDescent="0.25">
      <c r="A217" s="143"/>
      <c r="B217" s="155"/>
      <c r="C217" s="156" t="s">
        <v>679</v>
      </c>
      <c r="D217" s="143"/>
      <c r="E217" s="143"/>
      <c r="F217" s="143"/>
      <c r="G217" s="143"/>
    </row>
    <row r="218" spans="1:13" x14ac:dyDescent="0.25">
      <c r="A218" s="143"/>
      <c r="B218" s="143"/>
      <c r="C218" s="156" t="s">
        <v>630</v>
      </c>
      <c r="D218" s="143"/>
      <c r="E218" s="143"/>
      <c r="F218" s="143"/>
      <c r="G218" s="143"/>
    </row>
    <row r="219" spans="1:13" ht="30" x14ac:dyDescent="0.25">
      <c r="A219" s="143"/>
      <c r="B219" s="143"/>
      <c r="C219" s="156" t="s">
        <v>680</v>
      </c>
      <c r="D219" s="143"/>
      <c r="E219" s="143"/>
      <c r="F219" s="143"/>
      <c r="G219" s="143"/>
    </row>
    <row r="220" spans="1:13" x14ac:dyDescent="0.25">
      <c r="A220" s="143"/>
      <c r="B220" s="143"/>
      <c r="C220" s="143" t="s">
        <v>632</v>
      </c>
      <c r="D220" s="143"/>
      <c r="E220" s="143"/>
      <c r="F220" s="143"/>
      <c r="G220" s="143"/>
    </row>
    <row r="221" spans="1:13" x14ac:dyDescent="0.25">
      <c r="A221" s="161"/>
      <c r="B221" s="161"/>
      <c r="C221" s="161"/>
      <c r="D221" s="161"/>
      <c r="E221" s="161" t="s">
        <v>544</v>
      </c>
      <c r="F221" s="161" t="s">
        <v>544</v>
      </c>
      <c r="G221" s="161"/>
    </row>
    <row r="222" spans="1:13" x14ac:dyDescent="0.25">
      <c r="A222" s="155" t="s">
        <v>895</v>
      </c>
      <c r="B222" s="160" t="s">
        <v>127</v>
      </c>
      <c r="C222" s="143" t="s">
        <v>627</v>
      </c>
      <c r="D222" s="143"/>
      <c r="E222" s="143"/>
      <c r="F222" s="143"/>
      <c r="G222" s="143"/>
      <c r="M222" s="170" t="str">
        <f>IF(OR(E222="fail",E223="fail",E224="fail",E225="fail",E226="fail"),"fail",IF(AND(E222="pass",E223="pass",E224="pass",E225="pass",E226="pass",E227="pass"),"pass",IF(AND(E222="",E223="",E224="",E225="",E226="",E227=""),"n/a",IF(OR(E222="n/a",E223="n/a",E224="n/a",E225="n/a",E226="n/a",E227="n/a"),"n/a"))))</f>
        <v>n/a</v>
      </c>
    </row>
    <row r="223" spans="1:13" x14ac:dyDescent="0.25">
      <c r="A223" s="169"/>
      <c r="B223" s="155"/>
      <c r="C223" s="156" t="s">
        <v>3721</v>
      </c>
      <c r="D223" s="143"/>
      <c r="E223" s="143"/>
      <c r="F223" s="143"/>
      <c r="G223" s="143"/>
    </row>
    <row r="224" spans="1:13" x14ac:dyDescent="0.25">
      <c r="A224" s="143"/>
      <c r="B224" s="155"/>
      <c r="C224" s="156" t="s">
        <v>665</v>
      </c>
      <c r="D224" s="143"/>
      <c r="E224" s="143"/>
      <c r="F224" s="143"/>
      <c r="G224" s="143"/>
    </row>
    <row r="225" spans="1:13" x14ac:dyDescent="0.25">
      <c r="A225" s="143"/>
      <c r="B225" s="143"/>
      <c r="C225" s="156" t="s">
        <v>630</v>
      </c>
      <c r="D225" s="143"/>
      <c r="E225" s="143"/>
      <c r="F225" s="143"/>
      <c r="G225" s="143"/>
    </row>
    <row r="226" spans="1:13" ht="30" x14ac:dyDescent="0.25">
      <c r="A226" s="143"/>
      <c r="B226" s="143"/>
      <c r="C226" s="156" t="s">
        <v>666</v>
      </c>
      <c r="D226" s="143"/>
      <c r="E226" s="143"/>
      <c r="F226" s="143"/>
      <c r="G226" s="143"/>
    </row>
    <row r="227" spans="1:13" x14ac:dyDescent="0.25">
      <c r="A227" s="143"/>
      <c r="B227" s="143"/>
      <c r="C227" s="143" t="s">
        <v>632</v>
      </c>
      <c r="D227" s="143"/>
      <c r="E227" s="143"/>
      <c r="F227" s="143"/>
      <c r="G227" s="143"/>
    </row>
    <row r="228" spans="1:13" x14ac:dyDescent="0.25">
      <c r="A228" s="161"/>
      <c r="B228" s="161"/>
      <c r="C228" s="161"/>
      <c r="D228" s="161"/>
      <c r="E228" s="161" t="s">
        <v>544</v>
      </c>
      <c r="F228" s="161" t="s">
        <v>544</v>
      </c>
      <c r="G228" s="161"/>
    </row>
    <row r="229" spans="1:13" x14ac:dyDescent="0.25">
      <c r="A229" s="155" t="s">
        <v>896</v>
      </c>
      <c r="B229" s="160" t="s">
        <v>3734</v>
      </c>
      <c r="C229" s="143" t="s">
        <v>627</v>
      </c>
      <c r="D229" s="143"/>
      <c r="E229" s="143"/>
      <c r="F229" s="143"/>
      <c r="G229" s="143"/>
      <c r="M229" s="170" t="str">
        <f>IF(OR(E229="fail",E230="fail",E231="fail",E232="fail",E233="fail"),"fail",IF(AND(E229="pass",E230="pass",E231="pass",E232="pass",E233="pass",E234="pass"),"pass",IF(AND(E229="",E230="",E231="",E232="",E233="",E234=""),"n/a",IF(OR(E229="n/a",E230="n/a",E231="n/a",E232="n/a",E233="n/a",E234="n/a"),"n/a"))))</f>
        <v>n/a</v>
      </c>
    </row>
    <row r="230" spans="1:13" x14ac:dyDescent="0.25">
      <c r="A230" s="169"/>
      <c r="B230" s="155"/>
      <c r="C230" s="156" t="s">
        <v>3721</v>
      </c>
      <c r="D230" s="143"/>
      <c r="E230" s="143"/>
      <c r="F230" s="143"/>
      <c r="G230" s="143"/>
    </row>
    <row r="231" spans="1:13" x14ac:dyDescent="0.25">
      <c r="A231" s="143"/>
      <c r="B231" s="155"/>
      <c r="C231" s="156" t="s">
        <v>3735</v>
      </c>
      <c r="D231" s="143"/>
      <c r="E231" s="143"/>
      <c r="F231" s="143"/>
      <c r="G231" s="143"/>
    </row>
    <row r="232" spans="1:13" x14ac:dyDescent="0.25">
      <c r="A232" s="143"/>
      <c r="B232" s="143"/>
      <c r="C232" s="156" t="s">
        <v>630</v>
      </c>
      <c r="D232" s="143"/>
      <c r="E232" s="143"/>
      <c r="F232" s="143"/>
      <c r="G232" s="143"/>
    </row>
    <row r="233" spans="1:13" ht="30" x14ac:dyDescent="0.25">
      <c r="A233" s="143"/>
      <c r="B233" s="143"/>
      <c r="C233" s="156" t="s">
        <v>666</v>
      </c>
      <c r="D233" s="143"/>
      <c r="E233" s="143"/>
      <c r="F233" s="143"/>
      <c r="G233" s="143"/>
    </row>
    <row r="234" spans="1:13" x14ac:dyDescent="0.25">
      <c r="A234" s="143"/>
      <c r="B234" s="143"/>
      <c r="C234" s="143" t="s">
        <v>632</v>
      </c>
      <c r="D234" s="143"/>
      <c r="E234" s="143"/>
      <c r="F234" s="143"/>
      <c r="G234" s="143"/>
    </row>
    <row r="235" spans="1:13" x14ac:dyDescent="0.25">
      <c r="A235" s="161"/>
      <c r="B235" s="161"/>
      <c r="C235" s="161"/>
      <c r="D235" s="161"/>
      <c r="E235" s="161" t="s">
        <v>544</v>
      </c>
      <c r="F235" s="161" t="s">
        <v>544</v>
      </c>
      <c r="G235" s="161"/>
    </row>
    <row r="236" spans="1:13" x14ac:dyDescent="0.25">
      <c r="A236" s="155" t="s">
        <v>897</v>
      </c>
      <c r="B236" s="160" t="s">
        <v>3736</v>
      </c>
      <c r="C236" s="143" t="s">
        <v>627</v>
      </c>
      <c r="D236" s="143"/>
      <c r="E236" s="143"/>
      <c r="F236" s="143"/>
      <c r="G236" s="143"/>
      <c r="M236" s="170" t="str">
        <f>IF(OR(E236="fail",E237="fail",E238="fail",E239="fail",E240="fail"),"fail",IF(AND(E236="pass",E237="pass",E238="pass",E239="pass",E240="pass",E241="pass"),"pass",IF(AND(E236="",E237="",E238="",E239="",E240="",E241=""),"n/a",IF(OR(E236="n/a",E237="n/a",E238="n/a",E239="n/a",E240="n/a",E241="n/a"),"n/a"))))</f>
        <v>n/a</v>
      </c>
    </row>
    <row r="237" spans="1:13" x14ac:dyDescent="0.25">
      <c r="A237" s="169"/>
      <c r="B237" s="155"/>
      <c r="C237" s="156" t="s">
        <v>3721</v>
      </c>
      <c r="D237" s="143"/>
      <c r="E237" s="143"/>
      <c r="F237" s="143"/>
      <c r="G237" s="143"/>
    </row>
    <row r="238" spans="1:13" x14ac:dyDescent="0.25">
      <c r="A238" s="143"/>
      <c r="B238" s="155"/>
      <c r="C238" s="156" t="s">
        <v>3737</v>
      </c>
      <c r="D238" s="143"/>
      <c r="E238" s="143"/>
      <c r="F238" s="143"/>
      <c r="G238" s="143"/>
    </row>
    <row r="239" spans="1:13" x14ac:dyDescent="0.25">
      <c r="A239" s="143"/>
      <c r="B239" s="143"/>
      <c r="C239" s="156" t="s">
        <v>630</v>
      </c>
      <c r="D239" s="143"/>
      <c r="E239" s="143"/>
      <c r="F239" s="143"/>
      <c r="G239" s="143"/>
    </row>
    <row r="240" spans="1:13" ht="30" x14ac:dyDescent="0.25">
      <c r="A240" s="143"/>
      <c r="B240" s="143"/>
      <c r="C240" s="156" t="s">
        <v>3738</v>
      </c>
      <c r="D240" s="143"/>
      <c r="E240" s="143"/>
      <c r="F240" s="143"/>
      <c r="G240" s="143"/>
    </row>
    <row r="241" spans="1:13" x14ac:dyDescent="0.25">
      <c r="A241" s="143"/>
      <c r="B241" s="143"/>
      <c r="C241" s="143" t="s">
        <v>632</v>
      </c>
      <c r="D241" s="143"/>
      <c r="E241" s="143"/>
      <c r="F241" s="143"/>
      <c r="G241" s="143"/>
    </row>
    <row r="242" spans="1:13" x14ac:dyDescent="0.25">
      <c r="A242" s="161"/>
      <c r="B242" s="161"/>
      <c r="C242" s="161"/>
      <c r="D242" s="161"/>
      <c r="E242" s="161" t="s">
        <v>544</v>
      </c>
      <c r="F242" s="161" t="s">
        <v>544</v>
      </c>
      <c r="G242" s="161"/>
    </row>
    <row r="243" spans="1:13" x14ac:dyDescent="0.25">
      <c r="A243" s="155" t="s">
        <v>898</v>
      </c>
      <c r="B243" s="160" t="s">
        <v>129</v>
      </c>
      <c r="C243" s="143" t="s">
        <v>627</v>
      </c>
      <c r="D243" s="143"/>
      <c r="E243" s="143"/>
      <c r="F243" s="143"/>
      <c r="G243" s="143"/>
      <c r="M243" s="170" t="str">
        <f>IF(OR(E243="fail",E244="fail",E245="fail",E246="fail",E247="fail"),"fail",IF(AND(E243="pass",E244="pass",E245="pass",E246="pass",E247="pass",E248="pass"),"pass",IF(AND(E243="",E244="",E245="",E246="",E247="",E248=""),"n/a",IF(OR(E243="n/a",E244="n/a",E245="n/a",E246="n/a",E247="n/a",E248="n/a"),"n/a"))))</f>
        <v>n/a</v>
      </c>
    </row>
    <row r="244" spans="1:13" x14ac:dyDescent="0.25">
      <c r="A244" s="169"/>
      <c r="B244" s="155"/>
      <c r="C244" s="156" t="s">
        <v>681</v>
      </c>
      <c r="D244" s="143"/>
      <c r="E244" s="143"/>
      <c r="F244" s="143"/>
      <c r="G244" s="143"/>
    </row>
    <row r="245" spans="1:13" x14ac:dyDescent="0.25">
      <c r="A245" s="143"/>
      <c r="B245" s="155"/>
      <c r="C245" s="156" t="s">
        <v>684</v>
      </c>
      <c r="D245" s="143"/>
      <c r="E245" s="143"/>
      <c r="F245" s="143"/>
      <c r="G245" s="143"/>
    </row>
    <row r="246" spans="1:13" x14ac:dyDescent="0.25">
      <c r="A246" s="143"/>
      <c r="B246" s="143"/>
      <c r="C246" s="156" t="s">
        <v>630</v>
      </c>
      <c r="D246" s="143"/>
      <c r="E246" s="143"/>
      <c r="F246" s="143"/>
      <c r="G246" s="143"/>
    </row>
    <row r="247" spans="1:13" ht="30" x14ac:dyDescent="0.25">
      <c r="A247" s="143"/>
      <c r="B247" s="143"/>
      <c r="C247" s="156" t="s">
        <v>685</v>
      </c>
      <c r="D247" s="143"/>
      <c r="E247" s="143"/>
      <c r="F247" s="143"/>
      <c r="G247" s="143"/>
    </row>
    <row r="248" spans="1:13" x14ac:dyDescent="0.25">
      <c r="A248" s="143"/>
      <c r="B248" s="143"/>
      <c r="C248" s="143" t="s">
        <v>632</v>
      </c>
      <c r="D248" s="143"/>
      <c r="E248" s="143"/>
      <c r="F248" s="143"/>
      <c r="G248" s="143"/>
    </row>
    <row r="249" spans="1:13" x14ac:dyDescent="0.25">
      <c r="A249" s="161"/>
      <c r="B249" s="161"/>
      <c r="C249" s="161"/>
      <c r="D249" s="161"/>
      <c r="E249" s="161" t="s">
        <v>544</v>
      </c>
      <c r="F249" s="161" t="s">
        <v>544</v>
      </c>
      <c r="G249" s="161"/>
    </row>
    <row r="250" spans="1:13" x14ac:dyDescent="0.25">
      <c r="A250" s="155" t="s">
        <v>899</v>
      </c>
      <c r="B250" s="160" t="s">
        <v>3739</v>
      </c>
      <c r="C250" s="143" t="s">
        <v>627</v>
      </c>
      <c r="D250" s="143"/>
      <c r="E250" s="143"/>
      <c r="F250" s="143"/>
      <c r="G250" s="143"/>
      <c r="M250" s="170" t="str">
        <f>IF(OR(E250="fail",E251="fail",E252="fail",E253="fail",E254="fail"),"fail",IF(AND(E250="pass",E251="pass",E252="pass",E253="pass",E254="pass",E255="pass"),"pass",IF(AND(E250="",E251="",E252="",E253="",E254="",E255=""),"n/a",IF(OR(E250="n/a",E251="n/a",E252="n/a",E253="n/a",E254="n/a",E255="n/a"),"n/a"))))</f>
        <v>n/a</v>
      </c>
    </row>
    <row r="251" spans="1:13" x14ac:dyDescent="0.25">
      <c r="A251" s="169"/>
      <c r="B251" s="155"/>
      <c r="C251" s="156" t="s">
        <v>681</v>
      </c>
      <c r="D251" s="143"/>
      <c r="E251" s="143"/>
      <c r="F251" s="143"/>
      <c r="G251" s="143"/>
    </row>
    <row r="252" spans="1:13" x14ac:dyDescent="0.25">
      <c r="A252" s="143"/>
      <c r="B252" s="155"/>
      <c r="C252" s="156" t="s">
        <v>684</v>
      </c>
      <c r="D252" s="143"/>
      <c r="E252" s="143"/>
      <c r="F252" s="143"/>
      <c r="G252" s="143"/>
    </row>
    <row r="253" spans="1:13" x14ac:dyDescent="0.25">
      <c r="A253" s="143"/>
      <c r="B253" s="143"/>
      <c r="C253" s="156" t="s">
        <v>630</v>
      </c>
      <c r="D253" s="143"/>
      <c r="E253" s="143"/>
      <c r="F253" s="143"/>
      <c r="G253" s="143"/>
    </row>
    <row r="254" spans="1:13" ht="30" x14ac:dyDescent="0.25">
      <c r="A254" s="143"/>
      <c r="B254" s="143"/>
      <c r="C254" s="156" t="s">
        <v>685</v>
      </c>
      <c r="D254" s="143"/>
      <c r="E254" s="143"/>
      <c r="F254" s="143"/>
      <c r="G254" s="143"/>
    </row>
    <row r="255" spans="1:13" x14ac:dyDescent="0.25">
      <c r="A255" s="143"/>
      <c r="B255" s="143"/>
      <c r="C255" s="143" t="s">
        <v>632</v>
      </c>
      <c r="D255" s="143"/>
      <c r="E255" s="143"/>
      <c r="F255" s="143"/>
      <c r="G255" s="143"/>
    </row>
    <row r="256" spans="1:13" x14ac:dyDescent="0.25">
      <c r="A256" s="161"/>
      <c r="B256" s="161"/>
      <c r="C256" s="161"/>
      <c r="D256" s="161"/>
      <c r="E256" s="161" t="s">
        <v>544</v>
      </c>
      <c r="F256" s="161" t="s">
        <v>544</v>
      </c>
      <c r="G256" s="161"/>
    </row>
    <row r="257" spans="1:13" x14ac:dyDescent="0.25">
      <c r="A257" s="155" t="s">
        <v>3786</v>
      </c>
      <c r="B257" s="160" t="s">
        <v>131</v>
      </c>
      <c r="C257" s="143" t="s">
        <v>627</v>
      </c>
      <c r="D257" s="143"/>
      <c r="E257" s="143"/>
      <c r="F257" s="143"/>
      <c r="G257" s="143"/>
      <c r="M257" s="170" t="str">
        <f>IF(OR(E257="fail",E258="fail",E259="fail",E260="fail",E261="fail"),"fail",IF(AND(E257="pass",E258="pass",E259="pass",E260="pass",E261="pass",E262="pass"),"pass",IF(AND(E257="",E258="",E259="",E260="",E261="",E262=""),"n/a",IF(OR(E257="n/a",E258="n/a",E259="n/a",E260="n/a",E261="n/a",E262="n/a"),"n/a"))))</f>
        <v>n/a</v>
      </c>
    </row>
    <row r="258" spans="1:13" x14ac:dyDescent="0.25">
      <c r="A258" s="169"/>
      <c r="B258" s="155"/>
      <c r="C258" s="156" t="s">
        <v>681</v>
      </c>
      <c r="D258" s="143"/>
      <c r="E258" s="143"/>
      <c r="F258" s="143"/>
      <c r="G258" s="143"/>
    </row>
    <row r="259" spans="1:13" x14ac:dyDescent="0.25">
      <c r="A259" s="143"/>
      <c r="B259" s="155"/>
      <c r="C259" s="156" t="s">
        <v>684</v>
      </c>
      <c r="D259" s="143"/>
      <c r="E259" s="143"/>
      <c r="F259" s="143"/>
      <c r="G259" s="143"/>
    </row>
    <row r="260" spans="1:13" x14ac:dyDescent="0.25">
      <c r="A260" s="143"/>
      <c r="B260" s="143"/>
      <c r="C260" s="156" t="s">
        <v>630</v>
      </c>
      <c r="D260" s="143"/>
      <c r="E260" s="143"/>
      <c r="F260" s="143"/>
      <c r="G260" s="143"/>
    </row>
    <row r="261" spans="1:13" ht="30" x14ac:dyDescent="0.25">
      <c r="A261" s="143"/>
      <c r="B261" s="143"/>
      <c r="C261" s="156" t="s">
        <v>685</v>
      </c>
      <c r="D261" s="143"/>
      <c r="E261" s="143"/>
      <c r="F261" s="143"/>
      <c r="G261" s="143"/>
    </row>
    <row r="262" spans="1:13" x14ac:dyDescent="0.25">
      <c r="A262" s="143"/>
      <c r="B262" s="143"/>
      <c r="C262" s="143" t="s">
        <v>632</v>
      </c>
      <c r="D262" s="143"/>
      <c r="E262" s="143"/>
      <c r="F262" s="143"/>
      <c r="G262" s="143"/>
    </row>
    <row r="263" spans="1:13" x14ac:dyDescent="0.25">
      <c r="A263" s="161"/>
      <c r="B263" s="161"/>
      <c r="C263" s="161"/>
      <c r="D263" s="161"/>
      <c r="E263" s="161" t="s">
        <v>544</v>
      </c>
      <c r="F263" s="161" t="s">
        <v>544</v>
      </c>
      <c r="G263" s="161"/>
    </row>
    <row r="264" spans="1:13" x14ac:dyDescent="0.25">
      <c r="A264" s="155" t="s">
        <v>3787</v>
      </c>
      <c r="B264" s="160" t="s">
        <v>132</v>
      </c>
      <c r="C264" s="143" t="s">
        <v>627</v>
      </c>
      <c r="D264" s="143"/>
      <c r="E264" s="143"/>
      <c r="F264" s="143"/>
      <c r="G264" s="143"/>
      <c r="M264" s="170" t="str">
        <f>IF(OR(E264="fail",E265="fail",E266="fail",E267="fail",E268="fail"),"fail",IF(AND(E264="pass",E265="pass",E266="pass",E267="pass",E268="pass",E269="pass"),"pass",IF(AND(E264="",E265="",E266="",E267="",E268="",E269=""),"n/a",IF(OR(E264="n/a",E265="n/a",E266="n/a",E267="n/a",E268="n/a",E269="n/a"),"n/a"))))</f>
        <v>n/a</v>
      </c>
    </row>
    <row r="265" spans="1:13" x14ac:dyDescent="0.25">
      <c r="A265" s="169"/>
      <c r="B265" s="155"/>
      <c r="C265" s="156" t="s">
        <v>681</v>
      </c>
      <c r="D265" s="143"/>
      <c r="E265" s="143"/>
      <c r="F265" s="143"/>
      <c r="G265" s="143"/>
    </row>
    <row r="266" spans="1:13" x14ac:dyDescent="0.25">
      <c r="A266" s="143"/>
      <c r="B266" s="155"/>
      <c r="C266" s="156" t="s">
        <v>684</v>
      </c>
      <c r="D266" s="143"/>
      <c r="E266" s="143"/>
      <c r="F266" s="143"/>
      <c r="G266" s="143"/>
    </row>
    <row r="267" spans="1:13" x14ac:dyDescent="0.25">
      <c r="A267" s="143"/>
      <c r="B267" s="143"/>
      <c r="C267" s="156" t="s">
        <v>630</v>
      </c>
      <c r="D267" s="143"/>
      <c r="E267" s="143"/>
      <c r="F267" s="143"/>
      <c r="G267" s="143"/>
    </row>
    <row r="268" spans="1:13" ht="30" x14ac:dyDescent="0.25">
      <c r="A268" s="143"/>
      <c r="B268" s="143"/>
      <c r="C268" s="156" t="s">
        <v>685</v>
      </c>
      <c r="D268" s="143"/>
      <c r="E268" s="143"/>
      <c r="F268" s="143"/>
      <c r="G268" s="143"/>
    </row>
    <row r="269" spans="1:13" x14ac:dyDescent="0.25">
      <c r="A269" s="143"/>
      <c r="B269" s="143"/>
      <c r="C269" s="143" t="s">
        <v>632</v>
      </c>
      <c r="D269" s="143"/>
      <c r="E269" s="143"/>
      <c r="F269" s="143"/>
      <c r="G269" s="143"/>
    </row>
    <row r="270" spans="1:13" x14ac:dyDescent="0.25">
      <c r="A270" s="161"/>
      <c r="B270" s="161"/>
      <c r="C270" s="161"/>
      <c r="D270" s="161"/>
      <c r="E270" s="161" t="s">
        <v>544</v>
      </c>
      <c r="F270" s="161" t="s">
        <v>544</v>
      </c>
      <c r="G270" s="161"/>
    </row>
    <row r="271" spans="1:13" ht="26.25" x14ac:dyDescent="0.25">
      <c r="A271" s="155" t="s">
        <v>3788</v>
      </c>
      <c r="B271" s="160" t="s">
        <v>693</v>
      </c>
      <c r="C271" s="143" t="s">
        <v>627</v>
      </c>
      <c r="D271" s="143"/>
      <c r="E271" s="143"/>
      <c r="F271" s="143"/>
      <c r="G271" s="143"/>
      <c r="M271" s="170" t="str">
        <f>IF(OR(E271="fail",E272="fail",E273="fail",E274="fail",E275="fail"),"fail",IF(AND(E271="pass",E272="pass",E273="pass",E274="pass",E275="pass",E276="pass"),"pass",IF(AND(E271="",E272="",E273="",E274="",E275="",E276=""),"n/a",IF(OR(E271="n/a",E272="n/a",E273="n/a",E274="n/a",E275="n/a",E276="n/a"),"n/a"))))</f>
        <v>n/a</v>
      </c>
    </row>
    <row r="272" spans="1:13" x14ac:dyDescent="0.25">
      <c r="A272" s="169"/>
      <c r="B272" s="155"/>
      <c r="C272" s="156" t="s">
        <v>686</v>
      </c>
      <c r="D272" s="143"/>
      <c r="E272" s="143"/>
      <c r="F272" s="143"/>
      <c r="G272" s="143"/>
    </row>
    <row r="273" spans="1:13" ht="30" x14ac:dyDescent="0.25">
      <c r="A273" s="143"/>
      <c r="B273" s="155"/>
      <c r="C273" s="156" t="s">
        <v>694</v>
      </c>
      <c r="D273" s="143"/>
      <c r="E273" s="143"/>
      <c r="F273" s="143"/>
      <c r="G273" s="143"/>
    </row>
    <row r="274" spans="1:13" x14ac:dyDescent="0.25">
      <c r="A274" s="143"/>
      <c r="B274" s="143"/>
      <c r="C274" s="156" t="s">
        <v>630</v>
      </c>
      <c r="D274" s="143"/>
      <c r="E274" s="143"/>
      <c r="F274" s="143"/>
      <c r="G274" s="143"/>
    </row>
    <row r="275" spans="1:13" ht="30" x14ac:dyDescent="0.25">
      <c r="A275" s="143"/>
      <c r="B275" s="143"/>
      <c r="C275" s="156" t="s">
        <v>695</v>
      </c>
      <c r="D275" s="143"/>
      <c r="E275" s="143"/>
      <c r="F275" s="143"/>
      <c r="G275" s="143"/>
    </row>
    <row r="276" spans="1:13" x14ac:dyDescent="0.25">
      <c r="A276" s="143"/>
      <c r="B276" s="143"/>
      <c r="C276" s="143" t="s">
        <v>632</v>
      </c>
      <c r="D276" s="143"/>
      <c r="E276" s="143"/>
      <c r="F276" s="143"/>
      <c r="G276" s="143"/>
    </row>
    <row r="277" spans="1:13" x14ac:dyDescent="0.25">
      <c r="A277" s="161"/>
      <c r="B277" s="161"/>
      <c r="C277" s="161"/>
      <c r="D277" s="161"/>
      <c r="E277" s="161" t="s">
        <v>544</v>
      </c>
      <c r="F277" s="161" t="s">
        <v>544</v>
      </c>
      <c r="G277" s="161"/>
    </row>
    <row r="278" spans="1:13" ht="26.25" x14ac:dyDescent="0.25">
      <c r="A278" s="155" t="s">
        <v>900</v>
      </c>
      <c r="B278" s="160" t="s">
        <v>696</v>
      </c>
      <c r="C278" s="143" t="s">
        <v>627</v>
      </c>
      <c r="D278" s="143"/>
      <c r="E278" s="143"/>
      <c r="F278" s="143"/>
      <c r="G278" s="143"/>
      <c r="M278" s="170" t="str">
        <f>IF(OR(E278="fail",E279="fail",E280="fail",E281="fail",E282="fail"),"fail",IF(AND(E278="pass",E279="pass",E280="pass",E281="pass",E282="pass",E283="pass"),"pass",IF(AND(E278="",E279="",E280="",E281="",E282="",E283=""),"n/a",IF(OR(E278="n/a",E279="n/a",E280="n/a",E281="n/a",E282="n/a",E283="n/a"),"n/a"))))</f>
        <v>n/a</v>
      </c>
    </row>
    <row r="279" spans="1:13" x14ac:dyDescent="0.25">
      <c r="A279" s="169"/>
      <c r="B279" s="155"/>
      <c r="C279" s="156" t="s">
        <v>686</v>
      </c>
      <c r="D279" s="143"/>
      <c r="E279" s="143"/>
      <c r="F279" s="143"/>
      <c r="G279" s="143"/>
    </row>
    <row r="280" spans="1:13" ht="30" x14ac:dyDescent="0.25">
      <c r="A280" s="143"/>
      <c r="B280" s="155"/>
      <c r="C280" s="156" t="s">
        <v>697</v>
      </c>
      <c r="D280" s="143"/>
      <c r="E280" s="143"/>
      <c r="F280" s="143"/>
      <c r="G280" s="143"/>
    </row>
    <row r="281" spans="1:13" x14ac:dyDescent="0.25">
      <c r="A281" s="143"/>
      <c r="B281" s="143"/>
      <c r="C281" s="156" t="s">
        <v>630</v>
      </c>
      <c r="D281" s="143"/>
      <c r="E281" s="143"/>
      <c r="F281" s="143"/>
      <c r="G281" s="143"/>
    </row>
    <row r="282" spans="1:13" ht="30" x14ac:dyDescent="0.25">
      <c r="A282" s="143"/>
      <c r="B282" s="143"/>
      <c r="C282" s="156" t="s">
        <v>698</v>
      </c>
      <c r="D282" s="143"/>
      <c r="E282" s="143"/>
      <c r="F282" s="143"/>
      <c r="G282" s="143"/>
    </row>
    <row r="283" spans="1:13" x14ac:dyDescent="0.25">
      <c r="A283" s="143"/>
      <c r="B283" s="143"/>
      <c r="C283" s="143" t="s">
        <v>632</v>
      </c>
      <c r="D283" s="143"/>
      <c r="E283" s="143"/>
      <c r="F283" s="143"/>
      <c r="G283" s="143"/>
    </row>
    <row r="284" spans="1:13" x14ac:dyDescent="0.25">
      <c r="A284" s="161"/>
      <c r="B284" s="161"/>
      <c r="C284" s="161"/>
      <c r="D284" s="161"/>
      <c r="E284" s="161" t="s">
        <v>544</v>
      </c>
      <c r="F284" s="161" t="s">
        <v>544</v>
      </c>
      <c r="G284" s="161"/>
    </row>
    <row r="285" spans="1:13" ht="39" x14ac:dyDescent="0.25">
      <c r="A285" s="155" t="s">
        <v>3789</v>
      </c>
      <c r="B285" s="160" t="s">
        <v>699</v>
      </c>
      <c r="C285" s="143" t="s">
        <v>627</v>
      </c>
      <c r="D285" s="143"/>
      <c r="E285" s="143"/>
      <c r="F285" s="143"/>
      <c r="G285" s="143"/>
      <c r="M285" s="170" t="str">
        <f>IF(OR(E285="fail",E286="fail",E287="fail",E288="fail",E289="fail"),"fail",IF(AND(E285="pass",E286="pass",E287="pass",E288="pass",E289="pass",E290="pass"),"pass",IF(AND(E285="",E286="",E287="",E288="",E289="",E290=""),"n/a",IF(OR(E285="n/a",E286="n/a",E287="n/a",E288="n/a",E289="n/a",E290="n/a"),"n/a"))))</f>
        <v>n/a</v>
      </c>
    </row>
    <row r="286" spans="1:13" x14ac:dyDescent="0.25">
      <c r="A286" s="169"/>
      <c r="B286" s="155"/>
      <c r="C286" s="156" t="s">
        <v>700</v>
      </c>
      <c r="D286" s="143"/>
      <c r="E286" s="143"/>
      <c r="F286" s="143"/>
      <c r="G286" s="143"/>
    </row>
    <row r="287" spans="1:13" x14ac:dyDescent="0.25">
      <c r="A287" s="143"/>
      <c r="B287" s="155"/>
      <c r="C287" s="156" t="s">
        <v>701</v>
      </c>
      <c r="D287" s="143"/>
      <c r="E287" s="143"/>
      <c r="F287" s="143"/>
      <c r="G287" s="143"/>
    </row>
    <row r="288" spans="1:13" x14ac:dyDescent="0.25">
      <c r="A288" s="143"/>
      <c r="B288" s="143"/>
      <c r="C288" s="156" t="s">
        <v>630</v>
      </c>
      <c r="D288" s="143"/>
      <c r="E288" s="143"/>
      <c r="F288" s="143"/>
      <c r="G288" s="143"/>
    </row>
    <row r="289" spans="1:13" ht="30" x14ac:dyDescent="0.25">
      <c r="A289" s="143"/>
      <c r="B289" s="143"/>
      <c r="C289" s="156" t="s">
        <v>640</v>
      </c>
      <c r="D289" s="143"/>
      <c r="E289" s="143"/>
      <c r="F289" s="143"/>
      <c r="G289" s="143"/>
    </row>
    <row r="290" spans="1:13" x14ac:dyDescent="0.25">
      <c r="A290" s="143"/>
      <c r="B290" s="143"/>
      <c r="C290" s="143" t="s">
        <v>632</v>
      </c>
      <c r="D290" s="143"/>
      <c r="E290" s="143"/>
      <c r="F290" s="143"/>
      <c r="G290" s="143"/>
    </row>
    <row r="291" spans="1:13" x14ac:dyDescent="0.25">
      <c r="A291" s="161"/>
      <c r="B291" s="161"/>
      <c r="C291" s="161"/>
      <c r="D291" s="161"/>
      <c r="E291" s="161" t="s">
        <v>544</v>
      </c>
      <c r="F291" s="161" t="s">
        <v>544</v>
      </c>
      <c r="G291" s="161"/>
    </row>
    <row r="292" spans="1:13" ht="26.25" x14ac:dyDescent="0.25">
      <c r="A292" s="155" t="s">
        <v>3790</v>
      </c>
      <c r="B292" s="160" t="s">
        <v>702</v>
      </c>
      <c r="C292" s="143" t="s">
        <v>627</v>
      </c>
      <c r="D292" s="143"/>
      <c r="E292" s="143"/>
      <c r="F292" s="143"/>
      <c r="G292" s="143"/>
      <c r="M292" s="170" t="str">
        <f>IF(OR(E292="fail",E293="fail",E294="fail",E295="fail",E296="fail"),"fail",IF(AND(E292="pass",E293="pass",E294="pass",E295="pass",E296="pass",E297="pass"),"pass",IF(AND(E292="",E293="",E294="",E295="",E296="",E297=""),"n/a",IF(OR(E292="n/a",E293="n/a",E294="n/a",E295="n/a",E296="n/a",E297="n/a"),"n/a"))))</f>
        <v>n/a</v>
      </c>
    </row>
    <row r="293" spans="1:13" x14ac:dyDescent="0.25">
      <c r="A293" s="169"/>
      <c r="B293" s="155"/>
      <c r="C293" s="156" t="s">
        <v>700</v>
      </c>
      <c r="D293" s="143"/>
      <c r="E293" s="143"/>
      <c r="F293" s="143"/>
      <c r="G293" s="143"/>
    </row>
    <row r="294" spans="1:13" x14ac:dyDescent="0.25">
      <c r="A294" s="143"/>
      <c r="B294" s="155"/>
      <c r="C294" s="156" t="s">
        <v>703</v>
      </c>
      <c r="D294" s="143"/>
      <c r="E294" s="143"/>
      <c r="F294" s="143"/>
      <c r="G294" s="143"/>
    </row>
    <row r="295" spans="1:13" x14ac:dyDescent="0.25">
      <c r="A295" s="143"/>
      <c r="B295" s="143"/>
      <c r="C295" s="156" t="s">
        <v>630</v>
      </c>
      <c r="D295" s="143"/>
      <c r="E295" s="143"/>
      <c r="F295" s="143"/>
      <c r="G295" s="143"/>
    </row>
    <row r="296" spans="1:13" ht="30" x14ac:dyDescent="0.25">
      <c r="A296" s="143"/>
      <c r="B296" s="143"/>
      <c r="C296" s="156" t="s">
        <v>692</v>
      </c>
      <c r="D296" s="143"/>
      <c r="E296" s="143"/>
      <c r="F296" s="143"/>
      <c r="G296" s="143"/>
    </row>
    <row r="297" spans="1:13" x14ac:dyDescent="0.25">
      <c r="A297" s="143"/>
      <c r="B297" s="143"/>
      <c r="C297" s="143" t="s">
        <v>632</v>
      </c>
      <c r="D297" s="143"/>
      <c r="E297" s="143"/>
      <c r="F297" s="143"/>
      <c r="G297" s="143"/>
    </row>
    <row r="298" spans="1:13" x14ac:dyDescent="0.25">
      <c r="A298" s="161"/>
      <c r="B298" s="161"/>
      <c r="C298" s="161"/>
      <c r="D298" s="161"/>
      <c r="E298" s="161" t="s">
        <v>544</v>
      </c>
      <c r="F298" s="161" t="s">
        <v>544</v>
      </c>
      <c r="G298" s="161"/>
    </row>
    <row r="299" spans="1:13" ht="26.25" x14ac:dyDescent="0.25">
      <c r="A299" s="155" t="s">
        <v>3791</v>
      </c>
      <c r="B299" s="160" t="s">
        <v>704</v>
      </c>
      <c r="C299" s="143" t="s">
        <v>627</v>
      </c>
      <c r="D299" s="143"/>
      <c r="E299" s="143"/>
      <c r="F299" s="143"/>
      <c r="G299" s="143"/>
      <c r="M299" s="170" t="str">
        <f>IF(OR(E299="fail",E300="fail",E301="fail",E302="fail",E303="fail"),"fail",IF(AND(E299="pass",E300="pass",E301="pass",E302="pass",E303="pass",E304="pass"),"pass",IF(AND(E299="",E300="",E301="",E302="",E303="",E304=""),"n/a",IF(OR(E299="n/a",E300="n/a",E301="n/a",E302="n/a",E303="n/a",E304="n/a"),"n/a"))))</f>
        <v>n/a</v>
      </c>
    </row>
    <row r="300" spans="1:13" x14ac:dyDescent="0.25">
      <c r="A300" s="169"/>
      <c r="B300" s="155"/>
      <c r="C300" s="156" t="s">
        <v>700</v>
      </c>
      <c r="D300" s="143"/>
      <c r="E300" s="143"/>
      <c r="F300" s="143"/>
      <c r="G300" s="143"/>
    </row>
    <row r="301" spans="1:13" x14ac:dyDescent="0.25">
      <c r="A301" s="143"/>
      <c r="B301" s="155"/>
      <c r="C301" s="156" t="s">
        <v>705</v>
      </c>
      <c r="D301" s="143"/>
      <c r="E301" s="143"/>
      <c r="F301" s="143"/>
      <c r="G301" s="143"/>
    </row>
    <row r="302" spans="1:13" x14ac:dyDescent="0.25">
      <c r="A302" s="143"/>
      <c r="B302" s="143"/>
      <c r="C302" s="156" t="s">
        <v>630</v>
      </c>
      <c r="D302" s="143"/>
      <c r="E302" s="143"/>
      <c r="F302" s="143"/>
      <c r="G302" s="143"/>
    </row>
    <row r="303" spans="1:13" x14ac:dyDescent="0.25">
      <c r="A303" s="143"/>
      <c r="B303" s="143"/>
      <c r="C303" s="156" t="s">
        <v>706</v>
      </c>
      <c r="D303" s="143"/>
      <c r="E303" s="143"/>
      <c r="F303" s="143"/>
      <c r="G303" s="143"/>
    </row>
    <row r="304" spans="1:13" x14ac:dyDescent="0.25">
      <c r="A304" s="143"/>
      <c r="B304" s="143"/>
      <c r="C304" s="143" t="s">
        <v>632</v>
      </c>
      <c r="D304" s="143"/>
      <c r="E304" s="143"/>
      <c r="F304" s="143"/>
      <c r="G304" s="143"/>
    </row>
    <row r="305" spans="1:13" x14ac:dyDescent="0.25">
      <c r="A305" s="161"/>
      <c r="B305" s="161"/>
      <c r="C305" s="161"/>
      <c r="D305" s="161"/>
      <c r="E305" s="161" t="s">
        <v>544</v>
      </c>
      <c r="F305" s="161" t="s">
        <v>544</v>
      </c>
      <c r="G305" s="161"/>
    </row>
    <row r="306" spans="1:13" ht="39" x14ac:dyDescent="0.25">
      <c r="A306" s="155" t="s">
        <v>901</v>
      </c>
      <c r="B306" s="160" t="s">
        <v>707</v>
      </c>
      <c r="C306" s="143" t="s">
        <v>627</v>
      </c>
      <c r="D306" s="143"/>
      <c r="E306" s="143"/>
      <c r="F306" s="143"/>
      <c r="G306" s="143"/>
      <c r="M306" s="170" t="str">
        <f>IF(OR(E306="fail",E307="fail",E308="fail",E309="fail",E310="fail"),"fail",IF(AND(E306="pass",E307="pass",E308="pass",E309="pass",E310="pass",E311="pass"),"pass",IF(AND(E306="",E307="",E308="",E309="",E310="",E311=""),"n/a",IF(OR(E306="n/a",E307="n/a",E308="n/a",E309="n/a",E310="n/a",E311="n/a"),"n/a"))))</f>
        <v>n/a</v>
      </c>
    </row>
    <row r="307" spans="1:13" x14ac:dyDescent="0.25">
      <c r="A307" s="169"/>
      <c r="B307" s="155"/>
      <c r="C307" s="156" t="s">
        <v>700</v>
      </c>
      <c r="D307" s="143"/>
      <c r="E307" s="143"/>
      <c r="F307" s="143"/>
      <c r="G307" s="143"/>
    </row>
    <row r="308" spans="1:13" x14ac:dyDescent="0.25">
      <c r="A308" s="143"/>
      <c r="B308" s="155"/>
      <c r="C308" s="156" t="s">
        <v>708</v>
      </c>
      <c r="D308" s="143"/>
      <c r="E308" s="143"/>
      <c r="F308" s="143"/>
      <c r="G308" s="143"/>
    </row>
    <row r="309" spans="1:13" x14ac:dyDescent="0.25">
      <c r="A309" s="143"/>
      <c r="B309" s="143"/>
      <c r="C309" s="156" t="s">
        <v>630</v>
      </c>
      <c r="D309" s="143"/>
      <c r="E309" s="143"/>
      <c r="F309" s="143"/>
      <c r="G309" s="143"/>
    </row>
    <row r="310" spans="1:13" ht="30" x14ac:dyDescent="0.25">
      <c r="A310" s="143"/>
      <c r="B310" s="143"/>
      <c r="C310" s="156" t="s">
        <v>698</v>
      </c>
      <c r="D310" s="143"/>
      <c r="E310" s="143"/>
      <c r="F310" s="143"/>
      <c r="G310" s="143"/>
    </row>
    <row r="311" spans="1:13" x14ac:dyDescent="0.25">
      <c r="A311" s="143"/>
      <c r="B311" s="143"/>
      <c r="C311" s="143" t="s">
        <v>632</v>
      </c>
      <c r="D311" s="143"/>
      <c r="E311" s="143"/>
      <c r="F311" s="143"/>
      <c r="G311" s="143"/>
    </row>
    <row r="312" spans="1:13" x14ac:dyDescent="0.25">
      <c r="A312" s="161"/>
      <c r="B312" s="161"/>
      <c r="C312" s="161"/>
      <c r="D312" s="161"/>
      <c r="E312" s="161" t="s">
        <v>544</v>
      </c>
      <c r="F312" s="161" t="s">
        <v>544</v>
      </c>
      <c r="G312" s="161"/>
    </row>
    <row r="313" spans="1:13" ht="26.25" x14ac:dyDescent="0.25">
      <c r="A313" s="155" t="s">
        <v>902</v>
      </c>
      <c r="B313" s="160" t="s">
        <v>709</v>
      </c>
      <c r="C313" s="143" t="s">
        <v>627</v>
      </c>
      <c r="D313" s="143"/>
      <c r="E313" s="143"/>
      <c r="F313" s="143"/>
      <c r="G313" s="143"/>
      <c r="M313" s="170" t="str">
        <f>IF(OR(E313="fail",E314="fail",E315="fail",E316="fail",E317="fail"),"fail",IF(AND(E313="pass",E314="pass",E315="pass",E316="pass",E317="pass",E318="pass"),"pass",IF(AND(E313="",E314="",E315="",E316="",E317="",E318=""),"n/a",IF(OR(E313="n/a",E314="n/a",E315="n/a",E316="n/a",E317="n/a",E318="n/a"),"n/a"))))</f>
        <v>n/a</v>
      </c>
    </row>
    <row r="314" spans="1:13" x14ac:dyDescent="0.25">
      <c r="A314" s="169"/>
      <c r="B314" s="155"/>
      <c r="C314" s="156" t="s">
        <v>700</v>
      </c>
      <c r="D314" s="143"/>
      <c r="E314" s="143"/>
      <c r="F314" s="143"/>
      <c r="G314" s="143"/>
    </row>
    <row r="315" spans="1:13" ht="30" x14ac:dyDescent="0.25">
      <c r="A315" s="143"/>
      <c r="B315" s="155"/>
      <c r="C315" s="156" t="s">
        <v>710</v>
      </c>
      <c r="D315" s="143"/>
      <c r="E315" s="143"/>
      <c r="F315" s="143"/>
      <c r="G315" s="143"/>
    </row>
    <row r="316" spans="1:13" x14ac:dyDescent="0.25">
      <c r="A316" s="143"/>
      <c r="B316" s="143"/>
      <c r="C316" s="156" t="s">
        <v>630</v>
      </c>
      <c r="D316" s="143"/>
      <c r="E316" s="143"/>
      <c r="F316" s="143"/>
      <c r="G316" s="143"/>
    </row>
    <row r="317" spans="1:13" ht="30" x14ac:dyDescent="0.25">
      <c r="A317" s="143"/>
      <c r="B317" s="143"/>
      <c r="C317" s="156" t="s">
        <v>711</v>
      </c>
      <c r="D317" s="143"/>
      <c r="E317" s="143"/>
      <c r="F317" s="143"/>
      <c r="G317" s="143"/>
    </row>
    <row r="318" spans="1:13" x14ac:dyDescent="0.25">
      <c r="A318" s="143"/>
      <c r="B318" s="143"/>
      <c r="C318" s="143" t="s">
        <v>632</v>
      </c>
      <c r="D318" s="143"/>
      <c r="E318" s="143"/>
      <c r="F318" s="143"/>
      <c r="G318" s="143"/>
    </row>
    <row r="319" spans="1:13" x14ac:dyDescent="0.25">
      <c r="A319" s="161"/>
      <c r="B319" s="161"/>
      <c r="C319" s="161"/>
      <c r="D319" s="161"/>
      <c r="E319" s="161" t="s">
        <v>544</v>
      </c>
      <c r="F319" s="161" t="s">
        <v>544</v>
      </c>
      <c r="G319" s="161"/>
    </row>
    <row r="320" spans="1:13" ht="26.25" x14ac:dyDescent="0.25">
      <c r="A320" s="155" t="s">
        <v>903</v>
      </c>
      <c r="B320" s="160" t="s">
        <v>712</v>
      </c>
      <c r="C320" s="143" t="s">
        <v>627</v>
      </c>
      <c r="D320" s="143"/>
      <c r="E320" s="143"/>
      <c r="F320" s="143"/>
      <c r="G320" s="143"/>
      <c r="M320" s="170" t="str">
        <f>IF(OR(E320="fail",E321="fail",E322="fail",E323="fail",E324="fail"),"fail",IF(AND(E320="pass",E321="pass",E322="pass",E323="pass",E324="pass",E325="pass"),"pass",IF(AND(E320="",E321="",E322="",E323="",E324="",E325=""),"n/a",IF(OR(E320="n/a",E321="n/a",E322="n/a",E323="n/a",E324="n/a",E325="n/a"),"n/a"))))</f>
        <v>n/a</v>
      </c>
    </row>
    <row r="321" spans="1:13" x14ac:dyDescent="0.25">
      <c r="A321" s="169"/>
      <c r="B321" s="155"/>
      <c r="C321" s="156" t="s">
        <v>700</v>
      </c>
      <c r="D321" s="143"/>
      <c r="E321" s="143"/>
      <c r="F321" s="143"/>
      <c r="G321" s="143"/>
    </row>
    <row r="322" spans="1:13" ht="30" x14ac:dyDescent="0.25">
      <c r="A322" s="143"/>
      <c r="B322" s="155"/>
      <c r="C322" s="156" t="s">
        <v>713</v>
      </c>
      <c r="D322" s="143"/>
      <c r="E322" s="143"/>
      <c r="F322" s="143"/>
      <c r="G322" s="143"/>
    </row>
    <row r="323" spans="1:13" x14ac:dyDescent="0.25">
      <c r="A323" s="143"/>
      <c r="B323" s="143"/>
      <c r="C323" s="156" t="s">
        <v>630</v>
      </c>
      <c r="D323" s="143"/>
      <c r="E323" s="143"/>
      <c r="F323" s="143"/>
      <c r="G323" s="143"/>
    </row>
    <row r="324" spans="1:13" ht="30" x14ac:dyDescent="0.25">
      <c r="A324" s="143"/>
      <c r="B324" s="143"/>
      <c r="C324" s="156" t="s">
        <v>714</v>
      </c>
      <c r="D324" s="143"/>
      <c r="E324" s="143"/>
      <c r="F324" s="143"/>
      <c r="G324" s="143"/>
    </row>
    <row r="325" spans="1:13" x14ac:dyDescent="0.25">
      <c r="A325" s="143"/>
      <c r="B325" s="143"/>
      <c r="C325" s="143" t="s">
        <v>632</v>
      </c>
      <c r="D325" s="143"/>
      <c r="E325" s="143"/>
      <c r="F325" s="143"/>
      <c r="G325" s="143"/>
    </row>
    <row r="326" spans="1:13" x14ac:dyDescent="0.25">
      <c r="A326" s="161"/>
      <c r="B326" s="161"/>
      <c r="C326" s="161"/>
      <c r="D326" s="161"/>
      <c r="E326" s="161" t="s">
        <v>544</v>
      </c>
      <c r="F326" s="161" t="s">
        <v>544</v>
      </c>
      <c r="G326" s="161"/>
    </row>
    <row r="327" spans="1:13" ht="26.25" x14ac:dyDescent="0.25">
      <c r="A327" s="155" t="s">
        <v>904</v>
      </c>
      <c r="B327" s="160" t="s">
        <v>715</v>
      </c>
      <c r="C327" s="143" t="s">
        <v>627</v>
      </c>
      <c r="D327" s="143"/>
      <c r="E327" s="143"/>
      <c r="F327" s="143"/>
      <c r="G327" s="143"/>
      <c r="M327" s="170" t="str">
        <f>IF(OR(E327="fail",E328="fail",E329="fail",E330="fail",E331="fail"),"fail",IF(AND(E327="pass",E328="pass",E329="pass",E330="pass",E331="pass",E332="pass"),"pass",IF(AND(E327="",E328="",E329="",E330="",E331="",E332=""),"n/a",IF(OR(E327="n/a",E328="n/a",E329="n/a",E330="n/a",E331="n/a",E332="n/a"),"n/a"))))</f>
        <v>n/a</v>
      </c>
    </row>
    <row r="328" spans="1:13" x14ac:dyDescent="0.25">
      <c r="A328" s="169"/>
      <c r="B328" s="155"/>
      <c r="C328" s="156" t="s">
        <v>716</v>
      </c>
      <c r="D328" s="143"/>
      <c r="E328" s="143"/>
      <c r="F328" s="143"/>
      <c r="G328" s="143"/>
    </row>
    <row r="329" spans="1:13" x14ac:dyDescent="0.25">
      <c r="A329" s="143"/>
      <c r="B329" s="155"/>
      <c r="C329" s="156" t="s">
        <v>717</v>
      </c>
      <c r="D329" s="143"/>
      <c r="E329" s="143"/>
      <c r="F329" s="143"/>
      <c r="G329" s="143"/>
    </row>
    <row r="330" spans="1:13" x14ac:dyDescent="0.25">
      <c r="A330" s="143"/>
      <c r="B330" s="143"/>
      <c r="C330" s="156" t="s">
        <v>630</v>
      </c>
      <c r="D330" s="143"/>
      <c r="E330" s="143"/>
      <c r="F330" s="143"/>
      <c r="G330" s="143"/>
    </row>
    <row r="331" spans="1:13" ht="30" x14ac:dyDescent="0.25">
      <c r="A331" s="143"/>
      <c r="B331" s="143"/>
      <c r="C331" s="156" t="s">
        <v>718</v>
      </c>
      <c r="D331" s="143"/>
      <c r="E331" s="143"/>
      <c r="F331" s="143"/>
      <c r="G331" s="143"/>
    </row>
    <row r="332" spans="1:13" x14ac:dyDescent="0.25">
      <c r="A332" s="143"/>
      <c r="B332" s="143"/>
      <c r="C332" s="143" t="s">
        <v>632</v>
      </c>
      <c r="D332" s="143"/>
      <c r="E332" s="143"/>
      <c r="F332" s="143"/>
      <c r="G332" s="143"/>
    </row>
    <row r="333" spans="1:13" x14ac:dyDescent="0.25">
      <c r="A333" s="161"/>
      <c r="B333" s="161"/>
      <c r="C333" s="161"/>
      <c r="D333" s="161"/>
      <c r="E333" s="161" t="s">
        <v>544</v>
      </c>
      <c r="F333" s="161" t="s">
        <v>544</v>
      </c>
      <c r="G333" s="161"/>
    </row>
    <row r="334" spans="1:13" ht="26.25" x14ac:dyDescent="0.25">
      <c r="A334" s="155" t="s">
        <v>905</v>
      </c>
      <c r="B334" s="160" t="s">
        <v>719</v>
      </c>
      <c r="C334" s="143" t="s">
        <v>627</v>
      </c>
      <c r="D334" s="143"/>
      <c r="E334" s="143"/>
      <c r="F334" s="143"/>
      <c r="G334" s="143"/>
      <c r="M334" s="170" t="str">
        <f>IF(OR(E334="fail",E335="fail",E336="fail",E337="fail",E338="fail"),"fail",IF(AND(E334="pass",E335="pass",E336="pass",E337="pass",E338="pass",E339="pass"),"pass",IF(AND(E334="",E335="",E336="",E337="",E338="",E339=""),"n/a",IF(OR(E334="n/a",E335="n/a",E336="n/a",E337="n/a",E338="n/a",E339="n/a"),"n/a"))))</f>
        <v>n/a</v>
      </c>
    </row>
    <row r="335" spans="1:13" x14ac:dyDescent="0.25">
      <c r="A335" s="169"/>
      <c r="B335" s="155"/>
      <c r="C335" s="156" t="s">
        <v>716</v>
      </c>
      <c r="D335" s="143"/>
      <c r="E335" s="143"/>
      <c r="F335" s="143"/>
      <c r="G335" s="143"/>
    </row>
    <row r="336" spans="1:13" x14ac:dyDescent="0.25">
      <c r="A336" s="143"/>
      <c r="B336" s="155"/>
      <c r="C336" s="156" t="s">
        <v>720</v>
      </c>
      <c r="D336" s="143"/>
      <c r="E336" s="143"/>
      <c r="F336" s="143"/>
      <c r="G336" s="143"/>
    </row>
    <row r="337" spans="1:13" x14ac:dyDescent="0.25">
      <c r="A337" s="143"/>
      <c r="B337" s="143"/>
      <c r="C337" s="156" t="s">
        <v>630</v>
      </c>
      <c r="D337" s="143"/>
      <c r="E337" s="143"/>
      <c r="F337" s="143"/>
      <c r="G337" s="143"/>
    </row>
    <row r="338" spans="1:13" ht="30" x14ac:dyDescent="0.25">
      <c r="A338" s="143"/>
      <c r="B338" s="143"/>
      <c r="C338" s="156" t="s">
        <v>692</v>
      </c>
      <c r="D338" s="143"/>
      <c r="E338" s="143"/>
      <c r="F338" s="143"/>
      <c r="G338" s="143"/>
    </row>
    <row r="339" spans="1:13" x14ac:dyDescent="0.25">
      <c r="A339" s="143"/>
      <c r="B339" s="143"/>
      <c r="C339" s="143" t="s">
        <v>632</v>
      </c>
      <c r="D339" s="143"/>
      <c r="E339" s="143"/>
      <c r="F339" s="143"/>
      <c r="G339" s="143"/>
    </row>
    <row r="340" spans="1:13" x14ac:dyDescent="0.25">
      <c r="A340" s="161"/>
      <c r="B340" s="161"/>
      <c r="C340" s="161"/>
      <c r="D340" s="161"/>
      <c r="E340" s="161" t="s">
        <v>544</v>
      </c>
      <c r="F340" s="161" t="s">
        <v>544</v>
      </c>
      <c r="G340" s="161"/>
    </row>
    <row r="341" spans="1:13" ht="26.25" x14ac:dyDescent="0.25">
      <c r="A341" s="155" t="s">
        <v>906</v>
      </c>
      <c r="B341" s="160" t="s">
        <v>721</v>
      </c>
      <c r="C341" s="143" t="s">
        <v>627</v>
      </c>
      <c r="D341" s="143"/>
      <c r="E341" s="143"/>
      <c r="F341" s="143"/>
      <c r="G341" s="143"/>
      <c r="M341" s="170" t="str">
        <f>IF(OR(E341="fail",E342="fail",E343="fail",E344="fail",E345="fail"),"fail",IF(AND(E341="pass",E342="pass",E343="pass",E344="pass",E345="pass",E346="pass"),"pass",IF(AND(E341="",E342="",E343="",E344="",E345="",E346=""),"n/a",IF(OR(E341="n/a",E342="n/a",E343="n/a",E344="n/a",E345="n/a",E346="n/a"),"n/a"))))</f>
        <v>n/a</v>
      </c>
    </row>
    <row r="342" spans="1:13" x14ac:dyDescent="0.25">
      <c r="A342" s="169"/>
      <c r="B342" s="155"/>
      <c r="C342" s="156" t="s">
        <v>716</v>
      </c>
      <c r="D342" s="143"/>
      <c r="E342" s="143"/>
      <c r="F342" s="143"/>
      <c r="G342" s="143"/>
    </row>
    <row r="343" spans="1:13" x14ac:dyDescent="0.25">
      <c r="A343" s="143"/>
      <c r="B343" s="155"/>
      <c r="C343" s="156" t="s">
        <v>722</v>
      </c>
      <c r="D343" s="143"/>
      <c r="E343" s="143"/>
      <c r="F343" s="143"/>
      <c r="G343" s="143"/>
    </row>
    <row r="344" spans="1:13" x14ac:dyDescent="0.25">
      <c r="A344" s="143"/>
      <c r="B344" s="143"/>
      <c r="C344" s="156" t="s">
        <v>630</v>
      </c>
      <c r="D344" s="143"/>
      <c r="E344" s="143"/>
      <c r="F344" s="143"/>
      <c r="G344" s="143"/>
    </row>
    <row r="345" spans="1:13" x14ac:dyDescent="0.25">
      <c r="A345" s="143"/>
      <c r="B345" s="143"/>
      <c r="C345" s="156" t="s">
        <v>706</v>
      </c>
      <c r="D345" s="143"/>
      <c r="E345" s="143"/>
      <c r="F345" s="143"/>
      <c r="G345" s="143"/>
    </row>
    <row r="346" spans="1:13" x14ac:dyDescent="0.25">
      <c r="A346" s="143"/>
      <c r="B346" s="143"/>
      <c r="C346" s="143" t="s">
        <v>632</v>
      </c>
      <c r="D346" s="143"/>
      <c r="E346" s="143"/>
      <c r="F346" s="143"/>
      <c r="G346" s="143"/>
    </row>
    <row r="347" spans="1:13" x14ac:dyDescent="0.25">
      <c r="A347" s="161"/>
      <c r="B347" s="161"/>
      <c r="C347" s="161"/>
      <c r="D347" s="161"/>
      <c r="E347" s="161" t="s">
        <v>544</v>
      </c>
      <c r="F347" s="161" t="s">
        <v>544</v>
      </c>
      <c r="G347" s="161"/>
    </row>
    <row r="348" spans="1:13" ht="39" x14ac:dyDescent="0.25">
      <c r="A348" s="155" t="s">
        <v>907</v>
      </c>
      <c r="B348" s="160" t="s">
        <v>723</v>
      </c>
      <c r="C348" s="143" t="s">
        <v>627</v>
      </c>
      <c r="D348" s="143"/>
      <c r="E348" s="143"/>
      <c r="F348" s="143"/>
      <c r="G348" s="143"/>
      <c r="M348" s="170" t="str">
        <f>IF(OR(E348="fail",E349="fail",E350="fail",E351="fail",E352="fail"),"fail",IF(AND(E348="pass",E349="pass",E350="pass",E351="pass",E352="pass",E353="pass"),"pass",IF(AND(E348="",E349="",E350="",E351="",E352="",E353=""),"n/a",IF(OR(E348="n/a",E349="n/a",E350="n/a",E351="n/a",E352="n/a",E353="n/a"),"n/a"))))</f>
        <v>n/a</v>
      </c>
    </row>
    <row r="349" spans="1:13" x14ac:dyDescent="0.25">
      <c r="A349" s="169"/>
      <c r="B349" s="155"/>
      <c r="C349" s="156" t="s">
        <v>716</v>
      </c>
      <c r="D349" s="143"/>
      <c r="E349" s="143"/>
      <c r="F349" s="143"/>
      <c r="G349" s="143"/>
    </row>
    <row r="350" spans="1:13" x14ac:dyDescent="0.25">
      <c r="A350" s="143"/>
      <c r="B350" s="155"/>
      <c r="C350" s="156" t="s">
        <v>724</v>
      </c>
      <c r="D350" s="143"/>
      <c r="E350" s="143"/>
      <c r="F350" s="143"/>
      <c r="G350" s="143"/>
    </row>
    <row r="351" spans="1:13" x14ac:dyDescent="0.25">
      <c r="A351" s="143"/>
      <c r="B351" s="143"/>
      <c r="C351" s="156" t="s">
        <v>630</v>
      </c>
      <c r="D351" s="143"/>
      <c r="E351" s="143"/>
      <c r="F351" s="143"/>
      <c r="G351" s="143"/>
    </row>
    <row r="352" spans="1:13" ht="30" x14ac:dyDescent="0.25">
      <c r="A352" s="143"/>
      <c r="B352" s="143"/>
      <c r="C352" s="156" t="s">
        <v>725</v>
      </c>
      <c r="D352" s="143"/>
      <c r="E352" s="143"/>
      <c r="F352" s="143"/>
      <c r="G352" s="143"/>
    </row>
    <row r="353" spans="1:7" x14ac:dyDescent="0.25">
      <c r="A353" s="143"/>
      <c r="B353" s="143"/>
      <c r="C353" s="143" t="s">
        <v>632</v>
      </c>
      <c r="D353" s="143"/>
      <c r="E353" s="143"/>
      <c r="F353" s="143"/>
      <c r="G353" s="143"/>
    </row>
    <row r="354" spans="1:7" x14ac:dyDescent="0.25">
      <c r="A354" s="161"/>
      <c r="B354" s="161"/>
      <c r="C354" s="161"/>
      <c r="D354" s="161"/>
      <c r="E354" s="161" t="s">
        <v>544</v>
      </c>
      <c r="F354" s="161" t="s">
        <v>544</v>
      </c>
      <c r="G354" s="161"/>
    </row>
    <row r="355" spans="1:7" ht="26.25" x14ac:dyDescent="0.25">
      <c r="A355" s="155" t="s">
        <v>908</v>
      </c>
      <c r="B355" s="160" t="s">
        <v>696</v>
      </c>
      <c r="C355" s="143" t="s">
        <v>627</v>
      </c>
      <c r="D355" s="143"/>
      <c r="E355" s="143"/>
      <c r="F355" s="143"/>
      <c r="G355" s="143"/>
    </row>
    <row r="356" spans="1:7" x14ac:dyDescent="0.25">
      <c r="A356" s="169"/>
      <c r="B356" s="155"/>
      <c r="C356" s="156" t="s">
        <v>686</v>
      </c>
      <c r="D356" s="143"/>
      <c r="E356" s="143"/>
      <c r="F356" s="143"/>
      <c r="G356" s="143"/>
    </row>
    <row r="357" spans="1:7" x14ac:dyDescent="0.25">
      <c r="A357" s="143"/>
      <c r="B357" s="155"/>
      <c r="C357" s="156" t="s">
        <v>724</v>
      </c>
      <c r="D357" s="143"/>
      <c r="E357" s="143"/>
      <c r="F357" s="143"/>
      <c r="G357" s="143"/>
    </row>
    <row r="358" spans="1:7" x14ac:dyDescent="0.25">
      <c r="A358" s="143"/>
      <c r="B358" s="143"/>
      <c r="C358" s="156" t="s">
        <v>630</v>
      </c>
      <c r="D358" s="143"/>
      <c r="E358" s="143"/>
      <c r="F358" s="143"/>
      <c r="G358" s="143"/>
    </row>
    <row r="359" spans="1:7" ht="45" x14ac:dyDescent="0.25">
      <c r="A359" s="143"/>
      <c r="B359" s="143"/>
      <c r="C359" s="156" t="s">
        <v>1220</v>
      </c>
      <c r="D359" s="143"/>
      <c r="E359" s="143"/>
      <c r="F359" s="143"/>
      <c r="G359" s="143"/>
    </row>
    <row r="360" spans="1:7" x14ac:dyDescent="0.25">
      <c r="A360" s="143"/>
      <c r="B360" s="143"/>
      <c r="C360" s="143" t="s">
        <v>632</v>
      </c>
      <c r="D360" s="143"/>
      <c r="E360" s="143"/>
      <c r="F360" s="143"/>
      <c r="G360" s="143"/>
    </row>
    <row r="361" spans="1:7" x14ac:dyDescent="0.25">
      <c r="A361" s="161"/>
      <c r="B361" s="161"/>
      <c r="C361" s="161"/>
      <c r="D361" s="161"/>
      <c r="E361" s="161" t="s">
        <v>544</v>
      </c>
      <c r="F361" s="161"/>
      <c r="G361" s="143"/>
    </row>
    <row r="362" spans="1:7" ht="39" x14ac:dyDescent="0.25">
      <c r="A362" s="155" t="s">
        <v>909</v>
      </c>
      <c r="B362" s="160" t="s">
        <v>1221</v>
      </c>
      <c r="C362" s="143" t="s">
        <v>627</v>
      </c>
      <c r="D362" s="143"/>
      <c r="E362" s="143"/>
      <c r="F362" s="143"/>
      <c r="G362" s="143"/>
    </row>
    <row r="363" spans="1:7" x14ac:dyDescent="0.25">
      <c r="A363" s="169"/>
      <c r="B363" s="155"/>
      <c r="C363" s="156" t="s">
        <v>700</v>
      </c>
      <c r="D363" s="143"/>
      <c r="E363" s="143"/>
      <c r="F363" s="143"/>
      <c r="G363" s="143"/>
    </row>
    <row r="364" spans="1:7" x14ac:dyDescent="0.25">
      <c r="A364" s="143"/>
      <c r="B364" s="155"/>
      <c r="C364" s="156" t="s">
        <v>724</v>
      </c>
      <c r="D364" s="143"/>
      <c r="E364" s="143"/>
      <c r="F364" s="143"/>
      <c r="G364" s="143"/>
    </row>
    <row r="365" spans="1:7" x14ac:dyDescent="0.25">
      <c r="A365" s="143"/>
      <c r="B365" s="143"/>
      <c r="C365" s="156" t="s">
        <v>630</v>
      </c>
      <c r="D365" s="143"/>
      <c r="E365" s="143"/>
      <c r="F365" s="143"/>
      <c r="G365" s="143"/>
    </row>
    <row r="366" spans="1:7" ht="45" x14ac:dyDescent="0.25">
      <c r="A366" s="143"/>
      <c r="B366" s="143"/>
      <c r="C366" s="156" t="s">
        <v>1220</v>
      </c>
      <c r="D366" s="143"/>
      <c r="E366" s="143"/>
      <c r="F366" s="143"/>
      <c r="G366" s="143"/>
    </row>
    <row r="367" spans="1:7" x14ac:dyDescent="0.25">
      <c r="A367" s="143"/>
      <c r="B367" s="143"/>
      <c r="C367" s="143" t="s">
        <v>632</v>
      </c>
      <c r="D367" s="143"/>
      <c r="E367" s="143"/>
      <c r="F367" s="143"/>
      <c r="G367" s="143"/>
    </row>
    <row r="368" spans="1:7" x14ac:dyDescent="0.25">
      <c r="A368" s="161"/>
      <c r="B368" s="161"/>
      <c r="C368" s="161"/>
      <c r="D368" s="161"/>
      <c r="E368" s="161" t="s">
        <v>544</v>
      </c>
      <c r="F368" s="161"/>
      <c r="G368" s="143"/>
    </row>
    <row r="369" spans="1:7" ht="39" x14ac:dyDescent="0.25">
      <c r="A369" s="155" t="s">
        <v>910</v>
      </c>
      <c r="B369" s="160" t="s">
        <v>723</v>
      </c>
      <c r="C369" s="143" t="s">
        <v>627</v>
      </c>
      <c r="D369" s="143"/>
      <c r="E369" s="143"/>
      <c r="F369" s="143"/>
      <c r="G369" s="143"/>
    </row>
    <row r="370" spans="1:7" x14ac:dyDescent="0.25">
      <c r="A370" s="169"/>
      <c r="B370" s="155"/>
      <c r="C370" s="156" t="s">
        <v>716</v>
      </c>
      <c r="D370" s="143"/>
      <c r="E370" s="143"/>
      <c r="F370" s="143"/>
      <c r="G370" s="143"/>
    </row>
    <row r="371" spans="1:7" x14ac:dyDescent="0.25">
      <c r="A371" s="143"/>
      <c r="B371" s="155"/>
      <c r="C371" s="156" t="s">
        <v>724</v>
      </c>
      <c r="D371" s="143"/>
      <c r="E371" s="143"/>
      <c r="F371" s="143"/>
      <c r="G371" s="143"/>
    </row>
    <row r="372" spans="1:7" x14ac:dyDescent="0.25">
      <c r="A372" s="143"/>
      <c r="B372" s="143"/>
      <c r="C372" s="156" t="s">
        <v>630</v>
      </c>
      <c r="D372" s="143"/>
      <c r="E372" s="143"/>
      <c r="F372" s="143"/>
      <c r="G372" s="143"/>
    </row>
    <row r="373" spans="1:7" ht="45" x14ac:dyDescent="0.25">
      <c r="A373" s="143"/>
      <c r="B373" s="143"/>
      <c r="C373" s="156" t="s">
        <v>1220</v>
      </c>
      <c r="D373" s="143"/>
      <c r="E373" s="143"/>
      <c r="F373" s="143"/>
      <c r="G373" s="143"/>
    </row>
    <row r="374" spans="1:7" x14ac:dyDescent="0.25">
      <c r="A374" s="143"/>
      <c r="B374" s="143"/>
      <c r="C374" s="143" t="s">
        <v>632</v>
      </c>
      <c r="D374" s="143"/>
      <c r="E374" s="143"/>
      <c r="F374" s="143"/>
      <c r="G374" s="143"/>
    </row>
  </sheetData>
  <conditionalFormatting sqref="E22:E26 E28:E32 E34:E38 E40:E45 E61:E66 E68:E73 E75:E80 E82:E87 E89:E94 E96:E101 E103:E108 E110:E115 E117:E122 E124:E129 E131:E136 E138:E143 E145:E150 E152:E157 E159:E164 E173:E178 E180:E185 E187:E192 E194:E199 E201:E206 E208:E213 E215:E220 E243:E248 E271:E276 E278:E283 E285:E290 E292:E297 E299:E304 E306:E311 E313:E318 E320:E325 E327:E332 E334:E339 E341:E346 E348:E353 E5:E14 E16:F20 E47:F52 E54:F59 E166:E171 E222:E227 E229:E234 E236:E241 E250:E255 E257:E262 E264:E269">
    <cfRule type="cellIs" dxfId="719" priority="17" operator="equal">
      <formula>"n/a"</formula>
    </cfRule>
    <cfRule type="cellIs" dxfId="718" priority="18" operator="equal">
      <formula>"warn"</formula>
    </cfRule>
    <cfRule type="cellIs" dxfId="717" priority="19" operator="equal">
      <formula>"fail"</formula>
    </cfRule>
    <cfRule type="cellIs" dxfId="716" priority="20" operator="equal">
      <formula>"pass"</formula>
    </cfRule>
  </conditionalFormatting>
  <conditionalFormatting sqref="F22:F26 F28:F32 F34:F38 F40:F45 F61:F66 F68:F73 F75:F80 F82:F87 F89:F94 F96:F101 F103:F108 F110:F115 F117:F122 F124:F129 F131:F136 F138:F143 F145:F150 F152:F157 F159:F164 F173:F178 F180:F185 F187:F192 F194:F199 F201:F206 F208:F213 F215:F220 F243:F248 F271:F276 F278:F283 F285:F290 F292:F297 F299:F304 F306:F311 F313:F318 F320:F325 F327:F332 F334:F339 F341:F346 F348:F353 F5:F14 F16:F20 F47:F52 F54:F59 F166:F171 F222:F227 F229:F234 F236:F241 F250:F255 F257:F262 F264:F269">
    <cfRule type="cellIs" dxfId="715" priority="13" operator="equal">
      <formula>"n/a"</formula>
    </cfRule>
    <cfRule type="cellIs" dxfId="714" priority="14" operator="equal">
      <formula>"warn"</formula>
    </cfRule>
    <cfRule type="cellIs" dxfId="713" priority="15" operator="equal">
      <formula>"fail"</formula>
    </cfRule>
    <cfRule type="cellIs" dxfId="712" priority="16" operator="equal">
      <formula>"pass"</formula>
    </cfRule>
  </conditionalFormatting>
  <conditionalFormatting sqref="E355:F360">
    <cfRule type="cellIs" dxfId="711" priority="9" operator="equal">
      <formula>"n/a"</formula>
    </cfRule>
    <cfRule type="cellIs" dxfId="710" priority="10" operator="equal">
      <formula>"warn"</formula>
    </cfRule>
    <cfRule type="cellIs" dxfId="709" priority="11" operator="equal">
      <formula>"fail"</formula>
    </cfRule>
    <cfRule type="cellIs" dxfId="708" priority="12" operator="equal">
      <formula>"pass"</formula>
    </cfRule>
  </conditionalFormatting>
  <conditionalFormatting sqref="E362:F367">
    <cfRule type="cellIs" dxfId="707" priority="5" operator="equal">
      <formula>"n/a"</formula>
    </cfRule>
    <cfRule type="cellIs" dxfId="706" priority="6" operator="equal">
      <formula>"warn"</formula>
    </cfRule>
    <cfRule type="cellIs" dxfId="705" priority="7" operator="equal">
      <formula>"fail"</formula>
    </cfRule>
    <cfRule type="cellIs" dxfId="704" priority="8" operator="equal">
      <formula>"pass"</formula>
    </cfRule>
  </conditionalFormatting>
  <conditionalFormatting sqref="E369:F374">
    <cfRule type="cellIs" dxfId="703" priority="1" operator="equal">
      <formula>"n/a"</formula>
    </cfRule>
    <cfRule type="cellIs" dxfId="702" priority="2" operator="equal">
      <formula>"warn"</formula>
    </cfRule>
    <cfRule type="cellIs" dxfId="701" priority="3" operator="equal">
      <formula>"fail"</formula>
    </cfRule>
    <cfRule type="cellIs" dxfId="700" priority="4" operator="equal">
      <formula>"pass"</formula>
    </cfRule>
  </conditionalFormatting>
  <dataValidations count="1">
    <dataValidation type="list" allowBlank="1" showInputMessage="1" showErrorMessage="1" sqref="E362:F367 E348:F353 E341:F346 E334:F339 E327:F332 E320:F325 E313:F318 E306:F311 E299:F304 E292:F297 E285:F290 E278:F283 E271:F276 E257:F262 E250:F255 E236:F241 E243:F248 E229:F234 E222:F227 E166:F171 E215:F220 E208:F213 E201:F206 E194:F199 E187:F192 E180:F185 E173:F178 E54:F59 E159:F164 E152:F157 E145:F150 E138:F143 E131:F136 E124:F129 E117:F122 E110:F115 E103:F108 E96:F101 E89:F94 E82:F87 E75:F80 E68:F73 E61:F66 E47:F52 E16:F20 E40:F45 E34:F38 E28:F32 E22:F26 E5:F14 E264:F269 E355:F360 E369:F374">
      <formula1>$J$1:$J$3</formula1>
    </dataValidation>
  </dataValidations>
  <pageMargins left="0.7" right="0.7" top="0.75" bottom="0.75" header="0.3" footer="0.3"/>
  <pageSetup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7030A0"/>
  </sheetPr>
  <dimension ref="A1:AO544"/>
  <sheetViews>
    <sheetView topLeftCell="C70" workbookViewId="0">
      <selection activeCell="H543" sqref="H543"/>
    </sheetView>
  </sheetViews>
  <sheetFormatPr defaultRowHeight="15" outlineLevelCol="1" x14ac:dyDescent="0.25"/>
  <cols>
    <col min="1" max="1" width="13.5703125" style="137" customWidth="1"/>
    <col min="2" max="2" width="41.7109375" style="137" customWidth="1"/>
    <col min="3" max="3" width="87" style="137" customWidth="1"/>
    <col min="4" max="8" width="6" style="137" bestFit="1" customWidth="1"/>
    <col min="9" max="9" width="59.28515625" style="137" customWidth="1"/>
    <col min="10" max="10" width="9.140625" style="137" hidden="1" customWidth="1" outlineLevel="1"/>
    <col min="11" max="11" width="9.140625" style="137" collapsed="1"/>
    <col min="12" max="12" width="9.140625" style="137"/>
    <col min="13" max="19" width="9.140625" style="170" hidden="1" customWidth="1" outlineLevel="1"/>
    <col min="20" max="20" width="9.140625" style="137" collapsed="1"/>
    <col min="21" max="16384" width="9.140625" style="137"/>
  </cols>
  <sheetData>
    <row r="1" spans="1:16" ht="21" x14ac:dyDescent="0.35">
      <c r="A1" s="149"/>
      <c r="B1" s="149"/>
      <c r="C1" s="149"/>
      <c r="D1" s="149"/>
      <c r="E1" s="149"/>
      <c r="J1" s="137" t="s">
        <v>45</v>
      </c>
    </row>
    <row r="2" spans="1:16" ht="21" x14ac:dyDescent="0.35">
      <c r="A2" s="150" t="s">
        <v>728</v>
      </c>
      <c r="B2" s="149"/>
      <c r="C2" s="149"/>
      <c r="D2" s="149"/>
      <c r="E2" s="149"/>
      <c r="J2" s="137" t="s">
        <v>46</v>
      </c>
    </row>
    <row r="3" spans="1:16" ht="21" x14ac:dyDescent="0.35">
      <c r="A3" s="149"/>
      <c r="B3" s="149"/>
      <c r="C3" s="149"/>
      <c r="D3" s="149"/>
      <c r="E3" s="149"/>
      <c r="J3" s="137" t="s">
        <v>47</v>
      </c>
    </row>
    <row r="4" spans="1:16" ht="54" customHeight="1" x14ac:dyDescent="0.25">
      <c r="A4" s="151" t="s">
        <v>147</v>
      </c>
      <c r="B4" s="151" t="s">
        <v>148</v>
      </c>
      <c r="C4" s="151" t="s">
        <v>149</v>
      </c>
      <c r="D4" s="152" t="s">
        <v>249</v>
      </c>
      <c r="E4" s="152" t="s">
        <v>336</v>
      </c>
      <c r="F4" s="152" t="s">
        <v>323</v>
      </c>
      <c r="G4" s="152" t="s">
        <v>327</v>
      </c>
      <c r="H4" s="152" t="s">
        <v>329</v>
      </c>
      <c r="I4" s="154" t="s">
        <v>958</v>
      </c>
    </row>
    <row r="5" spans="1:16" ht="27.75" customHeight="1" x14ac:dyDescent="0.25">
      <c r="A5" s="155" t="s">
        <v>911</v>
      </c>
      <c r="B5" s="173" t="s">
        <v>100</v>
      </c>
      <c r="C5" s="156" t="s">
        <v>556</v>
      </c>
      <c r="D5" s="143"/>
      <c r="E5" s="143"/>
      <c r="F5" s="143"/>
      <c r="G5" s="143"/>
      <c r="H5" s="143"/>
      <c r="I5" s="143"/>
      <c r="M5" s="170" t="str">
        <f>IF(OR(E5="fail",E6="fail",E7="fail",E8="fail",E9="fail",E10="fail",E11="fail",E12="fail"),"fail",IF(AND(E5="pass",E6="pass",E7="pass",E8="pass",E9="pass",E10="pass",E11="pass",E12="pass"),"pass",IF(AND(E5="",E6="",E7="",E8="",E9="",E10="",E11="",E12=""),"n/a",IF(OR(E5="n/a",E6="n/a",E7="n/a",E8="n/a",E9="n/a",E10="n/a",E11="n/a",E12="n/a"),"n/a"))))</f>
        <v>n/a</v>
      </c>
      <c r="N5" s="170" t="str">
        <f t="shared" ref="N5:P5" si="0">IF(OR(F5="fail",F6="fail",F7="fail",F8="fail",F9="fail",F10="fail",F11="fail",F12="fail"),"fail",IF(AND(F5="pass",F6="pass",F7="pass",F8="pass",F9="pass",F10="pass",F11="pass",F12="pass"),"pass",IF(AND(F5="",F6="",F7="",F8="",F9="",F10="",F11="",F12=""),"n/a",IF(OR(F5="n/a",F6="n/a",F7="n/a",F8="n/a",F9="n/a",F10="n/a",F11="n/a",F12="n/a"),"n/a"))))</f>
        <v>n/a</v>
      </c>
      <c r="O5" s="170" t="str">
        <f t="shared" si="0"/>
        <v>n/a</v>
      </c>
      <c r="P5" s="170" t="str">
        <f t="shared" si="0"/>
        <v>n/a</v>
      </c>
    </row>
    <row r="6" spans="1:16" x14ac:dyDescent="0.25">
      <c r="A6" s="169"/>
      <c r="B6" s="169"/>
      <c r="C6" s="156" t="s">
        <v>557</v>
      </c>
      <c r="D6" s="143"/>
      <c r="E6" s="143"/>
      <c r="F6" s="143"/>
      <c r="G6" s="143"/>
      <c r="H6" s="143"/>
      <c r="I6" s="157"/>
    </row>
    <row r="7" spans="1:16" x14ac:dyDescent="0.25">
      <c r="A7" s="169"/>
      <c r="B7" s="169"/>
      <c r="C7" s="156" t="s">
        <v>606</v>
      </c>
      <c r="D7" s="143"/>
      <c r="E7" s="143"/>
      <c r="F7" s="143"/>
      <c r="G7" s="143"/>
      <c r="H7" s="143"/>
      <c r="I7" s="143"/>
    </row>
    <row r="8" spans="1:16" ht="18.75" customHeight="1" x14ac:dyDescent="0.25">
      <c r="A8" s="171"/>
      <c r="B8" s="171"/>
      <c r="C8" s="156" t="s">
        <v>607</v>
      </c>
      <c r="D8" s="143"/>
      <c r="E8" s="143"/>
      <c r="F8" s="143"/>
      <c r="G8" s="143"/>
      <c r="H8" s="143"/>
      <c r="I8" s="143"/>
    </row>
    <row r="9" spans="1:16" x14ac:dyDescent="0.25">
      <c r="A9" s="171"/>
      <c r="B9" s="171"/>
      <c r="C9" s="156" t="s">
        <v>608</v>
      </c>
      <c r="D9" s="143"/>
      <c r="E9" s="143"/>
      <c r="F9" s="143"/>
      <c r="G9" s="143"/>
      <c r="H9" s="143"/>
      <c r="I9" s="143"/>
    </row>
    <row r="10" spans="1:16" x14ac:dyDescent="0.25">
      <c r="A10" s="171"/>
      <c r="B10" s="171"/>
      <c r="C10" s="156" t="s">
        <v>609</v>
      </c>
      <c r="D10" s="143"/>
      <c r="E10" s="143"/>
      <c r="F10" s="143"/>
      <c r="G10" s="143"/>
      <c r="H10" s="143"/>
      <c r="I10" s="143"/>
    </row>
    <row r="11" spans="1:16" x14ac:dyDescent="0.25">
      <c r="A11" s="171"/>
      <c r="B11" s="171"/>
      <c r="C11" s="156" t="s">
        <v>610</v>
      </c>
      <c r="D11" s="143"/>
      <c r="E11" s="143"/>
      <c r="F11" s="143"/>
      <c r="G11" s="143"/>
      <c r="H11" s="143"/>
      <c r="I11" s="143"/>
    </row>
    <row r="12" spans="1:16" ht="18.75" customHeight="1" x14ac:dyDescent="0.25">
      <c r="A12" s="171"/>
      <c r="B12" s="171"/>
      <c r="C12" s="156" t="s">
        <v>729</v>
      </c>
      <c r="D12" s="143"/>
      <c r="E12" s="143"/>
      <c r="F12" s="143"/>
      <c r="G12" s="143"/>
      <c r="H12" s="143"/>
      <c r="I12" s="143"/>
    </row>
    <row r="13" spans="1:16" hidden="1" x14ac:dyDescent="0.25">
      <c r="A13" s="172"/>
      <c r="B13" s="172"/>
      <c r="C13" s="158"/>
      <c r="D13" s="158"/>
      <c r="E13" s="158" t="s">
        <v>544</v>
      </c>
      <c r="F13" s="158" t="s">
        <v>544</v>
      </c>
      <c r="G13" s="158" t="s">
        <v>544</v>
      </c>
      <c r="H13" s="158" t="s">
        <v>544</v>
      </c>
      <c r="I13" s="158"/>
    </row>
    <row r="14" spans="1:16" hidden="1" x14ac:dyDescent="0.25">
      <c r="A14" s="155" t="s">
        <v>912</v>
      </c>
      <c r="B14" s="173" t="s">
        <v>99</v>
      </c>
      <c r="C14" s="143" t="s">
        <v>959</v>
      </c>
      <c r="D14" s="143"/>
      <c r="E14" s="143" t="s">
        <v>47</v>
      </c>
      <c r="F14" s="143" t="s">
        <v>47</v>
      </c>
      <c r="G14" s="143" t="s">
        <v>47</v>
      </c>
      <c r="H14" s="143" t="s">
        <v>47</v>
      </c>
      <c r="I14" s="143"/>
      <c r="M14" s="170" t="str">
        <f>IF(OR(E14="fail",E15="fail",E16="fail"),"fail",IF(AND(E14="pass",E15="pass",E16="pass"),"pass",IF(AND(E14="",E15="",E16=""),"n/a",IF(OR(E14="n/a",E15="n/a",E16="n/a"),"n/a"))))</f>
        <v>n/a</v>
      </c>
      <c r="N14" s="170" t="str">
        <f t="shared" ref="N14:P14" si="1">IF(OR(F14="fail",F15="fail",F16="fail"),"fail",IF(AND(F14="pass",F15="pass",F16="pass"),"pass",IF(AND(F14="",F15="",F16=""),"n/a",IF(OR(F14="n/a",F15="n/a",F16="n/a"),"n/a"))))</f>
        <v>n/a</v>
      </c>
      <c r="O14" s="170" t="str">
        <f t="shared" si="1"/>
        <v>n/a</v>
      </c>
      <c r="P14" s="170" t="str">
        <f t="shared" si="1"/>
        <v>n/a</v>
      </c>
    </row>
    <row r="15" spans="1:16" hidden="1" x14ac:dyDescent="0.25">
      <c r="A15" s="169"/>
      <c r="B15" s="169"/>
      <c r="C15" s="156" t="s">
        <v>615</v>
      </c>
      <c r="D15" s="143"/>
      <c r="E15" s="143" t="s">
        <v>47</v>
      </c>
      <c r="F15" s="143" t="s">
        <v>47</v>
      </c>
      <c r="G15" s="143" t="s">
        <v>47</v>
      </c>
      <c r="H15" s="143" t="s">
        <v>47</v>
      </c>
      <c r="I15" s="143"/>
    </row>
    <row r="16" spans="1:16" hidden="1" x14ac:dyDescent="0.25">
      <c r="A16" s="169"/>
      <c r="B16" s="169"/>
      <c r="C16" s="156" t="s">
        <v>730</v>
      </c>
      <c r="D16" s="143"/>
      <c r="E16" s="143" t="s">
        <v>47</v>
      </c>
      <c r="F16" s="143" t="s">
        <v>47</v>
      </c>
      <c r="G16" s="143" t="s">
        <v>47</v>
      </c>
      <c r="H16" s="143" t="s">
        <v>47</v>
      </c>
      <c r="I16" s="143"/>
    </row>
    <row r="17" spans="1:16" x14ac:dyDescent="0.25">
      <c r="A17" s="172"/>
      <c r="B17" s="172"/>
      <c r="C17" s="158"/>
      <c r="D17" s="158"/>
      <c r="E17" s="158" t="s">
        <v>544</v>
      </c>
      <c r="F17" s="158" t="s">
        <v>544</v>
      </c>
      <c r="G17" s="158" t="s">
        <v>544</v>
      </c>
      <c r="H17" s="158" t="s">
        <v>544</v>
      </c>
      <c r="I17" s="158"/>
    </row>
    <row r="18" spans="1:16" x14ac:dyDescent="0.25">
      <c r="A18" s="155" t="s">
        <v>912</v>
      </c>
      <c r="B18" s="173" t="s">
        <v>98</v>
      </c>
      <c r="C18" s="143" t="s">
        <v>959</v>
      </c>
      <c r="D18" s="143"/>
      <c r="E18" s="143"/>
      <c r="F18" s="143"/>
      <c r="G18" s="143"/>
      <c r="H18" s="143"/>
      <c r="I18" s="143"/>
      <c r="M18" s="170" t="str">
        <f>IF(OR(E18="fail",E19="fail",E20="fail"),"fail",IF(AND(E18="pass",E19="pass",E20="pass"),"pass",IF(AND(E18="",E19="",E20=""),"n/a",IF(OR(E18="n/a",E19="n/a",E20="n/a"),"n/a"))))</f>
        <v>n/a</v>
      </c>
      <c r="N18" s="170" t="str">
        <f t="shared" ref="N18:P18" si="2">IF(OR(F18="fail",F19="fail",F20="fail"),"fail",IF(AND(F18="pass",F19="pass",F20="pass"),"pass",IF(AND(F18="",F19="",F20=""),"n/a",IF(OR(F18="n/a",F19="n/a",F20="n/a"),"n/a"))))</f>
        <v>n/a</v>
      </c>
      <c r="O18" s="170" t="str">
        <f t="shared" si="2"/>
        <v>n/a</v>
      </c>
      <c r="P18" s="170" t="str">
        <f t="shared" si="2"/>
        <v>n/a</v>
      </c>
    </row>
    <row r="19" spans="1:16" x14ac:dyDescent="0.25">
      <c r="A19" s="169"/>
      <c r="B19" s="169"/>
      <c r="C19" s="156" t="s">
        <v>731</v>
      </c>
      <c r="D19" s="143"/>
      <c r="E19" s="143"/>
      <c r="F19" s="143"/>
      <c r="G19" s="143"/>
      <c r="H19" s="143"/>
      <c r="I19" s="143"/>
    </row>
    <row r="20" spans="1:16" ht="30" x14ac:dyDescent="0.25">
      <c r="A20" s="169"/>
      <c r="B20" s="169"/>
      <c r="C20" s="156" t="s">
        <v>732</v>
      </c>
      <c r="D20" s="143"/>
      <c r="E20" s="143"/>
      <c r="F20" s="143"/>
      <c r="G20" s="143"/>
      <c r="H20" s="143"/>
      <c r="I20" s="143"/>
    </row>
    <row r="21" spans="1:16" x14ac:dyDescent="0.25">
      <c r="A21" s="172"/>
      <c r="B21" s="172"/>
      <c r="C21" s="158"/>
      <c r="D21" s="158"/>
      <c r="E21" s="158" t="s">
        <v>544</v>
      </c>
      <c r="F21" s="158" t="s">
        <v>544</v>
      </c>
      <c r="G21" s="158" t="s">
        <v>544</v>
      </c>
      <c r="H21" s="158" t="s">
        <v>544</v>
      </c>
      <c r="I21" s="158"/>
    </row>
    <row r="22" spans="1:16" x14ac:dyDescent="0.25">
      <c r="A22" s="155" t="s">
        <v>913</v>
      </c>
      <c r="B22" s="173" t="s">
        <v>97</v>
      </c>
      <c r="C22" s="143" t="s">
        <v>959</v>
      </c>
      <c r="D22" s="143"/>
      <c r="E22" s="143"/>
      <c r="F22" s="143"/>
      <c r="G22" s="143"/>
      <c r="H22" s="143"/>
      <c r="I22" s="143"/>
      <c r="M22" s="170" t="str">
        <f>IF(OR(E22="fail",E23="fail",E24="fail"),"fail",IF(AND(E22="pass",E23="pass",E24="pass"),"pass",IF(AND(E22="",E23="",E24=""),"n/a",IF(OR(E22="n/a",E23="n/a",E24="n/a"),"n/a"))))</f>
        <v>n/a</v>
      </c>
      <c r="N22" s="170" t="str">
        <f t="shared" ref="N22:P22" si="3">IF(OR(F22="fail",F23="fail",F24="fail"),"fail",IF(AND(F22="pass",F23="pass",F24="pass"),"pass",IF(AND(F22="",F23="",F24=""),"n/a",IF(OR(F22="n/a",F23="n/a",F24="n/a"),"n/a"))))</f>
        <v>n/a</v>
      </c>
      <c r="O22" s="170" t="str">
        <f t="shared" si="3"/>
        <v>n/a</v>
      </c>
      <c r="P22" s="170" t="str">
        <f t="shared" si="3"/>
        <v>n/a</v>
      </c>
    </row>
    <row r="23" spans="1:16" ht="17.25" customHeight="1" x14ac:dyDescent="0.25">
      <c r="A23" s="169"/>
      <c r="B23" s="169"/>
      <c r="C23" s="156" t="s">
        <v>622</v>
      </c>
      <c r="D23" s="143"/>
      <c r="E23" s="143"/>
      <c r="F23" s="143"/>
      <c r="G23" s="143"/>
      <c r="H23" s="143"/>
      <c r="I23" s="143"/>
    </row>
    <row r="24" spans="1:16" ht="30" x14ac:dyDescent="0.25">
      <c r="A24" s="169"/>
      <c r="B24" s="169"/>
      <c r="C24" s="156" t="s">
        <v>733</v>
      </c>
      <c r="D24" s="143"/>
      <c r="E24" s="143"/>
      <c r="F24" s="143"/>
      <c r="G24" s="143"/>
      <c r="H24" s="143"/>
      <c r="I24" s="143"/>
    </row>
    <row r="25" spans="1:16" x14ac:dyDescent="0.25">
      <c r="A25" s="172"/>
      <c r="B25" s="172"/>
      <c r="C25" s="158"/>
      <c r="D25" s="158"/>
      <c r="E25" s="158" t="s">
        <v>544</v>
      </c>
      <c r="F25" s="158" t="s">
        <v>544</v>
      </c>
      <c r="G25" s="158" t="s">
        <v>544</v>
      </c>
      <c r="H25" s="158" t="s">
        <v>544</v>
      </c>
      <c r="I25" s="158"/>
    </row>
    <row r="26" spans="1:16" x14ac:dyDescent="0.25">
      <c r="A26" s="155" t="s">
        <v>914</v>
      </c>
      <c r="B26" s="173" t="s">
        <v>624</v>
      </c>
      <c r="C26" s="143" t="s">
        <v>959</v>
      </c>
      <c r="D26" s="143"/>
      <c r="E26" s="143"/>
      <c r="F26" s="143"/>
      <c r="G26" s="143"/>
      <c r="H26" s="143"/>
      <c r="I26" s="143"/>
      <c r="M26" s="170" t="str">
        <f>IF(OR(E26="fail",E27="fail",E28="fail"),"fail",IF(AND(E26="pass",E27="pass",E28="pass"),"pass",IF(AND(E26="",E27="",E28=""),"n/a",IF(OR(E26="n/a",E27="n/a",E28="n/a"),"n/a"))))</f>
        <v>n/a</v>
      </c>
      <c r="N26" s="170" t="str">
        <f t="shared" ref="N26:P26" si="4">IF(OR(F26="fail",F27="fail",F28="fail"),"fail",IF(AND(F26="pass",F27="pass",F28="pass"),"pass",IF(AND(F26="",F27="",F28=""),"n/a",IF(OR(F26="n/a",F27="n/a",F28="n/a"),"n/a"))))</f>
        <v>n/a</v>
      </c>
      <c r="O26" s="170" t="str">
        <f t="shared" si="4"/>
        <v>n/a</v>
      </c>
      <c r="P26" s="170" t="str">
        <f t="shared" si="4"/>
        <v>n/a</v>
      </c>
    </row>
    <row r="27" spans="1:16" x14ac:dyDescent="0.25">
      <c r="A27" s="169"/>
      <c r="B27" s="169"/>
      <c r="C27" s="156" t="s">
        <v>625</v>
      </c>
      <c r="D27" s="143"/>
      <c r="E27" s="143"/>
      <c r="F27" s="143"/>
      <c r="G27" s="143"/>
      <c r="H27" s="143"/>
      <c r="I27" s="143"/>
    </row>
    <row r="28" spans="1:16" ht="30" x14ac:dyDescent="0.25">
      <c r="A28" s="169"/>
      <c r="B28" s="169"/>
      <c r="C28" s="156" t="s">
        <v>734</v>
      </c>
      <c r="D28" s="143"/>
      <c r="E28" s="143"/>
      <c r="F28" s="143"/>
      <c r="G28" s="143"/>
      <c r="H28" s="143"/>
      <c r="I28" s="143"/>
    </row>
    <row r="29" spans="1:16" hidden="1" x14ac:dyDescent="0.25">
      <c r="A29" s="172"/>
      <c r="B29" s="172"/>
      <c r="C29" s="158"/>
      <c r="D29" s="158"/>
      <c r="E29" s="158" t="s">
        <v>544</v>
      </c>
      <c r="F29" s="158" t="s">
        <v>544</v>
      </c>
      <c r="G29" s="158" t="s">
        <v>544</v>
      </c>
      <c r="H29" s="158" t="s">
        <v>544</v>
      </c>
      <c r="I29" s="158"/>
    </row>
    <row r="30" spans="1:16" hidden="1" x14ac:dyDescent="0.25">
      <c r="A30" s="155" t="s">
        <v>916</v>
      </c>
      <c r="B30" s="173" t="s">
        <v>113</v>
      </c>
      <c r="C30" s="143" t="s">
        <v>960</v>
      </c>
      <c r="D30" s="143"/>
      <c r="E30" s="143" t="s">
        <v>47</v>
      </c>
      <c r="F30" s="143" t="s">
        <v>47</v>
      </c>
      <c r="G30" s="143" t="s">
        <v>47</v>
      </c>
      <c r="H30" s="143" t="s">
        <v>47</v>
      </c>
      <c r="I30" s="143"/>
      <c r="M30" s="170" t="str">
        <f>IF(OR(E30="fail",E31="fail",E32="fail",E33="fail",E34="fail",E35="fail",E36="fail"),"fail",IF(AND(E30="pass",E31="pass",E32="pass",E33="pass",E34="pass",E35="pass",E36="pass"),"pass",IF(AND(E30="",E31="",E32="",E33="",E34="",E35="",E36=""),"n/a",IF(OR(E30="n/a",E31="n/a",E32="n/a",E33="n/a",E34="n/a",E35="n/a",E36="n/a"),"n/a"))))</f>
        <v>n/a</v>
      </c>
      <c r="N30" s="170" t="str">
        <f t="shared" ref="N30:P30" si="5">IF(OR(F30="fail",F31="fail",F32="fail",F33="fail",F34="fail",F35="fail",F36="fail"),"fail",IF(AND(F30="pass",F31="pass",F32="pass",F33="pass",F34="pass",F35="pass",F36="pass"),"pass",IF(AND(F30="",F31="",F32="",F33="",F34="",F35="",F36=""),"n/a",IF(OR(F30="n/a",F31="n/a",F32="n/a",F33="n/a",F34="n/a",F35="n/a",F36="n/a"),"n/a"))))</f>
        <v>n/a</v>
      </c>
      <c r="O30" s="170" t="str">
        <f t="shared" si="5"/>
        <v>n/a</v>
      </c>
      <c r="P30" s="170" t="str">
        <f t="shared" si="5"/>
        <v>n/a</v>
      </c>
    </row>
    <row r="31" spans="1:16" hidden="1" x14ac:dyDescent="0.25">
      <c r="A31" s="169"/>
      <c r="B31" s="169"/>
      <c r="C31" s="156" t="s">
        <v>628</v>
      </c>
      <c r="D31" s="143"/>
      <c r="E31" s="143" t="s">
        <v>47</v>
      </c>
      <c r="F31" s="143" t="s">
        <v>47</v>
      </c>
      <c r="G31" s="143" t="s">
        <v>47</v>
      </c>
      <c r="H31" s="143" t="s">
        <v>47</v>
      </c>
      <c r="I31" s="143"/>
    </row>
    <row r="32" spans="1:16" hidden="1" x14ac:dyDescent="0.25">
      <c r="A32" s="169"/>
      <c r="B32" s="169"/>
      <c r="C32" s="156" t="s">
        <v>629</v>
      </c>
      <c r="D32" s="143"/>
      <c r="E32" s="143" t="s">
        <v>47</v>
      </c>
      <c r="F32" s="143" t="s">
        <v>47</v>
      </c>
      <c r="G32" s="143" t="s">
        <v>47</v>
      </c>
      <c r="H32" s="143" t="s">
        <v>47</v>
      </c>
      <c r="I32" s="143"/>
    </row>
    <row r="33" spans="1:16" hidden="1" x14ac:dyDescent="0.25">
      <c r="A33" s="171"/>
      <c r="B33" s="155"/>
      <c r="C33" s="156" t="s">
        <v>735</v>
      </c>
      <c r="D33" s="143"/>
      <c r="E33" s="143" t="s">
        <v>47</v>
      </c>
      <c r="F33" s="143" t="s">
        <v>47</v>
      </c>
      <c r="G33" s="143" t="s">
        <v>47</v>
      </c>
      <c r="H33" s="143" t="s">
        <v>47</v>
      </c>
      <c r="I33" s="143"/>
    </row>
    <row r="34" spans="1:16" ht="30" hidden="1" x14ac:dyDescent="0.25">
      <c r="A34" s="171"/>
      <c r="B34" s="171"/>
      <c r="C34" s="156" t="s">
        <v>736</v>
      </c>
      <c r="D34" s="143"/>
      <c r="E34" s="143" t="s">
        <v>47</v>
      </c>
      <c r="F34" s="143" t="s">
        <v>47</v>
      </c>
      <c r="G34" s="143" t="s">
        <v>47</v>
      </c>
      <c r="H34" s="143" t="s">
        <v>47</v>
      </c>
      <c r="I34" s="143"/>
    </row>
    <row r="35" spans="1:16" ht="18" hidden="1" customHeight="1" x14ac:dyDescent="0.25">
      <c r="A35" s="171"/>
      <c r="B35" s="171"/>
      <c r="C35" s="156" t="s">
        <v>737</v>
      </c>
      <c r="D35" s="143"/>
      <c r="E35" s="143" t="s">
        <v>47</v>
      </c>
      <c r="F35" s="143" t="s">
        <v>47</v>
      </c>
      <c r="G35" s="143" t="s">
        <v>47</v>
      </c>
      <c r="H35" s="143" t="s">
        <v>47</v>
      </c>
      <c r="I35" s="143"/>
    </row>
    <row r="36" spans="1:16" ht="45" hidden="1" x14ac:dyDescent="0.25">
      <c r="A36" s="171"/>
      <c r="B36" s="171"/>
      <c r="C36" s="156" t="s">
        <v>738</v>
      </c>
      <c r="D36" s="143"/>
      <c r="E36" s="143" t="s">
        <v>47</v>
      </c>
      <c r="F36" s="143" t="s">
        <v>47</v>
      </c>
      <c r="G36" s="143" t="s">
        <v>47</v>
      </c>
      <c r="H36" s="143" t="s">
        <v>47</v>
      </c>
      <c r="I36" s="143"/>
    </row>
    <row r="37" spans="1:16" hidden="1" x14ac:dyDescent="0.25">
      <c r="A37" s="172"/>
      <c r="B37" s="172"/>
      <c r="C37" s="158"/>
      <c r="D37" s="158"/>
      <c r="E37" s="158" t="s">
        <v>544</v>
      </c>
      <c r="F37" s="158" t="s">
        <v>544</v>
      </c>
      <c r="G37" s="158" t="s">
        <v>544</v>
      </c>
      <c r="H37" s="158" t="s">
        <v>544</v>
      </c>
      <c r="I37" s="158"/>
    </row>
    <row r="38" spans="1:16" hidden="1" x14ac:dyDescent="0.25">
      <c r="A38" s="155" t="s">
        <v>917</v>
      </c>
      <c r="B38" s="173" t="s">
        <v>112</v>
      </c>
      <c r="C38" s="143" t="s">
        <v>960</v>
      </c>
      <c r="D38" s="143"/>
      <c r="E38" s="143" t="s">
        <v>47</v>
      </c>
      <c r="F38" s="143" t="s">
        <v>47</v>
      </c>
      <c r="G38" s="143" t="s">
        <v>47</v>
      </c>
      <c r="H38" s="143" t="s">
        <v>47</v>
      </c>
      <c r="I38" s="143"/>
      <c r="M38" s="170" t="str">
        <f>IF(OR(E38="fail",E39="fail",E40="fail",E41="fail",E42="fail",E43="fail",E44="fail"),"fail",IF(AND(E38="pass",E39="pass",E40="pass",E41="pass",E42="pass",E43="pass",E44="pass"),"pass",IF(AND(E38="",E39="",E40="",E41="",E42="",E43="",E44=""),"n/a",IF(OR(E38="n/a",E39="n/a",E40="n/a",E41="n/a",E42="n/a",E43="n/a",E44="n/a"),"n/a"))))</f>
        <v>n/a</v>
      </c>
      <c r="N38" s="170" t="str">
        <f t="shared" ref="N38:P38" si="6">IF(OR(F38="fail",F39="fail",F40="fail",F41="fail",F42="fail",F43="fail",F44="fail"),"fail",IF(AND(F38="pass",F39="pass",F40="pass",F41="pass",F42="pass",F43="pass",F44="pass"),"pass",IF(AND(F38="",F39="",F40="",F41="",F42="",F43="",F44=""),"n/a",IF(OR(F38="n/a",F39="n/a",F40="n/a",F41="n/a",F42="n/a",F43="n/a",F44="n/a"),"n/a"))))</f>
        <v>n/a</v>
      </c>
      <c r="O38" s="170" t="str">
        <f t="shared" si="6"/>
        <v>n/a</v>
      </c>
      <c r="P38" s="170" t="str">
        <f t="shared" si="6"/>
        <v>n/a</v>
      </c>
    </row>
    <row r="39" spans="1:16" hidden="1" x14ac:dyDescent="0.25">
      <c r="A39" s="169"/>
      <c r="B39" s="169"/>
      <c r="C39" s="156" t="s">
        <v>628</v>
      </c>
      <c r="D39" s="143"/>
      <c r="E39" s="143" t="s">
        <v>47</v>
      </c>
      <c r="F39" s="143" t="s">
        <v>47</v>
      </c>
      <c r="G39" s="143" t="s">
        <v>47</v>
      </c>
      <c r="H39" s="143" t="s">
        <v>47</v>
      </c>
      <c r="I39" s="143"/>
    </row>
    <row r="40" spans="1:16" hidden="1" x14ac:dyDescent="0.25">
      <c r="A40" s="169"/>
      <c r="B40" s="169"/>
      <c r="C40" s="156" t="s">
        <v>633</v>
      </c>
      <c r="D40" s="143"/>
      <c r="E40" s="143" t="s">
        <v>47</v>
      </c>
      <c r="F40" s="143" t="s">
        <v>47</v>
      </c>
      <c r="G40" s="143" t="s">
        <v>47</v>
      </c>
      <c r="H40" s="143" t="s">
        <v>47</v>
      </c>
      <c r="I40" s="143"/>
    </row>
    <row r="41" spans="1:16" ht="45" hidden="1" x14ac:dyDescent="0.25">
      <c r="A41" s="171"/>
      <c r="B41" s="155"/>
      <c r="C41" s="156" t="s">
        <v>739</v>
      </c>
      <c r="D41" s="143"/>
      <c r="E41" s="143" t="s">
        <v>47</v>
      </c>
      <c r="F41" s="143" t="s">
        <v>47</v>
      </c>
      <c r="G41" s="143" t="s">
        <v>47</v>
      </c>
      <c r="H41" s="143" t="s">
        <v>47</v>
      </c>
      <c r="I41" s="143"/>
    </row>
    <row r="42" spans="1:16" ht="30" hidden="1" x14ac:dyDescent="0.25">
      <c r="A42" s="171"/>
      <c r="B42" s="171"/>
      <c r="C42" s="156" t="s">
        <v>740</v>
      </c>
      <c r="D42" s="143"/>
      <c r="E42" s="143" t="s">
        <v>47</v>
      </c>
      <c r="F42" s="143" t="s">
        <v>47</v>
      </c>
      <c r="G42" s="143" t="s">
        <v>47</v>
      </c>
      <c r="H42" s="143" t="s">
        <v>47</v>
      </c>
      <c r="I42" s="143"/>
    </row>
    <row r="43" spans="1:16" ht="30" hidden="1" x14ac:dyDescent="0.25">
      <c r="A43" s="171"/>
      <c r="B43" s="171"/>
      <c r="C43" s="156" t="s">
        <v>737</v>
      </c>
      <c r="D43" s="143"/>
      <c r="E43" s="143" t="s">
        <v>47</v>
      </c>
      <c r="F43" s="143" t="s">
        <v>47</v>
      </c>
      <c r="G43" s="143" t="s">
        <v>47</v>
      </c>
      <c r="H43" s="143" t="s">
        <v>47</v>
      </c>
      <c r="I43" s="143"/>
    </row>
    <row r="44" spans="1:16" ht="45" hidden="1" x14ac:dyDescent="0.25">
      <c r="A44" s="171"/>
      <c r="B44" s="171"/>
      <c r="C44" s="156" t="s">
        <v>741</v>
      </c>
      <c r="D44" s="143"/>
      <c r="E44" s="143" t="s">
        <v>47</v>
      </c>
      <c r="F44" s="143" t="s">
        <v>47</v>
      </c>
      <c r="G44" s="143" t="s">
        <v>47</v>
      </c>
      <c r="H44" s="143" t="s">
        <v>47</v>
      </c>
      <c r="I44" s="143"/>
    </row>
    <row r="45" spans="1:16" x14ac:dyDescent="0.25">
      <c r="A45" s="172"/>
      <c r="B45" s="172"/>
      <c r="C45" s="158"/>
      <c r="D45" s="158"/>
      <c r="E45" s="158" t="s">
        <v>544</v>
      </c>
      <c r="F45" s="158" t="s">
        <v>544</v>
      </c>
      <c r="G45" s="158" t="s">
        <v>544</v>
      </c>
      <c r="H45" s="158" t="s">
        <v>544</v>
      </c>
      <c r="I45" s="158"/>
    </row>
    <row r="46" spans="1:16" x14ac:dyDescent="0.25">
      <c r="A46" s="155" t="s">
        <v>915</v>
      </c>
      <c r="B46" s="173" t="s">
        <v>3717</v>
      </c>
      <c r="C46" s="143" t="s">
        <v>960</v>
      </c>
      <c r="D46" s="143"/>
      <c r="E46" s="143"/>
      <c r="F46" s="143"/>
      <c r="G46" s="143"/>
      <c r="H46" s="143"/>
      <c r="I46" s="143"/>
      <c r="M46" s="170" t="str">
        <f>IF(OR(E46="fail",E47="fail",E48="fail",E49="fail",E50="fail",E51="fail",E52="fail"),"fail",IF(AND(E46="pass",E47="pass",E48="pass",E49="pass",E50="pass",E51="pass",E52="pass"),"pass",IF(AND(E46="",E47="",E48="",E49="",E50="",E51="",E52=""),"n/a",IF(OR(E46="n/a",E47="n/a",E48="n/a",E49="n/a",E50="n/a",E51="n/a",E52="n/a"),"n/a"))))</f>
        <v>n/a</v>
      </c>
      <c r="N46" s="170" t="str">
        <f t="shared" ref="N46:P46" si="7">IF(OR(F46="fail",F47="fail",F48="fail",F49="fail",F50="fail",F51="fail",F52="fail"),"fail",IF(AND(F46="pass",F47="pass",F48="pass",F49="pass",F50="pass",F51="pass",F52="pass"),"pass",IF(AND(F46="",F47="",F48="",F49="",F50="",F51="",F52=""),"n/a",IF(OR(F46="n/a",F47="n/a",F48="n/a",F49="n/a",F50="n/a",F51="n/a",F52="n/a"),"n/a"))))</f>
        <v>n/a</v>
      </c>
      <c r="O46" s="170" t="str">
        <f t="shared" si="7"/>
        <v>n/a</v>
      </c>
      <c r="P46" s="170" t="str">
        <f t="shared" si="7"/>
        <v>n/a</v>
      </c>
    </row>
    <row r="47" spans="1:16" x14ac:dyDescent="0.25">
      <c r="A47" s="169"/>
      <c r="B47" s="169"/>
      <c r="C47" s="156" t="s">
        <v>628</v>
      </c>
      <c r="D47" s="143"/>
      <c r="E47" s="143"/>
      <c r="F47" s="143"/>
      <c r="G47" s="143"/>
      <c r="H47" s="143"/>
      <c r="I47" s="143"/>
    </row>
    <row r="48" spans="1:16" ht="30" x14ac:dyDescent="0.25">
      <c r="A48" s="169"/>
      <c r="B48" s="169"/>
      <c r="C48" s="156" t="s">
        <v>635</v>
      </c>
      <c r="D48" s="143"/>
      <c r="E48" s="143"/>
      <c r="F48" s="143"/>
      <c r="G48" s="143"/>
      <c r="H48" s="143"/>
      <c r="I48" s="143"/>
    </row>
    <row r="49" spans="1:16" ht="30" x14ac:dyDescent="0.25">
      <c r="A49" s="171"/>
      <c r="B49" s="155"/>
      <c r="C49" s="156" t="s">
        <v>3718</v>
      </c>
      <c r="D49" s="143"/>
      <c r="E49" s="143"/>
      <c r="F49" s="143"/>
      <c r="G49" s="143"/>
      <c r="H49" s="143"/>
      <c r="I49" s="143"/>
    </row>
    <row r="50" spans="1:16" ht="30" x14ac:dyDescent="0.25">
      <c r="A50" s="171"/>
      <c r="B50" s="171"/>
      <c r="C50" s="156" t="s">
        <v>740</v>
      </c>
      <c r="D50" s="143"/>
      <c r="E50" s="143"/>
      <c r="F50" s="143"/>
      <c r="G50" s="143"/>
      <c r="H50" s="143"/>
      <c r="I50" s="143"/>
    </row>
    <row r="51" spans="1:16" ht="30" x14ac:dyDescent="0.25">
      <c r="A51" s="171"/>
      <c r="B51" s="171"/>
      <c r="C51" s="156" t="s">
        <v>737</v>
      </c>
      <c r="D51" s="143"/>
      <c r="E51" s="143"/>
      <c r="F51" s="143"/>
      <c r="G51" s="143"/>
      <c r="H51" s="143"/>
      <c r="I51" s="143"/>
    </row>
    <row r="52" spans="1:16" ht="45" x14ac:dyDescent="0.25">
      <c r="A52" s="171"/>
      <c r="B52" s="171"/>
      <c r="C52" s="156" t="s">
        <v>742</v>
      </c>
      <c r="D52" s="143"/>
      <c r="E52" s="143"/>
      <c r="F52" s="143"/>
      <c r="G52" s="143"/>
      <c r="H52" s="143"/>
      <c r="I52" s="143"/>
    </row>
    <row r="53" spans="1:16" hidden="1" x14ac:dyDescent="0.25">
      <c r="A53" s="172"/>
      <c r="B53" s="172"/>
      <c r="C53" s="158"/>
      <c r="D53" s="158"/>
      <c r="E53" s="158" t="s">
        <v>544</v>
      </c>
      <c r="F53" s="158" t="s">
        <v>544</v>
      </c>
      <c r="G53" s="158" t="s">
        <v>544</v>
      </c>
      <c r="H53" s="158" t="s">
        <v>544</v>
      </c>
      <c r="I53" s="158"/>
    </row>
    <row r="54" spans="1:16" hidden="1" x14ac:dyDescent="0.25">
      <c r="A54" s="155" t="s">
        <v>919</v>
      </c>
      <c r="B54" s="173" t="s">
        <v>109</v>
      </c>
      <c r="C54" s="143" t="s">
        <v>960</v>
      </c>
      <c r="D54" s="143"/>
      <c r="E54" s="143" t="s">
        <v>47</v>
      </c>
      <c r="F54" s="143" t="s">
        <v>47</v>
      </c>
      <c r="G54" s="143" t="s">
        <v>47</v>
      </c>
      <c r="H54" s="143" t="s">
        <v>47</v>
      </c>
      <c r="I54" s="143"/>
      <c r="M54" s="170" t="str">
        <f>IF(OR(E54="fail",E55="fail",E56="fail",E57="fail",E58="fail",E59="fail",E60="fail"),"fail",IF(AND(E54="pass",E55="pass",E56="pass",E57="pass",E58="pass",E59="pass",E60="pass"),"pass",IF(AND(E54="",E55="",E56="",E57="",E58="",E59="",E60=""),"n/a",IF(OR(E54="n/a",E55="n/a",E56="n/a",E57="n/a",E58="n/a",E59="n/a",E60="n/a"),"n/a"))))</f>
        <v>n/a</v>
      </c>
      <c r="N54" s="170" t="str">
        <f t="shared" ref="N54:P54" si="8">IF(OR(F54="fail",F55="fail",F56="fail",F57="fail",F58="fail",F59="fail",F60="fail"),"fail",IF(AND(F54="pass",F55="pass",F56="pass",F57="pass",F58="pass",F59="pass",F60="pass"),"pass",IF(AND(F54="",F55="",F56="",F57="",F58="",F59="",F60=""),"n/a",IF(OR(F54="n/a",F55="n/a",F56="n/a",F57="n/a",F58="n/a",F59="n/a",F60="n/a"),"n/a"))))</f>
        <v>n/a</v>
      </c>
      <c r="O54" s="170" t="str">
        <f t="shared" si="8"/>
        <v>n/a</v>
      </c>
      <c r="P54" s="170" t="str">
        <f t="shared" si="8"/>
        <v>n/a</v>
      </c>
    </row>
    <row r="55" spans="1:16" hidden="1" x14ac:dyDescent="0.25">
      <c r="A55" s="169"/>
      <c r="B55" s="169"/>
      <c r="C55" s="156" t="s">
        <v>628</v>
      </c>
      <c r="D55" s="143"/>
      <c r="E55" s="143" t="s">
        <v>47</v>
      </c>
      <c r="F55" s="143" t="s">
        <v>47</v>
      </c>
      <c r="G55" s="143" t="s">
        <v>47</v>
      </c>
      <c r="H55" s="143" t="s">
        <v>47</v>
      </c>
      <c r="I55" s="143"/>
    </row>
    <row r="56" spans="1:16" ht="20.25" hidden="1" customHeight="1" x14ac:dyDescent="0.25">
      <c r="A56" s="169"/>
      <c r="B56" s="169"/>
      <c r="C56" s="156" t="s">
        <v>636</v>
      </c>
      <c r="D56" s="143"/>
      <c r="E56" s="143" t="s">
        <v>47</v>
      </c>
      <c r="F56" s="143" t="s">
        <v>47</v>
      </c>
      <c r="G56" s="143" t="s">
        <v>47</v>
      </c>
      <c r="H56" s="143" t="s">
        <v>47</v>
      </c>
      <c r="I56" s="143"/>
    </row>
    <row r="57" spans="1:16" ht="30" hidden="1" x14ac:dyDescent="0.25">
      <c r="A57" s="171"/>
      <c r="B57" s="155"/>
      <c r="C57" s="156" t="s">
        <v>743</v>
      </c>
      <c r="D57" s="143"/>
      <c r="E57" s="143" t="s">
        <v>47</v>
      </c>
      <c r="F57" s="143" t="s">
        <v>47</v>
      </c>
      <c r="G57" s="143" t="s">
        <v>47</v>
      </c>
      <c r="H57" s="143" t="s">
        <v>47</v>
      </c>
      <c r="I57" s="143"/>
    </row>
    <row r="58" spans="1:16" ht="30" hidden="1" x14ac:dyDescent="0.25">
      <c r="A58" s="171"/>
      <c r="B58" s="171"/>
      <c r="C58" s="156" t="s">
        <v>744</v>
      </c>
      <c r="D58" s="143"/>
      <c r="E58" s="143" t="s">
        <v>47</v>
      </c>
      <c r="F58" s="143" t="s">
        <v>47</v>
      </c>
      <c r="G58" s="143" t="s">
        <v>47</v>
      </c>
      <c r="H58" s="143" t="s">
        <v>47</v>
      </c>
      <c r="I58" s="143"/>
    </row>
    <row r="59" spans="1:16" ht="20.25" hidden="1" customHeight="1" x14ac:dyDescent="0.25">
      <c r="A59" s="171"/>
      <c r="B59" s="171"/>
      <c r="C59" s="156" t="s">
        <v>737</v>
      </c>
      <c r="D59" s="143"/>
      <c r="E59" s="143" t="s">
        <v>47</v>
      </c>
      <c r="F59" s="143" t="s">
        <v>47</v>
      </c>
      <c r="G59" s="143" t="s">
        <v>47</v>
      </c>
      <c r="H59" s="143" t="s">
        <v>47</v>
      </c>
      <c r="I59" s="143"/>
    </row>
    <row r="60" spans="1:16" ht="45" hidden="1" x14ac:dyDescent="0.25">
      <c r="A60" s="171"/>
      <c r="B60" s="171"/>
      <c r="C60" s="156" t="s">
        <v>745</v>
      </c>
      <c r="D60" s="143"/>
      <c r="E60" s="143" t="s">
        <v>47</v>
      </c>
      <c r="F60" s="143" t="s">
        <v>47</v>
      </c>
      <c r="G60" s="143" t="s">
        <v>47</v>
      </c>
      <c r="H60" s="143" t="s">
        <v>47</v>
      </c>
      <c r="I60" s="143"/>
    </row>
    <row r="61" spans="1:16" x14ac:dyDescent="0.25">
      <c r="A61" s="171"/>
      <c r="B61" s="171"/>
      <c r="C61" s="156" t="s">
        <v>2487</v>
      </c>
      <c r="D61" s="143"/>
      <c r="E61" s="143"/>
      <c r="F61" s="143"/>
      <c r="G61" s="143"/>
      <c r="H61" s="143"/>
      <c r="I61" s="143"/>
    </row>
    <row r="62" spans="1:16" x14ac:dyDescent="0.25">
      <c r="A62" s="171"/>
      <c r="B62" s="171"/>
      <c r="C62" s="156" t="s">
        <v>3807</v>
      </c>
      <c r="D62" s="143"/>
      <c r="E62" s="143"/>
      <c r="F62" s="143"/>
      <c r="G62" s="143"/>
      <c r="H62" s="143"/>
      <c r="I62" s="143"/>
    </row>
    <row r="63" spans="1:16" x14ac:dyDescent="0.25">
      <c r="A63" s="171"/>
      <c r="B63" s="171"/>
      <c r="C63" s="156" t="s">
        <v>2326</v>
      </c>
      <c r="D63" s="143"/>
      <c r="E63" s="143"/>
      <c r="F63" s="143"/>
      <c r="G63" s="143"/>
      <c r="H63" s="143"/>
      <c r="I63" s="143"/>
    </row>
    <row r="64" spans="1:16" x14ac:dyDescent="0.25">
      <c r="A64" s="171"/>
      <c r="B64" s="171"/>
      <c r="C64" s="156" t="s">
        <v>3808</v>
      </c>
      <c r="D64" s="143"/>
      <c r="E64" s="143"/>
      <c r="F64" s="143"/>
      <c r="G64" s="143"/>
      <c r="H64" s="143"/>
      <c r="I64" s="143"/>
    </row>
    <row r="65" spans="1:16" x14ac:dyDescent="0.25">
      <c r="A65" s="171"/>
      <c r="B65" s="171"/>
      <c r="C65" s="156" t="s">
        <v>3809</v>
      </c>
      <c r="D65" s="143"/>
      <c r="E65" s="143"/>
      <c r="F65" s="143"/>
      <c r="G65" s="143"/>
      <c r="H65" s="143"/>
      <c r="I65" s="143"/>
    </row>
    <row r="66" spans="1:16" x14ac:dyDescent="0.25">
      <c r="A66" s="171"/>
      <c r="B66" s="171"/>
      <c r="C66" s="156" t="s">
        <v>3810</v>
      </c>
      <c r="D66" s="143"/>
      <c r="E66" s="143"/>
      <c r="F66" s="143"/>
      <c r="G66" s="143"/>
      <c r="H66" s="143"/>
      <c r="I66" s="143"/>
    </row>
    <row r="67" spans="1:16" x14ac:dyDescent="0.25">
      <c r="A67" s="172"/>
      <c r="B67" s="172"/>
      <c r="C67" s="158"/>
      <c r="D67" s="158"/>
      <c r="E67" s="158" t="s">
        <v>544</v>
      </c>
      <c r="F67" s="158" t="s">
        <v>544</v>
      </c>
      <c r="G67" s="158" t="s">
        <v>544</v>
      </c>
      <c r="H67" s="158" t="s">
        <v>544</v>
      </c>
      <c r="I67" s="158"/>
    </row>
    <row r="68" spans="1:16" x14ac:dyDescent="0.25">
      <c r="A68" s="155" t="s">
        <v>916</v>
      </c>
      <c r="B68" s="173" t="s">
        <v>638</v>
      </c>
      <c r="C68" s="143" t="s">
        <v>960</v>
      </c>
      <c r="D68" s="143"/>
      <c r="E68" s="143"/>
      <c r="F68" s="143"/>
      <c r="G68" s="143"/>
      <c r="H68" s="143"/>
      <c r="I68" s="143"/>
      <c r="M68" s="170" t="str">
        <f>IF(OR(E68="fail",E69="fail",E70="fail",E71="fail",E72="fail",E73="fail",E74="fail"),"fail",IF(AND(E68="pass",E69="pass",E70="pass",E71="pass",E72="pass",E73="pass",E74="pass"),"pass",IF(AND(E68="",E69="",E70="",E71="",E72="",E73="",E74=""),"n/a",IF(OR(E68="n/a",E69="n/a",E70="n/a",E71="n/a",E72="n/a",E73="n/a",E74="n/a"),"n/a"))))</f>
        <v>n/a</v>
      </c>
      <c r="N68" s="170" t="str">
        <f t="shared" ref="N68:P68" si="9">IF(OR(F68="fail",F69="fail",F70="fail",F71="fail",F72="fail",F73="fail",F74="fail"),"fail",IF(AND(F68="pass",F69="pass",F70="pass",F71="pass",F72="pass",F73="pass",F74="pass"),"pass",IF(AND(F68="",F69="",F70="",F71="",F72="",F73="",F74=""),"n/a",IF(OR(F68="n/a",F69="n/a",F70="n/a",F71="n/a",F72="n/a",F73="n/a",F74="n/a"),"n/a"))))</f>
        <v>n/a</v>
      </c>
      <c r="O68" s="170" t="str">
        <f t="shared" si="9"/>
        <v>n/a</v>
      </c>
      <c r="P68" s="170" t="str">
        <f t="shared" si="9"/>
        <v>n/a</v>
      </c>
    </row>
    <row r="69" spans="1:16" x14ac:dyDescent="0.25">
      <c r="A69" s="169"/>
      <c r="B69" s="169"/>
      <c r="C69" s="156" t="s">
        <v>628</v>
      </c>
      <c r="D69" s="143"/>
      <c r="E69" s="143"/>
      <c r="F69" s="143"/>
      <c r="G69" s="143"/>
      <c r="H69" s="143"/>
      <c r="I69" s="143"/>
    </row>
    <row r="70" spans="1:16" ht="30" x14ac:dyDescent="0.25">
      <c r="A70" s="169"/>
      <c r="B70" s="169"/>
      <c r="C70" s="156" t="s">
        <v>639</v>
      </c>
      <c r="D70" s="143"/>
      <c r="E70" s="143"/>
      <c r="F70" s="143"/>
      <c r="G70" s="143"/>
      <c r="H70" s="143"/>
      <c r="I70" s="143"/>
    </row>
    <row r="71" spans="1:16" ht="45" x14ac:dyDescent="0.25">
      <c r="A71" s="171"/>
      <c r="B71" s="171"/>
      <c r="C71" s="156" t="s">
        <v>746</v>
      </c>
      <c r="D71" s="143"/>
      <c r="E71" s="143"/>
      <c r="F71" s="143"/>
      <c r="G71" s="143"/>
      <c r="H71" s="143"/>
      <c r="I71" s="143"/>
    </row>
    <row r="72" spans="1:16" ht="30" x14ac:dyDescent="0.25">
      <c r="A72" s="171"/>
      <c r="B72" s="171"/>
      <c r="C72" s="156" t="s">
        <v>747</v>
      </c>
      <c r="D72" s="143"/>
      <c r="E72" s="143"/>
      <c r="F72" s="143"/>
      <c r="G72" s="143"/>
      <c r="H72" s="143"/>
      <c r="I72" s="143"/>
    </row>
    <row r="73" spans="1:16" ht="30" x14ac:dyDescent="0.25">
      <c r="A73" s="171"/>
      <c r="B73" s="171"/>
      <c r="C73" s="156" t="s">
        <v>737</v>
      </c>
      <c r="D73" s="143"/>
      <c r="E73" s="143"/>
      <c r="F73" s="143"/>
      <c r="G73" s="143"/>
      <c r="H73" s="143"/>
      <c r="I73" s="143"/>
    </row>
    <row r="74" spans="1:16" ht="45" x14ac:dyDescent="0.25">
      <c r="A74" s="171"/>
      <c r="B74" s="171"/>
      <c r="C74" s="156" t="s">
        <v>748</v>
      </c>
      <c r="D74" s="143"/>
      <c r="E74" s="143"/>
      <c r="F74" s="143"/>
      <c r="G74" s="143"/>
      <c r="H74" s="143"/>
      <c r="I74" s="143"/>
    </row>
    <row r="75" spans="1:16" hidden="1" x14ac:dyDescent="0.25">
      <c r="A75" s="172"/>
      <c r="B75" s="172"/>
      <c r="C75" s="158"/>
      <c r="D75" s="158"/>
      <c r="E75" s="158" t="s">
        <v>544</v>
      </c>
      <c r="F75" s="158" t="s">
        <v>544</v>
      </c>
      <c r="G75" s="158" t="s">
        <v>544</v>
      </c>
      <c r="H75" s="158" t="s">
        <v>544</v>
      </c>
      <c r="I75" s="158"/>
    </row>
    <row r="76" spans="1:16" hidden="1" x14ac:dyDescent="0.25">
      <c r="A76" s="155" t="s">
        <v>921</v>
      </c>
      <c r="B76" s="173" t="s">
        <v>749</v>
      </c>
      <c r="C76" s="143" t="s">
        <v>960</v>
      </c>
      <c r="D76" s="143"/>
      <c r="E76" s="143" t="s">
        <v>47</v>
      </c>
      <c r="F76" s="143" t="s">
        <v>47</v>
      </c>
      <c r="G76" s="143" t="s">
        <v>47</v>
      </c>
      <c r="H76" s="143" t="s">
        <v>47</v>
      </c>
      <c r="I76" s="143"/>
      <c r="M76" s="170" t="str">
        <f>IF(OR(E76="fail",E77="fail",E78="fail",E79="fail",E80="fail",E81="fail",E82="fail"),"fail",IF(AND(E76="pass",E77="pass",E78="pass",E79="pass",E80="pass",E81="pass",E82="pass"),"pass",IF(AND(E76="",E77="",E78="",E79="",E80="",E81="",E82=""),"n/a",IF(OR(E76="n/a",E77="n/a",E78="n/a",E79="n/a",E80="n/a",E81="n/a",E82="n/a"),"n/a"))))</f>
        <v>n/a</v>
      </c>
      <c r="N76" s="170" t="str">
        <f t="shared" ref="N76:P76" si="10">IF(OR(F76="fail",F77="fail",F78="fail",F79="fail",F80="fail",F81="fail",F82="fail"),"fail",IF(AND(F76="pass",F77="pass",F78="pass",F79="pass",F80="pass",F81="pass",F82="pass"),"pass",IF(AND(F76="",F77="",F78="",F79="",F80="",F81="",F82=""),"n/a",IF(OR(F76="n/a",F77="n/a",F78="n/a",F79="n/a",F80="n/a",F81="n/a",F82="n/a"),"n/a"))))</f>
        <v>n/a</v>
      </c>
      <c r="O76" s="170" t="str">
        <f t="shared" si="10"/>
        <v>n/a</v>
      </c>
      <c r="P76" s="170" t="str">
        <f t="shared" si="10"/>
        <v>n/a</v>
      </c>
    </row>
    <row r="77" spans="1:16" hidden="1" x14ac:dyDescent="0.25">
      <c r="A77" s="169"/>
      <c r="B77" s="169"/>
      <c r="C77" s="156" t="s">
        <v>628</v>
      </c>
      <c r="D77" s="143"/>
      <c r="E77" s="143" t="s">
        <v>47</v>
      </c>
      <c r="F77" s="143" t="s">
        <v>47</v>
      </c>
      <c r="G77" s="143" t="s">
        <v>47</v>
      </c>
      <c r="H77" s="143" t="s">
        <v>47</v>
      </c>
      <c r="I77" s="143"/>
    </row>
    <row r="78" spans="1:16" ht="30" hidden="1" x14ac:dyDescent="0.25">
      <c r="A78" s="169"/>
      <c r="B78" s="169"/>
      <c r="C78" s="156" t="s">
        <v>635</v>
      </c>
      <c r="D78" s="143"/>
      <c r="E78" s="143" t="s">
        <v>47</v>
      </c>
      <c r="F78" s="143" t="s">
        <v>47</v>
      </c>
      <c r="G78" s="143" t="s">
        <v>47</v>
      </c>
      <c r="H78" s="143" t="s">
        <v>47</v>
      </c>
      <c r="I78" s="143"/>
    </row>
    <row r="79" spans="1:16" hidden="1" x14ac:dyDescent="0.25">
      <c r="A79" s="171"/>
      <c r="B79" s="155"/>
      <c r="C79" s="155"/>
      <c r="D79" s="143"/>
      <c r="E79" s="143" t="s">
        <v>47</v>
      </c>
      <c r="F79" s="143" t="s">
        <v>47</v>
      </c>
      <c r="G79" s="143" t="s">
        <v>47</v>
      </c>
      <c r="H79" s="143" t="s">
        <v>47</v>
      </c>
      <c r="I79" s="143"/>
    </row>
    <row r="80" spans="1:16" ht="30" hidden="1" x14ac:dyDescent="0.25">
      <c r="A80" s="171"/>
      <c r="B80" s="171"/>
      <c r="C80" s="156" t="s">
        <v>750</v>
      </c>
      <c r="D80" s="143"/>
      <c r="E80" s="143" t="s">
        <v>47</v>
      </c>
      <c r="F80" s="143" t="s">
        <v>47</v>
      </c>
      <c r="G80" s="143" t="s">
        <v>47</v>
      </c>
      <c r="H80" s="143" t="s">
        <v>47</v>
      </c>
      <c r="I80" s="143"/>
    </row>
    <row r="81" spans="1:16" ht="18" hidden="1" customHeight="1" x14ac:dyDescent="0.25">
      <c r="A81" s="171"/>
      <c r="B81" s="171"/>
      <c r="C81" s="156" t="s">
        <v>737</v>
      </c>
      <c r="D81" s="143"/>
      <c r="E81" s="143" t="s">
        <v>47</v>
      </c>
      <c r="F81" s="143" t="s">
        <v>47</v>
      </c>
      <c r="G81" s="143" t="s">
        <v>47</v>
      </c>
      <c r="H81" s="143" t="s">
        <v>47</v>
      </c>
      <c r="I81" s="143"/>
    </row>
    <row r="82" spans="1:16" ht="45" hidden="1" x14ac:dyDescent="0.25">
      <c r="A82" s="171"/>
      <c r="B82" s="171"/>
      <c r="C82" s="156" t="s">
        <v>751</v>
      </c>
      <c r="D82" s="143"/>
      <c r="E82" s="143" t="s">
        <v>47</v>
      </c>
      <c r="F82" s="143" t="s">
        <v>47</v>
      </c>
      <c r="G82" s="143" t="s">
        <v>47</v>
      </c>
      <c r="H82" s="143" t="s">
        <v>47</v>
      </c>
      <c r="I82" s="143"/>
    </row>
    <row r="83" spans="1:16" x14ac:dyDescent="0.25">
      <c r="A83" s="172"/>
      <c r="B83" s="172"/>
      <c r="C83" s="158"/>
      <c r="D83" s="158"/>
      <c r="E83" s="158" t="s">
        <v>544</v>
      </c>
      <c r="F83" s="158" t="s">
        <v>544</v>
      </c>
      <c r="G83" s="158" t="s">
        <v>544</v>
      </c>
      <c r="H83" s="158" t="s">
        <v>544</v>
      </c>
      <c r="I83" s="158"/>
    </row>
    <row r="84" spans="1:16" x14ac:dyDescent="0.25">
      <c r="A84" s="155" t="s">
        <v>917</v>
      </c>
      <c r="B84" s="173" t="s">
        <v>107</v>
      </c>
      <c r="C84" s="143" t="s">
        <v>960</v>
      </c>
      <c r="D84" s="143"/>
      <c r="E84" s="143"/>
      <c r="F84" s="143"/>
      <c r="G84" s="143"/>
      <c r="H84" s="143"/>
      <c r="I84" s="143"/>
      <c r="M84" s="170" t="str">
        <f>IF(OR(E84="fail",E85="fail",E86="fail",E87="fail",E88="fail",E89="fail",E90="fail"),"fail",IF(AND(E84="pass",E85="pass",E86="pass",E87="pass",E88="pass",E89="pass",E90="pass"),"pass",IF(AND(E84="",E85="",E86="",E87="",E88="",E89="",E90=""),"n/a",IF(OR(E84="n/a",E85="n/a",E86="n/a",E87="n/a",E88="n/a",E89="n/a",E90="n/a"),"n/a"))))</f>
        <v>n/a</v>
      </c>
      <c r="N84" s="170" t="str">
        <f t="shared" ref="N84:P84" si="11">IF(OR(F84="fail",F85="fail",F86="fail",F87="fail",F88="fail",F89="fail",F90="fail"),"fail",IF(AND(F84="pass",F85="pass",F86="pass",F87="pass",F88="pass",F89="pass",F90="pass"),"pass",IF(AND(F84="",F85="",F86="",F87="",F88="",F89="",F90=""),"n/a",IF(OR(F84="n/a",F85="n/a",F86="n/a",F87="n/a",F88="n/a",F89="n/a",F90="n/a"),"n/a"))))</f>
        <v>n/a</v>
      </c>
      <c r="O84" s="170" t="str">
        <f t="shared" si="11"/>
        <v>n/a</v>
      </c>
      <c r="P84" s="170" t="str">
        <f t="shared" si="11"/>
        <v>n/a</v>
      </c>
    </row>
    <row r="85" spans="1:16" x14ac:dyDescent="0.25">
      <c r="A85" s="169"/>
      <c r="B85" s="169"/>
      <c r="C85" s="156" t="s">
        <v>628</v>
      </c>
      <c r="D85" s="143"/>
      <c r="E85" s="143"/>
      <c r="F85" s="143"/>
      <c r="G85" s="143"/>
      <c r="H85" s="143"/>
      <c r="I85" s="143"/>
    </row>
    <row r="86" spans="1:16" ht="30" x14ac:dyDescent="0.25">
      <c r="A86" s="169"/>
      <c r="B86" s="169"/>
      <c r="C86" s="156" t="s">
        <v>639</v>
      </c>
      <c r="D86" s="143"/>
      <c r="E86" s="143"/>
      <c r="F86" s="143"/>
      <c r="G86" s="143"/>
      <c r="H86" s="143"/>
      <c r="I86" s="143"/>
    </row>
    <row r="87" spans="1:16" ht="75" x14ac:dyDescent="0.25">
      <c r="A87" s="171"/>
      <c r="B87" s="171"/>
      <c r="C87" s="156" t="s">
        <v>752</v>
      </c>
      <c r="D87" s="143"/>
      <c r="E87" s="143"/>
      <c r="F87" s="143"/>
      <c r="G87" s="143"/>
      <c r="H87" s="143"/>
      <c r="I87" s="143"/>
    </row>
    <row r="88" spans="1:16" ht="30" x14ac:dyDescent="0.25">
      <c r="A88" s="171"/>
      <c r="B88" s="171"/>
      <c r="C88" s="156" t="s">
        <v>750</v>
      </c>
      <c r="D88" s="143"/>
      <c r="E88" s="143"/>
      <c r="F88" s="143"/>
      <c r="G88" s="143"/>
      <c r="H88" s="143"/>
      <c r="I88" s="143"/>
    </row>
    <row r="89" spans="1:16" ht="30" x14ac:dyDescent="0.25">
      <c r="A89" s="171"/>
      <c r="B89" s="171"/>
      <c r="C89" s="156" t="s">
        <v>737</v>
      </c>
      <c r="D89" s="143"/>
      <c r="E89" s="143"/>
      <c r="F89" s="143"/>
      <c r="G89" s="143"/>
      <c r="H89" s="143"/>
      <c r="I89" s="143"/>
    </row>
    <row r="90" spans="1:16" ht="45" x14ac:dyDescent="0.25">
      <c r="A90" s="171"/>
      <c r="B90" s="171"/>
      <c r="C90" s="156" t="s">
        <v>753</v>
      </c>
      <c r="D90" s="143"/>
      <c r="E90" s="143"/>
      <c r="F90" s="143"/>
      <c r="G90" s="143"/>
      <c r="H90" s="143"/>
      <c r="I90" s="143"/>
    </row>
    <row r="91" spans="1:16" x14ac:dyDescent="0.25">
      <c r="A91" s="172"/>
      <c r="B91" s="172"/>
      <c r="C91" s="158"/>
      <c r="D91" s="158"/>
      <c r="E91" s="158" t="s">
        <v>544</v>
      </c>
      <c r="F91" s="158" t="s">
        <v>544</v>
      </c>
      <c r="G91" s="158" t="s">
        <v>544</v>
      </c>
      <c r="H91" s="158" t="s">
        <v>544</v>
      </c>
      <c r="I91" s="158"/>
    </row>
    <row r="92" spans="1:16" x14ac:dyDescent="0.25">
      <c r="A92" s="155" t="s">
        <v>918</v>
      </c>
      <c r="B92" s="173" t="s">
        <v>106</v>
      </c>
      <c r="C92" s="143" t="s">
        <v>960</v>
      </c>
      <c r="D92" s="143"/>
      <c r="E92" s="143"/>
      <c r="F92" s="143"/>
      <c r="G92" s="143"/>
      <c r="H92" s="143"/>
      <c r="I92" s="143"/>
      <c r="M92" s="170" t="str">
        <f>IF(OR(E92="fail",E93="fail",E94="fail",E95="fail",E96="fail",E97="fail",E98="fail"),"fail",IF(AND(E92="pass",E93="pass",E94="pass",E95="pass",E96="pass",E97="pass",E98="pass"),"pass",IF(AND(E92="",E93="",E94="",E95="",E96="",E97="",E98=""),"n/a",IF(OR(E92="n/a",E93="n/a",E94="n/a",E95="n/a",E96="n/a",E97="n/a",E98="n/a"),"n/a"))))</f>
        <v>n/a</v>
      </c>
      <c r="N92" s="170" t="str">
        <f t="shared" ref="N92:P92" si="12">IF(OR(F92="fail",F93="fail",F94="fail",F95="fail",F96="fail",F97="fail",F98="fail"),"fail",IF(AND(F92="pass",F93="pass",F94="pass",F95="pass",F96="pass",F97="pass",F98="pass"),"pass",IF(AND(F92="",F93="",F94="",F95="",F96="",F97="",F98=""),"n/a",IF(OR(F92="n/a",F93="n/a",F94="n/a",F95="n/a",F96="n/a",F97="n/a",F98="n/a"),"n/a"))))</f>
        <v>n/a</v>
      </c>
      <c r="O92" s="170" t="str">
        <f t="shared" si="12"/>
        <v>n/a</v>
      </c>
      <c r="P92" s="170" t="str">
        <f t="shared" si="12"/>
        <v>n/a</v>
      </c>
    </row>
    <row r="93" spans="1:16" x14ac:dyDescent="0.25">
      <c r="A93" s="169"/>
      <c r="B93" s="169"/>
      <c r="C93" s="156" t="s">
        <v>628</v>
      </c>
      <c r="D93" s="143"/>
      <c r="E93" s="143"/>
      <c r="F93" s="143"/>
      <c r="G93" s="143"/>
      <c r="H93" s="143"/>
      <c r="I93" s="143"/>
    </row>
    <row r="94" spans="1:16" x14ac:dyDescent="0.25">
      <c r="A94" s="169"/>
      <c r="B94" s="169"/>
      <c r="C94" s="156" t="s">
        <v>643</v>
      </c>
      <c r="D94" s="143"/>
      <c r="E94" s="143"/>
      <c r="F94" s="143"/>
      <c r="G94" s="143"/>
      <c r="H94" s="143"/>
      <c r="I94" s="143"/>
    </row>
    <row r="95" spans="1:16" ht="75" x14ac:dyDescent="0.25">
      <c r="A95" s="171"/>
      <c r="B95" s="171"/>
      <c r="C95" s="156" t="s">
        <v>754</v>
      </c>
      <c r="D95" s="143"/>
      <c r="E95" s="143"/>
      <c r="F95" s="143"/>
      <c r="G95" s="143"/>
      <c r="H95" s="143"/>
      <c r="I95" s="143"/>
    </row>
    <row r="96" spans="1:16" ht="30" x14ac:dyDescent="0.25">
      <c r="A96" s="171"/>
      <c r="B96" s="171"/>
      <c r="C96" s="156" t="s">
        <v>755</v>
      </c>
      <c r="D96" s="143"/>
      <c r="E96" s="143"/>
      <c r="F96" s="143"/>
      <c r="G96" s="143"/>
      <c r="H96" s="143"/>
      <c r="I96" s="143"/>
    </row>
    <row r="97" spans="1:16" ht="30" x14ac:dyDescent="0.25">
      <c r="A97" s="171"/>
      <c r="B97" s="171"/>
      <c r="C97" s="156" t="s">
        <v>737</v>
      </c>
      <c r="D97" s="143"/>
      <c r="E97" s="143"/>
      <c r="F97" s="143"/>
      <c r="G97" s="143"/>
      <c r="H97" s="143"/>
      <c r="I97" s="143"/>
    </row>
    <row r="98" spans="1:16" ht="45" x14ac:dyDescent="0.25">
      <c r="A98" s="171"/>
      <c r="B98" s="171"/>
      <c r="C98" s="156" t="s">
        <v>756</v>
      </c>
      <c r="D98" s="143"/>
      <c r="E98" s="143"/>
      <c r="F98" s="143"/>
      <c r="G98" s="143"/>
      <c r="H98" s="143"/>
      <c r="I98" s="143"/>
    </row>
    <row r="99" spans="1:16" x14ac:dyDescent="0.25">
      <c r="A99" s="172"/>
      <c r="B99" s="172"/>
      <c r="C99" s="158"/>
      <c r="D99" s="158"/>
      <c r="E99" s="158" t="s">
        <v>544</v>
      </c>
      <c r="F99" s="158" t="s">
        <v>544</v>
      </c>
      <c r="G99" s="158" t="s">
        <v>544</v>
      </c>
      <c r="H99" s="158" t="s">
        <v>544</v>
      </c>
      <c r="I99" s="158"/>
    </row>
    <row r="100" spans="1:16" x14ac:dyDescent="0.25">
      <c r="A100" s="155" t="s">
        <v>919</v>
      </c>
      <c r="B100" s="173" t="s">
        <v>105</v>
      </c>
      <c r="C100" s="143" t="s">
        <v>960</v>
      </c>
      <c r="D100" s="143"/>
      <c r="E100" s="143"/>
      <c r="F100" s="143"/>
      <c r="G100" s="143"/>
      <c r="H100" s="143"/>
      <c r="I100" s="143"/>
      <c r="M100" s="170" t="str">
        <f>IF(OR(E100="fail",E101="fail",E102="fail",E103="fail",E104="fail",E105="fail",E106="fail"),"fail",IF(AND(E100="pass",E101="pass",E102="pass",E103="pass",E104="pass",E105="pass",E106="pass"),"pass",IF(AND(E100="",E101="",E102="",E103="",E104="",E105="",E106=""),"n/a",IF(OR(E100="n/a",E101="n/a",E102="n/a",E103="n/a",E104="n/a",E105="n/a",E106="n/a"),"n/a"))))</f>
        <v>n/a</v>
      </c>
      <c r="N100" s="170" t="str">
        <f t="shared" ref="N100:P100" si="13">IF(OR(F100="fail",F101="fail",F102="fail",F103="fail",F104="fail",F105="fail",F106="fail"),"fail",IF(AND(F100="pass",F101="pass",F102="pass",F103="pass",F104="pass",F105="pass",F106="pass"),"pass",IF(AND(F100="",F101="",F102="",F103="",F104="",F105="",F106=""),"n/a",IF(OR(F100="n/a",F101="n/a",F102="n/a",F103="n/a",F104="n/a",F105="n/a",F106="n/a"),"n/a"))))</f>
        <v>n/a</v>
      </c>
      <c r="O100" s="170" t="str">
        <f t="shared" si="13"/>
        <v>n/a</v>
      </c>
      <c r="P100" s="170" t="str">
        <f t="shared" si="13"/>
        <v>n/a</v>
      </c>
    </row>
    <row r="101" spans="1:16" x14ac:dyDescent="0.25">
      <c r="A101" s="169"/>
      <c r="B101" s="169"/>
      <c r="C101" s="156" t="s">
        <v>628</v>
      </c>
      <c r="D101" s="143"/>
      <c r="E101" s="143"/>
      <c r="F101" s="143"/>
      <c r="G101" s="143"/>
      <c r="H101" s="143"/>
      <c r="I101" s="143"/>
    </row>
    <row r="102" spans="1:16" x14ac:dyDescent="0.25">
      <c r="A102" s="169"/>
      <c r="B102" s="169"/>
      <c r="C102" s="156" t="s">
        <v>645</v>
      </c>
      <c r="D102" s="143"/>
      <c r="E102" s="143"/>
      <c r="F102" s="143"/>
      <c r="G102" s="143"/>
      <c r="H102" s="143"/>
      <c r="I102" s="143"/>
    </row>
    <row r="103" spans="1:16" ht="34.5" customHeight="1" x14ac:dyDescent="0.25">
      <c r="A103" s="171"/>
      <c r="B103" s="171"/>
      <c r="C103" s="156" t="s">
        <v>757</v>
      </c>
      <c r="D103" s="143"/>
      <c r="E103" s="143"/>
      <c r="F103" s="143"/>
      <c r="G103" s="143"/>
      <c r="H103" s="143"/>
      <c r="I103" s="143"/>
    </row>
    <row r="104" spans="1:16" ht="30" x14ac:dyDescent="0.25">
      <c r="A104" s="171"/>
      <c r="B104" s="171"/>
      <c r="C104" s="156" t="s">
        <v>755</v>
      </c>
      <c r="D104" s="143"/>
      <c r="E104" s="143"/>
      <c r="F104" s="143"/>
      <c r="G104" s="143"/>
      <c r="H104" s="143"/>
      <c r="I104" s="143"/>
    </row>
    <row r="105" spans="1:16" ht="21.75" customHeight="1" x14ac:dyDescent="0.25">
      <c r="A105" s="171"/>
      <c r="B105" s="171"/>
      <c r="C105" s="156" t="s">
        <v>737</v>
      </c>
      <c r="D105" s="143"/>
      <c r="E105" s="143"/>
      <c r="F105" s="143"/>
      <c r="G105" s="143"/>
      <c r="H105" s="143"/>
      <c r="I105" s="143"/>
    </row>
    <row r="106" spans="1:16" ht="45" x14ac:dyDescent="0.25">
      <c r="A106" s="171"/>
      <c r="B106" s="171"/>
      <c r="C106" s="156" t="s">
        <v>758</v>
      </c>
      <c r="D106" s="143"/>
      <c r="E106" s="143"/>
      <c r="F106" s="143"/>
      <c r="G106" s="143"/>
      <c r="H106" s="143"/>
      <c r="I106" s="143"/>
    </row>
    <row r="107" spans="1:16" x14ac:dyDescent="0.25">
      <c r="A107" s="172"/>
      <c r="B107" s="172"/>
      <c r="C107" s="158"/>
      <c r="D107" s="158"/>
      <c r="E107" s="158" t="s">
        <v>544</v>
      </c>
      <c r="F107" s="158" t="s">
        <v>544</v>
      </c>
      <c r="G107" s="158" t="s">
        <v>544</v>
      </c>
      <c r="H107" s="158" t="s">
        <v>544</v>
      </c>
      <c r="I107" s="158"/>
    </row>
    <row r="108" spans="1:16" x14ac:dyDescent="0.25">
      <c r="A108" s="155" t="s">
        <v>920</v>
      </c>
      <c r="B108" s="173" t="s">
        <v>104</v>
      </c>
      <c r="C108" s="143" t="s">
        <v>960</v>
      </c>
      <c r="D108" s="143"/>
      <c r="E108" s="143"/>
      <c r="F108" s="143"/>
      <c r="G108" s="143"/>
      <c r="H108" s="143"/>
      <c r="I108" s="143"/>
    </row>
    <row r="109" spans="1:16" x14ac:dyDescent="0.25">
      <c r="A109" s="169"/>
      <c r="B109" s="169"/>
      <c r="C109" s="156" t="s">
        <v>628</v>
      </c>
      <c r="D109" s="143"/>
      <c r="E109" s="143"/>
      <c r="F109" s="143"/>
      <c r="G109" s="143"/>
      <c r="H109" s="143"/>
      <c r="I109" s="143"/>
    </row>
    <row r="110" spans="1:16" x14ac:dyDescent="0.25">
      <c r="A110" s="169"/>
      <c r="B110" s="169"/>
      <c r="C110" s="156" t="s">
        <v>647</v>
      </c>
      <c r="D110" s="143"/>
      <c r="E110" s="143"/>
      <c r="F110" s="143"/>
      <c r="G110" s="143"/>
      <c r="H110" s="143"/>
      <c r="I110" s="143"/>
    </row>
    <row r="111" spans="1:16" x14ac:dyDescent="0.25">
      <c r="A111" s="171"/>
      <c r="B111" s="155"/>
      <c r="C111" s="156" t="s">
        <v>838</v>
      </c>
      <c r="D111" s="161" t="s">
        <v>45</v>
      </c>
      <c r="E111" s="161" t="s">
        <v>45</v>
      </c>
      <c r="F111" s="161" t="s">
        <v>45</v>
      </c>
      <c r="G111" s="161" t="s">
        <v>45</v>
      </c>
      <c r="H111" s="161" t="s">
        <v>45</v>
      </c>
      <c r="I111" s="161"/>
    </row>
    <row r="112" spans="1:16" x14ac:dyDescent="0.25">
      <c r="A112" s="171"/>
      <c r="B112" s="155"/>
      <c r="C112" s="164" t="s">
        <v>839</v>
      </c>
      <c r="D112" s="143"/>
      <c r="E112" s="143"/>
      <c r="F112" s="143"/>
      <c r="G112" s="143"/>
      <c r="H112" s="143"/>
      <c r="I112" s="143"/>
      <c r="M112" s="170" t="str">
        <f>IF(OR(E108="fail",E109="fail",E110="fail",E127="fail",E128="fail",E129="fail",E112="fail"),"fail",IF(AND(E108="pass",E109="pass",E110="pass",E127="pass",E128="pass",E129="pass",E112="pass"),"pass",IF(AND(E108="",E109="",E110="",E127="",E128="",E129="",E112=""),"n/a",IF(OR(E108="n/a",E109="n/a",E110="n/a",E127="n/a",E128="n/a",E129="n/a",E112="n/a"),"n/a"))))</f>
        <v>n/a</v>
      </c>
      <c r="N112" s="170" t="str">
        <f t="shared" ref="N112:P112" si="14">IF(OR(F108="fail",F109="fail",F110="fail",F127="fail",F128="fail",F129="fail",F112="fail"),"fail",IF(AND(F108="pass",F109="pass",F110="pass",F127="pass",F128="pass",F129="pass",F112="pass"),"pass",IF(AND(F108="",F109="",F110="",F127="",F128="",F129="",F112=""),"n/a",IF(OR(F108="n/a",F109="n/a",F110="n/a",F127="n/a",F128="n/a",F129="n/a",F112="n/a"),"n/a"))))</f>
        <v>n/a</v>
      </c>
      <c r="O112" s="170" t="str">
        <f t="shared" si="14"/>
        <v>n/a</v>
      </c>
      <c r="P112" s="170" t="str">
        <f t="shared" si="14"/>
        <v>n/a</v>
      </c>
    </row>
    <row r="113" spans="1:16" x14ac:dyDescent="0.25">
      <c r="A113" s="171"/>
      <c r="B113" s="155"/>
      <c r="C113" s="164" t="s">
        <v>840</v>
      </c>
      <c r="D113" s="143"/>
      <c r="E113" s="143"/>
      <c r="F113" s="143"/>
      <c r="G113" s="143"/>
      <c r="H113" s="143"/>
      <c r="I113" s="143"/>
      <c r="M113" s="170" t="str">
        <f>IF(OR(E108="fail",E109="fail",E110="fail",E127="fail",E128="fail",E129="fail",E113="fail"),"fail",IF(AND(E108="pass",E109="pass",E110="pass",E127="pass",E128="pass",E129="pass",E113="pass"),"pass",IF(AND(E108="",E109="",E110="",E127="",E128="",E129="",E113=""),"n/a",IF(OR(E108="n/a",E109="n/a",E110="n/a",E127="n/a",E128="n/a",E129="n/a",E113="n/a"),"n/a"))))</f>
        <v>n/a</v>
      </c>
      <c r="N113" s="170" t="str">
        <f t="shared" ref="N113:P113" si="15">IF(OR(F108="fail",F109="fail",F110="fail",F127="fail",F128="fail",F129="fail",F113="fail"),"fail",IF(AND(F108="pass",F109="pass",F110="pass",F127="pass",F128="pass",F129="pass",F113="pass"),"pass",IF(AND(F108="",F109="",F110="",F127="",F128="",F129="",F113=""),"n/a",IF(OR(F108="n/a",F109="n/a",F110="n/a",F127="n/a",F128="n/a",F129="n/a",F113="n/a"),"n/a"))))</f>
        <v>n/a</v>
      </c>
      <c r="O113" s="170" t="str">
        <f t="shared" si="15"/>
        <v>n/a</v>
      </c>
      <c r="P113" s="170" t="str">
        <f t="shared" si="15"/>
        <v>n/a</v>
      </c>
    </row>
    <row r="114" spans="1:16" x14ac:dyDescent="0.25">
      <c r="A114" s="171"/>
      <c r="B114" s="155"/>
      <c r="C114" s="164" t="s">
        <v>841</v>
      </c>
      <c r="D114" s="143"/>
      <c r="E114" s="143"/>
      <c r="F114" s="143"/>
      <c r="G114" s="143"/>
      <c r="H114" s="143"/>
      <c r="I114" s="143"/>
      <c r="M114" s="170" t="str">
        <f>IF(OR(E108="fail",E109="fail",E110="fail",E127="fail",E128="fail",E129="fail",E114="fail"),"fail",IF(AND(E108="pass",E109="pass",E110="pass",E127="pass",E128="pass",E129="pass",E114="pass"),"pass",IF(AND(E108="",E109="",E110="",E127="",E128="",E129="",E114=""),"n/a",IF(OR(E108="n/a",E109="n/a",E110="n/a",E127="n/a",E128="n/a",E129="n/a",E114="n/a"),"n/a"))))</f>
        <v>n/a</v>
      </c>
      <c r="N114" s="170" t="str">
        <f t="shared" ref="N114:P114" si="16">IF(OR(F108="fail",F109="fail",F110="fail",F127="fail",F128="fail",F129="fail",F114="fail"),"fail",IF(AND(F108="pass",F109="pass",F110="pass",F127="pass",F128="pass",F129="pass",F114="pass"),"pass",IF(AND(F108="",F109="",F110="",F127="",F128="",F129="",F114=""),"n/a",IF(OR(F108="n/a",F109="n/a",F110="n/a",F127="n/a",F128="n/a",F129="n/a",F114="n/a"),"n/a"))))</f>
        <v>n/a</v>
      </c>
      <c r="O114" s="170" t="str">
        <f t="shared" si="16"/>
        <v>n/a</v>
      </c>
      <c r="P114" s="170" t="str">
        <f t="shared" si="16"/>
        <v>n/a</v>
      </c>
    </row>
    <row r="115" spans="1:16" x14ac:dyDescent="0.25">
      <c r="A115" s="171"/>
      <c r="B115" s="155"/>
      <c r="C115" s="165" t="s">
        <v>842</v>
      </c>
      <c r="D115" s="143"/>
      <c r="E115" s="143"/>
      <c r="F115" s="143"/>
      <c r="G115" s="143"/>
      <c r="H115" s="143"/>
      <c r="I115" s="143"/>
      <c r="M115" s="170" t="str">
        <f>IF(OR(E108="fail",E109="fail",E110="fail",E127="fail",E128="fail",E129="fail",E115="fail"),"fail",IF(AND(E108="pass",E109="pass",E110="pass",E127="pass",E128="pass",E129="pass",E115="pass"),"pass",IF(AND(E108="",E109="",E110="",E127="",E128="",E129="",E115=""),"n/a",IF(OR(E108="n/a",E109="n/a",E110="n/a",E127="n/a",E128="n/a",E129="n/a",E115="n/a"),"n/a"))))</f>
        <v>n/a</v>
      </c>
      <c r="N115" s="170" t="str">
        <f t="shared" ref="N115:P115" si="17">IF(OR(F108="fail",F109="fail",F110="fail",F127="fail",F128="fail",F129="fail",F115="fail"),"fail",IF(AND(F108="pass",F109="pass",F110="pass",F127="pass",F128="pass",F129="pass",F115="pass"),"pass",IF(AND(F108="",F109="",F110="",F127="",F128="",F129="",F115=""),"n/a",IF(OR(F108="n/a",F109="n/a",F110="n/a",F127="n/a",F128="n/a",F129="n/a",F115="n/a"),"n/a"))))</f>
        <v>n/a</v>
      </c>
      <c r="O115" s="170" t="str">
        <f t="shared" si="17"/>
        <v>n/a</v>
      </c>
      <c r="P115" s="170" t="str">
        <f t="shared" si="17"/>
        <v>n/a</v>
      </c>
    </row>
    <row r="116" spans="1:16" x14ac:dyDescent="0.25">
      <c r="A116" s="171"/>
      <c r="B116" s="155"/>
      <c r="C116" s="165" t="s">
        <v>843</v>
      </c>
      <c r="D116" s="143"/>
      <c r="E116" s="143"/>
      <c r="F116" s="143"/>
      <c r="G116" s="143"/>
      <c r="H116" s="143"/>
      <c r="I116" s="143"/>
      <c r="M116" s="170" t="str">
        <f>IF(OR(E108="fail",E109="fail",E110="fail",E127="fail",E128="fail",E129="fail",E116="fail"),"fail",IF(AND(E108="pass",E109="pass",E110="pass",E127="pass",E128="pass",E129="pass",E116="pass"),"pass",IF(AND(E108="",E109="",E110="",E127="",E128="",E129="",E116=""),"n/a",IF(OR(E108="n/a",E109="n/a",E110="n/a",E127="n/a",E128="n/a",E129="n/a",E116="n/a"),"n/a"))))</f>
        <v>n/a</v>
      </c>
      <c r="N116" s="170" t="str">
        <f t="shared" ref="N116:P116" si="18">IF(OR(F108="fail",F109="fail",F110="fail",F127="fail",F128="fail",F129="fail",F116="fail"),"fail",IF(AND(F108="pass",F109="pass",F110="pass",F127="pass",F128="pass",F129="pass",F116="pass"),"pass",IF(AND(F108="",F109="",F110="",F127="",F128="",F129="",F116=""),"n/a",IF(OR(F108="n/a",F109="n/a",F110="n/a",F127="n/a",F128="n/a",F129="n/a",F116="n/a"),"n/a"))))</f>
        <v>n/a</v>
      </c>
      <c r="O116" s="170" t="str">
        <f t="shared" si="18"/>
        <v>n/a</v>
      </c>
      <c r="P116" s="170" t="str">
        <f t="shared" si="18"/>
        <v>n/a</v>
      </c>
    </row>
    <row r="117" spans="1:16" x14ac:dyDescent="0.25">
      <c r="A117" s="171"/>
      <c r="B117" s="155"/>
      <c r="C117" s="164" t="s">
        <v>844</v>
      </c>
      <c r="D117" s="143"/>
      <c r="E117" s="143"/>
      <c r="F117" s="143"/>
      <c r="G117" s="143"/>
      <c r="H117" s="143"/>
      <c r="I117" s="143"/>
      <c r="M117" s="170" t="str">
        <f>IF(OR(E108="fail",E109="fail",E110="fail",E127="fail",E128="fail",E129="fail",E117="fail"),"fail",IF(AND(E108="pass",E109="pass",E110="pass",E127="pass",E128="pass",E129="pass",E117="pass"),"pass",IF(AND(E108="",E109="",E110="",E127="",E128="",E129="",E117=""),"n/a",IF(OR(E108="n/a",E109="n/a",E110="n/a",E127="n/a",E128="n/a",E129="n/a",E117="n/a"),"n/a"))))</f>
        <v>n/a</v>
      </c>
      <c r="N117" s="170" t="str">
        <f t="shared" ref="N117:P117" si="19">IF(OR(F108="fail",F109="fail",F110="fail",F127="fail",F128="fail",F129="fail",F117="fail"),"fail",IF(AND(F108="pass",F109="pass",F110="pass",F127="pass",F128="pass",F129="pass",F117="pass"),"pass",IF(AND(F108="",F109="",F110="",F127="",F128="",F129="",F117=""),"n/a",IF(OR(F108="n/a",F109="n/a",F110="n/a",F127="n/a",F128="n/a",F129="n/a",F117="n/a"),"n/a"))))</f>
        <v>n/a</v>
      </c>
      <c r="O117" s="170" t="str">
        <f t="shared" si="19"/>
        <v>n/a</v>
      </c>
      <c r="P117" s="170" t="str">
        <f t="shared" si="19"/>
        <v>n/a</v>
      </c>
    </row>
    <row r="118" spans="1:16" x14ac:dyDescent="0.25">
      <c r="A118" s="171"/>
      <c r="B118" s="155"/>
      <c r="C118" s="164" t="s">
        <v>845</v>
      </c>
      <c r="D118" s="143"/>
      <c r="E118" s="143"/>
      <c r="F118" s="143"/>
      <c r="G118" s="143"/>
      <c r="H118" s="143"/>
      <c r="I118" s="143"/>
      <c r="M118" s="170" t="str">
        <f>IF(OR(E108="fail",E109="fail",E110="fail",E127="fail",E128="fail",E129="fail",E118="fail"),"fail",IF(AND(E108="pass",E109="pass",E110="pass",E127="pass",E128="pass",E129="pass",E118="pass"),"pass",IF(AND(E108="",E109="",E110="",E127="",E128="",E129="",E118=""),"n/a",IF(OR(E108="n/a",E109="n/a",E110="n/a",E127="n/a",E128="n/a",E129="n/a",E118="n/a"),"n/a"))))</f>
        <v>n/a</v>
      </c>
      <c r="N118" s="170" t="str">
        <f t="shared" ref="N118:P118" si="20">IF(OR(F108="fail",F109="fail",F110="fail",F127="fail",F128="fail",F129="fail",F118="fail"),"fail",IF(AND(F108="pass",F109="pass",F110="pass",F127="pass",F128="pass",F129="pass",F118="pass"),"pass",IF(AND(F108="",F109="",F110="",F127="",F128="",F129="",F118=""),"n/a",IF(OR(F108="n/a",F109="n/a",F110="n/a",F127="n/a",F128="n/a",F129="n/a",F118="n/a"),"n/a"))))</f>
        <v>n/a</v>
      </c>
      <c r="O118" s="170" t="str">
        <f t="shared" si="20"/>
        <v>n/a</v>
      </c>
      <c r="P118" s="170" t="str">
        <f t="shared" si="20"/>
        <v>n/a</v>
      </c>
    </row>
    <row r="119" spans="1:16" x14ac:dyDescent="0.25">
      <c r="A119" s="171"/>
      <c r="B119" s="155"/>
      <c r="C119" s="164" t="s">
        <v>846</v>
      </c>
      <c r="D119" s="143"/>
      <c r="E119" s="143"/>
      <c r="F119" s="143"/>
      <c r="G119" s="143"/>
      <c r="H119" s="143"/>
      <c r="I119" s="143"/>
      <c r="M119" s="170" t="str">
        <f>IF(OR(E108="fail",E109="fail",E110="fail",E127="fail",E128="fail",E129="fail",E119="fail"),"fail",IF(AND(E108="pass",E109="pass",E110="pass",E127="pass",E128="pass",E129="pass",E119="pass"),"pass",IF(AND(E108="",E109="",E110="",E127="",E128="",E129="",E119=""),"n/a",IF(OR(E108="n/a",E109="n/a",E110="n/a",E127="n/a",E128="n/a",E129="n/a",E119="n/a"),"n/a"))))</f>
        <v>n/a</v>
      </c>
      <c r="N119" s="170" t="str">
        <f t="shared" ref="N119:P119" si="21">IF(OR(F108="fail",F109="fail",F110="fail",F127="fail",F128="fail",F129="fail",F119="fail"),"fail",IF(AND(F108="pass",F109="pass",F110="pass",F127="pass",F128="pass",F129="pass",F119="pass"),"pass",IF(AND(F108="",F109="",F110="",F127="",F128="",F129="",F119=""),"n/a",IF(OR(F108="n/a",F109="n/a",F110="n/a",F127="n/a",F128="n/a",F129="n/a",F119="n/a"),"n/a"))))</f>
        <v>n/a</v>
      </c>
      <c r="O119" s="170" t="str">
        <f t="shared" si="21"/>
        <v>n/a</v>
      </c>
      <c r="P119" s="170" t="str">
        <f t="shared" si="21"/>
        <v>n/a</v>
      </c>
    </row>
    <row r="120" spans="1:16" x14ac:dyDescent="0.25">
      <c r="A120" s="171"/>
      <c r="B120" s="155"/>
      <c r="C120" s="164" t="s">
        <v>847</v>
      </c>
      <c r="D120" s="143"/>
      <c r="E120" s="143"/>
      <c r="F120" s="143"/>
      <c r="G120" s="143"/>
      <c r="H120" s="143"/>
      <c r="I120" s="143"/>
      <c r="M120" s="170" t="str">
        <f>IF(OR(E108="fail",E109="fail",E110="fail",E127="fail",E128="fail",E129="fail",E120="fail"),"fail",IF(AND(E108="pass",E109="pass",E110="pass",E127="pass",E128="pass",E129="pass",E120="pass"),"pass",IF(AND(E108="",E109="",E110="",E127="",E128="",E129="",E120=""),"n/a",IF(OR(E108="n/a",E109="n/a",E110="n/a",E127="n/a",E128="n/a",E129="n/a",E120="n/a"),"n/a"))))</f>
        <v>n/a</v>
      </c>
      <c r="N120" s="170" t="str">
        <f t="shared" ref="N120:P120" si="22">IF(OR(F108="fail",F109="fail",F110="fail",F127="fail",F128="fail",F129="fail",F120="fail"),"fail",IF(AND(F108="pass",F109="pass",F110="pass",F127="pass",F128="pass",F129="pass",F120="pass"),"pass",IF(AND(F108="",F109="",F110="",F127="",F128="",F129="",F120=""),"n/a",IF(OR(F108="n/a",F109="n/a",F110="n/a",F127="n/a",F128="n/a",F129="n/a",F120="n/a"),"n/a"))))</f>
        <v>n/a</v>
      </c>
      <c r="O120" s="170" t="str">
        <f t="shared" si="22"/>
        <v>n/a</v>
      </c>
      <c r="P120" s="170" t="str">
        <f t="shared" si="22"/>
        <v>n/a</v>
      </c>
    </row>
    <row r="121" spans="1:16" x14ac:dyDescent="0.25">
      <c r="A121" s="171"/>
      <c r="B121" s="155"/>
      <c r="C121" s="164" t="s">
        <v>848</v>
      </c>
      <c r="D121" s="143"/>
      <c r="E121" s="143"/>
      <c r="F121" s="143"/>
      <c r="G121" s="143"/>
      <c r="H121" s="143"/>
      <c r="I121" s="143"/>
      <c r="M121" s="170" t="str">
        <f>IF(OR(E108="fail",E109="fail",E110="fail",E127="fail",E128="fail",E129="fail",E121="fail"),"fail",IF(AND(E108="pass",E109="pass",E110="pass",E127="pass",E128="pass",E129="pass",E121="pass"),"pass",IF(AND(E108="",E109="",E110="",E127="",E128="",E129="",E121=""),"n/a",IF(OR(E108="n/a",E109="n/a",E110="n/a",E127="n/a",E128="n/a",E129="n/a",E121="n/a"),"n/a"))))</f>
        <v>n/a</v>
      </c>
      <c r="N121" s="170" t="str">
        <f t="shared" ref="N121:P121" si="23">IF(OR(F108="fail",F109="fail",F110="fail",F127="fail",F128="fail",F129="fail",F121="fail"),"fail",IF(AND(F108="pass",F109="pass",F110="pass",F127="pass",F128="pass",F129="pass",F121="pass"),"pass",IF(AND(F108="",F109="",F110="",F127="",F128="",F129="",F121=""),"n/a",IF(OR(F108="n/a",F109="n/a",F110="n/a",F127="n/a",F128="n/a",F129="n/a",F121="n/a"),"n/a"))))</f>
        <v>n/a</v>
      </c>
      <c r="O121" s="170" t="str">
        <f t="shared" si="23"/>
        <v>n/a</v>
      </c>
      <c r="P121" s="170" t="str">
        <f t="shared" si="23"/>
        <v>n/a</v>
      </c>
    </row>
    <row r="122" spans="1:16" x14ac:dyDescent="0.25">
      <c r="A122" s="171"/>
      <c r="B122" s="155"/>
      <c r="C122" s="164" t="s">
        <v>849</v>
      </c>
      <c r="D122" s="143"/>
      <c r="E122" s="143"/>
      <c r="F122" s="143"/>
      <c r="G122" s="143"/>
      <c r="H122" s="143"/>
      <c r="I122" s="143"/>
      <c r="M122" s="170" t="str">
        <f>IF(OR(E108="fail",E109="fail",E110="fail",E127="fail",E128="fail",E129="fail",E122="fail"),"fail",IF(AND(E108="pass",E109="pass",E110="pass",E127="pass",E128="pass",E129="pass",E122="pass"),"pass",IF(AND(E108="",E109="",E110="",E127="",E128="",E129="",E122=""),"n/a",IF(OR(E108="n/a",E109="n/a",E110="n/a",E127="n/a",E128="n/a",E129="n/a",E122="n/a"),"n/a"))))</f>
        <v>n/a</v>
      </c>
      <c r="N122" s="170" t="str">
        <f t="shared" ref="N122:P122" si="24">IF(OR(F108="fail",F109="fail",F110="fail",F127="fail",F128="fail",F129="fail",F122="fail"),"fail",IF(AND(F108="pass",F109="pass",F110="pass",F127="pass",F128="pass",F129="pass",F122="pass"),"pass",IF(AND(F108="",F109="",F110="",F127="",F128="",F129="",F122=""),"n/a",IF(OR(F108="n/a",F109="n/a",F110="n/a",F127="n/a",F128="n/a",F129="n/a",F122="n/a"),"n/a"))))</f>
        <v>n/a</v>
      </c>
      <c r="O122" s="170" t="str">
        <f t="shared" si="24"/>
        <v>n/a</v>
      </c>
      <c r="P122" s="170" t="str">
        <f t="shared" si="24"/>
        <v>n/a</v>
      </c>
    </row>
    <row r="123" spans="1:16" x14ac:dyDescent="0.25">
      <c r="A123" s="171"/>
      <c r="B123" s="155"/>
      <c r="C123" s="164" t="s">
        <v>850</v>
      </c>
      <c r="D123" s="143"/>
      <c r="E123" s="143"/>
      <c r="F123" s="143"/>
      <c r="G123" s="143"/>
      <c r="H123" s="143"/>
      <c r="I123" s="143"/>
      <c r="M123" s="170" t="str">
        <f>IF(OR(E108="fail",E109="fail",E110="fail",E127="fail",E128="fail",E129="fail",E123="fail"),"fail",IF(AND(E108="pass",E109="pass",E110="pass",E127="pass",E128="pass",E129="pass",E123="pass"),"pass",IF(AND(E108="",E109="",E110="",E127="",E128="",E129="",E123=""),"n/a",IF(OR(E108="n/a",E109="n/a",E110="n/a",E127="n/a",E128="n/a",E129="n/a",E123="n/a"),"n/a"))))</f>
        <v>n/a</v>
      </c>
      <c r="N123" s="170" t="str">
        <f t="shared" ref="N123:P123" si="25">IF(OR(F108="fail",F109="fail",F110="fail",F127="fail",F128="fail",F129="fail",F123="fail"),"fail",IF(AND(F108="pass",F109="pass",F110="pass",F127="pass",F128="pass",F129="pass",F123="pass"),"pass",IF(AND(F108="",F109="",F110="",F127="",F128="",F129="",F123=""),"n/a",IF(OR(F108="n/a",F109="n/a",F110="n/a",F127="n/a",F128="n/a",F129="n/a",F123="n/a"),"n/a"))))</f>
        <v>n/a</v>
      </c>
      <c r="O123" s="170" t="str">
        <f t="shared" si="25"/>
        <v>n/a</v>
      </c>
      <c r="P123" s="170" t="str">
        <f t="shared" si="25"/>
        <v>n/a</v>
      </c>
    </row>
    <row r="124" spans="1:16" x14ac:dyDescent="0.25">
      <c r="A124" s="171"/>
      <c r="B124" s="155"/>
      <c r="C124" s="164" t="s">
        <v>851</v>
      </c>
      <c r="D124" s="143"/>
      <c r="E124" s="143"/>
      <c r="F124" s="143"/>
      <c r="G124" s="143"/>
      <c r="H124" s="143"/>
      <c r="I124" s="143"/>
      <c r="M124" s="170" t="str">
        <f>IF(OR(E108="fail",E109="fail",E110="fail",E127="fail",E128="fail",E129="fail",E124="fail"),"fail",IF(AND(E108="pass",E109="pass",E110="pass",E127="pass",E128="pass",E129="pass",E124="pass"),"pass",IF(AND(E108="",E109="",E110="",E127="",E128="",E129="",E124=""),"n/a",IF(OR(E108="n/a",E109="n/a",E110="n/a",E127="n/a",E128="n/a",E129="n/a",E124="n/a"),"n/a"))))</f>
        <v>n/a</v>
      </c>
      <c r="N124" s="170" t="str">
        <f t="shared" ref="N124:P124" si="26">IF(OR(F108="fail",F109="fail",F110="fail",F127="fail",F128="fail",F129="fail",F124="fail"),"fail",IF(AND(F108="pass",F109="pass",F110="pass",F127="pass",F128="pass",F129="pass",F124="pass"),"pass",IF(AND(F108="",F109="",F110="",F127="",F128="",F129="",F124=""),"n/a",IF(OR(F108="n/a",F109="n/a",F110="n/a",F127="n/a",F128="n/a",F129="n/a",F124="n/a"),"n/a"))))</f>
        <v>n/a</v>
      </c>
      <c r="O124" s="170" t="str">
        <f t="shared" si="26"/>
        <v>n/a</v>
      </c>
      <c r="P124" s="170" t="str">
        <f t="shared" si="26"/>
        <v>n/a</v>
      </c>
    </row>
    <row r="125" spans="1:16" ht="15.75" customHeight="1" x14ac:dyDescent="0.25">
      <c r="A125" s="171"/>
      <c r="B125" s="155"/>
      <c r="C125" s="164" t="s">
        <v>852</v>
      </c>
      <c r="D125" s="143"/>
      <c r="E125" s="143"/>
      <c r="F125" s="143"/>
      <c r="G125" s="143"/>
      <c r="H125" s="143"/>
      <c r="I125" s="143"/>
      <c r="M125" s="170" t="str">
        <f>IF(OR(E108="fail",E109="fail",E110="fail",E127="fail",E128="fail",E129="fail",E125="fail"),"fail",IF(AND(E108="pass",E109="pass",E110="pass",E127="pass",E128="pass",E129="pass",E125="pass"),"pass",IF(AND(E108="",E109="",E110="",E127="",E128="",E129="",E125=""),"n/a",IF(OR(E108="n/a",E109="n/a",E110="n/a",E127="n/a",E128="n/a",E129="n/a",E125="n/a"),"n/a"))))</f>
        <v>n/a</v>
      </c>
      <c r="N125" s="170" t="str">
        <f t="shared" ref="N125:P125" si="27">IF(OR(F108="fail",F109="fail",F110="fail",F127="fail",F128="fail",F129="fail",F125="fail"),"fail",IF(AND(F108="pass",F109="pass",F110="pass",F127="pass",F128="pass",F129="pass",F125="pass"),"pass",IF(AND(F108="",F109="",F110="",F127="",F128="",F129="",F125=""),"n/a",IF(OR(F108="n/a",F109="n/a",F110="n/a",F127="n/a",F128="n/a",F129="n/a",F125="n/a"),"n/a"))))</f>
        <v>n/a</v>
      </c>
      <c r="O125" s="170" t="str">
        <f t="shared" si="27"/>
        <v>n/a</v>
      </c>
      <c r="P125" s="170" t="str">
        <f t="shared" si="27"/>
        <v>n/a</v>
      </c>
    </row>
    <row r="126" spans="1:16" ht="60" x14ac:dyDescent="0.25">
      <c r="A126" s="171"/>
      <c r="B126" s="155"/>
      <c r="C126" s="166" t="s">
        <v>853</v>
      </c>
      <c r="D126" s="161" t="s">
        <v>45</v>
      </c>
      <c r="E126" s="161" t="s">
        <v>45</v>
      </c>
      <c r="F126" s="161" t="s">
        <v>45</v>
      </c>
      <c r="G126" s="161" t="s">
        <v>45</v>
      </c>
      <c r="H126" s="161" t="s">
        <v>45</v>
      </c>
      <c r="I126" s="161"/>
    </row>
    <row r="127" spans="1:16" ht="30" x14ac:dyDescent="0.25">
      <c r="A127" s="171"/>
      <c r="B127" s="171"/>
      <c r="C127" s="156" t="s">
        <v>759</v>
      </c>
      <c r="D127" s="143"/>
      <c r="E127" s="143"/>
      <c r="F127" s="143"/>
      <c r="G127" s="143"/>
      <c r="H127" s="143"/>
      <c r="I127" s="143"/>
    </row>
    <row r="128" spans="1:16" ht="20.25" customHeight="1" x14ac:dyDescent="0.25">
      <c r="A128" s="171"/>
      <c r="B128" s="171"/>
      <c r="C128" s="156" t="s">
        <v>737</v>
      </c>
      <c r="D128" s="143"/>
      <c r="E128" s="143"/>
      <c r="F128" s="143"/>
      <c r="G128" s="143"/>
      <c r="H128" s="143"/>
      <c r="I128" s="143"/>
    </row>
    <row r="129" spans="1:16" ht="45" x14ac:dyDescent="0.25">
      <c r="A129" s="171"/>
      <c r="B129" s="171"/>
      <c r="C129" s="156" t="s">
        <v>760</v>
      </c>
      <c r="D129" s="143"/>
      <c r="E129" s="143"/>
      <c r="F129" s="143"/>
      <c r="G129" s="143"/>
      <c r="H129" s="143"/>
      <c r="I129" s="143"/>
    </row>
    <row r="130" spans="1:16" x14ac:dyDescent="0.25">
      <c r="A130" s="172"/>
      <c r="B130" s="172"/>
      <c r="C130" s="158"/>
      <c r="D130" s="158"/>
      <c r="E130" s="158"/>
      <c r="F130" s="158"/>
      <c r="G130" s="158"/>
      <c r="H130" s="158"/>
      <c r="I130" s="158"/>
    </row>
    <row r="131" spans="1:16" x14ac:dyDescent="0.25">
      <c r="A131" s="155" t="s">
        <v>921</v>
      </c>
      <c r="B131" s="173" t="s">
        <v>103</v>
      </c>
      <c r="C131" s="143" t="s">
        <v>960</v>
      </c>
      <c r="D131" s="143"/>
      <c r="E131" s="143"/>
      <c r="F131" s="143"/>
      <c r="G131" s="143"/>
      <c r="H131" s="143"/>
      <c r="I131" s="143"/>
    </row>
    <row r="132" spans="1:16" x14ac:dyDescent="0.25">
      <c r="A132" s="169"/>
      <c r="B132" s="169"/>
      <c r="C132" s="156" t="s">
        <v>628</v>
      </c>
      <c r="D132" s="143"/>
      <c r="E132" s="143"/>
      <c r="F132" s="143"/>
      <c r="G132" s="143"/>
      <c r="H132" s="143"/>
      <c r="I132" s="143"/>
    </row>
    <row r="133" spans="1:16" x14ac:dyDescent="0.25">
      <c r="A133" s="169"/>
      <c r="B133" s="169"/>
      <c r="C133" s="156" t="s">
        <v>653</v>
      </c>
      <c r="D133" s="143"/>
      <c r="E133" s="143"/>
      <c r="F133" s="143"/>
      <c r="G133" s="143"/>
      <c r="H133" s="143"/>
      <c r="I133" s="143"/>
    </row>
    <row r="134" spans="1:16" ht="15.75" customHeight="1" x14ac:dyDescent="0.25">
      <c r="A134" s="171"/>
      <c r="B134" s="155"/>
      <c r="C134" s="156" t="s">
        <v>823</v>
      </c>
      <c r="D134" s="161" t="s">
        <v>45</v>
      </c>
      <c r="E134" s="161" t="s">
        <v>45</v>
      </c>
      <c r="F134" s="161" t="s">
        <v>45</v>
      </c>
      <c r="G134" s="161" t="s">
        <v>45</v>
      </c>
      <c r="H134" s="161" t="s">
        <v>45</v>
      </c>
      <c r="I134" s="161"/>
    </row>
    <row r="135" spans="1:16" x14ac:dyDescent="0.25">
      <c r="A135" s="171"/>
      <c r="B135" s="155"/>
      <c r="C135" s="164" t="s">
        <v>824</v>
      </c>
      <c r="D135" s="143"/>
      <c r="E135" s="143"/>
      <c r="F135" s="143"/>
      <c r="G135" s="143"/>
      <c r="H135" s="143"/>
      <c r="I135" s="143"/>
      <c r="M135" s="170" t="str">
        <f>IF(OR(E131="fail",E132="fail",E133="fail",E149="fail",E150="fail",E151="fail",E135="fail"),"fail",IF(AND(E131="pass",E132="pass",E133="pass",E149="pass",E150="pass",E151="pass",E135="pass"),"pass",IF(AND(E131="",E132="",E133="",E149="",E150="",E151="",E135=""),"n/a",IF(OR(E131="n/a",E132="n/a",E133="n/a",E149="n/a",E150="n/a",E151="n/a",E135="n/a"),"n/a"))))</f>
        <v>n/a</v>
      </c>
      <c r="N135" s="170" t="str">
        <f t="shared" ref="N135:P135" si="28">IF(OR(F131="fail",F132="fail",F133="fail",F149="fail",F150="fail",F151="fail",F135="fail"),"fail",IF(AND(F131="pass",F132="pass",F133="pass",F149="pass",F150="pass",F151="pass",F135="pass"),"pass",IF(AND(F131="",F132="",F133="",F149="",F150="",F151="",F135=""),"n/a",IF(OR(F131="n/a",F132="n/a",F133="n/a",F149="n/a",F150="n/a",F151="n/a",F135="n/a"),"n/a"))))</f>
        <v>n/a</v>
      </c>
      <c r="O135" s="170" t="str">
        <f t="shared" si="28"/>
        <v>n/a</v>
      </c>
      <c r="P135" s="170" t="str">
        <f t="shared" si="28"/>
        <v>n/a</v>
      </c>
    </row>
    <row r="136" spans="1:16" x14ac:dyDescent="0.25">
      <c r="A136" s="171"/>
      <c r="B136" s="155"/>
      <c r="C136" s="164" t="s">
        <v>825</v>
      </c>
      <c r="D136" s="143"/>
      <c r="E136" s="143"/>
      <c r="F136" s="143"/>
      <c r="G136" s="143"/>
      <c r="H136" s="143"/>
      <c r="I136" s="143"/>
      <c r="M136" s="170" t="str">
        <f>IF(OR(E131="fail",E132="fail",E133="fail",E149="fail",E150="fail",E151="fail",E136="fail"),"fail",IF(AND(E131="pass",E132="pass",E133="pass",E149="pass",E150="pass",E151="pass",E136="pass"),"pass",IF(AND(E131="",E132="",E133="",E149="",E150="",E151="",E136=""),"n/a",IF(OR(E131="n/a",E132="n/a",E133="n/a",E149="n/a",E150="n/a",E151="n/a",E136="n/a"),"n/a"))))</f>
        <v>n/a</v>
      </c>
      <c r="N136" s="170" t="str">
        <f t="shared" ref="N136:P136" si="29">IF(OR(F131="fail",F132="fail",F133="fail",F149="fail",F150="fail",F151="fail",F136="fail"),"fail",IF(AND(F131="pass",F132="pass",F133="pass",F149="pass",F150="pass",F151="pass",F136="pass"),"pass",IF(AND(F131="",F132="",F133="",F149="",F150="",F151="",F136=""),"n/a",IF(OR(F131="n/a",F132="n/a",F133="n/a",F149="n/a",F150="n/a",F151="n/a",F136="n/a"),"n/a"))))</f>
        <v>n/a</v>
      </c>
      <c r="O136" s="170" t="str">
        <f t="shared" si="29"/>
        <v>n/a</v>
      </c>
      <c r="P136" s="170" t="str">
        <f t="shared" si="29"/>
        <v>n/a</v>
      </c>
    </row>
    <row r="137" spans="1:16" x14ac:dyDescent="0.25">
      <c r="A137" s="171"/>
      <c r="B137" s="155"/>
      <c r="C137" s="164" t="s">
        <v>826</v>
      </c>
      <c r="D137" s="143"/>
      <c r="E137" s="143"/>
      <c r="F137" s="143"/>
      <c r="G137" s="143"/>
      <c r="H137" s="143"/>
      <c r="I137" s="143"/>
      <c r="M137" s="170" t="str">
        <f>IF(OR(E131="fail",E132="fail",E133="fail",E149="fail",E150="fail",E151="fail",E137="fail"),"fail",IF(AND(E131="pass",E132="pass",E133="pass",E149="pass",E150="pass",E151="pass",E137="pass"),"pass",IF(AND(E131="",E132="",E133="",E149="",E150="",E151="",E137=""),"n/a",IF(OR(E131="n/a",E132="n/a",E133="n/a",E149="n/a",E150="n/a",E151="n/a",E137="n/a"),"n/a"))))</f>
        <v>n/a</v>
      </c>
      <c r="N137" s="170" t="str">
        <f t="shared" ref="N137:P137" si="30">IF(OR(F131="fail",F132="fail",F133="fail",F149="fail",F150="fail",F151="fail",F137="fail"),"fail",IF(AND(F131="pass",F132="pass",F133="pass",F149="pass",F150="pass",F151="pass",F137="pass"),"pass",IF(AND(F131="",F132="",F133="",F149="",F150="",F151="",F137=""),"n/a",IF(OR(F131="n/a",F132="n/a",F133="n/a",F149="n/a",F150="n/a",F151="n/a",F137="n/a"),"n/a"))))</f>
        <v>n/a</v>
      </c>
      <c r="O137" s="170" t="str">
        <f t="shared" si="30"/>
        <v>n/a</v>
      </c>
      <c r="P137" s="170" t="str">
        <f t="shared" si="30"/>
        <v>n/a</v>
      </c>
    </row>
    <row r="138" spans="1:16" x14ac:dyDescent="0.25">
      <c r="A138" s="171"/>
      <c r="B138" s="155"/>
      <c r="C138" s="164" t="s">
        <v>827</v>
      </c>
      <c r="D138" s="143"/>
      <c r="E138" s="143"/>
      <c r="F138" s="143"/>
      <c r="G138" s="143"/>
      <c r="H138" s="143"/>
      <c r="I138" s="143"/>
      <c r="M138" s="170" t="str">
        <f>IF(OR(E131="fail",E132="fail",E133="fail",E149="fail",E150="fail",E151="fail",E138="fail"),"fail",IF(AND(E131="pass",E132="pass",E133="pass",E149="pass",E150="pass",E151="pass",E138="pass"),"pass",IF(AND(E131="",E132="",E133="",E149="",E150="",E151="",E138=""),"n/a",IF(OR(E131="n/a",E132="n/a",E133="n/a",E149="n/a",E150="n/a",E151="n/a",E138="n/a"),"n/a"))))</f>
        <v>n/a</v>
      </c>
      <c r="N138" s="170" t="str">
        <f t="shared" ref="N138:P138" si="31">IF(OR(F131="fail",F132="fail",F133="fail",F149="fail",F150="fail",F151="fail",F138="fail"),"fail",IF(AND(F131="pass",F132="pass",F133="pass",F149="pass",F150="pass",F151="pass",F138="pass"),"pass",IF(AND(F131="",F132="",F133="",F149="",F150="",F151="",F138=""),"n/a",IF(OR(F131="n/a",F132="n/a",F133="n/a",F149="n/a",F150="n/a",F151="n/a",F138="n/a"),"n/a"))))</f>
        <v>n/a</v>
      </c>
      <c r="O138" s="170" t="str">
        <f t="shared" si="31"/>
        <v>n/a</v>
      </c>
      <c r="P138" s="170" t="str">
        <f t="shared" si="31"/>
        <v>n/a</v>
      </c>
    </row>
    <row r="139" spans="1:16" x14ac:dyDescent="0.25">
      <c r="A139" s="171"/>
      <c r="B139" s="155"/>
      <c r="C139" s="164" t="s">
        <v>828</v>
      </c>
      <c r="D139" s="143"/>
      <c r="E139" s="143"/>
      <c r="F139" s="143"/>
      <c r="G139" s="143"/>
      <c r="H139" s="143"/>
      <c r="I139" s="143"/>
      <c r="M139" s="170" t="str">
        <f>IF(OR(E131="fail",E132="fail",E133="fail",E149="fail",E150="fail",E151="fail",E139="fail"),"fail",IF(AND(E131="pass",E132="pass",E133="pass",E149="pass",E150="pass",E151="pass",E139="pass"),"pass",IF(AND(E131="",E132="",E133="",E149="",E150="",E151="",E139=""),"n/a",IF(OR(E131="n/a",E132="n/a",E133="n/a",E149="n/a",E150="n/a",E151="n/a",E139="n/a"),"n/a"))))</f>
        <v>n/a</v>
      </c>
      <c r="N139" s="170" t="str">
        <f t="shared" ref="N139:P139" si="32">IF(OR(F131="fail",F132="fail",F133="fail",F149="fail",F150="fail",F151="fail",F139="fail"),"fail",IF(AND(F131="pass",F132="pass",F133="pass",F149="pass",F150="pass",F151="pass",F139="pass"),"pass",IF(AND(F131="",F132="",F133="",F149="",F150="",F151="",F139=""),"n/a",IF(OR(F131="n/a",F132="n/a",F133="n/a",F149="n/a",F150="n/a",F151="n/a",F139="n/a"),"n/a"))))</f>
        <v>n/a</v>
      </c>
      <c r="O139" s="170" t="str">
        <f t="shared" si="32"/>
        <v>n/a</v>
      </c>
      <c r="P139" s="170" t="str">
        <f t="shared" si="32"/>
        <v>n/a</v>
      </c>
    </row>
    <row r="140" spans="1:16" x14ac:dyDescent="0.25">
      <c r="A140" s="171"/>
      <c r="B140" s="155"/>
      <c r="C140" s="164" t="s">
        <v>829</v>
      </c>
      <c r="D140" s="143"/>
      <c r="E140" s="143"/>
      <c r="F140" s="143"/>
      <c r="G140" s="143"/>
      <c r="H140" s="143"/>
      <c r="I140" s="143"/>
      <c r="M140" s="170" t="str">
        <f>IF(OR(E131="fail",E132="fail",E133="fail",E149="fail",E150="fail",E151="fail",E140="fail"),"fail",IF(AND(E131="pass",E132="pass",E133="pass",E149="pass",E150="pass",E151="pass",E140="pass"),"pass",IF(AND(E131="",E132="",E133="",E149="",E150="",E151="",E140=""),"n/a",IF(OR(E131="n/a",E132="n/a",E133="n/a",E149="n/a",E150="n/a",E151="n/a",E140="n/a"),"n/a"))))</f>
        <v>n/a</v>
      </c>
      <c r="N140" s="170" t="str">
        <f t="shared" ref="N140:P140" si="33">IF(OR(F131="fail",F132="fail",F133="fail",F149="fail",F150="fail",F151="fail",F140="fail"),"fail",IF(AND(F131="pass",F132="pass",F133="pass",F149="pass",F150="pass",F151="pass",F140="pass"),"pass",IF(AND(F131="",F132="",F133="",F149="",F150="",F151="",F140=""),"n/a",IF(OR(F131="n/a",F132="n/a",F133="n/a",F149="n/a",F150="n/a",F151="n/a",F140="n/a"),"n/a"))))</f>
        <v>n/a</v>
      </c>
      <c r="O140" s="170" t="str">
        <f t="shared" si="33"/>
        <v>n/a</v>
      </c>
      <c r="P140" s="170" t="str">
        <f t="shared" si="33"/>
        <v>n/a</v>
      </c>
    </row>
    <row r="141" spans="1:16" x14ac:dyDescent="0.25">
      <c r="A141" s="171"/>
      <c r="B141" s="155"/>
      <c r="C141" s="164" t="s">
        <v>830</v>
      </c>
      <c r="D141" s="143"/>
      <c r="E141" s="143"/>
      <c r="F141" s="143"/>
      <c r="G141" s="143"/>
      <c r="H141" s="143"/>
      <c r="I141" s="143"/>
      <c r="M141" s="170" t="str">
        <f>IF(OR(E131="fail",E132="fail",E133="fail",E149="fail",E150="fail",E151="fail",E141="fail"),"fail",IF(AND(E131="pass",E132="pass",E133="pass",E149="pass",E150="pass",E151="pass",E141="pass"),"pass",IF(AND(E131="",E132="",E133="",E149="",E150="",E151="",E141=""),"n/a",IF(OR(E131="n/a",E132="n/a",E133="n/a",E149="n/a",E150="n/a",E151="n/a",E141="n/a"),"n/a"))))</f>
        <v>n/a</v>
      </c>
      <c r="N141" s="170" t="str">
        <f t="shared" ref="N141:P141" si="34">IF(OR(F131="fail",F132="fail",F133="fail",F149="fail",F150="fail",F151="fail",F141="fail"),"fail",IF(AND(F131="pass",F132="pass",F133="pass",F149="pass",F150="pass",F151="pass",F141="pass"),"pass",IF(AND(F131="",F132="",F133="",F149="",F150="",F151="",F141=""),"n/a",IF(OR(F131="n/a",F132="n/a",F133="n/a",F149="n/a",F150="n/a",F151="n/a",F141="n/a"),"n/a"))))</f>
        <v>n/a</v>
      </c>
      <c r="O141" s="170" t="str">
        <f t="shared" si="34"/>
        <v>n/a</v>
      </c>
      <c r="P141" s="170" t="str">
        <f t="shared" si="34"/>
        <v>n/a</v>
      </c>
    </row>
    <row r="142" spans="1:16" x14ac:dyDescent="0.25">
      <c r="A142" s="171"/>
      <c r="B142" s="155"/>
      <c r="C142" s="164" t="s">
        <v>831</v>
      </c>
      <c r="D142" s="143"/>
      <c r="E142" s="143"/>
      <c r="F142" s="143"/>
      <c r="G142" s="143"/>
      <c r="H142" s="143"/>
      <c r="I142" s="143"/>
      <c r="M142" s="170" t="str">
        <f>IF(OR(E131="fail",E132="fail",E133="fail",E149="fail",E150="fail",E151="fail",E142="fail"),"fail",IF(AND(E131="pass",E132="pass",E133="pass",E149="pass",E150="pass",E151="pass",E142="pass"),"pass",IF(AND(E131="",E132="",E133="",E149="",E150="",E151="",E142=""),"n/a",IF(OR(E131="n/a",E132="n/a",E133="n/a",E149="n/a",E150="n/a",E151="n/a",E142="n/a"),"n/a"))))</f>
        <v>n/a</v>
      </c>
      <c r="N142" s="170" t="str">
        <f t="shared" ref="N142:P142" si="35">IF(OR(F131="fail",F132="fail",F133="fail",F149="fail",F150="fail",F151="fail",F142="fail"),"fail",IF(AND(F131="pass",F132="pass",F133="pass",F149="pass",F150="pass",F151="pass",F142="pass"),"pass",IF(AND(F131="",F132="",F133="",F149="",F150="",F151="",F142=""),"n/a",IF(OR(F131="n/a",F132="n/a",F133="n/a",F149="n/a",F150="n/a",F151="n/a",F142="n/a"),"n/a"))))</f>
        <v>n/a</v>
      </c>
      <c r="O142" s="170" t="str">
        <f t="shared" si="35"/>
        <v>n/a</v>
      </c>
      <c r="P142" s="170" t="str">
        <f t="shared" si="35"/>
        <v>n/a</v>
      </c>
    </row>
    <row r="143" spans="1:16" x14ac:dyDescent="0.25">
      <c r="A143" s="171"/>
      <c r="B143" s="155"/>
      <c r="C143" s="164" t="s">
        <v>832</v>
      </c>
      <c r="D143" s="143"/>
      <c r="E143" s="143"/>
      <c r="F143" s="143"/>
      <c r="G143" s="143"/>
      <c r="H143" s="143"/>
      <c r="I143" s="143"/>
      <c r="M143" s="170" t="str">
        <f>IF(OR(E131="fail",E132="fail",E133="fail",E149="fail",E150="fail",E151="fail",E143="fail"),"fail",IF(AND(E131="pass",E132="pass",E133="pass",E149="pass",E150="pass",E151="pass",E143="pass"),"pass",IF(AND(E131="",E132="",E133="",E149="",E150="",E151="",E143=""),"n/a",IF(OR(E131="n/a",E132="n/a",E133="n/a",E149="n/a",E150="n/a",E151="n/a",E143="n/a"),"n/a"))))</f>
        <v>n/a</v>
      </c>
      <c r="N143" s="170" t="str">
        <f t="shared" ref="N143:P143" si="36">IF(OR(F131="fail",F132="fail",F133="fail",F149="fail",F150="fail",F151="fail",F143="fail"),"fail",IF(AND(F131="pass",F132="pass",F133="pass",F149="pass",F150="pass",F151="pass",F143="pass"),"pass",IF(AND(F131="",F132="",F133="",F149="",F150="",F151="",F143=""),"n/a",IF(OR(F131="n/a",F132="n/a",F133="n/a",F149="n/a",F150="n/a",F151="n/a",F143="n/a"),"n/a"))))</f>
        <v>n/a</v>
      </c>
      <c r="O143" s="170" t="str">
        <f t="shared" si="36"/>
        <v>n/a</v>
      </c>
      <c r="P143" s="170" t="str">
        <f t="shared" si="36"/>
        <v>n/a</v>
      </c>
    </row>
    <row r="144" spans="1:16" x14ac:dyDescent="0.25">
      <c r="A144" s="171"/>
      <c r="B144" s="155"/>
      <c r="C144" s="164" t="s">
        <v>833</v>
      </c>
      <c r="D144" s="143"/>
      <c r="E144" s="143"/>
      <c r="F144" s="143"/>
      <c r="G144" s="143"/>
      <c r="H144" s="143"/>
      <c r="I144" s="143"/>
      <c r="M144" s="170" t="str">
        <f>IF(OR(E131="fail",E132="fail",E133="fail",E149="fail",E150="fail",E151="fail",E144="fail"),"fail",IF(AND(E131="pass",E132="pass",E133="pass",E149="pass",E150="pass",E151="pass",E144="pass"),"pass",IF(AND(E131="",E132="",E133="",E149="",E150="",E151="",E144=""),"n/a",IF(OR(E131="n/a",E132="n/a",E133="n/a",E149="n/a",E150="n/a",E151="n/a",E144="n/a"),"n/a"))))</f>
        <v>n/a</v>
      </c>
      <c r="N144" s="170" t="str">
        <f t="shared" ref="N144:P144" si="37">IF(OR(F131="fail",F132="fail",F133="fail",F149="fail",F150="fail",F151="fail",F144="fail"),"fail",IF(AND(F131="pass",F132="pass",F133="pass",F149="pass",F150="pass",F151="pass",F144="pass"),"pass",IF(AND(F131="",F132="",F133="",F149="",F150="",F151="",F144=""),"n/a",IF(OR(F131="n/a",F132="n/a",F133="n/a",F149="n/a",F150="n/a",F151="n/a",F144="n/a"),"n/a"))))</f>
        <v>n/a</v>
      </c>
      <c r="O144" s="170" t="str">
        <f t="shared" si="37"/>
        <v>n/a</v>
      </c>
      <c r="P144" s="170" t="str">
        <f t="shared" si="37"/>
        <v>n/a</v>
      </c>
    </row>
    <row r="145" spans="1:16" x14ac:dyDescent="0.25">
      <c r="A145" s="171"/>
      <c r="B145" s="155"/>
      <c r="C145" s="164" t="s">
        <v>834</v>
      </c>
      <c r="D145" s="143"/>
      <c r="E145" s="143"/>
      <c r="F145" s="143"/>
      <c r="G145" s="143"/>
      <c r="H145" s="143"/>
      <c r="I145" s="143"/>
      <c r="M145" s="170" t="str">
        <f>IF(OR(E131="fail",E132="fail",E133="fail",E149="fail",E150="fail",E151="fail",E145="fail"),"fail",IF(AND(E131="pass",E132="pass",E133="pass",E149="pass",E150="pass",E151="pass",E145="pass"),"pass",IF(AND(E131="",E132="",E133="",E149="",E150="",E151="",E145=""),"n/a",IF(OR(E131="n/a",E132="n/a",E133="n/a",E149="n/a",E150="n/a",E151="n/a",E145="n/a"),"n/a"))))</f>
        <v>n/a</v>
      </c>
      <c r="N145" s="170" t="str">
        <f t="shared" ref="N145:P145" si="38">IF(OR(F131="fail",F132="fail",F133="fail",F149="fail",F150="fail",F151="fail",F145="fail"),"fail",IF(AND(F131="pass",F132="pass",F133="pass",F149="pass",F150="pass",F151="pass",F145="pass"),"pass",IF(AND(F131="",F132="",F133="",F149="",F150="",F151="",F145=""),"n/a",IF(OR(F131="n/a",F132="n/a",F133="n/a",F149="n/a",F150="n/a",F151="n/a",F145="n/a"),"n/a"))))</f>
        <v>n/a</v>
      </c>
      <c r="O145" s="170" t="str">
        <f t="shared" si="38"/>
        <v>n/a</v>
      </c>
      <c r="P145" s="170" t="str">
        <f t="shared" si="38"/>
        <v>n/a</v>
      </c>
    </row>
    <row r="146" spans="1:16" x14ac:dyDescent="0.25">
      <c r="A146" s="171"/>
      <c r="B146" s="155"/>
      <c r="C146" s="164" t="s">
        <v>835</v>
      </c>
      <c r="D146" s="143"/>
      <c r="E146" s="143"/>
      <c r="F146" s="143"/>
      <c r="G146" s="143"/>
      <c r="H146" s="143"/>
      <c r="I146" s="143"/>
      <c r="M146" s="170" t="str">
        <f>IF(OR(E131="fail",E132="fail",E133="fail",E149="fail",E150="fail",E151="fail",E146="fail"),"fail",IF(AND(E131="pass",E132="pass",E133="pass",E149="pass",E150="pass",E151="pass",E146="pass"),"pass",IF(AND(E131="",E132="",E133="",E149="",E150="",E151="",E146=""),"n/a",IF(OR(E131="n/a",E132="n/a",E133="n/a",E149="n/a",E150="n/a",E151="n/a",E146="n/a"),"n/a"))))</f>
        <v>n/a</v>
      </c>
      <c r="N146" s="170" t="str">
        <f t="shared" ref="N146:P146" si="39">IF(OR(F131="fail",F132="fail",F133="fail",F149="fail",F150="fail",F151="fail",F146="fail"),"fail",IF(AND(F131="pass",F132="pass",F133="pass",F149="pass",F150="pass",F151="pass",F146="pass"),"pass",IF(AND(F131="",F132="",F133="",F149="",F150="",F151="",F146=""),"n/a",IF(OR(F131="n/a",F132="n/a",F133="n/a",F149="n/a",F150="n/a",F151="n/a",F146="n/a"),"n/a"))))</f>
        <v>n/a</v>
      </c>
      <c r="O146" s="170" t="str">
        <f t="shared" si="39"/>
        <v>n/a</v>
      </c>
      <c r="P146" s="170" t="str">
        <f t="shared" si="39"/>
        <v>n/a</v>
      </c>
    </row>
    <row r="147" spans="1:16" x14ac:dyDescent="0.25">
      <c r="A147" s="171"/>
      <c r="B147" s="155"/>
      <c r="C147" s="164" t="s">
        <v>836</v>
      </c>
      <c r="D147" s="143"/>
      <c r="E147" s="143"/>
      <c r="F147" s="143"/>
      <c r="G147" s="143"/>
      <c r="H147" s="143"/>
      <c r="I147" s="143"/>
      <c r="M147" s="170" t="str">
        <f>IF(OR(E131="fail",E132="fail",E133="fail",E149="fail",E150="fail",E151="fail",E147="fail"),"fail",IF(AND(E131="pass",E132="pass",E133="pass",E149="pass",E150="pass",E151="pass",E147="pass"),"pass",IF(AND(E131="",E132="",E133="",E149="",E150="",E151="",E147=""),"n/a",IF(OR(E131="n/a",E132="n/a",E133="n/a",E149="n/a",E150="n/a",E151="n/a",E147="n/a"),"n/a"))))</f>
        <v>n/a</v>
      </c>
      <c r="N147" s="170" t="str">
        <f t="shared" ref="N147:P147" si="40">IF(OR(F131="fail",F132="fail",F133="fail",F149="fail",F150="fail",F151="fail",F147="fail"),"fail",IF(AND(F131="pass",F132="pass",F133="pass",F149="pass",F150="pass",F151="pass",F147="pass"),"pass",IF(AND(F131="",F132="",F133="",F149="",F150="",F151="",F147=""),"n/a",IF(OR(F131="n/a",F132="n/a",F133="n/a",F149="n/a",F150="n/a",F151="n/a",F147="n/a"),"n/a"))))</f>
        <v>n/a</v>
      </c>
      <c r="O147" s="170" t="str">
        <f t="shared" si="40"/>
        <v>n/a</v>
      </c>
      <c r="P147" s="170" t="str">
        <f t="shared" si="40"/>
        <v>n/a</v>
      </c>
    </row>
    <row r="148" spans="1:16" x14ac:dyDescent="0.25">
      <c r="A148" s="171"/>
      <c r="B148" s="155"/>
      <c r="C148" s="156" t="s">
        <v>837</v>
      </c>
      <c r="D148" s="161" t="s">
        <v>45</v>
      </c>
      <c r="E148" s="161" t="s">
        <v>45</v>
      </c>
      <c r="F148" s="161" t="s">
        <v>45</v>
      </c>
      <c r="G148" s="161" t="s">
        <v>45</v>
      </c>
      <c r="H148" s="161" t="s">
        <v>45</v>
      </c>
      <c r="I148" s="161"/>
    </row>
    <row r="149" spans="1:16" ht="30" x14ac:dyDescent="0.25">
      <c r="A149" s="171"/>
      <c r="B149" s="171"/>
      <c r="C149" s="156" t="s">
        <v>755</v>
      </c>
      <c r="D149" s="143"/>
      <c r="E149" s="143"/>
      <c r="F149" s="143"/>
      <c r="G149" s="143"/>
      <c r="H149" s="143"/>
      <c r="I149" s="143"/>
    </row>
    <row r="150" spans="1:16" ht="16.5" customHeight="1" x14ac:dyDescent="0.25">
      <c r="A150" s="171"/>
      <c r="B150" s="171"/>
      <c r="C150" s="156" t="s">
        <v>737</v>
      </c>
      <c r="D150" s="143"/>
      <c r="E150" s="143"/>
      <c r="F150" s="143"/>
      <c r="G150" s="143"/>
      <c r="H150" s="143"/>
      <c r="I150" s="143"/>
    </row>
    <row r="151" spans="1:16" ht="45" x14ac:dyDescent="0.25">
      <c r="A151" s="171"/>
      <c r="B151" s="171"/>
      <c r="C151" s="156" t="s">
        <v>761</v>
      </c>
      <c r="D151" s="143"/>
      <c r="E151" s="143"/>
      <c r="F151" s="143"/>
      <c r="G151" s="143"/>
      <c r="H151" s="143"/>
      <c r="I151" s="143"/>
    </row>
    <row r="152" spans="1:16" x14ac:dyDescent="0.25">
      <c r="A152" s="172"/>
      <c r="B152" s="172"/>
      <c r="C152" s="158"/>
      <c r="D152" s="158"/>
      <c r="E152" s="158" t="s">
        <v>544</v>
      </c>
      <c r="F152" s="158" t="s">
        <v>544</v>
      </c>
      <c r="G152" s="158" t="s">
        <v>544</v>
      </c>
      <c r="H152" s="158" t="s">
        <v>544</v>
      </c>
      <c r="I152" s="158"/>
    </row>
    <row r="153" spans="1:16" x14ac:dyDescent="0.25">
      <c r="A153" s="155" t="s">
        <v>922</v>
      </c>
      <c r="B153" s="173" t="s">
        <v>102</v>
      </c>
      <c r="C153" s="143" t="s">
        <v>960</v>
      </c>
      <c r="D153" s="143"/>
      <c r="E153" s="143"/>
      <c r="F153" s="143"/>
      <c r="G153" s="143"/>
      <c r="H153" s="143"/>
      <c r="I153" s="143"/>
      <c r="M153" s="170" t="str">
        <f>IF(OR(E153="fail",E154="fail",E155="fail",E156="fail",E157="fail",E158="fail",E159="fail"),"fail",IF(AND(E153="pass",E154="pass",E155="pass",E156="pass",E157="pass",E158="pass",E159="pass"),"pass",IF(AND(E153="",E154="",E155="",E156="",E157="",E158="",E159=""),"n/a",IF(OR(E153="n/a",E154="n/a",E155="n/a",E156="n/a",E157="n/a",E158="n/a",E159="n/a"),"n/a"))))</f>
        <v>n/a</v>
      </c>
      <c r="N153" s="170" t="str">
        <f t="shared" ref="N153:P153" si="41">IF(OR(F153="fail",F154="fail",F155="fail",F156="fail",F157="fail",F158="fail",F159="fail"),"fail",IF(AND(F153="pass",F154="pass",F155="pass",F156="pass",F157="pass",F158="pass",F159="pass"),"pass",IF(AND(F153="",F154="",F155="",F156="",F157="",F158="",F159=""),"n/a",IF(OR(F153="n/a",F154="n/a",F155="n/a",F156="n/a",F157="n/a",F158="n/a",F159="n/a"),"n/a"))))</f>
        <v>n/a</v>
      </c>
      <c r="O153" s="170" t="str">
        <f t="shared" si="41"/>
        <v>n/a</v>
      </c>
      <c r="P153" s="170" t="str">
        <f t="shared" si="41"/>
        <v>n/a</v>
      </c>
    </row>
    <row r="154" spans="1:16" x14ac:dyDescent="0.25">
      <c r="A154" s="169"/>
      <c r="B154" s="169"/>
      <c r="C154" s="156" t="s">
        <v>762</v>
      </c>
      <c r="D154" s="143"/>
      <c r="E154" s="143"/>
      <c r="F154" s="143"/>
      <c r="G154" s="143"/>
      <c r="H154" s="143"/>
      <c r="I154" s="143"/>
    </row>
    <row r="155" spans="1:16" x14ac:dyDescent="0.25">
      <c r="A155" s="169"/>
      <c r="B155" s="169"/>
      <c r="C155" s="156" t="s">
        <v>651</v>
      </c>
      <c r="D155" s="143"/>
      <c r="E155" s="143"/>
      <c r="F155" s="143"/>
      <c r="G155" s="143"/>
      <c r="H155" s="143"/>
      <c r="I155" s="143"/>
    </row>
    <row r="156" spans="1:16" x14ac:dyDescent="0.25">
      <c r="A156" s="171"/>
      <c r="B156" s="171"/>
      <c r="C156" s="156" t="s">
        <v>763</v>
      </c>
      <c r="D156" s="143"/>
      <c r="E156" s="143"/>
      <c r="F156" s="143"/>
      <c r="G156" s="143"/>
      <c r="H156" s="143"/>
      <c r="I156" s="143"/>
    </row>
    <row r="157" spans="1:16" ht="30" x14ac:dyDescent="0.25">
      <c r="A157" s="171"/>
      <c r="B157" s="171"/>
      <c r="C157" s="156" t="s">
        <v>764</v>
      </c>
      <c r="D157" s="143"/>
      <c r="E157" s="143"/>
      <c r="F157" s="143"/>
      <c r="G157" s="143"/>
      <c r="H157" s="143"/>
      <c r="I157" s="143"/>
    </row>
    <row r="158" spans="1:16" ht="17.25" customHeight="1" x14ac:dyDescent="0.25">
      <c r="A158" s="171"/>
      <c r="B158" s="171"/>
      <c r="C158" s="156" t="s">
        <v>737</v>
      </c>
      <c r="D158" s="143"/>
      <c r="E158" s="143"/>
      <c r="F158" s="143"/>
      <c r="G158" s="143"/>
      <c r="H158" s="143"/>
      <c r="I158" s="143"/>
    </row>
    <row r="159" spans="1:16" ht="45" x14ac:dyDescent="0.25">
      <c r="A159" s="171"/>
      <c r="B159" s="171"/>
      <c r="C159" s="156" t="s">
        <v>765</v>
      </c>
      <c r="D159" s="143"/>
      <c r="E159" s="143"/>
      <c r="F159" s="143"/>
      <c r="G159" s="143"/>
      <c r="H159" s="143"/>
      <c r="I159" s="143"/>
    </row>
    <row r="160" spans="1:16" x14ac:dyDescent="0.25">
      <c r="A160" s="172"/>
      <c r="B160" s="172"/>
      <c r="C160" s="158"/>
      <c r="D160" s="158"/>
      <c r="E160" s="158" t="s">
        <v>544</v>
      </c>
      <c r="F160" s="158" t="s">
        <v>544</v>
      </c>
      <c r="G160" s="158" t="s">
        <v>544</v>
      </c>
      <c r="H160" s="158" t="s">
        <v>544</v>
      </c>
      <c r="I160" s="158"/>
    </row>
    <row r="161" spans="1:16" x14ac:dyDescent="0.25">
      <c r="A161" s="155" t="s">
        <v>923</v>
      </c>
      <c r="B161" s="173" t="s">
        <v>119</v>
      </c>
      <c r="C161" s="143" t="s">
        <v>960</v>
      </c>
      <c r="D161" s="143"/>
      <c r="E161" s="143"/>
      <c r="F161" s="143"/>
      <c r="G161" s="143"/>
      <c r="H161" s="143"/>
      <c r="I161" s="143"/>
      <c r="M161" s="170" t="str">
        <f>IF(OR(E161="fail",E162="fail",E163="fail",E164="fail",E165="fail",E166="fail",E167="fail"),"fail",IF(AND(E161="pass",E162="pass",E163="pass",E164="pass",E165="pass",E166="pass",E167="pass"),"pass",IF(AND(E161="",E162="",E163="",E164="",E165="",E166="",E167=""),"n/a",IF(OR(E161="n/a",E162="n/a",E163="n/a",E164="n/a",E165="n/a",E166="n/a",E167="n/a"),"n/a"))))</f>
        <v>n/a</v>
      </c>
      <c r="N161" s="170" t="str">
        <f t="shared" ref="N161:P161" si="42">IF(OR(F161="fail",F162="fail",F163="fail",F164="fail",F165="fail",F166="fail",F167="fail"),"fail",IF(AND(F161="pass",F162="pass",F163="pass",F164="pass",F165="pass",F166="pass",F167="pass"),"pass",IF(AND(F161="",F162="",F163="",F164="",F165="",F166="",F167=""),"n/a",IF(OR(F161="n/a",F162="n/a",F163="n/a",F164="n/a",F165="n/a",F166="n/a",F167="n/a"),"n/a"))))</f>
        <v>n/a</v>
      </c>
      <c r="O161" s="170" t="str">
        <f t="shared" si="42"/>
        <v>n/a</v>
      </c>
      <c r="P161" s="170" t="str">
        <f t="shared" si="42"/>
        <v>n/a</v>
      </c>
    </row>
    <row r="162" spans="1:16" x14ac:dyDescent="0.25">
      <c r="A162" s="169"/>
      <c r="B162" s="169"/>
      <c r="C162" s="156" t="s">
        <v>3723</v>
      </c>
      <c r="D162" s="143"/>
      <c r="E162" s="143"/>
      <c r="F162" s="143"/>
      <c r="G162" s="143"/>
      <c r="H162" s="143"/>
      <c r="I162" s="143"/>
    </row>
    <row r="163" spans="1:16" x14ac:dyDescent="0.25">
      <c r="A163" s="169"/>
      <c r="B163" s="169"/>
      <c r="C163" s="156" t="s">
        <v>653</v>
      </c>
      <c r="D163" s="143"/>
      <c r="E163" s="143"/>
      <c r="F163" s="143"/>
      <c r="G163" s="143"/>
      <c r="H163" s="143"/>
      <c r="I163" s="143"/>
    </row>
    <row r="164" spans="1:16" ht="30" x14ac:dyDescent="0.25">
      <c r="A164" s="171"/>
      <c r="B164" s="171"/>
      <c r="C164" s="156" t="s">
        <v>766</v>
      </c>
      <c r="D164" s="143"/>
      <c r="E164" s="143"/>
      <c r="F164" s="143"/>
      <c r="G164" s="143"/>
      <c r="H164" s="143"/>
      <c r="I164" s="143"/>
    </row>
    <row r="165" spans="1:16" ht="30" x14ac:dyDescent="0.25">
      <c r="A165" s="171"/>
      <c r="B165" s="171"/>
      <c r="C165" s="156" t="s">
        <v>767</v>
      </c>
      <c r="D165" s="143"/>
      <c r="E165" s="143"/>
      <c r="F165" s="143"/>
      <c r="G165" s="143"/>
      <c r="H165" s="143"/>
      <c r="I165" s="143"/>
    </row>
    <row r="166" spans="1:16" ht="20.25" customHeight="1" x14ac:dyDescent="0.25">
      <c r="A166" s="171"/>
      <c r="B166" s="171"/>
      <c r="C166" s="156" t="s">
        <v>737</v>
      </c>
      <c r="D166" s="143"/>
      <c r="E166" s="143"/>
      <c r="F166" s="143"/>
      <c r="G166" s="143"/>
      <c r="H166" s="143"/>
      <c r="I166" s="143"/>
    </row>
    <row r="167" spans="1:16" ht="45" x14ac:dyDescent="0.25">
      <c r="A167" s="171"/>
      <c r="B167" s="171"/>
      <c r="C167" s="156" t="s">
        <v>768</v>
      </c>
      <c r="D167" s="143"/>
      <c r="E167" s="143"/>
      <c r="F167" s="143"/>
      <c r="G167" s="143"/>
      <c r="H167" s="143"/>
      <c r="I167" s="143"/>
    </row>
    <row r="168" spans="1:16" x14ac:dyDescent="0.25">
      <c r="A168" s="172"/>
      <c r="B168" s="172"/>
      <c r="C168" s="158"/>
      <c r="D168" s="158"/>
      <c r="E168" s="158" t="s">
        <v>544</v>
      </c>
      <c r="F168" s="158" t="s">
        <v>544</v>
      </c>
      <c r="G168" s="158" t="s">
        <v>544</v>
      </c>
      <c r="H168" s="158" t="s">
        <v>544</v>
      </c>
      <c r="I168" s="158"/>
    </row>
    <row r="169" spans="1:16" x14ac:dyDescent="0.25">
      <c r="A169" s="155" t="s">
        <v>924</v>
      </c>
      <c r="B169" s="173" t="s">
        <v>118</v>
      </c>
      <c r="C169" s="143" t="s">
        <v>960</v>
      </c>
      <c r="D169" s="143"/>
      <c r="E169" s="143"/>
      <c r="F169" s="143"/>
      <c r="G169" s="143"/>
      <c r="H169" s="143"/>
      <c r="I169" s="143"/>
      <c r="M169" s="170" t="str">
        <f>IF(OR(E169="fail",E170="fail",E171="fail",E172="fail",E173="fail",E174="fail",E175="fail"),"fail",IF(AND(E169="pass",E170="pass",E171="pass",E172="pass",E173="pass",E174="pass",E175="pass"),"pass",IF(AND(E169="",E170="",E171="",E172="",E173="",E174="",E175=""),"n/a",IF(OR(E169="n/a",E170="n/a",E171="n/a",E172="n/a",E173="n/a",E174="n/a",E175="n/a"),"n/a"))))</f>
        <v>n/a</v>
      </c>
      <c r="N169" s="170" t="str">
        <f t="shared" ref="N169:P169" si="43">IF(OR(F169="fail",F170="fail",F171="fail",F172="fail",F173="fail",F174="fail",F175="fail"),"fail",IF(AND(F169="pass",F170="pass",F171="pass",F172="pass",F173="pass",F174="pass",F175="pass"),"pass",IF(AND(F169="",F170="",F171="",F172="",F173="",F174="",F175=""),"n/a",IF(OR(F169="n/a",F170="n/a",F171="n/a",F172="n/a",F173="n/a",F174="n/a",F175="n/a"),"n/a"))))</f>
        <v>n/a</v>
      </c>
      <c r="O169" s="170" t="str">
        <f t="shared" si="43"/>
        <v>n/a</v>
      </c>
      <c r="P169" s="170" t="str">
        <f t="shared" si="43"/>
        <v>n/a</v>
      </c>
    </row>
    <row r="170" spans="1:16" x14ac:dyDescent="0.25">
      <c r="A170" s="169"/>
      <c r="B170" s="169"/>
      <c r="C170" s="156" t="s">
        <v>3723</v>
      </c>
      <c r="D170" s="143"/>
      <c r="E170" s="143"/>
      <c r="F170" s="143"/>
      <c r="G170" s="143"/>
      <c r="H170" s="143"/>
      <c r="I170" s="143"/>
    </row>
    <row r="171" spans="1:16" x14ac:dyDescent="0.25">
      <c r="A171" s="169"/>
      <c r="B171" s="169"/>
      <c r="C171" s="156" t="s">
        <v>655</v>
      </c>
      <c r="D171" s="143"/>
      <c r="E171" s="143"/>
      <c r="F171" s="143"/>
      <c r="G171" s="143"/>
      <c r="H171" s="143"/>
      <c r="I171" s="143"/>
    </row>
    <row r="172" spans="1:16" x14ac:dyDescent="0.25">
      <c r="A172" s="171"/>
      <c r="B172" s="171"/>
      <c r="C172" s="156" t="s">
        <v>769</v>
      </c>
      <c r="D172" s="143"/>
      <c r="E172" s="143"/>
      <c r="F172" s="143"/>
      <c r="G172" s="143"/>
      <c r="H172" s="143"/>
      <c r="I172" s="143"/>
    </row>
    <row r="173" spans="1:16" ht="30" x14ac:dyDescent="0.25">
      <c r="A173" s="171"/>
      <c r="B173" s="171"/>
      <c r="C173" s="156" t="s">
        <v>770</v>
      </c>
      <c r="D173" s="143"/>
      <c r="E173" s="143"/>
      <c r="F173" s="143"/>
      <c r="G173" s="143"/>
      <c r="H173" s="143"/>
      <c r="I173" s="143"/>
    </row>
    <row r="174" spans="1:16" ht="18.75" customHeight="1" x14ac:dyDescent="0.25">
      <c r="A174" s="171"/>
      <c r="B174" s="171"/>
      <c r="C174" s="156" t="s">
        <v>737</v>
      </c>
      <c r="D174" s="143"/>
      <c r="E174" s="143"/>
      <c r="F174" s="143"/>
      <c r="G174" s="143"/>
      <c r="H174" s="143"/>
      <c r="I174" s="143"/>
    </row>
    <row r="175" spans="1:16" ht="45" x14ac:dyDescent="0.25">
      <c r="A175" s="171"/>
      <c r="B175" s="171"/>
      <c r="C175" s="156" t="s">
        <v>771</v>
      </c>
      <c r="D175" s="143"/>
      <c r="E175" s="143"/>
      <c r="F175" s="143"/>
      <c r="G175" s="143"/>
      <c r="H175" s="143"/>
      <c r="I175" s="143"/>
    </row>
    <row r="176" spans="1:16" x14ac:dyDescent="0.25">
      <c r="A176" s="172"/>
      <c r="B176" s="172"/>
      <c r="C176" s="158"/>
      <c r="D176" s="158"/>
      <c r="E176" s="158" t="s">
        <v>544</v>
      </c>
      <c r="F176" s="158" t="s">
        <v>544</v>
      </c>
      <c r="G176" s="158" t="s">
        <v>544</v>
      </c>
      <c r="H176" s="158" t="s">
        <v>544</v>
      </c>
      <c r="I176" s="158"/>
    </row>
    <row r="177" spans="1:16" x14ac:dyDescent="0.25">
      <c r="A177" s="155" t="s">
        <v>925</v>
      </c>
      <c r="B177" s="173" t="s">
        <v>117</v>
      </c>
      <c r="C177" s="143" t="s">
        <v>960</v>
      </c>
      <c r="D177" s="143"/>
      <c r="E177" s="143"/>
      <c r="F177" s="143"/>
      <c r="G177" s="143"/>
      <c r="H177" s="143"/>
      <c r="I177" s="143"/>
      <c r="M177" s="170" t="str">
        <f>IF(OR(E177="fail",E178="fail",E179="fail",E180="fail",E181="fail",E182="fail",E183="fail"),"fail",IF(AND(E177="pass",E178="pass",E179="pass",E180="pass",E181="pass",E182="pass",E183="pass"),"pass",IF(AND(E177="",E178="",E179="",E180="",E181="",E182="",E183=""),"n/a",IF(OR(E177="n/a",E178="n/a",E179="n/a",E180="n/a",E181="n/a",E182="n/a",E183="n/a"),"n/a"))))</f>
        <v>n/a</v>
      </c>
      <c r="N177" s="170" t="str">
        <f t="shared" ref="N177:P177" si="44">IF(OR(F177="fail",F178="fail",F179="fail",F180="fail",F181="fail",F182="fail",F183="fail"),"fail",IF(AND(F177="pass",F178="pass",F179="pass",F180="pass",F181="pass",F182="pass",F183="pass"),"pass",IF(AND(F177="",F178="",F179="",F180="",F181="",F182="",F183=""),"n/a",IF(OR(F177="n/a",F178="n/a",F179="n/a",F180="n/a",F181="n/a",F182="n/a",F183="n/a"),"n/a"))))</f>
        <v>n/a</v>
      </c>
      <c r="O177" s="170" t="str">
        <f t="shared" si="44"/>
        <v>n/a</v>
      </c>
      <c r="P177" s="170" t="str">
        <f t="shared" si="44"/>
        <v>n/a</v>
      </c>
    </row>
    <row r="178" spans="1:16" x14ac:dyDescent="0.25">
      <c r="A178" s="169"/>
      <c r="B178" s="169"/>
      <c r="C178" s="156" t="s">
        <v>3723</v>
      </c>
      <c r="D178" s="143"/>
      <c r="E178" s="143"/>
      <c r="F178" s="143"/>
      <c r="G178" s="143"/>
      <c r="H178" s="143"/>
      <c r="I178" s="143"/>
    </row>
    <row r="179" spans="1:16" ht="17.25" customHeight="1" x14ac:dyDescent="0.25">
      <c r="A179" s="169"/>
      <c r="B179" s="169"/>
      <c r="C179" s="156" t="s">
        <v>659</v>
      </c>
      <c r="D179" s="143"/>
      <c r="E179" s="143"/>
      <c r="F179" s="143"/>
      <c r="G179" s="143"/>
      <c r="H179" s="143"/>
      <c r="I179" s="143"/>
    </row>
    <row r="180" spans="1:16" ht="30" x14ac:dyDescent="0.25">
      <c r="A180" s="171"/>
      <c r="B180" s="171"/>
      <c r="C180" s="156" t="s">
        <v>772</v>
      </c>
      <c r="D180" s="143"/>
      <c r="E180" s="143"/>
      <c r="F180" s="143"/>
      <c r="G180" s="143"/>
      <c r="H180" s="143"/>
      <c r="I180" s="143"/>
    </row>
    <row r="181" spans="1:16" ht="30" x14ac:dyDescent="0.25">
      <c r="A181" s="171"/>
      <c r="B181" s="171"/>
      <c r="C181" s="156" t="s">
        <v>773</v>
      </c>
      <c r="D181" s="143"/>
      <c r="E181" s="143"/>
      <c r="F181" s="143"/>
      <c r="G181" s="143"/>
      <c r="H181" s="143"/>
      <c r="I181" s="143"/>
    </row>
    <row r="182" spans="1:16" ht="18.75" customHeight="1" x14ac:dyDescent="0.25">
      <c r="A182" s="171"/>
      <c r="B182" s="171"/>
      <c r="C182" s="156" t="s">
        <v>737</v>
      </c>
      <c r="D182" s="143"/>
      <c r="E182" s="143"/>
      <c r="F182" s="143"/>
      <c r="G182" s="143"/>
      <c r="H182" s="143"/>
      <c r="I182" s="143"/>
    </row>
    <row r="183" spans="1:16" ht="45" x14ac:dyDescent="0.25">
      <c r="A183" s="171"/>
      <c r="B183" s="171"/>
      <c r="C183" s="156" t="s">
        <v>774</v>
      </c>
      <c r="D183" s="143"/>
      <c r="E183" s="143"/>
      <c r="F183" s="143"/>
      <c r="G183" s="143"/>
      <c r="H183" s="143"/>
      <c r="I183" s="143"/>
    </row>
    <row r="184" spans="1:16" x14ac:dyDescent="0.25">
      <c r="A184" s="172"/>
      <c r="B184" s="172"/>
      <c r="C184" s="158"/>
      <c r="D184" s="158"/>
      <c r="E184" s="158" t="s">
        <v>544</v>
      </c>
      <c r="F184" s="158" t="s">
        <v>544</v>
      </c>
      <c r="G184" s="158" t="s">
        <v>544</v>
      </c>
      <c r="H184" s="158" t="s">
        <v>544</v>
      </c>
      <c r="I184" s="158"/>
    </row>
    <row r="185" spans="1:16" x14ac:dyDescent="0.25">
      <c r="A185" s="155" t="s">
        <v>926</v>
      </c>
      <c r="B185" s="173" t="s">
        <v>116</v>
      </c>
      <c r="C185" s="143" t="s">
        <v>960</v>
      </c>
      <c r="D185" s="143"/>
      <c r="E185" s="143"/>
      <c r="F185" s="143"/>
      <c r="G185" s="143"/>
      <c r="H185" s="143"/>
      <c r="I185" s="143"/>
      <c r="M185" s="170" t="str">
        <f>IF(OR(E185="fail",E186="fail",E187="fail",E188="fail",E189="fail",E190="fail",E191="fail"),"fail",IF(AND(E185="pass",E186="pass",E187="pass",E188="pass",E189="pass",E190="pass",E191="pass"),"pass",IF(AND(E185="",E186="",E187="",E188="",E189="",E190="",E191=""),"n/a",IF(OR(E185="n/a",E186="n/a",E187="n/a",E188="n/a",E189="n/a",E190="n/a",E191="n/a"),"n/a"))))</f>
        <v>n/a</v>
      </c>
      <c r="N185" s="170" t="str">
        <f t="shared" ref="N185:P185" si="45">IF(OR(F185="fail",F186="fail",F187="fail",F188="fail",F189="fail",F190="fail",F191="fail"),"fail",IF(AND(F185="pass",F186="pass",F187="pass",F188="pass",F189="pass",F190="pass",F191="pass"),"pass",IF(AND(F185="",F186="",F187="",F188="",F189="",F190="",F191=""),"n/a",IF(OR(F185="n/a",F186="n/a",F187="n/a",F188="n/a",F189="n/a",F190="n/a",F191="n/a"),"n/a"))))</f>
        <v>n/a</v>
      </c>
      <c r="O185" s="170" t="str">
        <f t="shared" si="45"/>
        <v>n/a</v>
      </c>
      <c r="P185" s="170" t="str">
        <f t="shared" si="45"/>
        <v>n/a</v>
      </c>
    </row>
    <row r="186" spans="1:16" x14ac:dyDescent="0.25">
      <c r="A186" s="169"/>
      <c r="B186" s="169"/>
      <c r="C186" s="156" t="s">
        <v>3723</v>
      </c>
      <c r="D186" s="143"/>
      <c r="E186" s="143"/>
      <c r="F186" s="143"/>
      <c r="G186" s="143"/>
      <c r="H186" s="143"/>
      <c r="I186" s="143"/>
    </row>
    <row r="187" spans="1:16" ht="18" customHeight="1" x14ac:dyDescent="0.25">
      <c r="A187" s="169"/>
      <c r="B187" s="169"/>
      <c r="C187" s="156" t="s">
        <v>659</v>
      </c>
      <c r="D187" s="143"/>
      <c r="E187" s="143"/>
      <c r="F187" s="143"/>
      <c r="G187" s="143"/>
      <c r="H187" s="143"/>
      <c r="I187" s="143"/>
    </row>
    <row r="188" spans="1:16" ht="45" x14ac:dyDescent="0.25">
      <c r="A188" s="171"/>
      <c r="B188" s="171"/>
      <c r="C188" s="156" t="s">
        <v>775</v>
      </c>
      <c r="D188" s="143"/>
      <c r="E188" s="143"/>
      <c r="F188" s="143"/>
      <c r="G188" s="143"/>
      <c r="H188" s="143"/>
      <c r="I188" s="143"/>
    </row>
    <row r="189" spans="1:16" ht="30" x14ac:dyDescent="0.25">
      <c r="A189" s="171"/>
      <c r="B189" s="171"/>
      <c r="C189" s="156" t="s">
        <v>776</v>
      </c>
      <c r="D189" s="143"/>
      <c r="E189" s="143"/>
      <c r="F189" s="143"/>
      <c r="G189" s="143"/>
      <c r="H189" s="143"/>
      <c r="I189" s="143"/>
    </row>
    <row r="190" spans="1:16" ht="18.75" customHeight="1" x14ac:dyDescent="0.25">
      <c r="A190" s="171"/>
      <c r="B190" s="171"/>
      <c r="C190" s="156" t="s">
        <v>737</v>
      </c>
      <c r="D190" s="143"/>
      <c r="E190" s="143"/>
      <c r="F190" s="143"/>
      <c r="G190" s="143"/>
      <c r="H190" s="143"/>
      <c r="I190" s="143"/>
    </row>
    <row r="191" spans="1:16" ht="45" x14ac:dyDescent="0.25">
      <c r="A191" s="171"/>
      <c r="B191" s="171"/>
      <c r="C191" s="156" t="s">
        <v>777</v>
      </c>
      <c r="D191" s="143"/>
      <c r="E191" s="143"/>
      <c r="F191" s="143"/>
      <c r="G191" s="143"/>
      <c r="H191" s="143"/>
      <c r="I191" s="143"/>
    </row>
    <row r="192" spans="1:16" x14ac:dyDescent="0.25">
      <c r="A192" s="172"/>
      <c r="B192" s="172"/>
      <c r="C192" s="158"/>
      <c r="D192" s="158"/>
      <c r="E192" s="158" t="s">
        <v>544</v>
      </c>
      <c r="F192" s="158" t="s">
        <v>544</v>
      </c>
      <c r="G192" s="158" t="s">
        <v>544</v>
      </c>
      <c r="H192" s="158" t="s">
        <v>544</v>
      </c>
      <c r="I192" s="158"/>
    </row>
    <row r="193" spans="1:16" x14ac:dyDescent="0.25">
      <c r="A193" s="155" t="s">
        <v>927</v>
      </c>
      <c r="B193" s="173" t="s">
        <v>115</v>
      </c>
      <c r="C193" s="143" t="s">
        <v>960</v>
      </c>
      <c r="D193" s="143"/>
      <c r="E193" s="143"/>
      <c r="F193" s="143"/>
      <c r="G193" s="143"/>
      <c r="H193" s="143"/>
      <c r="I193" s="143"/>
      <c r="M193" s="170" t="str">
        <f>IF(OR(E193="fail",E194="fail",E195="fail",E196="fail",E197="fail",E198="fail",E199="fail"),"fail",IF(AND(E193="pass",E194="pass",E195="pass",E196="pass",E197="pass",E198="pass",E199="pass"),"pass",IF(AND(E193="",E194="",E195="",E196="",E197="",E198="",E199=""),"n/a",IF(OR(E193="n/a",E194="n/a",E195="n/a",E196="n/a",E197="n/a",E198="n/a",E199="n/a"),"n/a"))))</f>
        <v>n/a</v>
      </c>
      <c r="N193" s="170" t="str">
        <f t="shared" ref="N193:P193" si="46">IF(OR(F193="fail",F194="fail",F195="fail",F196="fail",F197="fail",F198="fail",F199="fail"),"fail",IF(AND(F193="pass",F194="pass",F195="pass",F196="pass",F197="pass",F198="pass",F199="pass"),"pass",IF(AND(F193="",F194="",F195="",F196="",F197="",F198="",F199=""),"n/a",IF(OR(F193="n/a",F194="n/a",F195="n/a",F196="n/a",F197="n/a",F198="n/a",F199="n/a"),"n/a"))))</f>
        <v>n/a</v>
      </c>
      <c r="O193" s="170" t="str">
        <f t="shared" si="46"/>
        <v>n/a</v>
      </c>
      <c r="P193" s="170" t="str">
        <f t="shared" si="46"/>
        <v>n/a</v>
      </c>
    </row>
    <row r="194" spans="1:16" x14ac:dyDescent="0.25">
      <c r="A194" s="169"/>
      <c r="B194" s="169"/>
      <c r="C194" s="156" t="s">
        <v>3723</v>
      </c>
      <c r="D194" s="143"/>
      <c r="E194" s="143"/>
      <c r="F194" s="143"/>
      <c r="G194" s="143"/>
      <c r="H194" s="143"/>
      <c r="I194" s="143"/>
    </row>
    <row r="195" spans="1:16" x14ac:dyDescent="0.25">
      <c r="A195" s="169"/>
      <c r="B195" s="169"/>
      <c r="C195" s="156" t="s">
        <v>661</v>
      </c>
      <c r="D195" s="143"/>
      <c r="E195" s="143"/>
      <c r="F195" s="143"/>
      <c r="G195" s="143"/>
      <c r="H195" s="143"/>
      <c r="I195" s="143"/>
    </row>
    <row r="196" spans="1:16" ht="30" x14ac:dyDescent="0.25">
      <c r="A196" s="171"/>
      <c r="B196" s="171"/>
      <c r="C196" s="156" t="s">
        <v>778</v>
      </c>
      <c r="D196" s="143"/>
      <c r="E196" s="143"/>
      <c r="F196" s="143"/>
      <c r="G196" s="143"/>
      <c r="H196" s="143"/>
      <c r="I196" s="143"/>
    </row>
    <row r="197" spans="1:16" ht="30" x14ac:dyDescent="0.25">
      <c r="A197" s="171"/>
      <c r="B197" s="171"/>
      <c r="C197" s="156" t="s">
        <v>779</v>
      </c>
      <c r="D197" s="143"/>
      <c r="E197" s="143"/>
      <c r="F197" s="143"/>
      <c r="G197" s="143"/>
      <c r="H197" s="143"/>
      <c r="I197" s="143"/>
    </row>
    <row r="198" spans="1:16" ht="15.75" customHeight="1" x14ac:dyDescent="0.25">
      <c r="A198" s="171"/>
      <c r="B198" s="171"/>
      <c r="C198" s="156" t="s">
        <v>737</v>
      </c>
      <c r="D198" s="143"/>
      <c r="E198" s="143"/>
      <c r="F198" s="143"/>
      <c r="G198" s="143"/>
      <c r="H198" s="143"/>
      <c r="I198" s="143"/>
    </row>
    <row r="199" spans="1:16" ht="45" x14ac:dyDescent="0.25">
      <c r="A199" s="171"/>
      <c r="B199" s="171"/>
      <c r="C199" s="156" t="s">
        <v>780</v>
      </c>
      <c r="D199" s="143"/>
      <c r="E199" s="143"/>
      <c r="F199" s="143"/>
      <c r="G199" s="143"/>
      <c r="H199" s="143"/>
      <c r="I199" s="143"/>
    </row>
    <row r="200" spans="1:16" x14ac:dyDescent="0.25">
      <c r="A200" s="172"/>
      <c r="B200" s="172"/>
      <c r="C200" s="158"/>
      <c r="D200" s="158"/>
      <c r="E200" s="158" t="s">
        <v>544</v>
      </c>
      <c r="F200" s="158" t="s">
        <v>544</v>
      </c>
      <c r="G200" s="158" t="s">
        <v>544</v>
      </c>
      <c r="H200" s="158" t="s">
        <v>544</v>
      </c>
      <c r="I200" s="158"/>
    </row>
    <row r="201" spans="1:16" x14ac:dyDescent="0.25">
      <c r="A201" s="155" t="s">
        <v>928</v>
      </c>
      <c r="B201" s="173" t="s">
        <v>114</v>
      </c>
      <c r="C201" s="143" t="s">
        <v>960</v>
      </c>
      <c r="D201" s="143"/>
      <c r="E201" s="143"/>
      <c r="F201" s="143"/>
      <c r="G201" s="143"/>
      <c r="H201" s="143"/>
      <c r="I201" s="143"/>
      <c r="M201" s="170" t="str">
        <f>IF(OR(E201="fail",E202="fail",E203="fail",E204="fail",E205="fail",E206="fail",E207="fail"),"fail",IF(AND(E201="pass",E202="pass",E203="pass",E204="pass",E205="pass",E206="pass",E207="pass"),"pass",IF(AND(E201="",E202="",E203="",E204="",E205="",E206="",E207=""),"n/a",IF(OR(E201="n/a",E202="n/a",E203="n/a",E204="n/a",E205="n/a",E206="n/a",E207="n/a"),"n/a"))))</f>
        <v>n/a</v>
      </c>
      <c r="N201" s="170" t="str">
        <f t="shared" ref="N201:P201" si="47">IF(OR(F201="fail",F202="fail",F203="fail",F204="fail",F205="fail",F206="fail",F207="fail"),"fail",IF(AND(F201="pass",F202="pass",F203="pass",F204="pass",F205="pass",F206="pass",F207="pass"),"pass",IF(AND(F201="",F202="",F203="",F204="",F205="",F206="",F207=""),"n/a",IF(OR(F201="n/a",F202="n/a",F203="n/a",F204="n/a",F205="n/a",F206="n/a",F207="n/a"),"n/a"))))</f>
        <v>n/a</v>
      </c>
      <c r="O201" s="170" t="str">
        <f t="shared" si="47"/>
        <v>n/a</v>
      </c>
      <c r="P201" s="170" t="str">
        <f t="shared" si="47"/>
        <v>n/a</v>
      </c>
    </row>
    <row r="202" spans="1:16" x14ac:dyDescent="0.25">
      <c r="A202" s="169"/>
      <c r="B202" s="169"/>
      <c r="C202" s="156" t="s">
        <v>3722</v>
      </c>
      <c r="D202" s="143"/>
      <c r="E202" s="143"/>
      <c r="F202" s="143"/>
      <c r="G202" s="143"/>
      <c r="H202" s="143"/>
      <c r="I202" s="143"/>
    </row>
    <row r="203" spans="1:16" x14ac:dyDescent="0.25">
      <c r="A203" s="169"/>
      <c r="B203" s="169"/>
      <c r="C203" s="156" t="s">
        <v>663</v>
      </c>
      <c r="D203" s="143"/>
      <c r="E203" s="143"/>
      <c r="F203" s="143"/>
      <c r="G203" s="143"/>
      <c r="H203" s="143"/>
      <c r="I203" s="143"/>
    </row>
    <row r="204" spans="1:16" x14ac:dyDescent="0.25">
      <c r="A204" s="171"/>
      <c r="B204" s="171"/>
      <c r="C204" s="156" t="s">
        <v>781</v>
      </c>
      <c r="D204" s="143"/>
      <c r="E204" s="143"/>
      <c r="F204" s="143"/>
      <c r="G204" s="143"/>
      <c r="H204" s="143"/>
      <c r="I204" s="143"/>
    </row>
    <row r="205" spans="1:16" ht="30" x14ac:dyDescent="0.25">
      <c r="A205" s="171"/>
      <c r="B205" s="171"/>
      <c r="C205" s="156" t="s">
        <v>782</v>
      </c>
      <c r="D205" s="143"/>
      <c r="E205" s="143"/>
      <c r="F205" s="143"/>
      <c r="G205" s="143"/>
      <c r="H205" s="143"/>
      <c r="I205" s="143"/>
    </row>
    <row r="206" spans="1:16" ht="19.5" customHeight="1" x14ac:dyDescent="0.25">
      <c r="A206" s="171"/>
      <c r="B206" s="171"/>
      <c r="C206" s="156" t="s">
        <v>737</v>
      </c>
      <c r="D206" s="143"/>
      <c r="E206" s="143"/>
      <c r="F206" s="143"/>
      <c r="G206" s="143"/>
      <c r="H206" s="143"/>
      <c r="I206" s="143"/>
    </row>
    <row r="207" spans="1:16" ht="45" x14ac:dyDescent="0.25">
      <c r="A207" s="171"/>
      <c r="B207" s="171"/>
      <c r="C207" s="156" t="s">
        <v>783</v>
      </c>
      <c r="D207" s="143"/>
      <c r="E207" s="143"/>
      <c r="F207" s="143"/>
      <c r="G207" s="143"/>
      <c r="H207" s="143"/>
      <c r="I207" s="143"/>
    </row>
    <row r="208" spans="1:16" x14ac:dyDescent="0.25">
      <c r="A208" s="172"/>
      <c r="B208" s="172"/>
      <c r="C208" s="158"/>
      <c r="D208" s="158"/>
      <c r="E208" s="158" t="s">
        <v>544</v>
      </c>
      <c r="F208" s="158" t="s">
        <v>544</v>
      </c>
      <c r="G208" s="158" t="s">
        <v>544</v>
      </c>
      <c r="H208" s="158" t="s">
        <v>544</v>
      </c>
      <c r="I208" s="158"/>
    </row>
    <row r="209" spans="1:16" x14ac:dyDescent="0.25">
      <c r="A209" s="155" t="s">
        <v>3792</v>
      </c>
      <c r="B209" s="173" t="s">
        <v>3731</v>
      </c>
      <c r="C209" s="143" t="s">
        <v>960</v>
      </c>
      <c r="D209" s="143"/>
      <c r="E209" s="143"/>
      <c r="F209" s="143"/>
      <c r="G209" s="143"/>
      <c r="H209" s="143"/>
      <c r="I209" s="143"/>
      <c r="M209" s="170" t="str">
        <f>IF(OR(E209="fail",E210="fail",E211="fail",E212="fail",E213="fail",E214="fail",E215="fail"),"fail",IF(AND(E209="pass",E210="pass",E211="pass",E212="pass",E213="pass",E214="pass",E215="pass"),"pass",IF(AND(E209="",E210="",E211="",E212="",E213="",E214="",E215=""),"n/a",IF(OR(E209="n/a",E210="n/a",E211="n/a",E212="n/a",E213="n/a",E214="n/a",E215="n/a"),"n/a"))))</f>
        <v>n/a</v>
      </c>
      <c r="N209" s="170" t="str">
        <f t="shared" ref="N209:P209" si="48">IF(OR(F209="fail",F210="fail",F211="fail",F212="fail",F213="fail",F214="fail",F215="fail"),"fail",IF(AND(F209="pass",F210="pass",F211="pass",F212="pass",F213="pass",F214="pass",F215="pass"),"pass",IF(AND(F209="",F210="",F211="",F212="",F213="",F214="",F215=""),"n/a",IF(OR(F209="n/a",F210="n/a",F211="n/a",F212="n/a",F213="n/a",F214="n/a",F215="n/a"),"n/a"))))</f>
        <v>n/a</v>
      </c>
      <c r="O209" s="170" t="str">
        <f t="shared" si="48"/>
        <v>n/a</v>
      </c>
      <c r="P209" s="170" t="str">
        <f t="shared" si="48"/>
        <v>n/a</v>
      </c>
    </row>
    <row r="210" spans="1:16" x14ac:dyDescent="0.25">
      <c r="A210" s="169"/>
      <c r="B210" s="169"/>
      <c r="C210" s="156" t="s">
        <v>3722</v>
      </c>
      <c r="D210" s="143"/>
      <c r="E210" s="143"/>
      <c r="F210" s="143"/>
      <c r="G210" s="143"/>
      <c r="H210" s="143"/>
      <c r="I210" s="143"/>
    </row>
    <row r="211" spans="1:16" x14ac:dyDescent="0.25">
      <c r="A211" s="169"/>
      <c r="B211" s="169"/>
      <c r="C211" s="156" t="s">
        <v>3757</v>
      </c>
      <c r="D211" s="143"/>
      <c r="E211" s="143"/>
      <c r="F211" s="143"/>
      <c r="G211" s="143"/>
      <c r="H211" s="143"/>
      <c r="I211" s="143"/>
    </row>
    <row r="212" spans="1:16" x14ac:dyDescent="0.25">
      <c r="A212" s="171"/>
      <c r="B212" s="171"/>
      <c r="C212" s="156" t="s">
        <v>781</v>
      </c>
      <c r="D212" s="143"/>
      <c r="E212" s="143"/>
      <c r="F212" s="143"/>
      <c r="G212" s="143"/>
      <c r="H212" s="143"/>
      <c r="I212" s="143"/>
    </row>
    <row r="213" spans="1:16" ht="30" x14ac:dyDescent="0.25">
      <c r="A213" s="171"/>
      <c r="B213" s="171"/>
      <c r="C213" s="156" t="s">
        <v>3758</v>
      </c>
      <c r="D213" s="143"/>
      <c r="E213" s="143"/>
      <c r="F213" s="143"/>
      <c r="G213" s="143"/>
      <c r="H213" s="143"/>
      <c r="I213" s="143"/>
    </row>
    <row r="214" spans="1:16" ht="19.5" customHeight="1" x14ac:dyDescent="0.25">
      <c r="A214" s="171"/>
      <c r="B214" s="171"/>
      <c r="C214" s="156" t="s">
        <v>737</v>
      </c>
      <c r="D214" s="143"/>
      <c r="E214" s="143"/>
      <c r="F214" s="143"/>
      <c r="G214" s="143"/>
      <c r="H214" s="143"/>
      <c r="I214" s="143"/>
    </row>
    <row r="215" spans="1:16" ht="45" x14ac:dyDescent="0.25">
      <c r="A215" s="171"/>
      <c r="B215" s="171"/>
      <c r="C215" s="156" t="s">
        <v>3759</v>
      </c>
      <c r="D215" s="143"/>
      <c r="E215" s="143"/>
      <c r="F215" s="143"/>
      <c r="G215" s="143"/>
      <c r="H215" s="143"/>
      <c r="I215" s="143"/>
    </row>
    <row r="216" spans="1:16" x14ac:dyDescent="0.25">
      <c r="A216" s="172"/>
      <c r="B216" s="172"/>
      <c r="C216" s="158"/>
      <c r="D216" s="158"/>
      <c r="E216" s="158" t="s">
        <v>544</v>
      </c>
      <c r="F216" s="158" t="s">
        <v>544</v>
      </c>
      <c r="G216" s="158" t="s">
        <v>544</v>
      </c>
      <c r="H216" s="158" t="s">
        <v>544</v>
      </c>
      <c r="I216" s="158"/>
    </row>
    <row r="217" spans="1:16" x14ac:dyDescent="0.25">
      <c r="A217" s="155" t="s">
        <v>929</v>
      </c>
      <c r="B217" s="173" t="s">
        <v>3762</v>
      </c>
      <c r="C217" s="143" t="s">
        <v>960</v>
      </c>
      <c r="D217" s="143"/>
      <c r="E217" s="143"/>
      <c r="F217" s="143"/>
      <c r="G217" s="143"/>
      <c r="H217" s="143"/>
      <c r="I217" s="143"/>
      <c r="M217" s="170" t="str">
        <f>IF(OR(E217="fail",E218="fail",E219="fail",E220="fail",E221="fail",E222="fail",E223="fail"),"fail",IF(AND(E217="pass",E218="pass",E219="pass",E220="pass",E221="pass",E222="pass",E223="pass"),"pass",IF(AND(E217="",E218="",E219="",E220="",E221="",E222="",E223=""),"n/a",IF(OR(E217="n/a",E218="n/a",E219="n/a",E220="n/a",E221="n/a",E222="n/a",E223="n/a"),"n/a"))))</f>
        <v>n/a</v>
      </c>
      <c r="N217" s="170" t="str">
        <f t="shared" ref="N217:P217" si="49">IF(OR(F217="fail",F218="fail",F219="fail",F220="fail",F221="fail",F222="fail",F223="fail"),"fail",IF(AND(F217="pass",F218="pass",F219="pass",F220="pass",F221="pass",F222="pass",F223="pass"),"pass",IF(AND(F217="",F218="",F219="",F220="",F221="",F222="",F223=""),"n/a",IF(OR(F217="n/a",F218="n/a",F219="n/a",F220="n/a",F221="n/a",F222="n/a",F223="n/a"),"n/a"))))</f>
        <v>n/a</v>
      </c>
      <c r="O217" s="170" t="str">
        <f t="shared" si="49"/>
        <v>n/a</v>
      </c>
      <c r="P217" s="170" t="str">
        <f t="shared" si="49"/>
        <v>n/a</v>
      </c>
    </row>
    <row r="218" spans="1:16" x14ac:dyDescent="0.25">
      <c r="A218" s="169"/>
      <c r="B218" s="169"/>
      <c r="C218" s="156" t="s">
        <v>3719</v>
      </c>
      <c r="D218" s="143"/>
      <c r="E218" s="143"/>
      <c r="F218" s="143"/>
      <c r="G218" s="143"/>
      <c r="H218" s="143"/>
      <c r="I218" s="143"/>
    </row>
    <row r="219" spans="1:16" x14ac:dyDescent="0.25">
      <c r="A219" s="169"/>
      <c r="B219" s="169"/>
      <c r="C219" s="156" t="s">
        <v>3763</v>
      </c>
      <c r="D219" s="143"/>
      <c r="E219" s="143"/>
      <c r="F219" s="143"/>
      <c r="G219" s="143"/>
      <c r="H219" s="143"/>
      <c r="I219" s="143"/>
    </row>
    <row r="220" spans="1:16" ht="30" x14ac:dyDescent="0.25">
      <c r="A220" s="171"/>
      <c r="B220" s="171"/>
      <c r="C220" s="156" t="s">
        <v>3764</v>
      </c>
      <c r="D220" s="143"/>
      <c r="E220" s="143"/>
      <c r="F220" s="143"/>
      <c r="G220" s="143"/>
      <c r="H220" s="143"/>
      <c r="I220" s="143"/>
    </row>
    <row r="221" spans="1:16" ht="30" x14ac:dyDescent="0.25">
      <c r="A221" s="171"/>
      <c r="B221" s="171"/>
      <c r="C221" s="156" t="s">
        <v>784</v>
      </c>
      <c r="D221" s="143"/>
      <c r="E221" s="143"/>
      <c r="F221" s="143"/>
      <c r="G221" s="143"/>
      <c r="H221" s="143"/>
      <c r="I221" s="143"/>
    </row>
    <row r="222" spans="1:16" ht="19.5" customHeight="1" x14ac:dyDescent="0.25">
      <c r="A222" s="171"/>
      <c r="B222" s="171"/>
      <c r="C222" s="156" t="s">
        <v>737</v>
      </c>
      <c r="D222" s="143"/>
      <c r="E222" s="143"/>
      <c r="F222" s="143"/>
      <c r="G222" s="143"/>
      <c r="H222" s="143"/>
      <c r="I222" s="143"/>
    </row>
    <row r="223" spans="1:16" ht="45" x14ac:dyDescent="0.25">
      <c r="A223" s="171"/>
      <c r="B223" s="171"/>
      <c r="C223" s="156" t="s">
        <v>785</v>
      </c>
      <c r="D223" s="143"/>
      <c r="E223" s="143"/>
      <c r="F223" s="143"/>
      <c r="G223" s="143"/>
      <c r="H223" s="143"/>
      <c r="I223" s="143"/>
    </row>
    <row r="224" spans="1:16" x14ac:dyDescent="0.25">
      <c r="A224" s="172"/>
      <c r="B224" s="172"/>
      <c r="C224" s="158"/>
      <c r="D224" s="158"/>
      <c r="E224" s="158" t="s">
        <v>544</v>
      </c>
      <c r="F224" s="158" t="s">
        <v>544</v>
      </c>
      <c r="G224" s="158" t="s">
        <v>544</v>
      </c>
      <c r="H224" s="158" t="s">
        <v>544</v>
      </c>
      <c r="I224" s="158"/>
    </row>
    <row r="225" spans="1:16" x14ac:dyDescent="0.25">
      <c r="A225" s="155" t="s">
        <v>3793</v>
      </c>
      <c r="B225" s="173" t="s">
        <v>121</v>
      </c>
      <c r="C225" s="143" t="s">
        <v>960</v>
      </c>
      <c r="D225" s="143"/>
      <c r="E225" s="143"/>
      <c r="F225" s="143"/>
      <c r="G225" s="143"/>
      <c r="H225" s="143"/>
      <c r="I225" s="143"/>
      <c r="M225" s="170" t="str">
        <f>IF(OR(E225="fail",E226="fail",E227="fail",E228="fail",E229="fail",E230="fail",E231="fail"),"fail",IF(AND(E225="pass",E226="pass",E227="pass",E228="pass",E229="pass",E230="pass",E231="pass"),"pass",IF(AND(E225="",E226="",E227="",E228="",E229="",E230="",E231=""),"n/a",IF(OR(E225="n/a",E226="n/a",E227="n/a",E228="n/a",E229="n/a",E230="n/a",E231="n/a"),"n/a"))))</f>
        <v>n/a</v>
      </c>
      <c r="N225" s="170" t="str">
        <f t="shared" ref="N225:P225" si="50">IF(OR(F225="fail",F226="fail",F227="fail",F228="fail",F229="fail",F230="fail",F231="fail"),"fail",IF(AND(F225="pass",F226="pass",F227="pass",F228="pass",F229="pass",F230="pass",F231="pass"),"pass",IF(AND(F225="",F226="",F227="",F228="",F229="",F230="",F231=""),"n/a",IF(OR(F225="n/a",F226="n/a",F227="n/a",F228="n/a",F229="n/a",F230="n/a",F231="n/a"),"n/a"))))</f>
        <v>n/a</v>
      </c>
      <c r="O225" s="170" t="str">
        <f t="shared" si="50"/>
        <v>n/a</v>
      </c>
      <c r="P225" s="170" t="str">
        <f t="shared" si="50"/>
        <v>n/a</v>
      </c>
    </row>
    <row r="226" spans="1:16" x14ac:dyDescent="0.25">
      <c r="A226" s="169"/>
      <c r="B226" s="169"/>
      <c r="C226" s="156" t="s">
        <v>3719</v>
      </c>
      <c r="D226" s="143"/>
      <c r="E226" s="143"/>
      <c r="F226" s="143"/>
      <c r="G226" s="143"/>
      <c r="H226" s="143"/>
      <c r="I226" s="143"/>
    </row>
    <row r="227" spans="1:16" x14ac:dyDescent="0.25">
      <c r="A227" s="169"/>
      <c r="B227" s="169"/>
      <c r="C227" s="156" t="s">
        <v>677</v>
      </c>
      <c r="D227" s="143"/>
      <c r="E227" s="143"/>
      <c r="F227" s="143"/>
      <c r="G227" s="143"/>
      <c r="H227" s="143"/>
      <c r="I227" s="143"/>
    </row>
    <row r="228" spans="1:16" ht="30" x14ac:dyDescent="0.25">
      <c r="A228" s="171"/>
      <c r="B228" s="171"/>
      <c r="C228" s="156" t="s">
        <v>3765</v>
      </c>
      <c r="D228" s="143"/>
      <c r="E228" s="143"/>
      <c r="F228" s="143"/>
      <c r="G228" s="143"/>
      <c r="H228" s="143"/>
      <c r="I228" s="143"/>
    </row>
    <row r="229" spans="1:16" ht="30" x14ac:dyDescent="0.25">
      <c r="A229" s="171"/>
      <c r="B229" s="171"/>
      <c r="C229" s="156" t="s">
        <v>3766</v>
      </c>
      <c r="D229" s="143"/>
      <c r="E229" s="143"/>
      <c r="F229" s="143"/>
      <c r="G229" s="143"/>
      <c r="H229" s="143"/>
      <c r="I229" s="143"/>
    </row>
    <row r="230" spans="1:16" ht="19.5" customHeight="1" x14ac:dyDescent="0.25">
      <c r="A230" s="171"/>
      <c r="B230" s="171"/>
      <c r="C230" s="156" t="s">
        <v>737</v>
      </c>
      <c r="D230" s="143"/>
      <c r="E230" s="143"/>
      <c r="F230" s="143"/>
      <c r="G230" s="143"/>
      <c r="H230" s="143"/>
      <c r="I230" s="143"/>
    </row>
    <row r="231" spans="1:16" ht="45" x14ac:dyDescent="0.25">
      <c r="A231" s="171"/>
      <c r="B231" s="171"/>
      <c r="C231" s="156" t="s">
        <v>785</v>
      </c>
      <c r="D231" s="143"/>
      <c r="E231" s="143"/>
      <c r="F231" s="143"/>
      <c r="G231" s="143"/>
      <c r="H231" s="143"/>
      <c r="I231" s="143"/>
    </row>
    <row r="232" spans="1:16" x14ac:dyDescent="0.25">
      <c r="A232" s="172"/>
      <c r="B232" s="172"/>
      <c r="C232" s="158"/>
      <c r="D232" s="158"/>
      <c r="E232" s="158" t="s">
        <v>544</v>
      </c>
      <c r="F232" s="158" t="s">
        <v>544</v>
      </c>
      <c r="G232" s="158" t="s">
        <v>544</v>
      </c>
      <c r="H232" s="158" t="s">
        <v>544</v>
      </c>
      <c r="I232" s="158"/>
    </row>
    <row r="233" spans="1:16" x14ac:dyDescent="0.25">
      <c r="A233" s="155" t="s">
        <v>3794</v>
      </c>
      <c r="B233" s="173" t="s">
        <v>3767</v>
      </c>
      <c r="C233" s="143" t="s">
        <v>960</v>
      </c>
      <c r="D233" s="143"/>
      <c r="E233" s="143"/>
      <c r="F233" s="143"/>
      <c r="G233" s="143"/>
      <c r="H233" s="143"/>
      <c r="I233" s="143"/>
      <c r="M233" s="170" t="str">
        <f>IF(OR(E233="fail",E234="fail",E235="fail",E236="fail",E237="fail",E238="fail",E239="fail"),"fail",IF(AND(E233="pass",E234="pass",E235="pass",E236="pass",E237="pass",E238="pass",E239="pass"),"pass",IF(AND(E233="",E234="",E235="",E236="",E237="",E238="",E239=""),"n/a",IF(OR(E233="n/a",E234="n/a",E235="n/a",E236="n/a",E237="n/a",E238="n/a",E239="n/a"),"n/a"))))</f>
        <v>n/a</v>
      </c>
      <c r="N233" s="170" t="str">
        <f t="shared" ref="N233:P233" si="51">IF(OR(F233="fail",F234="fail",F235="fail",F236="fail",F237="fail",F238="fail",F239="fail"),"fail",IF(AND(F233="pass",F234="pass",F235="pass",F236="pass",F237="pass",F238="pass",F239="pass"),"pass",IF(AND(F233="",F234="",F235="",F236="",F237="",F238="",F239=""),"n/a",IF(OR(F233="n/a",F234="n/a",F235="n/a",F236="n/a",F237="n/a",F238="n/a",F239="n/a"),"n/a"))))</f>
        <v>n/a</v>
      </c>
      <c r="O233" s="170" t="str">
        <f t="shared" si="51"/>
        <v>n/a</v>
      </c>
      <c r="P233" s="170" t="str">
        <f t="shared" si="51"/>
        <v>n/a</v>
      </c>
    </row>
    <row r="234" spans="1:16" x14ac:dyDescent="0.25">
      <c r="A234" s="169"/>
      <c r="B234" s="169"/>
      <c r="C234" s="156" t="s">
        <v>3719</v>
      </c>
      <c r="D234" s="143"/>
      <c r="E234" s="143"/>
      <c r="F234" s="143"/>
      <c r="G234" s="143"/>
      <c r="H234" s="143"/>
      <c r="I234" s="143"/>
    </row>
    <row r="235" spans="1:16" x14ac:dyDescent="0.25">
      <c r="A235" s="169"/>
      <c r="B235" s="169"/>
      <c r="C235" s="156" t="s">
        <v>3768</v>
      </c>
      <c r="D235" s="143"/>
      <c r="E235" s="143"/>
      <c r="F235" s="143"/>
      <c r="G235" s="143"/>
      <c r="H235" s="143"/>
      <c r="I235" s="143"/>
    </row>
    <row r="236" spans="1:16" ht="30" x14ac:dyDescent="0.25">
      <c r="A236" s="171"/>
      <c r="B236" s="171"/>
      <c r="C236" s="156" t="s">
        <v>3765</v>
      </c>
      <c r="D236" s="143"/>
      <c r="E236" s="143"/>
      <c r="F236" s="143"/>
      <c r="G236" s="143"/>
      <c r="H236" s="143"/>
      <c r="I236" s="143"/>
    </row>
    <row r="237" spans="1:16" ht="30" x14ac:dyDescent="0.25">
      <c r="A237" s="171"/>
      <c r="B237" s="171"/>
      <c r="C237" s="156" t="s">
        <v>3769</v>
      </c>
      <c r="D237" s="143"/>
      <c r="E237" s="143"/>
      <c r="F237" s="143"/>
      <c r="G237" s="143"/>
      <c r="H237" s="143"/>
      <c r="I237" s="143"/>
    </row>
    <row r="238" spans="1:16" ht="19.5" customHeight="1" x14ac:dyDescent="0.25">
      <c r="A238" s="171"/>
      <c r="B238" s="171"/>
      <c r="C238" s="156" t="s">
        <v>737</v>
      </c>
      <c r="D238" s="143"/>
      <c r="E238" s="143"/>
      <c r="F238" s="143"/>
      <c r="G238" s="143"/>
      <c r="H238" s="143"/>
      <c r="I238" s="143"/>
    </row>
    <row r="239" spans="1:16" ht="45" x14ac:dyDescent="0.25">
      <c r="A239" s="171"/>
      <c r="B239" s="171"/>
      <c r="C239" s="156" t="s">
        <v>785</v>
      </c>
      <c r="D239" s="143"/>
      <c r="E239" s="143"/>
      <c r="F239" s="143"/>
      <c r="G239" s="143"/>
      <c r="H239" s="143"/>
      <c r="I239" s="143"/>
    </row>
    <row r="240" spans="1:16" x14ac:dyDescent="0.25">
      <c r="A240" s="172"/>
      <c r="B240" s="172"/>
      <c r="C240" s="158"/>
      <c r="D240" s="158"/>
      <c r="E240" s="158" t="s">
        <v>544</v>
      </c>
      <c r="F240" s="158" t="s">
        <v>544</v>
      </c>
      <c r="G240" s="158" t="s">
        <v>544</v>
      </c>
      <c r="H240" s="158" t="s">
        <v>544</v>
      </c>
      <c r="I240" s="158"/>
    </row>
    <row r="241" spans="1:16" x14ac:dyDescent="0.25">
      <c r="A241" s="155" t="s">
        <v>930</v>
      </c>
      <c r="B241" s="173" t="s">
        <v>3734</v>
      </c>
      <c r="C241" s="143" t="s">
        <v>960</v>
      </c>
      <c r="D241" s="143"/>
      <c r="E241" s="143"/>
      <c r="F241" s="143"/>
      <c r="G241" s="143"/>
      <c r="H241" s="143"/>
      <c r="I241" s="143"/>
      <c r="M241" s="170" t="str">
        <f>IF(OR(E241="fail",E242="fail",E243="fail",E244="fail",E245="fail",E246="fail",E247="fail"),"fail",IF(AND(E241="pass",E242="pass",E243="pass",E244="pass",E245="pass",E246="pass",E247="pass"),"pass",IF(AND(E241="",E242="",E243="",E244="",E245="",E246="",E247=""),"n/a",IF(OR(E241="n/a",E242="n/a",E243="n/a",E244="n/a",E245="n/a",E246="n/a",E247="n/a"),"n/a"))))</f>
        <v>n/a</v>
      </c>
      <c r="N241" s="170" t="str">
        <f t="shared" ref="N241:P241" si="52">IF(OR(F241="fail",F242="fail",F243="fail",F244="fail",F245="fail",F246="fail",F247="fail"),"fail",IF(AND(F241="pass",F242="pass",F243="pass",F244="pass",F245="pass",F246="pass",F247="pass"),"pass",IF(AND(F241="",F242="",F243="",F244="",F245="",F246="",F247=""),"n/a",IF(OR(F241="n/a",F242="n/a",F243="n/a",F244="n/a",F245="n/a",F246="n/a",F247="n/a"),"n/a"))))</f>
        <v>n/a</v>
      </c>
      <c r="O241" s="170" t="str">
        <f t="shared" si="52"/>
        <v>n/a</v>
      </c>
      <c r="P241" s="170" t="str">
        <f t="shared" si="52"/>
        <v>n/a</v>
      </c>
    </row>
    <row r="242" spans="1:16" x14ac:dyDescent="0.25">
      <c r="A242" s="169"/>
      <c r="B242" s="169"/>
      <c r="C242" s="156" t="s">
        <v>3719</v>
      </c>
      <c r="D242" s="143"/>
      <c r="E242" s="143"/>
      <c r="F242" s="143"/>
      <c r="G242" s="143"/>
      <c r="H242" s="143"/>
      <c r="I242" s="143"/>
    </row>
    <row r="243" spans="1:16" x14ac:dyDescent="0.25">
      <c r="A243" s="169"/>
      <c r="B243" s="169"/>
      <c r="C243" s="156" t="s">
        <v>3735</v>
      </c>
      <c r="D243" s="143"/>
      <c r="E243" s="143"/>
      <c r="F243" s="143"/>
      <c r="G243" s="143"/>
      <c r="H243" s="143"/>
      <c r="I243" s="143"/>
    </row>
    <row r="244" spans="1:16" ht="30" x14ac:dyDescent="0.25">
      <c r="A244" s="171"/>
      <c r="B244" s="171"/>
      <c r="C244" s="156" t="s">
        <v>3765</v>
      </c>
      <c r="D244" s="143"/>
      <c r="E244" s="143"/>
      <c r="F244" s="143"/>
      <c r="G244" s="143"/>
      <c r="H244" s="143"/>
      <c r="I244" s="143"/>
    </row>
    <row r="245" spans="1:16" ht="30" x14ac:dyDescent="0.25">
      <c r="A245" s="171"/>
      <c r="B245" s="171"/>
      <c r="C245" s="156" t="s">
        <v>3770</v>
      </c>
      <c r="D245" s="143"/>
      <c r="E245" s="143"/>
      <c r="F245" s="143"/>
      <c r="G245" s="143"/>
      <c r="H245" s="143"/>
      <c r="I245" s="143"/>
    </row>
    <row r="246" spans="1:16" ht="19.5" customHeight="1" x14ac:dyDescent="0.25">
      <c r="A246" s="171"/>
      <c r="B246" s="171"/>
      <c r="C246" s="156" t="s">
        <v>737</v>
      </c>
      <c r="D246" s="143"/>
      <c r="E246" s="143"/>
      <c r="F246" s="143"/>
      <c r="G246" s="143"/>
      <c r="H246" s="143"/>
      <c r="I246" s="143"/>
    </row>
    <row r="247" spans="1:16" ht="45" x14ac:dyDescent="0.25">
      <c r="A247" s="171"/>
      <c r="B247" s="171"/>
      <c r="C247" s="156" t="s">
        <v>3720</v>
      </c>
      <c r="D247" s="143"/>
      <c r="E247" s="143"/>
      <c r="F247" s="143"/>
      <c r="G247" s="143"/>
      <c r="H247" s="143"/>
      <c r="I247" s="143"/>
    </row>
    <row r="248" spans="1:16" x14ac:dyDescent="0.25">
      <c r="A248" s="172"/>
      <c r="B248" s="172"/>
      <c r="C248" s="158"/>
      <c r="D248" s="158"/>
      <c r="E248" s="158" t="s">
        <v>544</v>
      </c>
      <c r="F248" s="158" t="s">
        <v>544</v>
      </c>
      <c r="G248" s="158" t="s">
        <v>544</v>
      </c>
      <c r="H248" s="158" t="s">
        <v>544</v>
      </c>
      <c r="I248" s="158"/>
    </row>
    <row r="249" spans="1:16" x14ac:dyDescent="0.25">
      <c r="A249" s="155" t="s">
        <v>931</v>
      </c>
      <c r="B249" s="173" t="s">
        <v>123</v>
      </c>
      <c r="C249" s="143" t="s">
        <v>960</v>
      </c>
      <c r="D249" s="143"/>
      <c r="E249" s="143"/>
      <c r="F249" s="143"/>
      <c r="G249" s="143"/>
      <c r="H249" s="143"/>
      <c r="I249" s="143"/>
      <c r="M249" s="170" t="str">
        <f>IF(OR(E249="fail",E250="fail",E251="fail",E252="fail",E253="fail",E254="fail",E255="fail"),"fail",IF(AND(E249="pass",E250="pass",E251="pass",E252="pass",E253="pass",E254="pass",E255="pass"),"pass",IF(AND(E249="",E250="",E251="",E252="",E253="",E254="",E255=""),"n/a",IF(OR(E249="n/a",E250="n/a",E251="n/a",E252="n/a",E253="n/a",E254="n/a",E255="n/a"),"n/a"))))</f>
        <v>n/a</v>
      </c>
      <c r="N249" s="170" t="str">
        <f t="shared" ref="N249:P249" si="53">IF(OR(F249="fail",F250="fail",F251="fail",F252="fail",F253="fail",F254="fail",F255="fail"),"fail",IF(AND(F249="pass",F250="pass",F251="pass",F252="pass",F253="pass",F254="pass",F255="pass"),"pass",IF(AND(F249="",F250="",F251="",F252="",F253="",F254="",F255=""),"n/a",IF(OR(F249="n/a",F250="n/a",F251="n/a",F252="n/a",F253="n/a",F254="n/a",F255="n/a"),"n/a"))))</f>
        <v>n/a</v>
      </c>
      <c r="O249" s="170" t="str">
        <f t="shared" si="53"/>
        <v>n/a</v>
      </c>
      <c r="P249" s="170" t="str">
        <f t="shared" si="53"/>
        <v>n/a</v>
      </c>
    </row>
    <row r="250" spans="1:16" x14ac:dyDescent="0.25">
      <c r="A250" s="169"/>
      <c r="B250" s="169"/>
      <c r="C250" s="156" t="s">
        <v>762</v>
      </c>
      <c r="D250" s="143"/>
      <c r="E250" s="143"/>
      <c r="F250" s="143"/>
      <c r="G250" s="143"/>
      <c r="H250" s="143"/>
      <c r="I250" s="143"/>
    </row>
    <row r="251" spans="1:16" x14ac:dyDescent="0.25">
      <c r="A251" s="169"/>
      <c r="B251" s="169"/>
      <c r="C251" s="156" t="s">
        <v>673</v>
      </c>
      <c r="D251" s="143"/>
      <c r="E251" s="143"/>
      <c r="F251" s="143"/>
      <c r="G251" s="143"/>
      <c r="H251" s="143"/>
      <c r="I251" s="143"/>
    </row>
    <row r="252" spans="1:16" ht="30" x14ac:dyDescent="0.25">
      <c r="A252" s="171"/>
      <c r="B252" s="171"/>
      <c r="C252" s="156" t="s">
        <v>786</v>
      </c>
      <c r="D252" s="143"/>
      <c r="E252" s="143"/>
      <c r="F252" s="143"/>
      <c r="G252" s="143"/>
      <c r="H252" s="143"/>
      <c r="I252" s="143"/>
    </row>
    <row r="253" spans="1:16" ht="30" x14ac:dyDescent="0.25">
      <c r="A253" s="171"/>
      <c r="B253" s="171"/>
      <c r="C253" s="156" t="s">
        <v>787</v>
      </c>
      <c r="D253" s="143"/>
      <c r="E253" s="143"/>
      <c r="F253" s="143"/>
      <c r="G253" s="143"/>
      <c r="H253" s="143"/>
      <c r="I253" s="143"/>
    </row>
    <row r="254" spans="1:16" ht="17.25" customHeight="1" x14ac:dyDescent="0.25">
      <c r="A254" s="171"/>
      <c r="B254" s="171"/>
      <c r="C254" s="156" t="s">
        <v>737</v>
      </c>
      <c r="D254" s="143"/>
      <c r="E254" s="143"/>
      <c r="F254" s="143"/>
      <c r="G254" s="143"/>
      <c r="H254" s="143"/>
      <c r="I254" s="143"/>
    </row>
    <row r="255" spans="1:16" ht="45" x14ac:dyDescent="0.25">
      <c r="A255" s="171"/>
      <c r="B255" s="171"/>
      <c r="C255" s="156" t="s">
        <v>788</v>
      </c>
      <c r="D255" s="143"/>
      <c r="E255" s="143"/>
      <c r="F255" s="143"/>
      <c r="G255" s="143"/>
      <c r="H255" s="143"/>
      <c r="I255" s="143"/>
    </row>
    <row r="256" spans="1:16" x14ac:dyDescent="0.25">
      <c r="A256" s="172"/>
      <c r="B256" s="172"/>
      <c r="C256" s="158"/>
      <c r="D256" s="158"/>
      <c r="E256" s="158" t="s">
        <v>544</v>
      </c>
      <c r="F256" s="158" t="s">
        <v>544</v>
      </c>
      <c r="G256" s="158" t="s">
        <v>544</v>
      </c>
      <c r="H256" s="158" t="s">
        <v>544</v>
      </c>
      <c r="I256" s="158"/>
    </row>
    <row r="257" spans="1:16" x14ac:dyDescent="0.25">
      <c r="A257" s="155" t="s">
        <v>932</v>
      </c>
      <c r="B257" s="173" t="s">
        <v>3771</v>
      </c>
      <c r="C257" s="143" t="s">
        <v>960</v>
      </c>
      <c r="D257" s="143"/>
      <c r="E257" s="143"/>
      <c r="F257" s="143"/>
      <c r="G257" s="143"/>
      <c r="H257" s="143"/>
      <c r="I257" s="143"/>
      <c r="M257" s="170" t="str">
        <f>IF(OR(E257="fail",E258="fail",E259="fail",E260="fail",E261="fail",E262="fail",E263="fail"),"fail",IF(AND(E257="pass",E258="pass",E259="pass",E260="pass",E261="pass",E262="pass",E263="pass"),"pass",IF(AND(E257="",E258="",E259="",E260="",E261="",E262="",E263=""),"n/a",IF(OR(E257="n/a",E258="n/a",E259="n/a",E260="n/a",E261="n/a",E262="n/a",E263="n/a"),"n/a"))))</f>
        <v>n/a</v>
      </c>
      <c r="N257" s="170" t="str">
        <f t="shared" ref="N257:P257" si="54">IF(OR(F257="fail",F258="fail",F259="fail",F260="fail",F261="fail",F262="fail",F263="fail"),"fail",IF(AND(F257="pass",F258="pass",F259="pass",F260="pass",F261="pass",F262="pass",F263="pass"),"pass",IF(AND(F257="",F258="",F259="",F260="",F261="",F262="",F263=""),"n/a",IF(OR(F257="n/a",F258="n/a",F259="n/a",F260="n/a",F261="n/a",F262="n/a",F263="n/a"),"n/a"))))</f>
        <v>n/a</v>
      </c>
      <c r="O257" s="170" t="str">
        <f t="shared" si="54"/>
        <v>n/a</v>
      </c>
      <c r="P257" s="170" t="str">
        <f t="shared" si="54"/>
        <v>n/a</v>
      </c>
    </row>
    <row r="258" spans="1:16" x14ac:dyDescent="0.25">
      <c r="A258" s="169"/>
      <c r="B258" s="169"/>
      <c r="C258" s="156" t="s">
        <v>762</v>
      </c>
      <c r="D258" s="143"/>
      <c r="E258" s="143"/>
      <c r="F258" s="143"/>
      <c r="G258" s="143"/>
      <c r="H258" s="143"/>
      <c r="I258" s="143"/>
    </row>
    <row r="259" spans="1:16" x14ac:dyDescent="0.25">
      <c r="A259" s="169"/>
      <c r="B259" s="169"/>
      <c r="C259" s="156" t="s">
        <v>3772</v>
      </c>
      <c r="D259" s="143"/>
      <c r="E259" s="143"/>
      <c r="F259" s="143"/>
      <c r="G259" s="143"/>
      <c r="H259" s="143"/>
      <c r="I259" s="143"/>
    </row>
    <row r="260" spans="1:16" ht="30" x14ac:dyDescent="0.25">
      <c r="A260" s="171"/>
      <c r="B260" s="171"/>
      <c r="C260" s="156" t="s">
        <v>3773</v>
      </c>
      <c r="D260" s="143"/>
      <c r="E260" s="143"/>
      <c r="F260" s="143"/>
      <c r="G260" s="143"/>
      <c r="H260" s="143"/>
      <c r="I260" s="143"/>
    </row>
    <row r="261" spans="1:16" ht="30" x14ac:dyDescent="0.25">
      <c r="A261" s="171"/>
      <c r="B261" s="171"/>
      <c r="C261" s="156" t="s">
        <v>787</v>
      </c>
      <c r="D261" s="143"/>
      <c r="E261" s="143"/>
      <c r="F261" s="143"/>
      <c r="G261" s="143"/>
      <c r="H261" s="143"/>
      <c r="I261" s="143"/>
    </row>
    <row r="262" spans="1:16" ht="17.25" customHeight="1" x14ac:dyDescent="0.25">
      <c r="A262" s="171"/>
      <c r="B262" s="171"/>
      <c r="C262" s="156" t="s">
        <v>737</v>
      </c>
      <c r="D262" s="143"/>
      <c r="E262" s="143"/>
      <c r="F262" s="143"/>
      <c r="G262" s="143"/>
      <c r="H262" s="143"/>
      <c r="I262" s="143"/>
    </row>
    <row r="263" spans="1:16" ht="45" x14ac:dyDescent="0.25">
      <c r="A263" s="171"/>
      <c r="B263" s="171"/>
      <c r="C263" s="156" t="s">
        <v>3774</v>
      </c>
      <c r="D263" s="143"/>
      <c r="E263" s="143"/>
      <c r="F263" s="143"/>
      <c r="G263" s="143"/>
      <c r="H263" s="143"/>
      <c r="I263" s="143"/>
    </row>
    <row r="264" spans="1:16" x14ac:dyDescent="0.25">
      <c r="A264" s="172"/>
      <c r="B264" s="172"/>
      <c r="C264" s="158"/>
      <c r="D264" s="158"/>
      <c r="E264" s="158" t="s">
        <v>544</v>
      </c>
      <c r="F264" s="158" t="s">
        <v>544</v>
      </c>
      <c r="G264" s="158" t="s">
        <v>544</v>
      </c>
      <c r="H264" s="158" t="s">
        <v>544</v>
      </c>
      <c r="I264" s="158"/>
    </row>
    <row r="265" spans="1:16" x14ac:dyDescent="0.25">
      <c r="A265" s="155" t="s">
        <v>3795</v>
      </c>
      <c r="B265" s="173" t="s">
        <v>122</v>
      </c>
      <c r="C265" s="143" t="s">
        <v>960</v>
      </c>
      <c r="D265" s="143"/>
      <c r="E265" s="143"/>
      <c r="F265" s="143"/>
      <c r="G265" s="143"/>
      <c r="H265" s="143"/>
      <c r="I265" s="143"/>
      <c r="M265" s="170" t="str">
        <f>IF(OR(E265="fail",E266="fail",E267="fail",E268="fail",E269="fail",E270="fail",E271="fail"),"fail",IF(AND(E265="pass",E266="pass",E267="pass",E268="pass",E269="pass",E270="pass",E271="pass"),"pass",IF(AND(E265="",E266="",E267="",E268="",E269="",E270="",E271=""),"n/a",IF(OR(E265="n/a",E266="n/a",E267="n/a",E268="n/a",E269="n/a",E270="n/a",E271="n/a"),"n/a"))))</f>
        <v>n/a</v>
      </c>
      <c r="N265" s="170" t="str">
        <f t="shared" ref="N265:P265" si="55">IF(OR(F265="fail",F266="fail",F267="fail",F268="fail",F269="fail",F270="fail",F271="fail"),"fail",IF(AND(F265="pass",F266="pass",F267="pass",F268="pass",F269="pass",F270="pass",F271="pass"),"pass",IF(AND(F265="",F266="",F267="",F268="",F269="",F270="",F271=""),"n/a",IF(OR(F265="n/a",F266="n/a",F267="n/a",F268="n/a",F269="n/a",F270="n/a",F271="n/a"),"n/a"))))</f>
        <v>n/a</v>
      </c>
      <c r="O265" s="170" t="str">
        <f t="shared" si="55"/>
        <v>n/a</v>
      </c>
      <c r="P265" s="170" t="str">
        <f t="shared" si="55"/>
        <v>n/a</v>
      </c>
    </row>
    <row r="266" spans="1:16" x14ac:dyDescent="0.25">
      <c r="A266" s="169"/>
      <c r="B266" s="169"/>
      <c r="C266" s="156" t="s">
        <v>3719</v>
      </c>
      <c r="D266" s="143"/>
      <c r="E266" s="143"/>
      <c r="F266" s="143"/>
      <c r="G266" s="143"/>
      <c r="H266" s="143"/>
      <c r="I266" s="143"/>
    </row>
    <row r="267" spans="1:16" x14ac:dyDescent="0.25">
      <c r="A267" s="169"/>
      <c r="B267" s="169"/>
      <c r="C267" s="156" t="s">
        <v>675</v>
      </c>
      <c r="D267" s="143"/>
      <c r="E267" s="143"/>
      <c r="F267" s="143"/>
      <c r="G267" s="143"/>
      <c r="H267" s="143"/>
      <c r="I267" s="143"/>
    </row>
    <row r="268" spans="1:16" x14ac:dyDescent="0.25">
      <c r="A268" s="171"/>
      <c r="B268" s="171"/>
      <c r="C268" s="156" t="s">
        <v>789</v>
      </c>
      <c r="D268" s="143"/>
      <c r="E268" s="143"/>
      <c r="F268" s="143"/>
      <c r="G268" s="143"/>
      <c r="H268" s="143"/>
      <c r="I268" s="143"/>
    </row>
    <row r="269" spans="1:16" ht="30" x14ac:dyDescent="0.25">
      <c r="A269" s="171"/>
      <c r="B269" s="171"/>
      <c r="C269" s="156" t="s">
        <v>790</v>
      </c>
      <c r="D269" s="143"/>
      <c r="E269" s="143"/>
      <c r="F269" s="143"/>
      <c r="G269" s="143"/>
      <c r="H269" s="143"/>
      <c r="I269" s="143"/>
    </row>
    <row r="270" spans="1:16" ht="16.5" customHeight="1" x14ac:dyDescent="0.25">
      <c r="A270" s="171"/>
      <c r="B270" s="171"/>
      <c r="C270" s="156" t="s">
        <v>737</v>
      </c>
      <c r="D270" s="143"/>
      <c r="E270" s="143"/>
      <c r="F270" s="143"/>
      <c r="G270" s="143"/>
      <c r="H270" s="143"/>
      <c r="I270" s="143"/>
    </row>
    <row r="271" spans="1:16" ht="45" x14ac:dyDescent="0.25">
      <c r="A271" s="171"/>
      <c r="B271" s="171"/>
      <c r="C271" s="156" t="s">
        <v>791</v>
      </c>
      <c r="D271" s="143"/>
      <c r="E271" s="143"/>
      <c r="F271" s="143"/>
      <c r="G271" s="143"/>
      <c r="H271" s="143"/>
      <c r="I271" s="143"/>
    </row>
    <row r="272" spans="1:16" x14ac:dyDescent="0.25">
      <c r="A272" s="172"/>
      <c r="B272" s="172"/>
      <c r="C272" s="158"/>
      <c r="D272" s="158"/>
      <c r="E272" s="158" t="s">
        <v>544</v>
      </c>
      <c r="F272" s="158" t="s">
        <v>544</v>
      </c>
      <c r="G272" s="158" t="s">
        <v>544</v>
      </c>
      <c r="H272" s="158" t="s">
        <v>544</v>
      </c>
      <c r="I272" s="158"/>
    </row>
    <row r="273" spans="1:16" x14ac:dyDescent="0.25">
      <c r="A273" s="155" t="s">
        <v>933</v>
      </c>
      <c r="B273" s="173" t="s">
        <v>127</v>
      </c>
      <c r="C273" s="143" t="s">
        <v>960</v>
      </c>
      <c r="D273" s="143"/>
      <c r="E273" s="143"/>
      <c r="F273" s="143"/>
      <c r="G273" s="143"/>
      <c r="H273" s="143"/>
      <c r="I273" s="143"/>
      <c r="M273" s="170" t="str">
        <f>IF(OR(E273="fail",E274="fail",E275="fail",E276="fail",E277="fail",E278="fail",E279="fail"),"fail",IF(AND(E273="pass",E274="pass",E275="pass",E276="pass",E277="pass",E278="pass",E279="pass"),"pass",IF(AND(E273="",E274="",E275="",E276="",E277="",E278="",E279=""),"n/a",IF(OR(E273="n/a",E274="n/a",E275="n/a",E276="n/a",E277="n/a",E278="n/a",E279="n/a"),"n/a"))))</f>
        <v>n/a</v>
      </c>
      <c r="N273" s="170" t="str">
        <f t="shared" ref="N273:P273" si="56">IF(OR(F273="fail",F274="fail",F275="fail",F276="fail",F277="fail",F278="fail",F279="fail"),"fail",IF(AND(F273="pass",F274="pass",F275="pass",F276="pass",F277="pass",F278="pass",F279="pass"),"pass",IF(AND(F273="",F274="",F275="",F276="",F277="",F278="",F279=""),"n/a",IF(OR(F273="n/a",F274="n/a",F275="n/a",F276="n/a",F277="n/a",F278="n/a",F279="n/a"),"n/a"))))</f>
        <v>n/a</v>
      </c>
      <c r="O273" s="170" t="str">
        <f t="shared" si="56"/>
        <v>n/a</v>
      </c>
      <c r="P273" s="170" t="str">
        <f t="shared" si="56"/>
        <v>n/a</v>
      </c>
    </row>
    <row r="274" spans="1:16" x14ac:dyDescent="0.25">
      <c r="A274" s="169"/>
      <c r="B274" s="169"/>
      <c r="C274" s="156" t="s">
        <v>3719</v>
      </c>
      <c r="D274" s="143"/>
      <c r="E274" s="143"/>
      <c r="F274" s="143"/>
      <c r="G274" s="143"/>
      <c r="H274" s="143"/>
      <c r="I274" s="143"/>
    </row>
    <row r="275" spans="1:16" x14ac:dyDescent="0.25">
      <c r="A275" s="169"/>
      <c r="B275" s="169"/>
      <c r="C275" s="156" t="s">
        <v>665</v>
      </c>
      <c r="D275" s="143"/>
      <c r="E275" s="143"/>
      <c r="F275" s="143"/>
      <c r="G275" s="143"/>
      <c r="H275" s="143"/>
      <c r="I275" s="143"/>
    </row>
    <row r="276" spans="1:16" x14ac:dyDescent="0.25">
      <c r="A276" s="171"/>
      <c r="B276" s="171"/>
      <c r="C276" s="156" t="s">
        <v>789</v>
      </c>
      <c r="D276" s="143"/>
      <c r="E276" s="143"/>
      <c r="F276" s="143"/>
      <c r="G276" s="143"/>
      <c r="H276" s="143"/>
      <c r="I276" s="143"/>
    </row>
    <row r="277" spans="1:16" ht="30" x14ac:dyDescent="0.25">
      <c r="A277" s="171"/>
      <c r="B277" s="171"/>
      <c r="C277" s="156" t="s">
        <v>790</v>
      </c>
      <c r="D277" s="143"/>
      <c r="E277" s="143"/>
      <c r="F277" s="143"/>
      <c r="G277" s="143"/>
      <c r="H277" s="143"/>
      <c r="I277" s="143"/>
    </row>
    <row r="278" spans="1:16" ht="16.5" customHeight="1" x14ac:dyDescent="0.25">
      <c r="A278" s="171"/>
      <c r="B278" s="171"/>
      <c r="C278" s="156" t="s">
        <v>737</v>
      </c>
      <c r="D278" s="143"/>
      <c r="E278" s="143"/>
      <c r="F278" s="143"/>
      <c r="G278" s="143"/>
      <c r="H278" s="143"/>
      <c r="I278" s="143"/>
    </row>
    <row r="279" spans="1:16" ht="45" x14ac:dyDescent="0.25">
      <c r="A279" s="171"/>
      <c r="B279" s="171"/>
      <c r="C279" s="156" t="s">
        <v>791</v>
      </c>
      <c r="D279" s="143"/>
      <c r="E279" s="143"/>
      <c r="F279" s="143"/>
      <c r="G279" s="143"/>
      <c r="H279" s="143"/>
      <c r="I279" s="143"/>
    </row>
    <row r="280" spans="1:16" x14ac:dyDescent="0.25">
      <c r="A280" s="174"/>
      <c r="B280" s="174"/>
      <c r="C280" s="161"/>
      <c r="D280" s="161"/>
      <c r="E280" s="161" t="s">
        <v>544</v>
      </c>
      <c r="F280" s="161" t="s">
        <v>544</v>
      </c>
      <c r="G280" s="161" t="s">
        <v>544</v>
      </c>
      <c r="H280" s="161" t="s">
        <v>544</v>
      </c>
      <c r="I280" s="161"/>
    </row>
    <row r="281" spans="1:16" x14ac:dyDescent="0.25">
      <c r="A281" s="155" t="s">
        <v>934</v>
      </c>
      <c r="B281" s="173" t="s">
        <v>3760</v>
      </c>
      <c r="C281" s="143" t="s">
        <v>960</v>
      </c>
      <c r="D281" s="143"/>
      <c r="E281" s="143"/>
      <c r="F281" s="143"/>
      <c r="G281" s="143"/>
      <c r="H281" s="143"/>
      <c r="I281" s="143"/>
      <c r="M281" s="170" t="str">
        <f>IF(OR(E281="fail",E282="fail",E283="fail",E284="fail",E285="fail",E286="fail",E287="fail"),"fail",IF(AND(E281="pass",E282="pass",E283="pass",E284="pass",E285="pass",E286="pass",E287="pass"),"pass",IF(AND(E281="",E282="",E283="",E284="",E285="",E286="",E287=""),"n/a",IF(OR(E281="n/a",E282="n/a",E283="n/a",E284="n/a",E285="n/a",E286="n/a",E287="n/a"),"n/a"))))</f>
        <v>n/a</v>
      </c>
      <c r="N281" s="170" t="str">
        <f t="shared" ref="N281:P281" si="57">IF(OR(F281="fail",F282="fail",F283="fail",F284="fail",F285="fail",F286="fail",F287="fail"),"fail",IF(AND(F281="pass",F282="pass",F283="pass",F284="pass",F285="pass",F286="pass",F287="pass"),"pass",IF(AND(F281="",F282="",F283="",F284="",F285="",F286="",F287=""),"n/a",IF(OR(F281="n/a",F282="n/a",F283="n/a",F284="n/a",F285="n/a",F286="n/a",F287="n/a"),"n/a"))))</f>
        <v>n/a</v>
      </c>
      <c r="O281" s="170" t="str">
        <f t="shared" si="57"/>
        <v>n/a</v>
      </c>
      <c r="P281" s="170" t="str">
        <f t="shared" si="57"/>
        <v>n/a</v>
      </c>
    </row>
    <row r="282" spans="1:16" x14ac:dyDescent="0.25">
      <c r="A282" s="169"/>
      <c r="B282" s="169"/>
      <c r="C282" s="156" t="s">
        <v>3719</v>
      </c>
      <c r="D282" s="143"/>
      <c r="E282" s="143"/>
      <c r="F282" s="143"/>
      <c r="G282" s="143"/>
      <c r="H282" s="143"/>
      <c r="I282" s="143"/>
    </row>
    <row r="283" spans="1:16" ht="30" x14ac:dyDescent="0.25">
      <c r="A283" s="169"/>
      <c r="B283" s="169"/>
      <c r="C283" s="156" t="s">
        <v>3761</v>
      </c>
      <c r="D283" s="143"/>
      <c r="E283" s="143"/>
      <c r="F283" s="143"/>
      <c r="G283" s="143"/>
      <c r="H283" s="143"/>
      <c r="I283" s="143"/>
    </row>
    <row r="284" spans="1:16" ht="45" x14ac:dyDescent="0.25">
      <c r="A284" s="171"/>
      <c r="B284" s="171"/>
      <c r="C284" s="156" t="s">
        <v>792</v>
      </c>
      <c r="D284" s="143"/>
      <c r="E284" s="143"/>
      <c r="F284" s="143"/>
      <c r="G284" s="143"/>
      <c r="H284" s="143"/>
      <c r="I284" s="143"/>
    </row>
    <row r="285" spans="1:16" ht="30" x14ac:dyDescent="0.25">
      <c r="A285" s="171"/>
      <c r="B285" s="171"/>
      <c r="C285" s="156" t="s">
        <v>793</v>
      </c>
      <c r="D285" s="143"/>
      <c r="E285" s="143"/>
      <c r="F285" s="143"/>
      <c r="G285" s="143"/>
      <c r="H285" s="143"/>
      <c r="I285" s="143"/>
    </row>
    <row r="286" spans="1:16" ht="16.5" customHeight="1" x14ac:dyDescent="0.25">
      <c r="A286" s="171"/>
      <c r="B286" s="171"/>
      <c r="C286" s="156" t="s">
        <v>737</v>
      </c>
      <c r="D286" s="143"/>
      <c r="E286" s="143"/>
      <c r="F286" s="143"/>
      <c r="G286" s="143"/>
      <c r="H286" s="143"/>
      <c r="I286" s="143"/>
    </row>
    <row r="287" spans="1:16" ht="45" x14ac:dyDescent="0.25">
      <c r="A287" s="171"/>
      <c r="B287" s="171"/>
      <c r="C287" s="156" t="s">
        <v>794</v>
      </c>
      <c r="D287" s="143"/>
      <c r="E287" s="143"/>
      <c r="F287" s="143"/>
      <c r="G287" s="143"/>
      <c r="H287" s="143"/>
      <c r="I287" s="143"/>
    </row>
    <row r="288" spans="1:16" x14ac:dyDescent="0.25">
      <c r="A288" s="172"/>
      <c r="B288" s="172"/>
      <c r="C288" s="158"/>
      <c r="D288" s="158"/>
      <c r="E288" s="158" t="s">
        <v>544</v>
      </c>
      <c r="F288" s="158" t="s">
        <v>544</v>
      </c>
      <c r="G288" s="158" t="s">
        <v>544</v>
      </c>
      <c r="H288" s="158" t="s">
        <v>544</v>
      </c>
      <c r="I288" s="158"/>
    </row>
    <row r="289" spans="1:16" x14ac:dyDescent="0.25">
      <c r="A289" s="155" t="s">
        <v>935</v>
      </c>
      <c r="B289" s="173" t="s">
        <v>3724</v>
      </c>
      <c r="C289" s="143" t="s">
        <v>960</v>
      </c>
      <c r="D289" s="143"/>
      <c r="E289" s="143"/>
      <c r="F289" s="143"/>
      <c r="G289" s="143"/>
      <c r="H289" s="143"/>
      <c r="I289" s="143"/>
      <c r="M289" s="170" t="str">
        <f>IF(OR(E289="fail",E290="fail",E291="fail",E292="fail",E293="fail",E294="fail",E295="fail"),"fail",IF(AND(E289="pass",E290="pass",E291="pass",E292="pass",E293="pass",E294="pass",E295="pass"),"pass",IF(AND(E289="",E290="",E291="",E292="",E293="",E294="",E295=""),"n/a",IF(OR(E289="n/a",E290="n/a",E291="n/a",E292="n/a",E293="n/a",E294="n/a",E295="n/a"),"n/a"))))</f>
        <v>n/a</v>
      </c>
      <c r="N289" s="170" t="str">
        <f t="shared" ref="N289:P289" si="58">IF(OR(F289="fail",F290="fail",F291="fail",F292="fail",F293="fail",F294="fail",F295="fail"),"fail",IF(AND(F289="pass",F290="pass",F291="pass",F292="pass",F293="pass",F294="pass",F295="pass"),"pass",IF(AND(F289="",F290="",F291="",F292="",F293="",F294="",F295=""),"n/a",IF(OR(F289="n/a",F290="n/a",F291="n/a",F292="n/a",F293="n/a",F294="n/a",F295="n/a"),"n/a"))))</f>
        <v>n/a</v>
      </c>
      <c r="O289" s="170" t="str">
        <f t="shared" si="58"/>
        <v>n/a</v>
      </c>
      <c r="P289" s="170" t="str">
        <f t="shared" si="58"/>
        <v>n/a</v>
      </c>
    </row>
    <row r="290" spans="1:16" x14ac:dyDescent="0.25">
      <c r="A290" s="169"/>
      <c r="B290" s="169"/>
      <c r="C290" s="156" t="s">
        <v>3719</v>
      </c>
      <c r="D290" s="143"/>
      <c r="E290" s="143"/>
      <c r="F290" s="143"/>
      <c r="G290" s="143"/>
      <c r="H290" s="143"/>
      <c r="I290" s="143"/>
    </row>
    <row r="291" spans="1:16" x14ac:dyDescent="0.25">
      <c r="A291" s="169"/>
      <c r="B291" s="169"/>
      <c r="C291" s="156" t="s">
        <v>3725</v>
      </c>
      <c r="D291" s="143"/>
      <c r="E291" s="143"/>
      <c r="F291" s="143"/>
      <c r="G291" s="143"/>
      <c r="H291" s="143"/>
      <c r="I291" s="143"/>
    </row>
    <row r="292" spans="1:16" ht="30" x14ac:dyDescent="0.25">
      <c r="A292" s="171"/>
      <c r="B292" s="171"/>
      <c r="C292" s="156" t="s">
        <v>3726</v>
      </c>
      <c r="D292" s="143"/>
      <c r="E292" s="143"/>
      <c r="F292" s="143"/>
      <c r="G292" s="143"/>
      <c r="H292" s="143"/>
      <c r="I292" s="143"/>
    </row>
    <row r="293" spans="1:16" ht="30" x14ac:dyDescent="0.25">
      <c r="A293" s="171"/>
      <c r="B293" s="171"/>
      <c r="C293" s="156" t="s">
        <v>3727</v>
      </c>
      <c r="D293" s="143"/>
      <c r="E293" s="143"/>
      <c r="F293" s="143"/>
      <c r="G293" s="143"/>
      <c r="H293" s="143"/>
      <c r="I293" s="143"/>
    </row>
    <row r="294" spans="1:16" ht="19.5" customHeight="1" x14ac:dyDescent="0.25">
      <c r="A294" s="171"/>
      <c r="B294" s="171"/>
      <c r="C294" s="156" t="s">
        <v>737</v>
      </c>
      <c r="D294" s="143"/>
      <c r="E294" s="143"/>
      <c r="F294" s="143"/>
      <c r="G294" s="143"/>
      <c r="H294" s="143"/>
      <c r="I294" s="143"/>
    </row>
    <row r="295" spans="1:16" ht="45" x14ac:dyDescent="0.25">
      <c r="A295" s="171"/>
      <c r="B295" s="171"/>
      <c r="C295" s="156" t="s">
        <v>3728</v>
      </c>
      <c r="D295" s="143"/>
      <c r="E295" s="143"/>
      <c r="F295" s="143"/>
      <c r="G295" s="143"/>
      <c r="H295" s="143"/>
      <c r="I295" s="143"/>
    </row>
    <row r="296" spans="1:16" x14ac:dyDescent="0.25">
      <c r="A296" s="174"/>
      <c r="B296" s="174"/>
      <c r="C296" s="161"/>
      <c r="D296" s="161"/>
      <c r="E296" s="161" t="s">
        <v>544</v>
      </c>
      <c r="F296" s="161" t="s">
        <v>544</v>
      </c>
      <c r="G296" s="161" t="s">
        <v>544</v>
      </c>
      <c r="H296" s="161" t="s">
        <v>544</v>
      </c>
      <c r="I296" s="161"/>
    </row>
    <row r="297" spans="1:16" x14ac:dyDescent="0.25">
      <c r="A297" s="155" t="s">
        <v>936</v>
      </c>
      <c r="B297" s="173" t="s">
        <v>131</v>
      </c>
      <c r="C297" s="143" t="s">
        <v>960</v>
      </c>
      <c r="D297" s="143"/>
      <c r="E297" s="143"/>
      <c r="F297" s="143"/>
      <c r="G297" s="143"/>
      <c r="H297" s="143"/>
      <c r="I297" s="143"/>
      <c r="M297" s="170" t="str">
        <f>IF(OR(E297="fail",E298="fail",E299="fail",E300="fail",E301="fail",E302="fail",E303="fail"),"fail",IF(AND(E297="pass",E298="pass",E299="pass",E300="pass",E301="pass",E302="pass",E303="pass"),"pass",IF(AND(E297="",E298="",E299="",E300="",E301="",E302="",E303=""),"n/a",IF(OR(E297="n/a",E298="n/a",E299="n/a",E300="n/a",E301="n/a",E302="n/a",E303="n/a"),"n/a"))))</f>
        <v>n/a</v>
      </c>
      <c r="N297" s="170" t="str">
        <f t="shared" ref="N297:P297" si="59">IF(OR(F297="fail",F298="fail",F299="fail",F300="fail",F301="fail",F302="fail",F303="fail"),"fail",IF(AND(F297="pass",F298="pass",F299="pass",F300="pass",F301="pass",F302="pass",F303="pass"),"pass",IF(AND(F297="",F298="",F299="",F300="",F301="",F302="",F303=""),"n/a",IF(OR(F297="n/a",F298="n/a",F299="n/a",F300="n/a",F301="n/a",F302="n/a",F303="n/a"),"n/a"))))</f>
        <v>n/a</v>
      </c>
      <c r="O297" s="170" t="str">
        <f t="shared" si="59"/>
        <v>n/a</v>
      </c>
      <c r="P297" s="170" t="str">
        <f t="shared" si="59"/>
        <v>n/a</v>
      </c>
    </row>
    <row r="298" spans="1:16" x14ac:dyDescent="0.25">
      <c r="A298" s="169"/>
      <c r="B298" s="169"/>
      <c r="C298" s="156" t="s">
        <v>681</v>
      </c>
      <c r="D298" s="143"/>
      <c r="E298" s="143"/>
      <c r="F298" s="143"/>
      <c r="G298" s="143"/>
      <c r="H298" s="143"/>
      <c r="I298" s="143"/>
    </row>
    <row r="299" spans="1:16" x14ac:dyDescent="0.25">
      <c r="A299" s="169"/>
      <c r="B299" s="169"/>
      <c r="C299" s="156" t="s">
        <v>682</v>
      </c>
      <c r="D299" s="143"/>
      <c r="E299" s="143"/>
      <c r="F299" s="143"/>
      <c r="G299" s="143"/>
      <c r="H299" s="143"/>
      <c r="I299" s="143"/>
    </row>
    <row r="300" spans="1:16" ht="30" x14ac:dyDescent="0.25">
      <c r="A300" s="171"/>
      <c r="B300" s="171"/>
      <c r="C300" s="156" t="s">
        <v>797</v>
      </c>
      <c r="D300" s="143"/>
      <c r="E300" s="143"/>
      <c r="F300" s="143"/>
      <c r="G300" s="143"/>
      <c r="H300" s="143"/>
      <c r="I300" s="143"/>
    </row>
    <row r="301" spans="1:16" x14ac:dyDescent="0.25">
      <c r="A301" s="171"/>
      <c r="B301" s="171"/>
      <c r="C301" s="156" t="s">
        <v>795</v>
      </c>
      <c r="D301" s="143"/>
      <c r="E301" s="143"/>
      <c r="F301" s="143"/>
      <c r="G301" s="143"/>
      <c r="H301" s="143"/>
      <c r="I301" s="143"/>
    </row>
    <row r="302" spans="1:16" ht="18.75" customHeight="1" x14ac:dyDescent="0.25">
      <c r="A302" s="171"/>
      <c r="B302" s="171"/>
      <c r="C302" s="156" t="s">
        <v>737</v>
      </c>
      <c r="D302" s="143"/>
      <c r="E302" s="143"/>
      <c r="F302" s="143"/>
      <c r="G302" s="143"/>
      <c r="H302" s="143"/>
      <c r="I302" s="143"/>
    </row>
    <row r="303" spans="1:16" ht="45" x14ac:dyDescent="0.25">
      <c r="A303" s="171"/>
      <c r="B303" s="171"/>
      <c r="C303" s="156" t="s">
        <v>796</v>
      </c>
      <c r="D303" s="143"/>
      <c r="E303" s="143"/>
      <c r="F303" s="143"/>
      <c r="G303" s="143"/>
      <c r="H303" s="143"/>
      <c r="I303" s="143"/>
    </row>
    <row r="304" spans="1:16" x14ac:dyDescent="0.25">
      <c r="A304" s="174"/>
      <c r="B304" s="174"/>
      <c r="C304" s="161"/>
      <c r="D304" s="161"/>
      <c r="E304" s="161" t="s">
        <v>544</v>
      </c>
      <c r="F304" s="161" t="s">
        <v>544</v>
      </c>
      <c r="G304" s="161" t="s">
        <v>544</v>
      </c>
      <c r="H304" s="161" t="s">
        <v>544</v>
      </c>
      <c r="I304" s="161"/>
    </row>
    <row r="305" spans="1:16" x14ac:dyDescent="0.25">
      <c r="A305" s="155" t="s">
        <v>937</v>
      </c>
      <c r="B305" s="173" t="s">
        <v>130</v>
      </c>
      <c r="C305" s="143" t="s">
        <v>960</v>
      </c>
      <c r="D305" s="143"/>
      <c r="E305" s="143"/>
      <c r="F305" s="143"/>
      <c r="G305" s="143"/>
      <c r="H305" s="143"/>
      <c r="I305" s="143"/>
      <c r="M305" s="170" t="str">
        <f>IF(OR(E305="fail",E306="fail",E307="fail",E308="fail",E309="fail",E310="fail",E311="fail"),"fail",IF(AND(E305="pass",E306="pass",E307="pass",E308="pass",E309="pass",E310="pass",E311="pass"),"pass",IF(AND(E305="",E306="",E307="",E308="",E309="",E310="",E311=""),"n/a",IF(OR(E305="n/a",E306="n/a",E307="n/a",E308="n/a",E309="n/a",E310="n/a",E311="n/a"),"n/a"))))</f>
        <v>n/a</v>
      </c>
      <c r="N305" s="170" t="str">
        <f t="shared" ref="N305:P305" si="60">IF(OR(F305="fail",F306="fail",F307="fail",F308="fail",F309="fail",F310="fail",F311="fail"),"fail",IF(AND(F305="pass",F306="pass",F307="pass",F308="pass",F309="pass",F310="pass",F311="pass"),"pass",IF(AND(F305="",F306="",F307="",F308="",F309="",F310="",F311=""),"n/a",IF(OR(F305="n/a",F306="n/a",F307="n/a",F308="n/a",F309="n/a",F310="n/a",F311="n/a"),"n/a"))))</f>
        <v>n/a</v>
      </c>
      <c r="O305" s="170" t="str">
        <f t="shared" si="60"/>
        <v>n/a</v>
      </c>
      <c r="P305" s="170" t="str">
        <f t="shared" si="60"/>
        <v>n/a</v>
      </c>
    </row>
    <row r="306" spans="1:16" x14ac:dyDescent="0.25">
      <c r="A306" s="169"/>
      <c r="B306" s="169"/>
      <c r="C306" s="156" t="s">
        <v>681</v>
      </c>
      <c r="D306" s="143"/>
      <c r="E306" s="143"/>
      <c r="F306" s="143"/>
      <c r="G306" s="143"/>
      <c r="H306" s="143"/>
      <c r="I306" s="143"/>
    </row>
    <row r="307" spans="1:16" x14ac:dyDescent="0.25">
      <c r="A307" s="169"/>
      <c r="B307" s="169"/>
      <c r="C307" s="156" t="s">
        <v>683</v>
      </c>
      <c r="D307" s="143"/>
      <c r="E307" s="143"/>
      <c r="F307" s="143"/>
      <c r="G307" s="143"/>
      <c r="H307" s="143"/>
      <c r="I307" s="143"/>
    </row>
    <row r="308" spans="1:16" ht="30" x14ac:dyDescent="0.25">
      <c r="A308" s="171"/>
      <c r="B308" s="171"/>
      <c r="C308" s="156" t="s">
        <v>798</v>
      </c>
      <c r="D308" s="143"/>
      <c r="E308" s="143"/>
      <c r="F308" s="143"/>
      <c r="G308" s="143"/>
      <c r="H308" s="143"/>
      <c r="I308" s="143"/>
    </row>
    <row r="309" spans="1:16" x14ac:dyDescent="0.25">
      <c r="A309" s="171"/>
      <c r="B309" s="171"/>
      <c r="C309" s="156" t="s">
        <v>795</v>
      </c>
      <c r="D309" s="143"/>
      <c r="E309" s="143"/>
      <c r="F309" s="143"/>
      <c r="G309" s="143"/>
      <c r="H309" s="143"/>
      <c r="I309" s="143"/>
    </row>
    <row r="310" spans="1:16" ht="18.75" customHeight="1" x14ac:dyDescent="0.25">
      <c r="A310" s="171"/>
      <c r="B310" s="171"/>
      <c r="C310" s="156" t="s">
        <v>737</v>
      </c>
      <c r="D310" s="143"/>
      <c r="E310" s="143"/>
      <c r="F310" s="143"/>
      <c r="G310" s="143"/>
      <c r="H310" s="143"/>
      <c r="I310" s="143"/>
    </row>
    <row r="311" spans="1:16" ht="45" x14ac:dyDescent="0.25">
      <c r="A311" s="171"/>
      <c r="B311" s="171"/>
      <c r="C311" s="156" t="s">
        <v>796</v>
      </c>
      <c r="D311" s="143"/>
      <c r="E311" s="143"/>
      <c r="F311" s="143"/>
      <c r="G311" s="143"/>
      <c r="H311" s="143"/>
      <c r="I311" s="143"/>
    </row>
    <row r="312" spans="1:16" x14ac:dyDescent="0.25">
      <c r="A312" s="174"/>
      <c r="B312" s="174"/>
      <c r="C312" s="161"/>
      <c r="D312" s="161"/>
      <c r="E312" s="161" t="s">
        <v>544</v>
      </c>
      <c r="F312" s="161" t="s">
        <v>544</v>
      </c>
      <c r="G312" s="161" t="s">
        <v>544</v>
      </c>
      <c r="H312" s="161" t="s">
        <v>544</v>
      </c>
      <c r="I312" s="161"/>
    </row>
    <row r="313" spans="1:16" x14ac:dyDescent="0.25">
      <c r="A313" s="155" t="s">
        <v>938</v>
      </c>
      <c r="B313" s="173" t="s">
        <v>129</v>
      </c>
      <c r="C313" s="143" t="s">
        <v>960</v>
      </c>
      <c r="D313" s="143"/>
      <c r="E313" s="143"/>
      <c r="F313" s="143"/>
      <c r="G313" s="143"/>
      <c r="H313" s="143"/>
      <c r="I313" s="143"/>
      <c r="M313" s="170" t="str">
        <f>IF(OR(E313="fail",E314="fail",E315="fail",E316="fail",E317="fail",E318="fail",E319="fail"),"fail",IF(AND(E313="pass",E314="pass",E315="pass",E316="pass",E317="pass",E318="pass",E319="pass"),"pass",IF(AND(E313="",E314="",E315="",E316="",E317="",E318="",E319=""),"n/a",IF(OR(E313="n/a",E314="n/a",E315="n/a",E316="n/a",E317="n/a",E318="n/a",E319="n/a"),"n/a"))))</f>
        <v>n/a</v>
      </c>
      <c r="N313" s="170" t="str">
        <f t="shared" ref="N313:P313" si="61">IF(OR(F313="fail",F314="fail",F315="fail",F316="fail",F317="fail",F318="fail",F319="fail"),"fail",IF(AND(F313="pass",F314="pass",F315="pass",F316="pass",F317="pass",F318="pass",F319="pass"),"pass",IF(AND(F313="",F314="",F315="",F316="",F317="",F318="",F319=""),"n/a",IF(OR(F313="n/a",F314="n/a",F315="n/a",F316="n/a",F317="n/a",F318="n/a",F319="n/a"),"n/a"))))</f>
        <v>n/a</v>
      </c>
      <c r="O313" s="170" t="str">
        <f t="shared" si="61"/>
        <v>n/a</v>
      </c>
      <c r="P313" s="170" t="str">
        <f t="shared" si="61"/>
        <v>n/a</v>
      </c>
    </row>
    <row r="314" spans="1:16" x14ac:dyDescent="0.25">
      <c r="A314" s="169"/>
      <c r="B314" s="169"/>
      <c r="C314" s="156" t="s">
        <v>681</v>
      </c>
      <c r="D314" s="143"/>
      <c r="E314" s="143"/>
      <c r="F314" s="143"/>
      <c r="G314" s="143"/>
      <c r="H314" s="143"/>
      <c r="I314" s="143"/>
    </row>
    <row r="315" spans="1:16" x14ac:dyDescent="0.25">
      <c r="A315" s="169"/>
      <c r="B315" s="169"/>
      <c r="C315" s="156" t="s">
        <v>799</v>
      </c>
      <c r="D315" s="143"/>
      <c r="E315" s="143"/>
      <c r="F315" s="143"/>
      <c r="G315" s="143"/>
      <c r="H315" s="143"/>
      <c r="I315" s="143"/>
    </row>
    <row r="316" spans="1:16" ht="30" x14ac:dyDescent="0.25">
      <c r="A316" s="171"/>
      <c r="B316" s="171"/>
      <c r="C316" s="156" t="s">
        <v>800</v>
      </c>
      <c r="D316" s="143"/>
      <c r="E316" s="143"/>
      <c r="F316" s="143"/>
      <c r="G316" s="143"/>
      <c r="H316" s="143"/>
      <c r="I316" s="143"/>
    </row>
    <row r="317" spans="1:16" x14ac:dyDescent="0.25">
      <c r="A317" s="171"/>
      <c r="B317" s="171"/>
      <c r="C317" s="156" t="s">
        <v>795</v>
      </c>
      <c r="D317" s="143"/>
      <c r="E317" s="143"/>
      <c r="F317" s="143"/>
      <c r="G317" s="143"/>
      <c r="H317" s="143"/>
      <c r="I317" s="143"/>
    </row>
    <row r="318" spans="1:16" ht="15.75" customHeight="1" x14ac:dyDescent="0.25">
      <c r="A318" s="171"/>
      <c r="B318" s="171"/>
      <c r="C318" s="156" t="s">
        <v>737</v>
      </c>
      <c r="D318" s="143"/>
      <c r="E318" s="143"/>
      <c r="F318" s="143"/>
      <c r="G318" s="143"/>
      <c r="H318" s="143"/>
      <c r="I318" s="143"/>
    </row>
    <row r="319" spans="1:16" ht="45" x14ac:dyDescent="0.25">
      <c r="A319" s="171"/>
      <c r="B319" s="171"/>
      <c r="C319" s="156" t="s">
        <v>796</v>
      </c>
      <c r="D319" s="143"/>
      <c r="E319" s="143"/>
      <c r="F319" s="143"/>
      <c r="G319" s="143"/>
      <c r="H319" s="143"/>
      <c r="I319" s="143"/>
    </row>
    <row r="320" spans="1:16" x14ac:dyDescent="0.25">
      <c r="A320" s="174"/>
      <c r="B320" s="174"/>
      <c r="C320" s="161"/>
      <c r="D320" s="161"/>
      <c r="E320" s="161" t="s">
        <v>544</v>
      </c>
      <c r="F320" s="161" t="s">
        <v>544</v>
      </c>
      <c r="G320" s="161" t="s">
        <v>544</v>
      </c>
      <c r="H320" s="161" t="s">
        <v>544</v>
      </c>
      <c r="I320" s="161"/>
    </row>
    <row r="321" spans="1:16" x14ac:dyDescent="0.25">
      <c r="A321" s="155" t="s">
        <v>939</v>
      </c>
      <c r="B321" s="173" t="s">
        <v>3775</v>
      </c>
      <c r="C321" s="143" t="s">
        <v>960</v>
      </c>
      <c r="D321" s="143"/>
      <c r="E321" s="143"/>
      <c r="F321" s="143"/>
      <c r="G321" s="143"/>
      <c r="H321" s="143"/>
      <c r="I321" s="143"/>
      <c r="M321" s="170" t="str">
        <f>IF(OR(E321="fail",E322="fail",E323="fail",E324="fail",E325="fail",E326="fail",E327="fail"),"fail",IF(AND(E321="pass",E322="pass",E323="pass",E324="pass",E325="pass",E326="pass",E327="pass"),"pass",IF(AND(E321="",E322="",E323="",E324="",E325="",E326="",E327=""),"n/a",IF(OR(E321="n/a",E322="n/a",E323="n/a",E324="n/a",E325="n/a",E326="n/a",E327="n/a"),"n/a"))))</f>
        <v>n/a</v>
      </c>
      <c r="N321" s="170" t="str">
        <f t="shared" ref="N321:P321" si="62">IF(OR(F321="fail",F322="fail",F323="fail",F324="fail",F325="fail",F326="fail",F327="fail"),"fail",IF(AND(F321="pass",F322="pass",F323="pass",F324="pass",F325="pass",F326="pass",F327="pass"),"pass",IF(AND(F321="",F322="",F323="",F324="",F325="",F326="",F327=""),"n/a",IF(OR(F321="n/a",F322="n/a",F323="n/a",F324="n/a",F325="n/a",F326="n/a",F327="n/a"),"n/a"))))</f>
        <v>n/a</v>
      </c>
      <c r="O321" s="170" t="str">
        <f t="shared" si="62"/>
        <v>n/a</v>
      </c>
      <c r="P321" s="170" t="str">
        <f t="shared" si="62"/>
        <v>n/a</v>
      </c>
    </row>
    <row r="322" spans="1:16" x14ac:dyDescent="0.25">
      <c r="A322" s="169"/>
      <c r="B322" s="169"/>
      <c r="C322" s="156" t="s">
        <v>681</v>
      </c>
      <c r="D322" s="143"/>
      <c r="E322" s="143"/>
      <c r="F322" s="143"/>
      <c r="G322" s="143"/>
      <c r="H322" s="143"/>
      <c r="I322" s="143"/>
    </row>
    <row r="323" spans="1:16" x14ac:dyDescent="0.25">
      <c r="A323" s="169"/>
      <c r="B323" s="169"/>
      <c r="C323" s="156" t="s">
        <v>3776</v>
      </c>
      <c r="D323" s="143"/>
      <c r="E323" s="143"/>
      <c r="F323" s="143"/>
      <c r="G323" s="143"/>
      <c r="H323" s="143"/>
      <c r="I323" s="143"/>
    </row>
    <row r="324" spans="1:16" ht="30" x14ac:dyDescent="0.25">
      <c r="A324" s="171"/>
      <c r="B324" s="171"/>
      <c r="C324" s="156" t="s">
        <v>3777</v>
      </c>
      <c r="D324" s="143"/>
      <c r="E324" s="143"/>
      <c r="F324" s="143"/>
      <c r="G324" s="143"/>
      <c r="H324" s="143"/>
      <c r="I324" s="143"/>
    </row>
    <row r="325" spans="1:16" x14ac:dyDescent="0.25">
      <c r="A325" s="171"/>
      <c r="B325" s="171"/>
      <c r="C325" s="156" t="s">
        <v>795</v>
      </c>
      <c r="D325" s="143"/>
      <c r="E325" s="143"/>
      <c r="F325" s="143"/>
      <c r="G325" s="143"/>
      <c r="H325" s="143"/>
      <c r="I325" s="143"/>
    </row>
    <row r="326" spans="1:16" ht="18.75" customHeight="1" x14ac:dyDescent="0.25">
      <c r="A326" s="171"/>
      <c r="B326" s="171"/>
      <c r="C326" s="156" t="s">
        <v>737</v>
      </c>
      <c r="D326" s="143"/>
      <c r="E326" s="143"/>
      <c r="F326" s="143"/>
      <c r="G326" s="143"/>
      <c r="H326" s="143"/>
      <c r="I326" s="143"/>
    </row>
    <row r="327" spans="1:16" ht="45" x14ac:dyDescent="0.25">
      <c r="A327" s="171"/>
      <c r="B327" s="171"/>
      <c r="C327" s="156" t="s">
        <v>796</v>
      </c>
      <c r="D327" s="143"/>
      <c r="E327" s="143"/>
      <c r="F327" s="143"/>
      <c r="G327" s="143"/>
      <c r="H327" s="143"/>
      <c r="I327" s="143"/>
    </row>
    <row r="328" spans="1:16" x14ac:dyDescent="0.25">
      <c r="A328" s="174"/>
      <c r="B328" s="174"/>
      <c r="C328" s="161"/>
      <c r="D328" s="161"/>
      <c r="E328" s="161" t="s">
        <v>544</v>
      </c>
      <c r="F328" s="161" t="s">
        <v>544</v>
      </c>
      <c r="G328" s="161" t="s">
        <v>544</v>
      </c>
      <c r="H328" s="161" t="s">
        <v>544</v>
      </c>
      <c r="I328" s="161"/>
    </row>
    <row r="329" spans="1:16" x14ac:dyDescent="0.25">
      <c r="A329" s="155" t="s">
        <v>940</v>
      </c>
      <c r="B329" s="173" t="s">
        <v>134</v>
      </c>
      <c r="C329" s="143" t="s">
        <v>960</v>
      </c>
      <c r="D329" s="143"/>
      <c r="E329" s="143"/>
      <c r="F329" s="143"/>
      <c r="G329" s="143"/>
      <c r="H329" s="143"/>
      <c r="I329" s="143"/>
      <c r="M329" s="170" t="str">
        <f>IF(OR(E329="fail",E330="fail",E331="fail",E332="fail",E333="fail",E334="fail",E335="fail"),"fail",IF(AND(E329="pass",E330="pass",E331="pass",E332="pass",E333="pass",E334="pass",E335="pass"),"pass",IF(AND(E329="",E330="",E331="",E332="",E333="",E334="",E335=""),"n/a",IF(OR(E329="n/a",E330="n/a",E331="n/a",E332="n/a",E333="n/a",E334="n/a",E335="n/a"),"n/a"))))</f>
        <v>n/a</v>
      </c>
      <c r="N329" s="170" t="str">
        <f t="shared" ref="N329:P329" si="63">IF(OR(F329="fail",F330="fail",F331="fail",F332="fail",F333="fail",F334="fail",F335="fail"),"fail",IF(AND(F329="pass",F330="pass",F331="pass",F332="pass",F333="pass",F334="pass",F335="pass"),"pass",IF(AND(F329="",F330="",F331="",F332="",F333="",F334="",F335=""),"n/a",IF(OR(F329="n/a",F330="n/a",F331="n/a",F332="n/a",F333="n/a",F334="n/a",F335="n/a"),"n/a"))))</f>
        <v>n/a</v>
      </c>
      <c r="O329" s="170" t="str">
        <f t="shared" si="63"/>
        <v>n/a</v>
      </c>
      <c r="P329" s="170" t="str">
        <f t="shared" si="63"/>
        <v>n/a</v>
      </c>
    </row>
    <row r="330" spans="1:16" x14ac:dyDescent="0.25">
      <c r="A330" s="169"/>
      <c r="B330" s="169"/>
      <c r="C330" s="156" t="s">
        <v>686</v>
      </c>
      <c r="D330" s="143"/>
      <c r="E330" s="143"/>
      <c r="F330" s="143"/>
      <c r="G330" s="143"/>
      <c r="H330" s="143"/>
      <c r="I330" s="143"/>
    </row>
    <row r="331" spans="1:16" x14ac:dyDescent="0.25">
      <c r="A331" s="169"/>
      <c r="B331" s="169"/>
      <c r="C331" s="156" t="s">
        <v>687</v>
      </c>
      <c r="D331" s="143"/>
      <c r="E331" s="143"/>
      <c r="F331" s="143"/>
      <c r="G331" s="143"/>
      <c r="H331" s="143"/>
      <c r="I331" s="143"/>
    </row>
    <row r="332" spans="1:16" x14ac:dyDescent="0.25">
      <c r="A332" s="171"/>
      <c r="B332" s="171"/>
      <c r="C332" s="156" t="s">
        <v>801</v>
      </c>
      <c r="D332" s="143"/>
      <c r="E332" s="143"/>
      <c r="F332" s="143"/>
      <c r="G332" s="143"/>
      <c r="H332" s="143"/>
      <c r="I332" s="143"/>
    </row>
    <row r="333" spans="1:16" ht="30" x14ac:dyDescent="0.25">
      <c r="A333" s="171"/>
      <c r="B333" s="171"/>
      <c r="C333" s="156" t="s">
        <v>802</v>
      </c>
      <c r="D333" s="143"/>
      <c r="E333" s="143"/>
      <c r="F333" s="143"/>
      <c r="G333" s="143"/>
      <c r="H333" s="143"/>
      <c r="I333" s="143"/>
    </row>
    <row r="334" spans="1:16" ht="16.5" customHeight="1" x14ac:dyDescent="0.25">
      <c r="A334" s="171"/>
      <c r="B334" s="171"/>
      <c r="C334" s="156" t="s">
        <v>737</v>
      </c>
      <c r="D334" s="143"/>
      <c r="E334" s="143"/>
      <c r="F334" s="143"/>
      <c r="G334" s="143"/>
      <c r="H334" s="143"/>
      <c r="I334" s="143"/>
    </row>
    <row r="335" spans="1:16" ht="45" x14ac:dyDescent="0.25">
      <c r="A335" s="171"/>
      <c r="B335" s="171"/>
      <c r="C335" s="156" t="s">
        <v>803</v>
      </c>
      <c r="D335" s="143"/>
      <c r="E335" s="143"/>
      <c r="F335" s="143"/>
      <c r="G335" s="143"/>
      <c r="H335" s="143"/>
      <c r="I335" s="143"/>
    </row>
    <row r="336" spans="1:16" x14ac:dyDescent="0.25">
      <c r="A336" s="174"/>
      <c r="B336" s="174"/>
      <c r="C336" s="161"/>
      <c r="D336" s="161"/>
      <c r="E336" s="161" t="s">
        <v>544</v>
      </c>
      <c r="F336" s="161" t="s">
        <v>544</v>
      </c>
      <c r="G336" s="161" t="s">
        <v>544</v>
      </c>
      <c r="H336" s="161" t="s">
        <v>544</v>
      </c>
      <c r="I336" s="161"/>
    </row>
    <row r="337" spans="1:16" ht="26.25" x14ac:dyDescent="0.25">
      <c r="A337" s="155" t="s">
        <v>941</v>
      </c>
      <c r="B337" s="173" t="s">
        <v>688</v>
      </c>
      <c r="C337" s="143" t="s">
        <v>960</v>
      </c>
      <c r="D337" s="143"/>
      <c r="E337" s="143"/>
      <c r="F337" s="143"/>
      <c r="G337" s="143"/>
      <c r="H337" s="143"/>
      <c r="I337" s="143"/>
      <c r="M337" s="170" t="str">
        <f>IF(OR(E337="fail",E338="fail",E339="fail",E340="fail",E341="fail",E342="fail",E343="fail"),"fail",IF(AND(E337="pass",E338="pass",E339="pass",E340="pass",E341="pass",E342="pass",E343="pass"),"pass",IF(AND(E337="",E338="",E339="",E340="",E341="",E342="",E343=""),"n/a",IF(OR(E337="n/a",E338="n/a",E339="n/a",E340="n/a",E341="n/a",E342="n/a",E343="n/a"),"n/a"))))</f>
        <v>n/a</v>
      </c>
      <c r="N337" s="170" t="str">
        <f t="shared" ref="N337:P337" si="64">IF(OR(F337="fail",F338="fail",F339="fail",F340="fail",F341="fail",F342="fail",F343="fail"),"fail",IF(AND(F337="pass",F338="pass",F339="pass",F340="pass",F341="pass",F342="pass",F343="pass"),"pass",IF(AND(F337="",F338="",F339="",F340="",F341="",F342="",F343=""),"n/a",IF(OR(F337="n/a",F338="n/a",F339="n/a",F340="n/a",F341="n/a",F342="n/a",F343="n/a"),"n/a"))))</f>
        <v>n/a</v>
      </c>
      <c r="O337" s="170" t="str">
        <f t="shared" si="64"/>
        <v>n/a</v>
      </c>
      <c r="P337" s="170" t="str">
        <f t="shared" si="64"/>
        <v>n/a</v>
      </c>
    </row>
    <row r="338" spans="1:16" x14ac:dyDescent="0.25">
      <c r="A338" s="169"/>
      <c r="B338" s="169"/>
      <c r="C338" s="156" t="s">
        <v>686</v>
      </c>
      <c r="D338" s="143"/>
      <c r="E338" s="143"/>
      <c r="F338" s="143"/>
      <c r="G338" s="143"/>
      <c r="H338" s="143"/>
      <c r="I338" s="143"/>
    </row>
    <row r="339" spans="1:16" ht="30" x14ac:dyDescent="0.25">
      <c r="A339" s="169"/>
      <c r="B339" s="169"/>
      <c r="C339" s="156" t="s">
        <v>689</v>
      </c>
      <c r="D339" s="143"/>
      <c r="E339" s="143"/>
      <c r="F339" s="143"/>
      <c r="G339" s="143"/>
      <c r="H339" s="143"/>
      <c r="I339" s="143"/>
    </row>
    <row r="340" spans="1:16" ht="30" x14ac:dyDescent="0.25">
      <c r="A340" s="171"/>
      <c r="B340" s="171"/>
      <c r="C340" s="156" t="s">
        <v>804</v>
      </c>
      <c r="D340" s="143"/>
      <c r="E340" s="143"/>
      <c r="F340" s="143"/>
      <c r="G340" s="143"/>
      <c r="H340" s="143"/>
      <c r="I340" s="143"/>
    </row>
    <row r="341" spans="1:16" ht="30" x14ac:dyDescent="0.25">
      <c r="A341" s="171"/>
      <c r="B341" s="171"/>
      <c r="C341" s="156" t="s">
        <v>805</v>
      </c>
      <c r="D341" s="143"/>
      <c r="E341" s="143"/>
      <c r="F341" s="143"/>
      <c r="G341" s="143"/>
      <c r="H341" s="143"/>
      <c r="I341" s="143"/>
    </row>
    <row r="342" spans="1:16" ht="15.75" customHeight="1" x14ac:dyDescent="0.25">
      <c r="A342" s="171"/>
      <c r="B342" s="171"/>
      <c r="C342" s="156" t="s">
        <v>737</v>
      </c>
      <c r="D342" s="143"/>
      <c r="E342" s="143"/>
      <c r="F342" s="143"/>
      <c r="G342" s="143"/>
      <c r="H342" s="143"/>
      <c r="I342" s="143"/>
    </row>
    <row r="343" spans="1:16" ht="45" x14ac:dyDescent="0.25">
      <c r="A343" s="171"/>
      <c r="B343" s="171"/>
      <c r="C343" s="156" t="s">
        <v>803</v>
      </c>
      <c r="D343" s="143"/>
      <c r="E343" s="143"/>
      <c r="F343" s="143"/>
      <c r="G343" s="143"/>
      <c r="H343" s="143"/>
      <c r="I343" s="143"/>
    </row>
    <row r="344" spans="1:16" x14ac:dyDescent="0.25">
      <c r="A344" s="174"/>
      <c r="B344" s="174"/>
      <c r="C344" s="161"/>
      <c r="D344" s="161"/>
      <c r="E344" s="161" t="s">
        <v>544</v>
      </c>
      <c r="F344" s="161" t="s">
        <v>544</v>
      </c>
      <c r="G344" s="161" t="s">
        <v>544</v>
      </c>
      <c r="H344" s="161" t="s">
        <v>544</v>
      </c>
      <c r="I344" s="161"/>
    </row>
    <row r="345" spans="1:16" x14ac:dyDescent="0.25">
      <c r="A345" s="155" t="s">
        <v>942</v>
      </c>
      <c r="B345" s="173" t="s">
        <v>690</v>
      </c>
      <c r="C345" s="143" t="s">
        <v>960</v>
      </c>
      <c r="D345" s="143"/>
      <c r="E345" s="143"/>
      <c r="F345" s="143"/>
      <c r="G345" s="143"/>
      <c r="H345" s="143"/>
      <c r="I345" s="143"/>
      <c r="M345" s="170" t="str">
        <f>IF(OR(E345="fail",E346="fail",E347="fail",E348="fail",E349="fail",E350="fail",E351="fail"),"fail",IF(AND(E345="pass",E346="pass",E347="pass",E348="pass",E349="pass",E350="pass",E351="pass"),"pass",IF(AND(E345="",E346="",E347="",E348="",E349="",E350="",E351=""),"n/a",IF(OR(E345="n/a",E346="n/a",E347="n/a",E348="n/a",E349="n/a",E350="n/a",E351="n/a"),"n/a"))))</f>
        <v>n/a</v>
      </c>
      <c r="N345" s="170" t="str">
        <f t="shared" ref="N345:P345" si="65">IF(OR(F345="fail",F346="fail",F347="fail",F348="fail",F349="fail",F350="fail",F351="fail"),"fail",IF(AND(F345="pass",F346="pass",F347="pass",F348="pass",F349="pass",F350="pass",F351="pass"),"pass",IF(AND(F345="",F346="",F347="",F348="",F349="",F350="",F351=""),"n/a",IF(OR(F345="n/a",F346="n/a",F347="n/a",F348="n/a",F349="n/a",F350="n/a",F351="n/a"),"n/a"))))</f>
        <v>n/a</v>
      </c>
      <c r="O345" s="170" t="str">
        <f t="shared" si="65"/>
        <v>n/a</v>
      </c>
      <c r="P345" s="170" t="str">
        <f t="shared" si="65"/>
        <v>n/a</v>
      </c>
    </row>
    <row r="346" spans="1:16" x14ac:dyDescent="0.25">
      <c r="A346" s="169"/>
      <c r="B346" s="169"/>
      <c r="C346" s="156" t="s">
        <v>686</v>
      </c>
      <c r="D346" s="143"/>
      <c r="E346" s="143"/>
      <c r="F346" s="143"/>
      <c r="G346" s="143"/>
      <c r="H346" s="143"/>
      <c r="I346" s="143"/>
    </row>
    <row r="347" spans="1:16" ht="30" x14ac:dyDescent="0.25">
      <c r="A347" s="169"/>
      <c r="B347" s="169"/>
      <c r="C347" s="156" t="s">
        <v>691</v>
      </c>
      <c r="D347" s="143"/>
      <c r="E347" s="143"/>
      <c r="F347" s="143"/>
      <c r="G347" s="143"/>
      <c r="H347" s="143"/>
      <c r="I347" s="143"/>
    </row>
    <row r="348" spans="1:16" ht="30" x14ac:dyDescent="0.25">
      <c r="A348" s="171"/>
      <c r="B348" s="171"/>
      <c r="C348" s="156" t="s">
        <v>806</v>
      </c>
      <c r="D348" s="143"/>
      <c r="E348" s="143"/>
      <c r="F348" s="143"/>
      <c r="G348" s="143"/>
      <c r="H348" s="143"/>
      <c r="I348" s="143"/>
    </row>
    <row r="349" spans="1:16" ht="30" x14ac:dyDescent="0.25">
      <c r="A349" s="171"/>
      <c r="B349" s="171"/>
      <c r="C349" s="156" t="s">
        <v>807</v>
      </c>
      <c r="D349" s="143"/>
      <c r="E349" s="143"/>
      <c r="F349" s="143"/>
      <c r="G349" s="143"/>
      <c r="H349" s="143"/>
      <c r="I349" s="143"/>
    </row>
    <row r="350" spans="1:16" ht="18" customHeight="1" x14ac:dyDescent="0.25">
      <c r="A350" s="171"/>
      <c r="B350" s="171"/>
      <c r="C350" s="156" t="s">
        <v>737</v>
      </c>
      <c r="D350" s="143"/>
      <c r="E350" s="143"/>
      <c r="F350" s="143"/>
      <c r="G350" s="143"/>
      <c r="H350" s="143"/>
      <c r="I350" s="143"/>
    </row>
    <row r="351" spans="1:16" ht="45" x14ac:dyDescent="0.25">
      <c r="A351" s="171"/>
      <c r="B351" s="171"/>
      <c r="C351" s="156" t="s">
        <v>803</v>
      </c>
      <c r="D351" s="143"/>
      <c r="E351" s="143"/>
      <c r="F351" s="143"/>
      <c r="G351" s="143"/>
      <c r="H351" s="143"/>
      <c r="I351" s="143"/>
    </row>
    <row r="352" spans="1:16" x14ac:dyDescent="0.25">
      <c r="A352" s="174"/>
      <c r="B352" s="174"/>
      <c r="C352" s="161"/>
      <c r="D352" s="161"/>
      <c r="E352" s="161" t="s">
        <v>544</v>
      </c>
      <c r="F352" s="161" t="s">
        <v>544</v>
      </c>
      <c r="G352" s="161" t="s">
        <v>544</v>
      </c>
      <c r="H352" s="161" t="s">
        <v>544</v>
      </c>
      <c r="I352" s="161"/>
    </row>
    <row r="353" spans="1:16" x14ac:dyDescent="0.25">
      <c r="A353" s="155" t="s">
        <v>943</v>
      </c>
      <c r="B353" s="173" t="s">
        <v>693</v>
      </c>
      <c r="C353" s="143" t="s">
        <v>960</v>
      </c>
      <c r="D353" s="143"/>
      <c r="E353" s="143"/>
      <c r="F353" s="143"/>
      <c r="G353" s="143"/>
      <c r="H353" s="143"/>
      <c r="I353" s="143"/>
      <c r="M353" s="170" t="str">
        <f>IF(OR(E353="fail",E354="fail",E355="fail",E356="fail",E357="fail",E358="fail",E359="fail"),"fail",IF(AND(E353="pass",E354="pass",E355="pass",E356="pass",E357="pass",E358="pass",E359="pass"),"pass",IF(AND(E353="",E354="",E355="",E356="",E357="",E358="",E359=""),"n/a",IF(OR(E353="n/a",E354="n/a",E355="n/a",E356="n/a",E357="n/a",E358="n/a",E359="n/a"),"n/a"))))</f>
        <v>n/a</v>
      </c>
      <c r="N353" s="170" t="str">
        <f t="shared" ref="N353:P353" si="66">IF(OR(F353="fail",F354="fail",F355="fail",F356="fail",F357="fail",F358="fail",F359="fail"),"fail",IF(AND(F353="pass",F354="pass",F355="pass",F356="pass",F357="pass",F358="pass",F359="pass"),"pass",IF(AND(F353="",F354="",F355="",F356="",F357="",F358="",F359=""),"n/a",IF(OR(F353="n/a",F354="n/a",F355="n/a",F356="n/a",F357="n/a",F358="n/a",F359="n/a"),"n/a"))))</f>
        <v>n/a</v>
      </c>
      <c r="O353" s="170" t="str">
        <f t="shared" si="66"/>
        <v>n/a</v>
      </c>
      <c r="P353" s="170" t="str">
        <f t="shared" si="66"/>
        <v>n/a</v>
      </c>
    </row>
    <row r="354" spans="1:16" x14ac:dyDescent="0.25">
      <c r="A354" s="169"/>
      <c r="B354" s="169"/>
      <c r="C354" s="156" t="s">
        <v>686</v>
      </c>
      <c r="D354" s="143"/>
      <c r="E354" s="143"/>
      <c r="F354" s="143"/>
      <c r="G354" s="143"/>
      <c r="H354" s="143"/>
      <c r="I354" s="143"/>
    </row>
    <row r="355" spans="1:16" ht="30" x14ac:dyDescent="0.25">
      <c r="A355" s="169"/>
      <c r="B355" s="169"/>
      <c r="C355" s="156" t="s">
        <v>694</v>
      </c>
      <c r="D355" s="143"/>
      <c r="E355" s="143"/>
      <c r="F355" s="143"/>
      <c r="G355" s="143"/>
      <c r="H355" s="143"/>
      <c r="I355" s="143"/>
    </row>
    <row r="356" spans="1:16" ht="30" x14ac:dyDescent="0.25">
      <c r="A356" s="171"/>
      <c r="B356" s="171"/>
      <c r="C356" s="156" t="s">
        <v>808</v>
      </c>
      <c r="D356" s="143"/>
      <c r="E356" s="143"/>
      <c r="F356" s="143"/>
      <c r="G356" s="143"/>
      <c r="H356" s="143"/>
      <c r="I356" s="143"/>
    </row>
    <row r="357" spans="1:16" ht="30" x14ac:dyDescent="0.25">
      <c r="A357" s="171"/>
      <c r="B357" s="171"/>
      <c r="C357" s="156" t="s">
        <v>809</v>
      </c>
      <c r="D357" s="143"/>
      <c r="E357" s="143"/>
      <c r="F357" s="143"/>
      <c r="G357" s="143"/>
      <c r="H357" s="143"/>
      <c r="I357" s="143"/>
    </row>
    <row r="358" spans="1:16" ht="16.5" customHeight="1" x14ac:dyDescent="0.25">
      <c r="A358" s="171"/>
      <c r="B358" s="171"/>
      <c r="C358" s="156" t="s">
        <v>737</v>
      </c>
      <c r="D358" s="143"/>
      <c r="E358" s="143"/>
      <c r="F358" s="143"/>
      <c r="G358" s="143"/>
      <c r="H358" s="143"/>
      <c r="I358" s="143"/>
    </row>
    <row r="359" spans="1:16" ht="45" x14ac:dyDescent="0.25">
      <c r="A359" s="171"/>
      <c r="B359" s="171"/>
      <c r="C359" s="156" t="s">
        <v>803</v>
      </c>
      <c r="D359" s="143"/>
      <c r="E359" s="143"/>
      <c r="F359" s="143"/>
      <c r="G359" s="143"/>
      <c r="H359" s="143"/>
      <c r="I359" s="143"/>
    </row>
    <row r="360" spans="1:16" x14ac:dyDescent="0.25">
      <c r="A360" s="174"/>
      <c r="B360" s="174"/>
      <c r="C360" s="161"/>
      <c r="D360" s="161"/>
      <c r="E360" s="161" t="s">
        <v>544</v>
      </c>
      <c r="F360" s="161" t="s">
        <v>544</v>
      </c>
      <c r="G360" s="161" t="s">
        <v>544</v>
      </c>
      <c r="H360" s="161" t="s">
        <v>544</v>
      </c>
      <c r="I360" s="161"/>
    </row>
    <row r="361" spans="1:16" ht="26.25" x14ac:dyDescent="0.25">
      <c r="A361" s="155" t="s">
        <v>944</v>
      </c>
      <c r="B361" s="173" t="s">
        <v>696</v>
      </c>
      <c r="C361" s="143" t="s">
        <v>960</v>
      </c>
      <c r="D361" s="143"/>
      <c r="E361" s="143"/>
      <c r="F361" s="143"/>
      <c r="G361" s="143"/>
      <c r="H361" s="143"/>
      <c r="I361" s="143"/>
      <c r="M361" s="170" t="str">
        <f>IF(OR(E361="fail",E362="fail",E363="fail",E364="fail",E365="fail",E366="fail",E367="fail"),"fail",IF(AND(E361="pass",E362="pass",E363="pass",E364="pass",E365="pass",E366="pass",E367="pass"),"pass",IF(AND(E361="",E362="",E363="",E364="",E365="",E366="",E367=""),"n/a",IF(OR(E361="n/a",E362="n/a",E363="n/a",E364="n/a",E365="n/a",E366="n/a",E367="n/a"),"n/a"))))</f>
        <v>n/a</v>
      </c>
      <c r="N361" s="170" t="str">
        <f t="shared" ref="N361:P361" si="67">IF(OR(F361="fail",F362="fail",F363="fail",F364="fail",F365="fail",F366="fail",F367="fail"),"fail",IF(AND(F361="pass",F362="pass",F363="pass",F364="pass",F365="pass",F366="pass",F367="pass"),"pass",IF(AND(F361="",F362="",F363="",F364="",F365="",F366="",F367=""),"n/a",IF(OR(F361="n/a",F362="n/a",F363="n/a",F364="n/a",F365="n/a",F366="n/a",F367="n/a"),"n/a"))))</f>
        <v>n/a</v>
      </c>
      <c r="O361" s="170" t="str">
        <f t="shared" si="67"/>
        <v>n/a</v>
      </c>
      <c r="P361" s="170" t="str">
        <f t="shared" si="67"/>
        <v>n/a</v>
      </c>
    </row>
    <row r="362" spans="1:16" x14ac:dyDescent="0.25">
      <c r="A362" s="169"/>
      <c r="B362" s="169"/>
      <c r="C362" s="156" t="s">
        <v>686</v>
      </c>
      <c r="D362" s="143"/>
      <c r="E362" s="143"/>
      <c r="F362" s="143"/>
      <c r="G362" s="143"/>
      <c r="H362" s="143"/>
      <c r="I362" s="143"/>
    </row>
    <row r="363" spans="1:16" ht="30" x14ac:dyDescent="0.25">
      <c r="A363" s="169"/>
      <c r="B363" s="169"/>
      <c r="C363" s="156" t="s">
        <v>697</v>
      </c>
      <c r="D363" s="143"/>
      <c r="E363" s="143"/>
      <c r="F363" s="143"/>
      <c r="G363" s="143"/>
      <c r="H363" s="143"/>
      <c r="I363" s="143"/>
    </row>
    <row r="364" spans="1:16" ht="30" x14ac:dyDescent="0.25">
      <c r="A364" s="171"/>
      <c r="B364" s="171"/>
      <c r="C364" s="156" t="s">
        <v>810</v>
      </c>
      <c r="D364" s="143"/>
      <c r="E364" s="143"/>
      <c r="F364" s="143"/>
      <c r="G364" s="143"/>
      <c r="H364" s="143"/>
      <c r="I364" s="143"/>
    </row>
    <row r="365" spans="1:16" ht="30" x14ac:dyDescent="0.25">
      <c r="A365" s="171"/>
      <c r="B365" s="171"/>
      <c r="C365" s="156" t="s">
        <v>811</v>
      </c>
      <c r="D365" s="143"/>
      <c r="E365" s="143"/>
      <c r="F365" s="143"/>
      <c r="G365" s="143"/>
      <c r="H365" s="143"/>
      <c r="I365" s="143"/>
    </row>
    <row r="366" spans="1:16" ht="16.5" customHeight="1" x14ac:dyDescent="0.25">
      <c r="A366" s="171"/>
      <c r="B366" s="171"/>
      <c r="C366" s="156" t="s">
        <v>737</v>
      </c>
      <c r="D366" s="143"/>
      <c r="E366" s="143"/>
      <c r="F366" s="143"/>
      <c r="G366" s="143"/>
      <c r="H366" s="143"/>
      <c r="I366" s="143"/>
    </row>
    <row r="367" spans="1:16" ht="45" x14ac:dyDescent="0.25">
      <c r="A367" s="171"/>
      <c r="B367" s="171"/>
      <c r="C367" s="156" t="s">
        <v>803</v>
      </c>
      <c r="D367" s="143"/>
      <c r="E367" s="143"/>
      <c r="F367" s="143"/>
      <c r="G367" s="143"/>
      <c r="H367" s="143"/>
      <c r="I367" s="143"/>
    </row>
    <row r="368" spans="1:16" x14ac:dyDescent="0.25">
      <c r="A368" s="174"/>
      <c r="B368" s="174"/>
      <c r="C368" s="161"/>
      <c r="D368" s="161"/>
      <c r="E368" s="161" t="s">
        <v>544</v>
      </c>
      <c r="F368" s="161" t="s">
        <v>544</v>
      </c>
      <c r="G368" s="161" t="s">
        <v>544</v>
      </c>
      <c r="H368" s="161" t="s">
        <v>544</v>
      </c>
      <c r="I368" s="161"/>
    </row>
    <row r="369" spans="1:16" ht="26.25" x14ac:dyDescent="0.25">
      <c r="A369" s="155" t="s">
        <v>945</v>
      </c>
      <c r="B369" s="173" t="s">
        <v>699</v>
      </c>
      <c r="C369" s="143" t="s">
        <v>960</v>
      </c>
      <c r="D369" s="143"/>
      <c r="E369" s="143"/>
      <c r="F369" s="143"/>
      <c r="G369" s="143"/>
      <c r="H369" s="143"/>
      <c r="I369" s="143"/>
      <c r="M369" s="170" t="str">
        <f>IF(OR(E369="fail",E370="fail",E371="fail",E372="fail",E373="fail",E374="fail",E375="fail"),"fail",IF(AND(E369="pass",E370="pass",E371="pass",E372="pass",E373="pass",E374="pass",E375="pass"),"pass",IF(AND(E369="",E370="",E371="",E372="",E373="",E374="",E375=""),"n/a",IF(OR(E369="n/a",E370="n/a",E371="n/a",E372="n/a",E373="n/a",E374="n/a",E375="n/a"),"n/a"))))</f>
        <v>n/a</v>
      </c>
      <c r="N369" s="170" t="str">
        <f t="shared" ref="N369:P369" si="68">IF(OR(F369="fail",F370="fail",F371="fail",F372="fail",F373="fail",F374="fail",F375="fail"),"fail",IF(AND(F369="pass",F370="pass",F371="pass",F372="pass",F373="pass",F374="pass",F375="pass"),"pass",IF(AND(F369="",F370="",F371="",F372="",F373="",F374="",F375=""),"n/a",IF(OR(F369="n/a",F370="n/a",F371="n/a",F372="n/a",F373="n/a",F374="n/a",F375="n/a"),"n/a"))))</f>
        <v>n/a</v>
      </c>
      <c r="O369" s="170" t="str">
        <f t="shared" si="68"/>
        <v>n/a</v>
      </c>
      <c r="P369" s="170" t="str">
        <f t="shared" si="68"/>
        <v>n/a</v>
      </c>
    </row>
    <row r="370" spans="1:16" x14ac:dyDescent="0.25">
      <c r="A370" s="169"/>
      <c r="B370" s="169"/>
      <c r="C370" s="156" t="s">
        <v>700</v>
      </c>
      <c r="D370" s="143"/>
      <c r="E370" s="143"/>
      <c r="F370" s="143"/>
      <c r="G370" s="143"/>
      <c r="H370" s="143"/>
      <c r="I370" s="143"/>
    </row>
    <row r="371" spans="1:16" x14ac:dyDescent="0.25">
      <c r="A371" s="169"/>
      <c r="B371" s="169"/>
      <c r="C371" s="156" t="s">
        <v>701</v>
      </c>
      <c r="D371" s="143"/>
      <c r="E371" s="143"/>
      <c r="F371" s="143"/>
      <c r="G371" s="143"/>
      <c r="H371" s="143"/>
      <c r="I371" s="143"/>
    </row>
    <row r="372" spans="1:16" ht="30" x14ac:dyDescent="0.25">
      <c r="A372" s="171"/>
      <c r="B372" s="171"/>
      <c r="C372" s="156" t="s">
        <v>804</v>
      </c>
      <c r="D372" s="143"/>
      <c r="E372" s="143"/>
      <c r="F372" s="143"/>
      <c r="G372" s="143"/>
      <c r="H372" s="143"/>
      <c r="I372" s="143"/>
    </row>
    <row r="373" spans="1:16" ht="30" x14ac:dyDescent="0.25">
      <c r="A373" s="171"/>
      <c r="B373" s="171"/>
      <c r="C373" s="156" t="s">
        <v>812</v>
      </c>
      <c r="D373" s="143"/>
      <c r="E373" s="143"/>
      <c r="F373" s="143"/>
      <c r="G373" s="143"/>
      <c r="H373" s="143"/>
      <c r="I373" s="143"/>
    </row>
    <row r="374" spans="1:16" ht="14.25" customHeight="1" x14ac:dyDescent="0.25">
      <c r="A374" s="171"/>
      <c r="B374" s="171"/>
      <c r="C374" s="156" t="s">
        <v>737</v>
      </c>
      <c r="D374" s="143"/>
      <c r="E374" s="143"/>
      <c r="F374" s="143"/>
      <c r="G374" s="143"/>
      <c r="H374" s="143"/>
      <c r="I374" s="143"/>
    </row>
    <row r="375" spans="1:16" ht="45" x14ac:dyDescent="0.25">
      <c r="A375" s="171"/>
      <c r="B375" s="171"/>
      <c r="C375" s="156" t="s">
        <v>803</v>
      </c>
      <c r="D375" s="143"/>
      <c r="E375" s="143"/>
      <c r="F375" s="143"/>
      <c r="G375" s="143"/>
      <c r="H375" s="143"/>
      <c r="I375" s="143"/>
    </row>
    <row r="376" spans="1:16" x14ac:dyDescent="0.25">
      <c r="A376" s="174"/>
      <c r="B376" s="174"/>
      <c r="C376" s="161"/>
      <c r="D376" s="161"/>
      <c r="E376" s="161" t="s">
        <v>544</v>
      </c>
      <c r="F376" s="161" t="s">
        <v>544</v>
      </c>
      <c r="G376" s="161" t="s">
        <v>544</v>
      </c>
      <c r="H376" s="161" t="s">
        <v>544</v>
      </c>
      <c r="I376" s="161"/>
    </row>
    <row r="377" spans="1:16" ht="26.25" x14ac:dyDescent="0.25">
      <c r="A377" s="155" t="s">
        <v>946</v>
      </c>
      <c r="B377" s="173" t="s">
        <v>702</v>
      </c>
      <c r="C377" s="143" t="s">
        <v>960</v>
      </c>
      <c r="D377" s="143"/>
      <c r="E377" s="143"/>
      <c r="F377" s="143"/>
      <c r="G377" s="143"/>
      <c r="H377" s="143"/>
      <c r="I377" s="143"/>
      <c r="M377" s="170" t="str">
        <f>IF(OR(E377="fail",E378="fail",E379="fail",E380="fail",E381="fail",E382="fail",E383="fail"),"fail",IF(AND(E377="pass",E378="pass",E379="pass",E380="pass",E381="pass",E382="pass",E383="pass"),"pass",IF(AND(E377="",E378="",E379="",E380="",E381="",E382="",E383=""),"n/a",IF(OR(E377="n/a",E378="n/a",E379="n/a",E380="n/a",E381="n/a",E382="n/a",E383="n/a"),"n/a"))))</f>
        <v>n/a</v>
      </c>
      <c r="N377" s="170" t="str">
        <f t="shared" ref="N377:P377" si="69">IF(OR(F377="fail",F378="fail",F379="fail",F380="fail",F381="fail",F382="fail",F383="fail"),"fail",IF(AND(F377="pass",F378="pass",F379="pass",F380="pass",F381="pass",F382="pass",F383="pass"),"pass",IF(AND(F377="",F378="",F379="",F380="",F381="",F382="",F383=""),"n/a",IF(OR(F377="n/a",F378="n/a",F379="n/a",F380="n/a",F381="n/a",F382="n/a",F383="n/a"),"n/a"))))</f>
        <v>n/a</v>
      </c>
      <c r="O377" s="170" t="str">
        <f t="shared" si="69"/>
        <v>n/a</v>
      </c>
      <c r="P377" s="170" t="str">
        <f t="shared" si="69"/>
        <v>n/a</v>
      </c>
    </row>
    <row r="378" spans="1:16" x14ac:dyDescent="0.25">
      <c r="A378" s="169"/>
      <c r="B378" s="169"/>
      <c r="C378" s="156" t="s">
        <v>700</v>
      </c>
      <c r="D378" s="143"/>
      <c r="E378" s="143"/>
      <c r="F378" s="143"/>
      <c r="G378" s="143"/>
      <c r="H378" s="143"/>
      <c r="I378" s="143"/>
    </row>
    <row r="379" spans="1:16" x14ac:dyDescent="0.25">
      <c r="A379" s="169"/>
      <c r="B379" s="169"/>
      <c r="C379" s="156" t="s">
        <v>703</v>
      </c>
      <c r="D379" s="143"/>
      <c r="E379" s="143"/>
      <c r="F379" s="143"/>
      <c r="G379" s="143"/>
      <c r="H379" s="143"/>
      <c r="I379" s="143"/>
    </row>
    <row r="380" spans="1:16" ht="30" x14ac:dyDescent="0.25">
      <c r="A380" s="171"/>
      <c r="B380" s="171"/>
      <c r="C380" s="156" t="s">
        <v>806</v>
      </c>
      <c r="D380" s="143"/>
      <c r="E380" s="143"/>
      <c r="F380" s="143"/>
      <c r="G380" s="143"/>
      <c r="H380" s="143"/>
      <c r="I380" s="143"/>
    </row>
    <row r="381" spans="1:16" ht="30" x14ac:dyDescent="0.25">
      <c r="A381" s="171"/>
      <c r="B381" s="171"/>
      <c r="C381" s="156" t="s">
        <v>813</v>
      </c>
      <c r="D381" s="143"/>
      <c r="E381" s="143"/>
      <c r="F381" s="143"/>
      <c r="G381" s="143"/>
      <c r="H381" s="143"/>
      <c r="I381" s="143"/>
    </row>
    <row r="382" spans="1:16" ht="15.75" customHeight="1" x14ac:dyDescent="0.25">
      <c r="A382" s="171"/>
      <c r="B382" s="171"/>
      <c r="C382" s="156" t="s">
        <v>737</v>
      </c>
      <c r="D382" s="143"/>
      <c r="E382" s="143"/>
      <c r="F382" s="143"/>
      <c r="G382" s="143"/>
      <c r="H382" s="143"/>
      <c r="I382" s="143"/>
    </row>
    <row r="383" spans="1:16" ht="45" x14ac:dyDescent="0.25">
      <c r="A383" s="171"/>
      <c r="B383" s="171"/>
      <c r="C383" s="156" t="s">
        <v>803</v>
      </c>
      <c r="D383" s="143"/>
      <c r="E383" s="143"/>
      <c r="F383" s="143"/>
      <c r="G383" s="143"/>
      <c r="H383" s="143"/>
      <c r="I383" s="143"/>
    </row>
    <row r="384" spans="1:16" x14ac:dyDescent="0.25">
      <c r="A384" s="174"/>
      <c r="B384" s="174"/>
      <c r="C384" s="161"/>
      <c r="D384" s="161"/>
      <c r="E384" s="161" t="s">
        <v>544</v>
      </c>
      <c r="F384" s="161" t="s">
        <v>544</v>
      </c>
      <c r="G384" s="161" t="s">
        <v>544</v>
      </c>
      <c r="H384" s="161" t="s">
        <v>544</v>
      </c>
      <c r="I384" s="161"/>
    </row>
    <row r="385" spans="1:16" ht="26.25" x14ac:dyDescent="0.25">
      <c r="A385" s="155" t="s">
        <v>947</v>
      </c>
      <c r="B385" s="173" t="s">
        <v>704</v>
      </c>
      <c r="C385" s="143" t="s">
        <v>960</v>
      </c>
      <c r="D385" s="143"/>
      <c r="E385" s="143"/>
      <c r="F385" s="143"/>
      <c r="G385" s="143"/>
      <c r="H385" s="143"/>
      <c r="I385" s="143"/>
      <c r="M385" s="170" t="str">
        <f>IF(OR(E385="fail",E386="fail",E387="fail",E388="fail",E389="fail",E390="fail",E391="fail"),"fail",IF(AND(E385="pass",E386="pass",E387="pass",E388="pass",E389="pass",E390="pass",E391="pass"),"pass",IF(AND(E385="",E386="",E387="",E388="",E389="",E390="",E391=""),"n/a",IF(OR(E385="n/a",E386="n/a",E387="n/a",E388="n/a",E389="n/a",E390="n/a",E391="n/a"),"n/a"))))</f>
        <v>n/a</v>
      </c>
      <c r="N385" s="170" t="str">
        <f t="shared" ref="N385:P385" si="70">IF(OR(F385="fail",F386="fail",F387="fail",F388="fail",F389="fail",F390="fail",F391="fail"),"fail",IF(AND(F385="pass",F386="pass",F387="pass",F388="pass",F389="pass",F390="pass",F391="pass"),"pass",IF(AND(F385="",F386="",F387="",F388="",F389="",F390="",F391=""),"n/a",IF(OR(F385="n/a",F386="n/a",F387="n/a",F388="n/a",F389="n/a",F390="n/a",F391="n/a"),"n/a"))))</f>
        <v>n/a</v>
      </c>
      <c r="O385" s="170" t="str">
        <f t="shared" si="70"/>
        <v>n/a</v>
      </c>
      <c r="P385" s="170" t="str">
        <f t="shared" si="70"/>
        <v>n/a</v>
      </c>
    </row>
    <row r="386" spans="1:16" x14ac:dyDescent="0.25">
      <c r="A386" s="169"/>
      <c r="B386" s="169"/>
      <c r="C386" s="156" t="s">
        <v>700</v>
      </c>
      <c r="D386" s="143"/>
      <c r="E386" s="143"/>
      <c r="F386" s="143"/>
      <c r="G386" s="143"/>
      <c r="H386" s="143"/>
      <c r="I386" s="143"/>
    </row>
    <row r="387" spans="1:16" x14ac:dyDescent="0.25">
      <c r="A387" s="169"/>
      <c r="B387" s="169"/>
      <c r="C387" s="156" t="s">
        <v>705</v>
      </c>
      <c r="D387" s="143"/>
      <c r="E387" s="143"/>
      <c r="F387" s="143"/>
      <c r="G387" s="143"/>
      <c r="H387" s="143"/>
      <c r="I387" s="143"/>
    </row>
    <row r="388" spans="1:16" ht="30" x14ac:dyDescent="0.25">
      <c r="A388" s="171"/>
      <c r="B388" s="171"/>
      <c r="C388" s="156" t="s">
        <v>814</v>
      </c>
      <c r="D388" s="143"/>
      <c r="E388" s="143"/>
      <c r="F388" s="143"/>
      <c r="G388" s="143"/>
      <c r="H388" s="143"/>
      <c r="I388" s="143"/>
    </row>
    <row r="389" spans="1:16" ht="30" x14ac:dyDescent="0.25">
      <c r="A389" s="171"/>
      <c r="B389" s="171"/>
      <c r="C389" s="156" t="s">
        <v>815</v>
      </c>
      <c r="D389" s="143"/>
      <c r="E389" s="143"/>
      <c r="F389" s="143"/>
      <c r="G389" s="143"/>
      <c r="H389" s="143"/>
      <c r="I389" s="143"/>
    </row>
    <row r="390" spans="1:16" ht="15.75" customHeight="1" x14ac:dyDescent="0.25">
      <c r="A390" s="171"/>
      <c r="B390" s="171"/>
      <c r="C390" s="156" t="s">
        <v>737</v>
      </c>
      <c r="D390" s="143"/>
      <c r="E390" s="143"/>
      <c r="F390" s="143"/>
      <c r="G390" s="143"/>
      <c r="H390" s="143"/>
      <c r="I390" s="143"/>
    </row>
    <row r="391" spans="1:16" ht="45" x14ac:dyDescent="0.25">
      <c r="A391" s="171"/>
      <c r="B391" s="171"/>
      <c r="C391" s="156" t="s">
        <v>803</v>
      </c>
      <c r="D391" s="143"/>
      <c r="E391" s="143"/>
      <c r="F391" s="143"/>
      <c r="G391" s="143"/>
      <c r="H391" s="143"/>
      <c r="I391" s="143"/>
    </row>
    <row r="392" spans="1:16" x14ac:dyDescent="0.25">
      <c r="A392" s="174"/>
      <c r="B392" s="174"/>
      <c r="C392" s="161"/>
      <c r="D392" s="161"/>
      <c r="E392" s="161" t="s">
        <v>544</v>
      </c>
      <c r="F392" s="161" t="s">
        <v>544</v>
      </c>
      <c r="G392" s="161" t="s">
        <v>544</v>
      </c>
      <c r="H392" s="161" t="s">
        <v>544</v>
      </c>
      <c r="I392" s="161"/>
    </row>
    <row r="393" spans="1:16" ht="26.25" x14ac:dyDescent="0.25">
      <c r="A393" s="155" t="s">
        <v>948</v>
      </c>
      <c r="B393" s="173" t="s">
        <v>707</v>
      </c>
      <c r="C393" s="143" t="s">
        <v>960</v>
      </c>
      <c r="D393" s="143"/>
      <c r="E393" s="143"/>
      <c r="F393" s="143"/>
      <c r="G393" s="143"/>
      <c r="H393" s="143"/>
      <c r="I393" s="143"/>
      <c r="M393" s="170" t="str">
        <f>IF(OR(E393="fail",E394="fail",E395="fail",E396="fail",E397="fail",E398="fail",E399="fail"),"fail",IF(AND(E393="pass",E394="pass",E395="pass",E396="pass",E397="pass",E398="pass",E399="pass"),"pass",IF(AND(E393="",E394="",E395="",E396="",E397="",E398="",E399=""),"n/a",IF(OR(E393="n/a",E394="n/a",E395="n/a",E396="n/a",E397="n/a",E398="n/a",E399="n/a"),"n/a"))))</f>
        <v>n/a</v>
      </c>
      <c r="N393" s="170" t="str">
        <f t="shared" ref="N393:P393" si="71">IF(OR(F393="fail",F394="fail",F395="fail",F396="fail",F397="fail",F398="fail",F399="fail"),"fail",IF(AND(F393="pass",F394="pass",F395="pass",F396="pass",F397="pass",F398="pass",F399="pass"),"pass",IF(AND(F393="",F394="",F395="",F396="",F397="",F398="",F399=""),"n/a",IF(OR(F393="n/a",F394="n/a",F395="n/a",F396="n/a",F397="n/a",F398="n/a",F399="n/a"),"n/a"))))</f>
        <v>n/a</v>
      </c>
      <c r="O393" s="170" t="str">
        <f t="shared" si="71"/>
        <v>n/a</v>
      </c>
      <c r="P393" s="170" t="str">
        <f t="shared" si="71"/>
        <v>n/a</v>
      </c>
    </row>
    <row r="394" spans="1:16" x14ac:dyDescent="0.25">
      <c r="A394" s="169"/>
      <c r="B394" s="169"/>
      <c r="C394" s="156" t="s">
        <v>700</v>
      </c>
      <c r="D394" s="143"/>
      <c r="E394" s="143"/>
      <c r="F394" s="143"/>
      <c r="G394" s="143"/>
      <c r="H394" s="143"/>
      <c r="I394" s="143"/>
    </row>
    <row r="395" spans="1:16" x14ac:dyDescent="0.25">
      <c r="A395" s="169"/>
      <c r="B395" s="169"/>
      <c r="C395" s="156" t="s">
        <v>708</v>
      </c>
      <c r="D395" s="143"/>
      <c r="E395" s="143"/>
      <c r="F395" s="143"/>
      <c r="G395" s="143"/>
      <c r="H395" s="143"/>
      <c r="I395" s="143"/>
    </row>
    <row r="396" spans="1:16" ht="30" x14ac:dyDescent="0.25">
      <c r="A396" s="171"/>
      <c r="B396" s="171"/>
      <c r="C396" s="156" t="s">
        <v>810</v>
      </c>
      <c r="D396" s="143"/>
      <c r="E396" s="143"/>
      <c r="F396" s="143"/>
      <c r="G396" s="143"/>
      <c r="H396" s="143"/>
      <c r="I396" s="143"/>
    </row>
    <row r="397" spans="1:16" ht="30" x14ac:dyDescent="0.25">
      <c r="A397" s="171"/>
      <c r="B397" s="171"/>
      <c r="C397" s="156" t="s">
        <v>816</v>
      </c>
      <c r="D397" s="143"/>
      <c r="E397" s="143"/>
      <c r="F397" s="143"/>
      <c r="G397" s="143"/>
      <c r="H397" s="143"/>
      <c r="I397" s="143"/>
    </row>
    <row r="398" spans="1:16" ht="18.75" customHeight="1" x14ac:dyDescent="0.25">
      <c r="A398" s="171"/>
      <c r="B398" s="171"/>
      <c r="C398" s="156" t="s">
        <v>737</v>
      </c>
      <c r="D398" s="143"/>
      <c r="E398" s="143"/>
      <c r="F398" s="143"/>
      <c r="G398" s="143"/>
      <c r="H398" s="143"/>
      <c r="I398" s="143"/>
    </row>
    <row r="399" spans="1:16" ht="45" x14ac:dyDescent="0.25">
      <c r="A399" s="171"/>
      <c r="B399" s="171"/>
      <c r="C399" s="156" t="s">
        <v>803</v>
      </c>
      <c r="D399" s="143"/>
      <c r="E399" s="143"/>
      <c r="F399" s="143"/>
      <c r="G399" s="143"/>
      <c r="H399" s="143"/>
      <c r="I399" s="143"/>
    </row>
    <row r="400" spans="1:16" x14ac:dyDescent="0.25">
      <c r="A400" s="174"/>
      <c r="B400" s="174"/>
      <c r="C400" s="161"/>
      <c r="D400" s="161"/>
      <c r="E400" s="161" t="s">
        <v>544</v>
      </c>
      <c r="F400" s="161" t="s">
        <v>544</v>
      </c>
      <c r="G400" s="161" t="s">
        <v>544</v>
      </c>
      <c r="H400" s="161" t="s">
        <v>544</v>
      </c>
      <c r="I400" s="161"/>
    </row>
    <row r="401" spans="1:16" ht="26.25" x14ac:dyDescent="0.25">
      <c r="A401" s="155" t="s">
        <v>949</v>
      </c>
      <c r="B401" s="173" t="s">
        <v>709</v>
      </c>
      <c r="C401" s="143" t="s">
        <v>960</v>
      </c>
      <c r="D401" s="143"/>
      <c r="E401" s="143"/>
      <c r="F401" s="143"/>
      <c r="G401" s="143"/>
      <c r="H401" s="143"/>
      <c r="I401" s="143"/>
      <c r="M401" s="170" t="str">
        <f>IF(OR(E401="fail",E402="fail",E403="fail",E404="fail",E405="fail",E406="fail",E407="fail"),"fail",IF(AND(E401="pass",E402="pass",E403="pass",E404="pass",E405="pass",E406="pass",E407="pass"),"pass",IF(AND(E401="",E402="",E403="",E404="",E405="",E406="",E407=""),"n/a",IF(OR(E401="n/a",E402="n/a",E403="n/a",E404="n/a",E405="n/a",E406="n/a",E407="n/a"),"n/a"))))</f>
        <v>n/a</v>
      </c>
      <c r="N401" s="170" t="str">
        <f t="shared" ref="N401:P401" si="72">IF(OR(F401="fail",F402="fail",F403="fail",F404="fail",F405="fail",F406="fail",F407="fail"),"fail",IF(AND(F401="pass",F402="pass",F403="pass",F404="pass",F405="pass",F406="pass",F407="pass"),"pass",IF(AND(F401="",F402="",F403="",F404="",F405="",F406="",F407=""),"n/a",IF(OR(F401="n/a",F402="n/a",F403="n/a",F404="n/a",F405="n/a",F406="n/a",F407="n/a"),"n/a"))))</f>
        <v>n/a</v>
      </c>
      <c r="O401" s="170" t="str">
        <f t="shared" si="72"/>
        <v>n/a</v>
      </c>
      <c r="P401" s="170" t="str">
        <f t="shared" si="72"/>
        <v>n/a</v>
      </c>
    </row>
    <row r="402" spans="1:16" x14ac:dyDescent="0.25">
      <c r="A402" s="169"/>
      <c r="B402" s="169"/>
      <c r="C402" s="156" t="s">
        <v>700</v>
      </c>
      <c r="D402" s="143"/>
      <c r="E402" s="143"/>
      <c r="F402" s="143"/>
      <c r="G402" s="143"/>
      <c r="H402" s="143"/>
      <c r="I402" s="143"/>
    </row>
    <row r="403" spans="1:16" ht="30" x14ac:dyDescent="0.25">
      <c r="A403" s="169"/>
      <c r="B403" s="169"/>
      <c r="C403" s="156" t="s">
        <v>710</v>
      </c>
      <c r="D403" s="143"/>
      <c r="E403" s="143"/>
      <c r="F403" s="143"/>
      <c r="G403" s="143"/>
      <c r="H403" s="143"/>
      <c r="I403" s="143"/>
    </row>
    <row r="404" spans="1:16" ht="30" x14ac:dyDescent="0.25">
      <c r="A404" s="171"/>
      <c r="B404" s="171"/>
      <c r="C404" s="156" t="s">
        <v>817</v>
      </c>
      <c r="D404" s="143"/>
      <c r="E404" s="143"/>
      <c r="F404" s="143"/>
      <c r="G404" s="143"/>
      <c r="H404" s="143"/>
      <c r="I404" s="143"/>
    </row>
    <row r="405" spans="1:16" ht="30" x14ac:dyDescent="0.25">
      <c r="A405" s="171"/>
      <c r="B405" s="171"/>
      <c r="C405" s="156" t="s">
        <v>818</v>
      </c>
      <c r="D405" s="143"/>
      <c r="E405" s="143"/>
      <c r="F405" s="143"/>
      <c r="G405" s="143"/>
      <c r="H405" s="143"/>
      <c r="I405" s="143"/>
    </row>
    <row r="406" spans="1:16" ht="15" customHeight="1" x14ac:dyDescent="0.25">
      <c r="A406" s="171"/>
      <c r="B406" s="171"/>
      <c r="C406" s="156" t="s">
        <v>737</v>
      </c>
      <c r="D406" s="143"/>
      <c r="E406" s="143"/>
      <c r="F406" s="143"/>
      <c r="G406" s="143"/>
      <c r="H406" s="143"/>
      <c r="I406" s="143"/>
    </row>
    <row r="407" spans="1:16" ht="45" x14ac:dyDescent="0.25">
      <c r="A407" s="171"/>
      <c r="B407" s="171"/>
      <c r="C407" s="156" t="s">
        <v>803</v>
      </c>
      <c r="D407" s="143"/>
      <c r="E407" s="143"/>
      <c r="F407" s="143"/>
      <c r="G407" s="143"/>
      <c r="H407" s="143"/>
      <c r="I407" s="143"/>
    </row>
    <row r="408" spans="1:16" x14ac:dyDescent="0.25">
      <c r="A408" s="174"/>
      <c r="B408" s="174"/>
      <c r="C408" s="161"/>
      <c r="D408" s="161"/>
      <c r="E408" s="161" t="s">
        <v>544</v>
      </c>
      <c r="F408" s="161" t="s">
        <v>544</v>
      </c>
      <c r="G408" s="161" t="s">
        <v>544</v>
      </c>
      <c r="H408" s="161" t="s">
        <v>544</v>
      </c>
      <c r="I408" s="161"/>
    </row>
    <row r="409" spans="1:16" ht="26.25" x14ac:dyDescent="0.25">
      <c r="A409" s="155" t="s">
        <v>950</v>
      </c>
      <c r="B409" s="173" t="s">
        <v>712</v>
      </c>
      <c r="C409" s="143" t="s">
        <v>960</v>
      </c>
      <c r="D409" s="143"/>
      <c r="E409" s="143"/>
      <c r="F409" s="143"/>
      <c r="G409" s="143"/>
      <c r="H409" s="143"/>
      <c r="I409" s="143"/>
      <c r="M409" s="170" t="str">
        <f>IF(OR(E409="fail",E410="fail",E411="fail",E412="fail",E413="fail",E414="fail",E415="fail"),"fail",IF(AND(E409="pass",E410="pass",E411="pass",E412="pass",E413="pass",E414="pass",E415="pass"),"pass",IF(AND(E409="",E410="",E411="",E412="",E413="",E414="",E415=""),"n/a",IF(OR(E409="n/a",E410="n/a",E411="n/a",E412="n/a",E413="n/a",E414="n/a",E415="n/a"),"n/a"))))</f>
        <v>n/a</v>
      </c>
      <c r="N409" s="170" t="str">
        <f t="shared" ref="N409:P409" si="73">IF(OR(F409="fail",F410="fail",F411="fail",F412="fail",F413="fail",F414="fail",F415="fail"),"fail",IF(AND(F409="pass",F410="pass",F411="pass",F412="pass",F413="pass",F414="pass",F415="pass"),"pass",IF(AND(F409="",F410="",F411="",F412="",F413="",F414="",F415=""),"n/a",IF(OR(F409="n/a",F410="n/a",F411="n/a",F412="n/a",F413="n/a",F414="n/a",F415="n/a"),"n/a"))))</f>
        <v>n/a</v>
      </c>
      <c r="O409" s="170" t="str">
        <f t="shared" si="73"/>
        <v>n/a</v>
      </c>
      <c r="P409" s="170" t="str">
        <f t="shared" si="73"/>
        <v>n/a</v>
      </c>
    </row>
    <row r="410" spans="1:16" x14ac:dyDescent="0.25">
      <c r="A410" s="169"/>
      <c r="B410" s="169"/>
      <c r="C410" s="156" t="s">
        <v>700</v>
      </c>
      <c r="D410" s="143"/>
      <c r="E410" s="143"/>
      <c r="F410" s="143"/>
      <c r="G410" s="143"/>
      <c r="H410" s="143"/>
      <c r="I410" s="143"/>
    </row>
    <row r="411" spans="1:16" ht="30" x14ac:dyDescent="0.25">
      <c r="A411" s="169"/>
      <c r="B411" s="169"/>
      <c r="C411" s="156" t="s">
        <v>713</v>
      </c>
      <c r="D411" s="143"/>
      <c r="E411" s="143"/>
      <c r="F411" s="143"/>
      <c r="G411" s="143"/>
      <c r="H411" s="143"/>
      <c r="I411" s="143"/>
    </row>
    <row r="412" spans="1:16" ht="30" x14ac:dyDescent="0.25">
      <c r="A412" s="171"/>
      <c r="B412" s="171"/>
      <c r="C412" s="156" t="s">
        <v>819</v>
      </c>
      <c r="D412" s="143"/>
      <c r="E412" s="143"/>
      <c r="F412" s="143"/>
      <c r="G412" s="143"/>
      <c r="H412" s="143"/>
      <c r="I412" s="143"/>
    </row>
    <row r="413" spans="1:16" ht="30" x14ac:dyDescent="0.25">
      <c r="A413" s="171"/>
      <c r="B413" s="171"/>
      <c r="C413" s="156" t="s">
        <v>714</v>
      </c>
      <c r="D413" s="143"/>
      <c r="E413" s="143"/>
      <c r="F413" s="143"/>
      <c r="G413" s="143"/>
      <c r="H413" s="143"/>
      <c r="I413" s="143"/>
    </row>
    <row r="414" spans="1:16" ht="17.25" customHeight="1" x14ac:dyDescent="0.25">
      <c r="A414" s="171"/>
      <c r="B414" s="171"/>
      <c r="C414" s="156" t="s">
        <v>737</v>
      </c>
      <c r="D414" s="143"/>
      <c r="E414" s="143"/>
      <c r="F414" s="143"/>
      <c r="G414" s="143"/>
      <c r="H414" s="143"/>
      <c r="I414" s="143"/>
    </row>
    <row r="415" spans="1:16" ht="45" x14ac:dyDescent="0.25">
      <c r="A415" s="171"/>
      <c r="B415" s="171"/>
      <c r="C415" s="156" t="s">
        <v>803</v>
      </c>
      <c r="D415" s="143"/>
      <c r="E415" s="143"/>
      <c r="F415" s="143"/>
      <c r="G415" s="143"/>
      <c r="H415" s="143"/>
      <c r="I415" s="143"/>
    </row>
    <row r="416" spans="1:16" x14ac:dyDescent="0.25">
      <c r="A416" s="174"/>
      <c r="B416" s="174"/>
      <c r="C416" s="161"/>
      <c r="D416" s="161"/>
      <c r="E416" s="161" t="s">
        <v>544</v>
      </c>
      <c r="F416" s="161" t="s">
        <v>544</v>
      </c>
      <c r="G416" s="161" t="s">
        <v>544</v>
      </c>
      <c r="H416" s="161" t="s">
        <v>544</v>
      </c>
      <c r="I416" s="161"/>
    </row>
    <row r="417" spans="1:16" ht="26.25" x14ac:dyDescent="0.25">
      <c r="A417" s="167" t="s">
        <v>951</v>
      </c>
      <c r="B417" s="175" t="s">
        <v>715</v>
      </c>
      <c r="C417" s="159" t="s">
        <v>960</v>
      </c>
      <c r="D417" s="143"/>
      <c r="E417" s="143"/>
      <c r="F417" s="143"/>
      <c r="G417" s="143"/>
      <c r="H417" s="143"/>
      <c r="I417" s="159"/>
      <c r="M417" s="170" t="str">
        <f>IF(OR(E417="fail",E418="fail",E419="fail",E420="fail",E421="fail",E422="fail",E423="fail"),"fail",IF(AND(E417="pass",E418="pass",E419="pass",E420="pass",E421="pass",E422="pass",E423="pass"),"pass",IF(AND(E417="",E418="",E419="",E420="",E421="",E422="",E423=""),"n/a",IF(OR(E417="n/a",E418="n/a",E419="n/a",E420="n/a",E421="n/a",E422="n/a",E423="n/a"),"n/a"))))</f>
        <v>n/a</v>
      </c>
      <c r="N417" s="170" t="str">
        <f t="shared" ref="N417:P417" si="74">IF(OR(F417="fail",F418="fail",F419="fail",F420="fail",F421="fail",F422="fail",F423="fail"),"fail",IF(AND(F417="pass",F418="pass",F419="pass",F420="pass",F421="pass",F422="pass",F423="pass"),"pass",IF(AND(F417="",F418="",F419="",F420="",F421="",F422="",F423=""),"n/a",IF(OR(F417="n/a",F418="n/a",F419="n/a",F420="n/a",F421="n/a",F422="n/a",F423="n/a"),"n/a"))))</f>
        <v>n/a</v>
      </c>
      <c r="O417" s="170" t="str">
        <f t="shared" si="74"/>
        <v>n/a</v>
      </c>
      <c r="P417" s="170" t="str">
        <f t="shared" si="74"/>
        <v>n/a</v>
      </c>
    </row>
    <row r="418" spans="1:16" x14ac:dyDescent="0.25">
      <c r="A418" s="169"/>
      <c r="B418" s="169"/>
      <c r="C418" s="156" t="s">
        <v>716</v>
      </c>
      <c r="D418" s="143"/>
      <c r="E418" s="143"/>
      <c r="F418" s="143"/>
      <c r="G418" s="143"/>
      <c r="H418" s="143"/>
      <c r="I418" s="143"/>
    </row>
    <row r="419" spans="1:16" x14ac:dyDescent="0.25">
      <c r="A419" s="169"/>
      <c r="B419" s="169"/>
      <c r="C419" s="156" t="s">
        <v>717</v>
      </c>
      <c r="D419" s="143"/>
      <c r="E419" s="143"/>
      <c r="F419" s="143"/>
      <c r="G419" s="143"/>
      <c r="H419" s="143"/>
      <c r="I419" s="143"/>
    </row>
    <row r="420" spans="1:16" ht="30" x14ac:dyDescent="0.25">
      <c r="A420" s="171"/>
      <c r="B420" s="171"/>
      <c r="C420" s="156" t="s">
        <v>804</v>
      </c>
      <c r="D420" s="143"/>
      <c r="E420" s="143"/>
      <c r="F420" s="143"/>
      <c r="G420" s="143"/>
      <c r="H420" s="143"/>
      <c r="I420" s="143"/>
    </row>
    <row r="421" spans="1:16" ht="30" x14ac:dyDescent="0.25">
      <c r="A421" s="171"/>
      <c r="B421" s="171"/>
      <c r="C421" s="156" t="s">
        <v>820</v>
      </c>
      <c r="D421" s="143"/>
      <c r="E421" s="143"/>
      <c r="F421" s="143"/>
      <c r="G421" s="143"/>
      <c r="H421" s="143"/>
      <c r="I421" s="143"/>
    </row>
    <row r="422" spans="1:16" ht="15.75" customHeight="1" x14ac:dyDescent="0.25">
      <c r="A422" s="171"/>
      <c r="B422" s="171"/>
      <c r="C422" s="156" t="s">
        <v>737</v>
      </c>
      <c r="D422" s="143"/>
      <c r="E422" s="143"/>
      <c r="F422" s="143"/>
      <c r="G422" s="143"/>
      <c r="H422" s="143"/>
      <c r="I422" s="143"/>
    </row>
    <row r="423" spans="1:16" ht="45" x14ac:dyDescent="0.25">
      <c r="A423" s="171"/>
      <c r="B423" s="171"/>
      <c r="C423" s="156" t="s">
        <v>803</v>
      </c>
      <c r="D423" s="143"/>
      <c r="E423" s="143"/>
      <c r="F423" s="143"/>
      <c r="G423" s="143"/>
      <c r="H423" s="143"/>
      <c r="I423" s="143"/>
    </row>
    <row r="424" spans="1:16" x14ac:dyDescent="0.25">
      <c r="A424" s="174"/>
      <c r="B424" s="174"/>
      <c r="C424" s="161"/>
      <c r="D424" s="161"/>
      <c r="E424" s="161" t="s">
        <v>544</v>
      </c>
      <c r="F424" s="161" t="s">
        <v>544</v>
      </c>
      <c r="G424" s="161" t="s">
        <v>544</v>
      </c>
      <c r="H424" s="161" t="s">
        <v>544</v>
      </c>
      <c r="I424" s="161"/>
    </row>
    <row r="425" spans="1:16" x14ac:dyDescent="0.25">
      <c r="A425" s="155" t="s">
        <v>952</v>
      </c>
      <c r="B425" s="173" t="s">
        <v>719</v>
      </c>
      <c r="C425" s="143" t="s">
        <v>960</v>
      </c>
      <c r="D425" s="143"/>
      <c r="E425" s="143"/>
      <c r="F425" s="143"/>
      <c r="G425" s="143"/>
      <c r="H425" s="143"/>
      <c r="I425" s="143"/>
      <c r="M425" s="170" t="str">
        <f>IF(OR(E425="fail",E426="fail",E427="fail",E428="fail",E429="fail",E430="fail",E431="fail"),"fail",IF(AND(E425="pass",E426="pass",E427="pass",E428="pass",E429="pass",E430="pass",E431="pass"),"pass",IF(AND(E425="",E426="",E427="",E428="",E429="",E430="",E431=""),"n/a",IF(OR(E425="n/a",E426="n/a",E427="n/a",E428="n/a",E429="n/a",E430="n/a",E431="n/a"),"n/a"))))</f>
        <v>n/a</v>
      </c>
      <c r="N425" s="170" t="str">
        <f t="shared" ref="N425:P425" si="75">IF(OR(F425="fail",F426="fail",F427="fail",F428="fail",F429="fail",F430="fail",F431="fail"),"fail",IF(AND(F425="pass",F426="pass",F427="pass",F428="pass",F429="pass",F430="pass",F431="pass"),"pass",IF(AND(F425="",F426="",F427="",F428="",F429="",F430="",F431=""),"n/a",IF(OR(F425="n/a",F426="n/a",F427="n/a",F428="n/a",F429="n/a",F430="n/a",F431="n/a"),"n/a"))))</f>
        <v>n/a</v>
      </c>
      <c r="O425" s="170" t="str">
        <f t="shared" si="75"/>
        <v>n/a</v>
      </c>
      <c r="P425" s="170" t="str">
        <f t="shared" si="75"/>
        <v>n/a</v>
      </c>
    </row>
    <row r="426" spans="1:16" x14ac:dyDescent="0.25">
      <c r="A426" s="169"/>
      <c r="B426" s="169"/>
      <c r="C426" s="156" t="s">
        <v>716</v>
      </c>
      <c r="D426" s="143"/>
      <c r="E426" s="143"/>
      <c r="F426" s="143"/>
      <c r="G426" s="143"/>
      <c r="H426" s="143"/>
      <c r="I426" s="143"/>
    </row>
    <row r="427" spans="1:16" x14ac:dyDescent="0.25">
      <c r="A427" s="169"/>
      <c r="B427" s="169"/>
      <c r="C427" s="156" t="s">
        <v>720</v>
      </c>
      <c r="D427" s="143"/>
      <c r="E427" s="143"/>
      <c r="F427" s="143"/>
      <c r="G427" s="143"/>
      <c r="H427" s="143"/>
      <c r="I427" s="143"/>
    </row>
    <row r="428" spans="1:16" ht="30" x14ac:dyDescent="0.25">
      <c r="A428" s="171"/>
      <c r="B428" s="171"/>
      <c r="C428" s="156" t="s">
        <v>806</v>
      </c>
      <c r="D428" s="143"/>
      <c r="E428" s="143"/>
      <c r="F428" s="143"/>
      <c r="G428" s="143"/>
      <c r="H428" s="143"/>
      <c r="I428" s="143"/>
    </row>
    <row r="429" spans="1:16" ht="30" x14ac:dyDescent="0.25">
      <c r="A429" s="171"/>
      <c r="B429" s="171"/>
      <c r="C429" s="156" t="s">
        <v>820</v>
      </c>
      <c r="D429" s="143"/>
      <c r="E429" s="143"/>
      <c r="F429" s="143"/>
      <c r="G429" s="143"/>
      <c r="H429" s="143"/>
      <c r="I429" s="143"/>
    </row>
    <row r="430" spans="1:16" ht="15.75" customHeight="1" x14ac:dyDescent="0.25">
      <c r="A430" s="171"/>
      <c r="B430" s="171"/>
      <c r="C430" s="156" t="s">
        <v>737</v>
      </c>
      <c r="D430" s="143"/>
      <c r="E430" s="143"/>
      <c r="F430" s="143"/>
      <c r="G430" s="143"/>
      <c r="H430" s="143"/>
      <c r="I430" s="143"/>
    </row>
    <row r="431" spans="1:16" ht="45" x14ac:dyDescent="0.25">
      <c r="A431" s="171"/>
      <c r="B431" s="171"/>
      <c r="C431" s="156" t="s">
        <v>803</v>
      </c>
      <c r="D431" s="143"/>
      <c r="E431" s="143"/>
      <c r="F431" s="143"/>
      <c r="G431" s="143"/>
      <c r="H431" s="143"/>
      <c r="I431" s="143"/>
    </row>
    <row r="432" spans="1:16" x14ac:dyDescent="0.25">
      <c r="A432" s="174"/>
      <c r="B432" s="174"/>
      <c r="C432" s="161"/>
      <c r="D432" s="161"/>
      <c r="E432" s="161" t="s">
        <v>544</v>
      </c>
      <c r="F432" s="161" t="s">
        <v>544</v>
      </c>
      <c r="G432" s="161" t="s">
        <v>544</v>
      </c>
      <c r="H432" s="161" t="s">
        <v>544</v>
      </c>
      <c r="I432" s="161"/>
    </row>
    <row r="433" spans="1:41" x14ac:dyDescent="0.25">
      <c r="A433" s="155" t="s">
        <v>953</v>
      </c>
      <c r="B433" s="173" t="s">
        <v>721</v>
      </c>
      <c r="C433" s="143" t="s">
        <v>960</v>
      </c>
      <c r="D433" s="143"/>
      <c r="E433" s="143"/>
      <c r="F433" s="143"/>
      <c r="G433" s="143"/>
      <c r="H433" s="143"/>
      <c r="I433" s="143"/>
      <c r="M433" s="170" t="str">
        <f>IF(OR(E433="fail",E434="fail",E435="fail",E436="fail",E437="fail",E438="fail",E439="fail"),"fail",IF(AND(E433="pass",E434="pass",E435="pass",E436="pass",E437="pass",E438="pass",E439="pass"),"pass",IF(AND(E433="",E434="",E435="",E436="",E437="",E438="",E439=""),"n/a",IF(OR(E433="n/a",E434="n/a",E435="n/a",E436="n/a",E437="n/a",E438="n/a",E439="n/a"),"n/a"))))</f>
        <v>n/a</v>
      </c>
      <c r="N433" s="170" t="str">
        <f t="shared" ref="N433:P433" si="76">IF(OR(F433="fail",F434="fail",F435="fail",F436="fail",F437="fail",F438="fail",F439="fail"),"fail",IF(AND(F433="pass",F434="pass",F435="pass",F436="pass",F437="pass",F438="pass",F439="pass"),"pass",IF(AND(F433="",F434="",F435="",F436="",F437="",F438="",F439=""),"n/a",IF(OR(F433="n/a",F434="n/a",F435="n/a",F436="n/a",F437="n/a",F438="n/a",F439="n/a"),"n/a"))))</f>
        <v>n/a</v>
      </c>
      <c r="O433" s="170" t="str">
        <f t="shared" si="76"/>
        <v>n/a</v>
      </c>
      <c r="P433" s="170" t="str">
        <f t="shared" si="76"/>
        <v>n/a</v>
      </c>
    </row>
    <row r="434" spans="1:41" x14ac:dyDescent="0.25">
      <c r="A434" s="169"/>
      <c r="B434" s="169"/>
      <c r="C434" s="156" t="s">
        <v>716</v>
      </c>
      <c r="D434" s="143"/>
      <c r="E434" s="143"/>
      <c r="F434" s="143"/>
      <c r="G434" s="143"/>
      <c r="H434" s="143"/>
      <c r="I434" s="143"/>
    </row>
    <row r="435" spans="1:41" x14ac:dyDescent="0.25">
      <c r="A435" s="169"/>
      <c r="B435" s="169"/>
      <c r="C435" s="156" t="s">
        <v>722</v>
      </c>
      <c r="D435" s="143"/>
      <c r="E435" s="143"/>
      <c r="F435" s="143"/>
      <c r="G435" s="143"/>
      <c r="H435" s="143"/>
      <c r="I435" s="143"/>
    </row>
    <row r="436" spans="1:41" ht="30" x14ac:dyDescent="0.25">
      <c r="A436" s="171"/>
      <c r="B436" s="171"/>
      <c r="C436" s="156" t="s">
        <v>814</v>
      </c>
      <c r="D436" s="143"/>
      <c r="E436" s="143"/>
      <c r="F436" s="143"/>
      <c r="G436" s="143"/>
      <c r="H436" s="143"/>
      <c r="I436" s="143"/>
    </row>
    <row r="437" spans="1:41" ht="30" x14ac:dyDescent="0.25">
      <c r="A437" s="171"/>
      <c r="B437" s="171"/>
      <c r="C437" s="156" t="s">
        <v>821</v>
      </c>
      <c r="D437" s="143"/>
      <c r="E437" s="143"/>
      <c r="F437" s="143"/>
      <c r="G437" s="143"/>
      <c r="H437" s="143"/>
      <c r="I437" s="143"/>
    </row>
    <row r="438" spans="1:41" ht="16.5" customHeight="1" x14ac:dyDescent="0.25">
      <c r="A438" s="171"/>
      <c r="B438" s="171"/>
      <c r="C438" s="156" t="s">
        <v>737</v>
      </c>
      <c r="D438" s="143"/>
      <c r="E438" s="143"/>
      <c r="F438" s="143"/>
      <c r="G438" s="143"/>
      <c r="H438" s="143"/>
      <c r="I438" s="143"/>
    </row>
    <row r="439" spans="1:41" ht="45" x14ac:dyDescent="0.25">
      <c r="A439" s="171"/>
      <c r="B439" s="171"/>
      <c r="C439" s="156" t="s">
        <v>803</v>
      </c>
      <c r="D439" s="143"/>
      <c r="E439" s="143"/>
      <c r="F439" s="143"/>
      <c r="G439" s="143"/>
      <c r="H439" s="143"/>
      <c r="I439" s="143"/>
      <c r="AO439" s="137" t="s">
        <v>45</v>
      </c>
    </row>
    <row r="440" spans="1:41" x14ac:dyDescent="0.25">
      <c r="A440" s="174"/>
      <c r="B440" s="174"/>
      <c r="C440" s="161"/>
      <c r="D440" s="161"/>
      <c r="E440" s="161" t="s">
        <v>544</v>
      </c>
      <c r="F440" s="161" t="s">
        <v>544</v>
      </c>
      <c r="G440" s="161" t="s">
        <v>544</v>
      </c>
      <c r="H440" s="161" t="s">
        <v>544</v>
      </c>
      <c r="I440" s="161"/>
      <c r="AO440" s="137" t="s">
        <v>46</v>
      </c>
    </row>
    <row r="441" spans="1:41" ht="26.25" x14ac:dyDescent="0.25">
      <c r="A441" s="155" t="s">
        <v>954</v>
      </c>
      <c r="B441" s="173" t="s">
        <v>723</v>
      </c>
      <c r="C441" s="143" t="s">
        <v>960</v>
      </c>
      <c r="D441" s="143"/>
      <c r="E441" s="143"/>
      <c r="F441" s="143"/>
      <c r="G441" s="143"/>
      <c r="H441" s="143"/>
      <c r="I441" s="143"/>
      <c r="M441" s="170" t="str">
        <f>IF(OR(E441="fail",E442="fail",E443="fail",E444="fail",E445="fail",E446="fail",E447="fail"),"fail",IF(AND(E441="pass",E442="pass",E443="pass",E444="pass",E445="pass",E446="pass",E447="pass"),"pass",IF(AND(E441="",E442="",E443="",E444="",E445="",E446="",E447=""),"n/a",IF(OR(E441="n/a",E442="n/a",E443="n/a",E444="n/a",E445="n/a",E446="n/a",E447="n/a"),"n/a"))))</f>
        <v>n/a</v>
      </c>
      <c r="N441" s="170" t="str">
        <f t="shared" ref="N441:P441" si="77">IF(OR(F441="fail",F442="fail",F443="fail",F444="fail",F445="fail",F446="fail",F447="fail"),"fail",IF(AND(F441="pass",F442="pass",F443="pass",F444="pass",F445="pass",F446="pass",F447="pass"),"pass",IF(AND(F441="",F442="",F443="",F444="",F445="",F446="",F447=""),"n/a",IF(OR(F441="n/a",F442="n/a",F443="n/a",F444="n/a",F445="n/a",F446="n/a",F447="n/a"),"n/a"))))</f>
        <v>n/a</v>
      </c>
      <c r="O441" s="170" t="str">
        <f t="shared" si="77"/>
        <v>n/a</v>
      </c>
      <c r="P441" s="170" t="str">
        <f t="shared" si="77"/>
        <v>n/a</v>
      </c>
      <c r="AO441" s="137" t="s">
        <v>47</v>
      </c>
    </row>
    <row r="442" spans="1:41" x14ac:dyDescent="0.25">
      <c r="A442" s="169"/>
      <c r="B442" s="169"/>
      <c r="C442" s="156" t="s">
        <v>716</v>
      </c>
      <c r="D442" s="143"/>
      <c r="E442" s="143"/>
      <c r="F442" s="143"/>
      <c r="G442" s="143"/>
      <c r="H442" s="143"/>
      <c r="I442" s="143"/>
    </row>
    <row r="443" spans="1:41" x14ac:dyDescent="0.25">
      <c r="A443" s="169"/>
      <c r="B443" s="169"/>
      <c r="C443" s="156" t="s">
        <v>724</v>
      </c>
      <c r="D443" s="143"/>
      <c r="E443" s="143"/>
      <c r="F443" s="143"/>
      <c r="G443" s="143"/>
      <c r="H443" s="143"/>
      <c r="I443" s="143"/>
    </row>
    <row r="444" spans="1:41" ht="30" x14ac:dyDescent="0.25">
      <c r="A444" s="171"/>
      <c r="B444" s="171"/>
      <c r="C444" s="156" t="s">
        <v>810</v>
      </c>
      <c r="D444" s="143"/>
      <c r="E444" s="143"/>
      <c r="F444" s="143"/>
      <c r="G444" s="143"/>
      <c r="H444" s="143"/>
      <c r="I444" s="143"/>
    </row>
    <row r="445" spans="1:41" ht="30" x14ac:dyDescent="0.25">
      <c r="A445" s="171"/>
      <c r="B445" s="171"/>
      <c r="C445" s="156" t="s">
        <v>822</v>
      </c>
      <c r="D445" s="143"/>
      <c r="E445" s="143"/>
      <c r="F445" s="143"/>
      <c r="G445" s="143"/>
      <c r="H445" s="143"/>
      <c r="I445" s="143"/>
    </row>
    <row r="446" spans="1:41" ht="18" customHeight="1" x14ac:dyDescent="0.25">
      <c r="A446" s="171"/>
      <c r="B446" s="171"/>
      <c r="C446" s="156" t="s">
        <v>737</v>
      </c>
      <c r="D446" s="143"/>
      <c r="E446" s="143"/>
      <c r="F446" s="143"/>
      <c r="G446" s="143"/>
      <c r="H446" s="143"/>
      <c r="I446" s="143"/>
    </row>
    <row r="447" spans="1:41" ht="45" x14ac:dyDescent="0.25">
      <c r="A447" s="171"/>
      <c r="B447" s="171"/>
      <c r="C447" s="156" t="s">
        <v>803</v>
      </c>
      <c r="D447" s="143"/>
      <c r="E447" s="143"/>
      <c r="F447" s="143"/>
      <c r="G447" s="143"/>
      <c r="H447" s="143"/>
      <c r="I447" s="143"/>
    </row>
    <row r="448" spans="1:41" x14ac:dyDescent="0.25">
      <c r="A448" s="158"/>
      <c r="B448" s="158"/>
      <c r="C448" s="158"/>
      <c r="D448" s="158"/>
      <c r="E448" s="158" t="s">
        <v>544</v>
      </c>
      <c r="F448" s="158" t="s">
        <v>544</v>
      </c>
      <c r="G448" s="158" t="s">
        <v>544</v>
      </c>
      <c r="H448" s="158" t="s">
        <v>544</v>
      </c>
      <c r="I448" s="158"/>
    </row>
    <row r="449" spans="1:9" ht="26.25" x14ac:dyDescent="0.25">
      <c r="A449" s="155" t="s">
        <v>955</v>
      </c>
      <c r="B449" s="173" t="s">
        <v>1223</v>
      </c>
      <c r="C449" s="143" t="s">
        <v>960</v>
      </c>
      <c r="D449" s="143"/>
      <c r="E449" s="143"/>
      <c r="F449" s="143"/>
      <c r="G449" s="143"/>
      <c r="H449" s="143"/>
      <c r="I449" s="143"/>
    </row>
    <row r="450" spans="1:9" x14ac:dyDescent="0.25">
      <c r="A450" s="171"/>
      <c r="B450" s="171"/>
      <c r="C450" s="156" t="s">
        <v>686</v>
      </c>
      <c r="D450" s="143"/>
      <c r="E450" s="143"/>
      <c r="F450" s="143"/>
      <c r="G450" s="143"/>
      <c r="H450" s="143"/>
      <c r="I450" s="143"/>
    </row>
    <row r="451" spans="1:9" ht="30" x14ac:dyDescent="0.25">
      <c r="A451" s="171"/>
      <c r="B451" s="171"/>
      <c r="C451" s="156" t="s">
        <v>1224</v>
      </c>
      <c r="D451" s="143"/>
      <c r="E451" s="143"/>
      <c r="F451" s="143"/>
      <c r="G451" s="143"/>
      <c r="H451" s="143"/>
      <c r="I451" s="143"/>
    </row>
    <row r="452" spans="1:9" x14ac:dyDescent="0.25">
      <c r="A452" s="171"/>
      <c r="B452" s="171"/>
      <c r="C452" s="156" t="s">
        <v>1225</v>
      </c>
      <c r="D452" s="143"/>
      <c r="E452" s="143"/>
      <c r="F452" s="143"/>
      <c r="G452" s="143"/>
      <c r="H452" s="143"/>
      <c r="I452" s="143"/>
    </row>
    <row r="453" spans="1:9" ht="30" x14ac:dyDescent="0.25">
      <c r="A453" s="171"/>
      <c r="B453" s="171"/>
      <c r="C453" s="156" t="s">
        <v>1226</v>
      </c>
      <c r="D453" s="143"/>
      <c r="E453" s="143"/>
      <c r="F453" s="143"/>
      <c r="G453" s="143"/>
      <c r="H453" s="143"/>
      <c r="I453" s="143"/>
    </row>
    <row r="454" spans="1:9" ht="30" x14ac:dyDescent="0.25">
      <c r="A454" s="171"/>
      <c r="B454" s="171"/>
      <c r="C454" s="156" t="s">
        <v>737</v>
      </c>
      <c r="D454" s="143"/>
      <c r="E454" s="143"/>
      <c r="F454" s="143"/>
      <c r="G454" s="143"/>
      <c r="H454" s="143"/>
      <c r="I454" s="143"/>
    </row>
    <row r="455" spans="1:9" ht="45" x14ac:dyDescent="0.25">
      <c r="A455" s="171"/>
      <c r="B455" s="171"/>
      <c r="C455" s="156" t="s">
        <v>803</v>
      </c>
      <c r="D455" s="143"/>
      <c r="E455" s="143"/>
      <c r="F455" s="143"/>
      <c r="G455" s="143"/>
      <c r="H455" s="143"/>
      <c r="I455" s="143"/>
    </row>
    <row r="456" spans="1:9" x14ac:dyDescent="0.25">
      <c r="A456" s="158"/>
      <c r="B456" s="158"/>
      <c r="C456" s="158"/>
      <c r="D456" s="158"/>
      <c r="E456" s="158" t="s">
        <v>544</v>
      </c>
      <c r="F456" s="158" t="s">
        <v>544</v>
      </c>
      <c r="G456" s="158" t="s">
        <v>544</v>
      </c>
      <c r="H456" s="158" t="s">
        <v>544</v>
      </c>
      <c r="I456" s="158"/>
    </row>
    <row r="457" spans="1:9" ht="30" x14ac:dyDescent="0.25">
      <c r="A457" s="155" t="s">
        <v>956</v>
      </c>
      <c r="B457" s="173" t="s">
        <v>1228</v>
      </c>
      <c r="C457" s="156" t="s">
        <v>1229</v>
      </c>
      <c r="D457" s="143"/>
      <c r="E457" s="143"/>
      <c r="F457" s="143"/>
      <c r="G457" s="143"/>
      <c r="H457" s="143"/>
      <c r="I457" s="143"/>
    </row>
    <row r="458" spans="1:9" x14ac:dyDescent="0.25">
      <c r="A458" s="158"/>
      <c r="B458" s="158"/>
      <c r="C458" s="158"/>
      <c r="D458" s="158"/>
      <c r="E458" s="158" t="s">
        <v>544</v>
      </c>
      <c r="F458" s="158" t="s">
        <v>544</v>
      </c>
      <c r="G458" s="158" t="s">
        <v>544</v>
      </c>
      <c r="H458" s="158" t="s">
        <v>544</v>
      </c>
      <c r="I458" s="158"/>
    </row>
    <row r="459" spans="1:9" ht="26.25" x14ac:dyDescent="0.25">
      <c r="A459" s="155" t="s">
        <v>1222</v>
      </c>
      <c r="B459" s="173" t="s">
        <v>1231</v>
      </c>
      <c r="C459" s="156" t="s">
        <v>1232</v>
      </c>
      <c r="D459" s="143"/>
      <c r="E459" s="143"/>
      <c r="F459" s="143"/>
      <c r="G459" s="143"/>
      <c r="H459" s="143"/>
      <c r="I459" s="143"/>
    </row>
    <row r="460" spans="1:9" x14ac:dyDescent="0.25">
      <c r="A460" s="158"/>
      <c r="B460" s="158"/>
      <c r="C460" s="158"/>
      <c r="D460" s="158"/>
      <c r="E460" s="158" t="s">
        <v>544</v>
      </c>
      <c r="F460" s="158" t="s">
        <v>544</v>
      </c>
      <c r="G460" s="158" t="s">
        <v>544</v>
      </c>
      <c r="H460" s="158" t="s">
        <v>544</v>
      </c>
      <c r="I460" s="158"/>
    </row>
    <row r="461" spans="1:9" ht="30" x14ac:dyDescent="0.25">
      <c r="A461" s="155" t="s">
        <v>1227</v>
      </c>
      <c r="B461" s="173" t="s">
        <v>1234</v>
      </c>
      <c r="C461" s="156" t="s">
        <v>1235</v>
      </c>
      <c r="D461" s="143"/>
      <c r="E461" s="143"/>
      <c r="F461" s="143"/>
      <c r="G461" s="143"/>
      <c r="H461" s="143"/>
      <c r="I461" s="143"/>
    </row>
    <row r="462" spans="1:9" x14ac:dyDescent="0.25">
      <c r="A462" s="158"/>
      <c r="B462" s="158"/>
      <c r="C462" s="158"/>
      <c r="D462" s="158"/>
      <c r="E462" s="158" t="s">
        <v>544</v>
      </c>
      <c r="F462" s="158" t="s">
        <v>544</v>
      </c>
      <c r="G462" s="158" t="s">
        <v>544</v>
      </c>
      <c r="H462" s="158" t="s">
        <v>544</v>
      </c>
      <c r="I462" s="158"/>
    </row>
    <row r="463" spans="1:9" ht="26.25" x14ac:dyDescent="0.25">
      <c r="A463" s="155" t="s">
        <v>1230</v>
      </c>
      <c r="B463" s="173" t="s">
        <v>1223</v>
      </c>
      <c r="C463" s="143" t="s">
        <v>960</v>
      </c>
      <c r="D463" s="143"/>
      <c r="E463" s="143"/>
      <c r="F463" s="143"/>
      <c r="G463" s="143"/>
      <c r="H463" s="143"/>
      <c r="I463" s="143"/>
    </row>
    <row r="464" spans="1:9" x14ac:dyDescent="0.25">
      <c r="A464" s="171"/>
      <c r="B464" s="171"/>
      <c r="C464" s="156" t="s">
        <v>686</v>
      </c>
      <c r="D464" s="143"/>
      <c r="E464" s="143"/>
      <c r="F464" s="143"/>
      <c r="G464" s="143"/>
      <c r="H464" s="143"/>
      <c r="I464" s="143"/>
    </row>
    <row r="465" spans="1:9" ht="30" x14ac:dyDescent="0.25">
      <c r="A465" s="171"/>
      <c r="B465" s="171"/>
      <c r="C465" s="156" t="s">
        <v>1224</v>
      </c>
      <c r="D465" s="143"/>
      <c r="E465" s="143"/>
      <c r="F465" s="143"/>
      <c r="G465" s="143"/>
      <c r="H465" s="143"/>
      <c r="I465" s="143"/>
    </row>
    <row r="466" spans="1:9" x14ac:dyDescent="0.25">
      <c r="A466" s="171"/>
      <c r="B466" s="171"/>
      <c r="C466" s="156" t="s">
        <v>1225</v>
      </c>
      <c r="D466" s="143"/>
      <c r="E466" s="143"/>
      <c r="F466" s="143"/>
      <c r="G466" s="143"/>
      <c r="H466" s="143"/>
      <c r="I466" s="143"/>
    </row>
    <row r="467" spans="1:9" ht="30" x14ac:dyDescent="0.25">
      <c r="A467" s="171"/>
      <c r="B467" s="171"/>
      <c r="C467" s="156" t="s">
        <v>1237</v>
      </c>
      <c r="D467" s="143"/>
      <c r="E467" s="143"/>
      <c r="F467" s="143"/>
      <c r="G467" s="143"/>
      <c r="H467" s="143"/>
      <c r="I467" s="143"/>
    </row>
    <row r="468" spans="1:9" ht="30" x14ac:dyDescent="0.25">
      <c r="A468" s="171"/>
      <c r="B468" s="171"/>
      <c r="C468" s="156" t="s">
        <v>737</v>
      </c>
      <c r="D468" s="143"/>
      <c r="E468" s="143"/>
      <c r="F468" s="143"/>
      <c r="G468" s="143"/>
      <c r="H468" s="143"/>
      <c r="I468" s="143"/>
    </row>
    <row r="469" spans="1:9" ht="45" x14ac:dyDescent="0.25">
      <c r="A469" s="171"/>
      <c r="B469" s="171"/>
      <c r="C469" s="156" t="s">
        <v>803</v>
      </c>
      <c r="D469" s="143"/>
      <c r="E469" s="143"/>
      <c r="F469" s="143"/>
      <c r="G469" s="143"/>
      <c r="H469" s="143"/>
      <c r="I469" s="143"/>
    </row>
    <row r="470" spans="1:9" x14ac:dyDescent="0.25">
      <c r="A470" s="158"/>
      <c r="B470" s="158"/>
      <c r="C470" s="158"/>
      <c r="D470" s="158"/>
      <c r="E470" s="158" t="s">
        <v>544</v>
      </c>
      <c r="F470" s="158" t="s">
        <v>544</v>
      </c>
      <c r="G470" s="158" t="s">
        <v>544</v>
      </c>
      <c r="H470" s="158" t="s">
        <v>544</v>
      </c>
      <c r="I470" s="158"/>
    </row>
    <row r="471" spans="1:9" ht="26.25" x14ac:dyDescent="0.25">
      <c r="A471" s="155" t="s">
        <v>1233</v>
      </c>
      <c r="B471" s="173" t="s">
        <v>1228</v>
      </c>
      <c r="C471" s="156" t="s">
        <v>1239</v>
      </c>
      <c r="D471" s="143"/>
      <c r="E471" s="143"/>
      <c r="F471" s="143"/>
      <c r="G471" s="143"/>
      <c r="H471" s="143"/>
      <c r="I471" s="143"/>
    </row>
    <row r="472" spans="1:9" x14ac:dyDescent="0.25">
      <c r="A472" s="158"/>
      <c r="B472" s="158"/>
      <c r="C472" s="158"/>
      <c r="D472" s="158"/>
      <c r="E472" s="158" t="s">
        <v>544</v>
      </c>
      <c r="F472" s="158" t="s">
        <v>544</v>
      </c>
      <c r="G472" s="158" t="s">
        <v>544</v>
      </c>
      <c r="H472" s="158" t="s">
        <v>544</v>
      </c>
      <c r="I472" s="158"/>
    </row>
    <row r="473" spans="1:9" ht="26.25" x14ac:dyDescent="0.25">
      <c r="A473" s="155" t="s">
        <v>1236</v>
      </c>
      <c r="B473" s="173" t="s">
        <v>1231</v>
      </c>
      <c r="C473" s="156" t="s">
        <v>1241</v>
      </c>
      <c r="D473" s="143"/>
      <c r="E473" s="143"/>
      <c r="F473" s="143"/>
      <c r="G473" s="143"/>
      <c r="H473" s="143"/>
      <c r="I473" s="143"/>
    </row>
    <row r="474" spans="1:9" x14ac:dyDescent="0.25">
      <c r="A474" s="158"/>
      <c r="B474" s="158"/>
      <c r="C474" s="158"/>
      <c r="D474" s="158"/>
      <c r="E474" s="158" t="s">
        <v>544</v>
      </c>
      <c r="F474" s="158" t="s">
        <v>544</v>
      </c>
      <c r="G474" s="158" t="s">
        <v>544</v>
      </c>
      <c r="H474" s="158" t="s">
        <v>544</v>
      </c>
      <c r="I474" s="158"/>
    </row>
    <row r="475" spans="1:9" ht="45" x14ac:dyDescent="0.25">
      <c r="A475" s="155" t="s">
        <v>1238</v>
      </c>
      <c r="B475" s="173" t="s">
        <v>1234</v>
      </c>
      <c r="C475" s="156" t="s">
        <v>1243</v>
      </c>
      <c r="D475" s="143"/>
      <c r="E475" s="143"/>
      <c r="F475" s="143"/>
      <c r="G475" s="143"/>
      <c r="H475" s="143"/>
      <c r="I475" s="143"/>
    </row>
    <row r="476" spans="1:9" x14ac:dyDescent="0.25">
      <c r="A476" s="158"/>
      <c r="B476" s="158"/>
      <c r="C476" s="158"/>
      <c r="D476" s="158"/>
      <c r="E476" s="158" t="s">
        <v>544</v>
      </c>
      <c r="F476" s="158" t="s">
        <v>544</v>
      </c>
      <c r="G476" s="158" t="s">
        <v>544</v>
      </c>
      <c r="H476" s="158" t="s">
        <v>544</v>
      </c>
      <c r="I476" s="158"/>
    </row>
    <row r="477" spans="1:9" ht="26.25" x14ac:dyDescent="0.25">
      <c r="A477" s="155" t="s">
        <v>1240</v>
      </c>
      <c r="B477" s="173" t="s">
        <v>1223</v>
      </c>
      <c r="C477" s="143" t="s">
        <v>960</v>
      </c>
      <c r="D477" s="143"/>
      <c r="E477" s="143"/>
      <c r="F477" s="143"/>
      <c r="G477" s="143"/>
      <c r="H477" s="143"/>
      <c r="I477" s="143"/>
    </row>
    <row r="478" spans="1:9" x14ac:dyDescent="0.25">
      <c r="A478" s="171"/>
      <c r="B478" s="171"/>
      <c r="C478" s="156" t="s">
        <v>686</v>
      </c>
      <c r="D478" s="143"/>
      <c r="E478" s="143"/>
      <c r="F478" s="143"/>
      <c r="G478" s="143"/>
      <c r="H478" s="143"/>
      <c r="I478" s="143"/>
    </row>
    <row r="479" spans="1:9" ht="30" x14ac:dyDescent="0.25">
      <c r="A479" s="171"/>
      <c r="B479" s="171"/>
      <c r="C479" s="156" t="s">
        <v>1224</v>
      </c>
      <c r="D479" s="143"/>
      <c r="E479" s="143"/>
      <c r="F479" s="143"/>
      <c r="G479" s="143"/>
      <c r="H479" s="143"/>
      <c r="I479" s="143"/>
    </row>
    <row r="480" spans="1:9" x14ac:dyDescent="0.25">
      <c r="A480" s="171"/>
      <c r="B480" s="171"/>
      <c r="C480" s="156" t="s">
        <v>1225</v>
      </c>
      <c r="D480" s="143"/>
      <c r="E480" s="143"/>
      <c r="F480" s="143"/>
      <c r="G480" s="143"/>
      <c r="H480" s="143"/>
      <c r="I480" s="143"/>
    </row>
    <row r="481" spans="1:9" x14ac:dyDescent="0.25">
      <c r="A481" s="171"/>
      <c r="B481" s="171"/>
      <c r="C481" s="156" t="s">
        <v>1245</v>
      </c>
      <c r="D481" s="143"/>
      <c r="E481" s="143"/>
      <c r="F481" s="143"/>
      <c r="G481" s="143"/>
      <c r="H481" s="143"/>
      <c r="I481" s="143"/>
    </row>
    <row r="482" spans="1:9" ht="30" x14ac:dyDescent="0.25">
      <c r="A482" s="171"/>
      <c r="B482" s="171"/>
      <c r="C482" s="156" t="s">
        <v>737</v>
      </c>
      <c r="D482" s="143"/>
      <c r="E482" s="143"/>
      <c r="F482" s="143"/>
      <c r="G482" s="143"/>
      <c r="H482" s="143"/>
      <c r="I482" s="143"/>
    </row>
    <row r="483" spans="1:9" ht="45" x14ac:dyDescent="0.25">
      <c r="A483" s="171"/>
      <c r="B483" s="171"/>
      <c r="C483" s="156" t="s">
        <v>803</v>
      </c>
      <c r="D483" s="143"/>
      <c r="E483" s="143"/>
      <c r="F483" s="143"/>
      <c r="G483" s="143"/>
      <c r="H483" s="143"/>
      <c r="I483" s="143"/>
    </row>
    <row r="484" spans="1:9" x14ac:dyDescent="0.25">
      <c r="A484" s="158"/>
      <c r="B484" s="158"/>
      <c r="C484" s="158"/>
      <c r="D484" s="158"/>
      <c r="E484" s="158" t="s">
        <v>544</v>
      </c>
      <c r="F484" s="158" t="s">
        <v>544</v>
      </c>
      <c r="G484" s="158" t="s">
        <v>544</v>
      </c>
      <c r="H484" s="158" t="s">
        <v>544</v>
      </c>
      <c r="I484" s="158"/>
    </row>
    <row r="485" spans="1:9" ht="26.25" x14ac:dyDescent="0.25">
      <c r="A485" s="155" t="s">
        <v>1242</v>
      </c>
      <c r="B485" s="173" t="s">
        <v>1223</v>
      </c>
      <c r="C485" s="143" t="s">
        <v>960</v>
      </c>
      <c r="D485" s="143"/>
      <c r="E485" s="143"/>
      <c r="F485" s="143"/>
      <c r="G485" s="143"/>
      <c r="H485" s="143"/>
      <c r="I485" s="143"/>
    </row>
    <row r="486" spans="1:9" x14ac:dyDescent="0.25">
      <c r="A486" s="171"/>
      <c r="B486" s="171"/>
      <c r="C486" s="156" t="s">
        <v>686</v>
      </c>
      <c r="D486" s="143"/>
      <c r="E486" s="143"/>
      <c r="F486" s="143"/>
      <c r="G486" s="143"/>
      <c r="H486" s="143"/>
      <c r="I486" s="143"/>
    </row>
    <row r="487" spans="1:9" ht="30" x14ac:dyDescent="0.25">
      <c r="A487" s="171"/>
      <c r="B487" s="171"/>
      <c r="C487" s="156" t="s">
        <v>1224</v>
      </c>
      <c r="D487" s="143"/>
      <c r="E487" s="143"/>
      <c r="F487" s="143"/>
      <c r="G487" s="143"/>
      <c r="H487" s="143"/>
      <c r="I487" s="143"/>
    </row>
    <row r="488" spans="1:9" x14ac:dyDescent="0.25">
      <c r="A488" s="171"/>
      <c r="B488" s="171"/>
      <c r="C488" s="156" t="s">
        <v>1225</v>
      </c>
      <c r="D488" s="143"/>
      <c r="E488" s="143"/>
      <c r="F488" s="143"/>
      <c r="G488" s="143"/>
      <c r="H488" s="143"/>
      <c r="I488" s="143"/>
    </row>
    <row r="489" spans="1:9" x14ac:dyDescent="0.25">
      <c r="A489" s="171"/>
      <c r="B489" s="171"/>
      <c r="C489" s="156" t="s">
        <v>1247</v>
      </c>
      <c r="D489" s="143"/>
      <c r="E489" s="143"/>
      <c r="F489" s="143"/>
      <c r="G489" s="143"/>
      <c r="H489" s="143"/>
      <c r="I489" s="143"/>
    </row>
    <row r="490" spans="1:9" ht="30" x14ac:dyDescent="0.25">
      <c r="A490" s="171"/>
      <c r="B490" s="171"/>
      <c r="C490" s="156" t="s">
        <v>737</v>
      </c>
      <c r="D490" s="143"/>
      <c r="E490" s="143"/>
      <c r="F490" s="143"/>
      <c r="G490" s="143"/>
      <c r="H490" s="143"/>
      <c r="I490" s="143"/>
    </row>
    <row r="491" spans="1:9" ht="45" x14ac:dyDescent="0.25">
      <c r="A491" s="171"/>
      <c r="B491" s="171"/>
      <c r="C491" s="156" t="s">
        <v>803</v>
      </c>
      <c r="D491" s="143"/>
      <c r="E491" s="143"/>
      <c r="F491" s="143"/>
      <c r="G491" s="143"/>
      <c r="H491" s="143"/>
      <c r="I491" s="143"/>
    </row>
    <row r="492" spans="1:9" x14ac:dyDescent="0.25">
      <c r="A492" s="158"/>
      <c r="B492" s="158"/>
      <c r="C492" s="158"/>
      <c r="D492" s="158"/>
      <c r="E492" s="158" t="s">
        <v>544</v>
      </c>
      <c r="F492" s="158" t="s">
        <v>544</v>
      </c>
      <c r="G492" s="158" t="s">
        <v>544</v>
      </c>
      <c r="H492" s="158" t="s">
        <v>544</v>
      </c>
      <c r="I492" s="158"/>
    </row>
    <row r="493" spans="1:9" ht="26.25" x14ac:dyDescent="0.25">
      <c r="A493" s="155" t="s">
        <v>1244</v>
      </c>
      <c r="B493" s="173" t="s">
        <v>1223</v>
      </c>
      <c r="C493" s="143" t="s">
        <v>960</v>
      </c>
      <c r="D493" s="143"/>
      <c r="E493" s="143"/>
      <c r="F493" s="143"/>
      <c r="G493" s="143"/>
      <c r="H493" s="143"/>
      <c r="I493" s="143"/>
    </row>
    <row r="494" spans="1:9" x14ac:dyDescent="0.25">
      <c r="A494" s="171"/>
      <c r="B494" s="171"/>
      <c r="C494" s="156" t="s">
        <v>686</v>
      </c>
      <c r="D494" s="143"/>
      <c r="E494" s="143"/>
      <c r="F494" s="143"/>
      <c r="G494" s="143"/>
      <c r="H494" s="143"/>
      <c r="I494" s="143"/>
    </row>
    <row r="495" spans="1:9" ht="30" x14ac:dyDescent="0.25">
      <c r="A495" s="171"/>
      <c r="B495" s="171"/>
      <c r="C495" s="156" t="s">
        <v>1224</v>
      </c>
      <c r="D495" s="143"/>
      <c r="E495" s="143"/>
      <c r="F495" s="143"/>
      <c r="G495" s="143"/>
      <c r="H495" s="143"/>
      <c r="I495" s="143"/>
    </row>
    <row r="496" spans="1:9" x14ac:dyDescent="0.25">
      <c r="A496" s="171"/>
      <c r="B496" s="171"/>
      <c r="C496" s="156" t="s">
        <v>1225</v>
      </c>
      <c r="D496" s="143"/>
      <c r="E496" s="143"/>
      <c r="F496" s="143"/>
      <c r="G496" s="143"/>
      <c r="H496" s="143"/>
      <c r="I496" s="143"/>
    </row>
    <row r="497" spans="1:9" ht="30" x14ac:dyDescent="0.25">
      <c r="A497" s="171"/>
      <c r="B497" s="171"/>
      <c r="C497" s="156" t="s">
        <v>1249</v>
      </c>
      <c r="D497" s="143"/>
      <c r="E497" s="143"/>
      <c r="F497" s="143"/>
      <c r="G497" s="143"/>
      <c r="H497" s="143"/>
      <c r="I497" s="143"/>
    </row>
    <row r="498" spans="1:9" ht="30" x14ac:dyDescent="0.25">
      <c r="A498" s="171"/>
      <c r="B498" s="171"/>
      <c r="C498" s="156" t="s">
        <v>737</v>
      </c>
      <c r="D498" s="143"/>
      <c r="E498" s="143"/>
      <c r="F498" s="143"/>
      <c r="G498" s="143"/>
      <c r="H498" s="143"/>
      <c r="I498" s="143"/>
    </row>
    <row r="499" spans="1:9" ht="45" x14ac:dyDescent="0.25">
      <c r="A499" s="171"/>
      <c r="B499" s="171"/>
      <c r="C499" s="156" t="s">
        <v>803</v>
      </c>
      <c r="D499" s="143"/>
      <c r="E499" s="143"/>
      <c r="F499" s="143"/>
      <c r="G499" s="143"/>
      <c r="H499" s="143"/>
      <c r="I499" s="143"/>
    </row>
    <row r="500" spans="1:9" x14ac:dyDescent="0.25">
      <c r="A500" s="172"/>
      <c r="B500" s="172"/>
      <c r="C500" s="172"/>
      <c r="D500" s="172"/>
      <c r="E500" s="172"/>
      <c r="F500" s="172"/>
      <c r="G500" s="172"/>
      <c r="H500" s="172"/>
      <c r="I500" s="172"/>
    </row>
    <row r="501" spans="1:9" x14ac:dyDescent="0.25">
      <c r="A501" s="155" t="s">
        <v>1246</v>
      </c>
      <c r="B501" s="173" t="s">
        <v>3781</v>
      </c>
      <c r="C501" s="143" t="s">
        <v>960</v>
      </c>
      <c r="D501" s="143"/>
      <c r="E501" s="143"/>
      <c r="F501" s="143"/>
      <c r="G501" s="143"/>
      <c r="H501" s="143"/>
      <c r="I501" s="143"/>
    </row>
    <row r="502" spans="1:9" x14ac:dyDescent="0.25">
      <c r="A502" s="169"/>
      <c r="B502" s="169"/>
      <c r="C502" s="156" t="s">
        <v>686</v>
      </c>
      <c r="D502" s="143"/>
      <c r="E502" s="143"/>
      <c r="F502" s="143"/>
      <c r="G502" s="143"/>
      <c r="H502" s="143"/>
      <c r="I502" s="143"/>
    </row>
    <row r="503" spans="1:9" ht="30" x14ac:dyDescent="0.25">
      <c r="A503" s="169"/>
      <c r="B503" s="169"/>
      <c r="C503" s="156" t="s">
        <v>3782</v>
      </c>
      <c r="D503" s="143"/>
      <c r="E503" s="143"/>
      <c r="F503" s="143"/>
      <c r="G503" s="143"/>
      <c r="H503" s="143"/>
      <c r="I503" s="143"/>
    </row>
    <row r="504" spans="1:9" ht="30" x14ac:dyDescent="0.25">
      <c r="A504" s="171"/>
      <c r="B504" s="171"/>
      <c r="C504" s="156" t="s">
        <v>3783</v>
      </c>
      <c r="D504" s="143"/>
      <c r="E504" s="143"/>
      <c r="F504" s="143"/>
      <c r="G504" s="143"/>
      <c r="H504" s="143"/>
      <c r="I504" s="143"/>
    </row>
    <row r="505" spans="1:9" ht="30" x14ac:dyDescent="0.25">
      <c r="A505" s="171"/>
      <c r="B505" s="171"/>
      <c r="C505" s="156" t="s">
        <v>802</v>
      </c>
      <c r="D505" s="143"/>
      <c r="E505" s="143"/>
      <c r="F505" s="143"/>
      <c r="G505" s="143"/>
      <c r="H505" s="143"/>
      <c r="I505" s="143"/>
    </row>
    <row r="506" spans="1:9" ht="30" x14ac:dyDescent="0.25">
      <c r="A506" s="171"/>
      <c r="B506" s="171"/>
      <c r="C506" s="156" t="s">
        <v>737</v>
      </c>
      <c r="D506" s="143"/>
      <c r="E506" s="143"/>
      <c r="F506" s="143"/>
      <c r="G506" s="143"/>
      <c r="H506" s="143"/>
      <c r="I506" s="143"/>
    </row>
    <row r="507" spans="1:9" ht="45" x14ac:dyDescent="0.25">
      <c r="A507" s="171"/>
      <c r="B507" s="171"/>
      <c r="C507" s="156" t="s">
        <v>3784</v>
      </c>
      <c r="D507" s="143"/>
      <c r="E507" s="143"/>
      <c r="F507" s="143"/>
      <c r="G507" s="143"/>
      <c r="H507" s="143"/>
      <c r="I507" s="143"/>
    </row>
    <row r="508" spans="1:9" x14ac:dyDescent="0.25">
      <c r="A508" s="174"/>
      <c r="B508" s="174"/>
      <c r="C508" s="161"/>
      <c r="D508" s="161"/>
      <c r="E508" s="161" t="s">
        <v>544</v>
      </c>
      <c r="F508" s="161" t="s">
        <v>544</v>
      </c>
      <c r="G508" s="161" t="s">
        <v>544</v>
      </c>
      <c r="H508" s="161" t="s">
        <v>544</v>
      </c>
      <c r="I508" s="161"/>
    </row>
    <row r="509" spans="1:9" x14ac:dyDescent="0.25">
      <c r="A509" s="155" t="s">
        <v>1248</v>
      </c>
      <c r="B509" s="579" t="s">
        <v>3801</v>
      </c>
      <c r="C509" s="143" t="s">
        <v>960</v>
      </c>
      <c r="D509" s="143"/>
      <c r="E509" s="143"/>
      <c r="F509" s="143"/>
      <c r="G509" s="143"/>
      <c r="H509" s="143"/>
      <c r="I509" s="143"/>
    </row>
    <row r="510" spans="1:9" x14ac:dyDescent="0.25">
      <c r="A510" s="169"/>
      <c r="B510" s="169"/>
      <c r="C510" s="156" t="s">
        <v>686</v>
      </c>
      <c r="D510" s="143"/>
      <c r="E510" s="143"/>
      <c r="F510" s="143"/>
      <c r="G510" s="143"/>
      <c r="H510" s="143"/>
      <c r="I510" s="143"/>
    </row>
    <row r="511" spans="1:9" x14ac:dyDescent="0.25">
      <c r="A511" s="169"/>
      <c r="B511" s="169"/>
      <c r="C511" s="156" t="s">
        <v>3802</v>
      </c>
      <c r="D511" s="143"/>
      <c r="E511" s="143"/>
      <c r="F511" s="143"/>
      <c r="G511" s="143"/>
      <c r="H511" s="143"/>
      <c r="I511" s="143"/>
    </row>
    <row r="512" spans="1:9" ht="30" x14ac:dyDescent="0.25">
      <c r="A512" s="171"/>
      <c r="B512" s="171"/>
      <c r="C512" s="156" t="s">
        <v>3803</v>
      </c>
      <c r="D512" s="143"/>
      <c r="E512" s="143"/>
      <c r="F512" s="143"/>
      <c r="G512" s="143"/>
      <c r="H512" s="143"/>
      <c r="I512" s="143"/>
    </row>
    <row r="513" spans="1:9" ht="30" x14ac:dyDescent="0.25">
      <c r="A513" s="171"/>
      <c r="B513" s="171"/>
      <c r="C513" s="156" t="s">
        <v>3804</v>
      </c>
      <c r="D513" s="143"/>
      <c r="E513" s="143"/>
      <c r="F513" s="143"/>
      <c r="G513" s="143"/>
      <c r="H513" s="143"/>
      <c r="I513" s="143"/>
    </row>
    <row r="514" spans="1:9" ht="60" x14ac:dyDescent="0.25">
      <c r="A514" s="171"/>
      <c r="B514" s="171"/>
      <c r="C514" s="156" t="s">
        <v>3805</v>
      </c>
      <c r="D514" s="143"/>
      <c r="E514" s="143"/>
      <c r="F514" s="143"/>
      <c r="G514" s="143"/>
      <c r="H514" s="143"/>
      <c r="I514" s="143"/>
    </row>
    <row r="515" spans="1:9" x14ac:dyDescent="0.25">
      <c r="A515" s="172"/>
      <c r="B515" s="172"/>
      <c r="C515" s="158"/>
      <c r="D515" s="158"/>
      <c r="E515" s="158" t="s">
        <v>544</v>
      </c>
      <c r="F515" s="158" t="s">
        <v>544</v>
      </c>
      <c r="G515" s="158" t="s">
        <v>544</v>
      </c>
      <c r="H515" s="158" t="s">
        <v>544</v>
      </c>
      <c r="I515" s="158"/>
    </row>
    <row r="516" spans="1:9" x14ac:dyDescent="0.25">
      <c r="A516" s="155" t="s">
        <v>1250</v>
      </c>
      <c r="B516" s="173" t="s">
        <v>3778</v>
      </c>
      <c r="C516" s="143" t="s">
        <v>959</v>
      </c>
      <c r="D516" s="143"/>
      <c r="E516" s="143"/>
      <c r="F516" s="143"/>
      <c r="G516" s="143"/>
      <c r="H516" s="143"/>
      <c r="I516" s="143"/>
    </row>
    <row r="517" spans="1:9" ht="30" x14ac:dyDescent="0.25">
      <c r="A517" s="169"/>
      <c r="B517" s="169"/>
      <c r="C517" s="156" t="s">
        <v>622</v>
      </c>
      <c r="D517" s="143"/>
      <c r="E517" s="143"/>
      <c r="F517" s="143"/>
      <c r="G517" s="143"/>
      <c r="H517" s="143"/>
      <c r="I517" s="143"/>
    </row>
    <row r="518" spans="1:9" ht="30" x14ac:dyDescent="0.25">
      <c r="A518" s="169"/>
      <c r="B518" s="169"/>
      <c r="C518" s="156" t="s">
        <v>3779</v>
      </c>
      <c r="D518" s="143"/>
      <c r="E518" s="143"/>
      <c r="F518" s="143"/>
      <c r="G518" s="143"/>
      <c r="H518" s="143"/>
      <c r="I518" s="143"/>
    </row>
    <row r="519" spans="1:9" ht="30" x14ac:dyDescent="0.25">
      <c r="A519" s="169"/>
      <c r="B519" s="169"/>
      <c r="C519" s="156" t="s">
        <v>3780</v>
      </c>
      <c r="D519" s="143"/>
      <c r="E519" s="143"/>
      <c r="F519" s="143"/>
      <c r="G519" s="143"/>
      <c r="H519" s="143"/>
      <c r="I519" s="143"/>
    </row>
    <row r="520" spans="1:9" x14ac:dyDescent="0.25">
      <c r="A520" s="158"/>
      <c r="B520" s="158"/>
      <c r="C520" s="158"/>
      <c r="D520" s="158"/>
      <c r="E520" s="158" t="s">
        <v>544</v>
      </c>
      <c r="F520" s="158" t="s">
        <v>544</v>
      </c>
      <c r="G520" s="158" t="s">
        <v>544</v>
      </c>
      <c r="H520" s="158" t="s">
        <v>544</v>
      </c>
      <c r="I520" s="158"/>
    </row>
    <row r="521" spans="1:9" ht="26.25" x14ac:dyDescent="0.25">
      <c r="A521" s="155" t="s">
        <v>1252</v>
      </c>
      <c r="B521" s="173" t="s">
        <v>1223</v>
      </c>
      <c r="C521" s="143" t="s">
        <v>1251</v>
      </c>
      <c r="D521" s="143"/>
      <c r="E521" s="143"/>
      <c r="F521" s="143"/>
      <c r="G521" s="143"/>
      <c r="H521" s="143"/>
      <c r="I521" s="143"/>
    </row>
    <row r="522" spans="1:9" x14ac:dyDescent="0.25">
      <c r="A522" s="158"/>
      <c r="B522" s="158"/>
      <c r="C522" s="158"/>
      <c r="D522" s="158"/>
      <c r="E522" s="158" t="s">
        <v>544</v>
      </c>
      <c r="F522" s="158" t="s">
        <v>544</v>
      </c>
      <c r="G522" s="158" t="s">
        <v>544</v>
      </c>
      <c r="H522" s="158" t="s">
        <v>544</v>
      </c>
      <c r="I522" s="158"/>
    </row>
    <row r="523" spans="1:9" ht="26.25" x14ac:dyDescent="0.25">
      <c r="A523" s="155" t="s">
        <v>1254</v>
      </c>
      <c r="B523" s="173" t="s">
        <v>1223</v>
      </c>
      <c r="C523" s="143" t="s">
        <v>1253</v>
      </c>
      <c r="D523" s="143"/>
      <c r="E523" s="143"/>
      <c r="F523" s="143"/>
      <c r="G523" s="143"/>
      <c r="H523" s="143"/>
      <c r="I523" s="143"/>
    </row>
    <row r="524" spans="1:9" x14ac:dyDescent="0.25">
      <c r="A524" s="158"/>
      <c r="B524" s="158"/>
      <c r="C524" s="158"/>
      <c r="D524" s="158"/>
      <c r="E524" s="158" t="s">
        <v>544</v>
      </c>
      <c r="F524" s="158" t="s">
        <v>544</v>
      </c>
      <c r="G524" s="158" t="s">
        <v>544</v>
      </c>
      <c r="H524" s="158" t="s">
        <v>544</v>
      </c>
      <c r="I524" s="158"/>
    </row>
    <row r="525" spans="1:9" x14ac:dyDescent="0.25">
      <c r="A525" s="155" t="s">
        <v>3796</v>
      </c>
      <c r="B525" s="173" t="s">
        <v>131</v>
      </c>
      <c r="C525" s="143" t="s">
        <v>960</v>
      </c>
      <c r="D525" s="143"/>
      <c r="E525" s="143"/>
      <c r="F525" s="143"/>
      <c r="G525" s="143"/>
      <c r="H525" s="143"/>
      <c r="I525" s="143"/>
    </row>
    <row r="526" spans="1:9" x14ac:dyDescent="0.25">
      <c r="A526" s="171"/>
      <c r="B526" s="171"/>
      <c r="C526" s="156" t="s">
        <v>681</v>
      </c>
      <c r="D526" s="143"/>
      <c r="E526" s="143"/>
      <c r="F526" s="143"/>
      <c r="G526" s="143"/>
      <c r="H526" s="143"/>
      <c r="I526" s="143"/>
    </row>
    <row r="527" spans="1:9" x14ac:dyDescent="0.25">
      <c r="A527" s="171"/>
      <c r="B527" s="171"/>
      <c r="C527" s="156" t="s">
        <v>682</v>
      </c>
      <c r="D527" s="143"/>
      <c r="E527" s="143"/>
      <c r="F527" s="143"/>
      <c r="G527" s="143"/>
      <c r="H527" s="143"/>
      <c r="I527" s="143"/>
    </row>
    <row r="528" spans="1:9" ht="30" x14ac:dyDescent="0.25">
      <c r="A528" s="171"/>
      <c r="B528" s="171"/>
      <c r="C528" s="156" t="s">
        <v>797</v>
      </c>
      <c r="D528" s="143"/>
      <c r="E528" s="143"/>
      <c r="F528" s="143"/>
      <c r="G528" s="143"/>
      <c r="H528" s="143"/>
      <c r="I528" s="143"/>
    </row>
    <row r="529" spans="1:9" ht="60" x14ac:dyDescent="0.25">
      <c r="A529" s="171"/>
      <c r="B529" s="171"/>
      <c r="C529" s="156" t="s">
        <v>1255</v>
      </c>
      <c r="D529" s="143"/>
      <c r="E529" s="143"/>
      <c r="F529" s="143"/>
      <c r="G529" s="143"/>
      <c r="H529" s="143"/>
      <c r="I529" s="143"/>
    </row>
    <row r="530" spans="1:9" x14ac:dyDescent="0.25">
      <c r="A530" s="171"/>
      <c r="B530" s="171"/>
      <c r="C530" s="156" t="s">
        <v>1256</v>
      </c>
      <c r="D530" s="143"/>
      <c r="E530" s="143"/>
      <c r="F530" s="143"/>
      <c r="G530" s="143"/>
      <c r="H530" s="143"/>
      <c r="I530" s="143"/>
    </row>
    <row r="531" spans="1:9" ht="30" x14ac:dyDescent="0.25">
      <c r="A531" s="171"/>
      <c r="B531" s="171"/>
      <c r="C531" s="156" t="s">
        <v>1257</v>
      </c>
      <c r="D531" s="143"/>
      <c r="E531" s="143"/>
      <c r="F531" s="143"/>
      <c r="G531" s="143"/>
      <c r="H531" s="143"/>
      <c r="I531" s="143"/>
    </row>
    <row r="532" spans="1:9" ht="45" x14ac:dyDescent="0.25">
      <c r="A532" s="171"/>
      <c r="B532" s="171"/>
      <c r="C532" s="156" t="s">
        <v>1258</v>
      </c>
      <c r="D532" s="143"/>
      <c r="E532" s="143"/>
      <c r="F532" s="143"/>
      <c r="G532" s="143"/>
      <c r="H532" s="143"/>
      <c r="I532" s="143"/>
    </row>
    <row r="533" spans="1:9" ht="45" x14ac:dyDescent="0.25">
      <c r="A533" s="194"/>
      <c r="B533" s="194"/>
      <c r="C533" s="156" t="s">
        <v>1259</v>
      </c>
      <c r="D533" s="156"/>
      <c r="E533" s="143"/>
      <c r="F533" s="143"/>
      <c r="G533" s="143"/>
      <c r="H533" s="143"/>
      <c r="I533" s="156"/>
    </row>
    <row r="534" spans="1:9" x14ac:dyDescent="0.25">
      <c r="A534" s="172"/>
      <c r="B534" s="172"/>
      <c r="C534" s="158"/>
      <c r="D534" s="158"/>
      <c r="E534" s="158" t="s">
        <v>544</v>
      </c>
      <c r="F534" s="158" t="s">
        <v>544</v>
      </c>
      <c r="G534" s="158" t="s">
        <v>544</v>
      </c>
      <c r="H534" s="158" t="s">
        <v>544</v>
      </c>
      <c r="I534" s="158"/>
    </row>
    <row r="535" spans="1:9" x14ac:dyDescent="0.25">
      <c r="A535" s="155" t="s">
        <v>3797</v>
      </c>
      <c r="B535" s="173" t="s">
        <v>1260</v>
      </c>
      <c r="C535" s="143" t="s">
        <v>1261</v>
      </c>
      <c r="D535" s="143"/>
      <c r="E535" s="143"/>
      <c r="F535" s="143"/>
      <c r="G535" s="143"/>
      <c r="H535" s="143"/>
      <c r="I535" s="143"/>
    </row>
    <row r="536" spans="1:9" x14ac:dyDescent="0.25">
      <c r="A536" s="172"/>
      <c r="B536" s="172"/>
      <c r="C536" s="158"/>
      <c r="D536" s="158"/>
      <c r="E536" s="158" t="s">
        <v>544</v>
      </c>
      <c r="F536" s="158" t="s">
        <v>544</v>
      </c>
      <c r="G536" s="158" t="s">
        <v>544</v>
      </c>
      <c r="H536" s="158" t="s">
        <v>544</v>
      </c>
      <c r="I536" s="158"/>
    </row>
    <row r="537" spans="1:9" x14ac:dyDescent="0.25">
      <c r="A537" s="155" t="s">
        <v>3798</v>
      </c>
      <c r="B537" s="173" t="s">
        <v>132</v>
      </c>
      <c r="C537" s="143" t="s">
        <v>1262</v>
      </c>
      <c r="D537" s="143"/>
      <c r="E537" s="143"/>
      <c r="F537" s="143"/>
      <c r="G537" s="143"/>
      <c r="H537" s="143"/>
      <c r="I537" s="143"/>
    </row>
    <row r="538" spans="1:9" x14ac:dyDescent="0.25">
      <c r="A538" s="172"/>
      <c r="B538" s="172"/>
      <c r="C538" s="158"/>
      <c r="D538" s="158"/>
      <c r="E538" s="158" t="s">
        <v>544</v>
      </c>
      <c r="F538" s="158" t="s">
        <v>544</v>
      </c>
      <c r="G538" s="158" t="s">
        <v>544</v>
      </c>
      <c r="H538" s="158" t="s">
        <v>544</v>
      </c>
      <c r="I538" s="158"/>
    </row>
    <row r="539" spans="1:9" x14ac:dyDescent="0.25">
      <c r="A539" s="155" t="s">
        <v>3799</v>
      </c>
      <c r="B539" s="173" t="s">
        <v>130</v>
      </c>
      <c r="C539" s="143" t="s">
        <v>1263</v>
      </c>
      <c r="D539" s="143"/>
      <c r="E539" s="143"/>
      <c r="F539" s="143"/>
      <c r="G539" s="143"/>
      <c r="H539" s="143"/>
      <c r="I539" s="143"/>
    </row>
    <row r="540" spans="1:9" x14ac:dyDescent="0.25">
      <c r="A540" s="172"/>
      <c r="B540" s="172"/>
      <c r="C540" s="158"/>
      <c r="D540" s="158"/>
      <c r="E540" s="158" t="s">
        <v>544</v>
      </c>
      <c r="F540" s="158" t="s">
        <v>544</v>
      </c>
      <c r="G540" s="158" t="s">
        <v>544</v>
      </c>
      <c r="H540" s="158" t="s">
        <v>544</v>
      </c>
      <c r="I540" s="158"/>
    </row>
    <row r="541" spans="1:9" x14ac:dyDescent="0.25">
      <c r="A541" s="155" t="s">
        <v>3800</v>
      </c>
      <c r="B541" s="173" t="s">
        <v>1264</v>
      </c>
      <c r="C541" s="143" t="s">
        <v>1265</v>
      </c>
      <c r="D541" s="143"/>
      <c r="E541" s="143"/>
      <c r="F541" s="143"/>
      <c r="G541" s="143"/>
      <c r="H541" s="143"/>
      <c r="I541" s="143"/>
    </row>
    <row r="542" spans="1:9" x14ac:dyDescent="0.25">
      <c r="A542" s="172"/>
      <c r="B542" s="172"/>
      <c r="C542" s="158"/>
      <c r="D542" s="158"/>
      <c r="E542" s="158" t="s">
        <v>544</v>
      </c>
      <c r="F542" s="158" t="s">
        <v>544</v>
      </c>
      <c r="G542" s="158" t="s">
        <v>544</v>
      </c>
      <c r="H542" s="158" t="s">
        <v>544</v>
      </c>
      <c r="I542" s="158"/>
    </row>
    <row r="543" spans="1:9" x14ac:dyDescent="0.25">
      <c r="A543" s="155" t="s">
        <v>3806</v>
      </c>
      <c r="B543" s="173" t="s">
        <v>1264</v>
      </c>
      <c r="C543" s="143" t="s">
        <v>1266</v>
      </c>
      <c r="D543" s="143"/>
      <c r="E543" s="143"/>
      <c r="F543" s="143"/>
      <c r="G543" s="143"/>
      <c r="H543" s="143"/>
      <c r="I543" s="143"/>
    </row>
    <row r="544" spans="1:9" x14ac:dyDescent="0.25">
      <c r="A544" s="172"/>
      <c r="B544" s="172"/>
      <c r="C544" s="158"/>
      <c r="D544" s="158"/>
      <c r="E544" s="158" t="s">
        <v>544</v>
      </c>
      <c r="F544" s="158" t="s">
        <v>544</v>
      </c>
      <c r="G544" s="158" t="s">
        <v>544</v>
      </c>
      <c r="H544" s="158" t="s">
        <v>544</v>
      </c>
      <c r="I544" s="158"/>
    </row>
  </sheetData>
  <conditionalFormatting sqref="E18:H20 E22:H24 E26:H28 E68:H74 E84:H90 E92:H98 E100:H106 E108:H110 E112:H125 E127:H129 E131:H133 E135:H147 E149:H151 E153:H159 E161:H167 E169:H175 E177:H183 E185:H191 E193:H199 E201:H207 E217:H223 E265:H271 E297:H303 E305:H311 E329:H335 E337:H343 E345:H351 E353:H359 E361:H367 E369:H375 E377:H383 E385:H391 E393:H399 E401:H407 E409:H415 E417:H423 E425:H431 E433:H439 E441:H447 E5:H12 E14:H16 E38:H44 E46:H52 E76:H82 E30:H36 E54:H66 E289:H295 E209:H215 E281:H287 E273:H279 E225:H231 E233:H247 E249:H263 E313:H327">
    <cfRule type="cellIs" dxfId="699" priority="37" operator="equal">
      <formula>"n/a"</formula>
    </cfRule>
    <cfRule type="cellIs" dxfId="698" priority="38" operator="equal">
      <formula>"warn"</formula>
    </cfRule>
    <cfRule type="cellIs" dxfId="697" priority="39" operator="equal">
      <formula>"fail"</formula>
    </cfRule>
    <cfRule type="cellIs" dxfId="696" priority="40" operator="equal">
      <formula>"pass"</formula>
    </cfRule>
  </conditionalFormatting>
  <conditionalFormatting sqref="E449:H455 E457:H457 E459:H459 E461:H461 E463:H469 E471:H471 E473:H473 E475:H475 E477:H483 E485:H491 E525:H533 E521:H521 E523:H523 E493:H499 E501:H519">
    <cfRule type="cellIs" dxfId="695" priority="33" operator="equal">
      <formula>"n/a"</formula>
    </cfRule>
    <cfRule type="cellIs" dxfId="694" priority="34" operator="equal">
      <formula>"warn"</formula>
    </cfRule>
    <cfRule type="cellIs" dxfId="693" priority="35" operator="equal">
      <formula>"fail"</formula>
    </cfRule>
    <cfRule type="cellIs" dxfId="692" priority="36" operator="equal">
      <formula>"pass"</formula>
    </cfRule>
  </conditionalFormatting>
  <conditionalFormatting sqref="E535:H535">
    <cfRule type="cellIs" dxfId="691" priority="29" operator="equal">
      <formula>"n/a"</formula>
    </cfRule>
    <cfRule type="cellIs" dxfId="690" priority="30" operator="equal">
      <formula>"warn"</formula>
    </cfRule>
    <cfRule type="cellIs" dxfId="689" priority="31" operator="equal">
      <formula>"fail"</formula>
    </cfRule>
    <cfRule type="cellIs" dxfId="688" priority="32" operator="equal">
      <formula>"pass"</formula>
    </cfRule>
  </conditionalFormatting>
  <conditionalFormatting sqref="E537:H537">
    <cfRule type="cellIs" dxfId="687" priority="25" operator="equal">
      <formula>"n/a"</formula>
    </cfRule>
    <cfRule type="cellIs" dxfId="686" priority="26" operator="equal">
      <formula>"warn"</formula>
    </cfRule>
    <cfRule type="cellIs" dxfId="685" priority="27" operator="equal">
      <formula>"fail"</formula>
    </cfRule>
    <cfRule type="cellIs" dxfId="684" priority="28" operator="equal">
      <formula>"pass"</formula>
    </cfRule>
  </conditionalFormatting>
  <conditionalFormatting sqref="E539:H539">
    <cfRule type="cellIs" dxfId="683" priority="21" operator="equal">
      <formula>"n/a"</formula>
    </cfRule>
    <cfRule type="cellIs" dxfId="682" priority="22" operator="equal">
      <formula>"warn"</formula>
    </cfRule>
    <cfRule type="cellIs" dxfId="681" priority="23" operator="equal">
      <formula>"fail"</formula>
    </cfRule>
    <cfRule type="cellIs" dxfId="680" priority="24" operator="equal">
      <formula>"pass"</formula>
    </cfRule>
  </conditionalFormatting>
  <conditionalFormatting sqref="E541:H541">
    <cfRule type="cellIs" dxfId="679" priority="17" operator="equal">
      <formula>"n/a"</formula>
    </cfRule>
    <cfRule type="cellIs" dxfId="678" priority="18" operator="equal">
      <formula>"warn"</formula>
    </cfRule>
    <cfRule type="cellIs" dxfId="677" priority="19" operator="equal">
      <formula>"fail"</formula>
    </cfRule>
    <cfRule type="cellIs" dxfId="676" priority="20" operator="equal">
      <formula>"pass"</formula>
    </cfRule>
  </conditionalFormatting>
  <conditionalFormatting sqref="E543:H543">
    <cfRule type="cellIs" dxfId="675" priority="13" operator="equal">
      <formula>"n/a"</formula>
    </cfRule>
    <cfRule type="cellIs" dxfId="674" priority="14" operator="equal">
      <formula>"warn"</formula>
    </cfRule>
    <cfRule type="cellIs" dxfId="673" priority="15" operator="equal">
      <formula>"fail"</formula>
    </cfRule>
    <cfRule type="cellIs" dxfId="672" priority="16" operator="equal">
      <formula>"pass"</formula>
    </cfRule>
  </conditionalFormatting>
  <conditionalFormatting sqref="E516:H519">
    <cfRule type="cellIs" dxfId="671" priority="9" operator="equal">
      <formula>"n/a"</formula>
    </cfRule>
    <cfRule type="cellIs" dxfId="670" priority="10" operator="equal">
      <formula>"warn"</formula>
    </cfRule>
    <cfRule type="cellIs" dxfId="669" priority="11" operator="equal">
      <formula>"fail"</formula>
    </cfRule>
    <cfRule type="cellIs" dxfId="668" priority="12" operator="equal">
      <formula>"pass"</formula>
    </cfRule>
  </conditionalFormatting>
  <conditionalFormatting sqref="E501:H514">
    <cfRule type="cellIs" dxfId="667" priority="5" operator="equal">
      <formula>"n/a"</formula>
    </cfRule>
    <cfRule type="cellIs" dxfId="666" priority="6" operator="equal">
      <formula>"warn"</formula>
    </cfRule>
    <cfRule type="cellIs" dxfId="665" priority="7" operator="equal">
      <formula>"fail"</formula>
    </cfRule>
    <cfRule type="cellIs" dxfId="664" priority="8" operator="equal">
      <formula>"pass"</formula>
    </cfRule>
  </conditionalFormatting>
  <conditionalFormatting sqref="E509:H514">
    <cfRule type="cellIs" dxfId="663" priority="1" operator="equal">
      <formula>"n/a"</formula>
    </cfRule>
    <cfRule type="cellIs" dxfId="662" priority="2" operator="equal">
      <formula>"warn"</formula>
    </cfRule>
    <cfRule type="cellIs" dxfId="661" priority="3" operator="equal">
      <formula>"fail"</formula>
    </cfRule>
    <cfRule type="cellIs" dxfId="660" priority="4" operator="equal">
      <formula>"pass"</formula>
    </cfRule>
  </conditionalFormatting>
  <dataValidations count="2">
    <dataValidation type="list" allowBlank="1" showInputMessage="1" showErrorMessage="1" sqref="E441:H447 E5:H12 E18:H20 E22:H24 E26:H28 E76:H82 E14:H16 E38:H44 E30:H36 E68:H74 E46:H52 E84:H90 E92:H98 E100:H106 E108:H110 E112:H125 E127:H129 E131:H133 E135:H147 E149:H151 E153:H159 E161:H167 E169:H175 E177:H183 E185:H191 E193:H199 E201:H207 E289:H295 E273:H279 E54:H66 E225:H231 E241:H247 E265:H271 E281:H287 E209:H215 E217:H223 E297:H303 E305:H311 E257:H263 E329:H335 E337:H343 E345:H351 E353:H359 E361:H367 E369:H375 E377:H383 E385:H391 E393:H399 E401:H407 E409:H415 E417:H423 E425:H431 E433:H439 E233:H239 E249:H255 E313:H319 E321:H327 E516:H519 E501:H507 E509:H514">
      <formula1>$J$1:$J$3</formula1>
    </dataValidation>
    <dataValidation type="list" allowBlank="1" showInputMessage="1" showErrorMessage="1" sqref="E520:H544 E449:H499">
      <formula1>result</formula1>
    </dataValidation>
  </dataValidation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7030A0"/>
  </sheetPr>
  <dimension ref="A1:AO540"/>
  <sheetViews>
    <sheetView topLeftCell="B504" workbookViewId="0">
      <selection activeCell="H539" sqref="H539"/>
    </sheetView>
  </sheetViews>
  <sheetFormatPr defaultRowHeight="15" outlineLevelCol="1" x14ac:dyDescent="0.25"/>
  <cols>
    <col min="1" max="1" width="13.5703125" style="137" customWidth="1"/>
    <col min="2" max="2" width="41.7109375" style="137" customWidth="1"/>
    <col min="3" max="3" width="87" style="137" customWidth="1"/>
    <col min="4" max="4" width="6" style="137" bestFit="1" customWidth="1"/>
    <col min="5" max="6" width="6" style="137" hidden="1" customWidth="1"/>
    <col min="7" max="8" width="6" style="137" bestFit="1" customWidth="1"/>
    <col min="9" max="9" width="59.28515625" style="137" customWidth="1"/>
    <col min="10" max="10" width="9.140625" style="137" hidden="1" customWidth="1" outlineLevel="1"/>
    <col min="11" max="11" width="9.140625" style="137" collapsed="1"/>
    <col min="12" max="12" width="9.140625" style="137"/>
    <col min="13" max="19" width="9.140625" style="170" hidden="1" customWidth="1" outlineLevel="1"/>
    <col min="20" max="20" width="9.140625" style="137" collapsed="1"/>
    <col min="21" max="16384" width="9.140625" style="137"/>
  </cols>
  <sheetData>
    <row r="1" spans="1:16" ht="21" x14ac:dyDescent="0.35">
      <c r="A1" s="149"/>
      <c r="B1" s="149"/>
      <c r="C1" s="149"/>
      <c r="D1" s="149"/>
      <c r="E1" s="149"/>
      <c r="J1" s="137" t="s">
        <v>45</v>
      </c>
    </row>
    <row r="2" spans="1:16" ht="21" x14ac:dyDescent="0.35">
      <c r="A2" s="150" t="s">
        <v>728</v>
      </c>
      <c r="B2" s="149"/>
      <c r="C2" s="149"/>
      <c r="D2" s="149"/>
      <c r="E2" s="149"/>
      <c r="J2" s="137" t="s">
        <v>46</v>
      </c>
    </row>
    <row r="3" spans="1:16" ht="21" x14ac:dyDescent="0.35">
      <c r="A3" s="149"/>
      <c r="B3" s="149"/>
      <c r="C3" s="149"/>
      <c r="D3" s="149"/>
      <c r="E3" s="149"/>
      <c r="J3" s="137" t="s">
        <v>47</v>
      </c>
    </row>
    <row r="4" spans="1:16" ht="54" customHeight="1" x14ac:dyDescent="0.25">
      <c r="A4" s="151" t="s">
        <v>147</v>
      </c>
      <c r="B4" s="151" t="s">
        <v>148</v>
      </c>
      <c r="C4" s="151" t="s">
        <v>149</v>
      </c>
      <c r="D4" s="152" t="s">
        <v>249</v>
      </c>
      <c r="E4" s="152" t="s">
        <v>336</v>
      </c>
      <c r="F4" s="152" t="s">
        <v>323</v>
      </c>
      <c r="G4" s="152" t="s">
        <v>327</v>
      </c>
      <c r="H4" s="152" t="s">
        <v>329</v>
      </c>
      <c r="I4" s="154" t="s">
        <v>958</v>
      </c>
    </row>
    <row r="5" spans="1:16" ht="27.75" customHeight="1" x14ac:dyDescent="0.25">
      <c r="A5" s="155" t="s">
        <v>911</v>
      </c>
      <c r="B5" s="173" t="s">
        <v>100</v>
      </c>
      <c r="C5" s="156" t="s">
        <v>556</v>
      </c>
      <c r="D5" s="143"/>
      <c r="E5" s="143"/>
      <c r="F5" s="143"/>
      <c r="G5" s="143"/>
      <c r="H5" s="143"/>
      <c r="I5" s="143"/>
      <c r="M5" s="170" t="str">
        <f>IF(OR(E5="fail",E6="fail",E7="fail",E8="fail",E9="fail",E10="fail",E11="fail",E12="fail"),"fail",IF(AND(E5="pass",E6="pass",E7="pass",E8="pass",E9="pass",E10="pass",E11="pass",E12="pass"),"pass",IF(AND(E5="",E6="",E7="",E8="",E9="",E10="",E11="",E12=""),"n/a",IF(OR(E5="n/a",E6="n/a",E7="n/a",E8="n/a",E9="n/a",E10="n/a",E11="n/a",E12="n/a"),"n/a"))))</f>
        <v>n/a</v>
      </c>
      <c r="N5" s="170" t="str">
        <f t="shared" ref="N5:P5" si="0">IF(OR(F5="fail",F6="fail",F7="fail",F8="fail",F9="fail",F10="fail",F11="fail",F12="fail"),"fail",IF(AND(F5="pass",F6="pass",F7="pass",F8="pass",F9="pass",F10="pass",F11="pass",F12="pass"),"pass",IF(AND(F5="",F6="",F7="",F8="",F9="",F10="",F11="",F12=""),"n/a",IF(OR(F5="n/a",F6="n/a",F7="n/a",F8="n/a",F9="n/a",F10="n/a",F11="n/a",F12="n/a"),"n/a"))))</f>
        <v>n/a</v>
      </c>
      <c r="O5" s="170" t="str">
        <f t="shared" si="0"/>
        <v>n/a</v>
      </c>
      <c r="P5" s="170" t="str">
        <f t="shared" si="0"/>
        <v>n/a</v>
      </c>
    </row>
    <row r="6" spans="1:16" x14ac:dyDescent="0.25">
      <c r="A6" s="169"/>
      <c r="B6" s="169"/>
      <c r="C6" s="156" t="s">
        <v>557</v>
      </c>
      <c r="D6" s="143"/>
      <c r="E6" s="143"/>
      <c r="F6" s="143"/>
      <c r="G6" s="143"/>
      <c r="H6" s="143"/>
      <c r="I6" s="157"/>
    </row>
    <row r="7" spans="1:16" x14ac:dyDescent="0.25">
      <c r="A7" s="169"/>
      <c r="B7" s="169"/>
      <c r="C7" s="156" t="s">
        <v>606</v>
      </c>
      <c r="D7" s="143"/>
      <c r="E7" s="143"/>
      <c r="F7" s="143"/>
      <c r="G7" s="143"/>
      <c r="H7" s="143"/>
      <c r="I7" s="143"/>
    </row>
    <row r="8" spans="1:16" ht="18.75" customHeight="1" x14ac:dyDescent="0.25">
      <c r="A8" s="171"/>
      <c r="B8" s="171"/>
      <c r="C8" s="156" t="s">
        <v>607</v>
      </c>
      <c r="D8" s="143"/>
      <c r="E8" s="143"/>
      <c r="F8" s="143"/>
      <c r="G8" s="143"/>
      <c r="H8" s="143"/>
      <c r="I8" s="143"/>
    </row>
    <row r="9" spans="1:16" x14ac:dyDescent="0.25">
      <c r="A9" s="171"/>
      <c r="B9" s="171"/>
      <c r="C9" s="156" t="s">
        <v>608</v>
      </c>
      <c r="D9" s="143"/>
      <c r="E9" s="143"/>
      <c r="F9" s="143"/>
      <c r="G9" s="143"/>
      <c r="H9" s="143"/>
      <c r="I9" s="143"/>
    </row>
    <row r="10" spans="1:16" x14ac:dyDescent="0.25">
      <c r="A10" s="171"/>
      <c r="B10" s="171"/>
      <c r="C10" s="156" t="s">
        <v>609</v>
      </c>
      <c r="D10" s="143"/>
      <c r="E10" s="143"/>
      <c r="F10" s="143"/>
      <c r="G10" s="143"/>
      <c r="H10" s="143"/>
      <c r="I10" s="143"/>
    </row>
    <row r="11" spans="1:16" x14ac:dyDescent="0.25">
      <c r="A11" s="171"/>
      <c r="B11" s="171"/>
      <c r="C11" s="156" t="s">
        <v>610</v>
      </c>
      <c r="D11" s="143"/>
      <c r="E11" s="143"/>
      <c r="F11" s="143"/>
      <c r="G11" s="143"/>
      <c r="H11" s="143"/>
      <c r="I11" s="143"/>
    </row>
    <row r="12" spans="1:16" ht="18.75" customHeight="1" x14ac:dyDescent="0.25">
      <c r="A12" s="171"/>
      <c r="B12" s="171"/>
      <c r="C12" s="156" t="s">
        <v>729</v>
      </c>
      <c r="D12" s="143"/>
      <c r="E12" s="143"/>
      <c r="F12" s="143"/>
      <c r="G12" s="143"/>
      <c r="H12" s="143"/>
      <c r="I12" s="143"/>
    </row>
    <row r="13" spans="1:16" hidden="1" x14ac:dyDescent="0.25">
      <c r="A13" s="172"/>
      <c r="B13" s="172"/>
      <c r="C13" s="158"/>
      <c r="D13" s="158"/>
      <c r="E13" s="158" t="s">
        <v>544</v>
      </c>
      <c r="F13" s="158" t="s">
        <v>544</v>
      </c>
      <c r="G13" s="158" t="s">
        <v>544</v>
      </c>
      <c r="H13" s="158" t="s">
        <v>544</v>
      </c>
      <c r="I13" s="158"/>
    </row>
    <row r="14" spans="1:16" hidden="1" x14ac:dyDescent="0.25">
      <c r="A14" s="155" t="s">
        <v>912</v>
      </c>
      <c r="B14" s="173" t="s">
        <v>99</v>
      </c>
      <c r="C14" s="143" t="s">
        <v>959</v>
      </c>
      <c r="D14" s="143"/>
      <c r="E14" s="143" t="s">
        <v>47</v>
      </c>
      <c r="F14" s="143" t="s">
        <v>47</v>
      </c>
      <c r="G14" s="143" t="s">
        <v>47</v>
      </c>
      <c r="H14" s="143" t="s">
        <v>47</v>
      </c>
      <c r="I14" s="143"/>
      <c r="M14" s="170" t="str">
        <f>IF(OR(E14="fail",E15="fail",E16="fail"),"fail",IF(AND(E14="pass",E15="pass",E16="pass"),"pass",IF(AND(E14="",E15="",E16=""),"n/a",IF(OR(E14="n/a",E15="n/a",E16="n/a"),"n/a"))))</f>
        <v>n/a</v>
      </c>
      <c r="N14" s="170" t="str">
        <f t="shared" ref="N14:P14" si="1">IF(OR(F14="fail",F15="fail",F16="fail"),"fail",IF(AND(F14="pass",F15="pass",F16="pass"),"pass",IF(AND(F14="",F15="",F16=""),"n/a",IF(OR(F14="n/a",F15="n/a",F16="n/a"),"n/a"))))</f>
        <v>n/a</v>
      </c>
      <c r="O14" s="170" t="str">
        <f t="shared" si="1"/>
        <v>n/a</v>
      </c>
      <c r="P14" s="170" t="str">
        <f t="shared" si="1"/>
        <v>n/a</v>
      </c>
    </row>
    <row r="15" spans="1:16" hidden="1" x14ac:dyDescent="0.25">
      <c r="A15" s="169"/>
      <c r="B15" s="169"/>
      <c r="C15" s="156" t="s">
        <v>615</v>
      </c>
      <c r="D15" s="143"/>
      <c r="E15" s="143" t="s">
        <v>47</v>
      </c>
      <c r="F15" s="143" t="s">
        <v>47</v>
      </c>
      <c r="G15" s="143" t="s">
        <v>47</v>
      </c>
      <c r="H15" s="143" t="s">
        <v>47</v>
      </c>
      <c r="I15" s="143"/>
    </row>
    <row r="16" spans="1:16" hidden="1" x14ac:dyDescent="0.25">
      <c r="A16" s="169"/>
      <c r="B16" s="169"/>
      <c r="C16" s="156" t="s">
        <v>730</v>
      </c>
      <c r="D16" s="143"/>
      <c r="E16" s="143" t="s">
        <v>47</v>
      </c>
      <c r="F16" s="143" t="s">
        <v>47</v>
      </c>
      <c r="G16" s="143" t="s">
        <v>47</v>
      </c>
      <c r="H16" s="143" t="s">
        <v>47</v>
      </c>
      <c r="I16" s="143"/>
    </row>
    <row r="17" spans="1:16" x14ac:dyDescent="0.25">
      <c r="A17" s="172"/>
      <c r="B17" s="172"/>
      <c r="C17" s="158"/>
      <c r="D17" s="158"/>
      <c r="E17" s="158" t="s">
        <v>544</v>
      </c>
      <c r="F17" s="158" t="s">
        <v>544</v>
      </c>
      <c r="G17" s="158" t="s">
        <v>544</v>
      </c>
      <c r="H17" s="158" t="s">
        <v>544</v>
      </c>
      <c r="I17" s="158"/>
    </row>
    <row r="18" spans="1:16" x14ac:dyDescent="0.25">
      <c r="A18" s="155" t="s">
        <v>912</v>
      </c>
      <c r="B18" s="173" t="s">
        <v>98</v>
      </c>
      <c r="C18" s="143" t="s">
        <v>959</v>
      </c>
      <c r="D18" s="143"/>
      <c r="E18" s="143"/>
      <c r="F18" s="143"/>
      <c r="G18" s="143"/>
      <c r="H18" s="143"/>
      <c r="I18" s="143"/>
      <c r="M18" s="170" t="str">
        <f>IF(OR(E18="fail",E19="fail",E20="fail"),"fail",IF(AND(E18="pass",E19="pass",E20="pass"),"pass",IF(AND(E18="",E19="",E20=""),"n/a",IF(OR(E18="n/a",E19="n/a",E20="n/a"),"n/a"))))</f>
        <v>n/a</v>
      </c>
      <c r="N18" s="170" t="str">
        <f t="shared" ref="N18:P18" si="2">IF(OR(F18="fail",F19="fail",F20="fail"),"fail",IF(AND(F18="pass",F19="pass",F20="pass"),"pass",IF(AND(F18="",F19="",F20=""),"n/a",IF(OR(F18="n/a",F19="n/a",F20="n/a"),"n/a"))))</f>
        <v>n/a</v>
      </c>
      <c r="O18" s="170" t="str">
        <f t="shared" si="2"/>
        <v>n/a</v>
      </c>
      <c r="P18" s="170" t="str">
        <f t="shared" si="2"/>
        <v>n/a</v>
      </c>
    </row>
    <row r="19" spans="1:16" x14ac:dyDescent="0.25">
      <c r="A19" s="169"/>
      <c r="B19" s="169"/>
      <c r="C19" s="156" t="s">
        <v>731</v>
      </c>
      <c r="D19" s="143"/>
      <c r="E19" s="143"/>
      <c r="F19" s="143"/>
      <c r="G19" s="143"/>
      <c r="H19" s="143"/>
      <c r="I19" s="143"/>
    </row>
    <row r="20" spans="1:16" ht="30" x14ac:dyDescent="0.25">
      <c r="A20" s="169"/>
      <c r="B20" s="169"/>
      <c r="C20" s="156" t="s">
        <v>732</v>
      </c>
      <c r="D20" s="143"/>
      <c r="E20" s="143"/>
      <c r="F20" s="143"/>
      <c r="G20" s="143"/>
      <c r="H20" s="143"/>
      <c r="I20" s="143"/>
    </row>
    <row r="21" spans="1:16" x14ac:dyDescent="0.25">
      <c r="A21" s="172"/>
      <c r="B21" s="172"/>
      <c r="C21" s="158"/>
      <c r="D21" s="158"/>
      <c r="E21" s="158" t="s">
        <v>544</v>
      </c>
      <c r="F21" s="158" t="s">
        <v>544</v>
      </c>
      <c r="G21" s="158" t="s">
        <v>544</v>
      </c>
      <c r="H21" s="158" t="s">
        <v>544</v>
      </c>
      <c r="I21" s="158"/>
    </row>
    <row r="22" spans="1:16" x14ac:dyDescent="0.25">
      <c r="A22" s="155" t="s">
        <v>913</v>
      </c>
      <c r="B22" s="173" t="s">
        <v>97</v>
      </c>
      <c r="C22" s="143" t="s">
        <v>959</v>
      </c>
      <c r="D22" s="143"/>
      <c r="E22" s="143"/>
      <c r="F22" s="143"/>
      <c r="G22" s="143"/>
      <c r="H22" s="143"/>
      <c r="I22" s="143"/>
      <c r="M22" s="170" t="str">
        <f>IF(OR(E22="fail",E23="fail",E24="fail"),"fail",IF(AND(E22="pass",E23="pass",E24="pass"),"pass",IF(AND(E22="",E23="",E24=""),"n/a",IF(OR(E22="n/a",E23="n/a",E24="n/a"),"n/a"))))</f>
        <v>n/a</v>
      </c>
      <c r="N22" s="170" t="str">
        <f t="shared" ref="N22:P22" si="3">IF(OR(F22="fail",F23="fail",F24="fail"),"fail",IF(AND(F22="pass",F23="pass",F24="pass"),"pass",IF(AND(F22="",F23="",F24=""),"n/a",IF(OR(F22="n/a",F23="n/a",F24="n/a"),"n/a"))))</f>
        <v>n/a</v>
      </c>
      <c r="O22" s="170" t="str">
        <f t="shared" si="3"/>
        <v>n/a</v>
      </c>
      <c r="P22" s="170" t="str">
        <f t="shared" si="3"/>
        <v>n/a</v>
      </c>
    </row>
    <row r="23" spans="1:16" ht="17.25" customHeight="1" x14ac:dyDescent="0.25">
      <c r="A23" s="169"/>
      <c r="B23" s="169"/>
      <c r="C23" s="156" t="s">
        <v>622</v>
      </c>
      <c r="D23" s="143"/>
      <c r="E23" s="143"/>
      <c r="F23" s="143"/>
      <c r="G23" s="143"/>
      <c r="H23" s="143"/>
      <c r="I23" s="143"/>
    </row>
    <row r="24" spans="1:16" ht="30" x14ac:dyDescent="0.25">
      <c r="A24" s="169"/>
      <c r="B24" s="169"/>
      <c r="C24" s="156" t="s">
        <v>733</v>
      </c>
      <c r="D24" s="143"/>
      <c r="E24" s="143"/>
      <c r="F24" s="143"/>
      <c r="G24" s="143"/>
      <c r="H24" s="143"/>
      <c r="I24" s="143"/>
    </row>
    <row r="25" spans="1:16" x14ac:dyDescent="0.25">
      <c r="A25" s="172"/>
      <c r="B25" s="172"/>
      <c r="C25" s="158"/>
      <c r="D25" s="158"/>
      <c r="E25" s="158" t="s">
        <v>544</v>
      </c>
      <c r="F25" s="158" t="s">
        <v>544</v>
      </c>
      <c r="G25" s="158" t="s">
        <v>544</v>
      </c>
      <c r="H25" s="158" t="s">
        <v>544</v>
      </c>
      <c r="I25" s="158"/>
    </row>
    <row r="26" spans="1:16" x14ac:dyDescent="0.25">
      <c r="A26" s="155" t="s">
        <v>914</v>
      </c>
      <c r="B26" s="173" t="s">
        <v>624</v>
      </c>
      <c r="C26" s="143" t="s">
        <v>959</v>
      </c>
      <c r="D26" s="143"/>
      <c r="E26" s="143"/>
      <c r="F26" s="143"/>
      <c r="G26" s="143"/>
      <c r="H26" s="143"/>
      <c r="I26" s="143"/>
      <c r="M26" s="170" t="str">
        <f>IF(OR(E26="fail",E27="fail",E28="fail"),"fail",IF(AND(E26="pass",E27="pass",E28="pass"),"pass",IF(AND(E26="",E27="",E28=""),"n/a",IF(OR(E26="n/a",E27="n/a",E28="n/a"),"n/a"))))</f>
        <v>n/a</v>
      </c>
      <c r="N26" s="170" t="str">
        <f t="shared" ref="N26:P26" si="4">IF(OR(F26="fail",F27="fail",F28="fail"),"fail",IF(AND(F26="pass",F27="pass",F28="pass"),"pass",IF(AND(F26="",F27="",F28=""),"n/a",IF(OR(F26="n/a",F27="n/a",F28="n/a"),"n/a"))))</f>
        <v>n/a</v>
      </c>
      <c r="O26" s="170" t="str">
        <f t="shared" si="4"/>
        <v>n/a</v>
      </c>
      <c r="P26" s="170" t="str">
        <f t="shared" si="4"/>
        <v>n/a</v>
      </c>
    </row>
    <row r="27" spans="1:16" x14ac:dyDescent="0.25">
      <c r="A27" s="169"/>
      <c r="B27" s="169"/>
      <c r="C27" s="156" t="s">
        <v>625</v>
      </c>
      <c r="D27" s="143"/>
      <c r="E27" s="143"/>
      <c r="F27" s="143"/>
      <c r="G27" s="143"/>
      <c r="H27" s="143"/>
      <c r="I27" s="143"/>
    </row>
    <row r="28" spans="1:16" ht="30" x14ac:dyDescent="0.25">
      <c r="A28" s="169"/>
      <c r="B28" s="169"/>
      <c r="C28" s="156" t="s">
        <v>734</v>
      </c>
      <c r="D28" s="143"/>
      <c r="E28" s="143"/>
      <c r="F28" s="143"/>
      <c r="G28" s="143"/>
      <c r="H28" s="143"/>
      <c r="I28" s="143"/>
    </row>
    <row r="29" spans="1:16" hidden="1" x14ac:dyDescent="0.25">
      <c r="A29" s="172"/>
      <c r="B29" s="172"/>
      <c r="C29" s="158"/>
      <c r="D29" s="158"/>
      <c r="E29" s="158" t="s">
        <v>544</v>
      </c>
      <c r="F29" s="158" t="s">
        <v>544</v>
      </c>
      <c r="G29" s="158" t="s">
        <v>544</v>
      </c>
      <c r="H29" s="158" t="s">
        <v>544</v>
      </c>
      <c r="I29" s="158"/>
    </row>
    <row r="30" spans="1:16" hidden="1" x14ac:dyDescent="0.25">
      <c r="A30" s="155" t="s">
        <v>916</v>
      </c>
      <c r="B30" s="173" t="s">
        <v>113</v>
      </c>
      <c r="C30" s="143" t="s">
        <v>960</v>
      </c>
      <c r="D30" s="143"/>
      <c r="E30" s="143" t="s">
        <v>47</v>
      </c>
      <c r="F30" s="143" t="s">
        <v>47</v>
      </c>
      <c r="G30" s="143" t="s">
        <v>47</v>
      </c>
      <c r="H30" s="143" t="s">
        <v>47</v>
      </c>
      <c r="I30" s="143"/>
      <c r="M30" s="170" t="str">
        <f>IF(OR(E30="fail",E31="fail",E32="fail",E33="fail",E34="fail",E35="fail",E36="fail"),"fail",IF(AND(E30="pass",E31="pass",E32="pass",E33="pass",E34="pass",E35="pass",E36="pass"),"pass",IF(AND(E30="",E31="",E32="",E33="",E34="",E35="",E36=""),"n/a",IF(OR(E30="n/a",E31="n/a",E32="n/a",E33="n/a",E34="n/a",E35="n/a",E36="n/a"),"n/a"))))</f>
        <v>n/a</v>
      </c>
      <c r="N30" s="170" t="str">
        <f t="shared" ref="N30:P30" si="5">IF(OR(F30="fail",F31="fail",F32="fail",F33="fail",F34="fail",F35="fail",F36="fail"),"fail",IF(AND(F30="pass",F31="pass",F32="pass",F33="pass",F34="pass",F35="pass",F36="pass"),"pass",IF(AND(F30="",F31="",F32="",F33="",F34="",F35="",F36=""),"n/a",IF(OR(F30="n/a",F31="n/a",F32="n/a",F33="n/a",F34="n/a",F35="n/a",F36="n/a"),"n/a"))))</f>
        <v>n/a</v>
      </c>
      <c r="O30" s="170" t="str">
        <f t="shared" si="5"/>
        <v>n/a</v>
      </c>
      <c r="P30" s="170" t="str">
        <f t="shared" si="5"/>
        <v>n/a</v>
      </c>
    </row>
    <row r="31" spans="1:16" hidden="1" x14ac:dyDescent="0.25">
      <c r="A31" s="169"/>
      <c r="B31" s="169"/>
      <c r="C31" s="156" t="s">
        <v>628</v>
      </c>
      <c r="D31" s="143"/>
      <c r="E31" s="143" t="s">
        <v>47</v>
      </c>
      <c r="F31" s="143" t="s">
        <v>47</v>
      </c>
      <c r="G31" s="143" t="s">
        <v>47</v>
      </c>
      <c r="H31" s="143" t="s">
        <v>47</v>
      </c>
      <c r="I31" s="143"/>
    </row>
    <row r="32" spans="1:16" hidden="1" x14ac:dyDescent="0.25">
      <c r="A32" s="169"/>
      <c r="B32" s="169"/>
      <c r="C32" s="156" t="s">
        <v>629</v>
      </c>
      <c r="D32" s="143"/>
      <c r="E32" s="143" t="s">
        <v>47</v>
      </c>
      <c r="F32" s="143" t="s">
        <v>47</v>
      </c>
      <c r="G32" s="143" t="s">
        <v>47</v>
      </c>
      <c r="H32" s="143" t="s">
        <v>47</v>
      </c>
      <c r="I32" s="143"/>
    </row>
    <row r="33" spans="1:16" hidden="1" x14ac:dyDescent="0.25">
      <c r="A33" s="171"/>
      <c r="B33" s="155"/>
      <c r="C33" s="156" t="s">
        <v>735</v>
      </c>
      <c r="D33" s="143"/>
      <c r="E33" s="143" t="s">
        <v>47</v>
      </c>
      <c r="F33" s="143" t="s">
        <v>47</v>
      </c>
      <c r="G33" s="143" t="s">
        <v>47</v>
      </c>
      <c r="H33" s="143" t="s">
        <v>47</v>
      </c>
      <c r="I33" s="143"/>
    </row>
    <row r="34" spans="1:16" ht="30" hidden="1" x14ac:dyDescent="0.25">
      <c r="A34" s="171"/>
      <c r="B34" s="171"/>
      <c r="C34" s="156" t="s">
        <v>736</v>
      </c>
      <c r="D34" s="143"/>
      <c r="E34" s="143" t="s">
        <v>47</v>
      </c>
      <c r="F34" s="143" t="s">
        <v>47</v>
      </c>
      <c r="G34" s="143" t="s">
        <v>47</v>
      </c>
      <c r="H34" s="143" t="s">
        <v>47</v>
      </c>
      <c r="I34" s="143"/>
    </row>
    <row r="35" spans="1:16" ht="18" hidden="1" customHeight="1" x14ac:dyDescent="0.25">
      <c r="A35" s="171"/>
      <c r="B35" s="171"/>
      <c r="C35" s="156" t="s">
        <v>737</v>
      </c>
      <c r="D35" s="143"/>
      <c r="E35" s="143" t="s">
        <v>47</v>
      </c>
      <c r="F35" s="143" t="s">
        <v>47</v>
      </c>
      <c r="G35" s="143" t="s">
        <v>47</v>
      </c>
      <c r="H35" s="143" t="s">
        <v>47</v>
      </c>
      <c r="I35" s="143"/>
    </row>
    <row r="36" spans="1:16" ht="45" hidden="1" x14ac:dyDescent="0.25">
      <c r="A36" s="171"/>
      <c r="B36" s="171"/>
      <c r="C36" s="156" t="s">
        <v>738</v>
      </c>
      <c r="D36" s="143"/>
      <c r="E36" s="143" t="s">
        <v>47</v>
      </c>
      <c r="F36" s="143" t="s">
        <v>47</v>
      </c>
      <c r="G36" s="143" t="s">
        <v>47</v>
      </c>
      <c r="H36" s="143" t="s">
        <v>47</v>
      </c>
      <c r="I36" s="143"/>
    </row>
    <row r="37" spans="1:16" hidden="1" x14ac:dyDescent="0.25">
      <c r="A37" s="172"/>
      <c r="B37" s="172"/>
      <c r="C37" s="158"/>
      <c r="D37" s="158"/>
      <c r="E37" s="158" t="s">
        <v>544</v>
      </c>
      <c r="F37" s="158" t="s">
        <v>544</v>
      </c>
      <c r="G37" s="158" t="s">
        <v>544</v>
      </c>
      <c r="H37" s="158" t="s">
        <v>544</v>
      </c>
      <c r="I37" s="158"/>
    </row>
    <row r="38" spans="1:16" hidden="1" x14ac:dyDescent="0.25">
      <c r="A38" s="155" t="s">
        <v>917</v>
      </c>
      <c r="B38" s="173" t="s">
        <v>112</v>
      </c>
      <c r="C38" s="143" t="s">
        <v>960</v>
      </c>
      <c r="D38" s="143"/>
      <c r="E38" s="143" t="s">
        <v>47</v>
      </c>
      <c r="F38" s="143" t="s">
        <v>47</v>
      </c>
      <c r="G38" s="143" t="s">
        <v>47</v>
      </c>
      <c r="H38" s="143" t="s">
        <v>47</v>
      </c>
      <c r="I38" s="143"/>
      <c r="M38" s="170" t="str">
        <f>IF(OR(E38="fail",E39="fail",E40="fail",E41="fail",E42="fail",E43="fail",E44="fail"),"fail",IF(AND(E38="pass",E39="pass",E40="pass",E41="pass",E42="pass",E43="pass",E44="pass"),"pass",IF(AND(E38="",E39="",E40="",E41="",E42="",E43="",E44=""),"n/a",IF(OR(E38="n/a",E39="n/a",E40="n/a",E41="n/a",E42="n/a",E43="n/a",E44="n/a"),"n/a"))))</f>
        <v>n/a</v>
      </c>
      <c r="N38" s="170" t="str">
        <f t="shared" ref="N38:P38" si="6">IF(OR(F38="fail",F39="fail",F40="fail",F41="fail",F42="fail",F43="fail",F44="fail"),"fail",IF(AND(F38="pass",F39="pass",F40="pass",F41="pass",F42="pass",F43="pass",F44="pass"),"pass",IF(AND(F38="",F39="",F40="",F41="",F42="",F43="",F44=""),"n/a",IF(OR(F38="n/a",F39="n/a",F40="n/a",F41="n/a",F42="n/a",F43="n/a",F44="n/a"),"n/a"))))</f>
        <v>n/a</v>
      </c>
      <c r="O38" s="170" t="str">
        <f t="shared" si="6"/>
        <v>n/a</v>
      </c>
      <c r="P38" s="170" t="str">
        <f t="shared" si="6"/>
        <v>n/a</v>
      </c>
    </row>
    <row r="39" spans="1:16" hidden="1" x14ac:dyDescent="0.25">
      <c r="A39" s="169"/>
      <c r="B39" s="169"/>
      <c r="C39" s="156" t="s">
        <v>628</v>
      </c>
      <c r="D39" s="143"/>
      <c r="E39" s="143" t="s">
        <v>47</v>
      </c>
      <c r="F39" s="143" t="s">
        <v>47</v>
      </c>
      <c r="G39" s="143" t="s">
        <v>47</v>
      </c>
      <c r="H39" s="143" t="s">
        <v>47</v>
      </c>
      <c r="I39" s="143"/>
    </row>
    <row r="40" spans="1:16" hidden="1" x14ac:dyDescent="0.25">
      <c r="A40" s="169"/>
      <c r="B40" s="169"/>
      <c r="C40" s="156" t="s">
        <v>633</v>
      </c>
      <c r="D40" s="143"/>
      <c r="E40" s="143" t="s">
        <v>47</v>
      </c>
      <c r="F40" s="143" t="s">
        <v>47</v>
      </c>
      <c r="G40" s="143" t="s">
        <v>47</v>
      </c>
      <c r="H40" s="143" t="s">
        <v>47</v>
      </c>
      <c r="I40" s="143"/>
    </row>
    <row r="41" spans="1:16" ht="45" hidden="1" x14ac:dyDescent="0.25">
      <c r="A41" s="171"/>
      <c r="B41" s="155"/>
      <c r="C41" s="156" t="s">
        <v>739</v>
      </c>
      <c r="D41" s="143"/>
      <c r="E41" s="143" t="s">
        <v>47</v>
      </c>
      <c r="F41" s="143" t="s">
        <v>47</v>
      </c>
      <c r="G41" s="143" t="s">
        <v>47</v>
      </c>
      <c r="H41" s="143" t="s">
        <v>47</v>
      </c>
      <c r="I41" s="143"/>
    </row>
    <row r="42" spans="1:16" ht="30" hidden="1" x14ac:dyDescent="0.25">
      <c r="A42" s="171"/>
      <c r="B42" s="171"/>
      <c r="C42" s="156" t="s">
        <v>740</v>
      </c>
      <c r="D42" s="143"/>
      <c r="E42" s="143" t="s">
        <v>47</v>
      </c>
      <c r="F42" s="143" t="s">
        <v>47</v>
      </c>
      <c r="G42" s="143" t="s">
        <v>47</v>
      </c>
      <c r="H42" s="143" t="s">
        <v>47</v>
      </c>
      <c r="I42" s="143"/>
    </row>
    <row r="43" spans="1:16" ht="30" hidden="1" x14ac:dyDescent="0.25">
      <c r="A43" s="171"/>
      <c r="B43" s="171"/>
      <c r="C43" s="156" t="s">
        <v>737</v>
      </c>
      <c r="D43" s="143"/>
      <c r="E43" s="143" t="s">
        <v>47</v>
      </c>
      <c r="F43" s="143" t="s">
        <v>47</v>
      </c>
      <c r="G43" s="143" t="s">
        <v>47</v>
      </c>
      <c r="H43" s="143" t="s">
        <v>47</v>
      </c>
      <c r="I43" s="143"/>
    </row>
    <row r="44" spans="1:16" ht="45" hidden="1" x14ac:dyDescent="0.25">
      <c r="A44" s="171"/>
      <c r="B44" s="171"/>
      <c r="C44" s="156" t="s">
        <v>741</v>
      </c>
      <c r="D44" s="143"/>
      <c r="E44" s="143" t="s">
        <v>47</v>
      </c>
      <c r="F44" s="143" t="s">
        <v>47</v>
      </c>
      <c r="G44" s="143" t="s">
        <v>47</v>
      </c>
      <c r="H44" s="143" t="s">
        <v>47</v>
      </c>
      <c r="I44" s="143"/>
    </row>
    <row r="45" spans="1:16" x14ac:dyDescent="0.25">
      <c r="A45" s="172"/>
      <c r="B45" s="172"/>
      <c r="C45" s="158"/>
      <c r="D45" s="158"/>
      <c r="E45" s="158" t="s">
        <v>544</v>
      </c>
      <c r="F45" s="158" t="s">
        <v>544</v>
      </c>
      <c r="G45" s="158" t="s">
        <v>544</v>
      </c>
      <c r="H45" s="158" t="s">
        <v>544</v>
      </c>
      <c r="I45" s="158"/>
    </row>
    <row r="46" spans="1:16" x14ac:dyDescent="0.25">
      <c r="A46" s="155" t="s">
        <v>915</v>
      </c>
      <c r="B46" s="173" t="s">
        <v>3717</v>
      </c>
      <c r="C46" s="143" t="s">
        <v>960</v>
      </c>
      <c r="D46" s="143"/>
      <c r="E46" s="143"/>
      <c r="F46" s="143"/>
      <c r="G46" s="143"/>
      <c r="H46" s="143"/>
      <c r="I46" s="143"/>
      <c r="M46" s="170" t="str">
        <f>IF(OR(E46="fail",E47="fail",E48="fail",E49="fail",E50="fail",E51="fail",E52="fail"),"fail",IF(AND(E46="pass",E47="pass",E48="pass",E49="pass",E50="pass",E51="pass",E52="pass"),"pass",IF(AND(E46="",E47="",E48="",E49="",E50="",E51="",E52=""),"n/a",IF(OR(E46="n/a",E47="n/a",E48="n/a",E49="n/a",E50="n/a",E51="n/a",E52="n/a"),"n/a"))))</f>
        <v>n/a</v>
      </c>
      <c r="N46" s="170" t="str">
        <f t="shared" ref="N46:P46" si="7">IF(OR(F46="fail",F47="fail",F48="fail",F49="fail",F50="fail",F51="fail",F52="fail"),"fail",IF(AND(F46="pass",F47="pass",F48="pass",F49="pass",F50="pass",F51="pass",F52="pass"),"pass",IF(AND(F46="",F47="",F48="",F49="",F50="",F51="",F52=""),"n/a",IF(OR(F46="n/a",F47="n/a",F48="n/a",F49="n/a",F50="n/a",F51="n/a",F52="n/a"),"n/a"))))</f>
        <v>n/a</v>
      </c>
      <c r="O46" s="170" t="str">
        <f t="shared" si="7"/>
        <v>n/a</v>
      </c>
      <c r="P46" s="170" t="str">
        <f t="shared" si="7"/>
        <v>n/a</v>
      </c>
    </row>
    <row r="47" spans="1:16" x14ac:dyDescent="0.25">
      <c r="A47" s="169"/>
      <c r="B47" s="169"/>
      <c r="C47" s="156" t="s">
        <v>628</v>
      </c>
      <c r="D47" s="143"/>
      <c r="E47" s="143"/>
      <c r="F47" s="143"/>
      <c r="G47" s="143"/>
      <c r="H47" s="143"/>
      <c r="I47" s="143"/>
    </row>
    <row r="48" spans="1:16" ht="30" x14ac:dyDescent="0.25">
      <c r="A48" s="169"/>
      <c r="B48" s="169"/>
      <c r="C48" s="156" t="s">
        <v>635</v>
      </c>
      <c r="D48" s="143"/>
      <c r="E48" s="143"/>
      <c r="F48" s="143"/>
      <c r="G48" s="143"/>
      <c r="H48" s="143"/>
      <c r="I48" s="143"/>
    </row>
    <row r="49" spans="1:16" ht="30" x14ac:dyDescent="0.25">
      <c r="A49" s="171"/>
      <c r="B49" s="155"/>
      <c r="C49" s="156" t="s">
        <v>3718</v>
      </c>
      <c r="D49" s="143"/>
      <c r="E49" s="143"/>
      <c r="F49" s="143"/>
      <c r="G49" s="143"/>
      <c r="H49" s="143"/>
      <c r="I49" s="143"/>
    </row>
    <row r="50" spans="1:16" ht="30" x14ac:dyDescent="0.25">
      <c r="A50" s="171"/>
      <c r="B50" s="171"/>
      <c r="C50" s="156" t="s">
        <v>740</v>
      </c>
      <c r="D50" s="143"/>
      <c r="E50" s="143"/>
      <c r="F50" s="143"/>
      <c r="G50" s="143"/>
      <c r="H50" s="143"/>
      <c r="I50" s="143"/>
    </row>
    <row r="51" spans="1:16" ht="30" x14ac:dyDescent="0.25">
      <c r="A51" s="171"/>
      <c r="B51" s="171"/>
      <c r="C51" s="156" t="s">
        <v>737</v>
      </c>
      <c r="D51" s="143"/>
      <c r="E51" s="143"/>
      <c r="F51" s="143"/>
      <c r="G51" s="143"/>
      <c r="H51" s="143"/>
      <c r="I51" s="143"/>
    </row>
    <row r="52" spans="1:16" ht="45" x14ac:dyDescent="0.25">
      <c r="A52" s="171"/>
      <c r="B52" s="171"/>
      <c r="C52" s="156" t="s">
        <v>742</v>
      </c>
      <c r="D52" s="143"/>
      <c r="E52" s="143"/>
      <c r="F52" s="143"/>
      <c r="G52" s="143"/>
      <c r="H52" s="143"/>
      <c r="I52" s="143"/>
    </row>
    <row r="53" spans="1:16" hidden="1" x14ac:dyDescent="0.25">
      <c r="A53" s="172"/>
      <c r="B53" s="172"/>
      <c r="C53" s="158"/>
      <c r="D53" s="158"/>
      <c r="E53" s="158" t="s">
        <v>544</v>
      </c>
      <c r="F53" s="158" t="s">
        <v>544</v>
      </c>
      <c r="G53" s="158" t="s">
        <v>544</v>
      </c>
      <c r="H53" s="158" t="s">
        <v>544</v>
      </c>
      <c r="I53" s="158"/>
    </row>
    <row r="54" spans="1:16" hidden="1" x14ac:dyDescent="0.25">
      <c r="A54" s="155" t="s">
        <v>919</v>
      </c>
      <c r="B54" s="173" t="s">
        <v>109</v>
      </c>
      <c r="C54" s="143" t="s">
        <v>960</v>
      </c>
      <c r="D54" s="143"/>
      <c r="E54" s="143" t="s">
        <v>47</v>
      </c>
      <c r="F54" s="143" t="s">
        <v>47</v>
      </c>
      <c r="G54" s="143" t="s">
        <v>47</v>
      </c>
      <c r="H54" s="143" t="s">
        <v>47</v>
      </c>
      <c r="I54" s="143"/>
      <c r="M54" s="170" t="str">
        <f>IF(OR(E54="fail",E55="fail",E56="fail",E57="fail",E58="fail",E59="fail",E60="fail"),"fail",IF(AND(E54="pass",E55="pass",E56="pass",E57="pass",E58="pass",E59="pass",E60="pass"),"pass",IF(AND(E54="",E55="",E56="",E57="",E58="",E59="",E60=""),"n/a",IF(OR(E54="n/a",E55="n/a",E56="n/a",E57="n/a",E58="n/a",E59="n/a",E60="n/a"),"n/a"))))</f>
        <v>n/a</v>
      </c>
      <c r="N54" s="170" t="str">
        <f t="shared" ref="N54:P54" si="8">IF(OR(F54="fail",F55="fail",F56="fail",F57="fail",F58="fail",F59="fail",F60="fail"),"fail",IF(AND(F54="pass",F55="pass",F56="pass",F57="pass",F58="pass",F59="pass",F60="pass"),"pass",IF(AND(F54="",F55="",F56="",F57="",F58="",F59="",F60=""),"n/a",IF(OR(F54="n/a",F55="n/a",F56="n/a",F57="n/a",F58="n/a",F59="n/a",F60="n/a"),"n/a"))))</f>
        <v>n/a</v>
      </c>
      <c r="O54" s="170" t="str">
        <f t="shared" si="8"/>
        <v>n/a</v>
      </c>
      <c r="P54" s="170" t="str">
        <f t="shared" si="8"/>
        <v>n/a</v>
      </c>
    </row>
    <row r="55" spans="1:16" hidden="1" x14ac:dyDescent="0.25">
      <c r="A55" s="169"/>
      <c r="B55" s="169"/>
      <c r="C55" s="156" t="s">
        <v>628</v>
      </c>
      <c r="D55" s="143"/>
      <c r="E55" s="143" t="s">
        <v>47</v>
      </c>
      <c r="F55" s="143" t="s">
        <v>47</v>
      </c>
      <c r="G55" s="143" t="s">
        <v>47</v>
      </c>
      <c r="H55" s="143" t="s">
        <v>47</v>
      </c>
      <c r="I55" s="143"/>
    </row>
    <row r="56" spans="1:16" ht="20.25" hidden="1" customHeight="1" x14ac:dyDescent="0.25">
      <c r="A56" s="169"/>
      <c r="B56" s="169"/>
      <c r="C56" s="156" t="s">
        <v>636</v>
      </c>
      <c r="D56" s="143"/>
      <c r="E56" s="143" t="s">
        <v>47</v>
      </c>
      <c r="F56" s="143" t="s">
        <v>47</v>
      </c>
      <c r="G56" s="143" t="s">
        <v>47</v>
      </c>
      <c r="H56" s="143" t="s">
        <v>47</v>
      </c>
      <c r="I56" s="143"/>
    </row>
    <row r="57" spans="1:16" ht="30" hidden="1" x14ac:dyDescent="0.25">
      <c r="A57" s="171"/>
      <c r="B57" s="155"/>
      <c r="C57" s="156" t="s">
        <v>743</v>
      </c>
      <c r="D57" s="143"/>
      <c r="E57" s="143" t="s">
        <v>47</v>
      </c>
      <c r="F57" s="143" t="s">
        <v>47</v>
      </c>
      <c r="G57" s="143" t="s">
        <v>47</v>
      </c>
      <c r="H57" s="143" t="s">
        <v>47</v>
      </c>
      <c r="I57" s="143"/>
    </row>
    <row r="58" spans="1:16" ht="30" hidden="1" x14ac:dyDescent="0.25">
      <c r="A58" s="171"/>
      <c r="B58" s="171"/>
      <c r="C58" s="156" t="s">
        <v>744</v>
      </c>
      <c r="D58" s="143"/>
      <c r="E58" s="143" t="s">
        <v>47</v>
      </c>
      <c r="F58" s="143" t="s">
        <v>47</v>
      </c>
      <c r="G58" s="143" t="s">
        <v>47</v>
      </c>
      <c r="H58" s="143" t="s">
        <v>47</v>
      </c>
      <c r="I58" s="143"/>
    </row>
    <row r="59" spans="1:16" ht="20.25" hidden="1" customHeight="1" x14ac:dyDescent="0.25">
      <c r="A59" s="171"/>
      <c r="B59" s="171"/>
      <c r="C59" s="156" t="s">
        <v>737</v>
      </c>
      <c r="D59" s="143"/>
      <c r="E59" s="143" t="s">
        <v>47</v>
      </c>
      <c r="F59" s="143" t="s">
        <v>47</v>
      </c>
      <c r="G59" s="143" t="s">
        <v>47</v>
      </c>
      <c r="H59" s="143" t="s">
        <v>47</v>
      </c>
      <c r="I59" s="143"/>
    </row>
    <row r="60" spans="1:16" ht="45" hidden="1" x14ac:dyDescent="0.25">
      <c r="A60" s="171"/>
      <c r="B60" s="171"/>
      <c r="C60" s="156" t="s">
        <v>745</v>
      </c>
      <c r="D60" s="143"/>
      <c r="E60" s="143" t="s">
        <v>47</v>
      </c>
      <c r="F60" s="143" t="s">
        <v>47</v>
      </c>
      <c r="G60" s="143" t="s">
        <v>47</v>
      </c>
      <c r="H60" s="143" t="s">
        <v>47</v>
      </c>
      <c r="I60" s="143"/>
    </row>
    <row r="61" spans="1:16" x14ac:dyDescent="0.25">
      <c r="A61" s="171"/>
      <c r="B61" s="171"/>
      <c r="C61" s="156" t="s">
        <v>2487</v>
      </c>
      <c r="D61" s="143"/>
      <c r="E61" s="143"/>
      <c r="F61" s="143"/>
      <c r="G61" s="143"/>
      <c r="H61" s="143"/>
      <c r="I61" s="143"/>
    </row>
    <row r="62" spans="1:16" x14ac:dyDescent="0.25">
      <c r="A62" s="171"/>
      <c r="B62" s="171"/>
      <c r="C62" s="156" t="s">
        <v>3811</v>
      </c>
      <c r="D62" s="143"/>
      <c r="E62" s="143"/>
      <c r="F62" s="143"/>
      <c r="G62" s="143"/>
      <c r="H62" s="143"/>
      <c r="I62" s="143"/>
    </row>
    <row r="63" spans="1:16" x14ac:dyDescent="0.25">
      <c r="A63" s="171"/>
      <c r="B63" s="171"/>
      <c r="C63" s="156" t="s">
        <v>2326</v>
      </c>
      <c r="D63" s="143"/>
      <c r="E63" s="143"/>
      <c r="F63" s="143"/>
      <c r="G63" s="143"/>
      <c r="H63" s="143"/>
      <c r="I63" s="143"/>
    </row>
    <row r="64" spans="1:16" x14ac:dyDescent="0.25">
      <c r="A64" s="171"/>
      <c r="B64" s="171"/>
      <c r="C64" s="156" t="s">
        <v>3808</v>
      </c>
      <c r="D64" s="143"/>
      <c r="E64" s="143"/>
      <c r="F64" s="143"/>
      <c r="G64" s="143"/>
      <c r="H64" s="143"/>
      <c r="I64" s="143"/>
    </row>
    <row r="65" spans="1:16" x14ac:dyDescent="0.25">
      <c r="A65" s="171"/>
      <c r="B65" s="171"/>
      <c r="C65" s="156" t="s">
        <v>2327</v>
      </c>
      <c r="D65" s="143"/>
      <c r="E65" s="143"/>
      <c r="F65" s="143"/>
      <c r="G65" s="143"/>
      <c r="H65" s="143"/>
      <c r="I65" s="143"/>
    </row>
    <row r="66" spans="1:16" x14ac:dyDescent="0.25">
      <c r="A66" s="171"/>
      <c r="B66" s="171"/>
      <c r="C66" s="156" t="s">
        <v>3810</v>
      </c>
      <c r="D66" s="143"/>
      <c r="E66" s="143"/>
      <c r="F66" s="143"/>
      <c r="G66" s="143"/>
      <c r="H66" s="143"/>
      <c r="I66" s="143"/>
    </row>
    <row r="67" spans="1:16" x14ac:dyDescent="0.25">
      <c r="A67" s="172"/>
      <c r="B67" s="172"/>
      <c r="C67" s="158"/>
      <c r="D67" s="158"/>
      <c r="E67" s="158" t="s">
        <v>544</v>
      </c>
      <c r="F67" s="158" t="s">
        <v>544</v>
      </c>
      <c r="G67" s="158" t="s">
        <v>544</v>
      </c>
      <c r="H67" s="158" t="s">
        <v>544</v>
      </c>
      <c r="I67" s="158"/>
    </row>
    <row r="68" spans="1:16" x14ac:dyDescent="0.25">
      <c r="A68" s="155" t="s">
        <v>916</v>
      </c>
      <c r="B68" s="173" t="s">
        <v>638</v>
      </c>
      <c r="C68" s="143" t="s">
        <v>960</v>
      </c>
      <c r="D68" s="143"/>
      <c r="E68" s="143"/>
      <c r="F68" s="143"/>
      <c r="G68" s="143"/>
      <c r="H68" s="143"/>
      <c r="I68" s="143"/>
      <c r="M68" s="170" t="str">
        <f>IF(OR(E68="fail",E69="fail",E70="fail",E71="fail",E72="fail",E73="fail",E74="fail"),"fail",IF(AND(E68="pass",E69="pass",E70="pass",E71="pass",E72="pass",E73="pass",E74="pass"),"pass",IF(AND(E68="",E69="",E70="",E71="",E72="",E73="",E74=""),"n/a",IF(OR(E68="n/a",E69="n/a",E70="n/a",E71="n/a",E72="n/a",E73="n/a",E74="n/a"),"n/a"))))</f>
        <v>n/a</v>
      </c>
      <c r="N68" s="170" t="str">
        <f t="shared" ref="N68:P68" si="9">IF(OR(F68="fail",F69="fail",F70="fail",F71="fail",F72="fail",F73="fail",F74="fail"),"fail",IF(AND(F68="pass",F69="pass",F70="pass",F71="pass",F72="pass",F73="pass",F74="pass"),"pass",IF(AND(F68="",F69="",F70="",F71="",F72="",F73="",F74=""),"n/a",IF(OR(F68="n/a",F69="n/a",F70="n/a",F71="n/a",F72="n/a",F73="n/a",F74="n/a"),"n/a"))))</f>
        <v>n/a</v>
      </c>
      <c r="O68" s="170" t="str">
        <f t="shared" si="9"/>
        <v>n/a</v>
      </c>
      <c r="P68" s="170" t="str">
        <f t="shared" si="9"/>
        <v>n/a</v>
      </c>
    </row>
    <row r="69" spans="1:16" x14ac:dyDescent="0.25">
      <c r="A69" s="169"/>
      <c r="B69" s="169"/>
      <c r="C69" s="156" t="s">
        <v>628</v>
      </c>
      <c r="D69" s="143"/>
      <c r="E69" s="143"/>
      <c r="F69" s="143"/>
      <c r="G69" s="143"/>
      <c r="H69" s="143"/>
      <c r="I69" s="143"/>
    </row>
    <row r="70" spans="1:16" ht="30" x14ac:dyDescent="0.25">
      <c r="A70" s="169"/>
      <c r="B70" s="169"/>
      <c r="C70" s="156" t="s">
        <v>639</v>
      </c>
      <c r="D70" s="143"/>
      <c r="E70" s="143"/>
      <c r="F70" s="143"/>
      <c r="G70" s="143"/>
      <c r="H70" s="143"/>
      <c r="I70" s="143"/>
    </row>
    <row r="71" spans="1:16" ht="45" x14ac:dyDescent="0.25">
      <c r="A71" s="171"/>
      <c r="B71" s="171"/>
      <c r="C71" s="156" t="s">
        <v>746</v>
      </c>
      <c r="D71" s="143"/>
      <c r="E71" s="143"/>
      <c r="F71" s="143"/>
      <c r="G71" s="143"/>
      <c r="H71" s="143"/>
      <c r="I71" s="143"/>
    </row>
    <row r="72" spans="1:16" ht="30" x14ac:dyDescent="0.25">
      <c r="A72" s="171"/>
      <c r="B72" s="171"/>
      <c r="C72" s="156" t="s">
        <v>747</v>
      </c>
      <c r="D72" s="143"/>
      <c r="E72" s="143"/>
      <c r="F72" s="143"/>
      <c r="G72" s="143"/>
      <c r="H72" s="143"/>
      <c r="I72" s="143"/>
    </row>
    <row r="73" spans="1:16" ht="30" x14ac:dyDescent="0.25">
      <c r="A73" s="171"/>
      <c r="B73" s="171"/>
      <c r="C73" s="156" t="s">
        <v>737</v>
      </c>
      <c r="D73" s="143"/>
      <c r="E73" s="143"/>
      <c r="F73" s="143"/>
      <c r="G73" s="143"/>
      <c r="H73" s="143"/>
      <c r="I73" s="143"/>
    </row>
    <row r="74" spans="1:16" ht="45" x14ac:dyDescent="0.25">
      <c r="A74" s="171"/>
      <c r="B74" s="171"/>
      <c r="C74" s="156" t="s">
        <v>748</v>
      </c>
      <c r="D74" s="143"/>
      <c r="E74" s="143"/>
      <c r="F74" s="143"/>
      <c r="G74" s="143"/>
      <c r="H74" s="143"/>
      <c r="I74" s="143"/>
    </row>
    <row r="75" spans="1:16" hidden="1" x14ac:dyDescent="0.25">
      <c r="A75" s="172"/>
      <c r="B75" s="172"/>
      <c r="C75" s="158"/>
      <c r="D75" s="158"/>
      <c r="E75" s="158" t="s">
        <v>544</v>
      </c>
      <c r="F75" s="158" t="s">
        <v>544</v>
      </c>
      <c r="G75" s="158" t="s">
        <v>544</v>
      </c>
      <c r="H75" s="158" t="s">
        <v>544</v>
      </c>
      <c r="I75" s="158"/>
    </row>
    <row r="76" spans="1:16" hidden="1" x14ac:dyDescent="0.25">
      <c r="A76" s="155" t="s">
        <v>921</v>
      </c>
      <c r="B76" s="173" t="s">
        <v>749</v>
      </c>
      <c r="C76" s="143" t="s">
        <v>960</v>
      </c>
      <c r="D76" s="143"/>
      <c r="E76" s="143" t="s">
        <v>47</v>
      </c>
      <c r="F76" s="143" t="s">
        <v>47</v>
      </c>
      <c r="G76" s="143" t="s">
        <v>47</v>
      </c>
      <c r="H76" s="143" t="s">
        <v>47</v>
      </c>
      <c r="I76" s="143"/>
      <c r="M76" s="170" t="str">
        <f>IF(OR(E76="fail",E77="fail",E78="fail",E79="fail",E80="fail",E81="fail",E82="fail"),"fail",IF(AND(E76="pass",E77="pass",E78="pass",E79="pass",E80="pass",E81="pass",E82="pass"),"pass",IF(AND(E76="",E77="",E78="",E79="",E80="",E81="",E82=""),"n/a",IF(OR(E76="n/a",E77="n/a",E78="n/a",E79="n/a",E80="n/a",E81="n/a",E82="n/a"),"n/a"))))</f>
        <v>n/a</v>
      </c>
      <c r="N76" s="170" t="str">
        <f t="shared" ref="N76:P76" si="10">IF(OR(F76="fail",F77="fail",F78="fail",F79="fail",F80="fail",F81="fail",F82="fail"),"fail",IF(AND(F76="pass",F77="pass",F78="pass",F79="pass",F80="pass",F81="pass",F82="pass"),"pass",IF(AND(F76="",F77="",F78="",F79="",F80="",F81="",F82=""),"n/a",IF(OR(F76="n/a",F77="n/a",F78="n/a",F79="n/a",F80="n/a",F81="n/a",F82="n/a"),"n/a"))))</f>
        <v>n/a</v>
      </c>
      <c r="O76" s="170" t="str">
        <f t="shared" si="10"/>
        <v>n/a</v>
      </c>
      <c r="P76" s="170" t="str">
        <f t="shared" si="10"/>
        <v>n/a</v>
      </c>
    </row>
    <row r="77" spans="1:16" hidden="1" x14ac:dyDescent="0.25">
      <c r="A77" s="169"/>
      <c r="B77" s="169"/>
      <c r="C77" s="156" t="s">
        <v>628</v>
      </c>
      <c r="D77" s="143"/>
      <c r="E77" s="143" t="s">
        <v>47</v>
      </c>
      <c r="F77" s="143" t="s">
        <v>47</v>
      </c>
      <c r="G77" s="143" t="s">
        <v>47</v>
      </c>
      <c r="H77" s="143" t="s">
        <v>47</v>
      </c>
      <c r="I77" s="143"/>
    </row>
    <row r="78" spans="1:16" ht="30" hidden="1" x14ac:dyDescent="0.25">
      <c r="A78" s="169"/>
      <c r="B78" s="169"/>
      <c r="C78" s="156" t="s">
        <v>635</v>
      </c>
      <c r="D78" s="143"/>
      <c r="E78" s="143" t="s">
        <v>47</v>
      </c>
      <c r="F78" s="143" t="s">
        <v>47</v>
      </c>
      <c r="G78" s="143" t="s">
        <v>47</v>
      </c>
      <c r="H78" s="143" t="s">
        <v>47</v>
      </c>
      <c r="I78" s="143"/>
    </row>
    <row r="79" spans="1:16" hidden="1" x14ac:dyDescent="0.25">
      <c r="A79" s="171"/>
      <c r="B79" s="155"/>
      <c r="C79" s="155"/>
      <c r="D79" s="143"/>
      <c r="E79" s="143" t="s">
        <v>47</v>
      </c>
      <c r="F79" s="143" t="s">
        <v>47</v>
      </c>
      <c r="G79" s="143" t="s">
        <v>47</v>
      </c>
      <c r="H79" s="143" t="s">
        <v>47</v>
      </c>
      <c r="I79" s="143"/>
    </row>
    <row r="80" spans="1:16" ht="30" hidden="1" x14ac:dyDescent="0.25">
      <c r="A80" s="171"/>
      <c r="B80" s="171"/>
      <c r="C80" s="156" t="s">
        <v>750</v>
      </c>
      <c r="D80" s="143"/>
      <c r="E80" s="143" t="s">
        <v>47</v>
      </c>
      <c r="F80" s="143" t="s">
        <v>47</v>
      </c>
      <c r="G80" s="143" t="s">
        <v>47</v>
      </c>
      <c r="H80" s="143" t="s">
        <v>47</v>
      </c>
      <c r="I80" s="143"/>
    </row>
    <row r="81" spans="1:16" ht="18" hidden="1" customHeight="1" x14ac:dyDescent="0.25">
      <c r="A81" s="171"/>
      <c r="B81" s="171"/>
      <c r="C81" s="156" t="s">
        <v>737</v>
      </c>
      <c r="D81" s="143"/>
      <c r="E81" s="143" t="s">
        <v>47</v>
      </c>
      <c r="F81" s="143" t="s">
        <v>47</v>
      </c>
      <c r="G81" s="143" t="s">
        <v>47</v>
      </c>
      <c r="H81" s="143" t="s">
        <v>47</v>
      </c>
      <c r="I81" s="143"/>
    </row>
    <row r="82" spans="1:16" ht="45" hidden="1" x14ac:dyDescent="0.25">
      <c r="A82" s="171"/>
      <c r="B82" s="171"/>
      <c r="C82" s="156" t="s">
        <v>751</v>
      </c>
      <c r="D82" s="143"/>
      <c r="E82" s="143" t="s">
        <v>47</v>
      </c>
      <c r="F82" s="143" t="s">
        <v>47</v>
      </c>
      <c r="G82" s="143" t="s">
        <v>47</v>
      </c>
      <c r="H82" s="143" t="s">
        <v>47</v>
      </c>
      <c r="I82" s="143"/>
    </row>
    <row r="83" spans="1:16" x14ac:dyDescent="0.25">
      <c r="A83" s="172"/>
      <c r="B83" s="172"/>
      <c r="C83" s="158"/>
      <c r="D83" s="158"/>
      <c r="E83" s="158" t="s">
        <v>544</v>
      </c>
      <c r="F83" s="158" t="s">
        <v>544</v>
      </c>
      <c r="G83" s="158" t="s">
        <v>544</v>
      </c>
      <c r="H83" s="158" t="s">
        <v>544</v>
      </c>
      <c r="I83" s="158"/>
    </row>
    <row r="84" spans="1:16" x14ac:dyDescent="0.25">
      <c r="A84" s="155" t="s">
        <v>917</v>
      </c>
      <c r="B84" s="173" t="s">
        <v>107</v>
      </c>
      <c r="C84" s="143" t="s">
        <v>960</v>
      </c>
      <c r="D84" s="143"/>
      <c r="E84" s="143"/>
      <c r="F84" s="143"/>
      <c r="G84" s="143"/>
      <c r="H84" s="143"/>
      <c r="I84" s="143"/>
      <c r="M84" s="170" t="str">
        <f>IF(OR(E84="fail",E85="fail",E86="fail",E87="fail",E88="fail",E89="fail",E90="fail"),"fail",IF(AND(E84="pass",E85="pass",E86="pass",E87="pass",E88="pass",E89="pass",E90="pass"),"pass",IF(AND(E84="",E85="",E86="",E87="",E88="",E89="",E90=""),"n/a",IF(OR(E84="n/a",E85="n/a",E86="n/a",E87="n/a",E88="n/a",E89="n/a",E90="n/a"),"n/a"))))</f>
        <v>n/a</v>
      </c>
      <c r="N84" s="170" t="str">
        <f t="shared" ref="N84:P84" si="11">IF(OR(F84="fail",F85="fail",F86="fail",F87="fail",F88="fail",F89="fail",F90="fail"),"fail",IF(AND(F84="pass",F85="pass",F86="pass",F87="pass",F88="pass",F89="pass",F90="pass"),"pass",IF(AND(F84="",F85="",F86="",F87="",F88="",F89="",F90=""),"n/a",IF(OR(F84="n/a",F85="n/a",F86="n/a",F87="n/a",F88="n/a",F89="n/a",F90="n/a"),"n/a"))))</f>
        <v>n/a</v>
      </c>
      <c r="O84" s="170" t="str">
        <f t="shared" si="11"/>
        <v>n/a</v>
      </c>
      <c r="P84" s="170" t="str">
        <f t="shared" si="11"/>
        <v>n/a</v>
      </c>
    </row>
    <row r="85" spans="1:16" x14ac:dyDescent="0.25">
      <c r="A85" s="169"/>
      <c r="B85" s="169"/>
      <c r="C85" s="156" t="s">
        <v>628</v>
      </c>
      <c r="D85" s="143"/>
      <c r="E85" s="143"/>
      <c r="F85" s="143"/>
      <c r="G85" s="143"/>
      <c r="H85" s="143"/>
      <c r="I85" s="143"/>
    </row>
    <row r="86" spans="1:16" ht="30" x14ac:dyDescent="0.25">
      <c r="A86" s="169"/>
      <c r="B86" s="169"/>
      <c r="C86" s="156" t="s">
        <v>639</v>
      </c>
      <c r="D86" s="143"/>
      <c r="E86" s="143"/>
      <c r="F86" s="143"/>
      <c r="G86" s="143"/>
      <c r="H86" s="143"/>
      <c r="I86" s="143"/>
    </row>
    <row r="87" spans="1:16" ht="75" x14ac:dyDescent="0.25">
      <c r="A87" s="171"/>
      <c r="B87" s="171"/>
      <c r="C87" s="156" t="s">
        <v>752</v>
      </c>
      <c r="D87" s="143"/>
      <c r="E87" s="143"/>
      <c r="F87" s="143"/>
      <c r="G87" s="143"/>
      <c r="H87" s="143"/>
      <c r="I87" s="143"/>
    </row>
    <row r="88" spans="1:16" ht="30" x14ac:dyDescent="0.25">
      <c r="A88" s="171"/>
      <c r="B88" s="171"/>
      <c r="C88" s="156" t="s">
        <v>750</v>
      </c>
      <c r="D88" s="143"/>
      <c r="E88" s="143"/>
      <c r="F88" s="143"/>
      <c r="G88" s="143"/>
      <c r="H88" s="143"/>
      <c r="I88" s="143"/>
    </row>
    <row r="89" spans="1:16" ht="30" x14ac:dyDescent="0.25">
      <c r="A89" s="171"/>
      <c r="B89" s="171"/>
      <c r="C89" s="156" t="s">
        <v>737</v>
      </c>
      <c r="D89" s="143"/>
      <c r="E89" s="143"/>
      <c r="F89" s="143"/>
      <c r="G89" s="143"/>
      <c r="H89" s="143"/>
      <c r="I89" s="143"/>
    </row>
    <row r="90" spans="1:16" ht="45" x14ac:dyDescent="0.25">
      <c r="A90" s="171"/>
      <c r="B90" s="171"/>
      <c r="C90" s="156" t="s">
        <v>753</v>
      </c>
      <c r="D90" s="143"/>
      <c r="E90" s="143"/>
      <c r="F90" s="143"/>
      <c r="G90" s="143"/>
      <c r="H90" s="143"/>
      <c r="I90" s="143"/>
    </row>
    <row r="91" spans="1:16" x14ac:dyDescent="0.25">
      <c r="A91" s="172"/>
      <c r="B91" s="172"/>
      <c r="C91" s="158"/>
      <c r="D91" s="158"/>
      <c r="E91" s="158" t="s">
        <v>544</v>
      </c>
      <c r="F91" s="158" t="s">
        <v>544</v>
      </c>
      <c r="G91" s="158" t="s">
        <v>544</v>
      </c>
      <c r="H91" s="158" t="s">
        <v>544</v>
      </c>
      <c r="I91" s="158"/>
    </row>
    <row r="92" spans="1:16" x14ac:dyDescent="0.25">
      <c r="A92" s="155" t="s">
        <v>918</v>
      </c>
      <c r="B92" s="173" t="s">
        <v>106</v>
      </c>
      <c r="C92" s="143" t="s">
        <v>960</v>
      </c>
      <c r="D92" s="143"/>
      <c r="E92" s="143"/>
      <c r="F92" s="143"/>
      <c r="G92" s="143"/>
      <c r="H92" s="143"/>
      <c r="I92" s="143"/>
      <c r="M92" s="170" t="str">
        <f>IF(OR(E92="fail",E93="fail",E94="fail",E95="fail",E96="fail",E97="fail",E98="fail"),"fail",IF(AND(E92="pass",E93="pass",E94="pass",E95="pass",E96="pass",E97="pass",E98="pass"),"pass",IF(AND(E92="",E93="",E94="",E95="",E96="",E97="",E98=""),"n/a",IF(OR(E92="n/a",E93="n/a",E94="n/a",E95="n/a",E96="n/a",E97="n/a",E98="n/a"),"n/a"))))</f>
        <v>n/a</v>
      </c>
      <c r="N92" s="170" t="str">
        <f t="shared" ref="N92:P92" si="12">IF(OR(F92="fail",F93="fail",F94="fail",F95="fail",F96="fail",F97="fail",F98="fail"),"fail",IF(AND(F92="pass",F93="pass",F94="pass",F95="pass",F96="pass",F97="pass",F98="pass"),"pass",IF(AND(F92="",F93="",F94="",F95="",F96="",F97="",F98=""),"n/a",IF(OR(F92="n/a",F93="n/a",F94="n/a",F95="n/a",F96="n/a",F97="n/a",F98="n/a"),"n/a"))))</f>
        <v>n/a</v>
      </c>
      <c r="O92" s="170" t="str">
        <f t="shared" si="12"/>
        <v>n/a</v>
      </c>
      <c r="P92" s="170" t="str">
        <f t="shared" si="12"/>
        <v>n/a</v>
      </c>
    </row>
    <row r="93" spans="1:16" x14ac:dyDescent="0.25">
      <c r="A93" s="169"/>
      <c r="B93" s="169"/>
      <c r="C93" s="156" t="s">
        <v>628</v>
      </c>
      <c r="D93" s="143"/>
      <c r="E93" s="143"/>
      <c r="F93" s="143"/>
      <c r="G93" s="143"/>
      <c r="H93" s="143"/>
      <c r="I93" s="143"/>
    </row>
    <row r="94" spans="1:16" x14ac:dyDescent="0.25">
      <c r="A94" s="169"/>
      <c r="B94" s="169"/>
      <c r="C94" s="156" t="s">
        <v>643</v>
      </c>
      <c r="D94" s="143"/>
      <c r="E94" s="143"/>
      <c r="F94" s="143"/>
      <c r="G94" s="143"/>
      <c r="H94" s="143"/>
      <c r="I94" s="143"/>
    </row>
    <row r="95" spans="1:16" ht="75" x14ac:dyDescent="0.25">
      <c r="A95" s="171"/>
      <c r="B95" s="171"/>
      <c r="C95" s="156" t="s">
        <v>754</v>
      </c>
      <c r="D95" s="143"/>
      <c r="E95" s="143"/>
      <c r="F95" s="143"/>
      <c r="G95" s="143"/>
      <c r="H95" s="143"/>
      <c r="I95" s="143"/>
    </row>
    <row r="96" spans="1:16" ht="30" x14ac:dyDescent="0.25">
      <c r="A96" s="171"/>
      <c r="B96" s="171"/>
      <c r="C96" s="156" t="s">
        <v>755</v>
      </c>
      <c r="D96" s="143"/>
      <c r="E96" s="143"/>
      <c r="F96" s="143"/>
      <c r="G96" s="143"/>
      <c r="H96" s="143"/>
      <c r="I96" s="143"/>
    </row>
    <row r="97" spans="1:16" ht="30" x14ac:dyDescent="0.25">
      <c r="A97" s="171"/>
      <c r="B97" s="171"/>
      <c r="C97" s="156" t="s">
        <v>737</v>
      </c>
      <c r="D97" s="143"/>
      <c r="E97" s="143"/>
      <c r="F97" s="143"/>
      <c r="G97" s="143"/>
      <c r="H97" s="143"/>
      <c r="I97" s="143"/>
    </row>
    <row r="98" spans="1:16" ht="45" x14ac:dyDescent="0.25">
      <c r="A98" s="171"/>
      <c r="B98" s="171"/>
      <c r="C98" s="156" t="s">
        <v>756</v>
      </c>
      <c r="D98" s="143"/>
      <c r="E98" s="143"/>
      <c r="F98" s="143"/>
      <c r="G98" s="143"/>
      <c r="H98" s="143"/>
      <c r="I98" s="143"/>
    </row>
    <row r="99" spans="1:16" x14ac:dyDescent="0.25">
      <c r="A99" s="172"/>
      <c r="B99" s="172"/>
      <c r="C99" s="158"/>
      <c r="D99" s="158"/>
      <c r="E99" s="158" t="s">
        <v>544</v>
      </c>
      <c r="F99" s="158" t="s">
        <v>544</v>
      </c>
      <c r="G99" s="158" t="s">
        <v>544</v>
      </c>
      <c r="H99" s="158" t="s">
        <v>544</v>
      </c>
      <c r="I99" s="158"/>
    </row>
    <row r="100" spans="1:16" x14ac:dyDescent="0.25">
      <c r="A100" s="155" t="s">
        <v>919</v>
      </c>
      <c r="B100" s="173" t="s">
        <v>105</v>
      </c>
      <c r="C100" s="143" t="s">
        <v>960</v>
      </c>
      <c r="D100" s="143"/>
      <c r="E100" s="143"/>
      <c r="F100" s="143"/>
      <c r="G100" s="143"/>
      <c r="H100" s="143"/>
      <c r="I100" s="143"/>
      <c r="M100" s="170" t="str">
        <f>IF(OR(E100="fail",E101="fail",E102="fail",E103="fail",E104="fail",E105="fail",E106="fail"),"fail",IF(AND(E100="pass",E101="pass",E102="pass",E103="pass",E104="pass",E105="pass",E106="pass"),"pass",IF(AND(E100="",E101="",E102="",E103="",E104="",E105="",E106=""),"n/a",IF(OR(E100="n/a",E101="n/a",E102="n/a",E103="n/a",E104="n/a",E105="n/a",E106="n/a"),"n/a"))))</f>
        <v>n/a</v>
      </c>
      <c r="N100" s="170" t="str">
        <f t="shared" ref="N100:P100" si="13">IF(OR(F100="fail",F101="fail",F102="fail",F103="fail",F104="fail",F105="fail",F106="fail"),"fail",IF(AND(F100="pass",F101="pass",F102="pass",F103="pass",F104="pass",F105="pass",F106="pass"),"pass",IF(AND(F100="",F101="",F102="",F103="",F104="",F105="",F106=""),"n/a",IF(OR(F100="n/a",F101="n/a",F102="n/a",F103="n/a",F104="n/a",F105="n/a",F106="n/a"),"n/a"))))</f>
        <v>n/a</v>
      </c>
      <c r="O100" s="170" t="str">
        <f t="shared" si="13"/>
        <v>n/a</v>
      </c>
      <c r="P100" s="170" t="str">
        <f t="shared" si="13"/>
        <v>n/a</v>
      </c>
    </row>
    <row r="101" spans="1:16" x14ac:dyDescent="0.25">
      <c r="A101" s="169"/>
      <c r="B101" s="169"/>
      <c r="C101" s="156" t="s">
        <v>628</v>
      </c>
      <c r="D101" s="143"/>
      <c r="E101" s="143"/>
      <c r="F101" s="143"/>
      <c r="G101" s="143"/>
      <c r="H101" s="143"/>
      <c r="I101" s="143"/>
    </row>
    <row r="102" spans="1:16" x14ac:dyDescent="0.25">
      <c r="A102" s="169"/>
      <c r="B102" s="169"/>
      <c r="C102" s="156" t="s">
        <v>645</v>
      </c>
      <c r="D102" s="143"/>
      <c r="E102" s="143"/>
      <c r="F102" s="143"/>
      <c r="G102" s="143"/>
      <c r="H102" s="143"/>
      <c r="I102" s="143"/>
    </row>
    <row r="103" spans="1:16" ht="34.5" customHeight="1" x14ac:dyDescent="0.25">
      <c r="A103" s="171"/>
      <c r="B103" s="171"/>
      <c r="C103" s="156" t="s">
        <v>757</v>
      </c>
      <c r="D103" s="143"/>
      <c r="E103" s="143"/>
      <c r="F103" s="143"/>
      <c r="G103" s="143"/>
      <c r="H103" s="143"/>
      <c r="I103" s="143"/>
    </row>
    <row r="104" spans="1:16" ht="30" x14ac:dyDescent="0.25">
      <c r="A104" s="171"/>
      <c r="B104" s="171"/>
      <c r="C104" s="156" t="s">
        <v>755</v>
      </c>
      <c r="D104" s="143"/>
      <c r="E104" s="143"/>
      <c r="F104" s="143"/>
      <c r="G104" s="143"/>
      <c r="H104" s="143"/>
      <c r="I104" s="143"/>
    </row>
    <row r="105" spans="1:16" ht="21.75" customHeight="1" x14ac:dyDescent="0.25">
      <c r="A105" s="171"/>
      <c r="B105" s="171"/>
      <c r="C105" s="156" t="s">
        <v>737</v>
      </c>
      <c r="D105" s="143"/>
      <c r="E105" s="143"/>
      <c r="F105" s="143"/>
      <c r="G105" s="143"/>
      <c r="H105" s="143"/>
      <c r="I105" s="143"/>
    </row>
    <row r="106" spans="1:16" ht="45" x14ac:dyDescent="0.25">
      <c r="A106" s="171"/>
      <c r="B106" s="171"/>
      <c r="C106" s="156" t="s">
        <v>758</v>
      </c>
      <c r="D106" s="143"/>
      <c r="E106" s="143"/>
      <c r="F106" s="143"/>
      <c r="G106" s="143"/>
      <c r="H106" s="143"/>
      <c r="I106" s="143"/>
    </row>
    <row r="107" spans="1:16" x14ac:dyDescent="0.25">
      <c r="A107" s="172"/>
      <c r="B107" s="172"/>
      <c r="C107" s="158"/>
      <c r="D107" s="158"/>
      <c r="E107" s="158" t="s">
        <v>544</v>
      </c>
      <c r="F107" s="158" t="s">
        <v>544</v>
      </c>
      <c r="G107" s="158" t="s">
        <v>544</v>
      </c>
      <c r="H107" s="158" t="s">
        <v>544</v>
      </c>
      <c r="I107" s="158"/>
    </row>
    <row r="108" spans="1:16" x14ac:dyDescent="0.25">
      <c r="A108" s="155" t="s">
        <v>920</v>
      </c>
      <c r="B108" s="173" t="s">
        <v>104</v>
      </c>
      <c r="C108" s="143" t="s">
        <v>960</v>
      </c>
      <c r="D108" s="143"/>
      <c r="E108" s="143"/>
      <c r="F108" s="143"/>
      <c r="G108" s="143"/>
      <c r="H108" s="143"/>
      <c r="I108" s="143"/>
    </row>
    <row r="109" spans="1:16" x14ac:dyDescent="0.25">
      <c r="A109" s="169"/>
      <c r="B109" s="169"/>
      <c r="C109" s="156" t="s">
        <v>628</v>
      </c>
      <c r="D109" s="143"/>
      <c r="E109" s="143"/>
      <c r="F109" s="143"/>
      <c r="G109" s="143"/>
      <c r="H109" s="143"/>
      <c r="I109" s="143"/>
    </row>
    <row r="110" spans="1:16" x14ac:dyDescent="0.25">
      <c r="A110" s="169"/>
      <c r="B110" s="169"/>
      <c r="C110" s="156" t="s">
        <v>647</v>
      </c>
      <c r="D110" s="143"/>
      <c r="E110" s="143"/>
      <c r="F110" s="143"/>
      <c r="G110" s="143"/>
      <c r="H110" s="143"/>
      <c r="I110" s="143"/>
    </row>
    <row r="111" spans="1:16" x14ac:dyDescent="0.25">
      <c r="A111" s="171"/>
      <c r="B111" s="155"/>
      <c r="C111" s="156" t="s">
        <v>838</v>
      </c>
      <c r="D111" s="161" t="s">
        <v>45</v>
      </c>
      <c r="E111" s="161" t="s">
        <v>45</v>
      </c>
      <c r="F111" s="161" t="s">
        <v>45</v>
      </c>
      <c r="G111" s="161" t="s">
        <v>45</v>
      </c>
      <c r="H111" s="161" t="s">
        <v>45</v>
      </c>
      <c r="I111" s="161"/>
    </row>
    <row r="112" spans="1:16" x14ac:dyDescent="0.25">
      <c r="A112" s="171"/>
      <c r="B112" s="155"/>
      <c r="C112" s="164" t="s">
        <v>841</v>
      </c>
      <c r="D112" s="143"/>
      <c r="E112" s="143"/>
      <c r="F112" s="143"/>
      <c r="G112" s="143"/>
      <c r="H112" s="143"/>
      <c r="I112" s="143"/>
      <c r="M112" s="170" t="str">
        <f>IF(OR(E108="fail",E109="fail",E110="fail",E125="fail",E126="fail",E127="fail",E112="fail"),"fail",IF(AND(E108="pass",E109="pass",E110="pass",E125="pass",E126="pass",E127="pass",E112="pass"),"pass",IF(AND(E108="",E109="",E110="",E125="",E126="",E127="",E112=""),"n/a",IF(OR(E108="n/a",E109="n/a",E110="n/a",E125="n/a",E126="n/a",E127="n/a",E112="n/a"),"n/a"))))</f>
        <v>n/a</v>
      </c>
      <c r="N112" s="170" t="str">
        <f>IF(OR(F108="fail",F109="fail",F110="fail",F125="fail",F126="fail",F127="fail",F112="fail"),"fail",IF(AND(F108="pass",F109="pass",F110="pass",F125="pass",F126="pass",F127="pass",F112="pass"),"pass",IF(AND(F108="",F109="",F110="",F125="",F126="",F127="",F112=""),"n/a",IF(OR(F108="n/a",F109="n/a",F110="n/a",F125="n/a",F126="n/a",F127="n/a",F112="n/a"),"n/a"))))</f>
        <v>n/a</v>
      </c>
      <c r="O112" s="170" t="str">
        <f>IF(OR(G108="fail",G109="fail",G110="fail",G125="fail",G126="fail",G127="fail",G112="fail"),"fail",IF(AND(G108="pass",G109="pass",G110="pass",G125="pass",G126="pass",G127="pass",G112="pass"),"pass",IF(AND(G108="",G109="",G110="",G125="",G126="",G127="",G112=""),"n/a",IF(OR(G108="n/a",G109="n/a",G110="n/a",G125="n/a",G126="n/a",G127="n/a",G112="n/a"),"n/a"))))</f>
        <v>n/a</v>
      </c>
      <c r="P112" s="170" t="str">
        <f>IF(OR(H108="fail",H109="fail",H110="fail",H125="fail",H126="fail",H127="fail",H112="fail"),"fail",IF(AND(H108="pass",H109="pass",H110="pass",H125="pass",H126="pass",H127="pass",H112="pass"),"pass",IF(AND(H108="",H109="",H110="",H125="",H126="",H127="",H112=""),"n/a",IF(OR(H108="n/a",H109="n/a",H110="n/a",H125="n/a",H126="n/a",H127="n/a",H112="n/a"),"n/a"))))</f>
        <v>n/a</v>
      </c>
    </row>
    <row r="113" spans="1:16" x14ac:dyDescent="0.25">
      <c r="A113" s="171"/>
      <c r="B113" s="155"/>
      <c r="C113" s="165" t="s">
        <v>842</v>
      </c>
      <c r="D113" s="143"/>
      <c r="E113" s="143"/>
      <c r="F113" s="143"/>
      <c r="G113" s="143"/>
      <c r="H113" s="143"/>
      <c r="I113" s="143"/>
      <c r="M113" s="170" t="str">
        <f>IF(OR(E108="fail",E109="fail",E110="fail",E125="fail",E126="fail",E127="fail",E113="fail"),"fail",IF(AND(E108="pass",E109="pass",E110="pass",E125="pass",E126="pass",E127="pass",E113="pass"),"pass",IF(AND(E108="",E109="",E110="",E125="",E126="",E127="",E113=""),"n/a",IF(OR(E108="n/a",E109="n/a",E110="n/a",E125="n/a",E126="n/a",E127="n/a",E113="n/a"),"n/a"))))</f>
        <v>n/a</v>
      </c>
      <c r="N113" s="170" t="str">
        <f>IF(OR(F108="fail",F109="fail",F110="fail",F125="fail",F126="fail",F127="fail",F113="fail"),"fail",IF(AND(F108="pass",F109="pass",F110="pass",F125="pass",F126="pass",F127="pass",F113="pass"),"pass",IF(AND(F108="",F109="",F110="",F125="",F126="",F127="",F113=""),"n/a",IF(OR(F108="n/a",F109="n/a",F110="n/a",F125="n/a",F126="n/a",F127="n/a",F113="n/a"),"n/a"))))</f>
        <v>n/a</v>
      </c>
      <c r="O113" s="170" t="str">
        <f>IF(OR(G108="fail",G109="fail",G110="fail",G125="fail",G126="fail",G127="fail",G113="fail"),"fail",IF(AND(G108="pass",G109="pass",G110="pass",G125="pass",G126="pass",G127="pass",G113="pass"),"pass",IF(AND(G108="",G109="",G110="",G125="",G126="",G127="",G113=""),"n/a",IF(OR(G108="n/a",G109="n/a",G110="n/a",G125="n/a",G126="n/a",G127="n/a",G113="n/a"),"n/a"))))</f>
        <v>n/a</v>
      </c>
      <c r="P113" s="170" t="str">
        <f>IF(OR(H108="fail",H109="fail",H110="fail",H125="fail",H126="fail",H127="fail",H113="fail"),"fail",IF(AND(H108="pass",H109="pass",H110="pass",H125="pass",H126="pass",H127="pass",H113="pass"),"pass",IF(AND(H108="",H109="",H110="",H125="",H126="",H127="",H113=""),"n/a",IF(OR(H108="n/a",H109="n/a",H110="n/a",H125="n/a",H126="n/a",H127="n/a",H113="n/a"),"n/a"))))</f>
        <v>n/a</v>
      </c>
    </row>
    <row r="114" spans="1:16" x14ac:dyDescent="0.25">
      <c r="A114" s="171"/>
      <c r="B114" s="155"/>
      <c r="C114" s="165" t="s">
        <v>843</v>
      </c>
      <c r="D114" s="143"/>
      <c r="E114" s="143"/>
      <c r="F114" s="143"/>
      <c r="G114" s="143"/>
      <c r="H114" s="143"/>
      <c r="I114" s="143"/>
      <c r="M114" s="170" t="str">
        <f>IF(OR(E108="fail",E109="fail",E110="fail",E125="fail",E126="fail",E127="fail",E114="fail"),"fail",IF(AND(E108="pass",E109="pass",E110="pass",E125="pass",E126="pass",E127="pass",E114="pass"),"pass",IF(AND(E108="",E109="",E110="",E125="",E126="",E127="",E114=""),"n/a",IF(OR(E108="n/a",E109="n/a",E110="n/a",E125="n/a",E126="n/a",E127="n/a",E114="n/a"),"n/a"))))</f>
        <v>n/a</v>
      </c>
      <c r="N114" s="170" t="str">
        <f>IF(OR(F108="fail",F109="fail",F110="fail",F125="fail",F126="fail",F127="fail",F114="fail"),"fail",IF(AND(F108="pass",F109="pass",F110="pass",F125="pass",F126="pass",F127="pass",F114="pass"),"pass",IF(AND(F108="",F109="",F110="",F125="",F126="",F127="",F114=""),"n/a",IF(OR(F108="n/a",F109="n/a",F110="n/a",F125="n/a",F126="n/a",F127="n/a",F114="n/a"),"n/a"))))</f>
        <v>n/a</v>
      </c>
      <c r="O114" s="170" t="str">
        <f>IF(OR(G108="fail",G109="fail",G110="fail",G125="fail",G126="fail",G127="fail",G114="fail"),"fail",IF(AND(G108="pass",G109="pass",G110="pass",G125="pass",G126="pass",G127="pass",G114="pass"),"pass",IF(AND(G108="",G109="",G110="",G125="",G126="",G127="",G114=""),"n/a",IF(OR(G108="n/a",G109="n/a",G110="n/a",G125="n/a",G126="n/a",G127="n/a",G114="n/a"),"n/a"))))</f>
        <v>n/a</v>
      </c>
      <c r="P114" s="170" t="str">
        <f>IF(OR(H108="fail",H109="fail",H110="fail",H125="fail",H126="fail",H127="fail",H114="fail"),"fail",IF(AND(H108="pass",H109="pass",H110="pass",H125="pass",H126="pass",H127="pass",H114="pass"),"pass",IF(AND(H108="",H109="",H110="",H125="",H126="",H127="",H114=""),"n/a",IF(OR(H108="n/a",H109="n/a",H110="n/a",H125="n/a",H126="n/a",H127="n/a",H114="n/a"),"n/a"))))</f>
        <v>n/a</v>
      </c>
    </row>
    <row r="115" spans="1:16" x14ac:dyDescent="0.25">
      <c r="A115" s="171"/>
      <c r="B115" s="155"/>
      <c r="C115" s="164" t="s">
        <v>844</v>
      </c>
      <c r="D115" s="143"/>
      <c r="E115" s="143"/>
      <c r="F115" s="143"/>
      <c r="G115" s="143"/>
      <c r="H115" s="143"/>
      <c r="I115" s="143"/>
      <c r="M115" s="170" t="str">
        <f>IF(OR(E108="fail",E109="fail",E110="fail",E125="fail",E126="fail",E127="fail",E115="fail"),"fail",IF(AND(E108="pass",E109="pass",E110="pass",E125="pass",E126="pass",E127="pass",E115="pass"),"pass",IF(AND(E108="",E109="",E110="",E125="",E126="",E127="",E115=""),"n/a",IF(OR(E108="n/a",E109="n/a",E110="n/a",E125="n/a",E126="n/a",E127="n/a",E115="n/a"),"n/a"))))</f>
        <v>n/a</v>
      </c>
      <c r="N115" s="170" t="str">
        <f>IF(OR(F108="fail",F109="fail",F110="fail",F125="fail",F126="fail",F127="fail",F115="fail"),"fail",IF(AND(F108="pass",F109="pass",F110="pass",F125="pass",F126="pass",F127="pass",F115="pass"),"pass",IF(AND(F108="",F109="",F110="",F125="",F126="",F127="",F115=""),"n/a",IF(OR(F108="n/a",F109="n/a",F110="n/a",F125="n/a",F126="n/a",F127="n/a",F115="n/a"),"n/a"))))</f>
        <v>n/a</v>
      </c>
      <c r="O115" s="170" t="str">
        <f>IF(OR(G108="fail",G109="fail",G110="fail",G125="fail",G126="fail",G127="fail",G115="fail"),"fail",IF(AND(G108="pass",G109="pass",G110="pass",G125="pass",G126="pass",G127="pass",G115="pass"),"pass",IF(AND(G108="",G109="",G110="",G125="",G126="",G127="",G115=""),"n/a",IF(OR(G108="n/a",G109="n/a",G110="n/a",G125="n/a",G126="n/a",G127="n/a",G115="n/a"),"n/a"))))</f>
        <v>n/a</v>
      </c>
      <c r="P115" s="170" t="str">
        <f>IF(OR(H108="fail",H109="fail",H110="fail",H125="fail",H126="fail",H127="fail",H115="fail"),"fail",IF(AND(H108="pass",H109="pass",H110="pass",H125="pass",H126="pass",H127="pass",H115="pass"),"pass",IF(AND(H108="",H109="",H110="",H125="",H126="",H127="",H115=""),"n/a",IF(OR(H108="n/a",H109="n/a",H110="n/a",H125="n/a",H126="n/a",H127="n/a",H115="n/a"),"n/a"))))</f>
        <v>n/a</v>
      </c>
    </row>
    <row r="116" spans="1:16" x14ac:dyDescent="0.25">
      <c r="A116" s="171"/>
      <c r="B116" s="155"/>
      <c r="C116" s="164" t="s">
        <v>845</v>
      </c>
      <c r="D116" s="143"/>
      <c r="E116" s="143"/>
      <c r="F116" s="143"/>
      <c r="G116" s="143"/>
      <c r="H116" s="143"/>
      <c r="I116" s="143"/>
      <c r="M116" s="170" t="str">
        <f>IF(OR(E108="fail",E109="fail",E110="fail",E125="fail",E126="fail",E127="fail",E116="fail"),"fail",IF(AND(E108="pass",E109="pass",E110="pass",E125="pass",E126="pass",E127="pass",E116="pass"),"pass",IF(AND(E108="",E109="",E110="",E125="",E126="",E127="",E116=""),"n/a",IF(OR(E108="n/a",E109="n/a",E110="n/a",E125="n/a",E126="n/a",E127="n/a",E116="n/a"),"n/a"))))</f>
        <v>n/a</v>
      </c>
      <c r="N116" s="170" t="str">
        <f>IF(OR(F108="fail",F109="fail",F110="fail",F125="fail",F126="fail",F127="fail",F116="fail"),"fail",IF(AND(F108="pass",F109="pass",F110="pass",F125="pass",F126="pass",F127="pass",F116="pass"),"pass",IF(AND(F108="",F109="",F110="",F125="",F126="",F127="",F116=""),"n/a",IF(OR(F108="n/a",F109="n/a",F110="n/a",F125="n/a",F126="n/a",F127="n/a",F116="n/a"),"n/a"))))</f>
        <v>n/a</v>
      </c>
      <c r="O116" s="170" t="str">
        <f>IF(OR(G108="fail",G109="fail",G110="fail",G125="fail",G126="fail",G127="fail",G116="fail"),"fail",IF(AND(G108="pass",G109="pass",G110="pass",G125="pass",G126="pass",G127="pass",G116="pass"),"pass",IF(AND(G108="",G109="",G110="",G125="",G126="",G127="",G116=""),"n/a",IF(OR(G108="n/a",G109="n/a",G110="n/a",G125="n/a",G126="n/a",G127="n/a",G116="n/a"),"n/a"))))</f>
        <v>n/a</v>
      </c>
      <c r="P116" s="170" t="str">
        <f>IF(OR(H108="fail",H109="fail",H110="fail",H125="fail",H126="fail",H127="fail",H116="fail"),"fail",IF(AND(H108="pass",H109="pass",H110="pass",H125="pass",H126="pass",H127="pass",H116="pass"),"pass",IF(AND(H108="",H109="",H110="",H125="",H126="",H127="",H116=""),"n/a",IF(OR(H108="n/a",H109="n/a",H110="n/a",H125="n/a",H126="n/a",H127="n/a",H116="n/a"),"n/a"))))</f>
        <v>n/a</v>
      </c>
    </row>
    <row r="117" spans="1:16" x14ac:dyDescent="0.25">
      <c r="A117" s="171"/>
      <c r="B117" s="155"/>
      <c r="C117" s="164" t="s">
        <v>846</v>
      </c>
      <c r="D117" s="143"/>
      <c r="E117" s="143"/>
      <c r="F117" s="143"/>
      <c r="G117" s="143"/>
      <c r="H117" s="143"/>
      <c r="I117" s="143"/>
      <c r="M117" s="170" t="str">
        <f>IF(OR(E108="fail",E109="fail",E110="fail",E125="fail",E126="fail",E127="fail",E117="fail"),"fail",IF(AND(E108="pass",E109="pass",E110="pass",E125="pass",E126="pass",E127="pass",E117="pass"),"pass",IF(AND(E108="",E109="",E110="",E125="",E126="",E127="",E117=""),"n/a",IF(OR(E108="n/a",E109="n/a",E110="n/a",E125="n/a",E126="n/a",E127="n/a",E117="n/a"),"n/a"))))</f>
        <v>n/a</v>
      </c>
      <c r="N117" s="170" t="str">
        <f>IF(OR(F108="fail",F109="fail",F110="fail",F125="fail",F126="fail",F127="fail",F117="fail"),"fail",IF(AND(F108="pass",F109="pass",F110="pass",F125="pass",F126="pass",F127="pass",F117="pass"),"pass",IF(AND(F108="",F109="",F110="",F125="",F126="",F127="",F117=""),"n/a",IF(OR(F108="n/a",F109="n/a",F110="n/a",F125="n/a",F126="n/a",F127="n/a",F117="n/a"),"n/a"))))</f>
        <v>n/a</v>
      </c>
      <c r="O117" s="170" t="str">
        <f>IF(OR(G108="fail",G109="fail",G110="fail",G125="fail",G126="fail",G127="fail",G117="fail"),"fail",IF(AND(G108="pass",G109="pass",G110="pass",G125="pass",G126="pass",G127="pass",G117="pass"),"pass",IF(AND(G108="",G109="",G110="",G125="",G126="",G127="",G117=""),"n/a",IF(OR(G108="n/a",G109="n/a",G110="n/a",G125="n/a",G126="n/a",G127="n/a",G117="n/a"),"n/a"))))</f>
        <v>n/a</v>
      </c>
      <c r="P117" s="170" t="str">
        <f>IF(OR(H108="fail",H109="fail",H110="fail",H125="fail",H126="fail",H127="fail",H117="fail"),"fail",IF(AND(H108="pass",H109="pass",H110="pass",H125="pass",H126="pass",H127="pass",H117="pass"),"pass",IF(AND(H108="",H109="",H110="",H125="",H126="",H127="",H117=""),"n/a",IF(OR(H108="n/a",H109="n/a",H110="n/a",H125="n/a",H126="n/a",H127="n/a",H117="n/a"),"n/a"))))</f>
        <v>n/a</v>
      </c>
    </row>
    <row r="118" spans="1:16" x14ac:dyDescent="0.25">
      <c r="A118" s="171"/>
      <c r="B118" s="155"/>
      <c r="C118" s="164" t="s">
        <v>847</v>
      </c>
      <c r="D118" s="143"/>
      <c r="E118" s="143"/>
      <c r="F118" s="143"/>
      <c r="G118" s="143"/>
      <c r="H118" s="143"/>
      <c r="I118" s="143"/>
      <c r="M118" s="170" t="str">
        <f>IF(OR(E108="fail",E109="fail",E110="fail",E125="fail",E126="fail",E127="fail",E118="fail"),"fail",IF(AND(E108="pass",E109="pass",E110="pass",E125="pass",E126="pass",E127="pass",E118="pass"),"pass",IF(AND(E108="",E109="",E110="",E125="",E126="",E127="",E118=""),"n/a",IF(OR(E108="n/a",E109="n/a",E110="n/a",E125="n/a",E126="n/a",E127="n/a",E118="n/a"),"n/a"))))</f>
        <v>n/a</v>
      </c>
      <c r="N118" s="170" t="str">
        <f>IF(OR(F108="fail",F109="fail",F110="fail",F125="fail",F126="fail",F127="fail",F118="fail"),"fail",IF(AND(F108="pass",F109="pass",F110="pass",F125="pass",F126="pass",F127="pass",F118="pass"),"pass",IF(AND(F108="",F109="",F110="",F125="",F126="",F127="",F118=""),"n/a",IF(OR(F108="n/a",F109="n/a",F110="n/a",F125="n/a",F126="n/a",F127="n/a",F118="n/a"),"n/a"))))</f>
        <v>n/a</v>
      </c>
      <c r="O118" s="170" t="str">
        <f>IF(OR(G108="fail",G109="fail",G110="fail",G125="fail",G126="fail",G127="fail",G118="fail"),"fail",IF(AND(G108="pass",G109="pass",G110="pass",G125="pass",G126="pass",G127="pass",G118="pass"),"pass",IF(AND(G108="",G109="",G110="",G125="",G126="",G127="",G118=""),"n/a",IF(OR(G108="n/a",G109="n/a",G110="n/a",G125="n/a",G126="n/a",G127="n/a",G118="n/a"),"n/a"))))</f>
        <v>n/a</v>
      </c>
      <c r="P118" s="170" t="str">
        <f>IF(OR(H108="fail",H109="fail",H110="fail",H125="fail",H126="fail",H127="fail",H118="fail"),"fail",IF(AND(H108="pass",H109="pass",H110="pass",H125="pass",H126="pass",H127="pass",H118="pass"),"pass",IF(AND(H108="",H109="",H110="",H125="",H126="",H127="",H118=""),"n/a",IF(OR(H108="n/a",H109="n/a",H110="n/a",H125="n/a",H126="n/a",H127="n/a",H118="n/a"),"n/a"))))</f>
        <v>n/a</v>
      </c>
    </row>
    <row r="119" spans="1:16" x14ac:dyDescent="0.25">
      <c r="A119" s="171"/>
      <c r="B119" s="155"/>
      <c r="C119" s="164" t="s">
        <v>848</v>
      </c>
      <c r="D119" s="143"/>
      <c r="E119" s="143"/>
      <c r="F119" s="143"/>
      <c r="G119" s="143"/>
      <c r="H119" s="143"/>
      <c r="I119" s="143"/>
      <c r="M119" s="170" t="str">
        <f>IF(OR(E108="fail",E109="fail",E110="fail",E125="fail",E126="fail",E127="fail",E119="fail"),"fail",IF(AND(E108="pass",E109="pass",E110="pass",E125="pass",E126="pass",E127="pass",E119="pass"),"pass",IF(AND(E108="",E109="",E110="",E125="",E126="",E127="",E119=""),"n/a",IF(OR(E108="n/a",E109="n/a",E110="n/a",E125="n/a",E126="n/a",E127="n/a",E119="n/a"),"n/a"))))</f>
        <v>n/a</v>
      </c>
      <c r="N119" s="170" t="str">
        <f>IF(OR(F108="fail",F109="fail",F110="fail",F125="fail",F126="fail",F127="fail",F119="fail"),"fail",IF(AND(F108="pass",F109="pass",F110="pass",F125="pass",F126="pass",F127="pass",F119="pass"),"pass",IF(AND(F108="",F109="",F110="",F125="",F126="",F127="",F119=""),"n/a",IF(OR(F108="n/a",F109="n/a",F110="n/a",F125="n/a",F126="n/a",F127="n/a",F119="n/a"),"n/a"))))</f>
        <v>n/a</v>
      </c>
      <c r="O119" s="170" t="str">
        <f>IF(OR(G108="fail",G109="fail",G110="fail",G125="fail",G126="fail",G127="fail",G119="fail"),"fail",IF(AND(G108="pass",G109="pass",G110="pass",G125="pass",G126="pass",G127="pass",G119="pass"),"pass",IF(AND(G108="",G109="",G110="",G125="",G126="",G127="",G119=""),"n/a",IF(OR(G108="n/a",G109="n/a",G110="n/a",G125="n/a",G126="n/a",G127="n/a",G119="n/a"),"n/a"))))</f>
        <v>n/a</v>
      </c>
      <c r="P119" s="170" t="str">
        <f>IF(OR(H108="fail",H109="fail",H110="fail",H125="fail",H126="fail",H127="fail",H119="fail"),"fail",IF(AND(H108="pass",H109="pass",H110="pass",H125="pass",H126="pass",H127="pass",H119="pass"),"pass",IF(AND(H108="",H109="",H110="",H125="",H126="",H127="",H119=""),"n/a",IF(OR(H108="n/a",H109="n/a",H110="n/a",H125="n/a",H126="n/a",H127="n/a",H119="n/a"),"n/a"))))</f>
        <v>n/a</v>
      </c>
    </row>
    <row r="120" spans="1:16" x14ac:dyDescent="0.25">
      <c r="A120" s="171"/>
      <c r="B120" s="155"/>
      <c r="C120" s="164" t="s">
        <v>849</v>
      </c>
      <c r="D120" s="143"/>
      <c r="E120" s="143"/>
      <c r="F120" s="143"/>
      <c r="G120" s="143"/>
      <c r="H120" s="143"/>
      <c r="I120" s="143"/>
      <c r="M120" s="170" t="str">
        <f>IF(OR(E108="fail",E109="fail",E110="fail",E125="fail",E126="fail",E127="fail",E120="fail"),"fail",IF(AND(E108="pass",E109="pass",E110="pass",E125="pass",E126="pass",E127="pass",E120="pass"),"pass",IF(AND(E108="",E109="",E110="",E125="",E126="",E127="",E120=""),"n/a",IF(OR(E108="n/a",E109="n/a",E110="n/a",E125="n/a",E126="n/a",E127="n/a",E120="n/a"),"n/a"))))</f>
        <v>n/a</v>
      </c>
      <c r="N120" s="170" t="str">
        <f>IF(OR(F108="fail",F109="fail",F110="fail",F125="fail",F126="fail",F127="fail",F120="fail"),"fail",IF(AND(F108="pass",F109="pass",F110="pass",F125="pass",F126="pass",F127="pass",F120="pass"),"pass",IF(AND(F108="",F109="",F110="",F125="",F126="",F127="",F120=""),"n/a",IF(OR(F108="n/a",F109="n/a",F110="n/a",F125="n/a",F126="n/a",F127="n/a",F120="n/a"),"n/a"))))</f>
        <v>n/a</v>
      </c>
      <c r="O120" s="170" t="str">
        <f>IF(OR(G108="fail",G109="fail",G110="fail",G125="fail",G126="fail",G127="fail",G120="fail"),"fail",IF(AND(G108="pass",G109="pass",G110="pass",G125="pass",G126="pass",G127="pass",G120="pass"),"pass",IF(AND(G108="",G109="",G110="",G125="",G126="",G127="",G120=""),"n/a",IF(OR(G108="n/a",G109="n/a",G110="n/a",G125="n/a",G126="n/a",G127="n/a",G120="n/a"),"n/a"))))</f>
        <v>n/a</v>
      </c>
      <c r="P120" s="170" t="str">
        <f>IF(OR(H108="fail",H109="fail",H110="fail",H125="fail",H126="fail",H127="fail",H120="fail"),"fail",IF(AND(H108="pass",H109="pass",H110="pass",H125="pass",H126="pass",H127="pass",H120="pass"),"pass",IF(AND(H108="",H109="",H110="",H125="",H126="",H127="",H120=""),"n/a",IF(OR(H108="n/a",H109="n/a",H110="n/a",H125="n/a",H126="n/a",H127="n/a",H120="n/a"),"n/a"))))</f>
        <v>n/a</v>
      </c>
    </row>
    <row r="121" spans="1:16" x14ac:dyDescent="0.25">
      <c r="A121" s="171"/>
      <c r="B121" s="155"/>
      <c r="C121" s="164" t="s">
        <v>850</v>
      </c>
      <c r="D121" s="143"/>
      <c r="E121" s="143"/>
      <c r="F121" s="143"/>
      <c r="G121" s="143"/>
      <c r="H121" s="143"/>
      <c r="I121" s="143"/>
      <c r="M121" s="170" t="str">
        <f>IF(OR(E108="fail",E109="fail",E110="fail",E125="fail",E126="fail",E127="fail",E121="fail"),"fail",IF(AND(E108="pass",E109="pass",E110="pass",E125="pass",E126="pass",E127="pass",E121="pass"),"pass",IF(AND(E108="",E109="",E110="",E125="",E126="",E127="",E121=""),"n/a",IF(OR(E108="n/a",E109="n/a",E110="n/a",E125="n/a",E126="n/a",E127="n/a",E121="n/a"),"n/a"))))</f>
        <v>n/a</v>
      </c>
      <c r="N121" s="170" t="str">
        <f>IF(OR(F108="fail",F109="fail",F110="fail",F125="fail",F126="fail",F127="fail",F121="fail"),"fail",IF(AND(F108="pass",F109="pass",F110="pass",F125="pass",F126="pass",F127="pass",F121="pass"),"pass",IF(AND(F108="",F109="",F110="",F125="",F126="",F127="",F121=""),"n/a",IF(OR(F108="n/a",F109="n/a",F110="n/a",F125="n/a",F126="n/a",F127="n/a",F121="n/a"),"n/a"))))</f>
        <v>n/a</v>
      </c>
      <c r="O121" s="170" t="str">
        <f>IF(OR(G108="fail",G109="fail",G110="fail",G125="fail",G126="fail",G127="fail",G121="fail"),"fail",IF(AND(G108="pass",G109="pass",G110="pass",G125="pass",G126="pass",G127="pass",G121="pass"),"pass",IF(AND(G108="",G109="",G110="",G125="",G126="",G127="",G121=""),"n/a",IF(OR(G108="n/a",G109="n/a",G110="n/a",G125="n/a",G126="n/a",G127="n/a",G121="n/a"),"n/a"))))</f>
        <v>n/a</v>
      </c>
      <c r="P121" s="170" t="str">
        <f>IF(OR(H108="fail",H109="fail",H110="fail",H125="fail",H126="fail",H127="fail",H121="fail"),"fail",IF(AND(H108="pass",H109="pass",H110="pass",H125="pass",H126="pass",H127="pass",H121="pass"),"pass",IF(AND(H108="",H109="",H110="",H125="",H126="",H127="",H121=""),"n/a",IF(OR(H108="n/a",H109="n/a",H110="n/a",H125="n/a",H126="n/a",H127="n/a",H121="n/a"),"n/a"))))</f>
        <v>n/a</v>
      </c>
    </row>
    <row r="122" spans="1:16" x14ac:dyDescent="0.25">
      <c r="A122" s="171"/>
      <c r="B122" s="155"/>
      <c r="C122" s="164" t="s">
        <v>851</v>
      </c>
      <c r="D122" s="143"/>
      <c r="E122" s="143"/>
      <c r="F122" s="143"/>
      <c r="G122" s="143"/>
      <c r="H122" s="143"/>
      <c r="I122" s="143"/>
      <c r="M122" s="170" t="str">
        <f>IF(OR(E108="fail",E109="fail",E110="fail",E125="fail",E126="fail",E127="fail",E122="fail"),"fail",IF(AND(E108="pass",E109="pass",E110="pass",E125="pass",E126="pass",E127="pass",E122="pass"),"pass",IF(AND(E108="",E109="",E110="",E125="",E126="",E127="",E122=""),"n/a",IF(OR(E108="n/a",E109="n/a",E110="n/a",E125="n/a",E126="n/a",E127="n/a",E122="n/a"),"n/a"))))</f>
        <v>n/a</v>
      </c>
      <c r="N122" s="170" t="str">
        <f>IF(OR(F108="fail",F109="fail",F110="fail",F125="fail",F126="fail",F127="fail",F122="fail"),"fail",IF(AND(F108="pass",F109="pass",F110="pass",F125="pass",F126="pass",F127="pass",F122="pass"),"pass",IF(AND(F108="",F109="",F110="",F125="",F126="",F127="",F122=""),"n/a",IF(OR(F108="n/a",F109="n/a",F110="n/a",F125="n/a",F126="n/a",F127="n/a",F122="n/a"),"n/a"))))</f>
        <v>n/a</v>
      </c>
      <c r="O122" s="170" t="str">
        <f>IF(OR(G108="fail",G109="fail",G110="fail",G125="fail",G126="fail",G127="fail",G122="fail"),"fail",IF(AND(G108="pass",G109="pass",G110="pass",G125="pass",G126="pass",G127="pass",G122="pass"),"pass",IF(AND(G108="",G109="",G110="",G125="",G126="",G127="",G122=""),"n/a",IF(OR(G108="n/a",G109="n/a",G110="n/a",G125="n/a",G126="n/a",G127="n/a",G122="n/a"),"n/a"))))</f>
        <v>n/a</v>
      </c>
      <c r="P122" s="170" t="str">
        <f>IF(OR(H108="fail",H109="fail",H110="fail",H125="fail",H126="fail",H127="fail",H122="fail"),"fail",IF(AND(H108="pass",H109="pass",H110="pass",H125="pass",H126="pass",H127="pass",H122="pass"),"pass",IF(AND(H108="",H109="",H110="",H125="",H126="",H127="",H122=""),"n/a",IF(OR(H108="n/a",H109="n/a",H110="n/a",H125="n/a",H126="n/a",H127="n/a",H122="n/a"),"n/a"))))</f>
        <v>n/a</v>
      </c>
    </row>
    <row r="123" spans="1:16" ht="15.75" customHeight="1" x14ac:dyDescent="0.25">
      <c r="A123" s="171"/>
      <c r="B123" s="155"/>
      <c r="C123" s="164" t="s">
        <v>852</v>
      </c>
      <c r="D123" s="143"/>
      <c r="E123" s="143"/>
      <c r="F123" s="143"/>
      <c r="G123" s="143"/>
      <c r="H123" s="143"/>
      <c r="I123" s="143"/>
      <c r="M123" s="170" t="str">
        <f>IF(OR(E108="fail",E109="fail",E110="fail",E125="fail",E126="fail",E127="fail",E123="fail"),"fail",IF(AND(E108="pass",E109="pass",E110="pass",E125="pass",E126="pass",E127="pass",E123="pass"),"pass",IF(AND(E108="",E109="",E110="",E125="",E126="",E127="",E123=""),"n/a",IF(OR(E108="n/a",E109="n/a",E110="n/a",E125="n/a",E126="n/a",E127="n/a",E123="n/a"),"n/a"))))</f>
        <v>n/a</v>
      </c>
      <c r="N123" s="170" t="str">
        <f>IF(OR(F108="fail",F109="fail",F110="fail",F125="fail",F126="fail",F127="fail",F123="fail"),"fail",IF(AND(F108="pass",F109="pass",F110="pass",F125="pass",F126="pass",F127="pass",F123="pass"),"pass",IF(AND(F108="",F109="",F110="",F125="",F126="",F127="",F123=""),"n/a",IF(OR(F108="n/a",F109="n/a",F110="n/a",F125="n/a",F126="n/a",F127="n/a",F123="n/a"),"n/a"))))</f>
        <v>n/a</v>
      </c>
      <c r="O123" s="170" t="str">
        <f>IF(OR(G108="fail",G109="fail",G110="fail",G125="fail",G126="fail",G127="fail",G123="fail"),"fail",IF(AND(G108="pass",G109="pass",G110="pass",G125="pass",G126="pass",G127="pass",G123="pass"),"pass",IF(AND(G108="",G109="",G110="",G125="",G126="",G127="",G123=""),"n/a",IF(OR(G108="n/a",G109="n/a",G110="n/a",G125="n/a",G126="n/a",G127="n/a",G123="n/a"),"n/a"))))</f>
        <v>n/a</v>
      </c>
      <c r="P123" s="170" t="str">
        <f>IF(OR(H108="fail",H109="fail",H110="fail",H125="fail",H126="fail",H127="fail",H123="fail"),"fail",IF(AND(H108="pass",H109="pass",H110="pass",H125="pass",H126="pass",H127="pass",H123="pass"),"pass",IF(AND(H108="",H109="",H110="",H125="",H126="",H127="",H123=""),"n/a",IF(OR(H108="n/a",H109="n/a",H110="n/a",H125="n/a",H126="n/a",H127="n/a",H123="n/a"),"n/a"))))</f>
        <v>n/a</v>
      </c>
    </row>
    <row r="124" spans="1:16" ht="60" x14ac:dyDescent="0.25">
      <c r="A124" s="171"/>
      <c r="B124" s="155"/>
      <c r="C124" s="166" t="s">
        <v>853</v>
      </c>
      <c r="D124" s="161" t="s">
        <v>45</v>
      </c>
      <c r="E124" s="161" t="s">
        <v>45</v>
      </c>
      <c r="F124" s="161" t="s">
        <v>45</v>
      </c>
      <c r="G124" s="161" t="s">
        <v>45</v>
      </c>
      <c r="H124" s="161" t="s">
        <v>45</v>
      </c>
      <c r="I124" s="161"/>
    </row>
    <row r="125" spans="1:16" ht="30" x14ac:dyDescent="0.25">
      <c r="A125" s="171"/>
      <c r="B125" s="171"/>
      <c r="C125" s="156" t="s">
        <v>759</v>
      </c>
      <c r="D125" s="143"/>
      <c r="E125" s="143"/>
      <c r="F125" s="143"/>
      <c r="G125" s="143"/>
      <c r="H125" s="143"/>
      <c r="I125" s="143"/>
    </row>
    <row r="126" spans="1:16" ht="20.25" customHeight="1" x14ac:dyDescent="0.25">
      <c r="A126" s="171"/>
      <c r="B126" s="171"/>
      <c r="C126" s="156" t="s">
        <v>737</v>
      </c>
      <c r="D126" s="143"/>
      <c r="E126" s="143"/>
      <c r="F126" s="143"/>
      <c r="G126" s="143"/>
      <c r="H126" s="143"/>
      <c r="I126" s="143"/>
    </row>
    <row r="127" spans="1:16" ht="45" x14ac:dyDescent="0.25">
      <c r="A127" s="171"/>
      <c r="B127" s="171"/>
      <c r="C127" s="156" t="s">
        <v>760</v>
      </c>
      <c r="D127" s="143"/>
      <c r="E127" s="143"/>
      <c r="F127" s="143"/>
      <c r="G127" s="143"/>
      <c r="H127" s="143"/>
      <c r="I127" s="143"/>
    </row>
    <row r="128" spans="1:16" x14ac:dyDescent="0.25">
      <c r="A128" s="172"/>
      <c r="B128" s="172"/>
      <c r="C128" s="158"/>
      <c r="D128" s="158"/>
      <c r="E128" s="158"/>
      <c r="F128" s="158"/>
      <c r="G128" s="158"/>
      <c r="H128" s="158"/>
      <c r="I128" s="158"/>
    </row>
    <row r="129" spans="1:16" x14ac:dyDescent="0.25">
      <c r="A129" s="155" t="s">
        <v>921</v>
      </c>
      <c r="B129" s="173" t="s">
        <v>103</v>
      </c>
      <c r="C129" s="143" t="s">
        <v>960</v>
      </c>
      <c r="D129" s="143"/>
      <c r="E129" s="143"/>
      <c r="F129" s="143"/>
      <c r="G129" s="143"/>
      <c r="H129" s="143"/>
      <c r="I129" s="143"/>
    </row>
    <row r="130" spans="1:16" x14ac:dyDescent="0.25">
      <c r="A130" s="169"/>
      <c r="B130" s="169"/>
      <c r="C130" s="156" t="s">
        <v>628</v>
      </c>
      <c r="D130" s="143"/>
      <c r="E130" s="143"/>
      <c r="F130" s="143"/>
      <c r="G130" s="143"/>
      <c r="H130" s="143"/>
      <c r="I130" s="143"/>
    </row>
    <row r="131" spans="1:16" x14ac:dyDescent="0.25">
      <c r="A131" s="169"/>
      <c r="B131" s="169"/>
      <c r="C131" s="156" t="s">
        <v>653</v>
      </c>
      <c r="D131" s="143"/>
      <c r="E131" s="143"/>
      <c r="F131" s="143"/>
      <c r="G131" s="143"/>
      <c r="H131" s="143"/>
      <c r="I131" s="143"/>
    </row>
    <row r="132" spans="1:16" ht="15.75" customHeight="1" x14ac:dyDescent="0.25">
      <c r="A132" s="171"/>
      <c r="B132" s="155"/>
      <c r="C132" s="156" t="s">
        <v>823</v>
      </c>
      <c r="D132" s="161" t="s">
        <v>45</v>
      </c>
      <c r="E132" s="161" t="s">
        <v>45</v>
      </c>
      <c r="F132" s="161" t="s">
        <v>45</v>
      </c>
      <c r="G132" s="161" t="s">
        <v>45</v>
      </c>
      <c r="H132" s="161" t="s">
        <v>45</v>
      </c>
      <c r="I132" s="161"/>
    </row>
    <row r="133" spans="1:16" x14ac:dyDescent="0.25">
      <c r="A133" s="171"/>
      <c r="B133" s="155"/>
      <c r="C133" s="164" t="s">
        <v>826</v>
      </c>
      <c r="D133" s="143"/>
      <c r="E133" s="143"/>
      <c r="F133" s="143"/>
      <c r="G133" s="143"/>
      <c r="H133" s="143"/>
      <c r="I133" s="143"/>
      <c r="M133" s="170" t="str">
        <f>IF(OR(E129="fail",E130="fail",E131="fail",E145="fail",E146="fail",E147="fail",E133="fail"),"fail",IF(AND(E129="pass",E130="pass",E131="pass",E145="pass",E146="pass",E147="pass",E133="pass"),"pass",IF(AND(E129="",E130="",E131="",E145="",E146="",E147="",E133=""),"n/a",IF(OR(E129="n/a",E130="n/a",E131="n/a",E145="n/a",E146="n/a",E147="n/a",E133="n/a"),"n/a"))))</f>
        <v>n/a</v>
      </c>
      <c r="N133" s="170" t="str">
        <f>IF(OR(F129="fail",F130="fail",F131="fail",F145="fail",F146="fail",F147="fail",F133="fail"),"fail",IF(AND(F129="pass",F130="pass",F131="pass",F145="pass",F146="pass",F147="pass",F133="pass"),"pass",IF(AND(F129="",F130="",F131="",F145="",F146="",F147="",F133=""),"n/a",IF(OR(F129="n/a",F130="n/a",F131="n/a",F145="n/a",F146="n/a",F147="n/a",F133="n/a"),"n/a"))))</f>
        <v>n/a</v>
      </c>
      <c r="O133" s="170" t="str">
        <f>IF(OR(G129="fail",G130="fail",G131="fail",G145="fail",G146="fail",G147="fail",G133="fail"),"fail",IF(AND(G129="pass",G130="pass",G131="pass",G145="pass",G146="pass",G147="pass",G133="pass"),"pass",IF(AND(G129="",G130="",G131="",G145="",G146="",G147="",G133=""),"n/a",IF(OR(G129="n/a",G130="n/a",G131="n/a",G145="n/a",G146="n/a",G147="n/a",G133="n/a"),"n/a"))))</f>
        <v>n/a</v>
      </c>
      <c r="P133" s="170" t="str">
        <f>IF(OR(H129="fail",H130="fail",H131="fail",H145="fail",H146="fail",H147="fail",H133="fail"),"fail",IF(AND(H129="pass",H130="pass",H131="pass",H145="pass",H146="pass",H147="pass",H133="pass"),"pass",IF(AND(H129="",H130="",H131="",H145="",H146="",H147="",H133=""),"n/a",IF(OR(H129="n/a",H130="n/a",H131="n/a",H145="n/a",H146="n/a",H147="n/a",H133="n/a"),"n/a"))))</f>
        <v>n/a</v>
      </c>
    </row>
    <row r="134" spans="1:16" x14ac:dyDescent="0.25">
      <c r="A134" s="171"/>
      <c r="B134" s="155"/>
      <c r="C134" s="164" t="s">
        <v>827</v>
      </c>
      <c r="D134" s="143"/>
      <c r="E134" s="143"/>
      <c r="F134" s="143"/>
      <c r="G134" s="143"/>
      <c r="H134" s="143"/>
      <c r="I134" s="143"/>
      <c r="M134" s="170" t="str">
        <f>IF(OR(E129="fail",E130="fail",E131="fail",E145="fail",E146="fail",E147="fail",E134="fail"),"fail",IF(AND(E129="pass",E130="pass",E131="pass",E145="pass",E146="pass",E147="pass",E134="pass"),"pass",IF(AND(E129="",E130="",E131="",E145="",E146="",E147="",E134=""),"n/a",IF(OR(E129="n/a",E130="n/a",E131="n/a",E145="n/a",E146="n/a",E147="n/a",E134="n/a"),"n/a"))))</f>
        <v>n/a</v>
      </c>
      <c r="N134" s="170" t="str">
        <f>IF(OR(F129="fail",F130="fail",F131="fail",F145="fail",F146="fail",F147="fail",F134="fail"),"fail",IF(AND(F129="pass",F130="pass",F131="pass",F145="pass",F146="pass",F147="pass",F134="pass"),"pass",IF(AND(F129="",F130="",F131="",F145="",F146="",F147="",F134=""),"n/a",IF(OR(F129="n/a",F130="n/a",F131="n/a",F145="n/a",F146="n/a",F147="n/a",F134="n/a"),"n/a"))))</f>
        <v>n/a</v>
      </c>
      <c r="O134" s="170" t="str">
        <f>IF(OR(G129="fail",G130="fail",G131="fail",G145="fail",G146="fail",G147="fail",G134="fail"),"fail",IF(AND(G129="pass",G130="pass",G131="pass",G145="pass",G146="pass",G147="pass",G134="pass"),"pass",IF(AND(G129="",G130="",G131="",G145="",G146="",G147="",G134=""),"n/a",IF(OR(G129="n/a",G130="n/a",G131="n/a",G145="n/a",G146="n/a",G147="n/a",G134="n/a"),"n/a"))))</f>
        <v>n/a</v>
      </c>
      <c r="P134" s="170" t="str">
        <f>IF(OR(H129="fail",H130="fail",H131="fail",H145="fail",H146="fail",H147="fail",H134="fail"),"fail",IF(AND(H129="pass",H130="pass",H131="pass",H145="pass",H146="pass",H147="pass",H134="pass"),"pass",IF(AND(H129="",H130="",H131="",H145="",H146="",H147="",H134=""),"n/a",IF(OR(H129="n/a",H130="n/a",H131="n/a",H145="n/a",H146="n/a",H147="n/a",H134="n/a"),"n/a"))))</f>
        <v>n/a</v>
      </c>
    </row>
    <row r="135" spans="1:16" x14ac:dyDescent="0.25">
      <c r="A135" s="171"/>
      <c r="B135" s="155"/>
      <c r="C135" s="164" t="s">
        <v>828</v>
      </c>
      <c r="D135" s="143"/>
      <c r="E135" s="143"/>
      <c r="F135" s="143"/>
      <c r="G135" s="143"/>
      <c r="H135" s="143"/>
      <c r="I135" s="143"/>
      <c r="M135" s="170" t="str">
        <f>IF(OR(E129="fail",E130="fail",E131="fail",E145="fail",E146="fail",E147="fail",E135="fail"),"fail",IF(AND(E129="pass",E130="pass",E131="pass",E145="pass",E146="pass",E147="pass",E135="pass"),"pass",IF(AND(E129="",E130="",E131="",E145="",E146="",E147="",E135=""),"n/a",IF(OR(E129="n/a",E130="n/a",E131="n/a",E145="n/a",E146="n/a",E147="n/a",E135="n/a"),"n/a"))))</f>
        <v>n/a</v>
      </c>
      <c r="N135" s="170" t="str">
        <f>IF(OR(F129="fail",F130="fail",F131="fail",F145="fail",F146="fail",F147="fail",F135="fail"),"fail",IF(AND(F129="pass",F130="pass",F131="pass",F145="pass",F146="pass",F147="pass",F135="pass"),"pass",IF(AND(F129="",F130="",F131="",F145="",F146="",F147="",F135=""),"n/a",IF(OR(F129="n/a",F130="n/a",F131="n/a",F145="n/a",F146="n/a",F147="n/a",F135="n/a"),"n/a"))))</f>
        <v>n/a</v>
      </c>
      <c r="O135" s="170" t="str">
        <f>IF(OR(G129="fail",G130="fail",G131="fail",G145="fail",G146="fail",G147="fail",G135="fail"),"fail",IF(AND(G129="pass",G130="pass",G131="pass",G145="pass",G146="pass",G147="pass",G135="pass"),"pass",IF(AND(G129="",G130="",G131="",G145="",G146="",G147="",G135=""),"n/a",IF(OR(G129="n/a",G130="n/a",G131="n/a",G145="n/a",G146="n/a",G147="n/a",G135="n/a"),"n/a"))))</f>
        <v>n/a</v>
      </c>
      <c r="P135" s="170" t="str">
        <f>IF(OR(H129="fail",H130="fail",H131="fail",H145="fail",H146="fail",H147="fail",H135="fail"),"fail",IF(AND(H129="pass",H130="pass",H131="pass",H145="pass",H146="pass",H147="pass",H135="pass"),"pass",IF(AND(H129="",H130="",H131="",H145="",H146="",H147="",H135=""),"n/a",IF(OR(H129="n/a",H130="n/a",H131="n/a",H145="n/a",H146="n/a",H147="n/a",H135="n/a"),"n/a"))))</f>
        <v>n/a</v>
      </c>
    </row>
    <row r="136" spans="1:16" x14ac:dyDescent="0.25">
      <c r="A136" s="171"/>
      <c r="B136" s="155"/>
      <c r="C136" s="164" t="s">
        <v>829</v>
      </c>
      <c r="D136" s="143"/>
      <c r="E136" s="143"/>
      <c r="F136" s="143"/>
      <c r="G136" s="143"/>
      <c r="H136" s="143"/>
      <c r="I136" s="143"/>
      <c r="M136" s="170" t="str">
        <f>IF(OR(E129="fail",E130="fail",E131="fail",E145="fail",E146="fail",E147="fail",E136="fail"),"fail",IF(AND(E129="pass",E130="pass",E131="pass",E145="pass",E146="pass",E147="pass",E136="pass"),"pass",IF(AND(E129="",E130="",E131="",E145="",E146="",E147="",E136=""),"n/a",IF(OR(E129="n/a",E130="n/a",E131="n/a",E145="n/a",E146="n/a",E147="n/a",E136="n/a"),"n/a"))))</f>
        <v>n/a</v>
      </c>
      <c r="N136" s="170" t="str">
        <f>IF(OR(F129="fail",F130="fail",F131="fail",F145="fail",F146="fail",F147="fail",F136="fail"),"fail",IF(AND(F129="pass",F130="pass",F131="pass",F145="pass",F146="pass",F147="pass",F136="pass"),"pass",IF(AND(F129="",F130="",F131="",F145="",F146="",F147="",F136=""),"n/a",IF(OR(F129="n/a",F130="n/a",F131="n/a",F145="n/a",F146="n/a",F147="n/a",F136="n/a"),"n/a"))))</f>
        <v>n/a</v>
      </c>
      <c r="O136" s="170" t="str">
        <f>IF(OR(G129="fail",G130="fail",G131="fail",G145="fail",G146="fail",G147="fail",G136="fail"),"fail",IF(AND(G129="pass",G130="pass",G131="pass",G145="pass",G146="pass",G147="pass",G136="pass"),"pass",IF(AND(G129="",G130="",G131="",G145="",G146="",G147="",G136=""),"n/a",IF(OR(G129="n/a",G130="n/a",G131="n/a",G145="n/a",G146="n/a",G147="n/a",G136="n/a"),"n/a"))))</f>
        <v>n/a</v>
      </c>
      <c r="P136" s="170" t="str">
        <f>IF(OR(H129="fail",H130="fail",H131="fail",H145="fail",H146="fail",H147="fail",H136="fail"),"fail",IF(AND(H129="pass",H130="pass",H131="pass",H145="pass",H146="pass",H147="pass",H136="pass"),"pass",IF(AND(H129="",H130="",H131="",H145="",H146="",H147="",H136=""),"n/a",IF(OR(H129="n/a",H130="n/a",H131="n/a",H145="n/a",H146="n/a",H147="n/a",H136="n/a"),"n/a"))))</f>
        <v>n/a</v>
      </c>
    </row>
    <row r="137" spans="1:16" x14ac:dyDescent="0.25">
      <c r="A137" s="171"/>
      <c r="B137" s="155"/>
      <c r="C137" s="164" t="s">
        <v>830</v>
      </c>
      <c r="D137" s="143"/>
      <c r="E137" s="143"/>
      <c r="F137" s="143"/>
      <c r="G137" s="143"/>
      <c r="H137" s="143"/>
      <c r="I137" s="143"/>
      <c r="M137" s="170" t="str">
        <f>IF(OR(E129="fail",E130="fail",E131="fail",E145="fail",E146="fail",E147="fail",E137="fail"),"fail",IF(AND(E129="pass",E130="pass",E131="pass",E145="pass",E146="pass",E147="pass",E137="pass"),"pass",IF(AND(E129="",E130="",E131="",E145="",E146="",E147="",E137=""),"n/a",IF(OR(E129="n/a",E130="n/a",E131="n/a",E145="n/a",E146="n/a",E147="n/a",E137="n/a"),"n/a"))))</f>
        <v>n/a</v>
      </c>
      <c r="N137" s="170" t="str">
        <f>IF(OR(F129="fail",F130="fail",F131="fail",F145="fail",F146="fail",F147="fail",F137="fail"),"fail",IF(AND(F129="pass",F130="pass",F131="pass",F145="pass",F146="pass",F147="pass",F137="pass"),"pass",IF(AND(F129="",F130="",F131="",F145="",F146="",F147="",F137=""),"n/a",IF(OR(F129="n/a",F130="n/a",F131="n/a",F145="n/a",F146="n/a",F147="n/a",F137="n/a"),"n/a"))))</f>
        <v>n/a</v>
      </c>
      <c r="O137" s="170" t="str">
        <f>IF(OR(G129="fail",G130="fail",G131="fail",G145="fail",G146="fail",G147="fail",G137="fail"),"fail",IF(AND(G129="pass",G130="pass",G131="pass",G145="pass",G146="pass",G147="pass",G137="pass"),"pass",IF(AND(G129="",G130="",G131="",G145="",G146="",G147="",G137=""),"n/a",IF(OR(G129="n/a",G130="n/a",G131="n/a",G145="n/a",G146="n/a",G147="n/a",G137="n/a"),"n/a"))))</f>
        <v>n/a</v>
      </c>
      <c r="P137" s="170" t="str">
        <f>IF(OR(H129="fail",H130="fail",H131="fail",H145="fail",H146="fail",H147="fail",H137="fail"),"fail",IF(AND(H129="pass",H130="pass",H131="pass",H145="pass",H146="pass",H147="pass",H137="pass"),"pass",IF(AND(H129="",H130="",H131="",H145="",H146="",H147="",H137=""),"n/a",IF(OR(H129="n/a",H130="n/a",H131="n/a",H145="n/a",H146="n/a",H147="n/a",H137="n/a"),"n/a"))))</f>
        <v>n/a</v>
      </c>
    </row>
    <row r="138" spans="1:16" x14ac:dyDescent="0.25">
      <c r="A138" s="171"/>
      <c r="B138" s="155"/>
      <c r="C138" s="164" t="s">
        <v>831</v>
      </c>
      <c r="D138" s="143"/>
      <c r="E138" s="143"/>
      <c r="F138" s="143"/>
      <c r="G138" s="143"/>
      <c r="H138" s="143"/>
      <c r="I138" s="143"/>
      <c r="M138" s="170" t="str">
        <f>IF(OR(E129="fail",E130="fail",E131="fail",E145="fail",E146="fail",E147="fail",E138="fail"),"fail",IF(AND(E129="pass",E130="pass",E131="pass",E145="pass",E146="pass",E147="pass",E138="pass"),"pass",IF(AND(E129="",E130="",E131="",E145="",E146="",E147="",E138=""),"n/a",IF(OR(E129="n/a",E130="n/a",E131="n/a",E145="n/a",E146="n/a",E147="n/a",E138="n/a"),"n/a"))))</f>
        <v>n/a</v>
      </c>
      <c r="N138" s="170" t="str">
        <f>IF(OR(F129="fail",F130="fail",F131="fail",F145="fail",F146="fail",F147="fail",F138="fail"),"fail",IF(AND(F129="pass",F130="pass",F131="pass",F145="pass",F146="pass",F147="pass",F138="pass"),"pass",IF(AND(F129="",F130="",F131="",F145="",F146="",F147="",F138=""),"n/a",IF(OR(F129="n/a",F130="n/a",F131="n/a",F145="n/a",F146="n/a",F147="n/a",F138="n/a"),"n/a"))))</f>
        <v>n/a</v>
      </c>
      <c r="O138" s="170" t="str">
        <f>IF(OR(G129="fail",G130="fail",G131="fail",G145="fail",G146="fail",G147="fail",G138="fail"),"fail",IF(AND(G129="pass",G130="pass",G131="pass",G145="pass",G146="pass",G147="pass",G138="pass"),"pass",IF(AND(G129="",G130="",G131="",G145="",G146="",G147="",G138=""),"n/a",IF(OR(G129="n/a",G130="n/a",G131="n/a",G145="n/a",G146="n/a",G147="n/a",G138="n/a"),"n/a"))))</f>
        <v>n/a</v>
      </c>
      <c r="P138" s="170" t="str">
        <f>IF(OR(H129="fail",H130="fail",H131="fail",H145="fail",H146="fail",H147="fail",H138="fail"),"fail",IF(AND(H129="pass",H130="pass",H131="pass",H145="pass",H146="pass",H147="pass",H138="pass"),"pass",IF(AND(H129="",H130="",H131="",H145="",H146="",H147="",H138=""),"n/a",IF(OR(H129="n/a",H130="n/a",H131="n/a",H145="n/a",H146="n/a",H147="n/a",H138="n/a"),"n/a"))))</f>
        <v>n/a</v>
      </c>
    </row>
    <row r="139" spans="1:16" x14ac:dyDescent="0.25">
      <c r="A139" s="171"/>
      <c r="B139" s="155"/>
      <c r="C139" s="164" t="s">
        <v>832</v>
      </c>
      <c r="D139" s="143"/>
      <c r="E139" s="143"/>
      <c r="F139" s="143"/>
      <c r="G139" s="143"/>
      <c r="H139" s="143"/>
      <c r="I139" s="143"/>
      <c r="M139" s="170" t="str">
        <f>IF(OR(E129="fail",E130="fail",E131="fail",E145="fail",E146="fail",E147="fail",E139="fail"),"fail",IF(AND(E129="pass",E130="pass",E131="pass",E145="pass",E146="pass",E147="pass",E139="pass"),"pass",IF(AND(E129="",E130="",E131="",E145="",E146="",E147="",E139=""),"n/a",IF(OR(E129="n/a",E130="n/a",E131="n/a",E145="n/a",E146="n/a",E147="n/a",E139="n/a"),"n/a"))))</f>
        <v>n/a</v>
      </c>
      <c r="N139" s="170" t="str">
        <f>IF(OR(F129="fail",F130="fail",F131="fail",F145="fail",F146="fail",F147="fail",F139="fail"),"fail",IF(AND(F129="pass",F130="pass",F131="pass",F145="pass",F146="pass",F147="pass",F139="pass"),"pass",IF(AND(F129="",F130="",F131="",F145="",F146="",F147="",F139=""),"n/a",IF(OR(F129="n/a",F130="n/a",F131="n/a",F145="n/a",F146="n/a",F147="n/a",F139="n/a"),"n/a"))))</f>
        <v>n/a</v>
      </c>
      <c r="O139" s="170" t="str">
        <f>IF(OR(G129="fail",G130="fail",G131="fail",G145="fail",G146="fail",G147="fail",G139="fail"),"fail",IF(AND(G129="pass",G130="pass",G131="pass",G145="pass",G146="pass",G147="pass",G139="pass"),"pass",IF(AND(G129="",G130="",G131="",G145="",G146="",G147="",G139=""),"n/a",IF(OR(G129="n/a",G130="n/a",G131="n/a",G145="n/a",G146="n/a",G147="n/a",G139="n/a"),"n/a"))))</f>
        <v>n/a</v>
      </c>
      <c r="P139" s="170" t="str">
        <f>IF(OR(H129="fail",H130="fail",H131="fail",H145="fail",H146="fail",H147="fail",H139="fail"),"fail",IF(AND(H129="pass",H130="pass",H131="pass",H145="pass",H146="pass",H147="pass",H139="pass"),"pass",IF(AND(H129="",H130="",H131="",H145="",H146="",H147="",H139=""),"n/a",IF(OR(H129="n/a",H130="n/a",H131="n/a",H145="n/a",H146="n/a",H147="n/a",H139="n/a"),"n/a"))))</f>
        <v>n/a</v>
      </c>
    </row>
    <row r="140" spans="1:16" x14ac:dyDescent="0.25">
      <c r="A140" s="171"/>
      <c r="B140" s="155"/>
      <c r="C140" s="164" t="s">
        <v>833</v>
      </c>
      <c r="D140" s="143"/>
      <c r="E140" s="143"/>
      <c r="F140" s="143"/>
      <c r="G140" s="143"/>
      <c r="H140" s="143"/>
      <c r="I140" s="143"/>
      <c r="M140" s="170" t="str">
        <f>IF(OR(E129="fail",E130="fail",E131="fail",E145="fail",E146="fail",E147="fail",E140="fail"),"fail",IF(AND(E129="pass",E130="pass",E131="pass",E145="pass",E146="pass",E147="pass",E140="pass"),"pass",IF(AND(E129="",E130="",E131="",E145="",E146="",E147="",E140=""),"n/a",IF(OR(E129="n/a",E130="n/a",E131="n/a",E145="n/a",E146="n/a",E147="n/a",E140="n/a"),"n/a"))))</f>
        <v>n/a</v>
      </c>
      <c r="N140" s="170" t="str">
        <f>IF(OR(F129="fail",F130="fail",F131="fail",F145="fail",F146="fail",F147="fail",F140="fail"),"fail",IF(AND(F129="pass",F130="pass",F131="pass",F145="pass",F146="pass",F147="pass",F140="pass"),"pass",IF(AND(F129="",F130="",F131="",F145="",F146="",F147="",F140=""),"n/a",IF(OR(F129="n/a",F130="n/a",F131="n/a",F145="n/a",F146="n/a",F147="n/a",F140="n/a"),"n/a"))))</f>
        <v>n/a</v>
      </c>
      <c r="O140" s="170" t="str">
        <f>IF(OR(G129="fail",G130="fail",G131="fail",G145="fail",G146="fail",G147="fail",G140="fail"),"fail",IF(AND(G129="pass",G130="pass",G131="pass",G145="pass",G146="pass",G147="pass",G140="pass"),"pass",IF(AND(G129="",G130="",G131="",G145="",G146="",G147="",G140=""),"n/a",IF(OR(G129="n/a",G130="n/a",G131="n/a",G145="n/a",G146="n/a",G147="n/a",G140="n/a"),"n/a"))))</f>
        <v>n/a</v>
      </c>
      <c r="P140" s="170" t="str">
        <f>IF(OR(H129="fail",H130="fail",H131="fail",H145="fail",H146="fail",H147="fail",H140="fail"),"fail",IF(AND(H129="pass",H130="pass",H131="pass",H145="pass",H146="pass",H147="pass",H140="pass"),"pass",IF(AND(H129="",H130="",H131="",H145="",H146="",H147="",H140=""),"n/a",IF(OR(H129="n/a",H130="n/a",H131="n/a",H145="n/a",H146="n/a",H147="n/a",H140="n/a"),"n/a"))))</f>
        <v>n/a</v>
      </c>
    </row>
    <row r="141" spans="1:16" x14ac:dyDescent="0.25">
      <c r="A141" s="171"/>
      <c r="B141" s="155"/>
      <c r="C141" s="164" t="s">
        <v>834</v>
      </c>
      <c r="D141" s="143"/>
      <c r="E141" s="143"/>
      <c r="F141" s="143"/>
      <c r="G141" s="143"/>
      <c r="H141" s="143"/>
      <c r="I141" s="143"/>
      <c r="M141" s="170" t="str">
        <f>IF(OR(E129="fail",E130="fail",E131="fail",E145="fail",E146="fail",E147="fail",E141="fail"),"fail",IF(AND(E129="pass",E130="pass",E131="pass",E145="pass",E146="pass",E147="pass",E141="pass"),"pass",IF(AND(E129="",E130="",E131="",E145="",E146="",E147="",E141=""),"n/a",IF(OR(E129="n/a",E130="n/a",E131="n/a",E145="n/a",E146="n/a",E147="n/a",E141="n/a"),"n/a"))))</f>
        <v>n/a</v>
      </c>
      <c r="N141" s="170" t="str">
        <f>IF(OR(F129="fail",F130="fail",F131="fail",F145="fail",F146="fail",F147="fail",F141="fail"),"fail",IF(AND(F129="pass",F130="pass",F131="pass",F145="pass",F146="pass",F147="pass",F141="pass"),"pass",IF(AND(F129="",F130="",F131="",F145="",F146="",F147="",F141=""),"n/a",IF(OR(F129="n/a",F130="n/a",F131="n/a",F145="n/a",F146="n/a",F147="n/a",F141="n/a"),"n/a"))))</f>
        <v>n/a</v>
      </c>
      <c r="O141" s="170" t="str">
        <f>IF(OR(G129="fail",G130="fail",G131="fail",G145="fail",G146="fail",G147="fail",G141="fail"),"fail",IF(AND(G129="pass",G130="pass",G131="pass",G145="pass",G146="pass",G147="pass",G141="pass"),"pass",IF(AND(G129="",G130="",G131="",G145="",G146="",G147="",G141=""),"n/a",IF(OR(G129="n/a",G130="n/a",G131="n/a",G145="n/a",G146="n/a",G147="n/a",G141="n/a"),"n/a"))))</f>
        <v>n/a</v>
      </c>
      <c r="P141" s="170" t="str">
        <f>IF(OR(H129="fail",H130="fail",H131="fail",H145="fail",H146="fail",H147="fail",H141="fail"),"fail",IF(AND(H129="pass",H130="pass",H131="pass",H145="pass",H146="pass",H147="pass",H141="pass"),"pass",IF(AND(H129="",H130="",H131="",H145="",H146="",H147="",H141=""),"n/a",IF(OR(H129="n/a",H130="n/a",H131="n/a",H145="n/a",H146="n/a",H147="n/a",H141="n/a"),"n/a"))))</f>
        <v>n/a</v>
      </c>
    </row>
    <row r="142" spans="1:16" x14ac:dyDescent="0.25">
      <c r="A142" s="171"/>
      <c r="B142" s="155"/>
      <c r="C142" s="164" t="s">
        <v>835</v>
      </c>
      <c r="D142" s="143"/>
      <c r="E142" s="143"/>
      <c r="F142" s="143"/>
      <c r="G142" s="143"/>
      <c r="H142" s="143"/>
      <c r="I142" s="143"/>
      <c r="M142" s="170" t="str">
        <f>IF(OR(E129="fail",E130="fail",E131="fail",E145="fail",E146="fail",E147="fail",E142="fail"),"fail",IF(AND(E129="pass",E130="pass",E131="pass",E145="pass",E146="pass",E147="pass",E142="pass"),"pass",IF(AND(E129="",E130="",E131="",E145="",E146="",E147="",E142=""),"n/a",IF(OR(E129="n/a",E130="n/a",E131="n/a",E145="n/a",E146="n/a",E147="n/a",E142="n/a"),"n/a"))))</f>
        <v>n/a</v>
      </c>
      <c r="N142" s="170" t="str">
        <f>IF(OR(F129="fail",F130="fail",F131="fail",F145="fail",F146="fail",F147="fail",F142="fail"),"fail",IF(AND(F129="pass",F130="pass",F131="pass",F145="pass",F146="pass",F147="pass",F142="pass"),"pass",IF(AND(F129="",F130="",F131="",F145="",F146="",F147="",F142=""),"n/a",IF(OR(F129="n/a",F130="n/a",F131="n/a",F145="n/a",F146="n/a",F147="n/a",F142="n/a"),"n/a"))))</f>
        <v>n/a</v>
      </c>
      <c r="O142" s="170" t="str">
        <f>IF(OR(G129="fail",G130="fail",G131="fail",G145="fail",G146="fail",G147="fail",G142="fail"),"fail",IF(AND(G129="pass",G130="pass",G131="pass",G145="pass",G146="pass",G147="pass",G142="pass"),"pass",IF(AND(G129="",G130="",G131="",G145="",G146="",G147="",G142=""),"n/a",IF(OR(G129="n/a",G130="n/a",G131="n/a",G145="n/a",G146="n/a",G147="n/a",G142="n/a"),"n/a"))))</f>
        <v>n/a</v>
      </c>
      <c r="P142" s="170" t="str">
        <f>IF(OR(H129="fail",H130="fail",H131="fail",H145="fail",H146="fail",H147="fail",H142="fail"),"fail",IF(AND(H129="pass",H130="pass",H131="pass",H145="pass",H146="pass",H147="pass",H142="pass"),"pass",IF(AND(H129="",H130="",H131="",H145="",H146="",H147="",H142=""),"n/a",IF(OR(H129="n/a",H130="n/a",H131="n/a",H145="n/a",H146="n/a",H147="n/a",H142="n/a"),"n/a"))))</f>
        <v>n/a</v>
      </c>
    </row>
    <row r="143" spans="1:16" x14ac:dyDescent="0.25">
      <c r="A143" s="171"/>
      <c r="B143" s="155"/>
      <c r="C143" s="164" t="s">
        <v>836</v>
      </c>
      <c r="D143" s="143"/>
      <c r="E143" s="143"/>
      <c r="F143" s="143"/>
      <c r="G143" s="143"/>
      <c r="H143" s="143"/>
      <c r="I143" s="143"/>
      <c r="M143" s="170" t="str">
        <f>IF(OR(E129="fail",E130="fail",E131="fail",E145="fail",E146="fail",E147="fail",E143="fail"),"fail",IF(AND(E129="pass",E130="pass",E131="pass",E145="pass",E146="pass",E147="pass",E143="pass"),"pass",IF(AND(E129="",E130="",E131="",E145="",E146="",E147="",E143=""),"n/a",IF(OR(E129="n/a",E130="n/a",E131="n/a",E145="n/a",E146="n/a",E147="n/a",E143="n/a"),"n/a"))))</f>
        <v>n/a</v>
      </c>
      <c r="N143" s="170" t="str">
        <f>IF(OR(F129="fail",F130="fail",F131="fail",F145="fail",F146="fail",F147="fail",F143="fail"),"fail",IF(AND(F129="pass",F130="pass",F131="pass",F145="pass",F146="pass",F147="pass",F143="pass"),"pass",IF(AND(F129="",F130="",F131="",F145="",F146="",F147="",F143=""),"n/a",IF(OR(F129="n/a",F130="n/a",F131="n/a",F145="n/a",F146="n/a",F147="n/a",F143="n/a"),"n/a"))))</f>
        <v>n/a</v>
      </c>
      <c r="O143" s="170" t="str">
        <f>IF(OR(G129="fail",G130="fail",G131="fail",G145="fail",G146="fail",G147="fail",G143="fail"),"fail",IF(AND(G129="pass",G130="pass",G131="pass",G145="pass",G146="pass",G147="pass",G143="pass"),"pass",IF(AND(G129="",G130="",G131="",G145="",G146="",G147="",G143=""),"n/a",IF(OR(G129="n/a",G130="n/a",G131="n/a",G145="n/a",G146="n/a",G147="n/a",G143="n/a"),"n/a"))))</f>
        <v>n/a</v>
      </c>
      <c r="P143" s="170" t="str">
        <f>IF(OR(H129="fail",H130="fail",H131="fail",H145="fail",H146="fail",H147="fail",H143="fail"),"fail",IF(AND(H129="pass",H130="pass",H131="pass",H145="pass",H146="pass",H147="pass",H143="pass"),"pass",IF(AND(H129="",H130="",H131="",H145="",H146="",H147="",H143=""),"n/a",IF(OR(H129="n/a",H130="n/a",H131="n/a",H145="n/a",H146="n/a",H147="n/a",H143="n/a"),"n/a"))))</f>
        <v>n/a</v>
      </c>
    </row>
    <row r="144" spans="1:16" x14ac:dyDescent="0.25">
      <c r="A144" s="171"/>
      <c r="B144" s="155"/>
      <c r="C144" s="156" t="s">
        <v>837</v>
      </c>
      <c r="D144" s="161" t="s">
        <v>45</v>
      </c>
      <c r="E144" s="161" t="s">
        <v>45</v>
      </c>
      <c r="F144" s="161" t="s">
        <v>45</v>
      </c>
      <c r="G144" s="161" t="s">
        <v>45</v>
      </c>
      <c r="H144" s="161" t="s">
        <v>45</v>
      </c>
      <c r="I144" s="161"/>
    </row>
    <row r="145" spans="1:16" ht="30" x14ac:dyDescent="0.25">
      <c r="A145" s="171"/>
      <c r="B145" s="171"/>
      <c r="C145" s="156" t="s">
        <v>755</v>
      </c>
      <c r="D145" s="143"/>
      <c r="E145" s="143"/>
      <c r="F145" s="143"/>
      <c r="G145" s="143"/>
      <c r="H145" s="143"/>
      <c r="I145" s="143"/>
    </row>
    <row r="146" spans="1:16" ht="16.5" customHeight="1" x14ac:dyDescent="0.25">
      <c r="A146" s="171"/>
      <c r="B146" s="171"/>
      <c r="C146" s="156" t="s">
        <v>737</v>
      </c>
      <c r="D146" s="143"/>
      <c r="E146" s="143"/>
      <c r="F146" s="143"/>
      <c r="G146" s="143"/>
      <c r="H146" s="143"/>
      <c r="I146" s="143"/>
    </row>
    <row r="147" spans="1:16" ht="45" x14ac:dyDescent="0.25">
      <c r="A147" s="171"/>
      <c r="B147" s="171"/>
      <c r="C147" s="156" t="s">
        <v>761</v>
      </c>
      <c r="D147" s="143"/>
      <c r="E147" s="143"/>
      <c r="F147" s="143"/>
      <c r="G147" s="143"/>
      <c r="H147" s="143"/>
      <c r="I147" s="143"/>
    </row>
    <row r="148" spans="1:16" x14ac:dyDescent="0.25">
      <c r="A148" s="172"/>
      <c r="B148" s="172"/>
      <c r="C148" s="158"/>
      <c r="D148" s="158"/>
      <c r="E148" s="158" t="s">
        <v>544</v>
      </c>
      <c r="F148" s="158" t="s">
        <v>544</v>
      </c>
      <c r="G148" s="158" t="s">
        <v>544</v>
      </c>
      <c r="H148" s="158" t="s">
        <v>544</v>
      </c>
      <c r="I148" s="158"/>
    </row>
    <row r="149" spans="1:16" x14ac:dyDescent="0.25">
      <c r="A149" s="155" t="s">
        <v>922</v>
      </c>
      <c r="B149" s="173" t="s">
        <v>102</v>
      </c>
      <c r="C149" s="143" t="s">
        <v>960</v>
      </c>
      <c r="D149" s="143"/>
      <c r="E149" s="143"/>
      <c r="F149" s="143"/>
      <c r="G149" s="143"/>
      <c r="H149" s="143"/>
      <c r="I149" s="143"/>
      <c r="M149" s="170" t="str">
        <f>IF(OR(E149="fail",E150="fail",E151="fail",E152="fail",E153="fail",E154="fail",E155="fail"),"fail",IF(AND(E149="pass",E150="pass",E151="pass",E152="pass",E153="pass",E154="pass",E155="pass"),"pass",IF(AND(E149="",E150="",E151="",E152="",E153="",E154="",E155=""),"n/a",IF(OR(E149="n/a",E150="n/a",E151="n/a",E152="n/a",E153="n/a",E154="n/a",E155="n/a"),"n/a"))))</f>
        <v>n/a</v>
      </c>
      <c r="N149" s="170" t="str">
        <f t="shared" ref="N149:P149" si="14">IF(OR(F149="fail",F150="fail",F151="fail",F152="fail",F153="fail",F154="fail",F155="fail"),"fail",IF(AND(F149="pass",F150="pass",F151="pass",F152="pass",F153="pass",F154="pass",F155="pass"),"pass",IF(AND(F149="",F150="",F151="",F152="",F153="",F154="",F155=""),"n/a",IF(OR(F149="n/a",F150="n/a",F151="n/a",F152="n/a",F153="n/a",F154="n/a",F155="n/a"),"n/a"))))</f>
        <v>n/a</v>
      </c>
      <c r="O149" s="170" t="str">
        <f t="shared" si="14"/>
        <v>n/a</v>
      </c>
      <c r="P149" s="170" t="str">
        <f t="shared" si="14"/>
        <v>n/a</v>
      </c>
    </row>
    <row r="150" spans="1:16" x14ac:dyDescent="0.25">
      <c r="A150" s="169"/>
      <c r="B150" s="169"/>
      <c r="C150" s="156" t="s">
        <v>762</v>
      </c>
      <c r="D150" s="143"/>
      <c r="E150" s="143"/>
      <c r="F150" s="143"/>
      <c r="G150" s="143"/>
      <c r="H150" s="143"/>
      <c r="I150" s="143"/>
    </row>
    <row r="151" spans="1:16" x14ac:dyDescent="0.25">
      <c r="A151" s="169"/>
      <c r="B151" s="169"/>
      <c r="C151" s="156" t="s">
        <v>651</v>
      </c>
      <c r="D151" s="143"/>
      <c r="E151" s="143"/>
      <c r="F151" s="143"/>
      <c r="G151" s="143"/>
      <c r="H151" s="143"/>
      <c r="I151" s="143"/>
    </row>
    <row r="152" spans="1:16" x14ac:dyDescent="0.25">
      <c r="A152" s="171"/>
      <c r="B152" s="171"/>
      <c r="C152" s="156" t="s">
        <v>763</v>
      </c>
      <c r="D152" s="143"/>
      <c r="E152" s="143"/>
      <c r="F152" s="143"/>
      <c r="G152" s="143"/>
      <c r="H152" s="143"/>
      <c r="I152" s="143"/>
    </row>
    <row r="153" spans="1:16" ht="30" x14ac:dyDescent="0.25">
      <c r="A153" s="171"/>
      <c r="B153" s="171"/>
      <c r="C153" s="156" t="s">
        <v>764</v>
      </c>
      <c r="D153" s="143"/>
      <c r="E153" s="143"/>
      <c r="F153" s="143"/>
      <c r="G153" s="143"/>
      <c r="H153" s="143"/>
      <c r="I153" s="143"/>
    </row>
    <row r="154" spans="1:16" ht="17.25" customHeight="1" x14ac:dyDescent="0.25">
      <c r="A154" s="171"/>
      <c r="B154" s="171"/>
      <c r="C154" s="156" t="s">
        <v>737</v>
      </c>
      <c r="D154" s="143"/>
      <c r="E154" s="143"/>
      <c r="F154" s="143"/>
      <c r="G154" s="143"/>
      <c r="H154" s="143"/>
      <c r="I154" s="143"/>
    </row>
    <row r="155" spans="1:16" ht="45" x14ac:dyDescent="0.25">
      <c r="A155" s="171"/>
      <c r="B155" s="171"/>
      <c r="C155" s="156" t="s">
        <v>765</v>
      </c>
      <c r="D155" s="143"/>
      <c r="E155" s="143"/>
      <c r="F155" s="143"/>
      <c r="G155" s="143"/>
      <c r="H155" s="143"/>
      <c r="I155" s="143"/>
    </row>
    <row r="156" spans="1:16" x14ac:dyDescent="0.25">
      <c r="A156" s="172"/>
      <c r="B156" s="172"/>
      <c r="C156" s="158"/>
      <c r="D156" s="158"/>
      <c r="E156" s="158" t="s">
        <v>544</v>
      </c>
      <c r="F156" s="158" t="s">
        <v>544</v>
      </c>
      <c r="G156" s="158" t="s">
        <v>544</v>
      </c>
      <c r="H156" s="158" t="s">
        <v>544</v>
      </c>
      <c r="I156" s="158"/>
    </row>
    <row r="157" spans="1:16" x14ac:dyDescent="0.25">
      <c r="A157" s="155" t="s">
        <v>923</v>
      </c>
      <c r="B157" s="173" t="s">
        <v>119</v>
      </c>
      <c r="C157" s="143" t="s">
        <v>960</v>
      </c>
      <c r="D157" s="143"/>
      <c r="E157" s="143"/>
      <c r="F157" s="143"/>
      <c r="G157" s="143"/>
      <c r="H157" s="143"/>
      <c r="I157" s="143"/>
      <c r="M157" s="170" t="str">
        <f>IF(OR(E157="fail",E158="fail",E159="fail",E160="fail",E161="fail",E162="fail",E163="fail"),"fail",IF(AND(E157="pass",E158="pass",E159="pass",E160="pass",E161="pass",E162="pass",E163="pass"),"pass",IF(AND(E157="",E158="",E159="",E160="",E161="",E162="",E163=""),"n/a",IF(OR(E157="n/a",E158="n/a",E159="n/a",E160="n/a",E161="n/a",E162="n/a",E163="n/a"),"n/a"))))</f>
        <v>n/a</v>
      </c>
      <c r="N157" s="170" t="str">
        <f t="shared" ref="N157:P157" si="15">IF(OR(F157="fail",F158="fail",F159="fail",F160="fail",F161="fail",F162="fail",F163="fail"),"fail",IF(AND(F157="pass",F158="pass",F159="pass",F160="pass",F161="pass",F162="pass",F163="pass"),"pass",IF(AND(F157="",F158="",F159="",F160="",F161="",F162="",F163=""),"n/a",IF(OR(F157="n/a",F158="n/a",F159="n/a",F160="n/a",F161="n/a",F162="n/a",F163="n/a"),"n/a"))))</f>
        <v>n/a</v>
      </c>
      <c r="O157" s="170" t="str">
        <f t="shared" si="15"/>
        <v>n/a</v>
      </c>
      <c r="P157" s="170" t="str">
        <f t="shared" si="15"/>
        <v>n/a</v>
      </c>
    </row>
    <row r="158" spans="1:16" x14ac:dyDescent="0.25">
      <c r="A158" s="169"/>
      <c r="B158" s="169"/>
      <c r="C158" s="156" t="s">
        <v>3723</v>
      </c>
      <c r="D158" s="143"/>
      <c r="E158" s="143"/>
      <c r="F158" s="143"/>
      <c r="G158" s="143"/>
      <c r="H158" s="143"/>
      <c r="I158" s="143"/>
    </row>
    <row r="159" spans="1:16" x14ac:dyDescent="0.25">
      <c r="A159" s="169"/>
      <c r="B159" s="169"/>
      <c r="C159" s="156" t="s">
        <v>653</v>
      </c>
      <c r="D159" s="143"/>
      <c r="E159" s="143"/>
      <c r="F159" s="143"/>
      <c r="G159" s="143"/>
      <c r="H159" s="143"/>
      <c r="I159" s="143"/>
    </row>
    <row r="160" spans="1:16" ht="30" x14ac:dyDescent="0.25">
      <c r="A160" s="171"/>
      <c r="B160" s="171"/>
      <c r="C160" s="156" t="s">
        <v>766</v>
      </c>
      <c r="D160" s="143"/>
      <c r="E160" s="143"/>
      <c r="F160" s="143"/>
      <c r="G160" s="143"/>
      <c r="H160" s="143"/>
      <c r="I160" s="143"/>
    </row>
    <row r="161" spans="1:16" ht="30" x14ac:dyDescent="0.25">
      <c r="A161" s="171"/>
      <c r="B161" s="171"/>
      <c r="C161" s="156" t="s">
        <v>767</v>
      </c>
      <c r="D161" s="143"/>
      <c r="E161" s="143"/>
      <c r="F161" s="143"/>
      <c r="G161" s="143"/>
      <c r="H161" s="143"/>
      <c r="I161" s="143"/>
    </row>
    <row r="162" spans="1:16" ht="20.25" customHeight="1" x14ac:dyDescent="0.25">
      <c r="A162" s="171"/>
      <c r="B162" s="171"/>
      <c r="C162" s="156" t="s">
        <v>737</v>
      </c>
      <c r="D162" s="143"/>
      <c r="E162" s="143"/>
      <c r="F162" s="143"/>
      <c r="G162" s="143"/>
      <c r="H162" s="143"/>
      <c r="I162" s="143"/>
    </row>
    <row r="163" spans="1:16" ht="45" x14ac:dyDescent="0.25">
      <c r="A163" s="171"/>
      <c r="B163" s="171"/>
      <c r="C163" s="156" t="s">
        <v>768</v>
      </c>
      <c r="D163" s="143"/>
      <c r="E163" s="143"/>
      <c r="F163" s="143"/>
      <c r="G163" s="143"/>
      <c r="H163" s="143"/>
      <c r="I163" s="143"/>
    </row>
    <row r="164" spans="1:16" x14ac:dyDescent="0.25">
      <c r="A164" s="172"/>
      <c r="B164" s="172"/>
      <c r="C164" s="158"/>
      <c r="D164" s="158"/>
      <c r="E164" s="158" t="s">
        <v>544</v>
      </c>
      <c r="F164" s="158" t="s">
        <v>544</v>
      </c>
      <c r="G164" s="158" t="s">
        <v>544</v>
      </c>
      <c r="H164" s="158" t="s">
        <v>544</v>
      </c>
      <c r="I164" s="158"/>
    </row>
    <row r="165" spans="1:16" x14ac:dyDescent="0.25">
      <c r="A165" s="155" t="s">
        <v>924</v>
      </c>
      <c r="B165" s="173" t="s">
        <v>118</v>
      </c>
      <c r="C165" s="143" t="s">
        <v>960</v>
      </c>
      <c r="D165" s="143"/>
      <c r="E165" s="143"/>
      <c r="F165" s="143"/>
      <c r="G165" s="143"/>
      <c r="H165" s="143"/>
      <c r="I165" s="143"/>
      <c r="M165" s="170" t="str">
        <f>IF(OR(E165="fail",E166="fail",E167="fail",E168="fail",E169="fail",E170="fail",E171="fail"),"fail",IF(AND(E165="pass",E166="pass",E167="pass",E168="pass",E169="pass",E170="pass",E171="pass"),"pass",IF(AND(E165="",E166="",E167="",E168="",E169="",E170="",E171=""),"n/a",IF(OR(E165="n/a",E166="n/a",E167="n/a",E168="n/a",E169="n/a",E170="n/a",E171="n/a"),"n/a"))))</f>
        <v>n/a</v>
      </c>
      <c r="N165" s="170" t="str">
        <f t="shared" ref="N165:P165" si="16">IF(OR(F165="fail",F166="fail",F167="fail",F168="fail",F169="fail",F170="fail",F171="fail"),"fail",IF(AND(F165="pass",F166="pass",F167="pass",F168="pass",F169="pass",F170="pass",F171="pass"),"pass",IF(AND(F165="",F166="",F167="",F168="",F169="",F170="",F171=""),"n/a",IF(OR(F165="n/a",F166="n/a",F167="n/a",F168="n/a",F169="n/a",F170="n/a",F171="n/a"),"n/a"))))</f>
        <v>n/a</v>
      </c>
      <c r="O165" s="170" t="str">
        <f t="shared" si="16"/>
        <v>n/a</v>
      </c>
      <c r="P165" s="170" t="str">
        <f t="shared" si="16"/>
        <v>n/a</v>
      </c>
    </row>
    <row r="166" spans="1:16" x14ac:dyDescent="0.25">
      <c r="A166" s="169"/>
      <c r="B166" s="169"/>
      <c r="C166" s="156" t="s">
        <v>3723</v>
      </c>
      <c r="D166" s="143"/>
      <c r="E166" s="143"/>
      <c r="F166" s="143"/>
      <c r="G166" s="143"/>
      <c r="H166" s="143"/>
      <c r="I166" s="143"/>
    </row>
    <row r="167" spans="1:16" x14ac:dyDescent="0.25">
      <c r="A167" s="169"/>
      <c r="B167" s="169"/>
      <c r="C167" s="156" t="s">
        <v>655</v>
      </c>
      <c r="D167" s="143"/>
      <c r="E167" s="143"/>
      <c r="F167" s="143"/>
      <c r="G167" s="143"/>
      <c r="H167" s="143"/>
      <c r="I167" s="143"/>
    </row>
    <row r="168" spans="1:16" x14ac:dyDescent="0.25">
      <c r="A168" s="171"/>
      <c r="B168" s="171"/>
      <c r="C168" s="156" t="s">
        <v>769</v>
      </c>
      <c r="D168" s="143"/>
      <c r="E168" s="143"/>
      <c r="F168" s="143"/>
      <c r="G168" s="143"/>
      <c r="H168" s="143"/>
      <c r="I168" s="143"/>
    </row>
    <row r="169" spans="1:16" ht="30" x14ac:dyDescent="0.25">
      <c r="A169" s="171"/>
      <c r="B169" s="171"/>
      <c r="C169" s="156" t="s">
        <v>770</v>
      </c>
      <c r="D169" s="143"/>
      <c r="E169" s="143"/>
      <c r="F169" s="143"/>
      <c r="G169" s="143"/>
      <c r="H169" s="143"/>
      <c r="I169" s="143"/>
    </row>
    <row r="170" spans="1:16" ht="18.75" customHeight="1" x14ac:dyDescent="0.25">
      <c r="A170" s="171"/>
      <c r="B170" s="171"/>
      <c r="C170" s="156" t="s">
        <v>737</v>
      </c>
      <c r="D170" s="143"/>
      <c r="E170" s="143"/>
      <c r="F170" s="143"/>
      <c r="G170" s="143"/>
      <c r="H170" s="143"/>
      <c r="I170" s="143"/>
    </row>
    <row r="171" spans="1:16" ht="45" x14ac:dyDescent="0.25">
      <c r="A171" s="171"/>
      <c r="B171" s="171"/>
      <c r="C171" s="156" t="s">
        <v>771</v>
      </c>
      <c r="D171" s="143"/>
      <c r="E171" s="143"/>
      <c r="F171" s="143"/>
      <c r="G171" s="143"/>
      <c r="H171" s="143"/>
      <c r="I171" s="143"/>
    </row>
    <row r="172" spans="1:16" x14ac:dyDescent="0.25">
      <c r="A172" s="172"/>
      <c r="B172" s="172"/>
      <c r="C172" s="158"/>
      <c r="D172" s="158"/>
      <c r="E172" s="158" t="s">
        <v>544</v>
      </c>
      <c r="F172" s="158" t="s">
        <v>544</v>
      </c>
      <c r="G172" s="158" t="s">
        <v>544</v>
      </c>
      <c r="H172" s="158" t="s">
        <v>544</v>
      </c>
      <c r="I172" s="158"/>
    </row>
    <row r="173" spans="1:16" x14ac:dyDescent="0.25">
      <c r="A173" s="155" t="s">
        <v>925</v>
      </c>
      <c r="B173" s="173" t="s">
        <v>117</v>
      </c>
      <c r="C173" s="143" t="s">
        <v>960</v>
      </c>
      <c r="D173" s="143"/>
      <c r="E173" s="143"/>
      <c r="F173" s="143"/>
      <c r="G173" s="143"/>
      <c r="H173" s="143"/>
      <c r="I173" s="143"/>
      <c r="M173" s="170" t="str">
        <f>IF(OR(E173="fail",E174="fail",E175="fail",E176="fail",E177="fail",E178="fail",E179="fail"),"fail",IF(AND(E173="pass",E174="pass",E175="pass",E176="pass",E177="pass",E178="pass",E179="pass"),"pass",IF(AND(E173="",E174="",E175="",E176="",E177="",E178="",E179=""),"n/a",IF(OR(E173="n/a",E174="n/a",E175="n/a",E176="n/a",E177="n/a",E178="n/a",E179="n/a"),"n/a"))))</f>
        <v>n/a</v>
      </c>
      <c r="N173" s="170" t="str">
        <f t="shared" ref="N173:P173" si="17">IF(OR(F173="fail",F174="fail",F175="fail",F176="fail",F177="fail",F178="fail",F179="fail"),"fail",IF(AND(F173="pass",F174="pass",F175="pass",F176="pass",F177="pass",F178="pass",F179="pass"),"pass",IF(AND(F173="",F174="",F175="",F176="",F177="",F178="",F179=""),"n/a",IF(OR(F173="n/a",F174="n/a",F175="n/a",F176="n/a",F177="n/a",F178="n/a",F179="n/a"),"n/a"))))</f>
        <v>n/a</v>
      </c>
      <c r="O173" s="170" t="str">
        <f t="shared" si="17"/>
        <v>n/a</v>
      </c>
      <c r="P173" s="170" t="str">
        <f t="shared" si="17"/>
        <v>n/a</v>
      </c>
    </row>
    <row r="174" spans="1:16" x14ac:dyDescent="0.25">
      <c r="A174" s="169"/>
      <c r="B174" s="169"/>
      <c r="C174" s="156" t="s">
        <v>3723</v>
      </c>
      <c r="D174" s="143"/>
      <c r="E174" s="143"/>
      <c r="F174" s="143"/>
      <c r="G174" s="143"/>
      <c r="H174" s="143"/>
      <c r="I174" s="143"/>
    </row>
    <row r="175" spans="1:16" ht="17.25" customHeight="1" x14ac:dyDescent="0.25">
      <c r="A175" s="169"/>
      <c r="B175" s="169"/>
      <c r="C175" s="156" t="s">
        <v>659</v>
      </c>
      <c r="D175" s="143"/>
      <c r="E175" s="143"/>
      <c r="F175" s="143"/>
      <c r="G175" s="143"/>
      <c r="H175" s="143"/>
      <c r="I175" s="143"/>
    </row>
    <row r="176" spans="1:16" ht="30" x14ac:dyDescent="0.25">
      <c r="A176" s="171"/>
      <c r="B176" s="171"/>
      <c r="C176" s="156" t="s">
        <v>772</v>
      </c>
      <c r="D176" s="143"/>
      <c r="E176" s="143"/>
      <c r="F176" s="143"/>
      <c r="G176" s="143"/>
      <c r="H176" s="143"/>
      <c r="I176" s="143"/>
    </row>
    <row r="177" spans="1:16" ht="30" x14ac:dyDescent="0.25">
      <c r="A177" s="171"/>
      <c r="B177" s="171"/>
      <c r="C177" s="156" t="s">
        <v>773</v>
      </c>
      <c r="D177" s="143"/>
      <c r="E177" s="143"/>
      <c r="F177" s="143"/>
      <c r="G177" s="143"/>
      <c r="H177" s="143"/>
      <c r="I177" s="143"/>
    </row>
    <row r="178" spans="1:16" ht="18.75" customHeight="1" x14ac:dyDescent="0.25">
      <c r="A178" s="171"/>
      <c r="B178" s="171"/>
      <c r="C178" s="156" t="s">
        <v>737</v>
      </c>
      <c r="D178" s="143"/>
      <c r="E178" s="143"/>
      <c r="F178" s="143"/>
      <c r="G178" s="143"/>
      <c r="H178" s="143"/>
      <c r="I178" s="143"/>
    </row>
    <row r="179" spans="1:16" ht="45" x14ac:dyDescent="0.25">
      <c r="A179" s="171"/>
      <c r="B179" s="171"/>
      <c r="C179" s="156" t="s">
        <v>774</v>
      </c>
      <c r="D179" s="143"/>
      <c r="E179" s="143"/>
      <c r="F179" s="143"/>
      <c r="G179" s="143"/>
      <c r="H179" s="143"/>
      <c r="I179" s="143"/>
    </row>
    <row r="180" spans="1:16" x14ac:dyDescent="0.25">
      <c r="A180" s="172"/>
      <c r="B180" s="172"/>
      <c r="C180" s="158"/>
      <c r="D180" s="158"/>
      <c r="E180" s="158" t="s">
        <v>544</v>
      </c>
      <c r="F180" s="158" t="s">
        <v>544</v>
      </c>
      <c r="G180" s="158" t="s">
        <v>544</v>
      </c>
      <c r="H180" s="158" t="s">
        <v>544</v>
      </c>
      <c r="I180" s="158"/>
    </row>
    <row r="181" spans="1:16" x14ac:dyDescent="0.25">
      <c r="A181" s="155" t="s">
        <v>926</v>
      </c>
      <c r="B181" s="173" t="s">
        <v>116</v>
      </c>
      <c r="C181" s="143" t="s">
        <v>960</v>
      </c>
      <c r="D181" s="143"/>
      <c r="E181" s="143"/>
      <c r="F181" s="143"/>
      <c r="G181" s="143"/>
      <c r="H181" s="143"/>
      <c r="I181" s="143"/>
      <c r="M181" s="170" t="str">
        <f>IF(OR(E181="fail",E182="fail",E183="fail",E184="fail",E185="fail",E186="fail",E187="fail"),"fail",IF(AND(E181="pass",E182="pass",E183="pass",E184="pass",E185="pass",E186="pass",E187="pass"),"pass",IF(AND(E181="",E182="",E183="",E184="",E185="",E186="",E187=""),"n/a",IF(OR(E181="n/a",E182="n/a",E183="n/a",E184="n/a",E185="n/a",E186="n/a",E187="n/a"),"n/a"))))</f>
        <v>n/a</v>
      </c>
      <c r="N181" s="170" t="str">
        <f t="shared" ref="N181:P181" si="18">IF(OR(F181="fail",F182="fail",F183="fail",F184="fail",F185="fail",F186="fail",F187="fail"),"fail",IF(AND(F181="pass",F182="pass",F183="pass",F184="pass",F185="pass",F186="pass",F187="pass"),"pass",IF(AND(F181="",F182="",F183="",F184="",F185="",F186="",F187=""),"n/a",IF(OR(F181="n/a",F182="n/a",F183="n/a",F184="n/a",F185="n/a",F186="n/a",F187="n/a"),"n/a"))))</f>
        <v>n/a</v>
      </c>
      <c r="O181" s="170" t="str">
        <f t="shared" si="18"/>
        <v>n/a</v>
      </c>
      <c r="P181" s="170" t="str">
        <f t="shared" si="18"/>
        <v>n/a</v>
      </c>
    </row>
    <row r="182" spans="1:16" x14ac:dyDescent="0.25">
      <c r="A182" s="169"/>
      <c r="B182" s="169"/>
      <c r="C182" s="156" t="s">
        <v>3723</v>
      </c>
      <c r="D182" s="143"/>
      <c r="E182" s="143"/>
      <c r="F182" s="143"/>
      <c r="G182" s="143"/>
      <c r="H182" s="143"/>
      <c r="I182" s="143"/>
    </row>
    <row r="183" spans="1:16" ht="18" customHeight="1" x14ac:dyDescent="0.25">
      <c r="A183" s="169"/>
      <c r="B183" s="169"/>
      <c r="C183" s="156" t="s">
        <v>659</v>
      </c>
      <c r="D183" s="143"/>
      <c r="E183" s="143"/>
      <c r="F183" s="143"/>
      <c r="G183" s="143"/>
      <c r="H183" s="143"/>
      <c r="I183" s="143"/>
    </row>
    <row r="184" spans="1:16" ht="45" x14ac:dyDescent="0.25">
      <c r="A184" s="171"/>
      <c r="B184" s="171"/>
      <c r="C184" s="156" t="s">
        <v>775</v>
      </c>
      <c r="D184" s="143"/>
      <c r="E184" s="143"/>
      <c r="F184" s="143"/>
      <c r="G184" s="143"/>
      <c r="H184" s="143"/>
      <c r="I184" s="143"/>
    </row>
    <row r="185" spans="1:16" ht="30" x14ac:dyDescent="0.25">
      <c r="A185" s="171"/>
      <c r="B185" s="171"/>
      <c r="C185" s="156" t="s">
        <v>776</v>
      </c>
      <c r="D185" s="143"/>
      <c r="E185" s="143"/>
      <c r="F185" s="143"/>
      <c r="G185" s="143"/>
      <c r="H185" s="143"/>
      <c r="I185" s="143"/>
    </row>
    <row r="186" spans="1:16" ht="18.75" customHeight="1" x14ac:dyDescent="0.25">
      <c r="A186" s="171"/>
      <c r="B186" s="171"/>
      <c r="C186" s="156" t="s">
        <v>737</v>
      </c>
      <c r="D186" s="143"/>
      <c r="E186" s="143"/>
      <c r="F186" s="143"/>
      <c r="G186" s="143"/>
      <c r="H186" s="143"/>
      <c r="I186" s="143"/>
    </row>
    <row r="187" spans="1:16" ht="45" x14ac:dyDescent="0.25">
      <c r="A187" s="171"/>
      <c r="B187" s="171"/>
      <c r="C187" s="156" t="s">
        <v>777</v>
      </c>
      <c r="D187" s="143"/>
      <c r="E187" s="143"/>
      <c r="F187" s="143"/>
      <c r="G187" s="143"/>
      <c r="H187" s="143"/>
      <c r="I187" s="143"/>
    </row>
    <row r="188" spans="1:16" x14ac:dyDescent="0.25">
      <c r="A188" s="172"/>
      <c r="B188" s="172"/>
      <c r="C188" s="158"/>
      <c r="D188" s="158"/>
      <c r="E188" s="158" t="s">
        <v>544</v>
      </c>
      <c r="F188" s="158" t="s">
        <v>544</v>
      </c>
      <c r="G188" s="158" t="s">
        <v>544</v>
      </c>
      <c r="H188" s="158" t="s">
        <v>544</v>
      </c>
      <c r="I188" s="158"/>
    </row>
    <row r="189" spans="1:16" x14ac:dyDescent="0.25">
      <c r="A189" s="155" t="s">
        <v>927</v>
      </c>
      <c r="B189" s="173" t="s">
        <v>115</v>
      </c>
      <c r="C189" s="143" t="s">
        <v>960</v>
      </c>
      <c r="D189" s="143"/>
      <c r="E189" s="143"/>
      <c r="F189" s="143"/>
      <c r="G189" s="143"/>
      <c r="H189" s="143"/>
      <c r="I189" s="143"/>
      <c r="M189" s="170" t="str">
        <f>IF(OR(E189="fail",E190="fail",E191="fail",E192="fail",E193="fail",E194="fail",E195="fail"),"fail",IF(AND(E189="pass",E190="pass",E191="pass",E192="pass",E193="pass",E194="pass",E195="pass"),"pass",IF(AND(E189="",E190="",E191="",E192="",E193="",E194="",E195=""),"n/a",IF(OR(E189="n/a",E190="n/a",E191="n/a",E192="n/a",E193="n/a",E194="n/a",E195="n/a"),"n/a"))))</f>
        <v>n/a</v>
      </c>
      <c r="N189" s="170" t="str">
        <f t="shared" ref="N189:P189" si="19">IF(OR(F189="fail",F190="fail",F191="fail",F192="fail",F193="fail",F194="fail",F195="fail"),"fail",IF(AND(F189="pass",F190="pass",F191="pass",F192="pass",F193="pass",F194="pass",F195="pass"),"pass",IF(AND(F189="",F190="",F191="",F192="",F193="",F194="",F195=""),"n/a",IF(OR(F189="n/a",F190="n/a",F191="n/a",F192="n/a",F193="n/a",F194="n/a",F195="n/a"),"n/a"))))</f>
        <v>n/a</v>
      </c>
      <c r="O189" s="170" t="str">
        <f t="shared" si="19"/>
        <v>n/a</v>
      </c>
      <c r="P189" s="170" t="str">
        <f t="shared" si="19"/>
        <v>n/a</v>
      </c>
    </row>
    <row r="190" spans="1:16" x14ac:dyDescent="0.25">
      <c r="A190" s="169"/>
      <c r="B190" s="169"/>
      <c r="C190" s="156" t="s">
        <v>3723</v>
      </c>
      <c r="D190" s="143"/>
      <c r="E190" s="143"/>
      <c r="F190" s="143"/>
      <c r="G190" s="143"/>
      <c r="H190" s="143"/>
      <c r="I190" s="143"/>
    </row>
    <row r="191" spans="1:16" x14ac:dyDescent="0.25">
      <c r="A191" s="169"/>
      <c r="B191" s="169"/>
      <c r="C191" s="156" t="s">
        <v>661</v>
      </c>
      <c r="D191" s="143"/>
      <c r="E191" s="143"/>
      <c r="F191" s="143"/>
      <c r="G191" s="143"/>
      <c r="H191" s="143"/>
      <c r="I191" s="143"/>
    </row>
    <row r="192" spans="1:16" ht="30" x14ac:dyDescent="0.25">
      <c r="A192" s="171"/>
      <c r="B192" s="171"/>
      <c r="C192" s="156" t="s">
        <v>778</v>
      </c>
      <c r="D192" s="143"/>
      <c r="E192" s="143"/>
      <c r="F192" s="143"/>
      <c r="G192" s="143"/>
      <c r="H192" s="143"/>
      <c r="I192" s="143"/>
    </row>
    <row r="193" spans="1:16" ht="30" x14ac:dyDescent="0.25">
      <c r="A193" s="171"/>
      <c r="B193" s="171"/>
      <c r="C193" s="156" t="s">
        <v>779</v>
      </c>
      <c r="D193" s="143"/>
      <c r="E193" s="143"/>
      <c r="F193" s="143"/>
      <c r="G193" s="143"/>
      <c r="H193" s="143"/>
      <c r="I193" s="143"/>
    </row>
    <row r="194" spans="1:16" ht="15.75" customHeight="1" x14ac:dyDescent="0.25">
      <c r="A194" s="171"/>
      <c r="B194" s="171"/>
      <c r="C194" s="156" t="s">
        <v>737</v>
      </c>
      <c r="D194" s="143"/>
      <c r="E194" s="143"/>
      <c r="F194" s="143"/>
      <c r="G194" s="143"/>
      <c r="H194" s="143"/>
      <c r="I194" s="143"/>
    </row>
    <row r="195" spans="1:16" ht="45" x14ac:dyDescent="0.25">
      <c r="A195" s="171"/>
      <c r="B195" s="171"/>
      <c r="C195" s="156" t="s">
        <v>780</v>
      </c>
      <c r="D195" s="143"/>
      <c r="E195" s="143"/>
      <c r="F195" s="143"/>
      <c r="G195" s="143"/>
      <c r="H195" s="143"/>
      <c r="I195" s="143"/>
    </row>
    <row r="196" spans="1:16" x14ac:dyDescent="0.25">
      <c r="A196" s="172"/>
      <c r="B196" s="172"/>
      <c r="C196" s="158"/>
      <c r="D196" s="158"/>
      <c r="E196" s="158" t="s">
        <v>544</v>
      </c>
      <c r="F196" s="158" t="s">
        <v>544</v>
      </c>
      <c r="G196" s="158" t="s">
        <v>544</v>
      </c>
      <c r="H196" s="158" t="s">
        <v>544</v>
      </c>
      <c r="I196" s="158"/>
    </row>
    <row r="197" spans="1:16" x14ac:dyDescent="0.25">
      <c r="A197" s="155" t="s">
        <v>928</v>
      </c>
      <c r="B197" s="173" t="s">
        <v>114</v>
      </c>
      <c r="C197" s="143" t="s">
        <v>960</v>
      </c>
      <c r="D197" s="143"/>
      <c r="E197" s="143"/>
      <c r="F197" s="143"/>
      <c r="G197" s="143"/>
      <c r="H197" s="143"/>
      <c r="I197" s="143"/>
      <c r="M197" s="170" t="str">
        <f>IF(OR(E197="fail",E198="fail",E199="fail",E200="fail",E201="fail",E202="fail",E203="fail"),"fail",IF(AND(E197="pass",E198="pass",E199="pass",E200="pass",E201="pass",E202="pass",E203="pass"),"pass",IF(AND(E197="",E198="",E199="",E200="",E201="",E202="",E203=""),"n/a",IF(OR(E197="n/a",E198="n/a",E199="n/a",E200="n/a",E201="n/a",E202="n/a",E203="n/a"),"n/a"))))</f>
        <v>n/a</v>
      </c>
      <c r="N197" s="170" t="str">
        <f t="shared" ref="N197:P197" si="20">IF(OR(F197="fail",F198="fail",F199="fail",F200="fail",F201="fail",F202="fail",F203="fail"),"fail",IF(AND(F197="pass",F198="pass",F199="pass",F200="pass",F201="pass",F202="pass",F203="pass"),"pass",IF(AND(F197="",F198="",F199="",F200="",F201="",F202="",F203=""),"n/a",IF(OR(F197="n/a",F198="n/a",F199="n/a",F200="n/a",F201="n/a",F202="n/a",F203="n/a"),"n/a"))))</f>
        <v>n/a</v>
      </c>
      <c r="O197" s="170" t="str">
        <f t="shared" si="20"/>
        <v>n/a</v>
      </c>
      <c r="P197" s="170" t="str">
        <f t="shared" si="20"/>
        <v>n/a</v>
      </c>
    </row>
    <row r="198" spans="1:16" x14ac:dyDescent="0.25">
      <c r="A198" s="169"/>
      <c r="B198" s="169"/>
      <c r="C198" s="156" t="s">
        <v>3722</v>
      </c>
      <c r="D198" s="143"/>
      <c r="E198" s="143"/>
      <c r="F198" s="143"/>
      <c r="G198" s="143"/>
      <c r="H198" s="143"/>
      <c r="I198" s="143"/>
    </row>
    <row r="199" spans="1:16" x14ac:dyDescent="0.25">
      <c r="A199" s="169"/>
      <c r="B199" s="169"/>
      <c r="C199" s="156" t="s">
        <v>663</v>
      </c>
      <c r="D199" s="143"/>
      <c r="E199" s="143"/>
      <c r="F199" s="143"/>
      <c r="G199" s="143"/>
      <c r="H199" s="143"/>
      <c r="I199" s="143"/>
    </row>
    <row r="200" spans="1:16" x14ac:dyDescent="0.25">
      <c r="A200" s="171"/>
      <c r="B200" s="171"/>
      <c r="C200" s="156" t="s">
        <v>781</v>
      </c>
      <c r="D200" s="143"/>
      <c r="E200" s="143"/>
      <c r="F200" s="143"/>
      <c r="G200" s="143"/>
      <c r="H200" s="143"/>
      <c r="I200" s="143"/>
    </row>
    <row r="201" spans="1:16" ht="30" x14ac:dyDescent="0.25">
      <c r="A201" s="171"/>
      <c r="B201" s="171"/>
      <c r="C201" s="156" t="s">
        <v>782</v>
      </c>
      <c r="D201" s="143"/>
      <c r="E201" s="143"/>
      <c r="F201" s="143"/>
      <c r="G201" s="143"/>
      <c r="H201" s="143"/>
      <c r="I201" s="143"/>
    </row>
    <row r="202" spans="1:16" ht="19.5" customHeight="1" x14ac:dyDescent="0.25">
      <c r="A202" s="171"/>
      <c r="B202" s="171"/>
      <c r="C202" s="156" t="s">
        <v>737</v>
      </c>
      <c r="D202" s="143"/>
      <c r="E202" s="143"/>
      <c r="F202" s="143"/>
      <c r="G202" s="143"/>
      <c r="H202" s="143"/>
      <c r="I202" s="143"/>
    </row>
    <row r="203" spans="1:16" ht="45" x14ac:dyDescent="0.25">
      <c r="A203" s="171"/>
      <c r="B203" s="171"/>
      <c r="C203" s="156" t="s">
        <v>783</v>
      </c>
      <c r="D203" s="143"/>
      <c r="E203" s="143"/>
      <c r="F203" s="143"/>
      <c r="G203" s="143"/>
      <c r="H203" s="143"/>
      <c r="I203" s="143"/>
    </row>
    <row r="204" spans="1:16" x14ac:dyDescent="0.25">
      <c r="A204" s="172"/>
      <c r="B204" s="172"/>
      <c r="C204" s="158"/>
      <c r="D204" s="158"/>
      <c r="E204" s="158" t="s">
        <v>544</v>
      </c>
      <c r="F204" s="158" t="s">
        <v>544</v>
      </c>
      <c r="G204" s="158" t="s">
        <v>544</v>
      </c>
      <c r="H204" s="158" t="s">
        <v>544</v>
      </c>
      <c r="I204" s="158"/>
    </row>
    <row r="205" spans="1:16" x14ac:dyDescent="0.25">
      <c r="A205" s="155" t="s">
        <v>3792</v>
      </c>
      <c r="B205" s="173" t="s">
        <v>3731</v>
      </c>
      <c r="C205" s="143" t="s">
        <v>960</v>
      </c>
      <c r="D205" s="143"/>
      <c r="E205" s="143"/>
      <c r="F205" s="143"/>
      <c r="G205" s="143"/>
      <c r="H205" s="143"/>
      <c r="I205" s="143"/>
      <c r="M205" s="170" t="str">
        <f>IF(OR(E205="fail",E206="fail",E207="fail",E208="fail",E209="fail",E210="fail",E211="fail"),"fail",IF(AND(E205="pass",E206="pass",E207="pass",E208="pass",E209="pass",E210="pass",E211="pass"),"pass",IF(AND(E205="",E206="",E207="",E208="",E209="",E210="",E211=""),"n/a",IF(OR(E205="n/a",E206="n/a",E207="n/a",E208="n/a",E209="n/a",E210="n/a",E211="n/a"),"n/a"))))</f>
        <v>n/a</v>
      </c>
      <c r="N205" s="170" t="str">
        <f t="shared" ref="N205:P205" si="21">IF(OR(F205="fail",F206="fail",F207="fail",F208="fail",F209="fail",F210="fail",F211="fail"),"fail",IF(AND(F205="pass",F206="pass",F207="pass",F208="pass",F209="pass",F210="pass",F211="pass"),"pass",IF(AND(F205="",F206="",F207="",F208="",F209="",F210="",F211=""),"n/a",IF(OR(F205="n/a",F206="n/a",F207="n/a",F208="n/a",F209="n/a",F210="n/a",F211="n/a"),"n/a"))))</f>
        <v>n/a</v>
      </c>
      <c r="O205" s="170" t="str">
        <f t="shared" si="21"/>
        <v>n/a</v>
      </c>
      <c r="P205" s="170" t="str">
        <f t="shared" si="21"/>
        <v>n/a</v>
      </c>
    </row>
    <row r="206" spans="1:16" x14ac:dyDescent="0.25">
      <c r="A206" s="169"/>
      <c r="B206" s="169"/>
      <c r="C206" s="156" t="s">
        <v>3722</v>
      </c>
      <c r="D206" s="143"/>
      <c r="E206" s="143"/>
      <c r="F206" s="143"/>
      <c r="G206" s="143"/>
      <c r="H206" s="143"/>
      <c r="I206" s="143"/>
    </row>
    <row r="207" spans="1:16" x14ac:dyDescent="0.25">
      <c r="A207" s="169"/>
      <c r="B207" s="169"/>
      <c r="C207" s="156" t="s">
        <v>3757</v>
      </c>
      <c r="D207" s="143"/>
      <c r="E207" s="143"/>
      <c r="F207" s="143"/>
      <c r="G207" s="143"/>
      <c r="H207" s="143"/>
      <c r="I207" s="143"/>
    </row>
    <row r="208" spans="1:16" x14ac:dyDescent="0.25">
      <c r="A208" s="171"/>
      <c r="B208" s="171"/>
      <c r="C208" s="156" t="s">
        <v>781</v>
      </c>
      <c r="D208" s="143"/>
      <c r="E208" s="143"/>
      <c r="F208" s="143"/>
      <c r="G208" s="143"/>
      <c r="H208" s="143"/>
      <c r="I208" s="143"/>
    </row>
    <row r="209" spans="1:16" ht="30" x14ac:dyDescent="0.25">
      <c r="A209" s="171"/>
      <c r="B209" s="171"/>
      <c r="C209" s="156" t="s">
        <v>3758</v>
      </c>
      <c r="D209" s="143"/>
      <c r="E209" s="143"/>
      <c r="F209" s="143"/>
      <c r="G209" s="143"/>
      <c r="H209" s="143"/>
      <c r="I209" s="143"/>
    </row>
    <row r="210" spans="1:16" ht="19.5" customHeight="1" x14ac:dyDescent="0.25">
      <c r="A210" s="171"/>
      <c r="B210" s="171"/>
      <c r="C210" s="156" t="s">
        <v>737</v>
      </c>
      <c r="D210" s="143"/>
      <c r="E210" s="143"/>
      <c r="F210" s="143"/>
      <c r="G210" s="143"/>
      <c r="H210" s="143"/>
      <c r="I210" s="143"/>
    </row>
    <row r="211" spans="1:16" ht="45" x14ac:dyDescent="0.25">
      <c r="A211" s="171"/>
      <c r="B211" s="171"/>
      <c r="C211" s="156" t="s">
        <v>3759</v>
      </c>
      <c r="D211" s="143"/>
      <c r="E211" s="143"/>
      <c r="F211" s="143"/>
      <c r="G211" s="143"/>
      <c r="H211" s="143"/>
      <c r="I211" s="143"/>
    </row>
    <row r="212" spans="1:16" x14ac:dyDescent="0.25">
      <c r="A212" s="172"/>
      <c r="B212" s="172"/>
      <c r="C212" s="158"/>
      <c r="D212" s="158"/>
      <c r="E212" s="158" t="s">
        <v>544</v>
      </c>
      <c r="F212" s="158" t="s">
        <v>544</v>
      </c>
      <c r="G212" s="158" t="s">
        <v>544</v>
      </c>
      <c r="H212" s="158" t="s">
        <v>544</v>
      </c>
      <c r="I212" s="158"/>
    </row>
    <row r="213" spans="1:16" x14ac:dyDescent="0.25">
      <c r="A213" s="155" t="s">
        <v>929</v>
      </c>
      <c r="B213" s="173" t="s">
        <v>3762</v>
      </c>
      <c r="C213" s="143" t="s">
        <v>960</v>
      </c>
      <c r="D213" s="143"/>
      <c r="E213" s="143"/>
      <c r="F213" s="143"/>
      <c r="G213" s="143"/>
      <c r="H213" s="143"/>
      <c r="I213" s="143"/>
      <c r="M213" s="170" t="str">
        <f>IF(OR(E213="fail",E214="fail",E215="fail",E216="fail",E217="fail",E218="fail",E219="fail"),"fail",IF(AND(E213="pass",E214="pass",E215="pass",E216="pass",E217="pass",E218="pass",E219="pass"),"pass",IF(AND(E213="",E214="",E215="",E216="",E217="",E218="",E219=""),"n/a",IF(OR(E213="n/a",E214="n/a",E215="n/a",E216="n/a",E217="n/a",E218="n/a",E219="n/a"),"n/a"))))</f>
        <v>n/a</v>
      </c>
      <c r="N213" s="170" t="str">
        <f t="shared" ref="N213:P213" si="22">IF(OR(F213="fail",F214="fail",F215="fail",F216="fail",F217="fail",F218="fail",F219="fail"),"fail",IF(AND(F213="pass",F214="pass",F215="pass",F216="pass",F217="pass",F218="pass",F219="pass"),"pass",IF(AND(F213="",F214="",F215="",F216="",F217="",F218="",F219=""),"n/a",IF(OR(F213="n/a",F214="n/a",F215="n/a",F216="n/a",F217="n/a",F218="n/a",F219="n/a"),"n/a"))))</f>
        <v>n/a</v>
      </c>
      <c r="O213" s="170" t="str">
        <f t="shared" si="22"/>
        <v>n/a</v>
      </c>
      <c r="P213" s="170" t="str">
        <f t="shared" si="22"/>
        <v>n/a</v>
      </c>
    </row>
    <row r="214" spans="1:16" x14ac:dyDescent="0.25">
      <c r="A214" s="169"/>
      <c r="B214" s="169"/>
      <c r="C214" s="156" t="s">
        <v>3719</v>
      </c>
      <c r="D214" s="143"/>
      <c r="E214" s="143"/>
      <c r="F214" s="143"/>
      <c r="G214" s="143"/>
      <c r="H214" s="143"/>
      <c r="I214" s="143"/>
    </row>
    <row r="215" spans="1:16" x14ac:dyDescent="0.25">
      <c r="A215" s="169"/>
      <c r="B215" s="169"/>
      <c r="C215" s="156" t="s">
        <v>3763</v>
      </c>
      <c r="D215" s="143"/>
      <c r="E215" s="143"/>
      <c r="F215" s="143"/>
      <c r="G215" s="143"/>
      <c r="H215" s="143"/>
      <c r="I215" s="143"/>
    </row>
    <row r="216" spans="1:16" ht="30" x14ac:dyDescent="0.25">
      <c r="A216" s="171"/>
      <c r="B216" s="171"/>
      <c r="C216" s="156" t="s">
        <v>3764</v>
      </c>
      <c r="D216" s="143"/>
      <c r="E216" s="143"/>
      <c r="F216" s="143"/>
      <c r="G216" s="143"/>
      <c r="H216" s="143"/>
      <c r="I216" s="143"/>
    </row>
    <row r="217" spans="1:16" ht="30" x14ac:dyDescent="0.25">
      <c r="A217" s="171"/>
      <c r="B217" s="171"/>
      <c r="C217" s="156" t="s">
        <v>784</v>
      </c>
      <c r="D217" s="143"/>
      <c r="E217" s="143"/>
      <c r="F217" s="143"/>
      <c r="G217" s="143"/>
      <c r="H217" s="143"/>
      <c r="I217" s="143"/>
    </row>
    <row r="218" spans="1:16" ht="19.5" customHeight="1" x14ac:dyDescent="0.25">
      <c r="A218" s="171"/>
      <c r="B218" s="171"/>
      <c r="C218" s="156" t="s">
        <v>737</v>
      </c>
      <c r="D218" s="143"/>
      <c r="E218" s="143"/>
      <c r="F218" s="143"/>
      <c r="G218" s="143"/>
      <c r="H218" s="143"/>
      <c r="I218" s="143"/>
    </row>
    <row r="219" spans="1:16" ht="45" x14ac:dyDescent="0.25">
      <c r="A219" s="171"/>
      <c r="B219" s="171"/>
      <c r="C219" s="156" t="s">
        <v>785</v>
      </c>
      <c r="D219" s="143"/>
      <c r="E219" s="143"/>
      <c r="F219" s="143"/>
      <c r="G219" s="143"/>
      <c r="H219" s="143"/>
      <c r="I219" s="143"/>
    </row>
    <row r="220" spans="1:16" x14ac:dyDescent="0.25">
      <c r="A220" s="172"/>
      <c r="B220" s="172"/>
      <c r="C220" s="158"/>
      <c r="D220" s="158"/>
      <c r="E220" s="158" t="s">
        <v>544</v>
      </c>
      <c r="F220" s="158" t="s">
        <v>544</v>
      </c>
      <c r="G220" s="158" t="s">
        <v>544</v>
      </c>
      <c r="H220" s="158" t="s">
        <v>544</v>
      </c>
      <c r="I220" s="158"/>
    </row>
    <row r="221" spans="1:16" x14ac:dyDescent="0.25">
      <c r="A221" s="155" t="s">
        <v>3793</v>
      </c>
      <c r="B221" s="173" t="s">
        <v>121</v>
      </c>
      <c r="C221" s="143" t="s">
        <v>960</v>
      </c>
      <c r="D221" s="143"/>
      <c r="E221" s="143"/>
      <c r="F221" s="143"/>
      <c r="G221" s="143"/>
      <c r="H221" s="143"/>
      <c r="I221" s="143"/>
      <c r="M221" s="170" t="str">
        <f>IF(OR(E221="fail",E222="fail",E223="fail",E224="fail",E225="fail",E226="fail",E227="fail"),"fail",IF(AND(E221="pass",E222="pass",E223="pass",E224="pass",E225="pass",E226="pass",E227="pass"),"pass",IF(AND(E221="",E222="",E223="",E224="",E225="",E226="",E227=""),"n/a",IF(OR(E221="n/a",E222="n/a",E223="n/a",E224="n/a",E225="n/a",E226="n/a",E227="n/a"),"n/a"))))</f>
        <v>n/a</v>
      </c>
      <c r="N221" s="170" t="str">
        <f t="shared" ref="N221:P221" si="23">IF(OR(F221="fail",F222="fail",F223="fail",F224="fail",F225="fail",F226="fail",F227="fail"),"fail",IF(AND(F221="pass",F222="pass",F223="pass",F224="pass",F225="pass",F226="pass",F227="pass"),"pass",IF(AND(F221="",F222="",F223="",F224="",F225="",F226="",F227=""),"n/a",IF(OR(F221="n/a",F222="n/a",F223="n/a",F224="n/a",F225="n/a",F226="n/a",F227="n/a"),"n/a"))))</f>
        <v>n/a</v>
      </c>
      <c r="O221" s="170" t="str">
        <f t="shared" si="23"/>
        <v>n/a</v>
      </c>
      <c r="P221" s="170" t="str">
        <f t="shared" si="23"/>
        <v>n/a</v>
      </c>
    </row>
    <row r="222" spans="1:16" x14ac:dyDescent="0.25">
      <c r="A222" s="169"/>
      <c r="B222" s="169"/>
      <c r="C222" s="156" t="s">
        <v>3719</v>
      </c>
      <c r="D222" s="143"/>
      <c r="E222" s="143"/>
      <c r="F222" s="143"/>
      <c r="G222" s="143"/>
      <c r="H222" s="143"/>
      <c r="I222" s="143"/>
    </row>
    <row r="223" spans="1:16" x14ac:dyDescent="0.25">
      <c r="A223" s="169"/>
      <c r="B223" s="169"/>
      <c r="C223" s="156" t="s">
        <v>677</v>
      </c>
      <c r="D223" s="143"/>
      <c r="E223" s="143"/>
      <c r="F223" s="143"/>
      <c r="G223" s="143"/>
      <c r="H223" s="143"/>
      <c r="I223" s="143"/>
    </row>
    <row r="224" spans="1:16" ht="30" x14ac:dyDescent="0.25">
      <c r="A224" s="171"/>
      <c r="B224" s="171"/>
      <c r="C224" s="156" t="s">
        <v>3765</v>
      </c>
      <c r="D224" s="143"/>
      <c r="E224" s="143"/>
      <c r="F224" s="143"/>
      <c r="G224" s="143"/>
      <c r="H224" s="143"/>
      <c r="I224" s="143"/>
    </row>
    <row r="225" spans="1:16" ht="30" x14ac:dyDescent="0.25">
      <c r="A225" s="171"/>
      <c r="B225" s="171"/>
      <c r="C225" s="156" t="s">
        <v>3766</v>
      </c>
      <c r="D225" s="143"/>
      <c r="E225" s="143"/>
      <c r="F225" s="143"/>
      <c r="G225" s="143"/>
      <c r="H225" s="143"/>
      <c r="I225" s="143"/>
    </row>
    <row r="226" spans="1:16" ht="19.5" customHeight="1" x14ac:dyDescent="0.25">
      <c r="A226" s="171"/>
      <c r="B226" s="171"/>
      <c r="C226" s="156" t="s">
        <v>737</v>
      </c>
      <c r="D226" s="143"/>
      <c r="E226" s="143"/>
      <c r="F226" s="143"/>
      <c r="G226" s="143"/>
      <c r="H226" s="143"/>
      <c r="I226" s="143"/>
    </row>
    <row r="227" spans="1:16" ht="45" x14ac:dyDescent="0.25">
      <c r="A227" s="171"/>
      <c r="B227" s="171"/>
      <c r="C227" s="156" t="s">
        <v>785</v>
      </c>
      <c r="D227" s="143"/>
      <c r="E227" s="143"/>
      <c r="F227" s="143"/>
      <c r="G227" s="143"/>
      <c r="H227" s="143"/>
      <c r="I227" s="143"/>
    </row>
    <row r="228" spans="1:16" x14ac:dyDescent="0.25">
      <c r="A228" s="172"/>
      <c r="B228" s="172"/>
      <c r="C228" s="158"/>
      <c r="D228" s="158"/>
      <c r="E228" s="158" t="s">
        <v>544</v>
      </c>
      <c r="F228" s="158" t="s">
        <v>544</v>
      </c>
      <c r="G228" s="158" t="s">
        <v>544</v>
      </c>
      <c r="H228" s="158" t="s">
        <v>544</v>
      </c>
      <c r="I228" s="158"/>
    </row>
    <row r="229" spans="1:16" x14ac:dyDescent="0.25">
      <c r="A229" s="155" t="s">
        <v>3794</v>
      </c>
      <c r="B229" s="173" t="s">
        <v>3767</v>
      </c>
      <c r="C229" s="143" t="s">
        <v>960</v>
      </c>
      <c r="D229" s="143"/>
      <c r="E229" s="143"/>
      <c r="F229" s="143"/>
      <c r="G229" s="143"/>
      <c r="H229" s="143"/>
      <c r="I229" s="143"/>
      <c r="M229" s="170" t="str">
        <f>IF(OR(E229="fail",E230="fail",E231="fail",E232="fail",E233="fail",E234="fail",E235="fail"),"fail",IF(AND(E229="pass",E230="pass",E231="pass",E232="pass",E233="pass",E234="pass",E235="pass"),"pass",IF(AND(E229="",E230="",E231="",E232="",E233="",E234="",E235=""),"n/a",IF(OR(E229="n/a",E230="n/a",E231="n/a",E232="n/a",E233="n/a",E234="n/a",E235="n/a"),"n/a"))))</f>
        <v>n/a</v>
      </c>
      <c r="N229" s="170" t="str">
        <f t="shared" ref="N229:P229" si="24">IF(OR(F229="fail",F230="fail",F231="fail",F232="fail",F233="fail",F234="fail",F235="fail"),"fail",IF(AND(F229="pass",F230="pass",F231="pass",F232="pass",F233="pass",F234="pass",F235="pass"),"pass",IF(AND(F229="",F230="",F231="",F232="",F233="",F234="",F235=""),"n/a",IF(OR(F229="n/a",F230="n/a",F231="n/a",F232="n/a",F233="n/a",F234="n/a",F235="n/a"),"n/a"))))</f>
        <v>n/a</v>
      </c>
      <c r="O229" s="170" t="str">
        <f t="shared" si="24"/>
        <v>n/a</v>
      </c>
      <c r="P229" s="170" t="str">
        <f t="shared" si="24"/>
        <v>n/a</v>
      </c>
    </row>
    <row r="230" spans="1:16" x14ac:dyDescent="0.25">
      <c r="A230" s="169"/>
      <c r="B230" s="169"/>
      <c r="C230" s="156" t="s">
        <v>3719</v>
      </c>
      <c r="D230" s="143"/>
      <c r="E230" s="143"/>
      <c r="F230" s="143"/>
      <c r="G230" s="143"/>
      <c r="H230" s="143"/>
      <c r="I230" s="143"/>
    </row>
    <row r="231" spans="1:16" x14ac:dyDescent="0.25">
      <c r="A231" s="169"/>
      <c r="B231" s="169"/>
      <c r="C231" s="156" t="s">
        <v>3768</v>
      </c>
      <c r="D231" s="143"/>
      <c r="E231" s="143"/>
      <c r="F231" s="143"/>
      <c r="G231" s="143"/>
      <c r="H231" s="143"/>
      <c r="I231" s="143"/>
    </row>
    <row r="232" spans="1:16" ht="30" x14ac:dyDescent="0.25">
      <c r="A232" s="171"/>
      <c r="B232" s="171"/>
      <c r="C232" s="156" t="s">
        <v>3765</v>
      </c>
      <c r="D232" s="143"/>
      <c r="E232" s="143"/>
      <c r="F232" s="143"/>
      <c r="G232" s="143"/>
      <c r="H232" s="143"/>
      <c r="I232" s="143"/>
    </row>
    <row r="233" spans="1:16" ht="30" x14ac:dyDescent="0.25">
      <c r="A233" s="171"/>
      <c r="B233" s="171"/>
      <c r="C233" s="156" t="s">
        <v>3769</v>
      </c>
      <c r="D233" s="143"/>
      <c r="E233" s="143"/>
      <c r="F233" s="143"/>
      <c r="G233" s="143"/>
      <c r="H233" s="143"/>
      <c r="I233" s="143"/>
    </row>
    <row r="234" spans="1:16" ht="19.5" customHeight="1" x14ac:dyDescent="0.25">
      <c r="A234" s="171"/>
      <c r="B234" s="171"/>
      <c r="C234" s="156" t="s">
        <v>737</v>
      </c>
      <c r="D234" s="143"/>
      <c r="E234" s="143"/>
      <c r="F234" s="143"/>
      <c r="G234" s="143"/>
      <c r="H234" s="143"/>
      <c r="I234" s="143"/>
    </row>
    <row r="235" spans="1:16" ht="45" x14ac:dyDescent="0.25">
      <c r="A235" s="171"/>
      <c r="B235" s="171"/>
      <c r="C235" s="156" t="s">
        <v>785</v>
      </c>
      <c r="D235" s="143"/>
      <c r="E235" s="143"/>
      <c r="F235" s="143"/>
      <c r="G235" s="143"/>
      <c r="H235" s="143"/>
      <c r="I235" s="143"/>
    </row>
    <row r="236" spans="1:16" x14ac:dyDescent="0.25">
      <c r="A236" s="172"/>
      <c r="B236" s="172"/>
      <c r="C236" s="158"/>
      <c r="D236" s="158"/>
      <c r="E236" s="158" t="s">
        <v>544</v>
      </c>
      <c r="F236" s="158" t="s">
        <v>544</v>
      </c>
      <c r="G236" s="158" t="s">
        <v>544</v>
      </c>
      <c r="H236" s="158" t="s">
        <v>544</v>
      </c>
      <c r="I236" s="158"/>
    </row>
    <row r="237" spans="1:16" x14ac:dyDescent="0.25">
      <c r="A237" s="155" t="s">
        <v>930</v>
      </c>
      <c r="B237" s="173" t="s">
        <v>3734</v>
      </c>
      <c r="C237" s="143" t="s">
        <v>960</v>
      </c>
      <c r="D237" s="143"/>
      <c r="E237" s="143"/>
      <c r="F237" s="143"/>
      <c r="G237" s="143"/>
      <c r="H237" s="143"/>
      <c r="I237" s="143"/>
      <c r="M237" s="170" t="str">
        <f>IF(OR(E237="fail",E238="fail",E239="fail",E240="fail",E241="fail",E242="fail",E243="fail"),"fail",IF(AND(E237="pass",E238="pass",E239="pass",E240="pass",E241="pass",E242="pass",E243="pass"),"pass",IF(AND(E237="",E238="",E239="",E240="",E241="",E242="",E243=""),"n/a",IF(OR(E237="n/a",E238="n/a",E239="n/a",E240="n/a",E241="n/a",E242="n/a",E243="n/a"),"n/a"))))</f>
        <v>n/a</v>
      </c>
      <c r="N237" s="170" t="str">
        <f t="shared" ref="N237:P237" si="25">IF(OR(F237="fail",F238="fail",F239="fail",F240="fail",F241="fail",F242="fail",F243="fail"),"fail",IF(AND(F237="pass",F238="pass",F239="pass",F240="pass",F241="pass",F242="pass",F243="pass"),"pass",IF(AND(F237="",F238="",F239="",F240="",F241="",F242="",F243=""),"n/a",IF(OR(F237="n/a",F238="n/a",F239="n/a",F240="n/a",F241="n/a",F242="n/a",F243="n/a"),"n/a"))))</f>
        <v>n/a</v>
      </c>
      <c r="O237" s="170" t="str">
        <f t="shared" si="25"/>
        <v>n/a</v>
      </c>
      <c r="P237" s="170" t="str">
        <f t="shared" si="25"/>
        <v>n/a</v>
      </c>
    </row>
    <row r="238" spans="1:16" x14ac:dyDescent="0.25">
      <c r="A238" s="169"/>
      <c r="B238" s="169"/>
      <c r="C238" s="156" t="s">
        <v>3719</v>
      </c>
      <c r="D238" s="143"/>
      <c r="E238" s="143"/>
      <c r="F238" s="143"/>
      <c r="G238" s="143"/>
      <c r="H238" s="143"/>
      <c r="I238" s="143"/>
    </row>
    <row r="239" spans="1:16" x14ac:dyDescent="0.25">
      <c r="A239" s="169"/>
      <c r="B239" s="169"/>
      <c r="C239" s="156" t="s">
        <v>3735</v>
      </c>
      <c r="D239" s="143"/>
      <c r="E239" s="143"/>
      <c r="F239" s="143"/>
      <c r="G239" s="143"/>
      <c r="H239" s="143"/>
      <c r="I239" s="143"/>
    </row>
    <row r="240" spans="1:16" ht="30" x14ac:dyDescent="0.25">
      <c r="A240" s="171"/>
      <c r="B240" s="171"/>
      <c r="C240" s="156" t="s">
        <v>3765</v>
      </c>
      <c r="D240" s="143"/>
      <c r="E240" s="143"/>
      <c r="F240" s="143"/>
      <c r="G240" s="143"/>
      <c r="H240" s="143"/>
      <c r="I240" s="143"/>
    </row>
    <row r="241" spans="1:16" ht="30" x14ac:dyDescent="0.25">
      <c r="A241" s="171"/>
      <c r="B241" s="171"/>
      <c r="C241" s="156" t="s">
        <v>3770</v>
      </c>
      <c r="D241" s="143"/>
      <c r="E241" s="143"/>
      <c r="F241" s="143"/>
      <c r="G241" s="143"/>
      <c r="H241" s="143"/>
      <c r="I241" s="143"/>
    </row>
    <row r="242" spans="1:16" ht="19.5" customHeight="1" x14ac:dyDescent="0.25">
      <c r="A242" s="171"/>
      <c r="B242" s="171"/>
      <c r="C242" s="156" t="s">
        <v>737</v>
      </c>
      <c r="D242" s="143"/>
      <c r="E242" s="143"/>
      <c r="F242" s="143"/>
      <c r="G242" s="143"/>
      <c r="H242" s="143"/>
      <c r="I242" s="143"/>
    </row>
    <row r="243" spans="1:16" ht="45" x14ac:dyDescent="0.25">
      <c r="A243" s="171"/>
      <c r="B243" s="171"/>
      <c r="C243" s="156" t="s">
        <v>3720</v>
      </c>
      <c r="D243" s="143"/>
      <c r="E243" s="143"/>
      <c r="F243" s="143"/>
      <c r="G243" s="143"/>
      <c r="H243" s="143"/>
      <c r="I243" s="143"/>
    </row>
    <row r="244" spans="1:16" x14ac:dyDescent="0.25">
      <c r="A244" s="172"/>
      <c r="B244" s="172"/>
      <c r="C244" s="158"/>
      <c r="D244" s="158"/>
      <c r="E244" s="158" t="s">
        <v>544</v>
      </c>
      <c r="F244" s="158" t="s">
        <v>544</v>
      </c>
      <c r="G244" s="158" t="s">
        <v>544</v>
      </c>
      <c r="H244" s="158" t="s">
        <v>544</v>
      </c>
      <c r="I244" s="158"/>
    </row>
    <row r="245" spans="1:16" x14ac:dyDescent="0.25">
      <c r="A245" s="155" t="s">
        <v>931</v>
      </c>
      <c r="B245" s="173" t="s">
        <v>123</v>
      </c>
      <c r="C245" s="143" t="s">
        <v>960</v>
      </c>
      <c r="D245" s="143"/>
      <c r="E245" s="143"/>
      <c r="F245" s="143"/>
      <c r="G245" s="143"/>
      <c r="H245" s="143"/>
      <c r="I245" s="143"/>
      <c r="M245" s="170" t="str">
        <f>IF(OR(E245="fail",E246="fail",E247="fail",E248="fail",E249="fail",E250="fail",E251="fail"),"fail",IF(AND(E245="pass",E246="pass",E247="pass",E248="pass",E249="pass",E250="pass",E251="pass"),"pass",IF(AND(E245="",E246="",E247="",E248="",E249="",E250="",E251=""),"n/a",IF(OR(E245="n/a",E246="n/a",E247="n/a",E248="n/a",E249="n/a",E250="n/a",E251="n/a"),"n/a"))))</f>
        <v>n/a</v>
      </c>
      <c r="N245" s="170" t="str">
        <f t="shared" ref="N245:P245" si="26">IF(OR(F245="fail",F246="fail",F247="fail",F248="fail",F249="fail",F250="fail",F251="fail"),"fail",IF(AND(F245="pass",F246="pass",F247="pass",F248="pass",F249="pass",F250="pass",F251="pass"),"pass",IF(AND(F245="",F246="",F247="",F248="",F249="",F250="",F251=""),"n/a",IF(OR(F245="n/a",F246="n/a",F247="n/a",F248="n/a",F249="n/a",F250="n/a",F251="n/a"),"n/a"))))</f>
        <v>n/a</v>
      </c>
      <c r="O245" s="170" t="str">
        <f t="shared" si="26"/>
        <v>n/a</v>
      </c>
      <c r="P245" s="170" t="str">
        <f t="shared" si="26"/>
        <v>n/a</v>
      </c>
    </row>
    <row r="246" spans="1:16" x14ac:dyDescent="0.25">
      <c r="A246" s="169"/>
      <c r="B246" s="169"/>
      <c r="C246" s="156" t="s">
        <v>762</v>
      </c>
      <c r="D246" s="143"/>
      <c r="E246" s="143"/>
      <c r="F246" s="143"/>
      <c r="G246" s="143"/>
      <c r="H246" s="143"/>
      <c r="I246" s="143"/>
    </row>
    <row r="247" spans="1:16" x14ac:dyDescent="0.25">
      <c r="A247" s="169"/>
      <c r="B247" s="169"/>
      <c r="C247" s="156" t="s">
        <v>673</v>
      </c>
      <c r="D247" s="143"/>
      <c r="E247" s="143"/>
      <c r="F247" s="143"/>
      <c r="G247" s="143"/>
      <c r="H247" s="143"/>
      <c r="I247" s="143"/>
    </row>
    <row r="248" spans="1:16" ht="30" x14ac:dyDescent="0.25">
      <c r="A248" s="171"/>
      <c r="B248" s="171"/>
      <c r="C248" s="156" t="s">
        <v>786</v>
      </c>
      <c r="D248" s="143"/>
      <c r="E248" s="143"/>
      <c r="F248" s="143"/>
      <c r="G248" s="143"/>
      <c r="H248" s="143"/>
      <c r="I248" s="143"/>
    </row>
    <row r="249" spans="1:16" ht="30" x14ac:dyDescent="0.25">
      <c r="A249" s="171"/>
      <c r="B249" s="171"/>
      <c r="C249" s="156" t="s">
        <v>787</v>
      </c>
      <c r="D249" s="143"/>
      <c r="E249" s="143"/>
      <c r="F249" s="143"/>
      <c r="G249" s="143"/>
      <c r="H249" s="143"/>
      <c r="I249" s="143"/>
    </row>
    <row r="250" spans="1:16" ht="17.25" customHeight="1" x14ac:dyDescent="0.25">
      <c r="A250" s="171"/>
      <c r="B250" s="171"/>
      <c r="C250" s="156" t="s">
        <v>737</v>
      </c>
      <c r="D250" s="143"/>
      <c r="E250" s="143"/>
      <c r="F250" s="143"/>
      <c r="G250" s="143"/>
      <c r="H250" s="143"/>
      <c r="I250" s="143"/>
    </row>
    <row r="251" spans="1:16" ht="45" x14ac:dyDescent="0.25">
      <c r="A251" s="171"/>
      <c r="B251" s="171"/>
      <c r="C251" s="156" t="s">
        <v>788</v>
      </c>
      <c r="D251" s="143"/>
      <c r="E251" s="143"/>
      <c r="F251" s="143"/>
      <c r="G251" s="143"/>
      <c r="H251" s="143"/>
      <c r="I251" s="143"/>
    </row>
    <row r="252" spans="1:16" x14ac:dyDescent="0.25">
      <c r="A252" s="172"/>
      <c r="B252" s="172"/>
      <c r="C252" s="158"/>
      <c r="D252" s="158"/>
      <c r="E252" s="158" t="s">
        <v>544</v>
      </c>
      <c r="F252" s="158" t="s">
        <v>544</v>
      </c>
      <c r="G252" s="158" t="s">
        <v>544</v>
      </c>
      <c r="H252" s="158" t="s">
        <v>544</v>
      </c>
      <c r="I252" s="158"/>
    </row>
    <row r="253" spans="1:16" x14ac:dyDescent="0.25">
      <c r="A253" s="155" t="s">
        <v>932</v>
      </c>
      <c r="B253" s="173" t="s">
        <v>3771</v>
      </c>
      <c r="C253" s="143" t="s">
        <v>960</v>
      </c>
      <c r="D253" s="143"/>
      <c r="E253" s="143"/>
      <c r="F253" s="143"/>
      <c r="G253" s="143"/>
      <c r="H253" s="143"/>
      <c r="I253" s="143"/>
      <c r="M253" s="170" t="str">
        <f>IF(OR(E253="fail",E254="fail",E255="fail",E256="fail",E257="fail",E258="fail",E259="fail"),"fail",IF(AND(E253="pass",E254="pass",E255="pass",E256="pass",E257="pass",E258="pass",E259="pass"),"pass",IF(AND(E253="",E254="",E255="",E256="",E257="",E258="",E259=""),"n/a",IF(OR(E253="n/a",E254="n/a",E255="n/a",E256="n/a",E257="n/a",E258="n/a",E259="n/a"),"n/a"))))</f>
        <v>n/a</v>
      </c>
      <c r="N253" s="170" t="str">
        <f t="shared" ref="N253:P253" si="27">IF(OR(F253="fail",F254="fail",F255="fail",F256="fail",F257="fail",F258="fail",F259="fail"),"fail",IF(AND(F253="pass",F254="pass",F255="pass",F256="pass",F257="pass",F258="pass",F259="pass"),"pass",IF(AND(F253="",F254="",F255="",F256="",F257="",F258="",F259=""),"n/a",IF(OR(F253="n/a",F254="n/a",F255="n/a",F256="n/a",F257="n/a",F258="n/a",F259="n/a"),"n/a"))))</f>
        <v>n/a</v>
      </c>
      <c r="O253" s="170" t="str">
        <f t="shared" si="27"/>
        <v>n/a</v>
      </c>
      <c r="P253" s="170" t="str">
        <f t="shared" si="27"/>
        <v>n/a</v>
      </c>
    </row>
    <row r="254" spans="1:16" x14ac:dyDescent="0.25">
      <c r="A254" s="169"/>
      <c r="B254" s="169"/>
      <c r="C254" s="156" t="s">
        <v>762</v>
      </c>
      <c r="D254" s="143"/>
      <c r="E254" s="143"/>
      <c r="F254" s="143"/>
      <c r="G254" s="143"/>
      <c r="H254" s="143"/>
      <c r="I254" s="143"/>
    </row>
    <row r="255" spans="1:16" x14ac:dyDescent="0.25">
      <c r="A255" s="169"/>
      <c r="B255" s="169"/>
      <c r="C255" s="156" t="s">
        <v>3772</v>
      </c>
      <c r="D255" s="143"/>
      <c r="E255" s="143"/>
      <c r="F255" s="143"/>
      <c r="G255" s="143"/>
      <c r="H255" s="143"/>
      <c r="I255" s="143"/>
    </row>
    <row r="256" spans="1:16" ht="30" x14ac:dyDescent="0.25">
      <c r="A256" s="171"/>
      <c r="B256" s="171"/>
      <c r="C256" s="156" t="s">
        <v>3773</v>
      </c>
      <c r="D256" s="143"/>
      <c r="E256" s="143"/>
      <c r="F256" s="143"/>
      <c r="G256" s="143"/>
      <c r="H256" s="143"/>
      <c r="I256" s="143"/>
    </row>
    <row r="257" spans="1:16" ht="30" x14ac:dyDescent="0.25">
      <c r="A257" s="171"/>
      <c r="B257" s="171"/>
      <c r="C257" s="156" t="s">
        <v>787</v>
      </c>
      <c r="D257" s="143"/>
      <c r="E257" s="143"/>
      <c r="F257" s="143"/>
      <c r="G257" s="143"/>
      <c r="H257" s="143"/>
      <c r="I257" s="143"/>
    </row>
    <row r="258" spans="1:16" ht="17.25" customHeight="1" x14ac:dyDescent="0.25">
      <c r="A258" s="171"/>
      <c r="B258" s="171"/>
      <c r="C258" s="156" t="s">
        <v>737</v>
      </c>
      <c r="D258" s="143"/>
      <c r="E258" s="143"/>
      <c r="F258" s="143"/>
      <c r="G258" s="143"/>
      <c r="H258" s="143"/>
      <c r="I258" s="143"/>
    </row>
    <row r="259" spans="1:16" ht="45" x14ac:dyDescent="0.25">
      <c r="A259" s="171"/>
      <c r="B259" s="171"/>
      <c r="C259" s="156" t="s">
        <v>3774</v>
      </c>
      <c r="D259" s="143"/>
      <c r="E259" s="143"/>
      <c r="F259" s="143"/>
      <c r="G259" s="143"/>
      <c r="H259" s="143"/>
      <c r="I259" s="143"/>
    </row>
    <row r="260" spans="1:16" x14ac:dyDescent="0.25">
      <c r="A260" s="172"/>
      <c r="B260" s="172"/>
      <c r="C260" s="158"/>
      <c r="D260" s="158"/>
      <c r="E260" s="158" t="s">
        <v>544</v>
      </c>
      <c r="F260" s="158" t="s">
        <v>544</v>
      </c>
      <c r="G260" s="158" t="s">
        <v>544</v>
      </c>
      <c r="H260" s="158" t="s">
        <v>544</v>
      </c>
      <c r="I260" s="158"/>
    </row>
    <row r="261" spans="1:16" x14ac:dyDescent="0.25">
      <c r="A261" s="155" t="s">
        <v>3795</v>
      </c>
      <c r="B261" s="173" t="s">
        <v>122</v>
      </c>
      <c r="C261" s="143" t="s">
        <v>960</v>
      </c>
      <c r="D261" s="143"/>
      <c r="E261" s="143"/>
      <c r="F261" s="143"/>
      <c r="G261" s="143"/>
      <c r="H261" s="143"/>
      <c r="I261" s="143"/>
      <c r="M261" s="170" t="str">
        <f>IF(OR(E261="fail",E262="fail",E263="fail",E264="fail",E265="fail",E266="fail",E267="fail"),"fail",IF(AND(E261="pass",E262="pass",E263="pass",E264="pass",E265="pass",E266="pass",E267="pass"),"pass",IF(AND(E261="",E262="",E263="",E264="",E265="",E266="",E267=""),"n/a",IF(OR(E261="n/a",E262="n/a",E263="n/a",E264="n/a",E265="n/a",E266="n/a",E267="n/a"),"n/a"))))</f>
        <v>n/a</v>
      </c>
      <c r="N261" s="170" t="str">
        <f t="shared" ref="N261:P261" si="28">IF(OR(F261="fail",F262="fail",F263="fail",F264="fail",F265="fail",F266="fail",F267="fail"),"fail",IF(AND(F261="pass",F262="pass",F263="pass",F264="pass",F265="pass",F266="pass",F267="pass"),"pass",IF(AND(F261="",F262="",F263="",F264="",F265="",F266="",F267=""),"n/a",IF(OR(F261="n/a",F262="n/a",F263="n/a",F264="n/a",F265="n/a",F266="n/a",F267="n/a"),"n/a"))))</f>
        <v>n/a</v>
      </c>
      <c r="O261" s="170" t="str">
        <f t="shared" si="28"/>
        <v>n/a</v>
      </c>
      <c r="P261" s="170" t="str">
        <f t="shared" si="28"/>
        <v>n/a</v>
      </c>
    </row>
    <row r="262" spans="1:16" x14ac:dyDescent="0.25">
      <c r="A262" s="169"/>
      <c r="B262" s="169"/>
      <c r="C262" s="156" t="s">
        <v>3719</v>
      </c>
      <c r="D262" s="143"/>
      <c r="E262" s="143"/>
      <c r="F262" s="143"/>
      <c r="G262" s="143"/>
      <c r="H262" s="143"/>
      <c r="I262" s="143"/>
    </row>
    <row r="263" spans="1:16" x14ac:dyDescent="0.25">
      <c r="A263" s="169"/>
      <c r="B263" s="169"/>
      <c r="C263" s="156" t="s">
        <v>675</v>
      </c>
      <c r="D263" s="143"/>
      <c r="E263" s="143"/>
      <c r="F263" s="143"/>
      <c r="G263" s="143"/>
      <c r="H263" s="143"/>
      <c r="I263" s="143"/>
    </row>
    <row r="264" spans="1:16" x14ac:dyDescent="0.25">
      <c r="A264" s="171"/>
      <c r="B264" s="171"/>
      <c r="C264" s="156" t="s">
        <v>789</v>
      </c>
      <c r="D264" s="143"/>
      <c r="E264" s="143"/>
      <c r="F264" s="143"/>
      <c r="G264" s="143"/>
      <c r="H264" s="143"/>
      <c r="I264" s="143"/>
    </row>
    <row r="265" spans="1:16" ht="30" x14ac:dyDescent="0.25">
      <c r="A265" s="171"/>
      <c r="B265" s="171"/>
      <c r="C265" s="156" t="s">
        <v>790</v>
      </c>
      <c r="D265" s="143"/>
      <c r="E265" s="143"/>
      <c r="F265" s="143"/>
      <c r="G265" s="143"/>
      <c r="H265" s="143"/>
      <c r="I265" s="143"/>
    </row>
    <row r="266" spans="1:16" ht="16.5" customHeight="1" x14ac:dyDescent="0.25">
      <c r="A266" s="171"/>
      <c r="B266" s="171"/>
      <c r="C266" s="156" t="s">
        <v>737</v>
      </c>
      <c r="D266" s="143"/>
      <c r="E266" s="143"/>
      <c r="F266" s="143"/>
      <c r="G266" s="143"/>
      <c r="H266" s="143"/>
      <c r="I266" s="143"/>
    </row>
    <row r="267" spans="1:16" ht="45" x14ac:dyDescent="0.25">
      <c r="A267" s="171"/>
      <c r="B267" s="171"/>
      <c r="C267" s="156" t="s">
        <v>791</v>
      </c>
      <c r="D267" s="143"/>
      <c r="E267" s="143"/>
      <c r="F267" s="143"/>
      <c r="G267" s="143"/>
      <c r="H267" s="143"/>
      <c r="I267" s="143"/>
    </row>
    <row r="268" spans="1:16" x14ac:dyDescent="0.25">
      <c r="A268" s="172"/>
      <c r="B268" s="172"/>
      <c r="C268" s="158"/>
      <c r="D268" s="158"/>
      <c r="E268" s="158" t="s">
        <v>544</v>
      </c>
      <c r="F268" s="158" t="s">
        <v>544</v>
      </c>
      <c r="G268" s="158" t="s">
        <v>544</v>
      </c>
      <c r="H268" s="158" t="s">
        <v>544</v>
      </c>
      <c r="I268" s="158"/>
    </row>
    <row r="269" spans="1:16" x14ac:dyDescent="0.25">
      <c r="A269" s="155" t="s">
        <v>933</v>
      </c>
      <c r="B269" s="173" t="s">
        <v>127</v>
      </c>
      <c r="C269" s="143" t="s">
        <v>960</v>
      </c>
      <c r="D269" s="143"/>
      <c r="E269" s="143"/>
      <c r="F269" s="143"/>
      <c r="G269" s="143"/>
      <c r="H269" s="143"/>
      <c r="I269" s="143"/>
      <c r="M269" s="170" t="str">
        <f>IF(OR(E269="fail",E270="fail",E271="fail",E272="fail",E273="fail",E274="fail",E275="fail"),"fail",IF(AND(E269="pass",E270="pass",E271="pass",E272="pass",E273="pass",E274="pass",E275="pass"),"pass",IF(AND(E269="",E270="",E271="",E272="",E273="",E274="",E275=""),"n/a",IF(OR(E269="n/a",E270="n/a",E271="n/a",E272="n/a",E273="n/a",E274="n/a",E275="n/a"),"n/a"))))</f>
        <v>n/a</v>
      </c>
      <c r="N269" s="170" t="str">
        <f t="shared" ref="N269:P269" si="29">IF(OR(F269="fail",F270="fail",F271="fail",F272="fail",F273="fail",F274="fail",F275="fail"),"fail",IF(AND(F269="pass",F270="pass",F271="pass",F272="pass",F273="pass",F274="pass",F275="pass"),"pass",IF(AND(F269="",F270="",F271="",F272="",F273="",F274="",F275=""),"n/a",IF(OR(F269="n/a",F270="n/a",F271="n/a",F272="n/a",F273="n/a",F274="n/a",F275="n/a"),"n/a"))))</f>
        <v>n/a</v>
      </c>
      <c r="O269" s="170" t="str">
        <f t="shared" si="29"/>
        <v>n/a</v>
      </c>
      <c r="P269" s="170" t="str">
        <f t="shared" si="29"/>
        <v>n/a</v>
      </c>
    </row>
    <row r="270" spans="1:16" x14ac:dyDescent="0.25">
      <c r="A270" s="169"/>
      <c r="B270" s="169"/>
      <c r="C270" s="156" t="s">
        <v>3719</v>
      </c>
      <c r="D270" s="143"/>
      <c r="E270" s="143"/>
      <c r="F270" s="143"/>
      <c r="G270" s="143"/>
      <c r="H270" s="143"/>
      <c r="I270" s="143"/>
    </row>
    <row r="271" spans="1:16" x14ac:dyDescent="0.25">
      <c r="A271" s="169"/>
      <c r="B271" s="169"/>
      <c r="C271" s="156" t="s">
        <v>665</v>
      </c>
      <c r="D271" s="143"/>
      <c r="E271" s="143"/>
      <c r="F271" s="143"/>
      <c r="G271" s="143"/>
      <c r="H271" s="143"/>
      <c r="I271" s="143"/>
    </row>
    <row r="272" spans="1:16" x14ac:dyDescent="0.25">
      <c r="A272" s="171"/>
      <c r="B272" s="171"/>
      <c r="C272" s="156" t="s">
        <v>789</v>
      </c>
      <c r="D272" s="143"/>
      <c r="E272" s="143"/>
      <c r="F272" s="143"/>
      <c r="G272" s="143"/>
      <c r="H272" s="143"/>
      <c r="I272" s="143"/>
    </row>
    <row r="273" spans="1:16" ht="30" x14ac:dyDescent="0.25">
      <c r="A273" s="171"/>
      <c r="B273" s="171"/>
      <c r="C273" s="156" t="s">
        <v>790</v>
      </c>
      <c r="D273" s="143"/>
      <c r="E273" s="143"/>
      <c r="F273" s="143"/>
      <c r="G273" s="143"/>
      <c r="H273" s="143"/>
      <c r="I273" s="143"/>
    </row>
    <row r="274" spans="1:16" ht="16.5" customHeight="1" x14ac:dyDescent="0.25">
      <c r="A274" s="171"/>
      <c r="B274" s="171"/>
      <c r="C274" s="156" t="s">
        <v>737</v>
      </c>
      <c r="D274" s="143"/>
      <c r="E274" s="143"/>
      <c r="F274" s="143"/>
      <c r="G274" s="143"/>
      <c r="H274" s="143"/>
      <c r="I274" s="143"/>
    </row>
    <row r="275" spans="1:16" ht="45" x14ac:dyDescent="0.25">
      <c r="A275" s="171"/>
      <c r="B275" s="171"/>
      <c r="C275" s="156" t="s">
        <v>791</v>
      </c>
      <c r="D275" s="143"/>
      <c r="E275" s="143"/>
      <c r="F275" s="143"/>
      <c r="G275" s="143"/>
      <c r="H275" s="143"/>
      <c r="I275" s="143"/>
    </row>
    <row r="276" spans="1:16" x14ac:dyDescent="0.25">
      <c r="A276" s="174"/>
      <c r="B276" s="174"/>
      <c r="C276" s="161"/>
      <c r="D276" s="161"/>
      <c r="E276" s="161" t="s">
        <v>544</v>
      </c>
      <c r="F276" s="161" t="s">
        <v>544</v>
      </c>
      <c r="G276" s="161" t="s">
        <v>544</v>
      </c>
      <c r="H276" s="161" t="s">
        <v>544</v>
      </c>
      <c r="I276" s="161"/>
    </row>
    <row r="277" spans="1:16" x14ac:dyDescent="0.25">
      <c r="A277" s="155" t="s">
        <v>934</v>
      </c>
      <c r="B277" s="173" t="s">
        <v>3760</v>
      </c>
      <c r="C277" s="143" t="s">
        <v>960</v>
      </c>
      <c r="D277" s="143"/>
      <c r="E277" s="143"/>
      <c r="F277" s="143"/>
      <c r="G277" s="143"/>
      <c r="H277" s="143"/>
      <c r="I277" s="143"/>
      <c r="M277" s="170" t="str">
        <f>IF(OR(E277="fail",E278="fail",E279="fail",E280="fail",E281="fail",E282="fail",E283="fail"),"fail",IF(AND(E277="pass",E278="pass",E279="pass",E280="pass",E281="pass",E282="pass",E283="pass"),"pass",IF(AND(E277="",E278="",E279="",E280="",E281="",E282="",E283=""),"n/a",IF(OR(E277="n/a",E278="n/a",E279="n/a",E280="n/a",E281="n/a",E282="n/a",E283="n/a"),"n/a"))))</f>
        <v>n/a</v>
      </c>
      <c r="N277" s="170" t="str">
        <f t="shared" ref="N277:P277" si="30">IF(OR(F277="fail",F278="fail",F279="fail",F280="fail",F281="fail",F282="fail",F283="fail"),"fail",IF(AND(F277="pass",F278="pass",F279="pass",F280="pass",F281="pass",F282="pass",F283="pass"),"pass",IF(AND(F277="",F278="",F279="",F280="",F281="",F282="",F283=""),"n/a",IF(OR(F277="n/a",F278="n/a",F279="n/a",F280="n/a",F281="n/a",F282="n/a",F283="n/a"),"n/a"))))</f>
        <v>n/a</v>
      </c>
      <c r="O277" s="170" t="str">
        <f t="shared" si="30"/>
        <v>n/a</v>
      </c>
      <c r="P277" s="170" t="str">
        <f t="shared" si="30"/>
        <v>n/a</v>
      </c>
    </row>
    <row r="278" spans="1:16" x14ac:dyDescent="0.25">
      <c r="A278" s="169"/>
      <c r="B278" s="169"/>
      <c r="C278" s="156" t="s">
        <v>3719</v>
      </c>
      <c r="D278" s="143"/>
      <c r="E278" s="143"/>
      <c r="F278" s="143"/>
      <c r="G278" s="143"/>
      <c r="H278" s="143"/>
      <c r="I278" s="143"/>
    </row>
    <row r="279" spans="1:16" ht="30" x14ac:dyDescent="0.25">
      <c r="A279" s="169"/>
      <c r="B279" s="169"/>
      <c r="C279" s="156" t="s">
        <v>3761</v>
      </c>
      <c r="D279" s="143"/>
      <c r="E279" s="143"/>
      <c r="F279" s="143"/>
      <c r="G279" s="143"/>
      <c r="H279" s="143"/>
      <c r="I279" s="143"/>
    </row>
    <row r="280" spans="1:16" ht="45" x14ac:dyDescent="0.25">
      <c r="A280" s="171"/>
      <c r="B280" s="171"/>
      <c r="C280" s="156" t="s">
        <v>792</v>
      </c>
      <c r="D280" s="143"/>
      <c r="E280" s="143"/>
      <c r="F280" s="143"/>
      <c r="G280" s="143"/>
      <c r="H280" s="143"/>
      <c r="I280" s="143"/>
    </row>
    <row r="281" spans="1:16" ht="30" x14ac:dyDescent="0.25">
      <c r="A281" s="171"/>
      <c r="B281" s="171"/>
      <c r="C281" s="156" t="s">
        <v>793</v>
      </c>
      <c r="D281" s="143"/>
      <c r="E281" s="143"/>
      <c r="F281" s="143"/>
      <c r="G281" s="143"/>
      <c r="H281" s="143"/>
      <c r="I281" s="143"/>
    </row>
    <row r="282" spans="1:16" ht="16.5" customHeight="1" x14ac:dyDescent="0.25">
      <c r="A282" s="171"/>
      <c r="B282" s="171"/>
      <c r="C282" s="156" t="s">
        <v>737</v>
      </c>
      <c r="D282" s="143"/>
      <c r="E282" s="143"/>
      <c r="F282" s="143"/>
      <c r="G282" s="143"/>
      <c r="H282" s="143"/>
      <c r="I282" s="143"/>
    </row>
    <row r="283" spans="1:16" ht="45" x14ac:dyDescent="0.25">
      <c r="A283" s="171"/>
      <c r="B283" s="171"/>
      <c r="C283" s="156" t="s">
        <v>794</v>
      </c>
      <c r="D283" s="143"/>
      <c r="E283" s="143"/>
      <c r="F283" s="143"/>
      <c r="G283" s="143"/>
      <c r="H283" s="143"/>
      <c r="I283" s="143"/>
    </row>
    <row r="284" spans="1:16" x14ac:dyDescent="0.25">
      <c r="A284" s="172"/>
      <c r="B284" s="172"/>
      <c r="C284" s="158"/>
      <c r="D284" s="158"/>
      <c r="E284" s="158" t="s">
        <v>544</v>
      </c>
      <c r="F284" s="158" t="s">
        <v>544</v>
      </c>
      <c r="G284" s="158" t="s">
        <v>544</v>
      </c>
      <c r="H284" s="158" t="s">
        <v>544</v>
      </c>
      <c r="I284" s="158"/>
    </row>
    <row r="285" spans="1:16" x14ac:dyDescent="0.25">
      <c r="A285" s="155" t="s">
        <v>935</v>
      </c>
      <c r="B285" s="173" t="s">
        <v>3724</v>
      </c>
      <c r="C285" s="143" t="s">
        <v>960</v>
      </c>
      <c r="D285" s="143"/>
      <c r="E285" s="143"/>
      <c r="F285" s="143"/>
      <c r="G285" s="143"/>
      <c r="H285" s="143"/>
      <c r="I285" s="143"/>
      <c r="M285" s="170" t="str">
        <f>IF(OR(E285="fail",E286="fail",E287="fail",E288="fail",E289="fail",E290="fail",E291="fail"),"fail",IF(AND(E285="pass",E286="pass",E287="pass",E288="pass",E289="pass",E290="pass",E291="pass"),"pass",IF(AND(E285="",E286="",E287="",E288="",E289="",E290="",E291=""),"n/a",IF(OR(E285="n/a",E286="n/a",E287="n/a",E288="n/a",E289="n/a",E290="n/a",E291="n/a"),"n/a"))))</f>
        <v>n/a</v>
      </c>
      <c r="N285" s="170" t="str">
        <f t="shared" ref="N285:P285" si="31">IF(OR(F285="fail",F286="fail",F287="fail",F288="fail",F289="fail",F290="fail",F291="fail"),"fail",IF(AND(F285="pass",F286="pass",F287="pass",F288="pass",F289="pass",F290="pass",F291="pass"),"pass",IF(AND(F285="",F286="",F287="",F288="",F289="",F290="",F291=""),"n/a",IF(OR(F285="n/a",F286="n/a",F287="n/a",F288="n/a",F289="n/a",F290="n/a",F291="n/a"),"n/a"))))</f>
        <v>n/a</v>
      </c>
      <c r="O285" s="170" t="str">
        <f t="shared" si="31"/>
        <v>n/a</v>
      </c>
      <c r="P285" s="170" t="str">
        <f t="shared" si="31"/>
        <v>n/a</v>
      </c>
    </row>
    <row r="286" spans="1:16" x14ac:dyDescent="0.25">
      <c r="A286" s="169"/>
      <c r="B286" s="169"/>
      <c r="C286" s="156" t="s">
        <v>3719</v>
      </c>
      <c r="D286" s="143"/>
      <c r="E286" s="143"/>
      <c r="F286" s="143"/>
      <c r="G286" s="143"/>
      <c r="H286" s="143"/>
      <c r="I286" s="143"/>
    </row>
    <row r="287" spans="1:16" x14ac:dyDescent="0.25">
      <c r="A287" s="169"/>
      <c r="B287" s="169"/>
      <c r="C287" s="156" t="s">
        <v>3725</v>
      </c>
      <c r="D287" s="143"/>
      <c r="E287" s="143"/>
      <c r="F287" s="143"/>
      <c r="G287" s="143"/>
      <c r="H287" s="143"/>
      <c r="I287" s="143"/>
    </row>
    <row r="288" spans="1:16" ht="30" x14ac:dyDescent="0.25">
      <c r="A288" s="171"/>
      <c r="B288" s="171"/>
      <c r="C288" s="156" t="s">
        <v>3726</v>
      </c>
      <c r="D288" s="143"/>
      <c r="E288" s="143"/>
      <c r="F288" s="143"/>
      <c r="G288" s="143"/>
      <c r="H288" s="143"/>
      <c r="I288" s="143"/>
    </row>
    <row r="289" spans="1:16" ht="30" x14ac:dyDescent="0.25">
      <c r="A289" s="171"/>
      <c r="B289" s="171"/>
      <c r="C289" s="156" t="s">
        <v>3727</v>
      </c>
      <c r="D289" s="143"/>
      <c r="E289" s="143"/>
      <c r="F289" s="143"/>
      <c r="G289" s="143"/>
      <c r="H289" s="143"/>
      <c r="I289" s="143"/>
    </row>
    <row r="290" spans="1:16" ht="19.5" customHeight="1" x14ac:dyDescent="0.25">
      <c r="A290" s="171"/>
      <c r="B290" s="171"/>
      <c r="C290" s="156" t="s">
        <v>737</v>
      </c>
      <c r="D290" s="143"/>
      <c r="E290" s="143"/>
      <c r="F290" s="143"/>
      <c r="G290" s="143"/>
      <c r="H290" s="143"/>
      <c r="I290" s="143"/>
    </row>
    <row r="291" spans="1:16" ht="45" x14ac:dyDescent="0.25">
      <c r="A291" s="171"/>
      <c r="B291" s="171"/>
      <c r="C291" s="156" t="s">
        <v>3728</v>
      </c>
      <c r="D291" s="143"/>
      <c r="E291" s="143"/>
      <c r="F291" s="143"/>
      <c r="G291" s="143"/>
      <c r="H291" s="143"/>
      <c r="I291" s="143"/>
    </row>
    <row r="292" spans="1:16" x14ac:dyDescent="0.25">
      <c r="A292" s="174"/>
      <c r="B292" s="174"/>
      <c r="C292" s="161"/>
      <c r="D292" s="161"/>
      <c r="E292" s="161" t="s">
        <v>544</v>
      </c>
      <c r="F292" s="161" t="s">
        <v>544</v>
      </c>
      <c r="G292" s="161" t="s">
        <v>544</v>
      </c>
      <c r="H292" s="161" t="s">
        <v>544</v>
      </c>
      <c r="I292" s="161"/>
    </row>
    <row r="293" spans="1:16" x14ac:dyDescent="0.25">
      <c r="A293" s="155" t="s">
        <v>936</v>
      </c>
      <c r="B293" s="173" t="s">
        <v>131</v>
      </c>
      <c r="C293" s="143" t="s">
        <v>960</v>
      </c>
      <c r="D293" s="143"/>
      <c r="E293" s="143"/>
      <c r="F293" s="143"/>
      <c r="G293" s="143"/>
      <c r="H293" s="143"/>
      <c r="I293" s="143"/>
      <c r="M293" s="170" t="str">
        <f>IF(OR(E293="fail",E294="fail",E295="fail",E296="fail",E297="fail",E298="fail",E299="fail"),"fail",IF(AND(E293="pass",E294="pass",E295="pass",E296="pass",E297="pass",E298="pass",E299="pass"),"pass",IF(AND(E293="",E294="",E295="",E296="",E297="",E298="",E299=""),"n/a",IF(OR(E293="n/a",E294="n/a",E295="n/a",E296="n/a",E297="n/a",E298="n/a",E299="n/a"),"n/a"))))</f>
        <v>n/a</v>
      </c>
      <c r="N293" s="170" t="str">
        <f t="shared" ref="N293:P293" si="32">IF(OR(F293="fail",F294="fail",F295="fail",F296="fail",F297="fail",F298="fail",F299="fail"),"fail",IF(AND(F293="pass",F294="pass",F295="pass",F296="pass",F297="pass",F298="pass",F299="pass"),"pass",IF(AND(F293="",F294="",F295="",F296="",F297="",F298="",F299=""),"n/a",IF(OR(F293="n/a",F294="n/a",F295="n/a",F296="n/a",F297="n/a",F298="n/a",F299="n/a"),"n/a"))))</f>
        <v>n/a</v>
      </c>
      <c r="O293" s="170" t="str">
        <f t="shared" si="32"/>
        <v>n/a</v>
      </c>
      <c r="P293" s="170" t="str">
        <f t="shared" si="32"/>
        <v>n/a</v>
      </c>
    </row>
    <row r="294" spans="1:16" x14ac:dyDescent="0.25">
      <c r="A294" s="169"/>
      <c r="B294" s="169"/>
      <c r="C294" s="156" t="s">
        <v>681</v>
      </c>
      <c r="D294" s="143"/>
      <c r="E294" s="143"/>
      <c r="F294" s="143"/>
      <c r="G294" s="143"/>
      <c r="H294" s="143"/>
      <c r="I294" s="143"/>
    </row>
    <row r="295" spans="1:16" x14ac:dyDescent="0.25">
      <c r="A295" s="169"/>
      <c r="B295" s="169"/>
      <c r="C295" s="156" t="s">
        <v>682</v>
      </c>
      <c r="D295" s="143"/>
      <c r="E295" s="143"/>
      <c r="F295" s="143"/>
      <c r="G295" s="143"/>
      <c r="H295" s="143"/>
      <c r="I295" s="143"/>
    </row>
    <row r="296" spans="1:16" ht="30" x14ac:dyDescent="0.25">
      <c r="A296" s="171"/>
      <c r="B296" s="171"/>
      <c r="C296" s="156" t="s">
        <v>797</v>
      </c>
      <c r="D296" s="143"/>
      <c r="E296" s="143"/>
      <c r="F296" s="143"/>
      <c r="G296" s="143"/>
      <c r="H296" s="143"/>
      <c r="I296" s="143"/>
    </row>
    <row r="297" spans="1:16" x14ac:dyDescent="0.25">
      <c r="A297" s="171"/>
      <c r="B297" s="171"/>
      <c r="C297" s="156" t="s">
        <v>795</v>
      </c>
      <c r="D297" s="143"/>
      <c r="E297" s="143"/>
      <c r="F297" s="143"/>
      <c r="G297" s="143"/>
      <c r="H297" s="143"/>
      <c r="I297" s="143"/>
    </row>
    <row r="298" spans="1:16" ht="18.75" customHeight="1" x14ac:dyDescent="0.25">
      <c r="A298" s="171"/>
      <c r="B298" s="171"/>
      <c r="C298" s="156" t="s">
        <v>737</v>
      </c>
      <c r="D298" s="143"/>
      <c r="E298" s="143"/>
      <c r="F298" s="143"/>
      <c r="G298" s="143"/>
      <c r="H298" s="143"/>
      <c r="I298" s="143"/>
    </row>
    <row r="299" spans="1:16" ht="45" x14ac:dyDescent="0.25">
      <c r="A299" s="171"/>
      <c r="B299" s="171"/>
      <c r="C299" s="156" t="s">
        <v>796</v>
      </c>
      <c r="D299" s="143"/>
      <c r="E299" s="143"/>
      <c r="F299" s="143"/>
      <c r="G299" s="143"/>
      <c r="H299" s="143"/>
      <c r="I299" s="143"/>
    </row>
    <row r="300" spans="1:16" x14ac:dyDescent="0.25">
      <c r="A300" s="174"/>
      <c r="B300" s="174"/>
      <c r="C300" s="161"/>
      <c r="D300" s="161"/>
      <c r="E300" s="161" t="s">
        <v>544</v>
      </c>
      <c r="F300" s="161" t="s">
        <v>544</v>
      </c>
      <c r="G300" s="161" t="s">
        <v>544</v>
      </c>
      <c r="H300" s="161" t="s">
        <v>544</v>
      </c>
      <c r="I300" s="161"/>
    </row>
    <row r="301" spans="1:16" x14ac:dyDescent="0.25">
      <c r="A301" s="155" t="s">
        <v>937</v>
      </c>
      <c r="B301" s="173" t="s">
        <v>130</v>
      </c>
      <c r="C301" s="143" t="s">
        <v>960</v>
      </c>
      <c r="D301" s="143"/>
      <c r="E301" s="143"/>
      <c r="F301" s="143"/>
      <c r="G301" s="143"/>
      <c r="H301" s="143"/>
      <c r="I301" s="143"/>
      <c r="M301" s="170" t="str">
        <f>IF(OR(E301="fail",E302="fail",E303="fail",E304="fail",E305="fail",E306="fail",E307="fail"),"fail",IF(AND(E301="pass",E302="pass",E303="pass",E304="pass",E305="pass",E306="pass",E307="pass"),"pass",IF(AND(E301="",E302="",E303="",E304="",E305="",E306="",E307=""),"n/a",IF(OR(E301="n/a",E302="n/a",E303="n/a",E304="n/a",E305="n/a",E306="n/a",E307="n/a"),"n/a"))))</f>
        <v>n/a</v>
      </c>
      <c r="N301" s="170" t="str">
        <f t="shared" ref="N301:P301" si="33">IF(OR(F301="fail",F302="fail",F303="fail",F304="fail",F305="fail",F306="fail",F307="fail"),"fail",IF(AND(F301="pass",F302="pass",F303="pass",F304="pass",F305="pass",F306="pass",F307="pass"),"pass",IF(AND(F301="",F302="",F303="",F304="",F305="",F306="",F307=""),"n/a",IF(OR(F301="n/a",F302="n/a",F303="n/a",F304="n/a",F305="n/a",F306="n/a",F307="n/a"),"n/a"))))</f>
        <v>n/a</v>
      </c>
      <c r="O301" s="170" t="str">
        <f t="shared" si="33"/>
        <v>n/a</v>
      </c>
      <c r="P301" s="170" t="str">
        <f t="shared" si="33"/>
        <v>n/a</v>
      </c>
    </row>
    <row r="302" spans="1:16" x14ac:dyDescent="0.25">
      <c r="A302" s="169"/>
      <c r="B302" s="169"/>
      <c r="C302" s="156" t="s">
        <v>681</v>
      </c>
      <c r="D302" s="143"/>
      <c r="E302" s="143"/>
      <c r="F302" s="143"/>
      <c r="G302" s="143"/>
      <c r="H302" s="143"/>
      <c r="I302" s="143"/>
    </row>
    <row r="303" spans="1:16" x14ac:dyDescent="0.25">
      <c r="A303" s="169"/>
      <c r="B303" s="169"/>
      <c r="C303" s="156" t="s">
        <v>683</v>
      </c>
      <c r="D303" s="143"/>
      <c r="E303" s="143"/>
      <c r="F303" s="143"/>
      <c r="G303" s="143"/>
      <c r="H303" s="143"/>
      <c r="I303" s="143"/>
    </row>
    <row r="304" spans="1:16" ht="30" x14ac:dyDescent="0.25">
      <c r="A304" s="171"/>
      <c r="B304" s="171"/>
      <c r="C304" s="156" t="s">
        <v>798</v>
      </c>
      <c r="D304" s="143"/>
      <c r="E304" s="143"/>
      <c r="F304" s="143"/>
      <c r="G304" s="143"/>
      <c r="H304" s="143"/>
      <c r="I304" s="143"/>
    </row>
    <row r="305" spans="1:16" x14ac:dyDescent="0.25">
      <c r="A305" s="171"/>
      <c r="B305" s="171"/>
      <c r="C305" s="156" t="s">
        <v>795</v>
      </c>
      <c r="D305" s="143"/>
      <c r="E305" s="143"/>
      <c r="F305" s="143"/>
      <c r="G305" s="143"/>
      <c r="H305" s="143"/>
      <c r="I305" s="143"/>
    </row>
    <row r="306" spans="1:16" ht="18.75" customHeight="1" x14ac:dyDescent="0.25">
      <c r="A306" s="171"/>
      <c r="B306" s="171"/>
      <c r="C306" s="156" t="s">
        <v>737</v>
      </c>
      <c r="D306" s="143"/>
      <c r="E306" s="143"/>
      <c r="F306" s="143"/>
      <c r="G306" s="143"/>
      <c r="H306" s="143"/>
      <c r="I306" s="143"/>
    </row>
    <row r="307" spans="1:16" ht="45" x14ac:dyDescent="0.25">
      <c r="A307" s="171"/>
      <c r="B307" s="171"/>
      <c r="C307" s="156" t="s">
        <v>796</v>
      </c>
      <c r="D307" s="143"/>
      <c r="E307" s="143"/>
      <c r="F307" s="143"/>
      <c r="G307" s="143"/>
      <c r="H307" s="143"/>
      <c r="I307" s="143"/>
    </row>
    <row r="308" spans="1:16" x14ac:dyDescent="0.25">
      <c r="A308" s="174"/>
      <c r="B308" s="174"/>
      <c r="C308" s="161"/>
      <c r="D308" s="161"/>
      <c r="E308" s="161" t="s">
        <v>544</v>
      </c>
      <c r="F308" s="161" t="s">
        <v>544</v>
      </c>
      <c r="G308" s="161" t="s">
        <v>544</v>
      </c>
      <c r="H308" s="161" t="s">
        <v>544</v>
      </c>
      <c r="I308" s="161"/>
    </row>
    <row r="309" spans="1:16" x14ac:dyDescent="0.25">
      <c r="A309" s="155" t="s">
        <v>938</v>
      </c>
      <c r="B309" s="173" t="s">
        <v>129</v>
      </c>
      <c r="C309" s="143" t="s">
        <v>960</v>
      </c>
      <c r="D309" s="143"/>
      <c r="E309" s="143"/>
      <c r="F309" s="143"/>
      <c r="G309" s="143"/>
      <c r="H309" s="143"/>
      <c r="I309" s="143"/>
      <c r="M309" s="170" t="str">
        <f>IF(OR(E309="fail",E310="fail",E311="fail",E312="fail",E313="fail",E314="fail",E315="fail"),"fail",IF(AND(E309="pass",E310="pass",E311="pass",E312="pass",E313="pass",E314="pass",E315="pass"),"pass",IF(AND(E309="",E310="",E311="",E312="",E313="",E314="",E315=""),"n/a",IF(OR(E309="n/a",E310="n/a",E311="n/a",E312="n/a",E313="n/a",E314="n/a",E315="n/a"),"n/a"))))</f>
        <v>n/a</v>
      </c>
      <c r="N309" s="170" t="str">
        <f t="shared" ref="N309:P309" si="34">IF(OR(F309="fail",F310="fail",F311="fail",F312="fail",F313="fail",F314="fail",F315="fail"),"fail",IF(AND(F309="pass",F310="pass",F311="pass",F312="pass",F313="pass",F314="pass",F315="pass"),"pass",IF(AND(F309="",F310="",F311="",F312="",F313="",F314="",F315=""),"n/a",IF(OR(F309="n/a",F310="n/a",F311="n/a",F312="n/a",F313="n/a",F314="n/a",F315="n/a"),"n/a"))))</f>
        <v>n/a</v>
      </c>
      <c r="O309" s="170" t="str">
        <f t="shared" si="34"/>
        <v>n/a</v>
      </c>
      <c r="P309" s="170" t="str">
        <f t="shared" si="34"/>
        <v>n/a</v>
      </c>
    </row>
    <row r="310" spans="1:16" x14ac:dyDescent="0.25">
      <c r="A310" s="169"/>
      <c r="B310" s="169"/>
      <c r="C310" s="156" t="s">
        <v>681</v>
      </c>
      <c r="D310" s="143"/>
      <c r="E310" s="143"/>
      <c r="F310" s="143"/>
      <c r="G310" s="143"/>
      <c r="H310" s="143"/>
      <c r="I310" s="143"/>
    </row>
    <row r="311" spans="1:16" x14ac:dyDescent="0.25">
      <c r="A311" s="169"/>
      <c r="B311" s="169"/>
      <c r="C311" s="156" t="s">
        <v>799</v>
      </c>
      <c r="D311" s="143"/>
      <c r="E311" s="143"/>
      <c r="F311" s="143"/>
      <c r="G311" s="143"/>
      <c r="H311" s="143"/>
      <c r="I311" s="143"/>
    </row>
    <row r="312" spans="1:16" ht="30" x14ac:dyDescent="0.25">
      <c r="A312" s="171"/>
      <c r="B312" s="171"/>
      <c r="C312" s="156" t="s">
        <v>800</v>
      </c>
      <c r="D312" s="143"/>
      <c r="E312" s="143"/>
      <c r="F312" s="143"/>
      <c r="G312" s="143"/>
      <c r="H312" s="143"/>
      <c r="I312" s="143"/>
    </row>
    <row r="313" spans="1:16" x14ac:dyDescent="0.25">
      <c r="A313" s="171"/>
      <c r="B313" s="171"/>
      <c r="C313" s="156" t="s">
        <v>795</v>
      </c>
      <c r="D313" s="143"/>
      <c r="E313" s="143"/>
      <c r="F313" s="143"/>
      <c r="G313" s="143"/>
      <c r="H313" s="143"/>
      <c r="I313" s="143"/>
    </row>
    <row r="314" spans="1:16" ht="15.75" customHeight="1" x14ac:dyDescent="0.25">
      <c r="A314" s="171"/>
      <c r="B314" s="171"/>
      <c r="C314" s="156" t="s">
        <v>737</v>
      </c>
      <c r="D314" s="143"/>
      <c r="E314" s="143"/>
      <c r="F314" s="143"/>
      <c r="G314" s="143"/>
      <c r="H314" s="143"/>
      <c r="I314" s="143"/>
    </row>
    <row r="315" spans="1:16" ht="45" x14ac:dyDescent="0.25">
      <c r="A315" s="171"/>
      <c r="B315" s="171"/>
      <c r="C315" s="156" t="s">
        <v>796</v>
      </c>
      <c r="D315" s="143"/>
      <c r="E315" s="143"/>
      <c r="F315" s="143"/>
      <c r="G315" s="143"/>
      <c r="H315" s="143"/>
      <c r="I315" s="143"/>
    </row>
    <row r="316" spans="1:16" x14ac:dyDescent="0.25">
      <c r="A316" s="174"/>
      <c r="B316" s="174"/>
      <c r="C316" s="161"/>
      <c r="D316" s="161"/>
      <c r="E316" s="161" t="s">
        <v>544</v>
      </c>
      <c r="F316" s="161" t="s">
        <v>544</v>
      </c>
      <c r="G316" s="161" t="s">
        <v>544</v>
      </c>
      <c r="H316" s="161" t="s">
        <v>544</v>
      </c>
      <c r="I316" s="161"/>
    </row>
    <row r="317" spans="1:16" x14ac:dyDescent="0.25">
      <c r="A317" s="155" t="s">
        <v>939</v>
      </c>
      <c r="B317" s="173" t="s">
        <v>3775</v>
      </c>
      <c r="C317" s="143" t="s">
        <v>960</v>
      </c>
      <c r="D317" s="143"/>
      <c r="E317" s="143"/>
      <c r="F317" s="143"/>
      <c r="G317" s="143"/>
      <c r="H317" s="143"/>
      <c r="I317" s="143"/>
      <c r="M317" s="170" t="str">
        <f>IF(OR(E317="fail",E318="fail",E319="fail",E320="fail",E321="fail",E322="fail",E323="fail"),"fail",IF(AND(E317="pass",E318="pass",E319="pass",E320="pass",E321="pass",E322="pass",E323="pass"),"pass",IF(AND(E317="",E318="",E319="",E320="",E321="",E322="",E323=""),"n/a",IF(OR(E317="n/a",E318="n/a",E319="n/a",E320="n/a",E321="n/a",E322="n/a",E323="n/a"),"n/a"))))</f>
        <v>n/a</v>
      </c>
      <c r="N317" s="170" t="str">
        <f t="shared" ref="N317:P317" si="35">IF(OR(F317="fail",F318="fail",F319="fail",F320="fail",F321="fail",F322="fail",F323="fail"),"fail",IF(AND(F317="pass",F318="pass",F319="pass",F320="pass",F321="pass",F322="pass",F323="pass"),"pass",IF(AND(F317="",F318="",F319="",F320="",F321="",F322="",F323=""),"n/a",IF(OR(F317="n/a",F318="n/a",F319="n/a",F320="n/a",F321="n/a",F322="n/a",F323="n/a"),"n/a"))))</f>
        <v>n/a</v>
      </c>
      <c r="O317" s="170" t="str">
        <f t="shared" si="35"/>
        <v>n/a</v>
      </c>
      <c r="P317" s="170" t="str">
        <f t="shared" si="35"/>
        <v>n/a</v>
      </c>
    </row>
    <row r="318" spans="1:16" x14ac:dyDescent="0.25">
      <c r="A318" s="169"/>
      <c r="B318" s="169"/>
      <c r="C318" s="156" t="s">
        <v>681</v>
      </c>
      <c r="D318" s="143"/>
      <c r="E318" s="143"/>
      <c r="F318" s="143"/>
      <c r="G318" s="143"/>
      <c r="H318" s="143"/>
      <c r="I318" s="143"/>
    </row>
    <row r="319" spans="1:16" x14ac:dyDescent="0.25">
      <c r="A319" s="169"/>
      <c r="B319" s="169"/>
      <c r="C319" s="156" t="s">
        <v>3776</v>
      </c>
      <c r="D319" s="143"/>
      <c r="E319" s="143"/>
      <c r="F319" s="143"/>
      <c r="G319" s="143"/>
      <c r="H319" s="143"/>
      <c r="I319" s="143"/>
    </row>
    <row r="320" spans="1:16" ht="30" x14ac:dyDescent="0.25">
      <c r="A320" s="171"/>
      <c r="B320" s="171"/>
      <c r="C320" s="156" t="s">
        <v>3777</v>
      </c>
      <c r="D320" s="143"/>
      <c r="E320" s="143"/>
      <c r="F320" s="143"/>
      <c r="G320" s="143"/>
      <c r="H320" s="143"/>
      <c r="I320" s="143"/>
    </row>
    <row r="321" spans="1:16" x14ac:dyDescent="0.25">
      <c r="A321" s="171"/>
      <c r="B321" s="171"/>
      <c r="C321" s="156" t="s">
        <v>795</v>
      </c>
      <c r="D321" s="143"/>
      <c r="E321" s="143"/>
      <c r="F321" s="143"/>
      <c r="G321" s="143"/>
      <c r="H321" s="143"/>
      <c r="I321" s="143"/>
    </row>
    <row r="322" spans="1:16" ht="18.75" customHeight="1" x14ac:dyDescent="0.25">
      <c r="A322" s="171"/>
      <c r="B322" s="171"/>
      <c r="C322" s="156" t="s">
        <v>737</v>
      </c>
      <c r="D322" s="143"/>
      <c r="E322" s="143"/>
      <c r="F322" s="143"/>
      <c r="G322" s="143"/>
      <c r="H322" s="143"/>
      <c r="I322" s="143"/>
    </row>
    <row r="323" spans="1:16" ht="45" x14ac:dyDescent="0.25">
      <c r="A323" s="171"/>
      <c r="B323" s="171"/>
      <c r="C323" s="156" t="s">
        <v>796</v>
      </c>
      <c r="D323" s="143"/>
      <c r="E323" s="143"/>
      <c r="F323" s="143"/>
      <c r="G323" s="143"/>
      <c r="H323" s="143"/>
      <c r="I323" s="143"/>
    </row>
    <row r="324" spans="1:16" x14ac:dyDescent="0.25">
      <c r="A324" s="174"/>
      <c r="B324" s="174"/>
      <c r="C324" s="161"/>
      <c r="D324" s="161"/>
      <c r="E324" s="161" t="s">
        <v>544</v>
      </c>
      <c r="F324" s="161" t="s">
        <v>544</v>
      </c>
      <c r="G324" s="161" t="s">
        <v>544</v>
      </c>
      <c r="H324" s="161" t="s">
        <v>544</v>
      </c>
      <c r="I324" s="161"/>
    </row>
    <row r="325" spans="1:16" x14ac:dyDescent="0.25">
      <c r="A325" s="155" t="s">
        <v>940</v>
      </c>
      <c r="B325" s="173" t="s">
        <v>134</v>
      </c>
      <c r="C325" s="143" t="s">
        <v>960</v>
      </c>
      <c r="D325" s="143"/>
      <c r="E325" s="143"/>
      <c r="F325" s="143"/>
      <c r="G325" s="143"/>
      <c r="H325" s="143"/>
      <c r="I325" s="143"/>
      <c r="M325" s="170" t="str">
        <f>IF(OR(E325="fail",E326="fail",E327="fail",E328="fail",E329="fail",E330="fail",E331="fail"),"fail",IF(AND(E325="pass",E326="pass",E327="pass",E328="pass",E329="pass",E330="pass",E331="pass"),"pass",IF(AND(E325="",E326="",E327="",E328="",E329="",E330="",E331=""),"n/a",IF(OR(E325="n/a",E326="n/a",E327="n/a",E328="n/a",E329="n/a",E330="n/a",E331="n/a"),"n/a"))))</f>
        <v>n/a</v>
      </c>
      <c r="N325" s="170" t="str">
        <f t="shared" ref="N325:P325" si="36">IF(OR(F325="fail",F326="fail",F327="fail",F328="fail",F329="fail",F330="fail",F331="fail"),"fail",IF(AND(F325="pass",F326="pass",F327="pass",F328="pass",F329="pass",F330="pass",F331="pass"),"pass",IF(AND(F325="",F326="",F327="",F328="",F329="",F330="",F331=""),"n/a",IF(OR(F325="n/a",F326="n/a",F327="n/a",F328="n/a",F329="n/a",F330="n/a",F331="n/a"),"n/a"))))</f>
        <v>n/a</v>
      </c>
      <c r="O325" s="170" t="str">
        <f t="shared" si="36"/>
        <v>n/a</v>
      </c>
      <c r="P325" s="170" t="str">
        <f t="shared" si="36"/>
        <v>n/a</v>
      </c>
    </row>
    <row r="326" spans="1:16" x14ac:dyDescent="0.25">
      <c r="A326" s="169"/>
      <c r="B326" s="169"/>
      <c r="C326" s="156" t="s">
        <v>686</v>
      </c>
      <c r="D326" s="143"/>
      <c r="E326" s="143"/>
      <c r="F326" s="143"/>
      <c r="G326" s="143"/>
      <c r="H326" s="143"/>
      <c r="I326" s="143"/>
    </row>
    <row r="327" spans="1:16" x14ac:dyDescent="0.25">
      <c r="A327" s="169"/>
      <c r="B327" s="169"/>
      <c r="C327" s="156" t="s">
        <v>687</v>
      </c>
      <c r="D327" s="143"/>
      <c r="E327" s="143"/>
      <c r="F327" s="143"/>
      <c r="G327" s="143"/>
      <c r="H327" s="143"/>
      <c r="I327" s="143"/>
    </row>
    <row r="328" spans="1:16" x14ac:dyDescent="0.25">
      <c r="A328" s="171"/>
      <c r="B328" s="171"/>
      <c r="C328" s="156" t="s">
        <v>801</v>
      </c>
      <c r="D328" s="143"/>
      <c r="E328" s="143"/>
      <c r="F328" s="143"/>
      <c r="G328" s="143"/>
      <c r="H328" s="143"/>
      <c r="I328" s="143"/>
    </row>
    <row r="329" spans="1:16" ht="30" x14ac:dyDescent="0.25">
      <c r="A329" s="171"/>
      <c r="B329" s="171"/>
      <c r="C329" s="156" t="s">
        <v>802</v>
      </c>
      <c r="D329" s="143"/>
      <c r="E329" s="143"/>
      <c r="F329" s="143"/>
      <c r="G329" s="143"/>
      <c r="H329" s="143"/>
      <c r="I329" s="143"/>
    </row>
    <row r="330" spans="1:16" ht="16.5" customHeight="1" x14ac:dyDescent="0.25">
      <c r="A330" s="171"/>
      <c r="B330" s="171"/>
      <c r="C330" s="156" t="s">
        <v>737</v>
      </c>
      <c r="D330" s="143"/>
      <c r="E330" s="143"/>
      <c r="F330" s="143"/>
      <c r="G330" s="143"/>
      <c r="H330" s="143"/>
      <c r="I330" s="143"/>
    </row>
    <row r="331" spans="1:16" ht="45" x14ac:dyDescent="0.25">
      <c r="A331" s="171"/>
      <c r="B331" s="171"/>
      <c r="C331" s="156" t="s">
        <v>803</v>
      </c>
      <c r="D331" s="143"/>
      <c r="E331" s="143"/>
      <c r="F331" s="143"/>
      <c r="G331" s="143"/>
      <c r="H331" s="143"/>
      <c r="I331" s="143"/>
    </row>
    <row r="332" spans="1:16" x14ac:dyDescent="0.25">
      <c r="A332" s="174"/>
      <c r="B332" s="174"/>
      <c r="C332" s="161"/>
      <c r="D332" s="161"/>
      <c r="E332" s="161" t="s">
        <v>544</v>
      </c>
      <c r="F332" s="161" t="s">
        <v>544</v>
      </c>
      <c r="G332" s="161" t="s">
        <v>544</v>
      </c>
      <c r="H332" s="161" t="s">
        <v>544</v>
      </c>
      <c r="I332" s="161"/>
    </row>
    <row r="333" spans="1:16" ht="26.25" x14ac:dyDescent="0.25">
      <c r="A333" s="155" t="s">
        <v>941</v>
      </c>
      <c r="B333" s="173" t="s">
        <v>688</v>
      </c>
      <c r="C333" s="143" t="s">
        <v>960</v>
      </c>
      <c r="D333" s="143"/>
      <c r="E333" s="143"/>
      <c r="F333" s="143"/>
      <c r="G333" s="143"/>
      <c r="H333" s="143"/>
      <c r="I333" s="143"/>
      <c r="M333" s="170" t="str">
        <f>IF(OR(E333="fail",E334="fail",E335="fail",E336="fail",E337="fail",E338="fail",E339="fail"),"fail",IF(AND(E333="pass",E334="pass",E335="pass",E336="pass",E337="pass",E338="pass",E339="pass"),"pass",IF(AND(E333="",E334="",E335="",E336="",E337="",E338="",E339=""),"n/a",IF(OR(E333="n/a",E334="n/a",E335="n/a",E336="n/a",E337="n/a",E338="n/a",E339="n/a"),"n/a"))))</f>
        <v>n/a</v>
      </c>
      <c r="N333" s="170" t="str">
        <f t="shared" ref="N333:P333" si="37">IF(OR(F333="fail",F334="fail",F335="fail",F336="fail",F337="fail",F338="fail",F339="fail"),"fail",IF(AND(F333="pass",F334="pass",F335="pass",F336="pass",F337="pass",F338="pass",F339="pass"),"pass",IF(AND(F333="",F334="",F335="",F336="",F337="",F338="",F339=""),"n/a",IF(OR(F333="n/a",F334="n/a",F335="n/a",F336="n/a",F337="n/a",F338="n/a",F339="n/a"),"n/a"))))</f>
        <v>n/a</v>
      </c>
      <c r="O333" s="170" t="str">
        <f t="shared" si="37"/>
        <v>n/a</v>
      </c>
      <c r="P333" s="170" t="str">
        <f t="shared" si="37"/>
        <v>n/a</v>
      </c>
    </row>
    <row r="334" spans="1:16" x14ac:dyDescent="0.25">
      <c r="A334" s="169"/>
      <c r="B334" s="169"/>
      <c r="C334" s="156" t="s">
        <v>686</v>
      </c>
      <c r="D334" s="143"/>
      <c r="E334" s="143"/>
      <c r="F334" s="143"/>
      <c r="G334" s="143"/>
      <c r="H334" s="143"/>
      <c r="I334" s="143"/>
    </row>
    <row r="335" spans="1:16" ht="30" x14ac:dyDescent="0.25">
      <c r="A335" s="169"/>
      <c r="B335" s="169"/>
      <c r="C335" s="156" t="s">
        <v>689</v>
      </c>
      <c r="D335" s="143"/>
      <c r="E335" s="143"/>
      <c r="F335" s="143"/>
      <c r="G335" s="143"/>
      <c r="H335" s="143"/>
      <c r="I335" s="143"/>
    </row>
    <row r="336" spans="1:16" ht="30" x14ac:dyDescent="0.25">
      <c r="A336" s="171"/>
      <c r="B336" s="171"/>
      <c r="C336" s="156" t="s">
        <v>804</v>
      </c>
      <c r="D336" s="143"/>
      <c r="E336" s="143"/>
      <c r="F336" s="143"/>
      <c r="G336" s="143"/>
      <c r="H336" s="143"/>
      <c r="I336" s="143"/>
    </row>
    <row r="337" spans="1:16" ht="30" x14ac:dyDescent="0.25">
      <c r="A337" s="171"/>
      <c r="B337" s="171"/>
      <c r="C337" s="156" t="s">
        <v>805</v>
      </c>
      <c r="D337" s="143"/>
      <c r="E337" s="143"/>
      <c r="F337" s="143"/>
      <c r="G337" s="143"/>
      <c r="H337" s="143"/>
      <c r="I337" s="143"/>
    </row>
    <row r="338" spans="1:16" ht="15.75" customHeight="1" x14ac:dyDescent="0.25">
      <c r="A338" s="171"/>
      <c r="B338" s="171"/>
      <c r="C338" s="156" t="s">
        <v>737</v>
      </c>
      <c r="D338" s="143"/>
      <c r="E338" s="143"/>
      <c r="F338" s="143"/>
      <c r="G338" s="143"/>
      <c r="H338" s="143"/>
      <c r="I338" s="143"/>
    </row>
    <row r="339" spans="1:16" ht="45" x14ac:dyDescent="0.25">
      <c r="A339" s="171"/>
      <c r="B339" s="171"/>
      <c r="C339" s="156" t="s">
        <v>803</v>
      </c>
      <c r="D339" s="143"/>
      <c r="E339" s="143"/>
      <c r="F339" s="143"/>
      <c r="G339" s="143"/>
      <c r="H339" s="143"/>
      <c r="I339" s="143"/>
    </row>
    <row r="340" spans="1:16" x14ac:dyDescent="0.25">
      <c r="A340" s="174"/>
      <c r="B340" s="174"/>
      <c r="C340" s="161"/>
      <c r="D340" s="161"/>
      <c r="E340" s="161" t="s">
        <v>544</v>
      </c>
      <c r="F340" s="161" t="s">
        <v>544</v>
      </c>
      <c r="G340" s="161" t="s">
        <v>544</v>
      </c>
      <c r="H340" s="161" t="s">
        <v>544</v>
      </c>
      <c r="I340" s="161"/>
    </row>
    <row r="341" spans="1:16" x14ac:dyDescent="0.25">
      <c r="A341" s="155" t="s">
        <v>942</v>
      </c>
      <c r="B341" s="173" t="s">
        <v>690</v>
      </c>
      <c r="C341" s="143" t="s">
        <v>960</v>
      </c>
      <c r="D341" s="143"/>
      <c r="E341" s="143"/>
      <c r="F341" s="143"/>
      <c r="G341" s="143"/>
      <c r="H341" s="143"/>
      <c r="I341" s="143"/>
      <c r="M341" s="170" t="str">
        <f>IF(OR(E341="fail",E342="fail",E343="fail",E344="fail",E345="fail",E346="fail",E347="fail"),"fail",IF(AND(E341="pass",E342="pass",E343="pass",E344="pass",E345="pass",E346="pass",E347="pass"),"pass",IF(AND(E341="",E342="",E343="",E344="",E345="",E346="",E347=""),"n/a",IF(OR(E341="n/a",E342="n/a",E343="n/a",E344="n/a",E345="n/a",E346="n/a",E347="n/a"),"n/a"))))</f>
        <v>n/a</v>
      </c>
      <c r="N341" s="170" t="str">
        <f t="shared" ref="N341:P341" si="38">IF(OR(F341="fail",F342="fail",F343="fail",F344="fail",F345="fail",F346="fail",F347="fail"),"fail",IF(AND(F341="pass",F342="pass",F343="pass",F344="pass",F345="pass",F346="pass",F347="pass"),"pass",IF(AND(F341="",F342="",F343="",F344="",F345="",F346="",F347=""),"n/a",IF(OR(F341="n/a",F342="n/a",F343="n/a",F344="n/a",F345="n/a",F346="n/a",F347="n/a"),"n/a"))))</f>
        <v>n/a</v>
      </c>
      <c r="O341" s="170" t="str">
        <f t="shared" si="38"/>
        <v>n/a</v>
      </c>
      <c r="P341" s="170" t="str">
        <f t="shared" si="38"/>
        <v>n/a</v>
      </c>
    </row>
    <row r="342" spans="1:16" x14ac:dyDescent="0.25">
      <c r="A342" s="169"/>
      <c r="B342" s="169"/>
      <c r="C342" s="156" t="s">
        <v>686</v>
      </c>
      <c r="D342" s="143"/>
      <c r="E342" s="143"/>
      <c r="F342" s="143"/>
      <c r="G342" s="143"/>
      <c r="H342" s="143"/>
      <c r="I342" s="143"/>
    </row>
    <row r="343" spans="1:16" ht="30" x14ac:dyDescent="0.25">
      <c r="A343" s="169"/>
      <c r="B343" s="169"/>
      <c r="C343" s="156" t="s">
        <v>691</v>
      </c>
      <c r="D343" s="143"/>
      <c r="E343" s="143"/>
      <c r="F343" s="143"/>
      <c r="G343" s="143"/>
      <c r="H343" s="143"/>
      <c r="I343" s="143"/>
    </row>
    <row r="344" spans="1:16" ht="30" x14ac:dyDescent="0.25">
      <c r="A344" s="171"/>
      <c r="B344" s="171"/>
      <c r="C344" s="156" t="s">
        <v>806</v>
      </c>
      <c r="D344" s="143"/>
      <c r="E344" s="143"/>
      <c r="F344" s="143"/>
      <c r="G344" s="143"/>
      <c r="H344" s="143"/>
      <c r="I344" s="143"/>
    </row>
    <row r="345" spans="1:16" ht="30" x14ac:dyDescent="0.25">
      <c r="A345" s="171"/>
      <c r="B345" s="171"/>
      <c r="C345" s="156" t="s">
        <v>807</v>
      </c>
      <c r="D345" s="143"/>
      <c r="E345" s="143"/>
      <c r="F345" s="143"/>
      <c r="G345" s="143"/>
      <c r="H345" s="143"/>
      <c r="I345" s="143"/>
    </row>
    <row r="346" spans="1:16" ht="18" customHeight="1" x14ac:dyDescent="0.25">
      <c r="A346" s="171"/>
      <c r="B346" s="171"/>
      <c r="C346" s="156" t="s">
        <v>737</v>
      </c>
      <c r="D346" s="143"/>
      <c r="E346" s="143"/>
      <c r="F346" s="143"/>
      <c r="G346" s="143"/>
      <c r="H346" s="143"/>
      <c r="I346" s="143"/>
    </row>
    <row r="347" spans="1:16" ht="45" x14ac:dyDescent="0.25">
      <c r="A347" s="171"/>
      <c r="B347" s="171"/>
      <c r="C347" s="156" t="s">
        <v>803</v>
      </c>
      <c r="D347" s="143"/>
      <c r="E347" s="143"/>
      <c r="F347" s="143"/>
      <c r="G347" s="143"/>
      <c r="H347" s="143"/>
      <c r="I347" s="143"/>
    </row>
    <row r="348" spans="1:16" x14ac:dyDescent="0.25">
      <c r="A348" s="174"/>
      <c r="B348" s="174"/>
      <c r="C348" s="161"/>
      <c r="D348" s="161"/>
      <c r="E348" s="161" t="s">
        <v>544</v>
      </c>
      <c r="F348" s="161" t="s">
        <v>544</v>
      </c>
      <c r="G348" s="161" t="s">
        <v>544</v>
      </c>
      <c r="H348" s="161" t="s">
        <v>544</v>
      </c>
      <c r="I348" s="161"/>
    </row>
    <row r="349" spans="1:16" x14ac:dyDescent="0.25">
      <c r="A349" s="155" t="s">
        <v>943</v>
      </c>
      <c r="B349" s="173" t="s">
        <v>693</v>
      </c>
      <c r="C349" s="143" t="s">
        <v>960</v>
      </c>
      <c r="D349" s="143"/>
      <c r="E349" s="143"/>
      <c r="F349" s="143"/>
      <c r="G349" s="143"/>
      <c r="H349" s="143"/>
      <c r="I349" s="143"/>
      <c r="M349" s="170" t="str">
        <f>IF(OR(E349="fail",E350="fail",E351="fail",E352="fail",E353="fail",E354="fail",E355="fail"),"fail",IF(AND(E349="pass",E350="pass",E351="pass",E352="pass",E353="pass",E354="pass",E355="pass"),"pass",IF(AND(E349="",E350="",E351="",E352="",E353="",E354="",E355=""),"n/a",IF(OR(E349="n/a",E350="n/a",E351="n/a",E352="n/a",E353="n/a",E354="n/a",E355="n/a"),"n/a"))))</f>
        <v>n/a</v>
      </c>
      <c r="N349" s="170" t="str">
        <f t="shared" ref="N349:P349" si="39">IF(OR(F349="fail",F350="fail",F351="fail",F352="fail",F353="fail",F354="fail",F355="fail"),"fail",IF(AND(F349="pass",F350="pass",F351="pass",F352="pass",F353="pass",F354="pass",F355="pass"),"pass",IF(AND(F349="",F350="",F351="",F352="",F353="",F354="",F355=""),"n/a",IF(OR(F349="n/a",F350="n/a",F351="n/a",F352="n/a",F353="n/a",F354="n/a",F355="n/a"),"n/a"))))</f>
        <v>n/a</v>
      </c>
      <c r="O349" s="170" t="str">
        <f t="shared" si="39"/>
        <v>n/a</v>
      </c>
      <c r="P349" s="170" t="str">
        <f t="shared" si="39"/>
        <v>n/a</v>
      </c>
    </row>
    <row r="350" spans="1:16" x14ac:dyDescent="0.25">
      <c r="A350" s="169"/>
      <c r="B350" s="169"/>
      <c r="C350" s="156" t="s">
        <v>686</v>
      </c>
      <c r="D350" s="143"/>
      <c r="E350" s="143"/>
      <c r="F350" s="143"/>
      <c r="G350" s="143"/>
      <c r="H350" s="143"/>
      <c r="I350" s="143"/>
    </row>
    <row r="351" spans="1:16" ht="30" x14ac:dyDescent="0.25">
      <c r="A351" s="169"/>
      <c r="B351" s="169"/>
      <c r="C351" s="156" t="s">
        <v>694</v>
      </c>
      <c r="D351" s="143"/>
      <c r="E351" s="143"/>
      <c r="F351" s="143"/>
      <c r="G351" s="143"/>
      <c r="H351" s="143"/>
      <c r="I351" s="143"/>
    </row>
    <row r="352" spans="1:16" ht="30" x14ac:dyDescent="0.25">
      <c r="A352" s="171"/>
      <c r="B352" s="171"/>
      <c r="C352" s="156" t="s">
        <v>808</v>
      </c>
      <c r="D352" s="143"/>
      <c r="E352" s="143"/>
      <c r="F352" s="143"/>
      <c r="G352" s="143"/>
      <c r="H352" s="143"/>
      <c r="I352" s="143"/>
    </row>
    <row r="353" spans="1:16" ht="30" x14ac:dyDescent="0.25">
      <c r="A353" s="171"/>
      <c r="B353" s="171"/>
      <c r="C353" s="156" t="s">
        <v>809</v>
      </c>
      <c r="D353" s="143"/>
      <c r="E353" s="143"/>
      <c r="F353" s="143"/>
      <c r="G353" s="143"/>
      <c r="H353" s="143"/>
      <c r="I353" s="143"/>
    </row>
    <row r="354" spans="1:16" ht="16.5" customHeight="1" x14ac:dyDescent="0.25">
      <c r="A354" s="171"/>
      <c r="B354" s="171"/>
      <c r="C354" s="156" t="s">
        <v>737</v>
      </c>
      <c r="D354" s="143"/>
      <c r="E354" s="143"/>
      <c r="F354" s="143"/>
      <c r="G354" s="143"/>
      <c r="H354" s="143"/>
      <c r="I354" s="143"/>
    </row>
    <row r="355" spans="1:16" ht="45" x14ac:dyDescent="0.25">
      <c r="A355" s="171"/>
      <c r="B355" s="171"/>
      <c r="C355" s="156" t="s">
        <v>803</v>
      </c>
      <c r="D355" s="143"/>
      <c r="E355" s="143"/>
      <c r="F355" s="143"/>
      <c r="G355" s="143"/>
      <c r="H355" s="143"/>
      <c r="I355" s="143"/>
    </row>
    <row r="356" spans="1:16" x14ac:dyDescent="0.25">
      <c r="A356" s="174"/>
      <c r="B356" s="174"/>
      <c r="C356" s="161"/>
      <c r="D356" s="161"/>
      <c r="E356" s="161" t="s">
        <v>544</v>
      </c>
      <c r="F356" s="161" t="s">
        <v>544</v>
      </c>
      <c r="G356" s="161" t="s">
        <v>544</v>
      </c>
      <c r="H356" s="161" t="s">
        <v>544</v>
      </c>
      <c r="I356" s="161"/>
    </row>
    <row r="357" spans="1:16" ht="26.25" x14ac:dyDescent="0.25">
      <c r="A357" s="155" t="s">
        <v>944</v>
      </c>
      <c r="B357" s="173" t="s">
        <v>696</v>
      </c>
      <c r="C357" s="143" t="s">
        <v>960</v>
      </c>
      <c r="D357" s="143"/>
      <c r="E357" s="143"/>
      <c r="F357" s="143"/>
      <c r="G357" s="143"/>
      <c r="H357" s="143"/>
      <c r="I357" s="143"/>
      <c r="M357" s="170" t="str">
        <f>IF(OR(E357="fail",E358="fail",E359="fail",E360="fail",E361="fail",E362="fail",E363="fail"),"fail",IF(AND(E357="pass",E358="pass",E359="pass",E360="pass",E361="pass",E362="pass",E363="pass"),"pass",IF(AND(E357="",E358="",E359="",E360="",E361="",E362="",E363=""),"n/a",IF(OR(E357="n/a",E358="n/a",E359="n/a",E360="n/a",E361="n/a",E362="n/a",E363="n/a"),"n/a"))))</f>
        <v>n/a</v>
      </c>
      <c r="N357" s="170" t="str">
        <f t="shared" ref="N357:P357" si="40">IF(OR(F357="fail",F358="fail",F359="fail",F360="fail",F361="fail",F362="fail",F363="fail"),"fail",IF(AND(F357="pass",F358="pass",F359="pass",F360="pass",F361="pass",F362="pass",F363="pass"),"pass",IF(AND(F357="",F358="",F359="",F360="",F361="",F362="",F363=""),"n/a",IF(OR(F357="n/a",F358="n/a",F359="n/a",F360="n/a",F361="n/a",F362="n/a",F363="n/a"),"n/a"))))</f>
        <v>n/a</v>
      </c>
      <c r="O357" s="170" t="str">
        <f t="shared" si="40"/>
        <v>n/a</v>
      </c>
      <c r="P357" s="170" t="str">
        <f t="shared" si="40"/>
        <v>n/a</v>
      </c>
    </row>
    <row r="358" spans="1:16" x14ac:dyDescent="0.25">
      <c r="A358" s="169"/>
      <c r="B358" s="169"/>
      <c r="C358" s="156" t="s">
        <v>686</v>
      </c>
      <c r="D358" s="143"/>
      <c r="E358" s="143"/>
      <c r="F358" s="143"/>
      <c r="G358" s="143"/>
      <c r="H358" s="143"/>
      <c r="I358" s="143"/>
    </row>
    <row r="359" spans="1:16" ht="30" x14ac:dyDescent="0.25">
      <c r="A359" s="169"/>
      <c r="B359" s="169"/>
      <c r="C359" s="156" t="s">
        <v>697</v>
      </c>
      <c r="D359" s="143"/>
      <c r="E359" s="143"/>
      <c r="F359" s="143"/>
      <c r="G359" s="143"/>
      <c r="H359" s="143"/>
      <c r="I359" s="143"/>
    </row>
    <row r="360" spans="1:16" ht="30" x14ac:dyDescent="0.25">
      <c r="A360" s="171"/>
      <c r="B360" s="171"/>
      <c r="C360" s="156" t="s">
        <v>810</v>
      </c>
      <c r="D360" s="143"/>
      <c r="E360" s="143"/>
      <c r="F360" s="143"/>
      <c r="G360" s="143"/>
      <c r="H360" s="143"/>
      <c r="I360" s="143"/>
    </row>
    <row r="361" spans="1:16" ht="30" x14ac:dyDescent="0.25">
      <c r="A361" s="171"/>
      <c r="B361" s="171"/>
      <c r="C361" s="156" t="s">
        <v>811</v>
      </c>
      <c r="D361" s="143"/>
      <c r="E361" s="143"/>
      <c r="F361" s="143"/>
      <c r="G361" s="143"/>
      <c r="H361" s="143"/>
      <c r="I361" s="143"/>
    </row>
    <row r="362" spans="1:16" ht="16.5" customHeight="1" x14ac:dyDescent="0.25">
      <c r="A362" s="171"/>
      <c r="B362" s="171"/>
      <c r="C362" s="156" t="s">
        <v>737</v>
      </c>
      <c r="D362" s="143"/>
      <c r="E362" s="143"/>
      <c r="F362" s="143"/>
      <c r="G362" s="143"/>
      <c r="H362" s="143"/>
      <c r="I362" s="143"/>
    </row>
    <row r="363" spans="1:16" ht="45" x14ac:dyDescent="0.25">
      <c r="A363" s="171"/>
      <c r="B363" s="171"/>
      <c r="C363" s="156" t="s">
        <v>803</v>
      </c>
      <c r="D363" s="143"/>
      <c r="E363" s="143"/>
      <c r="F363" s="143"/>
      <c r="G363" s="143"/>
      <c r="H363" s="143"/>
      <c r="I363" s="143"/>
    </row>
    <row r="364" spans="1:16" x14ac:dyDescent="0.25">
      <c r="A364" s="174"/>
      <c r="B364" s="174"/>
      <c r="C364" s="161"/>
      <c r="D364" s="161"/>
      <c r="E364" s="161" t="s">
        <v>544</v>
      </c>
      <c r="F364" s="161" t="s">
        <v>544</v>
      </c>
      <c r="G364" s="161" t="s">
        <v>544</v>
      </c>
      <c r="H364" s="161" t="s">
        <v>544</v>
      </c>
      <c r="I364" s="161"/>
    </row>
    <row r="365" spans="1:16" ht="26.25" x14ac:dyDescent="0.25">
      <c r="A365" s="155" t="s">
        <v>945</v>
      </c>
      <c r="B365" s="173" t="s">
        <v>699</v>
      </c>
      <c r="C365" s="143" t="s">
        <v>960</v>
      </c>
      <c r="D365" s="143"/>
      <c r="E365" s="143"/>
      <c r="F365" s="143"/>
      <c r="G365" s="143"/>
      <c r="H365" s="143"/>
      <c r="I365" s="143"/>
      <c r="M365" s="170" t="str">
        <f>IF(OR(E365="fail",E366="fail",E367="fail",E368="fail",E369="fail",E370="fail",E371="fail"),"fail",IF(AND(E365="pass",E366="pass",E367="pass",E368="pass",E369="pass",E370="pass",E371="pass"),"pass",IF(AND(E365="",E366="",E367="",E368="",E369="",E370="",E371=""),"n/a",IF(OR(E365="n/a",E366="n/a",E367="n/a",E368="n/a",E369="n/a",E370="n/a",E371="n/a"),"n/a"))))</f>
        <v>n/a</v>
      </c>
      <c r="N365" s="170" t="str">
        <f t="shared" ref="N365:P365" si="41">IF(OR(F365="fail",F366="fail",F367="fail",F368="fail",F369="fail",F370="fail",F371="fail"),"fail",IF(AND(F365="pass",F366="pass",F367="pass",F368="pass",F369="pass",F370="pass",F371="pass"),"pass",IF(AND(F365="",F366="",F367="",F368="",F369="",F370="",F371=""),"n/a",IF(OR(F365="n/a",F366="n/a",F367="n/a",F368="n/a",F369="n/a",F370="n/a",F371="n/a"),"n/a"))))</f>
        <v>n/a</v>
      </c>
      <c r="O365" s="170" t="str">
        <f t="shared" si="41"/>
        <v>n/a</v>
      </c>
      <c r="P365" s="170" t="str">
        <f t="shared" si="41"/>
        <v>n/a</v>
      </c>
    </row>
    <row r="366" spans="1:16" x14ac:dyDescent="0.25">
      <c r="A366" s="169"/>
      <c r="B366" s="169"/>
      <c r="C366" s="156" t="s">
        <v>700</v>
      </c>
      <c r="D366" s="143"/>
      <c r="E366" s="143"/>
      <c r="F366" s="143"/>
      <c r="G366" s="143"/>
      <c r="H366" s="143"/>
      <c r="I366" s="143"/>
    </row>
    <row r="367" spans="1:16" x14ac:dyDescent="0.25">
      <c r="A367" s="169"/>
      <c r="B367" s="169"/>
      <c r="C367" s="156" t="s">
        <v>701</v>
      </c>
      <c r="D367" s="143"/>
      <c r="E367" s="143"/>
      <c r="F367" s="143"/>
      <c r="G367" s="143"/>
      <c r="H367" s="143"/>
      <c r="I367" s="143"/>
    </row>
    <row r="368" spans="1:16" ht="30" x14ac:dyDescent="0.25">
      <c r="A368" s="171"/>
      <c r="B368" s="171"/>
      <c r="C368" s="156" t="s">
        <v>804</v>
      </c>
      <c r="D368" s="143"/>
      <c r="E368" s="143"/>
      <c r="F368" s="143"/>
      <c r="G368" s="143"/>
      <c r="H368" s="143"/>
      <c r="I368" s="143"/>
    </row>
    <row r="369" spans="1:16" ht="30" x14ac:dyDescent="0.25">
      <c r="A369" s="171"/>
      <c r="B369" s="171"/>
      <c r="C369" s="156" t="s">
        <v>812</v>
      </c>
      <c r="D369" s="143"/>
      <c r="E369" s="143"/>
      <c r="F369" s="143"/>
      <c r="G369" s="143"/>
      <c r="H369" s="143"/>
      <c r="I369" s="143"/>
    </row>
    <row r="370" spans="1:16" ht="14.25" customHeight="1" x14ac:dyDescent="0.25">
      <c r="A370" s="171"/>
      <c r="B370" s="171"/>
      <c r="C370" s="156" t="s">
        <v>737</v>
      </c>
      <c r="D370" s="143"/>
      <c r="E370" s="143"/>
      <c r="F370" s="143"/>
      <c r="G370" s="143"/>
      <c r="H370" s="143"/>
      <c r="I370" s="143"/>
    </row>
    <row r="371" spans="1:16" ht="45" x14ac:dyDescent="0.25">
      <c r="A371" s="171"/>
      <c r="B371" s="171"/>
      <c r="C371" s="156" t="s">
        <v>803</v>
      </c>
      <c r="D371" s="143"/>
      <c r="E371" s="143"/>
      <c r="F371" s="143"/>
      <c r="G371" s="143"/>
      <c r="H371" s="143"/>
      <c r="I371" s="143"/>
    </row>
    <row r="372" spans="1:16" x14ac:dyDescent="0.25">
      <c r="A372" s="174"/>
      <c r="B372" s="174"/>
      <c r="C372" s="161"/>
      <c r="D372" s="161"/>
      <c r="E372" s="161" t="s">
        <v>544</v>
      </c>
      <c r="F372" s="161" t="s">
        <v>544</v>
      </c>
      <c r="G372" s="161" t="s">
        <v>544</v>
      </c>
      <c r="H372" s="161" t="s">
        <v>544</v>
      </c>
      <c r="I372" s="161"/>
    </row>
    <row r="373" spans="1:16" ht="26.25" x14ac:dyDescent="0.25">
      <c r="A373" s="155" t="s">
        <v>946</v>
      </c>
      <c r="B373" s="173" t="s">
        <v>702</v>
      </c>
      <c r="C373" s="143" t="s">
        <v>960</v>
      </c>
      <c r="D373" s="143"/>
      <c r="E373" s="143"/>
      <c r="F373" s="143"/>
      <c r="G373" s="143"/>
      <c r="H373" s="143"/>
      <c r="I373" s="143"/>
      <c r="M373" s="170" t="str">
        <f>IF(OR(E373="fail",E374="fail",E375="fail",E376="fail",E377="fail",E378="fail",E379="fail"),"fail",IF(AND(E373="pass",E374="pass",E375="pass",E376="pass",E377="pass",E378="pass",E379="pass"),"pass",IF(AND(E373="",E374="",E375="",E376="",E377="",E378="",E379=""),"n/a",IF(OR(E373="n/a",E374="n/a",E375="n/a",E376="n/a",E377="n/a",E378="n/a",E379="n/a"),"n/a"))))</f>
        <v>n/a</v>
      </c>
      <c r="N373" s="170" t="str">
        <f t="shared" ref="N373:P373" si="42">IF(OR(F373="fail",F374="fail",F375="fail",F376="fail",F377="fail",F378="fail",F379="fail"),"fail",IF(AND(F373="pass",F374="pass",F375="pass",F376="pass",F377="pass",F378="pass",F379="pass"),"pass",IF(AND(F373="",F374="",F375="",F376="",F377="",F378="",F379=""),"n/a",IF(OR(F373="n/a",F374="n/a",F375="n/a",F376="n/a",F377="n/a",F378="n/a",F379="n/a"),"n/a"))))</f>
        <v>n/a</v>
      </c>
      <c r="O373" s="170" t="str">
        <f t="shared" si="42"/>
        <v>n/a</v>
      </c>
      <c r="P373" s="170" t="str">
        <f t="shared" si="42"/>
        <v>n/a</v>
      </c>
    </row>
    <row r="374" spans="1:16" x14ac:dyDescent="0.25">
      <c r="A374" s="169"/>
      <c r="B374" s="169"/>
      <c r="C374" s="156" t="s">
        <v>700</v>
      </c>
      <c r="D374" s="143"/>
      <c r="E374" s="143"/>
      <c r="F374" s="143"/>
      <c r="G374" s="143"/>
      <c r="H374" s="143"/>
      <c r="I374" s="143"/>
    </row>
    <row r="375" spans="1:16" x14ac:dyDescent="0.25">
      <c r="A375" s="169"/>
      <c r="B375" s="169"/>
      <c r="C375" s="156" t="s">
        <v>703</v>
      </c>
      <c r="D375" s="143"/>
      <c r="E375" s="143"/>
      <c r="F375" s="143"/>
      <c r="G375" s="143"/>
      <c r="H375" s="143"/>
      <c r="I375" s="143"/>
    </row>
    <row r="376" spans="1:16" ht="30" x14ac:dyDescent="0.25">
      <c r="A376" s="171"/>
      <c r="B376" s="171"/>
      <c r="C376" s="156" t="s">
        <v>806</v>
      </c>
      <c r="D376" s="143"/>
      <c r="E376" s="143"/>
      <c r="F376" s="143"/>
      <c r="G376" s="143"/>
      <c r="H376" s="143"/>
      <c r="I376" s="143"/>
    </row>
    <row r="377" spans="1:16" ht="30" x14ac:dyDescent="0.25">
      <c r="A377" s="171"/>
      <c r="B377" s="171"/>
      <c r="C377" s="156" t="s">
        <v>813</v>
      </c>
      <c r="D377" s="143"/>
      <c r="E377" s="143"/>
      <c r="F377" s="143"/>
      <c r="G377" s="143"/>
      <c r="H377" s="143"/>
      <c r="I377" s="143"/>
    </row>
    <row r="378" spans="1:16" ht="15.75" customHeight="1" x14ac:dyDescent="0.25">
      <c r="A378" s="171"/>
      <c r="B378" s="171"/>
      <c r="C378" s="156" t="s">
        <v>737</v>
      </c>
      <c r="D378" s="143"/>
      <c r="E378" s="143"/>
      <c r="F378" s="143"/>
      <c r="G378" s="143"/>
      <c r="H378" s="143"/>
      <c r="I378" s="143"/>
    </row>
    <row r="379" spans="1:16" ht="45" x14ac:dyDescent="0.25">
      <c r="A379" s="171"/>
      <c r="B379" s="171"/>
      <c r="C379" s="156" t="s">
        <v>803</v>
      </c>
      <c r="D379" s="143"/>
      <c r="E379" s="143"/>
      <c r="F379" s="143"/>
      <c r="G379" s="143"/>
      <c r="H379" s="143"/>
      <c r="I379" s="143"/>
    </row>
    <row r="380" spans="1:16" x14ac:dyDescent="0.25">
      <c r="A380" s="174"/>
      <c r="B380" s="174"/>
      <c r="C380" s="161"/>
      <c r="D380" s="161"/>
      <c r="E380" s="161" t="s">
        <v>544</v>
      </c>
      <c r="F380" s="161" t="s">
        <v>544</v>
      </c>
      <c r="G380" s="161" t="s">
        <v>544</v>
      </c>
      <c r="H380" s="161" t="s">
        <v>544</v>
      </c>
      <c r="I380" s="161"/>
    </row>
    <row r="381" spans="1:16" ht="26.25" x14ac:dyDescent="0.25">
      <c r="A381" s="155" t="s">
        <v>947</v>
      </c>
      <c r="B381" s="173" t="s">
        <v>704</v>
      </c>
      <c r="C381" s="143" t="s">
        <v>960</v>
      </c>
      <c r="D381" s="143"/>
      <c r="E381" s="143"/>
      <c r="F381" s="143"/>
      <c r="G381" s="143"/>
      <c r="H381" s="143"/>
      <c r="I381" s="143"/>
      <c r="M381" s="170" t="str">
        <f>IF(OR(E381="fail",E382="fail",E383="fail",E384="fail",E385="fail",E386="fail",E387="fail"),"fail",IF(AND(E381="pass",E382="pass",E383="pass",E384="pass",E385="pass",E386="pass",E387="pass"),"pass",IF(AND(E381="",E382="",E383="",E384="",E385="",E386="",E387=""),"n/a",IF(OR(E381="n/a",E382="n/a",E383="n/a",E384="n/a",E385="n/a",E386="n/a",E387="n/a"),"n/a"))))</f>
        <v>n/a</v>
      </c>
      <c r="N381" s="170" t="str">
        <f t="shared" ref="N381:P381" si="43">IF(OR(F381="fail",F382="fail",F383="fail",F384="fail",F385="fail",F386="fail",F387="fail"),"fail",IF(AND(F381="pass",F382="pass",F383="pass",F384="pass",F385="pass",F386="pass",F387="pass"),"pass",IF(AND(F381="",F382="",F383="",F384="",F385="",F386="",F387=""),"n/a",IF(OR(F381="n/a",F382="n/a",F383="n/a",F384="n/a",F385="n/a",F386="n/a",F387="n/a"),"n/a"))))</f>
        <v>n/a</v>
      </c>
      <c r="O381" s="170" t="str">
        <f t="shared" si="43"/>
        <v>n/a</v>
      </c>
      <c r="P381" s="170" t="str">
        <f t="shared" si="43"/>
        <v>n/a</v>
      </c>
    </row>
    <row r="382" spans="1:16" x14ac:dyDescent="0.25">
      <c r="A382" s="169"/>
      <c r="B382" s="169"/>
      <c r="C382" s="156" t="s">
        <v>700</v>
      </c>
      <c r="D382" s="143"/>
      <c r="E382" s="143"/>
      <c r="F382" s="143"/>
      <c r="G382" s="143"/>
      <c r="H382" s="143"/>
      <c r="I382" s="143"/>
    </row>
    <row r="383" spans="1:16" x14ac:dyDescent="0.25">
      <c r="A383" s="169"/>
      <c r="B383" s="169"/>
      <c r="C383" s="156" t="s">
        <v>705</v>
      </c>
      <c r="D383" s="143"/>
      <c r="E383" s="143"/>
      <c r="F383" s="143"/>
      <c r="G383" s="143"/>
      <c r="H383" s="143"/>
      <c r="I383" s="143"/>
    </row>
    <row r="384" spans="1:16" ht="30" x14ac:dyDescent="0.25">
      <c r="A384" s="171"/>
      <c r="B384" s="171"/>
      <c r="C384" s="156" t="s">
        <v>814</v>
      </c>
      <c r="D384" s="143"/>
      <c r="E384" s="143"/>
      <c r="F384" s="143"/>
      <c r="G384" s="143"/>
      <c r="H384" s="143"/>
      <c r="I384" s="143"/>
    </row>
    <row r="385" spans="1:16" ht="30" x14ac:dyDescent="0.25">
      <c r="A385" s="171"/>
      <c r="B385" s="171"/>
      <c r="C385" s="156" t="s">
        <v>815</v>
      </c>
      <c r="D385" s="143"/>
      <c r="E385" s="143"/>
      <c r="F385" s="143"/>
      <c r="G385" s="143"/>
      <c r="H385" s="143"/>
      <c r="I385" s="143"/>
    </row>
    <row r="386" spans="1:16" ht="15.75" customHeight="1" x14ac:dyDescent="0.25">
      <c r="A386" s="171"/>
      <c r="B386" s="171"/>
      <c r="C386" s="156" t="s">
        <v>737</v>
      </c>
      <c r="D386" s="143"/>
      <c r="E386" s="143"/>
      <c r="F386" s="143"/>
      <c r="G386" s="143"/>
      <c r="H386" s="143"/>
      <c r="I386" s="143"/>
    </row>
    <row r="387" spans="1:16" ht="45" x14ac:dyDescent="0.25">
      <c r="A387" s="171"/>
      <c r="B387" s="171"/>
      <c r="C387" s="156" t="s">
        <v>803</v>
      </c>
      <c r="D387" s="143"/>
      <c r="E387" s="143"/>
      <c r="F387" s="143"/>
      <c r="G387" s="143"/>
      <c r="H387" s="143"/>
      <c r="I387" s="143"/>
    </row>
    <row r="388" spans="1:16" x14ac:dyDescent="0.25">
      <c r="A388" s="174"/>
      <c r="B388" s="174"/>
      <c r="C388" s="161"/>
      <c r="D388" s="161"/>
      <c r="E388" s="161" t="s">
        <v>544</v>
      </c>
      <c r="F388" s="161" t="s">
        <v>544</v>
      </c>
      <c r="G388" s="161" t="s">
        <v>544</v>
      </c>
      <c r="H388" s="161" t="s">
        <v>544</v>
      </c>
      <c r="I388" s="161"/>
    </row>
    <row r="389" spans="1:16" ht="26.25" x14ac:dyDescent="0.25">
      <c r="A389" s="155" t="s">
        <v>948</v>
      </c>
      <c r="B389" s="173" t="s">
        <v>707</v>
      </c>
      <c r="C389" s="143" t="s">
        <v>960</v>
      </c>
      <c r="D389" s="143"/>
      <c r="E389" s="143"/>
      <c r="F389" s="143"/>
      <c r="G389" s="143"/>
      <c r="H389" s="143"/>
      <c r="I389" s="143"/>
      <c r="M389" s="170" t="str">
        <f>IF(OR(E389="fail",E390="fail",E391="fail",E392="fail",E393="fail",E394="fail",E395="fail"),"fail",IF(AND(E389="pass",E390="pass",E391="pass",E392="pass",E393="pass",E394="pass",E395="pass"),"pass",IF(AND(E389="",E390="",E391="",E392="",E393="",E394="",E395=""),"n/a",IF(OR(E389="n/a",E390="n/a",E391="n/a",E392="n/a",E393="n/a",E394="n/a",E395="n/a"),"n/a"))))</f>
        <v>n/a</v>
      </c>
      <c r="N389" s="170" t="str">
        <f t="shared" ref="N389:P389" si="44">IF(OR(F389="fail",F390="fail",F391="fail",F392="fail",F393="fail",F394="fail",F395="fail"),"fail",IF(AND(F389="pass",F390="pass",F391="pass",F392="pass",F393="pass",F394="pass",F395="pass"),"pass",IF(AND(F389="",F390="",F391="",F392="",F393="",F394="",F395=""),"n/a",IF(OR(F389="n/a",F390="n/a",F391="n/a",F392="n/a",F393="n/a",F394="n/a",F395="n/a"),"n/a"))))</f>
        <v>n/a</v>
      </c>
      <c r="O389" s="170" t="str">
        <f t="shared" si="44"/>
        <v>n/a</v>
      </c>
      <c r="P389" s="170" t="str">
        <f t="shared" si="44"/>
        <v>n/a</v>
      </c>
    </row>
    <row r="390" spans="1:16" x14ac:dyDescent="0.25">
      <c r="A390" s="169"/>
      <c r="B390" s="169"/>
      <c r="C390" s="156" t="s">
        <v>700</v>
      </c>
      <c r="D390" s="143"/>
      <c r="E390" s="143"/>
      <c r="F390" s="143"/>
      <c r="G390" s="143"/>
      <c r="H390" s="143"/>
      <c r="I390" s="143"/>
    </row>
    <row r="391" spans="1:16" x14ac:dyDescent="0.25">
      <c r="A391" s="169"/>
      <c r="B391" s="169"/>
      <c r="C391" s="156" t="s">
        <v>708</v>
      </c>
      <c r="D391" s="143"/>
      <c r="E391" s="143"/>
      <c r="F391" s="143"/>
      <c r="G391" s="143"/>
      <c r="H391" s="143"/>
      <c r="I391" s="143"/>
    </row>
    <row r="392" spans="1:16" ht="30" x14ac:dyDescent="0.25">
      <c r="A392" s="171"/>
      <c r="B392" s="171"/>
      <c r="C392" s="156" t="s">
        <v>810</v>
      </c>
      <c r="D392" s="143"/>
      <c r="E392" s="143"/>
      <c r="F392" s="143"/>
      <c r="G392" s="143"/>
      <c r="H392" s="143"/>
      <c r="I392" s="143"/>
    </row>
    <row r="393" spans="1:16" ht="30" x14ac:dyDescent="0.25">
      <c r="A393" s="171"/>
      <c r="B393" s="171"/>
      <c r="C393" s="156" t="s">
        <v>816</v>
      </c>
      <c r="D393" s="143"/>
      <c r="E393" s="143"/>
      <c r="F393" s="143"/>
      <c r="G393" s="143"/>
      <c r="H393" s="143"/>
      <c r="I393" s="143"/>
    </row>
    <row r="394" spans="1:16" ht="18.75" customHeight="1" x14ac:dyDescent="0.25">
      <c r="A394" s="171"/>
      <c r="B394" s="171"/>
      <c r="C394" s="156" t="s">
        <v>737</v>
      </c>
      <c r="D394" s="143"/>
      <c r="E394" s="143"/>
      <c r="F394" s="143"/>
      <c r="G394" s="143"/>
      <c r="H394" s="143"/>
      <c r="I394" s="143"/>
    </row>
    <row r="395" spans="1:16" ht="45" x14ac:dyDescent="0.25">
      <c r="A395" s="171"/>
      <c r="B395" s="171"/>
      <c r="C395" s="156" t="s">
        <v>803</v>
      </c>
      <c r="D395" s="143"/>
      <c r="E395" s="143"/>
      <c r="F395" s="143"/>
      <c r="G395" s="143"/>
      <c r="H395" s="143"/>
      <c r="I395" s="143"/>
    </row>
    <row r="396" spans="1:16" x14ac:dyDescent="0.25">
      <c r="A396" s="174"/>
      <c r="B396" s="174"/>
      <c r="C396" s="161"/>
      <c r="D396" s="161"/>
      <c r="E396" s="161" t="s">
        <v>544</v>
      </c>
      <c r="F396" s="161" t="s">
        <v>544</v>
      </c>
      <c r="G396" s="161" t="s">
        <v>544</v>
      </c>
      <c r="H396" s="161" t="s">
        <v>544</v>
      </c>
      <c r="I396" s="161"/>
    </row>
    <row r="397" spans="1:16" ht="26.25" x14ac:dyDescent="0.25">
      <c r="A397" s="155" t="s">
        <v>949</v>
      </c>
      <c r="B397" s="173" t="s">
        <v>709</v>
      </c>
      <c r="C397" s="143" t="s">
        <v>960</v>
      </c>
      <c r="D397" s="143"/>
      <c r="E397" s="143"/>
      <c r="F397" s="143"/>
      <c r="G397" s="143"/>
      <c r="H397" s="143"/>
      <c r="I397" s="143"/>
      <c r="M397" s="170" t="str">
        <f>IF(OR(E397="fail",E398="fail",E399="fail",E400="fail",E401="fail",E402="fail",E403="fail"),"fail",IF(AND(E397="pass",E398="pass",E399="pass",E400="pass",E401="pass",E402="pass",E403="pass"),"pass",IF(AND(E397="",E398="",E399="",E400="",E401="",E402="",E403=""),"n/a",IF(OR(E397="n/a",E398="n/a",E399="n/a",E400="n/a",E401="n/a",E402="n/a",E403="n/a"),"n/a"))))</f>
        <v>n/a</v>
      </c>
      <c r="N397" s="170" t="str">
        <f t="shared" ref="N397:P397" si="45">IF(OR(F397="fail",F398="fail",F399="fail",F400="fail",F401="fail",F402="fail",F403="fail"),"fail",IF(AND(F397="pass",F398="pass",F399="pass",F400="pass",F401="pass",F402="pass",F403="pass"),"pass",IF(AND(F397="",F398="",F399="",F400="",F401="",F402="",F403=""),"n/a",IF(OR(F397="n/a",F398="n/a",F399="n/a",F400="n/a",F401="n/a",F402="n/a",F403="n/a"),"n/a"))))</f>
        <v>n/a</v>
      </c>
      <c r="O397" s="170" t="str">
        <f t="shared" si="45"/>
        <v>n/a</v>
      </c>
      <c r="P397" s="170" t="str">
        <f t="shared" si="45"/>
        <v>n/a</v>
      </c>
    </row>
    <row r="398" spans="1:16" x14ac:dyDescent="0.25">
      <c r="A398" s="169"/>
      <c r="B398" s="169"/>
      <c r="C398" s="156" t="s">
        <v>700</v>
      </c>
      <c r="D398" s="143"/>
      <c r="E398" s="143"/>
      <c r="F398" s="143"/>
      <c r="G398" s="143"/>
      <c r="H398" s="143"/>
      <c r="I398" s="143"/>
    </row>
    <row r="399" spans="1:16" ht="30" x14ac:dyDescent="0.25">
      <c r="A399" s="169"/>
      <c r="B399" s="169"/>
      <c r="C399" s="156" t="s">
        <v>710</v>
      </c>
      <c r="D399" s="143"/>
      <c r="E399" s="143"/>
      <c r="F399" s="143"/>
      <c r="G399" s="143"/>
      <c r="H399" s="143"/>
      <c r="I399" s="143"/>
    </row>
    <row r="400" spans="1:16" ht="30" x14ac:dyDescent="0.25">
      <c r="A400" s="171"/>
      <c r="B400" s="171"/>
      <c r="C400" s="156" t="s">
        <v>817</v>
      </c>
      <c r="D400" s="143"/>
      <c r="E400" s="143"/>
      <c r="F400" s="143"/>
      <c r="G400" s="143"/>
      <c r="H400" s="143"/>
      <c r="I400" s="143"/>
    </row>
    <row r="401" spans="1:16" ht="30" x14ac:dyDescent="0.25">
      <c r="A401" s="171"/>
      <c r="B401" s="171"/>
      <c r="C401" s="156" t="s">
        <v>818</v>
      </c>
      <c r="D401" s="143"/>
      <c r="E401" s="143"/>
      <c r="F401" s="143"/>
      <c r="G401" s="143"/>
      <c r="H401" s="143"/>
      <c r="I401" s="143"/>
    </row>
    <row r="402" spans="1:16" ht="15" customHeight="1" x14ac:dyDescent="0.25">
      <c r="A402" s="171"/>
      <c r="B402" s="171"/>
      <c r="C402" s="156" t="s">
        <v>737</v>
      </c>
      <c r="D402" s="143"/>
      <c r="E402" s="143"/>
      <c r="F402" s="143"/>
      <c r="G402" s="143"/>
      <c r="H402" s="143"/>
      <c r="I402" s="143"/>
    </row>
    <row r="403" spans="1:16" ht="45" x14ac:dyDescent="0.25">
      <c r="A403" s="171"/>
      <c r="B403" s="171"/>
      <c r="C403" s="156" t="s">
        <v>803</v>
      </c>
      <c r="D403" s="143"/>
      <c r="E403" s="143"/>
      <c r="F403" s="143"/>
      <c r="G403" s="143"/>
      <c r="H403" s="143"/>
      <c r="I403" s="143"/>
    </row>
    <row r="404" spans="1:16" x14ac:dyDescent="0.25">
      <c r="A404" s="174"/>
      <c r="B404" s="174"/>
      <c r="C404" s="161"/>
      <c r="D404" s="161"/>
      <c r="E404" s="161" t="s">
        <v>544</v>
      </c>
      <c r="F404" s="161" t="s">
        <v>544</v>
      </c>
      <c r="G404" s="161" t="s">
        <v>544</v>
      </c>
      <c r="H404" s="161" t="s">
        <v>544</v>
      </c>
      <c r="I404" s="161"/>
    </row>
    <row r="405" spans="1:16" ht="26.25" x14ac:dyDescent="0.25">
      <c r="A405" s="155" t="s">
        <v>950</v>
      </c>
      <c r="B405" s="173" t="s">
        <v>712</v>
      </c>
      <c r="C405" s="143" t="s">
        <v>960</v>
      </c>
      <c r="D405" s="143"/>
      <c r="E405" s="143"/>
      <c r="F405" s="143"/>
      <c r="G405" s="143"/>
      <c r="H405" s="143"/>
      <c r="I405" s="143"/>
      <c r="M405" s="170" t="str">
        <f>IF(OR(E405="fail",E406="fail",E407="fail",E408="fail",E409="fail",E410="fail",E411="fail"),"fail",IF(AND(E405="pass",E406="pass",E407="pass",E408="pass",E409="pass",E410="pass",E411="pass"),"pass",IF(AND(E405="",E406="",E407="",E408="",E409="",E410="",E411=""),"n/a",IF(OR(E405="n/a",E406="n/a",E407="n/a",E408="n/a",E409="n/a",E410="n/a",E411="n/a"),"n/a"))))</f>
        <v>n/a</v>
      </c>
      <c r="N405" s="170" t="str">
        <f t="shared" ref="N405:P405" si="46">IF(OR(F405="fail",F406="fail",F407="fail",F408="fail",F409="fail",F410="fail",F411="fail"),"fail",IF(AND(F405="pass",F406="pass",F407="pass",F408="pass",F409="pass",F410="pass",F411="pass"),"pass",IF(AND(F405="",F406="",F407="",F408="",F409="",F410="",F411=""),"n/a",IF(OR(F405="n/a",F406="n/a",F407="n/a",F408="n/a",F409="n/a",F410="n/a",F411="n/a"),"n/a"))))</f>
        <v>n/a</v>
      </c>
      <c r="O405" s="170" t="str">
        <f t="shared" si="46"/>
        <v>n/a</v>
      </c>
      <c r="P405" s="170" t="str">
        <f t="shared" si="46"/>
        <v>n/a</v>
      </c>
    </row>
    <row r="406" spans="1:16" x14ac:dyDescent="0.25">
      <c r="A406" s="169"/>
      <c r="B406" s="169"/>
      <c r="C406" s="156" t="s">
        <v>700</v>
      </c>
      <c r="D406" s="143"/>
      <c r="E406" s="143"/>
      <c r="F406" s="143"/>
      <c r="G406" s="143"/>
      <c r="H406" s="143"/>
      <c r="I406" s="143"/>
    </row>
    <row r="407" spans="1:16" ht="30" x14ac:dyDescent="0.25">
      <c r="A407" s="169"/>
      <c r="B407" s="169"/>
      <c r="C407" s="156" t="s">
        <v>713</v>
      </c>
      <c r="D407" s="143"/>
      <c r="E407" s="143"/>
      <c r="F407" s="143"/>
      <c r="G407" s="143"/>
      <c r="H407" s="143"/>
      <c r="I407" s="143"/>
    </row>
    <row r="408" spans="1:16" ht="30" x14ac:dyDescent="0.25">
      <c r="A408" s="171"/>
      <c r="B408" s="171"/>
      <c r="C408" s="156" t="s">
        <v>819</v>
      </c>
      <c r="D408" s="143"/>
      <c r="E408" s="143"/>
      <c r="F408" s="143"/>
      <c r="G408" s="143"/>
      <c r="H408" s="143"/>
      <c r="I408" s="143"/>
    </row>
    <row r="409" spans="1:16" ht="30" x14ac:dyDescent="0.25">
      <c r="A409" s="171"/>
      <c r="B409" s="171"/>
      <c r="C409" s="156" t="s">
        <v>714</v>
      </c>
      <c r="D409" s="143"/>
      <c r="E409" s="143"/>
      <c r="F409" s="143"/>
      <c r="G409" s="143"/>
      <c r="H409" s="143"/>
      <c r="I409" s="143"/>
    </row>
    <row r="410" spans="1:16" ht="17.25" customHeight="1" x14ac:dyDescent="0.25">
      <c r="A410" s="171"/>
      <c r="B410" s="171"/>
      <c r="C410" s="156" t="s">
        <v>737</v>
      </c>
      <c r="D410" s="143"/>
      <c r="E410" s="143"/>
      <c r="F410" s="143"/>
      <c r="G410" s="143"/>
      <c r="H410" s="143"/>
      <c r="I410" s="143"/>
    </row>
    <row r="411" spans="1:16" ht="45" x14ac:dyDescent="0.25">
      <c r="A411" s="171"/>
      <c r="B411" s="171"/>
      <c r="C411" s="156" t="s">
        <v>803</v>
      </c>
      <c r="D411" s="143"/>
      <c r="E411" s="143"/>
      <c r="F411" s="143"/>
      <c r="G411" s="143"/>
      <c r="H411" s="143"/>
      <c r="I411" s="143"/>
    </row>
    <row r="412" spans="1:16" x14ac:dyDescent="0.25">
      <c r="A412" s="174"/>
      <c r="B412" s="174"/>
      <c r="C412" s="161"/>
      <c r="D412" s="161"/>
      <c r="E412" s="161" t="s">
        <v>544</v>
      </c>
      <c r="F412" s="161" t="s">
        <v>544</v>
      </c>
      <c r="G412" s="161" t="s">
        <v>544</v>
      </c>
      <c r="H412" s="161" t="s">
        <v>544</v>
      </c>
      <c r="I412" s="161"/>
    </row>
    <row r="413" spans="1:16" ht="26.25" x14ac:dyDescent="0.25">
      <c r="A413" s="167" t="s">
        <v>951</v>
      </c>
      <c r="B413" s="175" t="s">
        <v>715</v>
      </c>
      <c r="C413" s="159" t="s">
        <v>960</v>
      </c>
      <c r="D413" s="143"/>
      <c r="E413" s="143"/>
      <c r="F413" s="143"/>
      <c r="G413" s="143"/>
      <c r="H413" s="143"/>
      <c r="I413" s="159"/>
      <c r="M413" s="170" t="str">
        <f>IF(OR(E413="fail",E414="fail",E415="fail",E416="fail",E417="fail",E418="fail",E419="fail"),"fail",IF(AND(E413="pass",E414="pass",E415="pass",E416="pass",E417="pass",E418="pass",E419="pass"),"pass",IF(AND(E413="",E414="",E415="",E416="",E417="",E418="",E419=""),"n/a",IF(OR(E413="n/a",E414="n/a",E415="n/a",E416="n/a",E417="n/a",E418="n/a",E419="n/a"),"n/a"))))</f>
        <v>n/a</v>
      </c>
      <c r="N413" s="170" t="str">
        <f t="shared" ref="N413:P413" si="47">IF(OR(F413="fail",F414="fail",F415="fail",F416="fail",F417="fail",F418="fail",F419="fail"),"fail",IF(AND(F413="pass",F414="pass",F415="pass",F416="pass",F417="pass",F418="pass",F419="pass"),"pass",IF(AND(F413="",F414="",F415="",F416="",F417="",F418="",F419=""),"n/a",IF(OR(F413="n/a",F414="n/a",F415="n/a",F416="n/a",F417="n/a",F418="n/a",F419="n/a"),"n/a"))))</f>
        <v>n/a</v>
      </c>
      <c r="O413" s="170" t="str">
        <f t="shared" si="47"/>
        <v>n/a</v>
      </c>
      <c r="P413" s="170" t="str">
        <f t="shared" si="47"/>
        <v>n/a</v>
      </c>
    </row>
    <row r="414" spans="1:16" x14ac:dyDescent="0.25">
      <c r="A414" s="169"/>
      <c r="B414" s="169"/>
      <c r="C414" s="156" t="s">
        <v>716</v>
      </c>
      <c r="D414" s="143"/>
      <c r="E414" s="143"/>
      <c r="F414" s="143"/>
      <c r="G414" s="143"/>
      <c r="H414" s="143"/>
      <c r="I414" s="143"/>
    </row>
    <row r="415" spans="1:16" x14ac:dyDescent="0.25">
      <c r="A415" s="169"/>
      <c r="B415" s="169"/>
      <c r="C415" s="156" t="s">
        <v>717</v>
      </c>
      <c r="D415" s="143"/>
      <c r="E415" s="143"/>
      <c r="F415" s="143"/>
      <c r="G415" s="143"/>
      <c r="H415" s="143"/>
      <c r="I415" s="143"/>
    </row>
    <row r="416" spans="1:16" ht="30" x14ac:dyDescent="0.25">
      <c r="A416" s="171"/>
      <c r="B416" s="171"/>
      <c r="C416" s="156" t="s">
        <v>804</v>
      </c>
      <c r="D416" s="143"/>
      <c r="E416" s="143"/>
      <c r="F416" s="143"/>
      <c r="G416" s="143"/>
      <c r="H416" s="143"/>
      <c r="I416" s="143"/>
    </row>
    <row r="417" spans="1:16" ht="30" x14ac:dyDescent="0.25">
      <c r="A417" s="171"/>
      <c r="B417" s="171"/>
      <c r="C417" s="156" t="s">
        <v>820</v>
      </c>
      <c r="D417" s="143"/>
      <c r="E417" s="143"/>
      <c r="F417" s="143"/>
      <c r="G417" s="143"/>
      <c r="H417" s="143"/>
      <c r="I417" s="143"/>
    </row>
    <row r="418" spans="1:16" ht="15.75" customHeight="1" x14ac:dyDescent="0.25">
      <c r="A418" s="171"/>
      <c r="B418" s="171"/>
      <c r="C418" s="156" t="s">
        <v>737</v>
      </c>
      <c r="D418" s="143"/>
      <c r="E418" s="143"/>
      <c r="F418" s="143"/>
      <c r="G418" s="143"/>
      <c r="H418" s="143"/>
      <c r="I418" s="143"/>
    </row>
    <row r="419" spans="1:16" ht="45" x14ac:dyDescent="0.25">
      <c r="A419" s="171"/>
      <c r="B419" s="171"/>
      <c r="C419" s="156" t="s">
        <v>803</v>
      </c>
      <c r="D419" s="143"/>
      <c r="E419" s="143"/>
      <c r="F419" s="143"/>
      <c r="G419" s="143"/>
      <c r="H419" s="143"/>
      <c r="I419" s="143"/>
    </row>
    <row r="420" spans="1:16" x14ac:dyDescent="0.25">
      <c r="A420" s="174"/>
      <c r="B420" s="174"/>
      <c r="C420" s="161"/>
      <c r="D420" s="161"/>
      <c r="E420" s="161" t="s">
        <v>544</v>
      </c>
      <c r="F420" s="161" t="s">
        <v>544</v>
      </c>
      <c r="G420" s="161" t="s">
        <v>544</v>
      </c>
      <c r="H420" s="161" t="s">
        <v>544</v>
      </c>
      <c r="I420" s="161"/>
    </row>
    <row r="421" spans="1:16" x14ac:dyDescent="0.25">
      <c r="A421" s="155" t="s">
        <v>952</v>
      </c>
      <c r="B421" s="173" t="s">
        <v>719</v>
      </c>
      <c r="C421" s="143" t="s">
        <v>960</v>
      </c>
      <c r="D421" s="143"/>
      <c r="E421" s="143"/>
      <c r="F421" s="143"/>
      <c r="G421" s="143"/>
      <c r="H421" s="143"/>
      <c r="I421" s="143"/>
      <c r="M421" s="170" t="str">
        <f>IF(OR(E421="fail",E422="fail",E423="fail",E424="fail",E425="fail",E426="fail",E427="fail"),"fail",IF(AND(E421="pass",E422="pass",E423="pass",E424="pass",E425="pass",E426="pass",E427="pass"),"pass",IF(AND(E421="",E422="",E423="",E424="",E425="",E426="",E427=""),"n/a",IF(OR(E421="n/a",E422="n/a",E423="n/a",E424="n/a",E425="n/a",E426="n/a",E427="n/a"),"n/a"))))</f>
        <v>n/a</v>
      </c>
      <c r="N421" s="170" t="str">
        <f t="shared" ref="N421:P421" si="48">IF(OR(F421="fail",F422="fail",F423="fail",F424="fail",F425="fail",F426="fail",F427="fail"),"fail",IF(AND(F421="pass",F422="pass",F423="pass",F424="pass",F425="pass",F426="pass",F427="pass"),"pass",IF(AND(F421="",F422="",F423="",F424="",F425="",F426="",F427=""),"n/a",IF(OR(F421="n/a",F422="n/a",F423="n/a",F424="n/a",F425="n/a",F426="n/a",F427="n/a"),"n/a"))))</f>
        <v>n/a</v>
      </c>
      <c r="O421" s="170" t="str">
        <f t="shared" si="48"/>
        <v>n/a</v>
      </c>
      <c r="P421" s="170" t="str">
        <f t="shared" si="48"/>
        <v>n/a</v>
      </c>
    </row>
    <row r="422" spans="1:16" x14ac:dyDescent="0.25">
      <c r="A422" s="169"/>
      <c r="B422" s="169"/>
      <c r="C422" s="156" t="s">
        <v>716</v>
      </c>
      <c r="D422" s="143"/>
      <c r="E422" s="143"/>
      <c r="F422" s="143"/>
      <c r="G422" s="143"/>
      <c r="H422" s="143"/>
      <c r="I422" s="143"/>
    </row>
    <row r="423" spans="1:16" x14ac:dyDescent="0.25">
      <c r="A423" s="169"/>
      <c r="B423" s="169"/>
      <c r="C423" s="156" t="s">
        <v>720</v>
      </c>
      <c r="D423" s="143"/>
      <c r="E423" s="143"/>
      <c r="F423" s="143"/>
      <c r="G423" s="143"/>
      <c r="H423" s="143"/>
      <c r="I423" s="143"/>
    </row>
    <row r="424" spans="1:16" ht="30" x14ac:dyDescent="0.25">
      <c r="A424" s="171"/>
      <c r="B424" s="171"/>
      <c r="C424" s="156" t="s">
        <v>806</v>
      </c>
      <c r="D424" s="143"/>
      <c r="E424" s="143"/>
      <c r="F424" s="143"/>
      <c r="G424" s="143"/>
      <c r="H424" s="143"/>
      <c r="I424" s="143"/>
    </row>
    <row r="425" spans="1:16" ht="30" x14ac:dyDescent="0.25">
      <c r="A425" s="171"/>
      <c r="B425" s="171"/>
      <c r="C425" s="156" t="s">
        <v>820</v>
      </c>
      <c r="D425" s="143"/>
      <c r="E425" s="143"/>
      <c r="F425" s="143"/>
      <c r="G425" s="143"/>
      <c r="H425" s="143"/>
      <c r="I425" s="143"/>
    </row>
    <row r="426" spans="1:16" ht="15.75" customHeight="1" x14ac:dyDescent="0.25">
      <c r="A426" s="171"/>
      <c r="B426" s="171"/>
      <c r="C426" s="156" t="s">
        <v>737</v>
      </c>
      <c r="D426" s="143"/>
      <c r="E426" s="143"/>
      <c r="F426" s="143"/>
      <c r="G426" s="143"/>
      <c r="H426" s="143"/>
      <c r="I426" s="143"/>
    </row>
    <row r="427" spans="1:16" ht="45" x14ac:dyDescent="0.25">
      <c r="A427" s="171"/>
      <c r="B427" s="171"/>
      <c r="C427" s="156" t="s">
        <v>803</v>
      </c>
      <c r="D427" s="143"/>
      <c r="E427" s="143"/>
      <c r="F427" s="143"/>
      <c r="G427" s="143"/>
      <c r="H427" s="143"/>
      <c r="I427" s="143"/>
    </row>
    <row r="428" spans="1:16" x14ac:dyDescent="0.25">
      <c r="A428" s="174"/>
      <c r="B428" s="174"/>
      <c r="C428" s="161"/>
      <c r="D428" s="161"/>
      <c r="E428" s="161" t="s">
        <v>544</v>
      </c>
      <c r="F428" s="161" t="s">
        <v>544</v>
      </c>
      <c r="G428" s="161" t="s">
        <v>544</v>
      </c>
      <c r="H428" s="161" t="s">
        <v>544</v>
      </c>
      <c r="I428" s="161"/>
    </row>
    <row r="429" spans="1:16" x14ac:dyDescent="0.25">
      <c r="A429" s="155" t="s">
        <v>953</v>
      </c>
      <c r="B429" s="173" t="s">
        <v>721</v>
      </c>
      <c r="C429" s="143" t="s">
        <v>960</v>
      </c>
      <c r="D429" s="143"/>
      <c r="E429" s="143"/>
      <c r="F429" s="143"/>
      <c r="G429" s="143"/>
      <c r="H429" s="143"/>
      <c r="I429" s="143"/>
      <c r="M429" s="170" t="str">
        <f>IF(OR(E429="fail",E430="fail",E431="fail",E432="fail",E433="fail",E434="fail",E435="fail"),"fail",IF(AND(E429="pass",E430="pass",E431="pass",E432="pass",E433="pass",E434="pass",E435="pass"),"pass",IF(AND(E429="",E430="",E431="",E432="",E433="",E434="",E435=""),"n/a",IF(OR(E429="n/a",E430="n/a",E431="n/a",E432="n/a",E433="n/a",E434="n/a",E435="n/a"),"n/a"))))</f>
        <v>n/a</v>
      </c>
      <c r="N429" s="170" t="str">
        <f t="shared" ref="N429:P429" si="49">IF(OR(F429="fail",F430="fail",F431="fail",F432="fail",F433="fail",F434="fail",F435="fail"),"fail",IF(AND(F429="pass",F430="pass",F431="pass",F432="pass",F433="pass",F434="pass",F435="pass"),"pass",IF(AND(F429="",F430="",F431="",F432="",F433="",F434="",F435=""),"n/a",IF(OR(F429="n/a",F430="n/a",F431="n/a",F432="n/a",F433="n/a",F434="n/a",F435="n/a"),"n/a"))))</f>
        <v>n/a</v>
      </c>
      <c r="O429" s="170" t="str">
        <f t="shared" si="49"/>
        <v>n/a</v>
      </c>
      <c r="P429" s="170" t="str">
        <f t="shared" si="49"/>
        <v>n/a</v>
      </c>
    </row>
    <row r="430" spans="1:16" x14ac:dyDescent="0.25">
      <c r="A430" s="169"/>
      <c r="B430" s="169"/>
      <c r="C430" s="156" t="s">
        <v>716</v>
      </c>
      <c r="D430" s="143"/>
      <c r="E430" s="143"/>
      <c r="F430" s="143"/>
      <c r="G430" s="143"/>
      <c r="H430" s="143"/>
      <c r="I430" s="143"/>
    </row>
    <row r="431" spans="1:16" x14ac:dyDescent="0.25">
      <c r="A431" s="169"/>
      <c r="B431" s="169"/>
      <c r="C431" s="156" t="s">
        <v>722</v>
      </c>
      <c r="D431" s="143"/>
      <c r="E431" s="143"/>
      <c r="F431" s="143"/>
      <c r="G431" s="143"/>
      <c r="H431" s="143"/>
      <c r="I431" s="143"/>
    </row>
    <row r="432" spans="1:16" ht="30" x14ac:dyDescent="0.25">
      <c r="A432" s="171"/>
      <c r="B432" s="171"/>
      <c r="C432" s="156" t="s">
        <v>814</v>
      </c>
      <c r="D432" s="143"/>
      <c r="E432" s="143"/>
      <c r="F432" s="143"/>
      <c r="G432" s="143"/>
      <c r="H432" s="143"/>
      <c r="I432" s="143"/>
    </row>
    <row r="433" spans="1:41" ht="30" x14ac:dyDescent="0.25">
      <c r="A433" s="171"/>
      <c r="B433" s="171"/>
      <c r="C433" s="156" t="s">
        <v>821</v>
      </c>
      <c r="D433" s="143"/>
      <c r="E433" s="143"/>
      <c r="F433" s="143"/>
      <c r="G433" s="143"/>
      <c r="H433" s="143"/>
      <c r="I433" s="143"/>
    </row>
    <row r="434" spans="1:41" ht="16.5" customHeight="1" x14ac:dyDescent="0.25">
      <c r="A434" s="171"/>
      <c r="B434" s="171"/>
      <c r="C434" s="156" t="s">
        <v>737</v>
      </c>
      <c r="D434" s="143"/>
      <c r="E434" s="143"/>
      <c r="F434" s="143"/>
      <c r="G434" s="143"/>
      <c r="H434" s="143"/>
      <c r="I434" s="143"/>
    </row>
    <row r="435" spans="1:41" ht="45" x14ac:dyDescent="0.25">
      <c r="A435" s="171"/>
      <c r="B435" s="171"/>
      <c r="C435" s="156" t="s">
        <v>803</v>
      </c>
      <c r="D435" s="143"/>
      <c r="E435" s="143"/>
      <c r="F435" s="143"/>
      <c r="G435" s="143"/>
      <c r="H435" s="143"/>
      <c r="I435" s="143"/>
      <c r="AO435" s="137" t="s">
        <v>45</v>
      </c>
    </row>
    <row r="436" spans="1:41" x14ac:dyDescent="0.25">
      <c r="A436" s="174"/>
      <c r="B436" s="174"/>
      <c r="C436" s="161"/>
      <c r="D436" s="161"/>
      <c r="E436" s="161" t="s">
        <v>544</v>
      </c>
      <c r="F436" s="161" t="s">
        <v>544</v>
      </c>
      <c r="G436" s="161" t="s">
        <v>544</v>
      </c>
      <c r="H436" s="161" t="s">
        <v>544</v>
      </c>
      <c r="I436" s="161"/>
      <c r="AO436" s="137" t="s">
        <v>46</v>
      </c>
    </row>
    <row r="437" spans="1:41" ht="26.25" x14ac:dyDescent="0.25">
      <c r="A437" s="155" t="s">
        <v>954</v>
      </c>
      <c r="B437" s="173" t="s">
        <v>723</v>
      </c>
      <c r="C437" s="143" t="s">
        <v>960</v>
      </c>
      <c r="D437" s="143"/>
      <c r="E437" s="143"/>
      <c r="F437" s="143"/>
      <c r="G437" s="143"/>
      <c r="H437" s="143"/>
      <c r="I437" s="143"/>
      <c r="M437" s="170" t="str">
        <f>IF(OR(E437="fail",E438="fail",E439="fail",E440="fail",E441="fail",E442="fail",E443="fail"),"fail",IF(AND(E437="pass",E438="pass",E439="pass",E440="pass",E441="pass",E442="pass",E443="pass"),"pass",IF(AND(E437="",E438="",E439="",E440="",E441="",E442="",E443=""),"n/a",IF(OR(E437="n/a",E438="n/a",E439="n/a",E440="n/a",E441="n/a",E442="n/a",E443="n/a"),"n/a"))))</f>
        <v>n/a</v>
      </c>
      <c r="N437" s="170" t="str">
        <f t="shared" ref="N437:P437" si="50">IF(OR(F437="fail",F438="fail",F439="fail",F440="fail",F441="fail",F442="fail",F443="fail"),"fail",IF(AND(F437="pass",F438="pass",F439="pass",F440="pass",F441="pass",F442="pass",F443="pass"),"pass",IF(AND(F437="",F438="",F439="",F440="",F441="",F442="",F443=""),"n/a",IF(OR(F437="n/a",F438="n/a",F439="n/a",F440="n/a",F441="n/a",F442="n/a",F443="n/a"),"n/a"))))</f>
        <v>n/a</v>
      </c>
      <c r="O437" s="170" t="str">
        <f t="shared" si="50"/>
        <v>n/a</v>
      </c>
      <c r="P437" s="170" t="str">
        <f t="shared" si="50"/>
        <v>n/a</v>
      </c>
      <c r="AO437" s="137" t="s">
        <v>47</v>
      </c>
    </row>
    <row r="438" spans="1:41" x14ac:dyDescent="0.25">
      <c r="A438" s="169"/>
      <c r="B438" s="169"/>
      <c r="C438" s="156" t="s">
        <v>716</v>
      </c>
      <c r="D438" s="143"/>
      <c r="E438" s="143"/>
      <c r="F438" s="143"/>
      <c r="G438" s="143"/>
      <c r="H438" s="143"/>
      <c r="I438" s="143"/>
    </row>
    <row r="439" spans="1:41" x14ac:dyDescent="0.25">
      <c r="A439" s="169"/>
      <c r="B439" s="169"/>
      <c r="C439" s="156" t="s">
        <v>724</v>
      </c>
      <c r="D439" s="143"/>
      <c r="E439" s="143"/>
      <c r="F439" s="143"/>
      <c r="G439" s="143"/>
      <c r="H439" s="143"/>
      <c r="I439" s="143"/>
    </row>
    <row r="440" spans="1:41" ht="30" x14ac:dyDescent="0.25">
      <c r="A440" s="171"/>
      <c r="B440" s="171"/>
      <c r="C440" s="156" t="s">
        <v>810</v>
      </c>
      <c r="D440" s="143"/>
      <c r="E440" s="143"/>
      <c r="F440" s="143"/>
      <c r="G440" s="143"/>
      <c r="H440" s="143"/>
      <c r="I440" s="143"/>
    </row>
    <row r="441" spans="1:41" ht="30" x14ac:dyDescent="0.25">
      <c r="A441" s="171"/>
      <c r="B441" s="171"/>
      <c r="C441" s="156" t="s">
        <v>822</v>
      </c>
      <c r="D441" s="143"/>
      <c r="E441" s="143"/>
      <c r="F441" s="143"/>
      <c r="G441" s="143"/>
      <c r="H441" s="143"/>
      <c r="I441" s="143"/>
    </row>
    <row r="442" spans="1:41" ht="18" customHeight="1" x14ac:dyDescent="0.25">
      <c r="A442" s="171"/>
      <c r="B442" s="171"/>
      <c r="C442" s="156" t="s">
        <v>737</v>
      </c>
      <c r="D442" s="143"/>
      <c r="E442" s="143"/>
      <c r="F442" s="143"/>
      <c r="G442" s="143"/>
      <c r="H442" s="143"/>
      <c r="I442" s="143"/>
    </row>
    <row r="443" spans="1:41" ht="45" x14ac:dyDescent="0.25">
      <c r="A443" s="171"/>
      <c r="B443" s="171"/>
      <c r="C443" s="156" t="s">
        <v>803</v>
      </c>
      <c r="D443" s="143"/>
      <c r="E443" s="143"/>
      <c r="F443" s="143"/>
      <c r="G443" s="143"/>
      <c r="H443" s="143"/>
      <c r="I443" s="143"/>
    </row>
    <row r="444" spans="1:41" x14ac:dyDescent="0.25">
      <c r="A444" s="158"/>
      <c r="B444" s="158"/>
      <c r="C444" s="158"/>
      <c r="D444" s="158"/>
      <c r="E444" s="158" t="s">
        <v>544</v>
      </c>
      <c r="F444" s="158" t="s">
        <v>544</v>
      </c>
      <c r="G444" s="158" t="s">
        <v>544</v>
      </c>
      <c r="H444" s="158" t="s">
        <v>544</v>
      </c>
      <c r="I444" s="158"/>
    </row>
    <row r="445" spans="1:41" ht="26.25" x14ac:dyDescent="0.25">
      <c r="A445" s="155" t="s">
        <v>955</v>
      </c>
      <c r="B445" s="173" t="s">
        <v>1223</v>
      </c>
      <c r="C445" s="143" t="s">
        <v>960</v>
      </c>
      <c r="D445" s="143"/>
      <c r="E445" s="143"/>
      <c r="F445" s="143"/>
      <c r="G445" s="143"/>
      <c r="H445" s="143"/>
      <c r="I445" s="143"/>
    </row>
    <row r="446" spans="1:41" x14ac:dyDescent="0.25">
      <c r="A446" s="171"/>
      <c r="B446" s="171"/>
      <c r="C446" s="156" t="s">
        <v>686</v>
      </c>
      <c r="D446" s="143"/>
      <c r="E446" s="143"/>
      <c r="F446" s="143"/>
      <c r="G446" s="143"/>
      <c r="H446" s="143"/>
      <c r="I446" s="143"/>
    </row>
    <row r="447" spans="1:41" ht="30" x14ac:dyDescent="0.25">
      <c r="A447" s="171"/>
      <c r="B447" s="171"/>
      <c r="C447" s="156" t="s">
        <v>1224</v>
      </c>
      <c r="D447" s="143"/>
      <c r="E447" s="143"/>
      <c r="F447" s="143"/>
      <c r="G447" s="143"/>
      <c r="H447" s="143"/>
      <c r="I447" s="143"/>
    </row>
    <row r="448" spans="1:41" x14ac:dyDescent="0.25">
      <c r="A448" s="171"/>
      <c r="B448" s="171"/>
      <c r="C448" s="156" t="s">
        <v>1225</v>
      </c>
      <c r="D448" s="143"/>
      <c r="E448" s="143"/>
      <c r="F448" s="143"/>
      <c r="G448" s="143"/>
      <c r="H448" s="143"/>
      <c r="I448" s="143"/>
    </row>
    <row r="449" spans="1:9" ht="30" x14ac:dyDescent="0.25">
      <c r="A449" s="171"/>
      <c r="B449" s="171"/>
      <c r="C449" s="156" t="s">
        <v>1226</v>
      </c>
      <c r="D449" s="143"/>
      <c r="E449" s="143"/>
      <c r="F449" s="143"/>
      <c r="G449" s="143"/>
      <c r="H449" s="143"/>
      <c r="I449" s="143"/>
    </row>
    <row r="450" spans="1:9" ht="30" x14ac:dyDescent="0.25">
      <c r="A450" s="171"/>
      <c r="B450" s="171"/>
      <c r="C450" s="156" t="s">
        <v>737</v>
      </c>
      <c r="D450" s="143"/>
      <c r="E450" s="143"/>
      <c r="F450" s="143"/>
      <c r="G450" s="143"/>
      <c r="H450" s="143"/>
      <c r="I450" s="143"/>
    </row>
    <row r="451" spans="1:9" ht="45" x14ac:dyDescent="0.25">
      <c r="A451" s="171"/>
      <c r="B451" s="171"/>
      <c r="C451" s="156" t="s">
        <v>803</v>
      </c>
      <c r="D451" s="143"/>
      <c r="E451" s="143"/>
      <c r="F451" s="143"/>
      <c r="G451" s="143"/>
      <c r="H451" s="143"/>
      <c r="I451" s="143"/>
    </row>
    <row r="452" spans="1:9" x14ac:dyDescent="0.25">
      <c r="A452" s="158"/>
      <c r="B452" s="158"/>
      <c r="C452" s="158"/>
      <c r="D452" s="158"/>
      <c r="E452" s="158" t="s">
        <v>544</v>
      </c>
      <c r="F452" s="158" t="s">
        <v>544</v>
      </c>
      <c r="G452" s="158" t="s">
        <v>544</v>
      </c>
      <c r="H452" s="158" t="s">
        <v>544</v>
      </c>
      <c r="I452" s="158"/>
    </row>
    <row r="453" spans="1:9" ht="30" x14ac:dyDescent="0.25">
      <c r="A453" s="155" t="s">
        <v>956</v>
      </c>
      <c r="B453" s="173" t="s">
        <v>1228</v>
      </c>
      <c r="C453" s="156" t="s">
        <v>1229</v>
      </c>
      <c r="D453" s="143"/>
      <c r="E453" s="143"/>
      <c r="F453" s="143"/>
      <c r="G453" s="143"/>
      <c r="H453" s="143"/>
      <c r="I453" s="143"/>
    </row>
    <row r="454" spans="1:9" x14ac:dyDescent="0.25">
      <c r="A454" s="158"/>
      <c r="B454" s="158"/>
      <c r="C454" s="158"/>
      <c r="D454" s="158"/>
      <c r="E454" s="158" t="s">
        <v>544</v>
      </c>
      <c r="F454" s="158" t="s">
        <v>544</v>
      </c>
      <c r="G454" s="158" t="s">
        <v>544</v>
      </c>
      <c r="H454" s="158" t="s">
        <v>544</v>
      </c>
      <c r="I454" s="158"/>
    </row>
    <row r="455" spans="1:9" ht="26.25" x14ac:dyDescent="0.25">
      <c r="A455" s="155" t="s">
        <v>1222</v>
      </c>
      <c r="B455" s="173" t="s">
        <v>1231</v>
      </c>
      <c r="C455" s="156" t="s">
        <v>1232</v>
      </c>
      <c r="D455" s="143"/>
      <c r="E455" s="143"/>
      <c r="F455" s="143"/>
      <c r="G455" s="143"/>
      <c r="H455" s="143"/>
      <c r="I455" s="143"/>
    </row>
    <row r="456" spans="1:9" x14ac:dyDescent="0.25">
      <c r="A456" s="158"/>
      <c r="B456" s="158"/>
      <c r="C456" s="158"/>
      <c r="D456" s="158"/>
      <c r="E456" s="158" t="s">
        <v>544</v>
      </c>
      <c r="F456" s="158" t="s">
        <v>544</v>
      </c>
      <c r="G456" s="158" t="s">
        <v>544</v>
      </c>
      <c r="H456" s="158" t="s">
        <v>544</v>
      </c>
      <c r="I456" s="158"/>
    </row>
    <row r="457" spans="1:9" ht="30" x14ac:dyDescent="0.25">
      <c r="A457" s="155" t="s">
        <v>1227</v>
      </c>
      <c r="B457" s="173" t="s">
        <v>1234</v>
      </c>
      <c r="C457" s="156" t="s">
        <v>1235</v>
      </c>
      <c r="D457" s="143"/>
      <c r="E457" s="143"/>
      <c r="F457" s="143"/>
      <c r="G457" s="143"/>
      <c r="H457" s="143"/>
      <c r="I457" s="143"/>
    </row>
    <row r="458" spans="1:9" x14ac:dyDescent="0.25">
      <c r="A458" s="158"/>
      <c r="B458" s="158"/>
      <c r="C458" s="158"/>
      <c r="D458" s="158"/>
      <c r="E458" s="158" t="s">
        <v>544</v>
      </c>
      <c r="F458" s="158" t="s">
        <v>544</v>
      </c>
      <c r="G458" s="158" t="s">
        <v>544</v>
      </c>
      <c r="H458" s="158" t="s">
        <v>544</v>
      </c>
      <c r="I458" s="158"/>
    </row>
    <row r="459" spans="1:9" ht="26.25" x14ac:dyDescent="0.25">
      <c r="A459" s="155" t="s">
        <v>1230</v>
      </c>
      <c r="B459" s="173" t="s">
        <v>1223</v>
      </c>
      <c r="C459" s="143" t="s">
        <v>960</v>
      </c>
      <c r="D459" s="143"/>
      <c r="E459" s="143"/>
      <c r="F459" s="143"/>
      <c r="G459" s="143"/>
      <c r="H459" s="143"/>
      <c r="I459" s="143"/>
    </row>
    <row r="460" spans="1:9" x14ac:dyDescent="0.25">
      <c r="A460" s="171"/>
      <c r="B460" s="171"/>
      <c r="C460" s="156" t="s">
        <v>686</v>
      </c>
      <c r="D460" s="143"/>
      <c r="E460" s="143"/>
      <c r="F460" s="143"/>
      <c r="G460" s="143"/>
      <c r="H460" s="143"/>
      <c r="I460" s="143"/>
    </row>
    <row r="461" spans="1:9" ht="30" x14ac:dyDescent="0.25">
      <c r="A461" s="171"/>
      <c r="B461" s="171"/>
      <c r="C461" s="156" t="s">
        <v>1224</v>
      </c>
      <c r="D461" s="143"/>
      <c r="E461" s="143"/>
      <c r="F461" s="143"/>
      <c r="G461" s="143"/>
      <c r="H461" s="143"/>
      <c r="I461" s="143"/>
    </row>
    <row r="462" spans="1:9" x14ac:dyDescent="0.25">
      <c r="A462" s="171"/>
      <c r="B462" s="171"/>
      <c r="C462" s="156" t="s">
        <v>1225</v>
      </c>
      <c r="D462" s="143"/>
      <c r="E462" s="143"/>
      <c r="F462" s="143"/>
      <c r="G462" s="143"/>
      <c r="H462" s="143"/>
      <c r="I462" s="143"/>
    </row>
    <row r="463" spans="1:9" ht="30" x14ac:dyDescent="0.25">
      <c r="A463" s="171"/>
      <c r="B463" s="171"/>
      <c r="C463" s="156" t="s">
        <v>1237</v>
      </c>
      <c r="D463" s="143"/>
      <c r="E463" s="143"/>
      <c r="F463" s="143"/>
      <c r="G463" s="143"/>
      <c r="H463" s="143"/>
      <c r="I463" s="143"/>
    </row>
    <row r="464" spans="1:9" ht="30" x14ac:dyDescent="0.25">
      <c r="A464" s="171"/>
      <c r="B464" s="171"/>
      <c r="C464" s="156" t="s">
        <v>737</v>
      </c>
      <c r="D464" s="143"/>
      <c r="E464" s="143"/>
      <c r="F464" s="143"/>
      <c r="G464" s="143"/>
      <c r="H464" s="143"/>
      <c r="I464" s="143"/>
    </row>
    <row r="465" spans="1:9" ht="45" x14ac:dyDescent="0.25">
      <c r="A465" s="171"/>
      <c r="B465" s="171"/>
      <c r="C465" s="156" t="s">
        <v>803</v>
      </c>
      <c r="D465" s="143"/>
      <c r="E465" s="143"/>
      <c r="F465" s="143"/>
      <c r="G465" s="143"/>
      <c r="H465" s="143"/>
      <c r="I465" s="143"/>
    </row>
    <row r="466" spans="1:9" x14ac:dyDescent="0.25">
      <c r="A466" s="158"/>
      <c r="B466" s="158"/>
      <c r="C466" s="158"/>
      <c r="D466" s="158"/>
      <c r="E466" s="158" t="s">
        <v>544</v>
      </c>
      <c r="F466" s="158" t="s">
        <v>544</v>
      </c>
      <c r="G466" s="158" t="s">
        <v>544</v>
      </c>
      <c r="H466" s="158" t="s">
        <v>544</v>
      </c>
      <c r="I466" s="158"/>
    </row>
    <row r="467" spans="1:9" ht="26.25" x14ac:dyDescent="0.25">
      <c r="A467" s="155" t="s">
        <v>1233</v>
      </c>
      <c r="B467" s="173" t="s">
        <v>1228</v>
      </c>
      <c r="C467" s="156" t="s">
        <v>1239</v>
      </c>
      <c r="D467" s="143"/>
      <c r="E467" s="143"/>
      <c r="F467" s="143"/>
      <c r="G467" s="143"/>
      <c r="H467" s="143"/>
      <c r="I467" s="143"/>
    </row>
    <row r="468" spans="1:9" x14ac:dyDescent="0.25">
      <c r="A468" s="158"/>
      <c r="B468" s="158"/>
      <c r="C468" s="158"/>
      <c r="D468" s="158"/>
      <c r="E468" s="158" t="s">
        <v>544</v>
      </c>
      <c r="F468" s="158" t="s">
        <v>544</v>
      </c>
      <c r="G468" s="158" t="s">
        <v>544</v>
      </c>
      <c r="H468" s="158" t="s">
        <v>544</v>
      </c>
      <c r="I468" s="158"/>
    </row>
    <row r="469" spans="1:9" ht="26.25" x14ac:dyDescent="0.25">
      <c r="A469" s="155" t="s">
        <v>1236</v>
      </c>
      <c r="B469" s="173" t="s">
        <v>1231</v>
      </c>
      <c r="C469" s="156" t="s">
        <v>1241</v>
      </c>
      <c r="D469" s="143"/>
      <c r="E469" s="143"/>
      <c r="F469" s="143"/>
      <c r="G469" s="143"/>
      <c r="H469" s="143"/>
      <c r="I469" s="143"/>
    </row>
    <row r="470" spans="1:9" x14ac:dyDescent="0.25">
      <c r="A470" s="158"/>
      <c r="B470" s="158"/>
      <c r="C470" s="158"/>
      <c r="D470" s="158"/>
      <c r="E470" s="158" t="s">
        <v>544</v>
      </c>
      <c r="F470" s="158" t="s">
        <v>544</v>
      </c>
      <c r="G470" s="158" t="s">
        <v>544</v>
      </c>
      <c r="H470" s="158" t="s">
        <v>544</v>
      </c>
      <c r="I470" s="158"/>
    </row>
    <row r="471" spans="1:9" ht="45" x14ac:dyDescent="0.25">
      <c r="A471" s="155" t="s">
        <v>1238</v>
      </c>
      <c r="B471" s="173" t="s">
        <v>1234</v>
      </c>
      <c r="C471" s="156" t="s">
        <v>1243</v>
      </c>
      <c r="D471" s="143"/>
      <c r="E471" s="143"/>
      <c r="F471" s="143"/>
      <c r="G471" s="143"/>
      <c r="H471" s="143"/>
      <c r="I471" s="143"/>
    </row>
    <row r="472" spans="1:9" x14ac:dyDescent="0.25">
      <c r="A472" s="158"/>
      <c r="B472" s="158"/>
      <c r="C472" s="158"/>
      <c r="D472" s="158"/>
      <c r="E472" s="158" t="s">
        <v>544</v>
      </c>
      <c r="F472" s="158" t="s">
        <v>544</v>
      </c>
      <c r="G472" s="158" t="s">
        <v>544</v>
      </c>
      <c r="H472" s="158" t="s">
        <v>544</v>
      </c>
      <c r="I472" s="158"/>
    </row>
    <row r="473" spans="1:9" ht="26.25" x14ac:dyDescent="0.25">
      <c r="A473" s="155" t="s">
        <v>1240</v>
      </c>
      <c r="B473" s="173" t="s">
        <v>1223</v>
      </c>
      <c r="C473" s="143" t="s">
        <v>960</v>
      </c>
      <c r="D473" s="143"/>
      <c r="E473" s="143"/>
      <c r="F473" s="143"/>
      <c r="G473" s="143"/>
      <c r="H473" s="143"/>
      <c r="I473" s="143"/>
    </row>
    <row r="474" spans="1:9" x14ac:dyDescent="0.25">
      <c r="A474" s="171"/>
      <c r="B474" s="171"/>
      <c r="C474" s="156" t="s">
        <v>686</v>
      </c>
      <c r="D474" s="143"/>
      <c r="E474" s="143"/>
      <c r="F474" s="143"/>
      <c r="G474" s="143"/>
      <c r="H474" s="143"/>
      <c r="I474" s="143"/>
    </row>
    <row r="475" spans="1:9" ht="30" x14ac:dyDescent="0.25">
      <c r="A475" s="171"/>
      <c r="B475" s="171"/>
      <c r="C475" s="156" t="s">
        <v>1224</v>
      </c>
      <c r="D475" s="143"/>
      <c r="E475" s="143"/>
      <c r="F475" s="143"/>
      <c r="G475" s="143"/>
      <c r="H475" s="143"/>
      <c r="I475" s="143"/>
    </row>
    <row r="476" spans="1:9" x14ac:dyDescent="0.25">
      <c r="A476" s="171"/>
      <c r="B476" s="171"/>
      <c r="C476" s="156" t="s">
        <v>1225</v>
      </c>
      <c r="D476" s="143"/>
      <c r="E476" s="143"/>
      <c r="F476" s="143"/>
      <c r="G476" s="143"/>
      <c r="H476" s="143"/>
      <c r="I476" s="143"/>
    </row>
    <row r="477" spans="1:9" x14ac:dyDescent="0.25">
      <c r="A477" s="171"/>
      <c r="B477" s="171"/>
      <c r="C477" s="156" t="s">
        <v>1245</v>
      </c>
      <c r="D477" s="143"/>
      <c r="E477" s="143"/>
      <c r="F477" s="143"/>
      <c r="G477" s="143"/>
      <c r="H477" s="143"/>
      <c r="I477" s="143"/>
    </row>
    <row r="478" spans="1:9" ht="30" x14ac:dyDescent="0.25">
      <c r="A478" s="171"/>
      <c r="B478" s="171"/>
      <c r="C478" s="156" t="s">
        <v>737</v>
      </c>
      <c r="D478" s="143"/>
      <c r="E478" s="143"/>
      <c r="F478" s="143"/>
      <c r="G478" s="143"/>
      <c r="H478" s="143"/>
      <c r="I478" s="143"/>
    </row>
    <row r="479" spans="1:9" ht="45" x14ac:dyDescent="0.25">
      <c r="A479" s="171"/>
      <c r="B479" s="171"/>
      <c r="C479" s="156" t="s">
        <v>803</v>
      </c>
      <c r="D479" s="143"/>
      <c r="E479" s="143"/>
      <c r="F479" s="143"/>
      <c r="G479" s="143"/>
      <c r="H479" s="143"/>
      <c r="I479" s="143"/>
    </row>
    <row r="480" spans="1:9" x14ac:dyDescent="0.25">
      <c r="A480" s="158"/>
      <c r="B480" s="158"/>
      <c r="C480" s="158"/>
      <c r="D480" s="158"/>
      <c r="E480" s="158" t="s">
        <v>544</v>
      </c>
      <c r="F480" s="158" t="s">
        <v>544</v>
      </c>
      <c r="G480" s="158" t="s">
        <v>544</v>
      </c>
      <c r="H480" s="158" t="s">
        <v>544</v>
      </c>
      <c r="I480" s="158"/>
    </row>
    <row r="481" spans="1:9" ht="26.25" x14ac:dyDescent="0.25">
      <c r="A481" s="155" t="s">
        <v>1242</v>
      </c>
      <c r="B481" s="173" t="s">
        <v>1223</v>
      </c>
      <c r="C481" s="143" t="s">
        <v>960</v>
      </c>
      <c r="D481" s="143"/>
      <c r="E481" s="143"/>
      <c r="F481" s="143"/>
      <c r="G481" s="143"/>
      <c r="H481" s="143"/>
      <c r="I481" s="143"/>
    </row>
    <row r="482" spans="1:9" x14ac:dyDescent="0.25">
      <c r="A482" s="171"/>
      <c r="B482" s="171"/>
      <c r="C482" s="156" t="s">
        <v>686</v>
      </c>
      <c r="D482" s="143"/>
      <c r="E482" s="143"/>
      <c r="F482" s="143"/>
      <c r="G482" s="143"/>
      <c r="H482" s="143"/>
      <c r="I482" s="143"/>
    </row>
    <row r="483" spans="1:9" ht="30" x14ac:dyDescent="0.25">
      <c r="A483" s="171"/>
      <c r="B483" s="171"/>
      <c r="C483" s="156" t="s">
        <v>1224</v>
      </c>
      <c r="D483" s="143"/>
      <c r="E483" s="143"/>
      <c r="F483" s="143"/>
      <c r="G483" s="143"/>
      <c r="H483" s="143"/>
      <c r="I483" s="143"/>
    </row>
    <row r="484" spans="1:9" x14ac:dyDescent="0.25">
      <c r="A484" s="171"/>
      <c r="B484" s="171"/>
      <c r="C484" s="156" t="s">
        <v>1225</v>
      </c>
      <c r="D484" s="143"/>
      <c r="E484" s="143"/>
      <c r="F484" s="143"/>
      <c r="G484" s="143"/>
      <c r="H484" s="143"/>
      <c r="I484" s="143"/>
    </row>
    <row r="485" spans="1:9" x14ac:dyDescent="0.25">
      <c r="A485" s="171"/>
      <c r="B485" s="171"/>
      <c r="C485" s="156" t="s">
        <v>1247</v>
      </c>
      <c r="D485" s="143"/>
      <c r="E485" s="143"/>
      <c r="F485" s="143"/>
      <c r="G485" s="143"/>
      <c r="H485" s="143"/>
      <c r="I485" s="143"/>
    </row>
    <row r="486" spans="1:9" ht="30" x14ac:dyDescent="0.25">
      <c r="A486" s="171"/>
      <c r="B486" s="171"/>
      <c r="C486" s="156" t="s">
        <v>737</v>
      </c>
      <c r="D486" s="143"/>
      <c r="E486" s="143"/>
      <c r="F486" s="143"/>
      <c r="G486" s="143"/>
      <c r="H486" s="143"/>
      <c r="I486" s="143"/>
    </row>
    <row r="487" spans="1:9" ht="45" x14ac:dyDescent="0.25">
      <c r="A487" s="171"/>
      <c r="B487" s="171"/>
      <c r="C487" s="156" t="s">
        <v>803</v>
      </c>
      <c r="D487" s="143"/>
      <c r="E487" s="143"/>
      <c r="F487" s="143"/>
      <c r="G487" s="143"/>
      <c r="H487" s="143"/>
      <c r="I487" s="143"/>
    </row>
    <row r="488" spans="1:9" x14ac:dyDescent="0.25">
      <c r="A488" s="158"/>
      <c r="B488" s="158"/>
      <c r="C488" s="158"/>
      <c r="D488" s="158"/>
      <c r="E488" s="158" t="s">
        <v>544</v>
      </c>
      <c r="F488" s="158" t="s">
        <v>544</v>
      </c>
      <c r="G488" s="158" t="s">
        <v>544</v>
      </c>
      <c r="H488" s="158" t="s">
        <v>544</v>
      </c>
      <c r="I488" s="158"/>
    </row>
    <row r="489" spans="1:9" ht="26.25" x14ac:dyDescent="0.25">
      <c r="A489" s="155" t="s">
        <v>1244</v>
      </c>
      <c r="B489" s="173" t="s">
        <v>1223</v>
      </c>
      <c r="C489" s="143" t="s">
        <v>960</v>
      </c>
      <c r="D489" s="143"/>
      <c r="E489" s="143"/>
      <c r="F489" s="143"/>
      <c r="G489" s="143"/>
      <c r="H489" s="143"/>
      <c r="I489" s="143"/>
    </row>
    <row r="490" spans="1:9" x14ac:dyDescent="0.25">
      <c r="A490" s="171"/>
      <c r="B490" s="171"/>
      <c r="C490" s="156" t="s">
        <v>686</v>
      </c>
      <c r="D490" s="143"/>
      <c r="E490" s="143"/>
      <c r="F490" s="143"/>
      <c r="G490" s="143"/>
      <c r="H490" s="143"/>
      <c r="I490" s="143"/>
    </row>
    <row r="491" spans="1:9" ht="30" x14ac:dyDescent="0.25">
      <c r="A491" s="171"/>
      <c r="B491" s="171"/>
      <c r="C491" s="156" t="s">
        <v>1224</v>
      </c>
      <c r="D491" s="143"/>
      <c r="E491" s="143"/>
      <c r="F491" s="143"/>
      <c r="G491" s="143"/>
      <c r="H491" s="143"/>
      <c r="I491" s="143"/>
    </row>
    <row r="492" spans="1:9" x14ac:dyDescent="0.25">
      <c r="A492" s="171"/>
      <c r="B492" s="171"/>
      <c r="C492" s="156" t="s">
        <v>1225</v>
      </c>
      <c r="D492" s="143"/>
      <c r="E492" s="143"/>
      <c r="F492" s="143"/>
      <c r="G492" s="143"/>
      <c r="H492" s="143"/>
      <c r="I492" s="143"/>
    </row>
    <row r="493" spans="1:9" ht="30" x14ac:dyDescent="0.25">
      <c r="A493" s="171"/>
      <c r="B493" s="171"/>
      <c r="C493" s="156" t="s">
        <v>1249</v>
      </c>
      <c r="D493" s="143"/>
      <c r="E493" s="143"/>
      <c r="F493" s="143"/>
      <c r="G493" s="143"/>
      <c r="H493" s="143"/>
      <c r="I493" s="143"/>
    </row>
    <row r="494" spans="1:9" ht="30" x14ac:dyDescent="0.25">
      <c r="A494" s="171"/>
      <c r="B494" s="171"/>
      <c r="C494" s="156" t="s">
        <v>737</v>
      </c>
      <c r="D494" s="143"/>
      <c r="E494" s="143"/>
      <c r="F494" s="143"/>
      <c r="G494" s="143"/>
      <c r="H494" s="143"/>
      <c r="I494" s="143"/>
    </row>
    <row r="495" spans="1:9" ht="45" x14ac:dyDescent="0.25">
      <c r="A495" s="171"/>
      <c r="B495" s="171"/>
      <c r="C495" s="156" t="s">
        <v>803</v>
      </c>
      <c r="D495" s="143"/>
      <c r="E495" s="143"/>
      <c r="F495" s="143"/>
      <c r="G495" s="143"/>
      <c r="H495" s="143"/>
      <c r="I495" s="143"/>
    </row>
    <row r="496" spans="1:9" x14ac:dyDescent="0.25">
      <c r="A496" s="172"/>
      <c r="B496" s="172"/>
      <c r="C496" s="172"/>
      <c r="D496" s="172"/>
      <c r="E496" s="172"/>
      <c r="F496" s="172"/>
      <c r="G496" s="172"/>
      <c r="H496" s="172"/>
      <c r="I496" s="172"/>
    </row>
    <row r="497" spans="1:9" x14ac:dyDescent="0.25">
      <c r="A497" s="155" t="s">
        <v>1246</v>
      </c>
      <c r="B497" s="173" t="s">
        <v>3781</v>
      </c>
      <c r="C497" s="143" t="s">
        <v>960</v>
      </c>
      <c r="D497" s="143"/>
      <c r="E497" s="143"/>
      <c r="F497" s="143"/>
      <c r="G497" s="143"/>
      <c r="H497" s="143"/>
      <c r="I497" s="143"/>
    </row>
    <row r="498" spans="1:9" x14ac:dyDescent="0.25">
      <c r="A498" s="169"/>
      <c r="B498" s="169"/>
      <c r="C498" s="156" t="s">
        <v>686</v>
      </c>
      <c r="D498" s="143"/>
      <c r="E498" s="143"/>
      <c r="F498" s="143"/>
      <c r="G498" s="143"/>
      <c r="H498" s="143"/>
      <c r="I498" s="143"/>
    </row>
    <row r="499" spans="1:9" ht="30" x14ac:dyDescent="0.25">
      <c r="A499" s="169"/>
      <c r="B499" s="169"/>
      <c r="C499" s="156" t="s">
        <v>3782</v>
      </c>
      <c r="D499" s="143"/>
      <c r="E499" s="143"/>
      <c r="F499" s="143"/>
      <c r="G499" s="143"/>
      <c r="H499" s="143"/>
      <c r="I499" s="143"/>
    </row>
    <row r="500" spans="1:9" ht="30" x14ac:dyDescent="0.25">
      <c r="A500" s="171"/>
      <c r="B500" s="171"/>
      <c r="C500" s="156" t="s">
        <v>3783</v>
      </c>
      <c r="D500" s="143"/>
      <c r="E500" s="143"/>
      <c r="F500" s="143"/>
      <c r="G500" s="143"/>
      <c r="H500" s="143"/>
      <c r="I500" s="143"/>
    </row>
    <row r="501" spans="1:9" ht="30" x14ac:dyDescent="0.25">
      <c r="A501" s="171"/>
      <c r="B501" s="171"/>
      <c r="C501" s="156" t="s">
        <v>802</v>
      </c>
      <c r="D501" s="143"/>
      <c r="E501" s="143"/>
      <c r="F501" s="143"/>
      <c r="G501" s="143"/>
      <c r="H501" s="143"/>
      <c r="I501" s="143"/>
    </row>
    <row r="502" spans="1:9" ht="30" x14ac:dyDescent="0.25">
      <c r="A502" s="171"/>
      <c r="B502" s="171"/>
      <c r="C502" s="156" t="s">
        <v>737</v>
      </c>
      <c r="D502" s="143"/>
      <c r="E502" s="143"/>
      <c r="F502" s="143"/>
      <c r="G502" s="143"/>
      <c r="H502" s="143"/>
      <c r="I502" s="143"/>
    </row>
    <row r="503" spans="1:9" ht="45" x14ac:dyDescent="0.25">
      <c r="A503" s="171"/>
      <c r="B503" s="171"/>
      <c r="C503" s="156" t="s">
        <v>3784</v>
      </c>
      <c r="D503" s="143"/>
      <c r="E503" s="143"/>
      <c r="F503" s="143"/>
      <c r="G503" s="143"/>
      <c r="H503" s="143"/>
      <c r="I503" s="143"/>
    </row>
    <row r="504" spans="1:9" x14ac:dyDescent="0.25">
      <c r="A504" s="174"/>
      <c r="B504" s="174"/>
      <c r="C504" s="161"/>
      <c r="D504" s="161"/>
      <c r="E504" s="161" t="s">
        <v>544</v>
      </c>
      <c r="F504" s="161" t="s">
        <v>544</v>
      </c>
      <c r="G504" s="161" t="s">
        <v>544</v>
      </c>
      <c r="H504" s="161" t="s">
        <v>544</v>
      </c>
      <c r="I504" s="161"/>
    </row>
    <row r="505" spans="1:9" x14ac:dyDescent="0.25">
      <c r="A505" s="155" t="s">
        <v>1248</v>
      </c>
      <c r="B505" s="579" t="s">
        <v>3801</v>
      </c>
      <c r="C505" s="143" t="s">
        <v>960</v>
      </c>
      <c r="D505" s="143"/>
      <c r="E505" s="143"/>
      <c r="F505" s="143"/>
      <c r="G505" s="143"/>
      <c r="H505" s="143"/>
      <c r="I505" s="143"/>
    </row>
    <row r="506" spans="1:9" x14ac:dyDescent="0.25">
      <c r="A506" s="169"/>
      <c r="B506" s="169"/>
      <c r="C506" s="156" t="s">
        <v>686</v>
      </c>
      <c r="D506" s="143"/>
      <c r="E506" s="143"/>
      <c r="F506" s="143"/>
      <c r="G506" s="143"/>
      <c r="H506" s="143"/>
      <c r="I506" s="143"/>
    </row>
    <row r="507" spans="1:9" x14ac:dyDescent="0.25">
      <c r="A507" s="169"/>
      <c r="B507" s="169"/>
      <c r="C507" s="156" t="s">
        <v>3802</v>
      </c>
      <c r="D507" s="143"/>
      <c r="E507" s="143"/>
      <c r="F507" s="143"/>
      <c r="G507" s="143"/>
      <c r="H507" s="143"/>
      <c r="I507" s="143"/>
    </row>
    <row r="508" spans="1:9" ht="30" x14ac:dyDescent="0.25">
      <c r="A508" s="171"/>
      <c r="B508" s="171"/>
      <c r="C508" s="156" t="s">
        <v>3803</v>
      </c>
      <c r="D508" s="143"/>
      <c r="E508" s="143"/>
      <c r="F508" s="143"/>
      <c r="G508" s="143"/>
      <c r="H508" s="143"/>
      <c r="I508" s="143"/>
    </row>
    <row r="509" spans="1:9" ht="30" x14ac:dyDescent="0.25">
      <c r="A509" s="171"/>
      <c r="B509" s="171"/>
      <c r="C509" s="156" t="s">
        <v>3804</v>
      </c>
      <c r="D509" s="143"/>
      <c r="E509" s="143"/>
      <c r="F509" s="143"/>
      <c r="G509" s="143"/>
      <c r="H509" s="143"/>
      <c r="I509" s="143"/>
    </row>
    <row r="510" spans="1:9" ht="60" x14ac:dyDescent="0.25">
      <c r="A510" s="171"/>
      <c r="B510" s="171"/>
      <c r="C510" s="156" t="s">
        <v>3805</v>
      </c>
      <c r="D510" s="143"/>
      <c r="E510" s="143"/>
      <c r="F510" s="143"/>
      <c r="G510" s="143"/>
      <c r="H510" s="143"/>
      <c r="I510" s="143"/>
    </row>
    <row r="511" spans="1:9" x14ac:dyDescent="0.25">
      <c r="A511" s="172"/>
      <c r="B511" s="172"/>
      <c r="C511" s="158"/>
      <c r="D511" s="158"/>
      <c r="E511" s="158" t="s">
        <v>544</v>
      </c>
      <c r="F511" s="158" t="s">
        <v>544</v>
      </c>
      <c r="G511" s="158" t="s">
        <v>544</v>
      </c>
      <c r="H511" s="158" t="s">
        <v>544</v>
      </c>
      <c r="I511" s="158"/>
    </row>
    <row r="512" spans="1:9" x14ac:dyDescent="0.25">
      <c r="A512" s="155" t="s">
        <v>1250</v>
      </c>
      <c r="B512" s="173" t="s">
        <v>3778</v>
      </c>
      <c r="C512" s="143" t="s">
        <v>959</v>
      </c>
      <c r="D512" s="143"/>
      <c r="E512" s="143"/>
      <c r="F512" s="143"/>
      <c r="G512" s="143"/>
      <c r="H512" s="143"/>
      <c r="I512" s="143"/>
    </row>
    <row r="513" spans="1:9" ht="30" x14ac:dyDescent="0.25">
      <c r="A513" s="169"/>
      <c r="B513" s="169"/>
      <c r="C513" s="156" t="s">
        <v>622</v>
      </c>
      <c r="D513" s="143"/>
      <c r="E513" s="143"/>
      <c r="F513" s="143"/>
      <c r="G513" s="143"/>
      <c r="H513" s="143"/>
      <c r="I513" s="143"/>
    </row>
    <row r="514" spans="1:9" ht="30" x14ac:dyDescent="0.25">
      <c r="A514" s="169"/>
      <c r="B514" s="169"/>
      <c r="C514" s="156" t="s">
        <v>3779</v>
      </c>
      <c r="D514" s="143"/>
      <c r="E514" s="143"/>
      <c r="F514" s="143"/>
      <c r="G514" s="143"/>
      <c r="H514" s="143"/>
      <c r="I514" s="143"/>
    </row>
    <row r="515" spans="1:9" ht="30" x14ac:dyDescent="0.25">
      <c r="A515" s="169"/>
      <c r="B515" s="169"/>
      <c r="C515" s="156" t="s">
        <v>3780</v>
      </c>
      <c r="D515" s="143"/>
      <c r="E515" s="143"/>
      <c r="F515" s="143"/>
      <c r="G515" s="143"/>
      <c r="H515" s="143"/>
      <c r="I515" s="143"/>
    </row>
    <row r="516" spans="1:9" x14ac:dyDescent="0.25">
      <c r="A516" s="158"/>
      <c r="B516" s="158"/>
      <c r="C516" s="158"/>
      <c r="D516" s="158"/>
      <c r="E516" s="158" t="s">
        <v>544</v>
      </c>
      <c r="F516" s="158" t="s">
        <v>544</v>
      </c>
      <c r="G516" s="158" t="s">
        <v>544</v>
      </c>
      <c r="H516" s="158" t="s">
        <v>544</v>
      </c>
      <c r="I516" s="158"/>
    </row>
    <row r="517" spans="1:9" ht="26.25" x14ac:dyDescent="0.25">
      <c r="A517" s="155" t="s">
        <v>1252</v>
      </c>
      <c r="B517" s="173" t="s">
        <v>1223</v>
      </c>
      <c r="C517" s="143" t="s">
        <v>1251</v>
      </c>
      <c r="D517" s="143"/>
      <c r="E517" s="143"/>
      <c r="F517" s="143"/>
      <c r="G517" s="143"/>
      <c r="H517" s="143"/>
      <c r="I517" s="143"/>
    </row>
    <row r="518" spans="1:9" x14ac:dyDescent="0.25">
      <c r="A518" s="158"/>
      <c r="B518" s="158"/>
      <c r="C518" s="158"/>
      <c r="D518" s="158"/>
      <c r="E518" s="158" t="s">
        <v>544</v>
      </c>
      <c r="F518" s="158" t="s">
        <v>544</v>
      </c>
      <c r="G518" s="158" t="s">
        <v>544</v>
      </c>
      <c r="H518" s="158" t="s">
        <v>544</v>
      </c>
      <c r="I518" s="158"/>
    </row>
    <row r="519" spans="1:9" ht="26.25" x14ac:dyDescent="0.25">
      <c r="A519" s="155" t="s">
        <v>1254</v>
      </c>
      <c r="B519" s="173" t="s">
        <v>1223</v>
      </c>
      <c r="C519" s="143" t="s">
        <v>1253</v>
      </c>
      <c r="D519" s="143"/>
      <c r="E519" s="143"/>
      <c r="F519" s="143"/>
      <c r="G519" s="143"/>
      <c r="H519" s="143"/>
      <c r="I519" s="143"/>
    </row>
    <row r="520" spans="1:9" x14ac:dyDescent="0.25">
      <c r="A520" s="158"/>
      <c r="B520" s="158"/>
      <c r="C520" s="158"/>
      <c r="D520" s="158"/>
      <c r="E520" s="158" t="s">
        <v>544</v>
      </c>
      <c r="F520" s="158" t="s">
        <v>544</v>
      </c>
      <c r="G520" s="158" t="s">
        <v>544</v>
      </c>
      <c r="H520" s="158" t="s">
        <v>544</v>
      </c>
      <c r="I520" s="158"/>
    </row>
    <row r="521" spans="1:9" x14ac:dyDescent="0.25">
      <c r="A521" s="155" t="s">
        <v>3796</v>
      </c>
      <c r="B521" s="173" t="s">
        <v>131</v>
      </c>
      <c r="C521" s="143" t="s">
        <v>960</v>
      </c>
      <c r="D521" s="143"/>
      <c r="E521" s="143"/>
      <c r="F521" s="143"/>
      <c r="G521" s="143"/>
      <c r="H521" s="143"/>
      <c r="I521" s="143"/>
    </row>
    <row r="522" spans="1:9" x14ac:dyDescent="0.25">
      <c r="A522" s="171"/>
      <c r="B522" s="171"/>
      <c r="C522" s="156" t="s">
        <v>681</v>
      </c>
      <c r="D522" s="143"/>
      <c r="E522" s="143"/>
      <c r="F522" s="143"/>
      <c r="G522" s="143"/>
      <c r="H522" s="143"/>
      <c r="I522" s="143"/>
    </row>
    <row r="523" spans="1:9" x14ac:dyDescent="0.25">
      <c r="A523" s="171"/>
      <c r="B523" s="171"/>
      <c r="C523" s="156" t="s">
        <v>682</v>
      </c>
      <c r="D523" s="143"/>
      <c r="E523" s="143"/>
      <c r="F523" s="143"/>
      <c r="G523" s="143"/>
      <c r="H523" s="143"/>
      <c r="I523" s="143"/>
    </row>
    <row r="524" spans="1:9" ht="30" x14ac:dyDescent="0.25">
      <c r="A524" s="171"/>
      <c r="B524" s="171"/>
      <c r="C524" s="156" t="s">
        <v>797</v>
      </c>
      <c r="D524" s="143"/>
      <c r="E524" s="143"/>
      <c r="F524" s="143"/>
      <c r="G524" s="143"/>
      <c r="H524" s="143"/>
      <c r="I524" s="143"/>
    </row>
    <row r="525" spans="1:9" ht="60" x14ac:dyDescent="0.25">
      <c r="A525" s="171"/>
      <c r="B525" s="171"/>
      <c r="C525" s="156" t="s">
        <v>1255</v>
      </c>
      <c r="D525" s="143"/>
      <c r="E525" s="143"/>
      <c r="F525" s="143"/>
      <c r="G525" s="143"/>
      <c r="H525" s="143"/>
      <c r="I525" s="143"/>
    </row>
    <row r="526" spans="1:9" x14ac:dyDescent="0.25">
      <c r="A526" s="171"/>
      <c r="B526" s="171"/>
      <c r="C526" s="156" t="s">
        <v>1256</v>
      </c>
      <c r="D526" s="143"/>
      <c r="E526" s="143"/>
      <c r="F526" s="143"/>
      <c r="G526" s="143"/>
      <c r="H526" s="143"/>
      <c r="I526" s="143"/>
    </row>
    <row r="527" spans="1:9" ht="30" x14ac:dyDescent="0.25">
      <c r="A527" s="171"/>
      <c r="B527" s="171"/>
      <c r="C527" s="156" t="s">
        <v>1257</v>
      </c>
      <c r="D527" s="143"/>
      <c r="E527" s="143"/>
      <c r="F527" s="143"/>
      <c r="G527" s="143"/>
      <c r="H527" s="143"/>
      <c r="I527" s="143"/>
    </row>
    <row r="528" spans="1:9" ht="45" x14ac:dyDescent="0.25">
      <c r="A528" s="171"/>
      <c r="B528" s="171"/>
      <c r="C528" s="156" t="s">
        <v>1258</v>
      </c>
      <c r="D528" s="143"/>
      <c r="E528" s="143"/>
      <c r="F528" s="143"/>
      <c r="G528" s="143"/>
      <c r="H528" s="143"/>
      <c r="I528" s="143"/>
    </row>
    <row r="529" spans="1:9" ht="45" x14ac:dyDescent="0.25">
      <c r="A529" s="194"/>
      <c r="B529" s="194"/>
      <c r="C529" s="156" t="s">
        <v>1259</v>
      </c>
      <c r="D529" s="156"/>
      <c r="E529" s="143"/>
      <c r="F529" s="143"/>
      <c r="G529" s="143"/>
      <c r="H529" s="143"/>
      <c r="I529" s="156"/>
    </row>
    <row r="530" spans="1:9" x14ac:dyDescent="0.25">
      <c r="A530" s="172"/>
      <c r="B530" s="172"/>
      <c r="C530" s="158"/>
      <c r="D530" s="158"/>
      <c r="E530" s="158" t="s">
        <v>544</v>
      </c>
      <c r="F530" s="158" t="s">
        <v>544</v>
      </c>
      <c r="G530" s="158" t="s">
        <v>544</v>
      </c>
      <c r="H530" s="158" t="s">
        <v>544</v>
      </c>
      <c r="I530" s="158"/>
    </row>
    <row r="531" spans="1:9" x14ac:dyDescent="0.25">
      <c r="A531" s="155" t="s">
        <v>3797</v>
      </c>
      <c r="B531" s="173" t="s">
        <v>1260</v>
      </c>
      <c r="C531" s="143" t="s">
        <v>1261</v>
      </c>
      <c r="D531" s="143"/>
      <c r="E531" s="143"/>
      <c r="F531" s="143"/>
      <c r="G531" s="143"/>
      <c r="H531" s="143"/>
      <c r="I531" s="143"/>
    </row>
    <row r="532" spans="1:9" x14ac:dyDescent="0.25">
      <c r="A532" s="172"/>
      <c r="B532" s="172"/>
      <c r="C532" s="158"/>
      <c r="D532" s="158"/>
      <c r="E532" s="158" t="s">
        <v>544</v>
      </c>
      <c r="F532" s="158" t="s">
        <v>544</v>
      </c>
      <c r="G532" s="158" t="s">
        <v>544</v>
      </c>
      <c r="H532" s="158" t="s">
        <v>544</v>
      </c>
      <c r="I532" s="158"/>
    </row>
    <row r="533" spans="1:9" x14ac:dyDescent="0.25">
      <c r="A533" s="155" t="s">
        <v>3798</v>
      </c>
      <c r="B533" s="173" t="s">
        <v>132</v>
      </c>
      <c r="C533" s="143" t="s">
        <v>1262</v>
      </c>
      <c r="D533" s="143"/>
      <c r="E533" s="143"/>
      <c r="F533" s="143"/>
      <c r="G533" s="143"/>
      <c r="H533" s="143"/>
      <c r="I533" s="143"/>
    </row>
    <row r="534" spans="1:9" x14ac:dyDescent="0.25">
      <c r="A534" s="172"/>
      <c r="B534" s="172"/>
      <c r="C534" s="158"/>
      <c r="D534" s="158"/>
      <c r="E534" s="158" t="s">
        <v>544</v>
      </c>
      <c r="F534" s="158" t="s">
        <v>544</v>
      </c>
      <c r="G534" s="158" t="s">
        <v>544</v>
      </c>
      <c r="H534" s="158" t="s">
        <v>544</v>
      </c>
      <c r="I534" s="158"/>
    </row>
    <row r="535" spans="1:9" x14ac:dyDescent="0.25">
      <c r="A535" s="155" t="s">
        <v>3799</v>
      </c>
      <c r="B535" s="173" t="s">
        <v>130</v>
      </c>
      <c r="C535" s="143" t="s">
        <v>1263</v>
      </c>
      <c r="D535" s="143"/>
      <c r="E535" s="143"/>
      <c r="F535" s="143"/>
      <c r="G535" s="143"/>
      <c r="H535" s="143"/>
      <c r="I535" s="143"/>
    </row>
    <row r="536" spans="1:9" x14ac:dyDescent="0.25">
      <c r="A536" s="172"/>
      <c r="B536" s="172"/>
      <c r="C536" s="158"/>
      <c r="D536" s="158"/>
      <c r="E536" s="158" t="s">
        <v>544</v>
      </c>
      <c r="F536" s="158" t="s">
        <v>544</v>
      </c>
      <c r="G536" s="158" t="s">
        <v>544</v>
      </c>
      <c r="H536" s="158" t="s">
        <v>544</v>
      </c>
      <c r="I536" s="158"/>
    </row>
    <row r="537" spans="1:9" x14ac:dyDescent="0.25">
      <c r="A537" s="155" t="s">
        <v>3800</v>
      </c>
      <c r="B537" s="173" t="s">
        <v>1264</v>
      </c>
      <c r="C537" s="143" t="s">
        <v>1265</v>
      </c>
      <c r="D537" s="143"/>
      <c r="E537" s="143"/>
      <c r="F537" s="143"/>
      <c r="G537" s="143"/>
      <c r="H537" s="143"/>
      <c r="I537" s="143"/>
    </row>
    <row r="538" spans="1:9" x14ac:dyDescent="0.25">
      <c r="A538" s="172"/>
      <c r="B538" s="172"/>
      <c r="C538" s="158"/>
      <c r="D538" s="158"/>
      <c r="E538" s="158" t="s">
        <v>544</v>
      </c>
      <c r="F538" s="158" t="s">
        <v>544</v>
      </c>
      <c r="G538" s="158" t="s">
        <v>544</v>
      </c>
      <c r="H538" s="158" t="s">
        <v>544</v>
      </c>
      <c r="I538" s="158"/>
    </row>
    <row r="539" spans="1:9" x14ac:dyDescent="0.25">
      <c r="A539" s="155" t="s">
        <v>3806</v>
      </c>
      <c r="B539" s="173" t="s">
        <v>1264</v>
      </c>
      <c r="C539" s="143" t="s">
        <v>1266</v>
      </c>
      <c r="D539" s="143"/>
      <c r="E539" s="143"/>
      <c r="F539" s="143"/>
      <c r="G539" s="143"/>
      <c r="H539" s="143"/>
      <c r="I539" s="143"/>
    </row>
    <row r="540" spans="1:9" x14ac:dyDescent="0.25">
      <c r="A540" s="172"/>
      <c r="B540" s="172"/>
      <c r="C540" s="158"/>
      <c r="D540" s="158"/>
      <c r="E540" s="158" t="s">
        <v>544</v>
      </c>
      <c r="F540" s="158" t="s">
        <v>544</v>
      </c>
      <c r="G540" s="158" t="s">
        <v>544</v>
      </c>
      <c r="H540" s="158" t="s">
        <v>544</v>
      </c>
      <c r="I540" s="158"/>
    </row>
  </sheetData>
  <conditionalFormatting sqref="E145:H147 E149:H155 E157:H163 E165:H171 E173:H179 E181:H187 E189:H195 E197:H203 E213:H219 E261:H267 E293:H299 E301:H307 E325:H331 E333:H339 E341:H347 E349:H355 E357:H363 E365:H371 E373:H379 E381:H387 E389:H395 E397:H403 E405:H411 E413:H419 E421:H427 E429:H435 E437:H443 E285:H291 E205:H211 E277:H283 E269:H275 E221:H227 E229:H243 E245:H259 E309:H323 E125:H127 E129:H131 E133:H143 E18:H20 E22:H24 E26:H28 E68:H74 E84:H90 E92:H98 E100:H106 E108:H110 E112:H123 E5:H12 E14:H16 E38:H44 E46:H52 E76:H82 E30:H36 E54:H66">
    <cfRule type="cellIs" dxfId="659" priority="37" operator="equal">
      <formula>"n/a"</formula>
    </cfRule>
    <cfRule type="cellIs" dxfId="658" priority="38" operator="equal">
      <formula>"warn"</formula>
    </cfRule>
    <cfRule type="cellIs" dxfId="657" priority="39" operator="equal">
      <formula>"fail"</formula>
    </cfRule>
    <cfRule type="cellIs" dxfId="656" priority="40" operator="equal">
      <formula>"pass"</formula>
    </cfRule>
  </conditionalFormatting>
  <conditionalFormatting sqref="E445:H451 E453:H453 E455:H455 E457:H457 E459:H465 E467:H467 E469:H469 E471:H471 E473:H479 E481:H487 E521:H529 E517:H517 E519:H519 E489:H495 E497:H515">
    <cfRule type="cellIs" dxfId="655" priority="33" operator="equal">
      <formula>"n/a"</formula>
    </cfRule>
    <cfRule type="cellIs" dxfId="654" priority="34" operator="equal">
      <formula>"warn"</formula>
    </cfRule>
    <cfRule type="cellIs" dxfId="653" priority="35" operator="equal">
      <formula>"fail"</formula>
    </cfRule>
    <cfRule type="cellIs" dxfId="652" priority="36" operator="equal">
      <formula>"pass"</formula>
    </cfRule>
  </conditionalFormatting>
  <conditionalFormatting sqref="E531:H531">
    <cfRule type="cellIs" dxfId="651" priority="29" operator="equal">
      <formula>"n/a"</formula>
    </cfRule>
    <cfRule type="cellIs" dxfId="650" priority="30" operator="equal">
      <formula>"warn"</formula>
    </cfRule>
    <cfRule type="cellIs" dxfId="649" priority="31" operator="equal">
      <formula>"fail"</formula>
    </cfRule>
    <cfRule type="cellIs" dxfId="648" priority="32" operator="equal">
      <formula>"pass"</formula>
    </cfRule>
  </conditionalFormatting>
  <conditionalFormatting sqref="E533:H533">
    <cfRule type="cellIs" dxfId="647" priority="25" operator="equal">
      <formula>"n/a"</formula>
    </cfRule>
    <cfRule type="cellIs" dxfId="646" priority="26" operator="equal">
      <formula>"warn"</formula>
    </cfRule>
    <cfRule type="cellIs" dxfId="645" priority="27" operator="equal">
      <formula>"fail"</formula>
    </cfRule>
    <cfRule type="cellIs" dxfId="644" priority="28" operator="equal">
      <formula>"pass"</formula>
    </cfRule>
  </conditionalFormatting>
  <conditionalFormatting sqref="E535:H535">
    <cfRule type="cellIs" dxfId="643" priority="21" operator="equal">
      <formula>"n/a"</formula>
    </cfRule>
    <cfRule type="cellIs" dxfId="642" priority="22" operator="equal">
      <formula>"warn"</formula>
    </cfRule>
    <cfRule type="cellIs" dxfId="641" priority="23" operator="equal">
      <formula>"fail"</formula>
    </cfRule>
    <cfRule type="cellIs" dxfId="640" priority="24" operator="equal">
      <formula>"pass"</formula>
    </cfRule>
  </conditionalFormatting>
  <conditionalFormatting sqref="E537:H537">
    <cfRule type="cellIs" dxfId="639" priority="17" operator="equal">
      <formula>"n/a"</formula>
    </cfRule>
    <cfRule type="cellIs" dxfId="638" priority="18" operator="equal">
      <formula>"warn"</formula>
    </cfRule>
    <cfRule type="cellIs" dxfId="637" priority="19" operator="equal">
      <formula>"fail"</formula>
    </cfRule>
    <cfRule type="cellIs" dxfId="636" priority="20" operator="equal">
      <formula>"pass"</formula>
    </cfRule>
  </conditionalFormatting>
  <conditionalFormatting sqref="E539:H539">
    <cfRule type="cellIs" dxfId="635" priority="13" operator="equal">
      <formula>"n/a"</formula>
    </cfRule>
    <cfRule type="cellIs" dxfId="634" priority="14" operator="equal">
      <formula>"warn"</formula>
    </cfRule>
    <cfRule type="cellIs" dxfId="633" priority="15" operator="equal">
      <formula>"fail"</formula>
    </cfRule>
    <cfRule type="cellIs" dxfId="632" priority="16" operator="equal">
      <formula>"pass"</formula>
    </cfRule>
  </conditionalFormatting>
  <conditionalFormatting sqref="E512:H515">
    <cfRule type="cellIs" dxfId="631" priority="9" operator="equal">
      <formula>"n/a"</formula>
    </cfRule>
    <cfRule type="cellIs" dxfId="630" priority="10" operator="equal">
      <formula>"warn"</formula>
    </cfRule>
    <cfRule type="cellIs" dxfId="629" priority="11" operator="equal">
      <formula>"fail"</formula>
    </cfRule>
    <cfRule type="cellIs" dxfId="628" priority="12" operator="equal">
      <formula>"pass"</formula>
    </cfRule>
  </conditionalFormatting>
  <conditionalFormatting sqref="E497:H510">
    <cfRule type="cellIs" dxfId="627" priority="5" operator="equal">
      <formula>"n/a"</formula>
    </cfRule>
    <cfRule type="cellIs" dxfId="626" priority="6" operator="equal">
      <formula>"warn"</formula>
    </cfRule>
    <cfRule type="cellIs" dxfId="625" priority="7" operator="equal">
      <formula>"fail"</formula>
    </cfRule>
    <cfRule type="cellIs" dxfId="624" priority="8" operator="equal">
      <formula>"pass"</formula>
    </cfRule>
  </conditionalFormatting>
  <conditionalFormatting sqref="E505:H510">
    <cfRule type="cellIs" dxfId="623" priority="1" operator="equal">
      <formula>"n/a"</formula>
    </cfRule>
    <cfRule type="cellIs" dxfId="622" priority="2" operator="equal">
      <formula>"warn"</formula>
    </cfRule>
    <cfRule type="cellIs" dxfId="621" priority="3" operator="equal">
      <formula>"fail"</formula>
    </cfRule>
    <cfRule type="cellIs" dxfId="620" priority="4" operator="equal">
      <formula>"pass"</formula>
    </cfRule>
  </conditionalFormatting>
  <dataValidations count="2">
    <dataValidation type="list" allowBlank="1" showInputMessage="1" showErrorMessage="1" sqref="E516:H540 E445:H495">
      <formula1>result</formula1>
    </dataValidation>
    <dataValidation type="list" allowBlank="1" showInputMessage="1" showErrorMessage="1" sqref="E437:H443 E145:H147 E149:H155 E157:H163 E165:H171 E173:H179 E181:H187 E189:H195 E197:H203 E285:H291 E269:H275 E221:H227 E237:H243 E261:H267 E277:H283 E205:H211 E213:H219 E293:H299 E301:H307 E253:H259 E325:H331 E333:H339 E341:H347 E349:H355 E357:H363 E365:H371 E373:H379 E381:H387 E389:H395 E397:H403 E405:H411 E413:H419 E421:H427 E429:H435 E229:H235 E245:H251 E309:H315 E317:H323 E512:H515 E497:H503 E505:H510 E5:H12 E18:H20 E22:H24 E26:H28 E76:H82 E14:H16 E38:H44 E30:H36 E68:H74 E46:H52 E84:H90 E92:H98 E100:H106 E108:H110 E112:H123 E54:H66 E133:H143 E129:H131 E125:H127">
      <formula1>$J$1:$J$3</formula1>
    </dataValidation>
  </dataValidation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S395"/>
  <sheetViews>
    <sheetView topLeftCell="A103" workbookViewId="0">
      <selection activeCell="A16" sqref="A16:XFD22"/>
    </sheetView>
  </sheetViews>
  <sheetFormatPr defaultRowHeight="15" x14ac:dyDescent="0.25"/>
  <cols>
    <col min="1" max="1" width="9.140625" style="368"/>
    <col min="2" max="2" width="24" style="368" customWidth="1"/>
    <col min="3" max="3" width="73.42578125" style="368" customWidth="1"/>
    <col min="4" max="4" width="5.42578125" style="368" customWidth="1"/>
    <col min="5" max="5" width="4.5703125" style="368" customWidth="1"/>
    <col min="6" max="8" width="4.42578125" style="368" customWidth="1"/>
    <col min="9" max="9" width="42.140625" style="368" customWidth="1"/>
    <col min="10" max="16384" width="9.140625" style="368"/>
  </cols>
  <sheetData>
    <row r="1" spans="1:19" x14ac:dyDescent="0.25">
      <c r="A1" s="650" t="s">
        <v>1977</v>
      </c>
      <c r="B1" s="650"/>
      <c r="C1" s="650"/>
    </row>
    <row r="2" spans="1:19" x14ac:dyDescent="0.25">
      <c r="A2" s="650"/>
      <c r="B2" s="650"/>
      <c r="C2" s="650"/>
    </row>
    <row r="3" spans="1:19" x14ac:dyDescent="0.25">
      <c r="A3" s="650"/>
      <c r="B3" s="650"/>
      <c r="C3" s="650"/>
    </row>
    <row r="4" spans="1:19" ht="54" x14ac:dyDescent="0.25">
      <c r="A4" s="369" t="s">
        <v>1978</v>
      </c>
      <c r="B4" s="369" t="s">
        <v>1979</v>
      </c>
      <c r="C4" s="369" t="s">
        <v>1980</v>
      </c>
      <c r="D4" s="370" t="s">
        <v>1981</v>
      </c>
      <c r="E4" s="371" t="s">
        <v>2985</v>
      </c>
      <c r="F4" s="371" t="s">
        <v>2986</v>
      </c>
      <c r="G4" s="371" t="s">
        <v>2987</v>
      </c>
      <c r="H4" s="371" t="s">
        <v>2988</v>
      </c>
      <c r="I4" s="372" t="s">
        <v>958</v>
      </c>
    </row>
    <row r="5" spans="1:19" x14ac:dyDescent="0.25">
      <c r="A5" s="125" t="s">
        <v>1982</v>
      </c>
      <c r="B5" s="125" t="s">
        <v>1983</v>
      </c>
      <c r="C5" s="127" t="s">
        <v>1984</v>
      </c>
      <c r="D5" s="126"/>
      <c r="E5" s="126"/>
      <c r="F5" s="126"/>
      <c r="G5" s="203"/>
      <c r="H5" s="203"/>
      <c r="I5" s="126"/>
    </row>
    <row r="6" spans="1:19" ht="30" x14ac:dyDescent="0.25">
      <c r="A6" s="126"/>
      <c r="B6" s="125" t="s">
        <v>1985</v>
      </c>
      <c r="C6" s="127" t="s">
        <v>1986</v>
      </c>
      <c r="D6" s="126"/>
      <c r="E6" s="126"/>
      <c r="F6" s="126"/>
      <c r="G6" s="203"/>
      <c r="H6" s="203"/>
      <c r="I6" s="126"/>
    </row>
    <row r="7" spans="1:19" ht="30" x14ac:dyDescent="0.25">
      <c r="A7" s="126"/>
      <c r="B7" s="125" t="s">
        <v>1987</v>
      </c>
      <c r="C7" s="127" t="s">
        <v>1988</v>
      </c>
      <c r="D7" s="126"/>
      <c r="E7" s="126"/>
      <c r="F7" s="126"/>
      <c r="G7" s="203"/>
      <c r="H7" s="203"/>
      <c r="I7" s="126"/>
    </row>
    <row r="8" spans="1:19" x14ac:dyDescent="0.25">
      <c r="A8" s="177"/>
      <c r="B8" s="177"/>
      <c r="C8" s="373"/>
      <c r="D8" s="177"/>
      <c r="E8" s="177"/>
      <c r="F8" s="177"/>
      <c r="G8" s="177"/>
      <c r="H8" s="177"/>
      <c r="I8" s="177"/>
      <c r="S8" s="368" t="s">
        <v>45</v>
      </c>
    </row>
    <row r="9" spans="1:19" x14ac:dyDescent="0.25">
      <c r="A9" s="125" t="s">
        <v>1989</v>
      </c>
      <c r="B9" s="125" t="s">
        <v>1990</v>
      </c>
      <c r="C9" s="127" t="s">
        <v>1984</v>
      </c>
      <c r="D9" s="126"/>
      <c r="E9" s="126"/>
      <c r="F9" s="126"/>
      <c r="G9" s="203"/>
      <c r="H9" s="203"/>
      <c r="I9" s="126"/>
      <c r="S9" s="368" t="s">
        <v>46</v>
      </c>
    </row>
    <row r="10" spans="1:19" ht="30" x14ac:dyDescent="0.25">
      <c r="A10" s="126"/>
      <c r="B10" s="125" t="s">
        <v>1987</v>
      </c>
      <c r="C10" s="127" t="s">
        <v>1991</v>
      </c>
      <c r="D10" s="126"/>
      <c r="E10" s="126"/>
      <c r="F10" s="126"/>
      <c r="G10" s="203"/>
      <c r="H10" s="203"/>
      <c r="I10" s="126"/>
    </row>
    <row r="11" spans="1:19" ht="30" x14ac:dyDescent="0.25">
      <c r="A11" s="126"/>
      <c r="B11" s="126"/>
      <c r="C11" s="127" t="s">
        <v>1992</v>
      </c>
      <c r="D11" s="126"/>
      <c r="E11" s="126"/>
      <c r="F11" s="126"/>
      <c r="G11" s="203"/>
      <c r="H11" s="203"/>
      <c r="I11" s="126"/>
    </row>
    <row r="12" spans="1:19" x14ac:dyDescent="0.25">
      <c r="A12" s="177"/>
      <c r="B12" s="177"/>
      <c r="C12" s="373"/>
      <c r="D12" s="177"/>
      <c r="E12" s="177"/>
      <c r="F12" s="177"/>
      <c r="G12" s="177"/>
      <c r="H12" s="177"/>
      <c r="I12" s="177"/>
    </row>
    <row r="13" spans="1:19" x14ac:dyDescent="0.25">
      <c r="A13" s="125" t="s">
        <v>1993</v>
      </c>
      <c r="B13" s="125" t="s">
        <v>1994</v>
      </c>
      <c r="C13" s="127" t="s">
        <v>1984</v>
      </c>
      <c r="D13" s="126"/>
      <c r="E13" s="126"/>
      <c r="F13" s="126"/>
      <c r="G13" s="203"/>
      <c r="H13" s="203"/>
      <c r="I13" s="126"/>
    </row>
    <row r="14" spans="1:19" ht="30" x14ac:dyDescent="0.25">
      <c r="A14" s="126"/>
      <c r="B14" s="125" t="s">
        <v>1987</v>
      </c>
      <c r="C14" s="127" t="s">
        <v>1995</v>
      </c>
      <c r="D14" s="126"/>
      <c r="E14" s="126"/>
      <c r="F14" s="126"/>
      <c r="G14" s="203"/>
      <c r="H14" s="203"/>
      <c r="I14" s="126"/>
    </row>
    <row r="15" spans="1:19" ht="30" x14ac:dyDescent="0.25">
      <c r="A15" s="203"/>
      <c r="B15" s="203"/>
      <c r="C15" s="282" t="s">
        <v>1996</v>
      </c>
      <c r="D15" s="203"/>
      <c r="E15" s="126"/>
      <c r="F15" s="126"/>
      <c r="G15" s="203"/>
      <c r="H15" s="203"/>
      <c r="I15" s="203"/>
    </row>
    <row r="16" spans="1:19" ht="19.5" customHeight="1" x14ac:dyDescent="0.25">
      <c r="A16" s="177"/>
      <c r="B16" s="177"/>
      <c r="C16" s="373"/>
      <c r="D16" s="177"/>
      <c r="E16" s="177"/>
      <c r="F16" s="177"/>
      <c r="G16" s="177"/>
      <c r="H16" s="177"/>
      <c r="I16" s="177"/>
    </row>
    <row r="17" spans="1:9" ht="30" x14ac:dyDescent="0.25">
      <c r="A17" s="125" t="s">
        <v>1997</v>
      </c>
      <c r="B17" s="125" t="s">
        <v>1998</v>
      </c>
      <c r="C17" s="127" t="s">
        <v>1999</v>
      </c>
      <c r="D17" s="126"/>
      <c r="E17" s="126"/>
      <c r="F17" s="126"/>
      <c r="G17" s="203"/>
      <c r="H17" s="203"/>
      <c r="I17" s="126"/>
    </row>
    <row r="18" spans="1:9" x14ac:dyDescent="0.25">
      <c r="A18" s="126"/>
      <c r="B18" s="125" t="s">
        <v>1987</v>
      </c>
      <c r="C18" s="127" t="s">
        <v>2000</v>
      </c>
      <c r="D18" s="126"/>
      <c r="E18" s="126"/>
      <c r="F18" s="126"/>
      <c r="G18" s="203"/>
      <c r="H18" s="203"/>
      <c r="I18" s="126"/>
    </row>
    <row r="19" spans="1:9" x14ac:dyDescent="0.25">
      <c r="A19" s="126"/>
      <c r="B19" s="126"/>
      <c r="C19" s="282" t="s">
        <v>2001</v>
      </c>
      <c r="D19" s="203"/>
      <c r="E19" s="126"/>
      <c r="F19" s="126"/>
      <c r="G19" s="203"/>
      <c r="H19" s="203"/>
      <c r="I19" s="203"/>
    </row>
    <row r="20" spans="1:9" ht="30" x14ac:dyDescent="0.25">
      <c r="A20" s="125"/>
      <c r="B20" s="125"/>
      <c r="C20" s="127" t="s">
        <v>2002</v>
      </c>
      <c r="D20" s="126"/>
      <c r="E20" s="126"/>
      <c r="F20" s="126"/>
      <c r="G20" s="203"/>
      <c r="H20" s="203"/>
      <c r="I20" s="126"/>
    </row>
    <row r="21" spans="1:9" ht="30" x14ac:dyDescent="0.25">
      <c r="A21" s="126"/>
      <c r="B21" s="126"/>
      <c r="C21" s="127" t="s">
        <v>2003</v>
      </c>
      <c r="D21" s="126"/>
      <c r="E21" s="126"/>
      <c r="F21" s="126"/>
      <c r="G21" s="203"/>
      <c r="H21" s="203"/>
      <c r="I21" s="126"/>
    </row>
    <row r="22" spans="1:9" ht="30" x14ac:dyDescent="0.25">
      <c r="A22" s="126"/>
      <c r="B22" s="126"/>
      <c r="C22" s="127" t="s">
        <v>2004</v>
      </c>
      <c r="D22" s="126"/>
      <c r="E22" s="126"/>
      <c r="F22" s="126"/>
      <c r="G22" s="203"/>
      <c r="H22" s="203"/>
      <c r="I22" s="126"/>
    </row>
    <row r="23" spans="1:9" x14ac:dyDescent="0.25">
      <c r="A23" s="177"/>
      <c r="B23" s="177"/>
      <c r="C23" s="373"/>
      <c r="D23" s="177"/>
      <c r="E23" s="177"/>
      <c r="F23" s="177"/>
      <c r="G23" s="177"/>
      <c r="H23" s="177"/>
      <c r="I23" s="177"/>
    </row>
    <row r="24" spans="1:9" ht="30" x14ac:dyDescent="0.25">
      <c r="A24" s="125" t="s">
        <v>2005</v>
      </c>
      <c r="B24" s="125" t="s">
        <v>2006</v>
      </c>
      <c r="C24" s="127" t="s">
        <v>2007</v>
      </c>
      <c r="D24" s="126"/>
      <c r="E24" s="126"/>
      <c r="F24" s="126"/>
      <c r="G24" s="203"/>
      <c r="H24" s="203"/>
      <c r="I24" s="126"/>
    </row>
    <row r="25" spans="1:9" x14ac:dyDescent="0.25">
      <c r="A25" s="126"/>
      <c r="B25" s="125" t="s">
        <v>2008</v>
      </c>
      <c r="C25" s="127" t="s">
        <v>2009</v>
      </c>
      <c r="D25" s="126"/>
      <c r="E25" s="126"/>
      <c r="F25" s="126"/>
      <c r="G25" s="203"/>
      <c r="H25" s="203"/>
      <c r="I25" s="126"/>
    </row>
    <row r="26" spans="1:9" x14ac:dyDescent="0.25">
      <c r="A26" s="126"/>
      <c r="B26" s="126"/>
      <c r="C26" s="127" t="s">
        <v>2010</v>
      </c>
      <c r="D26" s="126"/>
      <c r="E26" s="126"/>
      <c r="F26" s="126"/>
      <c r="G26" s="203"/>
      <c r="H26" s="203"/>
      <c r="I26" s="126"/>
    </row>
    <row r="27" spans="1:9" ht="30" x14ac:dyDescent="0.25">
      <c r="A27" s="126"/>
      <c r="B27" s="126"/>
      <c r="C27" s="127" t="s">
        <v>2011</v>
      </c>
      <c r="D27" s="126"/>
      <c r="E27" s="126"/>
      <c r="F27" s="126"/>
      <c r="G27" s="203"/>
      <c r="H27" s="203"/>
      <c r="I27" s="126"/>
    </row>
    <row r="28" spans="1:9" x14ac:dyDescent="0.25">
      <c r="A28" s="177"/>
      <c r="B28" s="177"/>
      <c r="C28" s="177"/>
      <c r="D28" s="177"/>
      <c r="E28" s="177"/>
      <c r="F28" s="177"/>
      <c r="G28" s="177"/>
      <c r="H28" s="177"/>
      <c r="I28" s="177"/>
    </row>
    <row r="29" spans="1:9" x14ac:dyDescent="0.25">
      <c r="A29" s="125" t="s">
        <v>2012</v>
      </c>
      <c r="B29" s="125" t="s">
        <v>1983</v>
      </c>
      <c r="C29" s="127" t="s">
        <v>1984</v>
      </c>
      <c r="D29" s="126"/>
      <c r="E29" s="126"/>
      <c r="F29" s="126"/>
      <c r="G29" s="203"/>
      <c r="H29" s="203"/>
      <c r="I29" s="126"/>
    </row>
    <row r="30" spans="1:9" ht="30" x14ac:dyDescent="0.25">
      <c r="A30" s="126"/>
      <c r="B30" s="125" t="s">
        <v>1985</v>
      </c>
      <c r="C30" s="127" t="s">
        <v>2013</v>
      </c>
      <c r="D30" s="126"/>
      <c r="E30" s="126"/>
      <c r="F30" s="126"/>
      <c r="G30" s="203"/>
      <c r="H30" s="203"/>
      <c r="I30" s="126"/>
    </row>
    <row r="31" spans="1:9" ht="30" x14ac:dyDescent="0.25">
      <c r="A31" s="126"/>
      <c r="B31" s="125" t="s">
        <v>2014</v>
      </c>
      <c r="C31" s="127" t="s">
        <v>1988</v>
      </c>
      <c r="D31" s="126"/>
      <c r="E31" s="126"/>
      <c r="F31" s="126"/>
      <c r="G31" s="203"/>
      <c r="H31" s="203"/>
      <c r="I31" s="126"/>
    </row>
    <row r="32" spans="1:9" x14ac:dyDescent="0.25">
      <c r="A32" s="177"/>
      <c r="B32" s="177"/>
      <c r="C32" s="373"/>
      <c r="D32" s="177"/>
      <c r="E32" s="177"/>
      <c r="F32" s="177"/>
      <c r="G32" s="177"/>
      <c r="H32" s="177"/>
      <c r="I32" s="177"/>
    </row>
    <row r="33" spans="1:9" x14ac:dyDescent="0.25">
      <c r="A33" s="125" t="s">
        <v>2015</v>
      </c>
      <c r="B33" s="125" t="s">
        <v>1990</v>
      </c>
      <c r="C33" s="127" t="s">
        <v>1984</v>
      </c>
      <c r="D33" s="126"/>
      <c r="E33" s="126"/>
      <c r="F33" s="126"/>
      <c r="G33" s="203"/>
      <c r="H33" s="203"/>
      <c r="I33" s="126"/>
    </row>
    <row r="34" spans="1:9" ht="30" x14ac:dyDescent="0.25">
      <c r="A34" s="126"/>
      <c r="B34" s="125" t="s">
        <v>2014</v>
      </c>
      <c r="C34" s="127" t="s">
        <v>2016</v>
      </c>
      <c r="D34" s="126"/>
      <c r="E34" s="126"/>
      <c r="F34" s="126"/>
      <c r="G34" s="203"/>
      <c r="H34" s="203"/>
      <c r="I34" s="126"/>
    </row>
    <row r="35" spans="1:9" ht="30" x14ac:dyDescent="0.25">
      <c r="A35" s="126"/>
      <c r="B35" s="126"/>
      <c r="C35" s="127" t="s">
        <v>1992</v>
      </c>
      <c r="D35" s="126"/>
      <c r="E35" s="126"/>
      <c r="F35" s="126"/>
      <c r="G35" s="203"/>
      <c r="H35" s="203"/>
      <c r="I35" s="126"/>
    </row>
    <row r="36" spans="1:9" x14ac:dyDescent="0.25">
      <c r="A36" s="177"/>
      <c r="B36" s="177"/>
      <c r="C36" s="373"/>
      <c r="D36" s="177"/>
      <c r="E36" s="177"/>
      <c r="F36" s="177"/>
      <c r="G36" s="177"/>
      <c r="H36" s="177"/>
      <c r="I36" s="177"/>
    </row>
    <row r="37" spans="1:9" x14ac:dyDescent="0.25">
      <c r="A37" s="125" t="s">
        <v>2017</v>
      </c>
      <c r="B37" s="125" t="s">
        <v>1994</v>
      </c>
      <c r="C37" s="127" t="s">
        <v>1984</v>
      </c>
      <c r="D37" s="126"/>
      <c r="E37" s="126"/>
      <c r="F37" s="126"/>
      <c r="G37" s="203"/>
      <c r="H37" s="203"/>
      <c r="I37" s="126"/>
    </row>
    <row r="38" spans="1:9" ht="30" x14ac:dyDescent="0.25">
      <c r="A38" s="126"/>
      <c r="B38" s="125" t="s">
        <v>2014</v>
      </c>
      <c r="C38" s="127" t="s">
        <v>2018</v>
      </c>
      <c r="D38" s="126"/>
      <c r="E38" s="126"/>
      <c r="F38" s="126"/>
      <c r="G38" s="203"/>
      <c r="H38" s="203"/>
      <c r="I38" s="126"/>
    </row>
    <row r="39" spans="1:9" ht="30" x14ac:dyDescent="0.25">
      <c r="A39" s="203"/>
      <c r="B39" s="203"/>
      <c r="C39" s="282" t="s">
        <v>1996</v>
      </c>
      <c r="D39" s="203"/>
      <c r="E39" s="126"/>
      <c r="F39" s="126"/>
      <c r="G39" s="203"/>
      <c r="H39" s="203"/>
      <c r="I39" s="203"/>
    </row>
    <row r="40" spans="1:9" x14ac:dyDescent="0.25">
      <c r="A40" s="177"/>
      <c r="B40" s="177"/>
      <c r="C40" s="373"/>
      <c r="D40" s="177"/>
      <c r="E40" s="177"/>
      <c r="F40" s="177"/>
      <c r="G40" s="177"/>
      <c r="H40" s="177"/>
      <c r="I40" s="177"/>
    </row>
    <row r="41" spans="1:9" ht="30" x14ac:dyDescent="0.25">
      <c r="A41" s="125" t="s">
        <v>2019</v>
      </c>
      <c r="B41" s="125" t="s">
        <v>1998</v>
      </c>
      <c r="C41" s="127" t="s">
        <v>1999</v>
      </c>
      <c r="D41" s="126"/>
      <c r="E41" s="126"/>
      <c r="F41" s="126"/>
      <c r="G41" s="203"/>
      <c r="H41" s="203"/>
      <c r="I41" s="126"/>
    </row>
    <row r="42" spans="1:9" x14ac:dyDescent="0.25">
      <c r="A42" s="126"/>
      <c r="B42" s="125" t="s">
        <v>2014</v>
      </c>
      <c r="C42" s="127" t="s">
        <v>2020</v>
      </c>
      <c r="D42" s="126"/>
      <c r="E42" s="126"/>
      <c r="F42" s="126"/>
      <c r="G42" s="203"/>
      <c r="H42" s="203"/>
      <c r="I42" s="126"/>
    </row>
    <row r="43" spans="1:9" x14ac:dyDescent="0.25">
      <c r="A43" s="126"/>
      <c r="B43" s="126"/>
      <c r="C43" s="282" t="s">
        <v>2001</v>
      </c>
      <c r="D43" s="203"/>
      <c r="E43" s="126"/>
      <c r="F43" s="126"/>
      <c r="G43" s="203"/>
      <c r="H43" s="203"/>
      <c r="I43" s="203"/>
    </row>
    <row r="44" spans="1:9" ht="30" x14ac:dyDescent="0.25">
      <c r="A44" s="125"/>
      <c r="B44" s="125"/>
      <c r="C44" s="127" t="s">
        <v>2021</v>
      </c>
      <c r="D44" s="126"/>
      <c r="E44" s="126"/>
      <c r="F44" s="126"/>
      <c r="G44" s="203"/>
      <c r="H44" s="203"/>
      <c r="I44" s="126"/>
    </row>
    <row r="45" spans="1:9" ht="30" x14ac:dyDescent="0.25">
      <c r="A45" s="126"/>
      <c r="B45" s="126"/>
      <c r="C45" s="127" t="s">
        <v>2003</v>
      </c>
      <c r="D45" s="126"/>
      <c r="E45" s="126"/>
      <c r="F45" s="126"/>
      <c r="G45" s="203"/>
      <c r="H45" s="203"/>
      <c r="I45" s="126"/>
    </row>
    <row r="46" spans="1:9" ht="30" x14ac:dyDescent="0.25">
      <c r="A46" s="126"/>
      <c r="B46" s="126"/>
      <c r="C46" s="127" t="s">
        <v>2004</v>
      </c>
      <c r="D46" s="126"/>
      <c r="E46" s="126"/>
      <c r="F46" s="126"/>
      <c r="G46" s="203"/>
      <c r="H46" s="203"/>
      <c r="I46" s="126"/>
    </row>
    <row r="47" spans="1:9" x14ac:dyDescent="0.25">
      <c r="A47" s="177"/>
      <c r="B47" s="177"/>
      <c r="C47" s="373"/>
      <c r="D47" s="177"/>
      <c r="E47" s="177"/>
      <c r="F47" s="177"/>
      <c r="G47" s="177"/>
      <c r="H47" s="177"/>
      <c r="I47" s="177"/>
    </row>
    <row r="48" spans="1:9" ht="30" x14ac:dyDescent="0.25">
      <c r="A48" s="125" t="s">
        <v>2022</v>
      </c>
      <c r="B48" s="125" t="s">
        <v>2023</v>
      </c>
      <c r="C48" s="127" t="s">
        <v>2024</v>
      </c>
      <c r="D48" s="126"/>
      <c r="E48" s="126"/>
      <c r="F48" s="126"/>
      <c r="G48" s="203"/>
      <c r="H48" s="203"/>
      <c r="I48" s="126"/>
    </row>
    <row r="49" spans="1:9" x14ac:dyDescent="0.25">
      <c r="A49" s="126"/>
      <c r="B49" s="125" t="s">
        <v>2014</v>
      </c>
      <c r="C49" s="127" t="s">
        <v>2009</v>
      </c>
      <c r="D49" s="126"/>
      <c r="E49" s="126"/>
      <c r="F49" s="126"/>
      <c r="G49" s="203"/>
      <c r="H49" s="203"/>
      <c r="I49" s="126"/>
    </row>
    <row r="50" spans="1:9" x14ac:dyDescent="0.25">
      <c r="A50" s="126"/>
      <c r="B50" s="126"/>
      <c r="C50" s="127" t="s">
        <v>2010</v>
      </c>
      <c r="D50" s="126"/>
      <c r="E50" s="126"/>
      <c r="F50" s="126"/>
      <c r="G50" s="203"/>
      <c r="H50" s="203"/>
      <c r="I50" s="126"/>
    </row>
    <row r="51" spans="1:9" ht="30" x14ac:dyDescent="0.25">
      <c r="A51" s="126"/>
      <c r="B51" s="126"/>
      <c r="C51" s="127" t="s">
        <v>2011</v>
      </c>
      <c r="D51" s="126"/>
      <c r="E51" s="126"/>
      <c r="F51" s="126"/>
      <c r="G51" s="203"/>
      <c r="H51" s="203"/>
      <c r="I51" s="126"/>
    </row>
    <row r="52" spans="1:9" x14ac:dyDescent="0.25">
      <c r="A52" s="177"/>
      <c r="B52" s="177"/>
      <c r="C52" s="177"/>
      <c r="D52" s="177"/>
      <c r="E52" s="177"/>
      <c r="F52" s="177"/>
      <c r="G52" s="177"/>
      <c r="H52" s="177"/>
      <c r="I52" s="177"/>
    </row>
    <row r="53" spans="1:9" x14ac:dyDescent="0.25">
      <c r="A53" s="125" t="s">
        <v>2025</v>
      </c>
      <c r="B53" s="125" t="s">
        <v>2026</v>
      </c>
      <c r="C53" s="282" t="s">
        <v>2027</v>
      </c>
      <c r="D53" s="126"/>
      <c r="E53" s="126"/>
      <c r="F53" s="126"/>
      <c r="G53" s="203"/>
      <c r="H53" s="203"/>
      <c r="I53" s="126"/>
    </row>
    <row r="54" spans="1:9" x14ac:dyDescent="0.25">
      <c r="A54" s="125"/>
      <c r="B54" s="125" t="s">
        <v>2028</v>
      </c>
      <c r="C54" s="282" t="s">
        <v>2029</v>
      </c>
      <c r="D54" s="126"/>
      <c r="E54" s="126"/>
      <c r="F54" s="126"/>
      <c r="G54" s="203"/>
      <c r="H54" s="203"/>
      <c r="I54" s="126"/>
    </row>
    <row r="55" spans="1:9" x14ac:dyDescent="0.25">
      <c r="A55" s="125"/>
      <c r="B55" s="125"/>
      <c r="C55" s="282" t="s">
        <v>2030</v>
      </c>
      <c r="D55" s="126"/>
      <c r="E55" s="126"/>
      <c r="F55" s="126"/>
      <c r="G55" s="203"/>
      <c r="H55" s="203"/>
      <c r="I55" s="126"/>
    </row>
    <row r="56" spans="1:9" x14ac:dyDescent="0.25">
      <c r="A56" s="196"/>
      <c r="B56" s="196"/>
      <c r="C56" s="177"/>
      <c r="D56" s="177"/>
      <c r="E56" s="177"/>
      <c r="F56" s="177"/>
      <c r="G56" s="177"/>
      <c r="H56" s="177"/>
      <c r="I56" s="177"/>
    </row>
    <row r="57" spans="1:9" x14ac:dyDescent="0.25">
      <c r="A57" s="125" t="s">
        <v>2031</v>
      </c>
      <c r="B57" s="125" t="s">
        <v>2026</v>
      </c>
      <c r="C57" s="282" t="s">
        <v>2032</v>
      </c>
      <c r="D57" s="126"/>
      <c r="E57" s="126"/>
      <c r="F57" s="126"/>
      <c r="G57" s="203"/>
      <c r="H57" s="203"/>
      <c r="I57" s="126"/>
    </row>
    <row r="58" spans="1:9" x14ac:dyDescent="0.25">
      <c r="A58" s="125"/>
      <c r="B58" s="125" t="s">
        <v>2033</v>
      </c>
      <c r="C58" s="282" t="s">
        <v>2034</v>
      </c>
      <c r="D58" s="126"/>
      <c r="E58" s="126"/>
      <c r="F58" s="126"/>
      <c r="G58" s="203"/>
      <c r="H58" s="203"/>
      <c r="I58" s="126"/>
    </row>
    <row r="59" spans="1:9" ht="30" x14ac:dyDescent="0.25">
      <c r="A59" s="125"/>
      <c r="B59" s="125"/>
      <c r="C59" s="282" t="s">
        <v>2035</v>
      </c>
      <c r="D59" s="126"/>
      <c r="E59" s="126"/>
      <c r="F59" s="126"/>
      <c r="G59" s="203"/>
      <c r="H59" s="203"/>
      <c r="I59" s="126"/>
    </row>
    <row r="60" spans="1:9" x14ac:dyDescent="0.25">
      <c r="A60" s="196"/>
      <c r="B60" s="196"/>
      <c r="C60" s="177"/>
      <c r="D60" s="177"/>
      <c r="E60" s="177"/>
      <c r="F60" s="177"/>
      <c r="G60" s="177"/>
      <c r="H60" s="177"/>
      <c r="I60" s="177"/>
    </row>
    <row r="61" spans="1:9" x14ac:dyDescent="0.25">
      <c r="A61" s="125" t="s">
        <v>2036</v>
      </c>
      <c r="B61" s="125" t="s">
        <v>2026</v>
      </c>
      <c r="C61" s="282" t="s">
        <v>2037</v>
      </c>
      <c r="D61" s="126"/>
      <c r="E61" s="126"/>
      <c r="F61" s="126"/>
      <c r="G61" s="203"/>
      <c r="H61" s="203"/>
      <c r="I61" s="126"/>
    </row>
    <row r="62" spans="1:9" x14ac:dyDescent="0.25">
      <c r="A62" s="125"/>
      <c r="B62" s="125" t="s">
        <v>2038</v>
      </c>
      <c r="C62" s="282" t="s">
        <v>2039</v>
      </c>
      <c r="D62" s="126"/>
      <c r="E62" s="126"/>
      <c r="F62" s="126"/>
      <c r="G62" s="203"/>
      <c r="H62" s="203"/>
      <c r="I62" s="126"/>
    </row>
    <row r="63" spans="1:9" x14ac:dyDescent="0.25">
      <c r="A63" s="125"/>
      <c r="B63" s="125" t="s">
        <v>2040</v>
      </c>
      <c r="C63" s="282" t="s">
        <v>2041</v>
      </c>
      <c r="D63" s="126"/>
      <c r="E63" s="126"/>
      <c r="F63" s="126"/>
      <c r="G63" s="203"/>
      <c r="H63" s="203"/>
      <c r="I63" s="126"/>
    </row>
    <row r="64" spans="1:9" ht="30" x14ac:dyDescent="0.25">
      <c r="A64" s="125"/>
      <c r="B64" s="125"/>
      <c r="C64" s="282" t="s">
        <v>2042</v>
      </c>
      <c r="D64" s="126"/>
      <c r="E64" s="126"/>
      <c r="F64" s="126"/>
      <c r="G64" s="203"/>
      <c r="H64" s="203"/>
      <c r="I64" s="126"/>
    </row>
    <row r="65" spans="1:9" x14ac:dyDescent="0.25">
      <c r="A65" s="196"/>
      <c r="B65" s="196"/>
      <c r="C65" s="177"/>
      <c r="D65" s="177"/>
      <c r="E65" s="177"/>
      <c r="F65" s="177"/>
      <c r="G65" s="177"/>
      <c r="H65" s="177"/>
      <c r="I65" s="177"/>
    </row>
    <row r="66" spans="1:9" x14ac:dyDescent="0.25">
      <c r="A66" s="125" t="s">
        <v>2043</v>
      </c>
      <c r="B66" s="125" t="s">
        <v>2026</v>
      </c>
      <c r="C66" s="282" t="s">
        <v>2044</v>
      </c>
      <c r="D66" s="126"/>
      <c r="E66" s="126"/>
      <c r="F66" s="126"/>
      <c r="G66" s="203"/>
      <c r="H66" s="203"/>
      <c r="I66" s="126"/>
    </row>
    <row r="67" spans="1:9" ht="30" x14ac:dyDescent="0.25">
      <c r="A67" s="125"/>
      <c r="B67" s="125" t="s">
        <v>2038</v>
      </c>
      <c r="C67" s="282" t="s">
        <v>2045</v>
      </c>
      <c r="D67" s="126"/>
      <c r="E67" s="126"/>
      <c r="F67" s="126"/>
      <c r="G67" s="203"/>
      <c r="H67" s="203"/>
      <c r="I67" s="126"/>
    </row>
    <row r="68" spans="1:9" x14ac:dyDescent="0.25">
      <c r="A68" s="125"/>
      <c r="B68" s="125" t="s">
        <v>2046</v>
      </c>
      <c r="C68" s="282" t="s">
        <v>2047</v>
      </c>
      <c r="D68" s="126"/>
      <c r="E68" s="126"/>
      <c r="F68" s="126"/>
      <c r="G68" s="203"/>
      <c r="H68" s="203"/>
      <c r="I68" s="126"/>
    </row>
    <row r="69" spans="1:9" ht="30" x14ac:dyDescent="0.25">
      <c r="A69" s="125"/>
      <c r="B69" s="125"/>
      <c r="C69" s="282" t="s">
        <v>2042</v>
      </c>
      <c r="D69" s="126"/>
      <c r="E69" s="126"/>
      <c r="F69" s="126"/>
      <c r="G69" s="203"/>
      <c r="H69" s="203"/>
      <c r="I69" s="126"/>
    </row>
    <row r="70" spans="1:9" x14ac:dyDescent="0.25">
      <c r="A70" s="196"/>
      <c r="B70" s="196"/>
      <c r="C70" s="177"/>
      <c r="D70" s="177"/>
      <c r="E70" s="177"/>
      <c r="F70" s="177"/>
      <c r="G70" s="177"/>
      <c r="H70" s="177"/>
      <c r="I70" s="177"/>
    </row>
    <row r="71" spans="1:9" x14ac:dyDescent="0.25">
      <c r="A71" s="125" t="s">
        <v>2048</v>
      </c>
      <c r="B71" s="125" t="s">
        <v>2026</v>
      </c>
      <c r="C71" s="282" t="s">
        <v>2049</v>
      </c>
      <c r="D71" s="126"/>
      <c r="E71" s="126"/>
      <c r="F71" s="126"/>
      <c r="G71" s="203"/>
      <c r="H71" s="203"/>
      <c r="I71" s="126"/>
    </row>
    <row r="72" spans="1:9" ht="30" x14ac:dyDescent="0.25">
      <c r="A72" s="125"/>
      <c r="B72" s="125" t="s">
        <v>2038</v>
      </c>
      <c r="C72" s="282" t="s">
        <v>2050</v>
      </c>
      <c r="D72" s="126"/>
      <c r="E72" s="126"/>
      <c r="F72" s="126"/>
      <c r="G72" s="203"/>
      <c r="H72" s="203"/>
      <c r="I72" s="126"/>
    </row>
    <row r="73" spans="1:9" x14ac:dyDescent="0.25">
      <c r="A73" s="125"/>
      <c r="B73" s="125" t="s">
        <v>2051</v>
      </c>
      <c r="C73" s="282" t="s">
        <v>2047</v>
      </c>
      <c r="D73" s="126"/>
      <c r="E73" s="126"/>
      <c r="F73" s="126"/>
      <c r="G73" s="203"/>
      <c r="H73" s="203"/>
      <c r="I73" s="126"/>
    </row>
    <row r="74" spans="1:9" ht="30" x14ac:dyDescent="0.25">
      <c r="A74" s="125"/>
      <c r="B74" s="125"/>
      <c r="C74" s="282" t="s">
        <v>2042</v>
      </c>
      <c r="D74" s="126"/>
      <c r="E74" s="126"/>
      <c r="F74" s="126"/>
      <c r="G74" s="203"/>
      <c r="H74" s="203"/>
      <c r="I74" s="126"/>
    </row>
    <row r="75" spans="1:9" x14ac:dyDescent="0.25">
      <c r="A75" s="196"/>
      <c r="B75" s="196"/>
      <c r="C75" s="177"/>
      <c r="D75" s="177"/>
      <c r="E75" s="177"/>
      <c r="F75" s="177"/>
      <c r="G75" s="177"/>
      <c r="H75" s="177"/>
      <c r="I75" s="177"/>
    </row>
    <row r="76" spans="1:9" x14ac:dyDescent="0.25">
      <c r="A76" s="125" t="s">
        <v>2052</v>
      </c>
      <c r="B76" s="125" t="s">
        <v>2026</v>
      </c>
      <c r="C76" s="282" t="s">
        <v>2053</v>
      </c>
      <c r="D76" s="126"/>
      <c r="E76" s="126"/>
      <c r="F76" s="126"/>
      <c r="G76" s="203"/>
      <c r="H76" s="203"/>
      <c r="I76" s="126"/>
    </row>
    <row r="77" spans="1:9" ht="30" x14ac:dyDescent="0.25">
      <c r="A77" s="125"/>
      <c r="B77" s="125" t="s">
        <v>2038</v>
      </c>
      <c r="C77" s="282" t="s">
        <v>2054</v>
      </c>
      <c r="D77" s="126"/>
      <c r="E77" s="126"/>
      <c r="F77" s="126"/>
      <c r="G77" s="203"/>
      <c r="H77" s="203"/>
      <c r="I77" s="126"/>
    </row>
    <row r="78" spans="1:9" x14ac:dyDescent="0.25">
      <c r="A78" s="125"/>
      <c r="B78" s="125" t="s">
        <v>2055</v>
      </c>
      <c r="C78" s="282" t="s">
        <v>2047</v>
      </c>
      <c r="D78" s="126"/>
      <c r="E78" s="126"/>
      <c r="F78" s="126"/>
      <c r="G78" s="203"/>
      <c r="H78" s="203"/>
      <c r="I78" s="126"/>
    </row>
    <row r="79" spans="1:9" ht="30" x14ac:dyDescent="0.25">
      <c r="A79" s="125"/>
      <c r="B79" s="125"/>
      <c r="C79" s="282" t="s">
        <v>2042</v>
      </c>
      <c r="D79" s="126"/>
      <c r="E79" s="126"/>
      <c r="F79" s="126"/>
      <c r="G79" s="203"/>
      <c r="H79" s="203"/>
      <c r="I79" s="126"/>
    </row>
    <row r="80" spans="1:9" x14ac:dyDescent="0.25">
      <c r="A80" s="196"/>
      <c r="B80" s="196"/>
      <c r="C80" s="177"/>
      <c r="D80" s="177"/>
      <c r="E80" s="177"/>
      <c r="F80" s="177"/>
      <c r="G80" s="177"/>
      <c r="H80" s="177"/>
      <c r="I80" s="177"/>
    </row>
    <row r="81" spans="1:9" x14ac:dyDescent="0.25">
      <c r="A81" s="125" t="s">
        <v>2056</v>
      </c>
      <c r="B81" s="125" t="s">
        <v>2026</v>
      </c>
      <c r="C81" s="282" t="s">
        <v>2057</v>
      </c>
      <c r="D81" s="126"/>
      <c r="E81" s="126"/>
      <c r="F81" s="126"/>
      <c r="G81" s="203"/>
      <c r="H81" s="203"/>
      <c r="I81" s="126"/>
    </row>
    <row r="82" spans="1:9" x14ac:dyDescent="0.25">
      <c r="A82" s="125"/>
      <c r="B82" s="125" t="s">
        <v>2038</v>
      </c>
      <c r="C82" s="282" t="s">
        <v>2058</v>
      </c>
      <c r="D82" s="126"/>
      <c r="E82" s="126"/>
      <c r="F82" s="126"/>
      <c r="G82" s="203"/>
      <c r="H82" s="203"/>
      <c r="I82" s="126"/>
    </row>
    <row r="83" spans="1:9" x14ac:dyDescent="0.25">
      <c r="A83" s="125"/>
      <c r="B83" s="125" t="s">
        <v>2059</v>
      </c>
      <c r="C83" s="282" t="s">
        <v>2060</v>
      </c>
      <c r="D83" s="126"/>
      <c r="E83" s="126"/>
      <c r="F83" s="126"/>
      <c r="G83" s="203"/>
      <c r="H83" s="203"/>
      <c r="I83" s="126"/>
    </row>
    <row r="84" spans="1:9" x14ac:dyDescent="0.25">
      <c r="A84" s="196"/>
      <c r="B84" s="196"/>
      <c r="C84" s="177"/>
      <c r="D84" s="177"/>
      <c r="E84" s="177"/>
      <c r="F84" s="177"/>
      <c r="G84" s="177"/>
      <c r="H84" s="177"/>
      <c r="I84" s="177"/>
    </row>
    <row r="85" spans="1:9" x14ac:dyDescent="0.25">
      <c r="A85" s="125" t="s">
        <v>2061</v>
      </c>
      <c r="B85" s="125" t="s">
        <v>2026</v>
      </c>
      <c r="C85" s="282" t="s">
        <v>2027</v>
      </c>
      <c r="D85" s="126"/>
      <c r="E85" s="126"/>
      <c r="F85" s="126"/>
      <c r="G85" s="203"/>
      <c r="H85" s="203"/>
      <c r="I85" s="126"/>
    </row>
    <row r="86" spans="1:9" x14ac:dyDescent="0.25">
      <c r="A86" s="125"/>
      <c r="B86" s="125" t="s">
        <v>2062</v>
      </c>
      <c r="C86" s="282" t="s">
        <v>2063</v>
      </c>
      <c r="D86" s="126"/>
      <c r="E86" s="126"/>
      <c r="F86" s="126"/>
      <c r="G86" s="203"/>
      <c r="H86" s="203"/>
      <c r="I86" s="126"/>
    </row>
    <row r="87" spans="1:9" ht="30" x14ac:dyDescent="0.25">
      <c r="A87" s="125"/>
      <c r="B87" s="125"/>
      <c r="C87" s="282" t="s">
        <v>2064</v>
      </c>
      <c r="D87" s="126"/>
      <c r="E87" s="126"/>
      <c r="F87" s="126"/>
      <c r="G87" s="203"/>
      <c r="H87" s="203"/>
      <c r="I87" s="126"/>
    </row>
    <row r="88" spans="1:9" x14ac:dyDescent="0.25">
      <c r="A88" s="196"/>
      <c r="B88" s="196"/>
      <c r="C88" s="177"/>
      <c r="D88" s="177"/>
      <c r="E88" s="177"/>
      <c r="F88" s="177"/>
      <c r="G88" s="177"/>
      <c r="H88" s="177"/>
      <c r="I88" s="177"/>
    </row>
    <row r="89" spans="1:9" x14ac:dyDescent="0.25">
      <c r="A89" s="125" t="s">
        <v>2065</v>
      </c>
      <c r="B89" s="125" t="s">
        <v>2026</v>
      </c>
      <c r="C89" s="282" t="s">
        <v>2066</v>
      </c>
      <c r="D89" s="126"/>
      <c r="E89" s="126"/>
      <c r="F89" s="126"/>
      <c r="G89" s="203"/>
      <c r="H89" s="203"/>
      <c r="I89" s="126"/>
    </row>
    <row r="90" spans="1:9" x14ac:dyDescent="0.25">
      <c r="A90" s="125"/>
      <c r="B90" s="125" t="s">
        <v>2067</v>
      </c>
      <c r="C90" s="282" t="s">
        <v>2068</v>
      </c>
      <c r="D90" s="126"/>
      <c r="E90" s="126"/>
      <c r="F90" s="126"/>
      <c r="G90" s="203"/>
      <c r="H90" s="203"/>
      <c r="I90" s="126"/>
    </row>
    <row r="91" spans="1:9" x14ac:dyDescent="0.25">
      <c r="A91" s="125"/>
      <c r="B91" s="125"/>
      <c r="C91" s="282" t="s">
        <v>2069</v>
      </c>
      <c r="D91" s="126"/>
      <c r="E91" s="126"/>
      <c r="F91" s="126"/>
      <c r="G91" s="203"/>
      <c r="H91" s="203"/>
      <c r="I91" s="126"/>
    </row>
    <row r="92" spans="1:9" x14ac:dyDescent="0.25">
      <c r="A92" s="125"/>
      <c r="B92" s="125"/>
      <c r="C92" s="282" t="s">
        <v>2070</v>
      </c>
      <c r="D92" s="126"/>
      <c r="E92" s="126"/>
      <c r="F92" s="126"/>
      <c r="G92" s="203"/>
      <c r="H92" s="203"/>
      <c r="I92" s="126"/>
    </row>
    <row r="93" spans="1:9" ht="30" x14ac:dyDescent="0.25">
      <c r="A93" s="125"/>
      <c r="B93" s="125"/>
      <c r="C93" s="282" t="s">
        <v>2071</v>
      </c>
      <c r="D93" s="126"/>
      <c r="E93" s="126"/>
      <c r="F93" s="126"/>
      <c r="G93" s="203"/>
      <c r="H93" s="203"/>
      <c r="I93" s="126"/>
    </row>
    <row r="94" spans="1:9" x14ac:dyDescent="0.25">
      <c r="A94" s="196"/>
      <c r="B94" s="196"/>
      <c r="C94" s="177"/>
      <c r="D94" s="177"/>
      <c r="E94" s="177"/>
      <c r="F94" s="177"/>
      <c r="G94" s="177"/>
      <c r="H94" s="177"/>
      <c r="I94" s="177"/>
    </row>
    <row r="95" spans="1:9" x14ac:dyDescent="0.25">
      <c r="A95" s="125" t="s">
        <v>2072</v>
      </c>
      <c r="B95" s="125" t="s">
        <v>2026</v>
      </c>
      <c r="C95" s="282" t="s">
        <v>2066</v>
      </c>
      <c r="D95" s="126"/>
      <c r="E95" s="126"/>
      <c r="F95" s="126"/>
      <c r="G95" s="203"/>
      <c r="H95" s="203"/>
      <c r="I95" s="126"/>
    </row>
    <row r="96" spans="1:9" x14ac:dyDescent="0.25">
      <c r="A96" s="125"/>
      <c r="B96" s="125" t="s">
        <v>2073</v>
      </c>
      <c r="C96" s="282" t="s">
        <v>2074</v>
      </c>
      <c r="D96" s="126"/>
      <c r="E96" s="126"/>
      <c r="F96" s="126"/>
      <c r="G96" s="203"/>
      <c r="H96" s="203"/>
      <c r="I96" s="126"/>
    </row>
    <row r="97" spans="1:9" x14ac:dyDescent="0.25">
      <c r="A97" s="125"/>
      <c r="B97" s="125"/>
      <c r="C97" s="282" t="s">
        <v>2075</v>
      </c>
      <c r="D97" s="126"/>
      <c r="E97" s="126"/>
      <c r="F97" s="126"/>
      <c r="G97" s="203"/>
      <c r="H97" s="203"/>
      <c r="I97" s="126"/>
    </row>
    <row r="98" spans="1:9" x14ac:dyDescent="0.25">
      <c r="A98" s="125"/>
      <c r="B98" s="125"/>
      <c r="C98" s="282" t="s">
        <v>2076</v>
      </c>
      <c r="D98" s="126"/>
      <c r="E98" s="126"/>
      <c r="F98" s="126"/>
      <c r="G98" s="203"/>
      <c r="H98" s="203"/>
      <c r="I98" s="126"/>
    </row>
    <row r="99" spans="1:9" ht="30" x14ac:dyDescent="0.25">
      <c r="A99" s="125"/>
      <c r="B99" s="125"/>
      <c r="C99" s="282" t="s">
        <v>2077</v>
      </c>
      <c r="D99" s="126"/>
      <c r="E99" s="126"/>
      <c r="F99" s="126"/>
      <c r="G99" s="203"/>
      <c r="H99" s="203"/>
      <c r="I99" s="126"/>
    </row>
    <row r="100" spans="1:9" x14ac:dyDescent="0.25">
      <c r="A100" s="125"/>
      <c r="B100" s="125"/>
      <c r="C100" s="126"/>
      <c r="D100" s="126"/>
      <c r="E100" s="126"/>
      <c r="F100" s="126"/>
      <c r="G100" s="203"/>
      <c r="H100" s="203"/>
      <c r="I100" s="126"/>
    </row>
    <row r="101" spans="1:9" x14ac:dyDescent="0.25">
      <c r="A101" s="196"/>
      <c r="B101" s="196"/>
      <c r="C101" s="177"/>
      <c r="D101" s="177"/>
      <c r="E101" s="177"/>
      <c r="F101" s="177"/>
      <c r="G101" s="177"/>
      <c r="H101" s="177"/>
      <c r="I101" s="177"/>
    </row>
    <row r="102" spans="1:9" x14ac:dyDescent="0.25">
      <c r="A102" s="125" t="s">
        <v>2078</v>
      </c>
      <c r="B102" s="125" t="s">
        <v>2026</v>
      </c>
      <c r="C102" s="282" t="s">
        <v>2079</v>
      </c>
      <c r="D102" s="126"/>
      <c r="E102" s="126"/>
      <c r="F102" s="126"/>
      <c r="G102" s="203"/>
      <c r="H102" s="203"/>
      <c r="I102" s="126"/>
    </row>
    <row r="103" spans="1:9" x14ac:dyDescent="0.25">
      <c r="A103" s="125"/>
      <c r="B103" s="125" t="s">
        <v>2080</v>
      </c>
      <c r="C103" s="282" t="s">
        <v>2068</v>
      </c>
      <c r="D103" s="126"/>
      <c r="E103" s="126"/>
      <c r="F103" s="126"/>
      <c r="G103" s="203"/>
      <c r="H103" s="203"/>
      <c r="I103" s="126"/>
    </row>
    <row r="104" spans="1:9" x14ac:dyDescent="0.25">
      <c r="A104" s="125"/>
      <c r="B104" s="125"/>
      <c r="C104" s="282" t="s">
        <v>2069</v>
      </c>
      <c r="D104" s="126"/>
      <c r="E104" s="126"/>
      <c r="F104" s="126"/>
      <c r="G104" s="203"/>
      <c r="H104" s="203"/>
      <c r="I104" s="126"/>
    </row>
    <row r="105" spans="1:9" x14ac:dyDescent="0.25">
      <c r="A105" s="125"/>
      <c r="B105" s="125"/>
      <c r="C105" s="282" t="s">
        <v>2070</v>
      </c>
      <c r="D105" s="126"/>
      <c r="E105" s="126"/>
      <c r="F105" s="126"/>
      <c r="G105" s="203"/>
      <c r="H105" s="203"/>
      <c r="I105" s="126"/>
    </row>
    <row r="106" spans="1:9" ht="17.25" customHeight="1" x14ac:dyDescent="0.25">
      <c r="A106" s="125"/>
      <c r="B106" s="125"/>
      <c r="C106" s="282" t="s">
        <v>2081</v>
      </c>
      <c r="D106" s="126"/>
      <c r="E106" s="126"/>
      <c r="F106" s="126"/>
      <c r="G106" s="203"/>
      <c r="H106" s="203"/>
      <c r="I106" s="126"/>
    </row>
    <row r="107" spans="1:9" x14ac:dyDescent="0.25">
      <c r="A107" s="196"/>
      <c r="B107" s="196"/>
      <c r="C107" s="177"/>
      <c r="D107" s="177"/>
      <c r="E107" s="177"/>
      <c r="F107" s="177"/>
      <c r="G107" s="177"/>
      <c r="H107" s="177"/>
      <c r="I107" s="177"/>
    </row>
    <row r="108" spans="1:9" x14ac:dyDescent="0.25">
      <c r="A108" s="125" t="s">
        <v>2082</v>
      </c>
      <c r="B108" s="125" t="s">
        <v>2026</v>
      </c>
      <c r="C108" s="282" t="s">
        <v>2079</v>
      </c>
      <c r="D108" s="126"/>
      <c r="E108" s="126"/>
      <c r="F108" s="126"/>
      <c r="G108" s="203"/>
      <c r="H108" s="203"/>
      <c r="I108" s="126"/>
    </row>
    <row r="109" spans="1:9" x14ac:dyDescent="0.25">
      <c r="A109" s="125"/>
      <c r="B109" s="125" t="s">
        <v>2083</v>
      </c>
      <c r="C109" s="282" t="s">
        <v>2068</v>
      </c>
      <c r="D109" s="126"/>
      <c r="E109" s="126"/>
      <c r="F109" s="126"/>
      <c r="G109" s="203"/>
      <c r="H109" s="203"/>
      <c r="I109" s="126"/>
    </row>
    <row r="110" spans="1:9" x14ac:dyDescent="0.25">
      <c r="A110" s="125"/>
      <c r="B110" s="125"/>
      <c r="C110" s="282" t="s">
        <v>2069</v>
      </c>
      <c r="D110" s="126"/>
      <c r="E110" s="126"/>
      <c r="F110" s="126"/>
      <c r="G110" s="203"/>
      <c r="H110" s="203"/>
      <c r="I110" s="126"/>
    </row>
    <row r="111" spans="1:9" x14ac:dyDescent="0.25">
      <c r="A111" s="125"/>
      <c r="B111" s="125"/>
      <c r="C111" s="282" t="s">
        <v>2070</v>
      </c>
      <c r="D111" s="126"/>
      <c r="E111" s="126"/>
      <c r="F111" s="126"/>
      <c r="G111" s="203"/>
      <c r="H111" s="203"/>
      <c r="I111" s="126"/>
    </row>
    <row r="112" spans="1:9" ht="30" x14ac:dyDescent="0.25">
      <c r="A112" s="125"/>
      <c r="B112" s="125"/>
      <c r="C112" s="282" t="s">
        <v>2081</v>
      </c>
      <c r="D112" s="126"/>
      <c r="E112" s="126"/>
      <c r="F112" s="126"/>
      <c r="G112" s="203"/>
      <c r="H112" s="203"/>
      <c r="I112" s="126"/>
    </row>
    <row r="113" spans="1:9" ht="30" x14ac:dyDescent="0.25">
      <c r="A113" s="125"/>
      <c r="B113" s="125"/>
      <c r="C113" s="282" t="s">
        <v>2084</v>
      </c>
      <c r="D113" s="126"/>
      <c r="E113" s="126"/>
      <c r="F113" s="126"/>
      <c r="G113" s="203"/>
      <c r="H113" s="203"/>
      <c r="I113" s="126"/>
    </row>
    <row r="114" spans="1:9" x14ac:dyDescent="0.25">
      <c r="A114" s="196"/>
      <c r="B114" s="196"/>
      <c r="C114" s="177"/>
      <c r="D114" s="177"/>
      <c r="E114" s="177"/>
      <c r="F114" s="177"/>
      <c r="G114" s="177"/>
      <c r="H114" s="177"/>
      <c r="I114" s="177"/>
    </row>
    <row r="115" spans="1:9" x14ac:dyDescent="0.25">
      <c r="A115" s="125" t="s">
        <v>2085</v>
      </c>
      <c r="B115" s="125" t="s">
        <v>2026</v>
      </c>
      <c r="C115" s="282" t="s">
        <v>2079</v>
      </c>
      <c r="D115" s="126"/>
      <c r="E115" s="126"/>
      <c r="F115" s="126"/>
      <c r="G115" s="203"/>
      <c r="H115" s="203"/>
      <c r="I115" s="126"/>
    </row>
    <row r="116" spans="1:9" x14ac:dyDescent="0.25">
      <c r="A116" s="125"/>
      <c r="B116" s="125" t="s">
        <v>2086</v>
      </c>
      <c r="C116" s="282" t="s">
        <v>2074</v>
      </c>
      <c r="D116" s="126"/>
      <c r="E116" s="126"/>
      <c r="F116" s="126"/>
      <c r="G116" s="203"/>
      <c r="H116" s="203"/>
      <c r="I116" s="126"/>
    </row>
    <row r="117" spans="1:9" x14ac:dyDescent="0.25">
      <c r="A117" s="125"/>
      <c r="B117" s="125"/>
      <c r="C117" s="282" t="s">
        <v>2075</v>
      </c>
      <c r="D117" s="126"/>
      <c r="E117" s="126"/>
      <c r="F117" s="126"/>
      <c r="G117" s="203"/>
      <c r="H117" s="203"/>
      <c r="I117" s="126"/>
    </row>
    <row r="118" spans="1:9" x14ac:dyDescent="0.25">
      <c r="A118" s="125"/>
      <c r="B118" s="125"/>
      <c r="C118" s="282" t="s">
        <v>2076</v>
      </c>
      <c r="D118" s="126"/>
      <c r="E118" s="126"/>
      <c r="F118" s="126"/>
      <c r="G118" s="203"/>
      <c r="H118" s="203"/>
      <c r="I118" s="126"/>
    </row>
    <row r="119" spans="1:9" ht="33.75" customHeight="1" x14ac:dyDescent="0.25">
      <c r="A119" s="125"/>
      <c r="B119" s="125"/>
      <c r="C119" s="282" t="s">
        <v>2087</v>
      </c>
      <c r="D119" s="126"/>
      <c r="E119" s="126"/>
      <c r="F119" s="126"/>
      <c r="G119" s="203"/>
      <c r="H119" s="203"/>
      <c r="I119" s="126"/>
    </row>
    <row r="120" spans="1:9" x14ac:dyDescent="0.25">
      <c r="A120" s="196"/>
      <c r="B120" s="196"/>
      <c r="C120" s="177"/>
      <c r="D120" s="177"/>
      <c r="E120" s="177"/>
      <c r="F120" s="177"/>
      <c r="G120" s="177"/>
      <c r="H120" s="177"/>
      <c r="I120" s="177"/>
    </row>
    <row r="121" spans="1:9" x14ac:dyDescent="0.25">
      <c r="A121" s="125" t="s">
        <v>2088</v>
      </c>
      <c r="B121" s="125" t="s">
        <v>2026</v>
      </c>
      <c r="C121" s="282" t="s">
        <v>2089</v>
      </c>
      <c r="D121" s="126"/>
      <c r="E121" s="126"/>
      <c r="F121" s="126"/>
      <c r="G121" s="203"/>
      <c r="H121" s="203"/>
      <c r="I121" s="126"/>
    </row>
    <row r="122" spans="1:9" x14ac:dyDescent="0.25">
      <c r="A122" s="125"/>
      <c r="B122" s="125" t="s">
        <v>2090</v>
      </c>
      <c r="C122" s="282" t="s">
        <v>2068</v>
      </c>
      <c r="D122" s="126"/>
      <c r="E122" s="126"/>
      <c r="F122" s="126"/>
      <c r="G122" s="203"/>
      <c r="H122" s="203"/>
      <c r="I122" s="126"/>
    </row>
    <row r="123" spans="1:9" x14ac:dyDescent="0.25">
      <c r="A123" s="125"/>
      <c r="B123" s="125"/>
      <c r="C123" s="282" t="s">
        <v>2069</v>
      </c>
      <c r="D123" s="126"/>
      <c r="E123" s="126"/>
      <c r="F123" s="126"/>
      <c r="G123" s="203"/>
      <c r="H123" s="203"/>
      <c r="I123" s="126"/>
    </row>
    <row r="124" spans="1:9" x14ac:dyDescent="0.25">
      <c r="A124" s="125"/>
      <c r="B124" s="125"/>
      <c r="C124" s="282" t="s">
        <v>2070</v>
      </c>
      <c r="D124" s="126"/>
      <c r="E124" s="126"/>
      <c r="F124" s="126"/>
      <c r="G124" s="203"/>
      <c r="H124" s="203"/>
      <c r="I124" s="126"/>
    </row>
    <row r="125" spans="1:9" ht="30" x14ac:dyDescent="0.25">
      <c r="A125" s="125"/>
      <c r="B125" s="125"/>
      <c r="C125" s="282" t="s">
        <v>2091</v>
      </c>
      <c r="D125" s="126"/>
      <c r="E125" s="126"/>
      <c r="F125" s="126"/>
      <c r="G125" s="203"/>
      <c r="H125" s="203"/>
      <c r="I125" s="126"/>
    </row>
    <row r="126" spans="1:9" x14ac:dyDescent="0.25">
      <c r="A126" s="196"/>
      <c r="B126" s="196"/>
      <c r="C126" s="177"/>
      <c r="D126" s="177"/>
      <c r="E126" s="177"/>
      <c r="F126" s="177"/>
      <c r="G126" s="177"/>
      <c r="H126" s="177"/>
      <c r="I126" s="177"/>
    </row>
    <row r="127" spans="1:9" x14ac:dyDescent="0.25">
      <c r="A127" s="125" t="s">
        <v>2092</v>
      </c>
      <c r="B127" s="125" t="s">
        <v>2026</v>
      </c>
      <c r="C127" s="282" t="s">
        <v>2089</v>
      </c>
      <c r="D127" s="126"/>
      <c r="E127" s="126"/>
      <c r="F127" s="126"/>
      <c r="G127" s="203"/>
      <c r="H127" s="203"/>
      <c r="I127" s="126"/>
    </row>
    <row r="128" spans="1:9" x14ac:dyDescent="0.25">
      <c r="A128" s="125"/>
      <c r="B128" s="125" t="s">
        <v>2093</v>
      </c>
      <c r="C128" s="282" t="s">
        <v>2068</v>
      </c>
      <c r="D128" s="126"/>
      <c r="E128" s="126"/>
      <c r="F128" s="126"/>
      <c r="G128" s="203"/>
      <c r="H128" s="203"/>
      <c r="I128" s="126"/>
    </row>
    <row r="129" spans="1:9" x14ac:dyDescent="0.25">
      <c r="A129" s="125"/>
      <c r="B129" s="125"/>
      <c r="C129" s="282" t="s">
        <v>2069</v>
      </c>
      <c r="D129" s="126"/>
      <c r="E129" s="126"/>
      <c r="F129" s="126"/>
      <c r="G129" s="203"/>
      <c r="H129" s="203"/>
      <c r="I129" s="126"/>
    </row>
    <row r="130" spans="1:9" x14ac:dyDescent="0.25">
      <c r="A130" s="125"/>
      <c r="B130" s="125"/>
      <c r="C130" s="282" t="s">
        <v>2070</v>
      </c>
      <c r="D130" s="126"/>
      <c r="E130" s="126"/>
      <c r="F130" s="126"/>
      <c r="G130" s="203"/>
      <c r="H130" s="203"/>
      <c r="I130" s="126"/>
    </row>
    <row r="131" spans="1:9" ht="30" x14ac:dyDescent="0.25">
      <c r="A131" s="125"/>
      <c r="B131" s="125"/>
      <c r="C131" s="282" t="s">
        <v>2091</v>
      </c>
      <c r="D131" s="126"/>
      <c r="E131" s="126"/>
      <c r="F131" s="126"/>
      <c r="G131" s="203"/>
      <c r="H131" s="203"/>
      <c r="I131" s="126"/>
    </row>
    <row r="132" spans="1:9" ht="21.75" customHeight="1" x14ac:dyDescent="0.25">
      <c r="A132" s="125"/>
      <c r="B132" s="125"/>
      <c r="C132" s="282" t="s">
        <v>2084</v>
      </c>
      <c r="D132" s="126"/>
      <c r="E132" s="126"/>
      <c r="F132" s="126"/>
      <c r="G132" s="203"/>
      <c r="H132" s="203"/>
      <c r="I132" s="126"/>
    </row>
    <row r="133" spans="1:9" x14ac:dyDescent="0.25">
      <c r="A133" s="196"/>
      <c r="B133" s="196"/>
      <c r="C133" s="177"/>
      <c r="D133" s="177"/>
      <c r="E133" s="177"/>
      <c r="F133" s="177"/>
      <c r="G133" s="177"/>
      <c r="H133" s="177"/>
      <c r="I133" s="177"/>
    </row>
    <row r="134" spans="1:9" x14ac:dyDescent="0.25">
      <c r="A134" s="125" t="s">
        <v>2094</v>
      </c>
      <c r="B134" s="125" t="s">
        <v>2026</v>
      </c>
      <c r="C134" s="282" t="s">
        <v>2089</v>
      </c>
      <c r="D134" s="126"/>
      <c r="E134" s="126"/>
      <c r="F134" s="126"/>
      <c r="G134" s="203"/>
      <c r="H134" s="203"/>
      <c r="I134" s="126"/>
    </row>
    <row r="135" spans="1:9" x14ac:dyDescent="0.25">
      <c r="A135" s="125"/>
      <c r="B135" s="125" t="s">
        <v>2095</v>
      </c>
      <c r="C135" s="282" t="s">
        <v>2074</v>
      </c>
      <c r="D135" s="126"/>
      <c r="E135" s="126"/>
      <c r="F135" s="126"/>
      <c r="G135" s="203"/>
      <c r="H135" s="203"/>
      <c r="I135" s="126"/>
    </row>
    <row r="136" spans="1:9" x14ac:dyDescent="0.25">
      <c r="A136" s="125"/>
      <c r="B136" s="125"/>
      <c r="C136" s="282" t="s">
        <v>2075</v>
      </c>
      <c r="D136" s="126"/>
      <c r="E136" s="126"/>
      <c r="F136" s="126"/>
      <c r="G136" s="203"/>
      <c r="H136" s="203"/>
      <c r="I136" s="126"/>
    </row>
    <row r="137" spans="1:9" x14ac:dyDescent="0.25">
      <c r="A137" s="125"/>
      <c r="B137" s="125"/>
      <c r="C137" s="282" t="s">
        <v>2076</v>
      </c>
      <c r="D137" s="126"/>
      <c r="E137" s="126"/>
      <c r="F137" s="126"/>
      <c r="G137" s="203"/>
      <c r="H137" s="203"/>
      <c r="I137" s="126"/>
    </row>
    <row r="138" spans="1:9" ht="30" x14ac:dyDescent="0.25">
      <c r="A138" s="125"/>
      <c r="B138" s="125"/>
      <c r="C138" s="282" t="s">
        <v>2096</v>
      </c>
      <c r="D138" s="126"/>
      <c r="E138" s="126"/>
      <c r="F138" s="126"/>
      <c r="G138" s="203"/>
      <c r="H138" s="203"/>
      <c r="I138" s="126"/>
    </row>
    <row r="139" spans="1:9" x14ac:dyDescent="0.25">
      <c r="A139" s="196"/>
      <c r="B139" s="196"/>
      <c r="C139" s="177"/>
      <c r="D139" s="177"/>
      <c r="E139" s="177"/>
      <c r="F139" s="177"/>
      <c r="G139" s="177"/>
      <c r="H139" s="177"/>
      <c r="I139" s="177"/>
    </row>
    <row r="140" spans="1:9" x14ac:dyDescent="0.25">
      <c r="A140" s="125" t="s">
        <v>2097</v>
      </c>
      <c r="B140" s="125" t="s">
        <v>2026</v>
      </c>
      <c r="C140" s="282" t="s">
        <v>2098</v>
      </c>
      <c r="D140" s="126"/>
      <c r="E140" s="126"/>
      <c r="F140" s="126"/>
      <c r="G140" s="203"/>
      <c r="H140" s="203"/>
      <c r="I140" s="126"/>
    </row>
    <row r="141" spans="1:9" x14ac:dyDescent="0.25">
      <c r="A141" s="125"/>
      <c r="B141" s="125" t="s">
        <v>2099</v>
      </c>
      <c r="C141" s="282" t="s">
        <v>2068</v>
      </c>
      <c r="D141" s="126"/>
      <c r="E141" s="126"/>
      <c r="F141" s="126"/>
      <c r="G141" s="203"/>
      <c r="H141" s="203"/>
      <c r="I141" s="126"/>
    </row>
    <row r="142" spans="1:9" x14ac:dyDescent="0.25">
      <c r="A142" s="125"/>
      <c r="B142" s="125"/>
      <c r="C142" s="282" t="s">
        <v>2069</v>
      </c>
      <c r="D142" s="126"/>
      <c r="E142" s="126"/>
      <c r="F142" s="126"/>
      <c r="G142" s="203"/>
      <c r="H142" s="203"/>
      <c r="I142" s="126"/>
    </row>
    <row r="143" spans="1:9" x14ac:dyDescent="0.25">
      <c r="A143" s="125"/>
      <c r="B143" s="125"/>
      <c r="C143" s="282" t="s">
        <v>2070</v>
      </c>
      <c r="D143" s="126"/>
      <c r="E143" s="126"/>
      <c r="F143" s="126"/>
      <c r="G143" s="203"/>
      <c r="H143" s="203"/>
      <c r="I143" s="126"/>
    </row>
    <row r="144" spans="1:9" ht="30" x14ac:dyDescent="0.25">
      <c r="A144" s="125"/>
      <c r="B144" s="125"/>
      <c r="C144" s="282" t="s">
        <v>2100</v>
      </c>
      <c r="D144" s="126"/>
      <c r="E144" s="126"/>
      <c r="F144" s="126"/>
      <c r="G144" s="203"/>
      <c r="H144" s="203"/>
      <c r="I144" s="126"/>
    </row>
    <row r="145" spans="1:9" x14ac:dyDescent="0.25">
      <c r="A145" s="196"/>
      <c r="B145" s="196"/>
      <c r="C145" s="177"/>
      <c r="D145" s="177"/>
      <c r="E145" s="177"/>
      <c r="F145" s="177"/>
      <c r="G145" s="177"/>
      <c r="H145" s="177"/>
      <c r="I145" s="177"/>
    </row>
    <row r="146" spans="1:9" x14ac:dyDescent="0.25">
      <c r="A146" s="125" t="s">
        <v>2101</v>
      </c>
      <c r="B146" s="125" t="s">
        <v>2026</v>
      </c>
      <c r="C146" s="282" t="s">
        <v>2098</v>
      </c>
      <c r="D146" s="126"/>
      <c r="E146" s="126"/>
      <c r="F146" s="126"/>
      <c r="G146" s="203"/>
      <c r="H146" s="203"/>
      <c r="I146" s="126"/>
    </row>
    <row r="147" spans="1:9" x14ac:dyDescent="0.25">
      <c r="A147" s="125"/>
      <c r="B147" s="125" t="s">
        <v>2102</v>
      </c>
      <c r="C147" s="282" t="s">
        <v>2068</v>
      </c>
      <c r="D147" s="126"/>
      <c r="E147" s="126"/>
      <c r="F147" s="126"/>
      <c r="G147" s="203"/>
      <c r="H147" s="203"/>
      <c r="I147" s="126"/>
    </row>
    <row r="148" spans="1:9" x14ac:dyDescent="0.25">
      <c r="A148" s="125"/>
      <c r="B148" s="125"/>
      <c r="C148" s="282" t="s">
        <v>2069</v>
      </c>
      <c r="D148" s="126"/>
      <c r="E148" s="126"/>
      <c r="F148" s="126"/>
      <c r="G148" s="203"/>
      <c r="H148" s="203"/>
      <c r="I148" s="126"/>
    </row>
    <row r="149" spans="1:9" x14ac:dyDescent="0.25">
      <c r="A149" s="125"/>
      <c r="B149" s="125"/>
      <c r="C149" s="282" t="s">
        <v>2070</v>
      </c>
      <c r="D149" s="126"/>
      <c r="E149" s="126"/>
      <c r="F149" s="126"/>
      <c r="G149" s="203"/>
      <c r="H149" s="203"/>
      <c r="I149" s="126"/>
    </row>
    <row r="150" spans="1:9" ht="30" x14ac:dyDescent="0.25">
      <c r="A150" s="125"/>
      <c r="B150" s="125"/>
      <c r="C150" s="282" t="s">
        <v>2100</v>
      </c>
      <c r="D150" s="126"/>
      <c r="E150" s="126"/>
      <c r="F150" s="126"/>
      <c r="G150" s="203"/>
      <c r="H150" s="203"/>
      <c r="I150" s="126"/>
    </row>
    <row r="151" spans="1:9" ht="16.5" customHeight="1" x14ac:dyDescent="0.25">
      <c r="A151" s="125"/>
      <c r="B151" s="125"/>
      <c r="C151" s="282" t="s">
        <v>2084</v>
      </c>
      <c r="D151" s="126"/>
      <c r="E151" s="126"/>
      <c r="F151" s="126"/>
      <c r="G151" s="203"/>
      <c r="H151" s="203"/>
      <c r="I151" s="126"/>
    </row>
    <row r="152" spans="1:9" x14ac:dyDescent="0.25">
      <c r="A152" s="196"/>
      <c r="B152" s="196"/>
      <c r="C152" s="177"/>
      <c r="D152" s="177"/>
      <c r="E152" s="177"/>
      <c r="F152" s="177"/>
      <c r="G152" s="177"/>
      <c r="H152" s="177"/>
      <c r="I152" s="177"/>
    </row>
    <row r="153" spans="1:9" x14ac:dyDescent="0.25">
      <c r="A153" s="125" t="s">
        <v>2103</v>
      </c>
      <c r="B153" s="125" t="s">
        <v>2026</v>
      </c>
      <c r="C153" s="282" t="s">
        <v>2098</v>
      </c>
      <c r="D153" s="126"/>
      <c r="E153" s="126"/>
      <c r="F153" s="126"/>
      <c r="G153" s="203"/>
      <c r="H153" s="203"/>
      <c r="I153" s="126"/>
    </row>
    <row r="154" spans="1:9" x14ac:dyDescent="0.25">
      <c r="A154" s="125"/>
      <c r="B154" s="125" t="s">
        <v>2104</v>
      </c>
      <c r="C154" s="282" t="s">
        <v>2074</v>
      </c>
      <c r="D154" s="126"/>
      <c r="E154" s="126"/>
      <c r="F154" s="126"/>
      <c r="G154" s="203"/>
      <c r="H154" s="203"/>
      <c r="I154" s="126"/>
    </row>
    <row r="155" spans="1:9" x14ac:dyDescent="0.25">
      <c r="A155" s="125"/>
      <c r="B155" s="125"/>
      <c r="C155" s="282" t="s">
        <v>2075</v>
      </c>
      <c r="D155" s="126"/>
      <c r="E155" s="126"/>
      <c r="F155" s="126"/>
      <c r="G155" s="203"/>
      <c r="H155" s="203"/>
      <c r="I155" s="126"/>
    </row>
    <row r="156" spans="1:9" x14ac:dyDescent="0.25">
      <c r="A156" s="125"/>
      <c r="B156" s="125"/>
      <c r="C156" s="282" t="s">
        <v>2076</v>
      </c>
      <c r="D156" s="126"/>
      <c r="E156" s="126"/>
      <c r="F156" s="126"/>
      <c r="G156" s="203"/>
      <c r="H156" s="203"/>
      <c r="I156" s="126"/>
    </row>
    <row r="157" spans="1:9" ht="30" x14ac:dyDescent="0.25">
      <c r="A157" s="125"/>
      <c r="B157" s="125"/>
      <c r="C157" s="282" t="s">
        <v>2105</v>
      </c>
      <c r="D157" s="126"/>
      <c r="E157" s="126"/>
      <c r="F157" s="126"/>
      <c r="G157" s="203"/>
      <c r="H157" s="203"/>
      <c r="I157" s="126"/>
    </row>
    <row r="158" spans="1:9" x14ac:dyDescent="0.25">
      <c r="A158" s="196"/>
      <c r="B158" s="196"/>
      <c r="C158" s="177"/>
      <c r="D158" s="177"/>
      <c r="E158" s="177"/>
      <c r="F158" s="177"/>
      <c r="G158" s="177"/>
      <c r="H158" s="177"/>
      <c r="I158" s="177"/>
    </row>
    <row r="159" spans="1:9" x14ac:dyDescent="0.25">
      <c r="A159" s="125" t="s">
        <v>2106</v>
      </c>
      <c r="B159" s="125" t="s">
        <v>2026</v>
      </c>
      <c r="C159" s="282" t="s">
        <v>2107</v>
      </c>
      <c r="D159" s="126"/>
      <c r="E159" s="126"/>
      <c r="F159" s="126"/>
      <c r="G159" s="203"/>
      <c r="H159" s="203"/>
      <c r="I159" s="126"/>
    </row>
    <row r="160" spans="1:9" x14ac:dyDescent="0.25">
      <c r="A160" s="125"/>
      <c r="B160" s="125" t="s">
        <v>2108</v>
      </c>
      <c r="C160" s="282" t="s">
        <v>2068</v>
      </c>
      <c r="D160" s="126"/>
      <c r="E160" s="126"/>
      <c r="F160" s="126"/>
      <c r="G160" s="203"/>
      <c r="H160" s="203"/>
      <c r="I160" s="126"/>
    </row>
    <row r="161" spans="1:9" x14ac:dyDescent="0.25">
      <c r="A161" s="125"/>
      <c r="B161" s="125"/>
      <c r="C161" s="282" t="s">
        <v>2069</v>
      </c>
      <c r="D161" s="126"/>
      <c r="E161" s="126"/>
      <c r="F161" s="126"/>
      <c r="G161" s="203"/>
      <c r="H161" s="203"/>
      <c r="I161" s="126"/>
    </row>
    <row r="162" spans="1:9" x14ac:dyDescent="0.25">
      <c r="A162" s="125"/>
      <c r="B162" s="125"/>
      <c r="C162" s="282" t="s">
        <v>2070</v>
      </c>
      <c r="D162" s="126"/>
      <c r="E162" s="126"/>
      <c r="F162" s="126"/>
      <c r="G162" s="203"/>
      <c r="H162" s="203"/>
      <c r="I162" s="126"/>
    </row>
    <row r="163" spans="1:9" ht="30" x14ac:dyDescent="0.25">
      <c r="A163" s="125"/>
      <c r="B163" s="125"/>
      <c r="C163" s="282" t="s">
        <v>2109</v>
      </c>
      <c r="D163" s="126"/>
      <c r="E163" s="126"/>
      <c r="F163" s="126"/>
      <c r="G163" s="203"/>
      <c r="H163" s="203"/>
      <c r="I163" s="126"/>
    </row>
    <row r="164" spans="1:9" x14ac:dyDescent="0.25">
      <c r="A164" s="196"/>
      <c r="B164" s="196"/>
      <c r="C164" s="177"/>
      <c r="D164" s="177"/>
      <c r="E164" s="177"/>
      <c r="F164" s="177"/>
      <c r="G164" s="177"/>
      <c r="H164" s="177"/>
      <c r="I164" s="177"/>
    </row>
    <row r="165" spans="1:9" x14ac:dyDescent="0.25">
      <c r="A165" s="125" t="s">
        <v>2110</v>
      </c>
      <c r="B165" s="125" t="s">
        <v>2026</v>
      </c>
      <c r="C165" s="282" t="s">
        <v>2107</v>
      </c>
      <c r="D165" s="126"/>
      <c r="E165" s="126"/>
      <c r="F165" s="126"/>
      <c r="G165" s="203"/>
      <c r="H165" s="203"/>
      <c r="I165" s="126"/>
    </row>
    <row r="166" spans="1:9" x14ac:dyDescent="0.25">
      <c r="A166" s="125"/>
      <c r="B166" s="125" t="s">
        <v>2111</v>
      </c>
      <c r="C166" s="282" t="s">
        <v>2068</v>
      </c>
      <c r="D166" s="126"/>
      <c r="E166" s="126"/>
      <c r="F166" s="126"/>
      <c r="G166" s="203"/>
      <c r="H166" s="203"/>
      <c r="I166" s="126"/>
    </row>
    <row r="167" spans="1:9" x14ac:dyDescent="0.25">
      <c r="A167" s="125"/>
      <c r="B167" s="125"/>
      <c r="C167" s="282" t="s">
        <v>2069</v>
      </c>
      <c r="D167" s="126"/>
      <c r="E167" s="126"/>
      <c r="F167" s="126"/>
      <c r="G167" s="203"/>
      <c r="H167" s="203"/>
      <c r="I167" s="126"/>
    </row>
    <row r="168" spans="1:9" x14ac:dyDescent="0.25">
      <c r="A168" s="125"/>
      <c r="B168" s="125"/>
      <c r="C168" s="282" t="s">
        <v>2070</v>
      </c>
      <c r="D168" s="126"/>
      <c r="E168" s="126"/>
      <c r="F168" s="126"/>
      <c r="G168" s="203"/>
      <c r="H168" s="203"/>
      <c r="I168" s="126"/>
    </row>
    <row r="169" spans="1:9" ht="30" x14ac:dyDescent="0.25">
      <c r="A169" s="125"/>
      <c r="B169" s="125"/>
      <c r="C169" s="282" t="s">
        <v>2109</v>
      </c>
      <c r="D169" s="126"/>
      <c r="E169" s="126"/>
      <c r="F169" s="126"/>
      <c r="G169" s="203"/>
      <c r="H169" s="203"/>
      <c r="I169" s="126"/>
    </row>
    <row r="170" spans="1:9" ht="18.75" customHeight="1" x14ac:dyDescent="0.25">
      <c r="A170" s="125"/>
      <c r="B170" s="125"/>
      <c r="C170" s="282" t="s">
        <v>2084</v>
      </c>
      <c r="D170" s="126"/>
      <c r="E170" s="126"/>
      <c r="F170" s="126"/>
      <c r="G170" s="203"/>
      <c r="H170" s="203"/>
      <c r="I170" s="126"/>
    </row>
    <row r="171" spans="1:9" x14ac:dyDescent="0.25">
      <c r="A171" s="196"/>
      <c r="B171" s="196"/>
      <c r="C171" s="177"/>
      <c r="D171" s="177"/>
      <c r="E171" s="177"/>
      <c r="F171" s="177"/>
      <c r="G171" s="177"/>
      <c r="H171" s="177"/>
      <c r="I171" s="177"/>
    </row>
    <row r="172" spans="1:9" x14ac:dyDescent="0.25">
      <c r="A172" s="125" t="s">
        <v>2112</v>
      </c>
      <c r="B172" s="125" t="s">
        <v>2026</v>
      </c>
      <c r="C172" s="282" t="s">
        <v>2098</v>
      </c>
      <c r="D172" s="126"/>
      <c r="E172" s="126"/>
      <c r="F172" s="126"/>
      <c r="G172" s="203"/>
      <c r="H172" s="203"/>
      <c r="I172" s="126"/>
    </row>
    <row r="173" spans="1:9" x14ac:dyDescent="0.25">
      <c r="A173" s="125"/>
      <c r="B173" s="125" t="s">
        <v>2104</v>
      </c>
      <c r="C173" s="282" t="s">
        <v>2074</v>
      </c>
      <c r="D173" s="126"/>
      <c r="E173" s="126"/>
      <c r="F173" s="126"/>
      <c r="G173" s="203"/>
      <c r="H173" s="203"/>
      <c r="I173" s="126"/>
    </row>
    <row r="174" spans="1:9" x14ac:dyDescent="0.25">
      <c r="A174" s="125"/>
      <c r="B174" s="125"/>
      <c r="C174" s="282" t="s">
        <v>2075</v>
      </c>
      <c r="D174" s="126"/>
      <c r="E174" s="126"/>
      <c r="F174" s="126"/>
      <c r="G174" s="203"/>
      <c r="H174" s="203"/>
      <c r="I174" s="126"/>
    </row>
    <row r="175" spans="1:9" x14ac:dyDescent="0.25">
      <c r="A175" s="125"/>
      <c r="B175" s="125"/>
      <c r="C175" s="282" t="s">
        <v>2076</v>
      </c>
      <c r="D175" s="126"/>
      <c r="E175" s="126"/>
      <c r="F175" s="126"/>
      <c r="G175" s="203"/>
      <c r="H175" s="203"/>
      <c r="I175" s="126"/>
    </row>
    <row r="176" spans="1:9" ht="30" x14ac:dyDescent="0.25">
      <c r="A176" s="125"/>
      <c r="B176" s="125"/>
      <c r="C176" s="282" t="s">
        <v>2105</v>
      </c>
      <c r="D176" s="126"/>
      <c r="E176" s="126"/>
      <c r="F176" s="126"/>
      <c r="G176" s="203"/>
      <c r="H176" s="203"/>
      <c r="I176" s="126"/>
    </row>
    <row r="177" spans="1:9" x14ac:dyDescent="0.25">
      <c r="A177" s="196"/>
      <c r="B177" s="196"/>
      <c r="C177" s="177"/>
      <c r="D177" s="177"/>
      <c r="E177" s="177"/>
      <c r="F177" s="177"/>
      <c r="G177" s="177"/>
      <c r="H177" s="177"/>
      <c r="I177" s="177"/>
    </row>
    <row r="178" spans="1:9" x14ac:dyDescent="0.25">
      <c r="A178" s="125" t="s">
        <v>2113</v>
      </c>
      <c r="B178" s="125" t="s">
        <v>2026</v>
      </c>
      <c r="C178" s="282" t="s">
        <v>2027</v>
      </c>
      <c r="D178" s="126"/>
      <c r="E178" s="126"/>
      <c r="F178" s="126"/>
      <c r="G178" s="203"/>
      <c r="H178" s="203"/>
      <c r="I178" s="126"/>
    </row>
    <row r="179" spans="1:9" x14ac:dyDescent="0.25">
      <c r="A179" s="125"/>
      <c r="B179" s="125" t="s">
        <v>2114</v>
      </c>
      <c r="C179" s="282" t="s">
        <v>2115</v>
      </c>
      <c r="D179" s="126"/>
      <c r="E179" s="126"/>
      <c r="F179" s="126"/>
      <c r="G179" s="203"/>
      <c r="H179" s="203"/>
      <c r="I179" s="126"/>
    </row>
    <row r="180" spans="1:9" ht="30" x14ac:dyDescent="0.25">
      <c r="A180" s="125"/>
      <c r="B180" s="125"/>
      <c r="C180" s="282" t="s">
        <v>2116</v>
      </c>
      <c r="D180" s="126"/>
      <c r="E180" s="126"/>
      <c r="F180" s="126"/>
      <c r="G180" s="203"/>
      <c r="H180" s="203"/>
      <c r="I180" s="126"/>
    </row>
    <row r="181" spans="1:9" x14ac:dyDescent="0.25">
      <c r="A181" s="196"/>
      <c r="B181" s="196"/>
      <c r="C181" s="177"/>
      <c r="D181" s="177"/>
      <c r="E181" s="177"/>
      <c r="F181" s="177"/>
      <c r="G181" s="177"/>
      <c r="H181" s="177"/>
      <c r="I181" s="177"/>
    </row>
    <row r="182" spans="1:9" x14ac:dyDescent="0.25">
      <c r="A182" s="125" t="s">
        <v>2117</v>
      </c>
      <c r="B182" s="125" t="s">
        <v>2026</v>
      </c>
      <c r="C182" s="282" t="s">
        <v>2118</v>
      </c>
      <c r="D182" s="126"/>
      <c r="E182" s="126"/>
      <c r="F182" s="126"/>
      <c r="G182" s="203"/>
      <c r="H182" s="203"/>
      <c r="I182" s="126"/>
    </row>
    <row r="183" spans="1:9" x14ac:dyDescent="0.25">
      <c r="A183" s="125"/>
      <c r="B183" s="125" t="s">
        <v>2119</v>
      </c>
      <c r="C183" s="282" t="s">
        <v>2120</v>
      </c>
      <c r="D183" s="126"/>
      <c r="E183" s="126"/>
      <c r="F183" s="126"/>
      <c r="G183" s="203"/>
      <c r="H183" s="203"/>
      <c r="I183" s="126"/>
    </row>
    <row r="184" spans="1:9" ht="30" x14ac:dyDescent="0.25">
      <c r="A184" s="125"/>
      <c r="B184" s="125"/>
      <c r="C184" s="282" t="s">
        <v>2121</v>
      </c>
      <c r="D184" s="126"/>
      <c r="E184" s="126"/>
      <c r="F184" s="126"/>
      <c r="G184" s="203"/>
      <c r="H184" s="203"/>
      <c r="I184" s="126"/>
    </row>
    <row r="185" spans="1:9" x14ac:dyDescent="0.25">
      <c r="A185" s="125"/>
      <c r="B185" s="125"/>
      <c r="C185" s="282" t="s">
        <v>2122</v>
      </c>
      <c r="D185" s="126"/>
      <c r="E185" s="126"/>
      <c r="F185" s="126"/>
      <c r="G185" s="203"/>
      <c r="H185" s="203"/>
      <c r="I185" s="126"/>
    </row>
    <row r="186" spans="1:9" ht="26.25" customHeight="1" x14ac:dyDescent="0.25">
      <c r="A186" s="125"/>
      <c r="B186" s="125"/>
      <c r="C186" s="282" t="s">
        <v>2123</v>
      </c>
      <c r="D186" s="126"/>
      <c r="E186" s="126"/>
      <c r="F186" s="126"/>
      <c r="G186" s="203"/>
      <c r="H186" s="203"/>
      <c r="I186" s="126"/>
    </row>
    <row r="187" spans="1:9" ht="30" x14ac:dyDescent="0.25">
      <c r="A187" s="125"/>
      <c r="B187" s="125"/>
      <c r="C187" s="282" t="s">
        <v>2124</v>
      </c>
      <c r="D187" s="126"/>
      <c r="E187" s="126"/>
      <c r="F187" s="126"/>
      <c r="G187" s="203"/>
      <c r="H187" s="203"/>
      <c r="I187" s="126"/>
    </row>
    <row r="188" spans="1:9" x14ac:dyDescent="0.25">
      <c r="A188" s="125"/>
      <c r="B188" s="125"/>
      <c r="C188" s="282" t="s">
        <v>2125</v>
      </c>
      <c r="D188" s="126"/>
      <c r="E188" s="126"/>
      <c r="F188" s="126"/>
      <c r="G188" s="203"/>
      <c r="H188" s="203"/>
      <c r="I188" s="126"/>
    </row>
    <row r="189" spans="1:9" x14ac:dyDescent="0.25">
      <c r="A189" s="196"/>
      <c r="B189" s="196"/>
      <c r="C189" s="177"/>
      <c r="D189" s="177"/>
      <c r="E189" s="177"/>
      <c r="F189" s="177"/>
      <c r="G189" s="177"/>
      <c r="H189" s="177"/>
      <c r="I189" s="177"/>
    </row>
    <row r="190" spans="1:9" x14ac:dyDescent="0.25">
      <c r="A190" s="125" t="s">
        <v>2126</v>
      </c>
      <c r="B190" s="125" t="s">
        <v>2127</v>
      </c>
      <c r="C190" s="282" t="s">
        <v>2128</v>
      </c>
      <c r="D190" s="126"/>
      <c r="E190" s="126"/>
      <c r="F190" s="126"/>
      <c r="G190" s="203"/>
      <c r="H190" s="203"/>
      <c r="I190" s="126"/>
    </row>
    <row r="191" spans="1:9" ht="30" x14ac:dyDescent="0.25">
      <c r="A191" s="125"/>
      <c r="B191" s="125" t="s">
        <v>595</v>
      </c>
      <c r="C191" s="282" t="s">
        <v>2129</v>
      </c>
      <c r="D191" s="126"/>
      <c r="E191" s="126"/>
      <c r="F191" s="126"/>
      <c r="G191" s="203"/>
      <c r="H191" s="203"/>
      <c r="I191" s="126"/>
    </row>
    <row r="192" spans="1:9" x14ac:dyDescent="0.25">
      <c r="A192" s="196"/>
      <c r="B192" s="196"/>
      <c r="C192" s="177"/>
      <c r="D192" s="177"/>
      <c r="E192" s="177"/>
      <c r="F192" s="177"/>
      <c r="G192" s="177"/>
      <c r="H192" s="177"/>
      <c r="I192" s="177"/>
    </row>
    <row r="193" spans="1:9" x14ac:dyDescent="0.25">
      <c r="A193" s="125" t="s">
        <v>2130</v>
      </c>
      <c r="B193" s="125" t="s">
        <v>2131</v>
      </c>
      <c r="C193" s="282" t="s">
        <v>2128</v>
      </c>
      <c r="D193" s="126"/>
      <c r="E193" s="126"/>
      <c r="F193" s="126"/>
      <c r="G193" s="203"/>
      <c r="H193" s="203"/>
      <c r="I193" s="126"/>
    </row>
    <row r="194" spans="1:9" ht="30" x14ac:dyDescent="0.25">
      <c r="A194" s="125"/>
      <c r="B194" s="125" t="s">
        <v>2132</v>
      </c>
      <c r="C194" s="282" t="s">
        <v>2129</v>
      </c>
      <c r="D194" s="126"/>
      <c r="E194" s="126"/>
      <c r="F194" s="126"/>
      <c r="G194" s="203"/>
      <c r="H194" s="203"/>
      <c r="I194" s="126"/>
    </row>
    <row r="195" spans="1:9" x14ac:dyDescent="0.25">
      <c r="A195" s="125"/>
      <c r="B195" s="125"/>
      <c r="C195" s="282" t="s">
        <v>2133</v>
      </c>
      <c r="D195" s="126"/>
      <c r="E195" s="126"/>
      <c r="F195" s="126"/>
      <c r="G195" s="203"/>
      <c r="H195" s="203"/>
      <c r="I195" s="126"/>
    </row>
    <row r="196" spans="1:9" x14ac:dyDescent="0.25">
      <c r="A196" s="196"/>
      <c r="B196" s="196"/>
      <c r="C196" s="177"/>
      <c r="D196" s="177"/>
      <c r="E196" s="177"/>
      <c r="F196" s="177"/>
      <c r="G196" s="177"/>
      <c r="H196" s="177"/>
      <c r="I196" s="177"/>
    </row>
    <row r="197" spans="1:9" x14ac:dyDescent="0.25">
      <c r="A197" s="125" t="s">
        <v>2126</v>
      </c>
      <c r="B197" s="125" t="s">
        <v>2127</v>
      </c>
      <c r="C197" s="282" t="s">
        <v>2134</v>
      </c>
      <c r="D197" s="126"/>
      <c r="E197" s="126"/>
      <c r="F197" s="126"/>
      <c r="G197" s="203"/>
      <c r="H197" s="203"/>
      <c r="I197" s="126"/>
    </row>
    <row r="198" spans="1:9" ht="30" x14ac:dyDescent="0.25">
      <c r="A198" s="125"/>
      <c r="B198" s="125" t="s">
        <v>2135</v>
      </c>
      <c r="C198" s="282" t="s">
        <v>2136</v>
      </c>
      <c r="D198" s="126"/>
      <c r="E198" s="126"/>
      <c r="F198" s="126"/>
      <c r="G198" s="203"/>
      <c r="H198" s="203"/>
      <c r="I198" s="126"/>
    </row>
    <row r="199" spans="1:9" x14ac:dyDescent="0.25">
      <c r="A199" s="196"/>
      <c r="B199" s="196"/>
      <c r="C199" s="177"/>
      <c r="D199" s="177"/>
      <c r="E199" s="177"/>
      <c r="F199" s="177"/>
      <c r="G199" s="177"/>
      <c r="H199" s="177"/>
      <c r="I199" s="177"/>
    </row>
    <row r="200" spans="1:9" x14ac:dyDescent="0.25">
      <c r="A200" s="125" t="s">
        <v>2137</v>
      </c>
      <c r="B200" s="125" t="s">
        <v>2138</v>
      </c>
      <c r="C200" s="282" t="s">
        <v>2139</v>
      </c>
      <c r="D200" s="126"/>
      <c r="E200" s="126"/>
      <c r="F200" s="126"/>
      <c r="G200" s="203"/>
      <c r="H200" s="203"/>
      <c r="I200" s="126"/>
    </row>
    <row r="201" spans="1:9" ht="30" x14ac:dyDescent="0.25">
      <c r="A201" s="125"/>
      <c r="B201" s="125"/>
      <c r="C201" s="282" t="s">
        <v>2140</v>
      </c>
      <c r="D201" s="126"/>
      <c r="E201" s="126"/>
      <c r="F201" s="126"/>
      <c r="G201" s="203"/>
      <c r="H201" s="203"/>
      <c r="I201" s="126"/>
    </row>
    <row r="202" spans="1:9" ht="24" customHeight="1" x14ac:dyDescent="0.25">
      <c r="A202" s="125"/>
      <c r="B202" s="125"/>
      <c r="C202" s="282" t="s">
        <v>2141</v>
      </c>
      <c r="D202" s="126"/>
      <c r="E202" s="126"/>
      <c r="F202" s="126"/>
      <c r="G202" s="203"/>
      <c r="H202" s="203"/>
      <c r="I202" s="126"/>
    </row>
    <row r="203" spans="1:9" x14ac:dyDescent="0.25">
      <c r="A203" s="125"/>
      <c r="B203" s="125"/>
      <c r="C203" s="282" t="s">
        <v>2142</v>
      </c>
      <c r="D203" s="126"/>
      <c r="E203" s="126"/>
      <c r="F203" s="126"/>
      <c r="G203" s="203"/>
      <c r="H203" s="203"/>
      <c r="I203" s="126"/>
    </row>
    <row r="204" spans="1:9" x14ac:dyDescent="0.25">
      <c r="A204" s="196"/>
      <c r="B204" s="196"/>
      <c r="C204" s="177"/>
      <c r="D204" s="177"/>
      <c r="E204" s="177"/>
      <c r="F204" s="177"/>
      <c r="G204" s="177"/>
      <c r="H204" s="177"/>
      <c r="I204" s="177"/>
    </row>
    <row r="205" spans="1:9" x14ac:dyDescent="0.25">
      <c r="A205" s="125" t="s">
        <v>2143</v>
      </c>
      <c r="B205" s="125" t="s">
        <v>2144</v>
      </c>
      <c r="C205" s="282" t="s">
        <v>2145</v>
      </c>
      <c r="D205" s="126"/>
      <c r="E205" s="126"/>
      <c r="F205" s="126"/>
      <c r="G205" s="203"/>
      <c r="H205" s="203"/>
      <c r="I205" s="126"/>
    </row>
    <row r="206" spans="1:9" ht="45" x14ac:dyDescent="0.25">
      <c r="A206" s="125"/>
      <c r="B206" s="125"/>
      <c r="C206" s="282" t="s">
        <v>2146</v>
      </c>
      <c r="D206" s="126"/>
      <c r="E206" s="126"/>
      <c r="F206" s="126"/>
      <c r="G206" s="203"/>
      <c r="H206" s="203"/>
      <c r="I206" s="126"/>
    </row>
    <row r="207" spans="1:9" ht="30" x14ac:dyDescent="0.25">
      <c r="A207" s="125"/>
      <c r="B207" s="125"/>
      <c r="C207" s="282" t="s">
        <v>2147</v>
      </c>
      <c r="D207" s="126"/>
      <c r="E207" s="126"/>
      <c r="F207" s="126"/>
      <c r="G207" s="203"/>
      <c r="H207" s="203"/>
      <c r="I207" s="126"/>
    </row>
    <row r="208" spans="1:9" x14ac:dyDescent="0.25">
      <c r="A208" s="196"/>
      <c r="B208" s="196"/>
      <c r="C208" s="177"/>
      <c r="D208" s="177"/>
      <c r="E208" s="177"/>
      <c r="F208" s="177"/>
      <c r="G208" s="177"/>
      <c r="H208" s="177"/>
      <c r="I208" s="177"/>
    </row>
    <row r="209" spans="1:9" x14ac:dyDescent="0.25">
      <c r="A209" s="125" t="s">
        <v>2148</v>
      </c>
      <c r="B209" s="125" t="s">
        <v>2149</v>
      </c>
      <c r="C209" s="282" t="s">
        <v>2145</v>
      </c>
      <c r="D209" s="126"/>
      <c r="E209" s="126"/>
      <c r="F209" s="126"/>
      <c r="G209" s="203"/>
      <c r="H209" s="203"/>
      <c r="I209" s="126"/>
    </row>
    <row r="210" spans="1:9" x14ac:dyDescent="0.25">
      <c r="A210" s="125"/>
      <c r="B210" s="125"/>
      <c r="C210" s="282" t="s">
        <v>2150</v>
      </c>
      <c r="D210" s="126"/>
      <c r="E210" s="126"/>
      <c r="F210" s="126"/>
      <c r="G210" s="203"/>
      <c r="H210" s="203"/>
      <c r="I210" s="126"/>
    </row>
    <row r="211" spans="1:9" ht="30" x14ac:dyDescent="0.25">
      <c r="A211" s="125"/>
      <c r="B211" s="125"/>
      <c r="C211" s="282" t="s">
        <v>2151</v>
      </c>
      <c r="D211" s="126"/>
      <c r="E211" s="126"/>
      <c r="F211" s="126"/>
      <c r="G211" s="203"/>
      <c r="H211" s="203"/>
      <c r="I211" s="126"/>
    </row>
    <row r="212" spans="1:9" x14ac:dyDescent="0.25">
      <c r="A212" s="196"/>
      <c r="B212" s="196"/>
      <c r="C212" s="177"/>
      <c r="D212" s="177"/>
      <c r="E212" s="177"/>
      <c r="F212" s="177"/>
      <c r="G212" s="177"/>
      <c r="H212" s="177"/>
      <c r="I212" s="177"/>
    </row>
    <row r="213" spans="1:9" x14ac:dyDescent="0.25">
      <c r="A213" s="125" t="s">
        <v>2152</v>
      </c>
      <c r="B213" s="125" t="s">
        <v>2153</v>
      </c>
      <c r="C213" s="282" t="s">
        <v>2145</v>
      </c>
      <c r="D213" s="126"/>
      <c r="E213" s="126"/>
      <c r="F213" s="126"/>
      <c r="G213" s="203"/>
      <c r="H213" s="203"/>
      <c r="I213" s="126"/>
    </row>
    <row r="214" spans="1:9" ht="30" x14ac:dyDescent="0.25">
      <c r="A214" s="125"/>
      <c r="B214" s="125"/>
      <c r="C214" s="282" t="s">
        <v>2154</v>
      </c>
      <c r="D214" s="126"/>
      <c r="E214" s="126"/>
      <c r="F214" s="126"/>
      <c r="G214" s="203"/>
      <c r="H214" s="203"/>
      <c r="I214" s="126"/>
    </row>
    <row r="215" spans="1:9" x14ac:dyDescent="0.25">
      <c r="A215" s="125"/>
      <c r="B215" s="125"/>
      <c r="C215" s="282" t="s">
        <v>2155</v>
      </c>
      <c r="D215" s="126"/>
      <c r="E215" s="126"/>
      <c r="F215" s="126"/>
      <c r="G215" s="203"/>
      <c r="H215" s="203"/>
      <c r="I215" s="126"/>
    </row>
    <row r="216" spans="1:9" x14ac:dyDescent="0.25">
      <c r="A216" s="125"/>
      <c r="B216" s="125"/>
      <c r="C216" s="282" t="s">
        <v>2156</v>
      </c>
      <c r="D216" s="126"/>
      <c r="E216" s="126"/>
      <c r="F216" s="126"/>
      <c r="G216" s="203"/>
      <c r="H216" s="203"/>
      <c r="I216" s="126"/>
    </row>
    <row r="217" spans="1:9" x14ac:dyDescent="0.25">
      <c r="A217" s="196"/>
      <c r="B217" s="196"/>
      <c r="C217" s="177"/>
      <c r="D217" s="177"/>
      <c r="E217" s="177"/>
      <c r="F217" s="177"/>
      <c r="G217" s="177"/>
      <c r="H217" s="177"/>
      <c r="I217" s="177"/>
    </row>
    <row r="218" spans="1:9" x14ac:dyDescent="0.25">
      <c r="A218" s="125" t="s">
        <v>2157</v>
      </c>
      <c r="B218" s="125" t="s">
        <v>2158</v>
      </c>
      <c r="C218" s="282" t="s">
        <v>2145</v>
      </c>
      <c r="D218" s="126"/>
      <c r="E218" s="126"/>
      <c r="F218" s="126"/>
      <c r="G218" s="203"/>
      <c r="H218" s="203"/>
      <c r="I218" s="126"/>
    </row>
    <row r="219" spans="1:9" ht="30" x14ac:dyDescent="0.25">
      <c r="A219" s="125"/>
      <c r="B219" s="125"/>
      <c r="C219" s="282" t="s">
        <v>2159</v>
      </c>
      <c r="D219" s="126"/>
      <c r="E219" s="126"/>
      <c r="F219" s="126"/>
      <c r="G219" s="203"/>
      <c r="H219" s="203"/>
      <c r="I219" s="126"/>
    </row>
    <row r="220" spans="1:9" ht="30" x14ac:dyDescent="0.25">
      <c r="A220" s="125"/>
      <c r="B220" s="125"/>
      <c r="C220" s="282" t="s">
        <v>2160</v>
      </c>
      <c r="D220" s="126"/>
      <c r="E220" s="126"/>
      <c r="F220" s="126"/>
      <c r="G220" s="203"/>
      <c r="H220" s="203"/>
      <c r="I220" s="126"/>
    </row>
    <row r="221" spans="1:9" ht="30" x14ac:dyDescent="0.25">
      <c r="A221" s="125"/>
      <c r="B221" s="125"/>
      <c r="C221" s="282" t="s">
        <v>2161</v>
      </c>
      <c r="D221" s="126"/>
      <c r="E221" s="126"/>
      <c r="F221" s="126"/>
      <c r="G221" s="203"/>
      <c r="H221" s="203"/>
      <c r="I221" s="126"/>
    </row>
    <row r="222" spans="1:9" x14ac:dyDescent="0.25">
      <c r="A222" s="177"/>
      <c r="B222" s="177"/>
      <c r="C222" s="177"/>
      <c r="D222" s="177"/>
      <c r="E222" s="177"/>
      <c r="F222" s="177"/>
      <c r="G222" s="177"/>
      <c r="H222" s="177"/>
      <c r="I222" s="177"/>
    </row>
    <row r="223" spans="1:9" x14ac:dyDescent="0.25">
      <c r="A223" s="125" t="s">
        <v>2162</v>
      </c>
      <c r="B223" s="125" t="s">
        <v>2163</v>
      </c>
      <c r="C223" s="282" t="s">
        <v>2145</v>
      </c>
      <c r="D223" s="126"/>
      <c r="E223" s="126"/>
      <c r="F223" s="126"/>
      <c r="G223" s="203"/>
      <c r="H223" s="203"/>
      <c r="I223" s="126"/>
    </row>
    <row r="224" spans="1:9" ht="30" x14ac:dyDescent="0.25">
      <c r="A224" s="125"/>
      <c r="B224" s="125" t="s">
        <v>2164</v>
      </c>
      <c r="C224" s="282" t="s">
        <v>2165</v>
      </c>
      <c r="D224" s="126"/>
      <c r="E224" s="126"/>
      <c r="F224" s="126"/>
      <c r="G224" s="203"/>
      <c r="H224" s="203"/>
      <c r="I224" s="126"/>
    </row>
    <row r="225" spans="1:9" ht="30" x14ac:dyDescent="0.25">
      <c r="A225" s="125"/>
      <c r="B225" s="125"/>
      <c r="C225" s="282" t="s">
        <v>2166</v>
      </c>
      <c r="D225" s="126"/>
      <c r="E225" s="126"/>
      <c r="F225" s="126"/>
      <c r="G225" s="203"/>
      <c r="H225" s="203"/>
      <c r="I225" s="126"/>
    </row>
    <row r="226" spans="1:9" x14ac:dyDescent="0.25">
      <c r="A226" s="125"/>
      <c r="B226" s="125"/>
      <c r="C226" s="282" t="s">
        <v>2167</v>
      </c>
      <c r="D226" s="126"/>
      <c r="E226" s="126"/>
      <c r="F226" s="126"/>
      <c r="G226" s="203"/>
      <c r="H226" s="203"/>
      <c r="I226" s="126"/>
    </row>
    <row r="227" spans="1:9" ht="24.75" customHeight="1" x14ac:dyDescent="0.25">
      <c r="A227" s="125"/>
      <c r="B227" s="125"/>
      <c r="C227" s="282" t="s">
        <v>2168</v>
      </c>
      <c r="D227" s="126"/>
      <c r="E227" s="126"/>
      <c r="F227" s="126"/>
      <c r="G227" s="203"/>
      <c r="H227" s="203"/>
      <c r="I227" s="126"/>
    </row>
    <row r="228" spans="1:9" x14ac:dyDescent="0.25">
      <c r="A228" s="196"/>
      <c r="B228" s="196"/>
      <c r="C228" s="177"/>
      <c r="D228" s="177"/>
      <c r="E228" s="177"/>
      <c r="F228" s="177"/>
      <c r="G228" s="177"/>
      <c r="H228" s="177"/>
      <c r="I228" s="177"/>
    </row>
    <row r="229" spans="1:9" x14ac:dyDescent="0.25">
      <c r="A229" s="125" t="s">
        <v>2169</v>
      </c>
      <c r="B229" s="125" t="s">
        <v>2163</v>
      </c>
      <c r="C229" s="282" t="s">
        <v>2145</v>
      </c>
      <c r="D229" s="126"/>
      <c r="E229" s="126"/>
      <c r="F229" s="126"/>
      <c r="G229" s="203"/>
      <c r="H229" s="203"/>
      <c r="I229" s="126"/>
    </row>
    <row r="230" spans="1:9" ht="30" x14ac:dyDescent="0.25">
      <c r="A230" s="125"/>
      <c r="B230" s="125" t="s">
        <v>2170</v>
      </c>
      <c r="C230" s="282" t="s">
        <v>2171</v>
      </c>
      <c r="D230" s="126"/>
      <c r="E230" s="126"/>
      <c r="F230" s="126"/>
      <c r="G230" s="203"/>
      <c r="H230" s="203"/>
      <c r="I230" s="126"/>
    </row>
    <row r="231" spans="1:9" ht="30" x14ac:dyDescent="0.25">
      <c r="A231" s="125"/>
      <c r="B231" s="125"/>
      <c r="C231" s="282" t="s">
        <v>2166</v>
      </c>
      <c r="D231" s="126"/>
      <c r="E231" s="126"/>
      <c r="F231" s="126"/>
      <c r="G231" s="203"/>
      <c r="H231" s="203"/>
      <c r="I231" s="126"/>
    </row>
    <row r="232" spans="1:9" x14ac:dyDescent="0.25">
      <c r="A232" s="125"/>
      <c r="B232" s="125"/>
      <c r="C232" s="282" t="s">
        <v>2167</v>
      </c>
      <c r="D232" s="126"/>
      <c r="E232" s="126"/>
      <c r="F232" s="126"/>
      <c r="G232" s="203"/>
      <c r="H232" s="203"/>
      <c r="I232" s="126"/>
    </row>
    <row r="233" spans="1:9" ht="18.75" customHeight="1" x14ac:dyDescent="0.25">
      <c r="A233" s="125"/>
      <c r="B233" s="125"/>
      <c r="C233" s="282" t="s">
        <v>2172</v>
      </c>
      <c r="D233" s="126"/>
      <c r="E233" s="126"/>
      <c r="F233" s="126"/>
      <c r="G233" s="203"/>
      <c r="H233" s="203"/>
      <c r="I233" s="126"/>
    </row>
    <row r="234" spans="1:9" x14ac:dyDescent="0.25">
      <c r="A234" s="196"/>
      <c r="B234" s="196"/>
      <c r="C234" s="177"/>
      <c r="D234" s="177"/>
      <c r="E234" s="177"/>
      <c r="F234" s="177"/>
      <c r="G234" s="177"/>
      <c r="H234" s="177"/>
      <c r="I234" s="177"/>
    </row>
    <row r="235" spans="1:9" x14ac:dyDescent="0.25">
      <c r="A235" s="125" t="s">
        <v>2173</v>
      </c>
      <c r="B235" s="125" t="s">
        <v>2163</v>
      </c>
      <c r="C235" s="282" t="s">
        <v>2145</v>
      </c>
      <c r="D235" s="126"/>
      <c r="E235" s="126"/>
      <c r="F235" s="126"/>
      <c r="G235" s="203"/>
      <c r="H235" s="203"/>
      <c r="I235" s="126"/>
    </row>
    <row r="236" spans="1:9" ht="30" x14ac:dyDescent="0.25">
      <c r="A236" s="125"/>
      <c r="B236" s="125" t="s">
        <v>2174</v>
      </c>
      <c r="C236" s="282" t="s">
        <v>2175</v>
      </c>
      <c r="D236" s="126"/>
      <c r="E236" s="126"/>
      <c r="F236" s="126"/>
      <c r="G236" s="203"/>
      <c r="H236" s="203"/>
      <c r="I236" s="126"/>
    </row>
    <row r="237" spans="1:9" ht="30" x14ac:dyDescent="0.25">
      <c r="A237" s="125"/>
      <c r="B237" s="125"/>
      <c r="C237" s="282" t="s">
        <v>2166</v>
      </c>
      <c r="D237" s="126"/>
      <c r="E237" s="126"/>
      <c r="F237" s="126"/>
      <c r="G237" s="203"/>
      <c r="H237" s="203"/>
      <c r="I237" s="126"/>
    </row>
    <row r="238" spans="1:9" x14ac:dyDescent="0.25">
      <c r="A238" s="125"/>
      <c r="B238" s="125"/>
      <c r="C238" s="282" t="s">
        <v>2167</v>
      </c>
      <c r="D238" s="126"/>
      <c r="E238" s="126"/>
      <c r="F238" s="126"/>
      <c r="G238" s="203"/>
      <c r="H238" s="203"/>
      <c r="I238" s="126"/>
    </row>
    <row r="239" spans="1:9" x14ac:dyDescent="0.25">
      <c r="A239" s="125"/>
      <c r="B239" s="125"/>
      <c r="C239" s="282" t="s">
        <v>2176</v>
      </c>
      <c r="D239" s="126"/>
      <c r="E239" s="126"/>
      <c r="F239" s="126"/>
      <c r="G239" s="203"/>
      <c r="H239" s="203"/>
      <c r="I239" s="126"/>
    </row>
    <row r="240" spans="1:9" x14ac:dyDescent="0.25">
      <c r="A240" s="196"/>
      <c r="B240" s="196"/>
      <c r="C240" s="177"/>
      <c r="D240" s="177"/>
      <c r="E240" s="177"/>
      <c r="F240" s="177"/>
      <c r="G240" s="177"/>
      <c r="H240" s="177"/>
      <c r="I240" s="177"/>
    </row>
    <row r="241" spans="1:9" x14ac:dyDescent="0.25">
      <c r="A241" s="125" t="s">
        <v>2177</v>
      </c>
      <c r="B241" s="125" t="s">
        <v>2163</v>
      </c>
      <c r="C241" s="282" t="s">
        <v>2145</v>
      </c>
      <c r="D241" s="126"/>
      <c r="E241" s="126"/>
      <c r="F241" s="126"/>
      <c r="G241" s="203"/>
      <c r="H241" s="203"/>
      <c r="I241" s="126"/>
    </row>
    <row r="242" spans="1:9" ht="30" x14ac:dyDescent="0.25">
      <c r="A242" s="125"/>
      <c r="B242" s="125" t="s">
        <v>2178</v>
      </c>
      <c r="C242" s="282" t="s">
        <v>2179</v>
      </c>
      <c r="D242" s="126"/>
      <c r="E242" s="126"/>
      <c r="F242" s="126"/>
      <c r="G242" s="203"/>
      <c r="H242" s="203"/>
      <c r="I242" s="126"/>
    </row>
    <row r="243" spans="1:9" ht="30" x14ac:dyDescent="0.25">
      <c r="A243" s="125"/>
      <c r="B243" s="125"/>
      <c r="C243" s="282" t="s">
        <v>2166</v>
      </c>
      <c r="D243" s="126"/>
      <c r="E243" s="126"/>
      <c r="F243" s="126"/>
      <c r="G243" s="203"/>
      <c r="H243" s="203"/>
      <c r="I243" s="126"/>
    </row>
    <row r="244" spans="1:9" x14ac:dyDescent="0.25">
      <c r="A244" s="125"/>
      <c r="B244" s="125"/>
      <c r="C244" s="282" t="s">
        <v>2167</v>
      </c>
      <c r="D244" s="126"/>
      <c r="E244" s="126"/>
      <c r="F244" s="126"/>
      <c r="G244" s="203"/>
      <c r="H244" s="203"/>
      <c r="I244" s="126"/>
    </row>
    <row r="245" spans="1:9" x14ac:dyDescent="0.25">
      <c r="A245" s="125"/>
      <c r="B245" s="125"/>
      <c r="C245" s="282" t="s">
        <v>2180</v>
      </c>
      <c r="D245" s="126"/>
      <c r="E245" s="126"/>
      <c r="F245" s="126"/>
      <c r="G245" s="203"/>
      <c r="H245" s="203"/>
      <c r="I245" s="126"/>
    </row>
    <row r="246" spans="1:9" x14ac:dyDescent="0.25">
      <c r="A246" s="177"/>
      <c r="B246" s="177"/>
      <c r="C246" s="177"/>
      <c r="D246" s="177"/>
      <c r="E246" s="177"/>
      <c r="F246" s="177"/>
      <c r="G246" s="177"/>
      <c r="H246" s="177"/>
      <c r="I246" s="177"/>
    </row>
    <row r="247" spans="1:9" x14ac:dyDescent="0.25">
      <c r="A247" s="125" t="s">
        <v>2181</v>
      </c>
      <c r="B247" s="125" t="s">
        <v>2182</v>
      </c>
      <c r="C247" s="282" t="s">
        <v>2183</v>
      </c>
      <c r="D247" s="126"/>
      <c r="E247" s="126"/>
      <c r="F247" s="126"/>
      <c r="G247" s="203"/>
      <c r="H247" s="203"/>
      <c r="I247" s="126"/>
    </row>
    <row r="248" spans="1:9" x14ac:dyDescent="0.25">
      <c r="A248" s="125"/>
      <c r="B248" s="125" t="s">
        <v>2184</v>
      </c>
      <c r="C248" s="282" t="s">
        <v>2185</v>
      </c>
      <c r="D248" s="126"/>
      <c r="E248" s="126"/>
      <c r="F248" s="126"/>
      <c r="G248" s="203"/>
      <c r="H248" s="203"/>
      <c r="I248" s="126"/>
    </row>
    <row r="249" spans="1:9" ht="18" customHeight="1" x14ac:dyDescent="0.25">
      <c r="A249" s="125"/>
      <c r="B249" s="125"/>
      <c r="C249" s="282" t="s">
        <v>2186</v>
      </c>
      <c r="D249" s="126"/>
      <c r="E249" s="126"/>
      <c r="F249" s="126"/>
      <c r="G249" s="203"/>
      <c r="H249" s="203"/>
      <c r="I249" s="126"/>
    </row>
    <row r="250" spans="1:9" x14ac:dyDescent="0.25">
      <c r="A250" s="196"/>
      <c r="B250" s="196"/>
      <c r="C250" s="177"/>
      <c r="D250" s="177"/>
      <c r="E250" s="177"/>
      <c r="F250" s="177"/>
      <c r="G250" s="177"/>
      <c r="H250" s="177"/>
      <c r="I250" s="177"/>
    </row>
    <row r="251" spans="1:9" x14ac:dyDescent="0.25">
      <c r="A251" s="125" t="s">
        <v>2187</v>
      </c>
      <c r="B251" s="125" t="s">
        <v>2188</v>
      </c>
      <c r="C251" s="282" t="s">
        <v>2183</v>
      </c>
      <c r="D251" s="126"/>
      <c r="E251" s="126"/>
      <c r="F251" s="126"/>
      <c r="G251" s="203"/>
      <c r="H251" s="203"/>
      <c r="I251" s="126"/>
    </row>
    <row r="252" spans="1:9" x14ac:dyDescent="0.25">
      <c r="A252" s="125"/>
      <c r="B252" s="125" t="s">
        <v>2189</v>
      </c>
      <c r="C252" s="282" t="s">
        <v>2185</v>
      </c>
      <c r="D252" s="126"/>
      <c r="E252" s="126"/>
      <c r="F252" s="126"/>
      <c r="G252" s="203"/>
      <c r="H252" s="203"/>
      <c r="I252" s="126"/>
    </row>
    <row r="253" spans="1:9" x14ac:dyDescent="0.25">
      <c r="A253" s="125"/>
      <c r="B253" s="125"/>
      <c r="C253" s="282" t="s">
        <v>2190</v>
      </c>
      <c r="D253" s="126"/>
      <c r="E253" s="126"/>
      <c r="F253" s="126"/>
      <c r="G253" s="203"/>
      <c r="H253" s="203"/>
      <c r="I253" s="126"/>
    </row>
    <row r="254" spans="1:9" x14ac:dyDescent="0.25">
      <c r="A254" s="125"/>
      <c r="B254" s="125"/>
      <c r="C254" s="282" t="s">
        <v>2191</v>
      </c>
      <c r="D254" s="126"/>
      <c r="E254" s="126"/>
      <c r="F254" s="126"/>
      <c r="G254" s="203"/>
      <c r="H254" s="203"/>
      <c r="I254" s="126"/>
    </row>
    <row r="255" spans="1:9" ht="30" x14ac:dyDescent="0.25">
      <c r="A255" s="125"/>
      <c r="B255" s="125"/>
      <c r="C255" s="282" t="s">
        <v>2192</v>
      </c>
      <c r="D255" s="126"/>
      <c r="E255" s="126"/>
      <c r="F255" s="126"/>
      <c r="G255" s="203"/>
      <c r="H255" s="203"/>
      <c r="I255" s="126"/>
    </row>
    <row r="256" spans="1:9" x14ac:dyDescent="0.25">
      <c r="A256" s="196"/>
      <c r="B256" s="196"/>
      <c r="C256" s="177"/>
      <c r="D256" s="177"/>
      <c r="E256" s="177"/>
      <c r="F256" s="177"/>
      <c r="G256" s="177"/>
      <c r="H256" s="177"/>
      <c r="I256" s="177"/>
    </row>
    <row r="257" spans="1:9" x14ac:dyDescent="0.25">
      <c r="A257" s="125" t="s">
        <v>2193</v>
      </c>
      <c r="B257" s="125" t="s">
        <v>2188</v>
      </c>
      <c r="C257" s="282" t="s">
        <v>2145</v>
      </c>
      <c r="D257" s="126"/>
      <c r="E257" s="126"/>
      <c r="F257" s="126"/>
      <c r="G257" s="203"/>
      <c r="H257" s="203"/>
      <c r="I257" s="126"/>
    </row>
    <row r="258" spans="1:9" x14ac:dyDescent="0.25">
      <c r="A258" s="125"/>
      <c r="B258" s="125"/>
      <c r="C258" s="282" t="s">
        <v>2194</v>
      </c>
      <c r="D258" s="126"/>
      <c r="E258" s="126"/>
      <c r="F258" s="126"/>
      <c r="G258" s="203"/>
      <c r="H258" s="203"/>
      <c r="I258" s="126"/>
    </row>
    <row r="259" spans="1:9" ht="30" x14ac:dyDescent="0.25">
      <c r="A259" s="125"/>
      <c r="B259" s="125"/>
      <c r="C259" s="282" t="s">
        <v>2195</v>
      </c>
      <c r="D259" s="126"/>
      <c r="E259" s="126"/>
      <c r="F259" s="126"/>
      <c r="G259" s="203"/>
      <c r="H259" s="203"/>
      <c r="I259" s="126"/>
    </row>
    <row r="260" spans="1:9" x14ac:dyDescent="0.25">
      <c r="A260" s="125"/>
      <c r="B260" s="125"/>
      <c r="C260" s="282" t="s">
        <v>2196</v>
      </c>
      <c r="D260" s="126"/>
      <c r="E260" s="126"/>
      <c r="F260" s="126"/>
      <c r="G260" s="203"/>
      <c r="H260" s="203"/>
      <c r="I260" s="126"/>
    </row>
    <row r="261" spans="1:9" x14ac:dyDescent="0.25">
      <c r="A261" s="125"/>
      <c r="B261" s="125"/>
      <c r="C261" s="282" t="s">
        <v>2197</v>
      </c>
      <c r="D261" s="126"/>
      <c r="E261" s="126"/>
      <c r="F261" s="126"/>
      <c r="G261" s="203"/>
      <c r="H261" s="203"/>
      <c r="I261" s="126"/>
    </row>
    <row r="262" spans="1:9" ht="30" x14ac:dyDescent="0.25">
      <c r="A262" s="125"/>
      <c r="B262" s="125"/>
      <c r="C262" s="282" t="s">
        <v>2198</v>
      </c>
      <c r="D262" s="126"/>
      <c r="E262" s="126"/>
      <c r="F262" s="126"/>
      <c r="G262" s="203"/>
      <c r="H262" s="203"/>
      <c r="I262" s="126"/>
    </row>
    <row r="263" spans="1:9" x14ac:dyDescent="0.25">
      <c r="A263" s="196"/>
      <c r="B263" s="196"/>
      <c r="C263" s="177"/>
      <c r="D263" s="177"/>
      <c r="E263" s="177"/>
      <c r="F263" s="177"/>
      <c r="G263" s="177"/>
      <c r="H263" s="177"/>
      <c r="I263" s="177"/>
    </row>
    <row r="264" spans="1:9" x14ac:dyDescent="0.25">
      <c r="A264" s="125" t="s">
        <v>2199</v>
      </c>
      <c r="B264" s="125" t="s">
        <v>2200</v>
      </c>
      <c r="C264" s="282" t="s">
        <v>2145</v>
      </c>
      <c r="D264" s="126"/>
      <c r="E264" s="126"/>
      <c r="F264" s="126"/>
      <c r="G264" s="203"/>
      <c r="H264" s="203"/>
      <c r="I264" s="126"/>
    </row>
    <row r="265" spans="1:9" x14ac:dyDescent="0.25">
      <c r="A265" s="125"/>
      <c r="B265" s="125" t="s">
        <v>2201</v>
      </c>
      <c r="C265" s="282" t="s">
        <v>2194</v>
      </c>
      <c r="D265" s="126"/>
      <c r="E265" s="126"/>
      <c r="F265" s="126"/>
      <c r="G265" s="203"/>
      <c r="H265" s="203"/>
      <c r="I265" s="126"/>
    </row>
    <row r="266" spans="1:9" ht="30" x14ac:dyDescent="0.25">
      <c r="A266" s="125"/>
      <c r="B266" s="125"/>
      <c r="C266" s="282" t="s">
        <v>2195</v>
      </c>
      <c r="D266" s="126"/>
      <c r="E266" s="126"/>
      <c r="F266" s="126"/>
      <c r="G266" s="203"/>
      <c r="H266" s="203"/>
      <c r="I266" s="126"/>
    </row>
    <row r="267" spans="1:9" x14ac:dyDescent="0.25">
      <c r="A267" s="125"/>
      <c r="B267" s="125"/>
      <c r="C267" s="282" t="s">
        <v>2202</v>
      </c>
      <c r="D267" s="126"/>
      <c r="E267" s="126"/>
      <c r="F267" s="126"/>
      <c r="G267" s="203"/>
      <c r="H267" s="203"/>
      <c r="I267" s="126"/>
    </row>
    <row r="268" spans="1:9" x14ac:dyDescent="0.25">
      <c r="A268" s="125"/>
      <c r="B268" s="125"/>
      <c r="C268" s="282" t="s">
        <v>2203</v>
      </c>
      <c r="D268" s="126"/>
      <c r="E268" s="126"/>
      <c r="F268" s="126"/>
      <c r="G268" s="203"/>
      <c r="H268" s="203"/>
      <c r="I268" s="126"/>
    </row>
    <row r="269" spans="1:9" x14ac:dyDescent="0.25">
      <c r="A269" s="196"/>
      <c r="B269" s="196"/>
      <c r="C269" s="177"/>
      <c r="D269" s="177"/>
      <c r="E269" s="177"/>
      <c r="F269" s="177"/>
      <c r="G269" s="177"/>
      <c r="H269" s="177"/>
      <c r="I269" s="177"/>
    </row>
    <row r="270" spans="1:9" x14ac:dyDescent="0.25">
      <c r="A270" s="125" t="s">
        <v>2204</v>
      </c>
      <c r="B270" s="125" t="s">
        <v>2200</v>
      </c>
      <c r="C270" s="282" t="s">
        <v>2145</v>
      </c>
      <c r="D270" s="126"/>
      <c r="E270" s="126"/>
      <c r="F270" s="126"/>
      <c r="G270" s="203"/>
      <c r="H270" s="203"/>
      <c r="I270" s="126"/>
    </row>
    <row r="271" spans="1:9" x14ac:dyDescent="0.25">
      <c r="A271" s="125"/>
      <c r="B271" s="125" t="s">
        <v>2205</v>
      </c>
      <c r="C271" s="282" t="s">
        <v>2194</v>
      </c>
      <c r="D271" s="126"/>
      <c r="E271" s="126"/>
      <c r="F271" s="126"/>
      <c r="G271" s="203"/>
      <c r="H271" s="203"/>
      <c r="I271" s="126"/>
    </row>
    <row r="272" spans="1:9" ht="30" x14ac:dyDescent="0.25">
      <c r="A272" s="125"/>
      <c r="B272" s="125"/>
      <c r="C272" s="282" t="s">
        <v>2195</v>
      </c>
      <c r="D272" s="126"/>
      <c r="E272" s="126"/>
      <c r="F272" s="126"/>
      <c r="G272" s="203"/>
      <c r="H272" s="203"/>
      <c r="I272" s="126"/>
    </row>
    <row r="273" spans="1:9" ht="30" x14ac:dyDescent="0.25">
      <c r="A273" s="125"/>
      <c r="B273" s="125"/>
      <c r="C273" s="282" t="s">
        <v>2206</v>
      </c>
      <c r="D273" s="126"/>
      <c r="E273" s="126"/>
      <c r="F273" s="126"/>
      <c r="G273" s="203"/>
      <c r="H273" s="203"/>
      <c r="I273" s="126"/>
    </row>
    <row r="274" spans="1:9" ht="30" x14ac:dyDescent="0.25">
      <c r="A274" s="125"/>
      <c r="B274" s="125"/>
      <c r="C274" s="282" t="s">
        <v>2207</v>
      </c>
      <c r="D274" s="126"/>
      <c r="E274" s="126"/>
      <c r="F274" s="126"/>
      <c r="G274" s="203"/>
      <c r="H274" s="203"/>
      <c r="I274" s="126"/>
    </row>
    <row r="275" spans="1:9" x14ac:dyDescent="0.25">
      <c r="A275" s="196"/>
      <c r="B275" s="196"/>
      <c r="C275" s="177"/>
      <c r="D275" s="177"/>
      <c r="E275" s="177"/>
      <c r="F275" s="177"/>
      <c r="G275" s="177"/>
      <c r="H275" s="177"/>
      <c r="I275" s="177"/>
    </row>
    <row r="276" spans="1:9" x14ac:dyDescent="0.25">
      <c r="A276" s="125" t="s">
        <v>2208</v>
      </c>
      <c r="B276" s="125" t="s">
        <v>2209</v>
      </c>
      <c r="C276" s="282" t="s">
        <v>2145</v>
      </c>
      <c r="D276" s="126"/>
      <c r="E276" s="126"/>
      <c r="F276" s="126"/>
      <c r="G276" s="203"/>
      <c r="H276" s="203"/>
      <c r="I276" s="126"/>
    </row>
    <row r="277" spans="1:9" x14ac:dyDescent="0.25">
      <c r="A277" s="125"/>
      <c r="B277" s="125"/>
      <c r="C277" s="282" t="s">
        <v>2194</v>
      </c>
      <c r="D277" s="126"/>
      <c r="E277" s="126"/>
      <c r="F277" s="126"/>
      <c r="G277" s="203"/>
      <c r="H277" s="203"/>
      <c r="I277" s="126"/>
    </row>
    <row r="278" spans="1:9" ht="30" x14ac:dyDescent="0.25">
      <c r="A278" s="125"/>
      <c r="B278" s="125"/>
      <c r="C278" s="282" t="s">
        <v>2195</v>
      </c>
      <c r="D278" s="126"/>
      <c r="E278" s="126"/>
      <c r="F278" s="126"/>
      <c r="G278" s="203"/>
      <c r="H278" s="203"/>
      <c r="I278" s="126"/>
    </row>
    <row r="279" spans="1:9" ht="30" x14ac:dyDescent="0.25">
      <c r="A279" s="125"/>
      <c r="B279" s="125"/>
      <c r="C279" s="282" t="s">
        <v>2210</v>
      </c>
      <c r="D279" s="126"/>
      <c r="E279" s="126"/>
      <c r="F279" s="126"/>
      <c r="G279" s="203"/>
      <c r="H279" s="203"/>
      <c r="I279" s="126"/>
    </row>
    <row r="280" spans="1:9" ht="30" x14ac:dyDescent="0.25">
      <c r="A280" s="125"/>
      <c r="B280" s="125"/>
      <c r="C280" s="282" t="s">
        <v>2211</v>
      </c>
      <c r="D280" s="126"/>
      <c r="E280" s="126"/>
      <c r="F280" s="126"/>
      <c r="G280" s="203"/>
      <c r="H280" s="203"/>
      <c r="I280" s="126"/>
    </row>
    <row r="281" spans="1:9" ht="30" x14ac:dyDescent="0.25">
      <c r="A281" s="125"/>
      <c r="B281" s="125"/>
      <c r="C281" s="282" t="s">
        <v>2212</v>
      </c>
      <c r="D281" s="126"/>
      <c r="E281" s="126"/>
      <c r="F281" s="126"/>
      <c r="G281" s="203"/>
      <c r="H281" s="203"/>
      <c r="I281" s="126"/>
    </row>
    <row r="282" spans="1:9" x14ac:dyDescent="0.25">
      <c r="A282" s="125"/>
      <c r="B282" s="125"/>
      <c r="C282" s="282" t="s">
        <v>2213</v>
      </c>
      <c r="D282" s="126"/>
      <c r="E282" s="126"/>
      <c r="F282" s="126"/>
      <c r="G282" s="203"/>
      <c r="H282" s="203"/>
      <c r="I282" s="126"/>
    </row>
    <row r="283" spans="1:9" x14ac:dyDescent="0.25">
      <c r="A283" s="196"/>
      <c r="B283" s="196"/>
      <c r="C283" s="177"/>
      <c r="D283" s="177"/>
      <c r="E283" s="177"/>
      <c r="F283" s="177"/>
      <c r="G283" s="177"/>
      <c r="H283" s="177"/>
      <c r="I283" s="177"/>
    </row>
    <row r="284" spans="1:9" x14ac:dyDescent="0.25">
      <c r="A284" s="125" t="s">
        <v>2214</v>
      </c>
      <c r="B284" s="125" t="s">
        <v>2209</v>
      </c>
      <c r="C284" s="282" t="s">
        <v>2145</v>
      </c>
      <c r="D284" s="126"/>
      <c r="E284" s="126"/>
      <c r="F284" s="126"/>
      <c r="G284" s="203"/>
      <c r="H284" s="203"/>
      <c r="I284" s="126"/>
    </row>
    <row r="285" spans="1:9" x14ac:dyDescent="0.25">
      <c r="A285" s="125"/>
      <c r="B285" s="125" t="s">
        <v>2215</v>
      </c>
      <c r="C285" s="282" t="s">
        <v>2194</v>
      </c>
      <c r="D285" s="126"/>
      <c r="E285" s="126"/>
      <c r="F285" s="126"/>
      <c r="G285" s="203"/>
      <c r="H285" s="203"/>
      <c r="I285" s="126"/>
    </row>
    <row r="286" spans="1:9" ht="30" x14ac:dyDescent="0.25">
      <c r="A286" s="125"/>
      <c r="B286" s="125"/>
      <c r="C286" s="282" t="s">
        <v>2195</v>
      </c>
      <c r="D286" s="126"/>
      <c r="E286" s="126"/>
      <c r="F286" s="126"/>
      <c r="G286" s="203"/>
      <c r="H286" s="203"/>
      <c r="I286" s="126"/>
    </row>
    <row r="287" spans="1:9" ht="30" x14ac:dyDescent="0.25">
      <c r="A287" s="125"/>
      <c r="B287" s="125"/>
      <c r="C287" s="282" t="s">
        <v>2210</v>
      </c>
      <c r="D287" s="126"/>
      <c r="E287" s="126"/>
      <c r="F287" s="126"/>
      <c r="G287" s="203"/>
      <c r="H287" s="203"/>
      <c r="I287" s="126"/>
    </row>
    <row r="288" spans="1:9" ht="30" x14ac:dyDescent="0.25">
      <c r="A288" s="125"/>
      <c r="B288" s="125"/>
      <c r="C288" s="282" t="s">
        <v>2216</v>
      </c>
      <c r="D288" s="126"/>
      <c r="E288" s="126"/>
      <c r="F288" s="126"/>
      <c r="G288" s="203"/>
      <c r="H288" s="203"/>
      <c r="I288" s="126"/>
    </row>
    <row r="289" spans="1:9" ht="30" x14ac:dyDescent="0.25">
      <c r="A289" s="125"/>
      <c r="B289" s="125"/>
      <c r="C289" s="282" t="s">
        <v>2212</v>
      </c>
      <c r="D289" s="126"/>
      <c r="E289" s="126"/>
      <c r="F289" s="126"/>
      <c r="G289" s="203"/>
      <c r="H289" s="203"/>
      <c r="I289" s="126"/>
    </row>
    <row r="290" spans="1:9" x14ac:dyDescent="0.25">
      <c r="A290" s="125"/>
      <c r="B290" s="125"/>
      <c r="C290" s="282" t="s">
        <v>2213</v>
      </c>
      <c r="D290" s="126"/>
      <c r="E290" s="126"/>
      <c r="F290" s="126"/>
      <c r="G290" s="203"/>
      <c r="H290" s="203"/>
      <c r="I290" s="126"/>
    </row>
    <row r="291" spans="1:9" x14ac:dyDescent="0.25">
      <c r="A291" s="196"/>
      <c r="B291" s="196"/>
      <c r="C291" s="177"/>
      <c r="D291" s="177"/>
      <c r="E291" s="177"/>
      <c r="F291" s="177"/>
      <c r="G291" s="177"/>
      <c r="H291" s="177"/>
      <c r="I291" s="177"/>
    </row>
    <row r="292" spans="1:9" x14ac:dyDescent="0.25">
      <c r="A292" s="125" t="s">
        <v>2217</v>
      </c>
      <c r="B292" s="125" t="s">
        <v>2218</v>
      </c>
      <c r="C292" s="282" t="s">
        <v>2145</v>
      </c>
      <c r="D292" s="126"/>
      <c r="E292" s="126"/>
      <c r="F292" s="126"/>
      <c r="G292" s="203"/>
      <c r="H292" s="203"/>
      <c r="I292" s="126"/>
    </row>
    <row r="293" spans="1:9" x14ac:dyDescent="0.25">
      <c r="A293" s="125"/>
      <c r="B293" s="125" t="s">
        <v>2201</v>
      </c>
      <c r="C293" s="282" t="s">
        <v>2194</v>
      </c>
      <c r="D293" s="126"/>
      <c r="E293" s="126"/>
      <c r="F293" s="126"/>
      <c r="G293" s="203"/>
      <c r="H293" s="203"/>
      <c r="I293" s="126"/>
    </row>
    <row r="294" spans="1:9" ht="30" x14ac:dyDescent="0.25">
      <c r="A294" s="125"/>
      <c r="B294" s="125"/>
      <c r="C294" s="282" t="s">
        <v>2195</v>
      </c>
      <c r="D294" s="126"/>
      <c r="E294" s="126"/>
      <c r="F294" s="126"/>
      <c r="G294" s="203"/>
      <c r="H294" s="203"/>
      <c r="I294" s="126"/>
    </row>
    <row r="295" spans="1:9" ht="30" x14ac:dyDescent="0.25">
      <c r="A295" s="125"/>
      <c r="B295" s="125"/>
      <c r="C295" s="282" t="s">
        <v>2219</v>
      </c>
      <c r="D295" s="126"/>
      <c r="E295" s="126"/>
      <c r="F295" s="126"/>
      <c r="G295" s="203"/>
      <c r="H295" s="203"/>
      <c r="I295" s="126"/>
    </row>
    <row r="296" spans="1:9" ht="30" x14ac:dyDescent="0.25">
      <c r="A296" s="125"/>
      <c r="B296" s="125"/>
      <c r="C296" s="282" t="s">
        <v>2220</v>
      </c>
      <c r="D296" s="126"/>
      <c r="E296" s="126"/>
      <c r="F296" s="126"/>
      <c r="G296" s="203"/>
      <c r="H296" s="203"/>
      <c r="I296" s="126"/>
    </row>
    <row r="297" spans="1:9" x14ac:dyDescent="0.25">
      <c r="A297" s="196"/>
      <c r="B297" s="196"/>
      <c r="C297" s="177"/>
      <c r="D297" s="177"/>
      <c r="E297" s="177"/>
      <c r="F297" s="177"/>
      <c r="G297" s="177"/>
      <c r="H297" s="177"/>
      <c r="I297" s="177"/>
    </row>
    <row r="298" spans="1:9" x14ac:dyDescent="0.25">
      <c r="A298" s="125" t="s">
        <v>2221</v>
      </c>
      <c r="B298" s="125" t="s">
        <v>2218</v>
      </c>
      <c r="C298" s="282" t="s">
        <v>2145</v>
      </c>
      <c r="D298" s="126"/>
      <c r="E298" s="126"/>
      <c r="F298" s="126"/>
      <c r="G298" s="203"/>
      <c r="H298" s="203"/>
      <c r="I298" s="126"/>
    </row>
    <row r="299" spans="1:9" x14ac:dyDescent="0.25">
      <c r="A299" s="125"/>
      <c r="B299" s="125" t="s">
        <v>2215</v>
      </c>
      <c r="C299" s="282" t="s">
        <v>2194</v>
      </c>
      <c r="D299" s="126"/>
      <c r="E299" s="126"/>
      <c r="F299" s="126"/>
      <c r="G299" s="203"/>
      <c r="H299" s="203"/>
      <c r="I299" s="126"/>
    </row>
    <row r="300" spans="1:9" ht="30" x14ac:dyDescent="0.25">
      <c r="A300" s="125"/>
      <c r="B300" s="125"/>
      <c r="C300" s="282" t="s">
        <v>2195</v>
      </c>
      <c r="D300" s="126"/>
      <c r="E300" s="126"/>
      <c r="F300" s="126"/>
      <c r="G300" s="203"/>
      <c r="H300" s="203"/>
      <c r="I300" s="126"/>
    </row>
    <row r="301" spans="1:9" ht="30" x14ac:dyDescent="0.25">
      <c r="A301" s="125"/>
      <c r="B301" s="125"/>
      <c r="C301" s="282" t="s">
        <v>2222</v>
      </c>
      <c r="D301" s="126"/>
      <c r="E301" s="126"/>
      <c r="F301" s="126"/>
      <c r="G301" s="203"/>
      <c r="H301" s="203"/>
      <c r="I301" s="126"/>
    </row>
    <row r="302" spans="1:9" ht="30" x14ac:dyDescent="0.25">
      <c r="A302" s="125"/>
      <c r="B302" s="125"/>
      <c r="C302" s="282" t="s">
        <v>2223</v>
      </c>
      <c r="D302" s="126"/>
      <c r="E302" s="126"/>
      <c r="F302" s="126"/>
      <c r="G302" s="203"/>
      <c r="H302" s="203"/>
      <c r="I302" s="126"/>
    </row>
    <row r="303" spans="1:9" ht="30" x14ac:dyDescent="0.25">
      <c r="A303" s="125"/>
      <c r="B303" s="125"/>
      <c r="C303" s="282" t="s">
        <v>2212</v>
      </c>
      <c r="D303" s="126"/>
      <c r="E303" s="126"/>
      <c r="F303" s="126"/>
      <c r="G303" s="203"/>
      <c r="H303" s="203"/>
      <c r="I303" s="126"/>
    </row>
    <row r="304" spans="1:9" x14ac:dyDescent="0.25">
      <c r="A304" s="125"/>
      <c r="B304" s="125"/>
      <c r="C304" s="282" t="s">
        <v>2213</v>
      </c>
      <c r="D304" s="126"/>
      <c r="E304" s="126"/>
      <c r="F304" s="126"/>
      <c r="G304" s="203"/>
      <c r="H304" s="203"/>
      <c r="I304" s="126"/>
    </row>
    <row r="305" spans="1:9" x14ac:dyDescent="0.25">
      <c r="A305" s="196"/>
      <c r="B305" s="196"/>
      <c r="C305" s="177"/>
      <c r="D305" s="177"/>
      <c r="E305" s="177"/>
      <c r="F305" s="177"/>
      <c r="G305" s="177"/>
      <c r="H305" s="177"/>
      <c r="I305" s="177"/>
    </row>
    <row r="306" spans="1:9" x14ac:dyDescent="0.25">
      <c r="A306" s="125" t="s">
        <v>2224</v>
      </c>
      <c r="B306" s="125" t="s">
        <v>2225</v>
      </c>
      <c r="C306" s="282" t="s">
        <v>2145</v>
      </c>
      <c r="D306" s="126"/>
      <c r="E306" s="126"/>
      <c r="F306" s="126"/>
      <c r="G306" s="203"/>
      <c r="H306" s="203"/>
      <c r="I306" s="126"/>
    </row>
    <row r="307" spans="1:9" x14ac:dyDescent="0.25">
      <c r="A307" s="125"/>
      <c r="B307" s="125" t="s">
        <v>2201</v>
      </c>
      <c r="C307" s="282" t="s">
        <v>2194</v>
      </c>
      <c r="D307" s="126"/>
      <c r="E307" s="126"/>
      <c r="F307" s="126"/>
      <c r="G307" s="203"/>
      <c r="H307" s="203"/>
      <c r="I307" s="126"/>
    </row>
    <row r="308" spans="1:9" ht="30" x14ac:dyDescent="0.25">
      <c r="A308" s="125"/>
      <c r="B308" s="125"/>
      <c r="C308" s="282" t="s">
        <v>2195</v>
      </c>
      <c r="D308" s="126"/>
      <c r="E308" s="126"/>
      <c r="F308" s="126"/>
      <c r="G308" s="203"/>
      <c r="H308" s="203"/>
      <c r="I308" s="126"/>
    </row>
    <row r="309" spans="1:9" ht="30" x14ac:dyDescent="0.25">
      <c r="A309" s="125"/>
      <c r="B309" s="125"/>
      <c r="C309" s="282" t="s">
        <v>2226</v>
      </c>
      <c r="D309" s="126"/>
      <c r="E309" s="126"/>
      <c r="F309" s="126"/>
      <c r="G309" s="203"/>
      <c r="H309" s="203"/>
      <c r="I309" s="126"/>
    </row>
    <row r="310" spans="1:9" ht="30" x14ac:dyDescent="0.25">
      <c r="A310" s="125"/>
      <c r="B310" s="125"/>
      <c r="C310" s="282" t="s">
        <v>2227</v>
      </c>
      <c r="D310" s="126"/>
      <c r="E310" s="126"/>
      <c r="F310" s="126"/>
      <c r="G310" s="203"/>
      <c r="H310" s="203"/>
      <c r="I310" s="126"/>
    </row>
    <row r="311" spans="1:9" ht="30" x14ac:dyDescent="0.25">
      <c r="A311" s="125"/>
      <c r="B311" s="125"/>
      <c r="C311" s="282" t="s">
        <v>2212</v>
      </c>
      <c r="D311" s="126"/>
      <c r="E311" s="126"/>
      <c r="F311" s="126"/>
      <c r="G311" s="203"/>
      <c r="H311" s="203"/>
      <c r="I311" s="126"/>
    </row>
    <row r="312" spans="1:9" x14ac:dyDescent="0.25">
      <c r="A312" s="125"/>
      <c r="B312" s="125"/>
      <c r="C312" s="282" t="s">
        <v>2213</v>
      </c>
      <c r="D312" s="126"/>
      <c r="E312" s="126"/>
      <c r="F312" s="126"/>
      <c r="G312" s="203"/>
      <c r="H312" s="203"/>
      <c r="I312" s="126"/>
    </row>
    <row r="313" spans="1:9" x14ac:dyDescent="0.25">
      <c r="A313" s="196"/>
      <c r="B313" s="196"/>
      <c r="C313" s="177"/>
      <c r="D313" s="177"/>
      <c r="E313" s="177"/>
      <c r="F313" s="177"/>
      <c r="G313" s="177"/>
      <c r="H313" s="177"/>
      <c r="I313" s="177"/>
    </row>
    <row r="314" spans="1:9" x14ac:dyDescent="0.25">
      <c r="A314" s="125" t="s">
        <v>2228</v>
      </c>
      <c r="B314" s="125" t="s">
        <v>2225</v>
      </c>
      <c r="C314" s="282" t="s">
        <v>2145</v>
      </c>
      <c r="D314" s="126"/>
      <c r="E314" s="126"/>
      <c r="F314" s="126"/>
      <c r="G314" s="203"/>
      <c r="H314" s="203"/>
      <c r="I314" s="126"/>
    </row>
    <row r="315" spans="1:9" x14ac:dyDescent="0.25">
      <c r="A315" s="125"/>
      <c r="B315" s="125" t="s">
        <v>2205</v>
      </c>
      <c r="C315" s="282" t="s">
        <v>2194</v>
      </c>
      <c r="D315" s="126"/>
      <c r="E315" s="126"/>
      <c r="F315" s="126"/>
      <c r="G315" s="203"/>
      <c r="H315" s="203"/>
      <c r="I315" s="126"/>
    </row>
    <row r="316" spans="1:9" ht="30" x14ac:dyDescent="0.25">
      <c r="A316" s="125"/>
      <c r="B316" s="125"/>
      <c r="C316" s="282" t="s">
        <v>2195</v>
      </c>
      <c r="D316" s="126"/>
      <c r="E316" s="126"/>
      <c r="F316" s="126"/>
      <c r="G316" s="203"/>
      <c r="H316" s="203"/>
      <c r="I316" s="126"/>
    </row>
    <row r="317" spans="1:9" ht="30" x14ac:dyDescent="0.25">
      <c r="A317" s="125"/>
      <c r="B317" s="125"/>
      <c r="C317" s="282" t="s">
        <v>2229</v>
      </c>
      <c r="D317" s="126"/>
      <c r="E317" s="126"/>
      <c r="F317" s="126"/>
      <c r="G317" s="203"/>
      <c r="H317" s="203"/>
      <c r="I317" s="126"/>
    </row>
    <row r="318" spans="1:9" ht="30" x14ac:dyDescent="0.25">
      <c r="A318" s="125"/>
      <c r="B318" s="125"/>
      <c r="C318" s="282" t="s">
        <v>2227</v>
      </c>
      <c r="D318" s="126"/>
      <c r="E318" s="126"/>
      <c r="F318" s="126"/>
      <c r="G318" s="203"/>
      <c r="H318" s="203"/>
      <c r="I318" s="126"/>
    </row>
    <row r="319" spans="1:9" ht="30" x14ac:dyDescent="0.25">
      <c r="A319" s="125"/>
      <c r="B319" s="125"/>
      <c r="C319" s="282" t="s">
        <v>2212</v>
      </c>
      <c r="D319" s="126"/>
      <c r="E319" s="126"/>
      <c r="F319" s="126"/>
      <c r="G319" s="203"/>
      <c r="H319" s="203"/>
      <c r="I319" s="126"/>
    </row>
    <row r="320" spans="1:9" x14ac:dyDescent="0.25">
      <c r="A320" s="125"/>
      <c r="B320" s="125"/>
      <c r="C320" s="282" t="s">
        <v>2213</v>
      </c>
      <c r="D320" s="126"/>
      <c r="E320" s="126"/>
      <c r="F320" s="126"/>
      <c r="G320" s="203"/>
      <c r="H320" s="203"/>
      <c r="I320" s="126"/>
    </row>
    <row r="321" spans="1:9" x14ac:dyDescent="0.25">
      <c r="A321" s="177"/>
      <c r="B321" s="177"/>
      <c r="C321" s="177"/>
      <c r="D321" s="177"/>
      <c r="E321" s="177"/>
      <c r="F321" s="177"/>
      <c r="G321" s="177"/>
      <c r="H321" s="177"/>
      <c r="I321" s="177"/>
    </row>
    <row r="322" spans="1:9" x14ac:dyDescent="0.25">
      <c r="A322" s="125" t="s">
        <v>2230</v>
      </c>
      <c r="B322" s="125" t="s">
        <v>2231</v>
      </c>
      <c r="C322" s="282" t="s">
        <v>2232</v>
      </c>
      <c r="D322" s="126"/>
      <c r="E322" s="126"/>
      <c r="F322" s="126"/>
      <c r="G322" s="203"/>
      <c r="H322" s="203"/>
      <c r="I322" s="126"/>
    </row>
    <row r="323" spans="1:9" x14ac:dyDescent="0.25">
      <c r="A323" s="125"/>
      <c r="B323" s="125"/>
      <c r="C323" s="282" t="s">
        <v>2233</v>
      </c>
      <c r="D323" s="126"/>
      <c r="E323" s="126"/>
      <c r="F323" s="126"/>
      <c r="G323" s="203"/>
      <c r="H323" s="203"/>
      <c r="I323" s="126"/>
    </row>
    <row r="324" spans="1:9" x14ac:dyDescent="0.25">
      <c r="A324" s="196"/>
      <c r="B324" s="196"/>
      <c r="C324" s="177"/>
      <c r="D324" s="177"/>
      <c r="E324" s="177"/>
      <c r="F324" s="177"/>
      <c r="G324" s="177"/>
      <c r="H324" s="177"/>
      <c r="I324" s="177"/>
    </row>
    <row r="325" spans="1:9" x14ac:dyDescent="0.25">
      <c r="A325" s="125" t="s">
        <v>2234</v>
      </c>
      <c r="B325" s="125" t="s">
        <v>2235</v>
      </c>
      <c r="C325" s="282" t="s">
        <v>2236</v>
      </c>
      <c r="D325" s="126"/>
      <c r="E325" s="126"/>
      <c r="F325" s="126"/>
      <c r="G325" s="203"/>
      <c r="H325" s="203"/>
      <c r="I325" s="126"/>
    </row>
    <row r="326" spans="1:9" x14ac:dyDescent="0.25">
      <c r="A326" s="125"/>
      <c r="B326" s="125"/>
      <c r="C326" s="282" t="s">
        <v>2237</v>
      </c>
      <c r="D326" s="126"/>
      <c r="E326" s="126"/>
      <c r="F326" s="126"/>
      <c r="G326" s="203"/>
      <c r="H326" s="203"/>
      <c r="I326" s="126"/>
    </row>
    <row r="327" spans="1:9" x14ac:dyDescent="0.25">
      <c r="A327" s="196"/>
      <c r="B327" s="196"/>
      <c r="C327" s="177"/>
      <c r="D327" s="177"/>
      <c r="E327" s="177"/>
      <c r="F327" s="177"/>
      <c r="G327" s="177"/>
      <c r="H327" s="177"/>
      <c r="I327" s="177"/>
    </row>
    <row r="328" spans="1:9" x14ac:dyDescent="0.25">
      <c r="A328" s="125" t="s">
        <v>2238</v>
      </c>
      <c r="B328" s="125" t="s">
        <v>2239</v>
      </c>
      <c r="C328" s="282" t="s">
        <v>2240</v>
      </c>
      <c r="D328" s="126"/>
      <c r="E328" s="126"/>
      <c r="F328" s="126"/>
      <c r="G328" s="203"/>
      <c r="H328" s="203"/>
      <c r="I328" s="126"/>
    </row>
    <row r="329" spans="1:9" x14ac:dyDescent="0.25">
      <c r="A329" s="125"/>
      <c r="B329" s="125"/>
      <c r="C329" s="282" t="s">
        <v>2241</v>
      </c>
      <c r="D329" s="126"/>
      <c r="E329" s="126"/>
      <c r="F329" s="126"/>
      <c r="G329" s="203"/>
      <c r="H329" s="203"/>
      <c r="I329" s="126"/>
    </row>
    <row r="330" spans="1:9" x14ac:dyDescent="0.25">
      <c r="A330" s="196"/>
      <c r="B330" s="196"/>
      <c r="C330" s="177"/>
      <c r="D330" s="177"/>
      <c r="E330" s="177"/>
      <c r="F330" s="177"/>
      <c r="G330" s="177"/>
      <c r="H330" s="177"/>
      <c r="I330" s="177"/>
    </row>
    <row r="331" spans="1:9" x14ac:dyDescent="0.25">
      <c r="A331" s="125" t="s">
        <v>2242</v>
      </c>
      <c r="B331" s="125" t="s">
        <v>2243</v>
      </c>
      <c r="C331" s="282" t="s">
        <v>2244</v>
      </c>
      <c r="D331" s="126"/>
      <c r="E331" s="126"/>
      <c r="F331" s="126"/>
      <c r="G331" s="203"/>
      <c r="H331" s="203"/>
      <c r="I331" s="126"/>
    </row>
    <row r="332" spans="1:9" x14ac:dyDescent="0.25">
      <c r="A332" s="125"/>
      <c r="B332" s="125"/>
      <c r="C332" s="282" t="s">
        <v>2245</v>
      </c>
      <c r="D332" s="126"/>
      <c r="E332" s="126"/>
      <c r="F332" s="126"/>
      <c r="G332" s="203"/>
      <c r="H332" s="203"/>
      <c r="I332" s="126"/>
    </row>
    <row r="333" spans="1:9" x14ac:dyDescent="0.25">
      <c r="A333" s="196"/>
      <c r="B333" s="196"/>
      <c r="C333" s="177"/>
      <c r="D333" s="177"/>
      <c r="E333" s="177"/>
      <c r="F333" s="177"/>
      <c r="G333" s="177"/>
      <c r="H333" s="177"/>
      <c r="I333" s="177"/>
    </row>
    <row r="334" spans="1:9" x14ac:dyDescent="0.25">
      <c r="A334" s="125" t="s">
        <v>2246</v>
      </c>
      <c r="B334" s="125" t="s">
        <v>2163</v>
      </c>
      <c r="C334" s="282" t="s">
        <v>2247</v>
      </c>
      <c r="D334" s="126"/>
      <c r="E334" s="126"/>
      <c r="F334" s="126"/>
      <c r="G334" s="203"/>
      <c r="H334" s="203"/>
      <c r="I334" s="126"/>
    </row>
    <row r="335" spans="1:9" x14ac:dyDescent="0.25">
      <c r="A335" s="126"/>
      <c r="B335" s="125" t="s">
        <v>2248</v>
      </c>
      <c r="C335" s="282" t="s">
        <v>2249</v>
      </c>
      <c r="D335" s="126"/>
      <c r="E335" s="126"/>
      <c r="F335" s="126"/>
      <c r="G335" s="203"/>
      <c r="H335" s="203"/>
      <c r="I335" s="126"/>
    </row>
    <row r="336" spans="1:9" x14ac:dyDescent="0.25">
      <c r="A336" s="126"/>
      <c r="B336" s="126"/>
      <c r="C336" s="282" t="s">
        <v>2250</v>
      </c>
      <c r="D336" s="126"/>
      <c r="E336" s="126"/>
      <c r="F336" s="126"/>
      <c r="G336" s="203"/>
      <c r="H336" s="203"/>
      <c r="I336" s="126"/>
    </row>
    <row r="337" spans="1:9" x14ac:dyDescent="0.25">
      <c r="A337" s="126"/>
      <c r="B337" s="126"/>
      <c r="C337" s="282" t="s">
        <v>2251</v>
      </c>
      <c r="D337" s="126"/>
      <c r="E337" s="126"/>
      <c r="F337" s="126"/>
      <c r="G337" s="203"/>
      <c r="H337" s="203"/>
      <c r="I337" s="126"/>
    </row>
    <row r="338" spans="1:9" x14ac:dyDescent="0.25">
      <c r="A338" s="177"/>
      <c r="B338" s="177"/>
      <c r="C338" s="177"/>
      <c r="D338" s="177"/>
      <c r="E338" s="177"/>
      <c r="F338" s="177"/>
      <c r="G338" s="177"/>
      <c r="H338" s="177"/>
      <c r="I338" s="177"/>
    </row>
    <row r="339" spans="1:9" x14ac:dyDescent="0.25">
      <c r="A339" s="125" t="s">
        <v>2252</v>
      </c>
      <c r="B339" s="125" t="s">
        <v>2253</v>
      </c>
      <c r="C339" s="282" t="s">
        <v>2254</v>
      </c>
      <c r="D339" s="126"/>
      <c r="E339" s="314"/>
      <c r="F339" s="314"/>
      <c r="G339" s="203"/>
      <c r="H339" s="203"/>
      <c r="I339" s="126"/>
    </row>
    <row r="340" spans="1:9" x14ac:dyDescent="0.25">
      <c r="A340" s="177"/>
      <c r="B340" s="177"/>
      <c r="C340" s="177"/>
      <c r="D340" s="177"/>
      <c r="E340" s="177"/>
      <c r="F340" s="177"/>
      <c r="G340" s="177"/>
      <c r="H340" s="177"/>
      <c r="I340" s="177"/>
    </row>
    <row r="341" spans="1:9" x14ac:dyDescent="0.25">
      <c r="A341" s="125" t="s">
        <v>2255</v>
      </c>
      <c r="B341" s="125" t="s">
        <v>2256</v>
      </c>
      <c r="C341" s="282" t="s">
        <v>2257</v>
      </c>
      <c r="D341" s="126"/>
      <c r="E341" s="126"/>
      <c r="F341" s="126"/>
      <c r="G341" s="203"/>
      <c r="H341" s="203"/>
      <c r="I341" s="126"/>
    </row>
    <row r="342" spans="1:9" x14ac:dyDescent="0.25">
      <c r="A342" s="125"/>
      <c r="B342" s="125"/>
      <c r="C342" s="282" t="s">
        <v>2258</v>
      </c>
      <c r="D342" s="126"/>
      <c r="E342" s="126"/>
      <c r="F342" s="126"/>
      <c r="G342" s="203"/>
      <c r="H342" s="203"/>
      <c r="I342" s="126"/>
    </row>
    <row r="343" spans="1:9" x14ac:dyDescent="0.25">
      <c r="A343" s="196"/>
      <c r="B343" s="196"/>
      <c r="C343" s="177"/>
      <c r="D343" s="177"/>
      <c r="E343" s="177"/>
      <c r="F343" s="177"/>
      <c r="G343" s="177"/>
      <c r="H343" s="177"/>
      <c r="I343" s="177"/>
    </row>
    <row r="344" spans="1:9" x14ac:dyDescent="0.25">
      <c r="A344" s="125" t="s">
        <v>2259</v>
      </c>
      <c r="B344" s="125" t="s">
        <v>2260</v>
      </c>
      <c r="C344" s="282" t="s">
        <v>2261</v>
      </c>
      <c r="D344" s="126"/>
      <c r="E344" s="126"/>
      <c r="F344" s="126"/>
      <c r="G344" s="203"/>
      <c r="H344" s="203"/>
      <c r="I344" s="126"/>
    </row>
    <row r="345" spans="1:9" x14ac:dyDescent="0.25">
      <c r="A345" s="125"/>
      <c r="B345" s="125"/>
      <c r="C345" s="282" t="s">
        <v>2262</v>
      </c>
      <c r="D345" s="126"/>
      <c r="E345" s="126"/>
      <c r="F345" s="126"/>
      <c r="G345" s="203"/>
      <c r="H345" s="203"/>
      <c r="I345" s="126"/>
    </row>
    <row r="346" spans="1:9" x14ac:dyDescent="0.25">
      <c r="A346" s="196"/>
      <c r="B346" s="196"/>
      <c r="C346" s="177"/>
      <c r="D346" s="177"/>
      <c r="E346" s="177"/>
      <c r="F346" s="177"/>
      <c r="G346" s="177"/>
      <c r="H346" s="177"/>
      <c r="I346" s="177"/>
    </row>
    <row r="347" spans="1:9" x14ac:dyDescent="0.25">
      <c r="A347" s="125" t="s">
        <v>2263</v>
      </c>
      <c r="B347" s="125" t="s">
        <v>2264</v>
      </c>
      <c r="C347" s="282" t="s">
        <v>2265</v>
      </c>
      <c r="D347" s="126"/>
      <c r="E347" s="126"/>
      <c r="F347" s="126"/>
      <c r="G347" s="203"/>
      <c r="H347" s="203"/>
      <c r="I347" s="126"/>
    </row>
    <row r="348" spans="1:9" x14ac:dyDescent="0.25">
      <c r="A348" s="125"/>
      <c r="B348" s="125"/>
      <c r="C348" s="282" t="s">
        <v>2266</v>
      </c>
      <c r="D348" s="126"/>
      <c r="E348" s="126"/>
      <c r="F348" s="126"/>
      <c r="G348" s="203"/>
      <c r="H348" s="203"/>
      <c r="I348" s="126"/>
    </row>
    <row r="349" spans="1:9" x14ac:dyDescent="0.25">
      <c r="A349" s="196"/>
      <c r="B349" s="196"/>
      <c r="C349" s="177"/>
      <c r="D349" s="177"/>
      <c r="E349" s="177"/>
      <c r="F349" s="177"/>
      <c r="G349" s="177"/>
      <c r="H349" s="177"/>
      <c r="I349" s="177"/>
    </row>
    <row r="350" spans="1:9" x14ac:dyDescent="0.25">
      <c r="A350" s="125" t="s">
        <v>2267</v>
      </c>
      <c r="B350" s="125" t="s">
        <v>2268</v>
      </c>
      <c r="C350" s="282" t="s">
        <v>2269</v>
      </c>
      <c r="D350" s="126"/>
      <c r="E350" s="126"/>
      <c r="F350" s="126"/>
      <c r="G350" s="203"/>
      <c r="H350" s="203"/>
      <c r="I350" s="126"/>
    </row>
    <row r="351" spans="1:9" x14ac:dyDescent="0.25">
      <c r="A351" s="125"/>
      <c r="B351" s="125"/>
      <c r="C351" s="282" t="s">
        <v>2270</v>
      </c>
      <c r="D351" s="126"/>
      <c r="E351" s="126"/>
      <c r="F351" s="126"/>
      <c r="G351" s="203"/>
      <c r="H351" s="203"/>
      <c r="I351" s="126"/>
    </row>
    <row r="352" spans="1:9" x14ac:dyDescent="0.25">
      <c r="A352" s="196"/>
      <c r="B352" s="196"/>
      <c r="C352" s="177"/>
      <c r="D352" s="177"/>
      <c r="E352" s="177"/>
      <c r="F352" s="177"/>
      <c r="G352" s="177"/>
      <c r="H352" s="177"/>
      <c r="I352" s="177"/>
    </row>
    <row r="353" spans="1:9" x14ac:dyDescent="0.25">
      <c r="A353" s="125" t="s">
        <v>2271</v>
      </c>
      <c r="B353" s="125" t="s">
        <v>2163</v>
      </c>
      <c r="C353" s="282" t="s">
        <v>2247</v>
      </c>
      <c r="D353" s="126"/>
      <c r="E353" s="126"/>
      <c r="F353" s="126"/>
      <c r="G353" s="203"/>
      <c r="H353" s="203"/>
      <c r="I353" s="126"/>
    </row>
    <row r="354" spans="1:9" x14ac:dyDescent="0.25">
      <c r="A354" s="126"/>
      <c r="B354" s="125" t="s">
        <v>2272</v>
      </c>
      <c r="C354" s="282" t="s">
        <v>2249</v>
      </c>
      <c r="D354" s="126"/>
      <c r="E354" s="126"/>
      <c r="F354" s="126"/>
      <c r="G354" s="203"/>
      <c r="H354" s="203"/>
      <c r="I354" s="126"/>
    </row>
    <row r="355" spans="1:9" x14ac:dyDescent="0.25">
      <c r="A355" s="126"/>
      <c r="B355" s="126"/>
      <c r="C355" s="282" t="s">
        <v>2250</v>
      </c>
      <c r="D355" s="126"/>
      <c r="E355" s="126"/>
      <c r="F355" s="126"/>
      <c r="G355" s="203"/>
      <c r="H355" s="203"/>
      <c r="I355" s="126"/>
    </row>
    <row r="356" spans="1:9" x14ac:dyDescent="0.25">
      <c r="A356" s="126"/>
      <c r="B356" s="126"/>
      <c r="C356" s="282" t="s">
        <v>2251</v>
      </c>
      <c r="D356" s="126"/>
      <c r="E356" s="126"/>
      <c r="F356" s="126"/>
      <c r="G356" s="203"/>
      <c r="H356" s="203"/>
      <c r="I356" s="126"/>
    </row>
    <row r="357" spans="1:9" x14ac:dyDescent="0.25">
      <c r="A357" s="177"/>
      <c r="B357" s="177"/>
      <c r="C357" s="177"/>
      <c r="D357" s="177"/>
      <c r="E357" s="177"/>
      <c r="F357" s="177"/>
      <c r="G357" s="177"/>
      <c r="H357" s="177"/>
      <c r="I357" s="177"/>
    </row>
    <row r="358" spans="1:9" x14ac:dyDescent="0.25">
      <c r="A358" s="125" t="s">
        <v>2273</v>
      </c>
      <c r="B358" s="125" t="s">
        <v>2274</v>
      </c>
      <c r="C358" s="282" t="s">
        <v>2254</v>
      </c>
      <c r="D358" s="126"/>
      <c r="E358" s="314"/>
      <c r="F358" s="314"/>
      <c r="G358" s="203"/>
      <c r="H358" s="203"/>
      <c r="I358" s="126"/>
    </row>
    <row r="359" spans="1:9" x14ac:dyDescent="0.25">
      <c r="A359" s="177"/>
      <c r="B359" s="177"/>
      <c r="C359" s="177"/>
      <c r="D359" s="177"/>
      <c r="E359" s="177"/>
      <c r="F359" s="177"/>
      <c r="G359" s="177"/>
      <c r="H359" s="177"/>
      <c r="I359" s="177"/>
    </row>
    <row r="360" spans="1:9" x14ac:dyDescent="0.25">
      <c r="A360" s="125" t="s">
        <v>2275</v>
      </c>
      <c r="B360" s="125" t="s">
        <v>2276</v>
      </c>
      <c r="C360" s="282" t="s">
        <v>2257</v>
      </c>
      <c r="D360" s="126"/>
      <c r="E360" s="126"/>
      <c r="F360" s="126"/>
      <c r="G360" s="203"/>
      <c r="H360" s="203"/>
      <c r="I360" s="126"/>
    </row>
    <row r="361" spans="1:9" x14ac:dyDescent="0.25">
      <c r="A361" s="125"/>
      <c r="B361" s="125"/>
      <c r="C361" s="282" t="s">
        <v>2258</v>
      </c>
      <c r="D361" s="126"/>
      <c r="E361" s="126"/>
      <c r="F361" s="126"/>
      <c r="G361" s="203"/>
      <c r="H361" s="203"/>
      <c r="I361" s="126"/>
    </row>
    <row r="362" spans="1:9" x14ac:dyDescent="0.25">
      <c r="A362" s="196"/>
      <c r="B362" s="196"/>
      <c r="C362" s="177"/>
      <c r="D362" s="177"/>
      <c r="E362" s="177"/>
      <c r="F362" s="177"/>
      <c r="G362" s="177"/>
      <c r="H362" s="177"/>
      <c r="I362" s="177"/>
    </row>
    <row r="363" spans="1:9" x14ac:dyDescent="0.25">
      <c r="A363" s="125" t="s">
        <v>2277</v>
      </c>
      <c r="B363" s="125" t="s">
        <v>2278</v>
      </c>
      <c r="C363" s="282" t="s">
        <v>2261</v>
      </c>
      <c r="D363" s="126"/>
      <c r="E363" s="126"/>
      <c r="F363" s="126"/>
      <c r="G363" s="203"/>
      <c r="H363" s="203"/>
      <c r="I363" s="126"/>
    </row>
    <row r="364" spans="1:9" x14ac:dyDescent="0.25">
      <c r="A364" s="125"/>
      <c r="B364" s="125"/>
      <c r="C364" s="282" t="s">
        <v>2262</v>
      </c>
      <c r="D364" s="126"/>
      <c r="E364" s="126"/>
      <c r="F364" s="126"/>
      <c r="G364" s="203"/>
      <c r="H364" s="203"/>
      <c r="I364" s="126"/>
    </row>
    <row r="365" spans="1:9" x14ac:dyDescent="0.25">
      <c r="A365" s="196"/>
      <c r="B365" s="196"/>
      <c r="C365" s="177"/>
      <c r="D365" s="177"/>
      <c r="E365" s="177"/>
      <c r="F365" s="177"/>
      <c r="G365" s="177"/>
      <c r="H365" s="177"/>
      <c r="I365" s="177"/>
    </row>
    <row r="366" spans="1:9" x14ac:dyDescent="0.25">
      <c r="A366" s="125" t="s">
        <v>2279</v>
      </c>
      <c r="B366" s="125" t="s">
        <v>2280</v>
      </c>
      <c r="C366" s="282" t="s">
        <v>2265</v>
      </c>
      <c r="D366" s="126"/>
      <c r="E366" s="126"/>
      <c r="F366" s="126"/>
      <c r="G366" s="203"/>
      <c r="H366" s="203"/>
      <c r="I366" s="126"/>
    </row>
    <row r="367" spans="1:9" x14ac:dyDescent="0.25">
      <c r="A367" s="125"/>
      <c r="B367" s="125"/>
      <c r="C367" s="282" t="s">
        <v>2266</v>
      </c>
      <c r="D367" s="126"/>
      <c r="E367" s="126"/>
      <c r="F367" s="126"/>
      <c r="G367" s="203"/>
      <c r="H367" s="203"/>
      <c r="I367" s="126"/>
    </row>
    <row r="368" spans="1:9" x14ac:dyDescent="0.25">
      <c r="A368" s="196"/>
      <c r="B368" s="196"/>
      <c r="C368" s="177"/>
      <c r="D368" s="177"/>
      <c r="E368" s="177"/>
      <c r="F368" s="177"/>
      <c r="G368" s="177"/>
      <c r="H368" s="177"/>
      <c r="I368" s="177"/>
    </row>
    <row r="369" spans="1:9" x14ac:dyDescent="0.25">
      <c r="A369" s="125" t="s">
        <v>2281</v>
      </c>
      <c r="B369" s="125" t="s">
        <v>2282</v>
      </c>
      <c r="C369" s="282" t="s">
        <v>2269</v>
      </c>
      <c r="D369" s="126"/>
      <c r="E369" s="126"/>
      <c r="F369" s="126"/>
      <c r="G369" s="203"/>
      <c r="H369" s="203"/>
      <c r="I369" s="126"/>
    </row>
    <row r="370" spans="1:9" x14ac:dyDescent="0.25">
      <c r="A370" s="125"/>
      <c r="B370" s="125"/>
      <c r="C370" s="282" t="s">
        <v>2270</v>
      </c>
      <c r="D370" s="126"/>
      <c r="E370" s="126"/>
      <c r="F370" s="126"/>
      <c r="G370" s="203"/>
      <c r="H370" s="203"/>
      <c r="I370" s="126"/>
    </row>
    <row r="371" spans="1:9" x14ac:dyDescent="0.25">
      <c r="A371" s="196"/>
      <c r="B371" s="196"/>
      <c r="C371" s="177"/>
      <c r="D371" s="177"/>
      <c r="E371" s="177"/>
      <c r="F371" s="177"/>
      <c r="G371" s="177"/>
      <c r="H371" s="177"/>
      <c r="I371" s="177"/>
    </row>
    <row r="372" spans="1:9" x14ac:dyDescent="0.25">
      <c r="A372" s="125" t="s">
        <v>2283</v>
      </c>
      <c r="B372" s="125" t="s">
        <v>2163</v>
      </c>
      <c r="C372" s="282" t="s">
        <v>2247</v>
      </c>
      <c r="D372" s="126"/>
      <c r="E372" s="126"/>
      <c r="F372" s="126"/>
      <c r="G372" s="203"/>
      <c r="H372" s="203"/>
      <c r="I372" s="126"/>
    </row>
    <row r="373" spans="1:9" x14ac:dyDescent="0.25">
      <c r="A373" s="126"/>
      <c r="B373" s="125" t="s">
        <v>2284</v>
      </c>
      <c r="C373" s="282" t="s">
        <v>2249</v>
      </c>
      <c r="D373" s="126"/>
      <c r="E373" s="126"/>
      <c r="F373" s="126"/>
      <c r="G373" s="203"/>
      <c r="H373" s="203"/>
      <c r="I373" s="126"/>
    </row>
    <row r="374" spans="1:9" x14ac:dyDescent="0.25">
      <c r="A374" s="126"/>
      <c r="B374" s="126"/>
      <c r="C374" s="282" t="s">
        <v>2250</v>
      </c>
      <c r="D374" s="126"/>
      <c r="E374" s="126"/>
      <c r="F374" s="126"/>
      <c r="G374" s="203"/>
      <c r="H374" s="203"/>
      <c r="I374" s="126"/>
    </row>
    <row r="375" spans="1:9" x14ac:dyDescent="0.25">
      <c r="A375" s="126"/>
      <c r="B375" s="126"/>
      <c r="C375" s="282" t="s">
        <v>2251</v>
      </c>
      <c r="D375" s="126"/>
      <c r="E375" s="126"/>
      <c r="F375" s="126"/>
      <c r="G375" s="203"/>
      <c r="H375" s="203"/>
      <c r="I375" s="126"/>
    </row>
    <row r="376" spans="1:9" x14ac:dyDescent="0.25">
      <c r="A376" s="177"/>
      <c r="B376" s="177"/>
      <c r="C376" s="177"/>
      <c r="D376" s="177"/>
      <c r="E376" s="177"/>
      <c r="F376" s="177"/>
      <c r="G376" s="177"/>
      <c r="H376" s="177"/>
      <c r="I376" s="177"/>
    </row>
    <row r="377" spans="1:9" x14ac:dyDescent="0.25">
      <c r="A377" s="125" t="s">
        <v>2285</v>
      </c>
      <c r="B377" s="125" t="s">
        <v>2286</v>
      </c>
      <c r="C377" s="282" t="s">
        <v>2254</v>
      </c>
      <c r="D377" s="126"/>
      <c r="E377" s="314"/>
      <c r="F377" s="314"/>
      <c r="G377" s="203"/>
      <c r="H377" s="203"/>
      <c r="I377" s="126"/>
    </row>
    <row r="378" spans="1:9" x14ac:dyDescent="0.25">
      <c r="A378" s="177"/>
      <c r="B378" s="177"/>
      <c r="C378" s="177"/>
      <c r="D378" s="177"/>
      <c r="E378" s="177"/>
      <c r="F378" s="177"/>
      <c r="G378" s="177"/>
      <c r="H378" s="177"/>
      <c r="I378" s="177"/>
    </row>
    <row r="379" spans="1:9" x14ac:dyDescent="0.25">
      <c r="A379" s="125" t="s">
        <v>2287</v>
      </c>
      <c r="B379" s="125" t="s">
        <v>2288</v>
      </c>
      <c r="C379" s="282" t="s">
        <v>2289</v>
      </c>
      <c r="D379" s="126"/>
      <c r="E379" s="126"/>
      <c r="F379" s="126"/>
      <c r="G379" s="203"/>
      <c r="H379" s="203"/>
      <c r="I379" s="126"/>
    </row>
    <row r="380" spans="1:9" x14ac:dyDescent="0.25">
      <c r="A380" s="125"/>
      <c r="B380" s="125" t="s">
        <v>2028</v>
      </c>
      <c r="C380" s="282" t="s">
        <v>2290</v>
      </c>
      <c r="D380" s="126"/>
      <c r="E380" s="126"/>
      <c r="F380" s="126"/>
      <c r="G380" s="203"/>
      <c r="H380" s="203"/>
      <c r="I380" s="126"/>
    </row>
    <row r="381" spans="1:9" x14ac:dyDescent="0.25">
      <c r="A381" s="125"/>
      <c r="B381" s="125" t="s">
        <v>2291</v>
      </c>
      <c r="C381" s="282" t="s">
        <v>2292</v>
      </c>
      <c r="D381" s="126"/>
      <c r="E381" s="126"/>
      <c r="F381" s="126"/>
      <c r="G381" s="203"/>
      <c r="H381" s="203"/>
      <c r="I381" s="126"/>
    </row>
    <row r="382" spans="1:9" x14ac:dyDescent="0.25">
      <c r="A382" s="125"/>
      <c r="B382" s="125"/>
      <c r="C382" s="282" t="s">
        <v>2293</v>
      </c>
      <c r="D382" s="126"/>
      <c r="E382" s="126"/>
      <c r="F382" s="126"/>
      <c r="G382" s="203"/>
      <c r="H382" s="203"/>
      <c r="I382" s="126"/>
    </row>
    <row r="383" spans="1:9" x14ac:dyDescent="0.25">
      <c r="A383" s="125"/>
      <c r="B383" s="125"/>
      <c r="C383" s="282" t="s">
        <v>2293</v>
      </c>
      <c r="D383" s="126"/>
      <c r="E383" s="126"/>
      <c r="F383" s="126"/>
      <c r="G383" s="203"/>
      <c r="H383" s="203"/>
      <c r="I383" s="126"/>
    </row>
    <row r="384" spans="1:9" x14ac:dyDescent="0.25">
      <c r="A384" s="196"/>
      <c r="B384" s="196"/>
      <c r="C384" s="177"/>
      <c r="D384" s="177"/>
      <c r="E384" s="177"/>
      <c r="F384" s="177"/>
      <c r="G384" s="177"/>
      <c r="H384" s="177"/>
      <c r="I384" s="177"/>
    </row>
    <row r="385" spans="1:9" x14ac:dyDescent="0.25">
      <c r="A385" s="125" t="s">
        <v>2294</v>
      </c>
      <c r="B385" s="125" t="s">
        <v>2288</v>
      </c>
      <c r="C385" s="282" t="s">
        <v>2289</v>
      </c>
      <c r="D385" s="126"/>
      <c r="E385" s="126"/>
      <c r="F385" s="126"/>
      <c r="G385" s="203"/>
      <c r="H385" s="203"/>
      <c r="I385" s="126"/>
    </row>
    <row r="386" spans="1:9" x14ac:dyDescent="0.25">
      <c r="A386" s="125"/>
      <c r="B386" s="125" t="s">
        <v>2028</v>
      </c>
      <c r="C386" s="282" t="s">
        <v>2290</v>
      </c>
      <c r="D386" s="126"/>
      <c r="E386" s="126"/>
      <c r="F386" s="126"/>
      <c r="G386" s="203"/>
      <c r="H386" s="203"/>
      <c r="I386" s="126"/>
    </row>
    <row r="387" spans="1:9" x14ac:dyDescent="0.25">
      <c r="A387" s="125"/>
      <c r="B387" s="125" t="s">
        <v>2272</v>
      </c>
      <c r="C387" s="282" t="s">
        <v>2292</v>
      </c>
      <c r="D387" s="126"/>
      <c r="E387" s="126"/>
      <c r="F387" s="126"/>
      <c r="G387" s="203"/>
      <c r="H387" s="203"/>
      <c r="I387" s="126"/>
    </row>
    <row r="388" spans="1:9" x14ac:dyDescent="0.25">
      <c r="A388" s="125"/>
      <c r="B388" s="125"/>
      <c r="C388" s="282" t="s">
        <v>2293</v>
      </c>
      <c r="D388" s="126"/>
      <c r="E388" s="126"/>
      <c r="F388" s="126"/>
      <c r="G388" s="203"/>
      <c r="H388" s="203"/>
      <c r="I388" s="126"/>
    </row>
    <row r="389" spans="1:9" x14ac:dyDescent="0.25">
      <c r="A389" s="125"/>
      <c r="B389" s="125"/>
      <c r="C389" s="282" t="s">
        <v>2293</v>
      </c>
      <c r="D389" s="126"/>
      <c r="E389" s="126"/>
      <c r="F389" s="126"/>
      <c r="G389" s="203"/>
      <c r="H389" s="203"/>
      <c r="I389" s="126"/>
    </row>
    <row r="390" spans="1:9" x14ac:dyDescent="0.25">
      <c r="A390" s="196"/>
      <c r="B390" s="196"/>
      <c r="C390" s="177"/>
      <c r="D390" s="177"/>
      <c r="E390" s="177"/>
      <c r="F390" s="177"/>
      <c r="G390" s="177"/>
      <c r="H390" s="177"/>
      <c r="I390" s="177"/>
    </row>
    <row r="391" spans="1:9" x14ac:dyDescent="0.25">
      <c r="A391" s="125" t="s">
        <v>2294</v>
      </c>
      <c r="B391" s="125" t="s">
        <v>2288</v>
      </c>
      <c r="C391" s="282" t="s">
        <v>2295</v>
      </c>
      <c r="D391" s="126"/>
      <c r="E391" s="126"/>
      <c r="F391" s="126"/>
      <c r="G391" s="203"/>
      <c r="H391" s="203"/>
      <c r="I391" s="126"/>
    </row>
    <row r="392" spans="1:9" x14ac:dyDescent="0.25">
      <c r="A392" s="125"/>
      <c r="B392" s="125" t="s">
        <v>2028</v>
      </c>
      <c r="C392" s="282" t="s">
        <v>2289</v>
      </c>
      <c r="D392" s="126"/>
      <c r="E392" s="126"/>
      <c r="F392" s="126"/>
      <c r="G392" s="203"/>
      <c r="H392" s="203"/>
      <c r="I392" s="126"/>
    </row>
    <row r="393" spans="1:9" x14ac:dyDescent="0.25">
      <c r="A393" s="125"/>
      <c r="B393" s="125" t="s">
        <v>2296</v>
      </c>
      <c r="C393" s="282" t="s">
        <v>2290</v>
      </c>
      <c r="D393" s="126"/>
      <c r="E393" s="126"/>
      <c r="F393" s="126"/>
      <c r="G393" s="203"/>
      <c r="H393" s="203"/>
      <c r="I393" s="126"/>
    </row>
    <row r="394" spans="1:9" x14ac:dyDescent="0.25">
      <c r="A394" s="125"/>
      <c r="B394" s="125"/>
      <c r="C394" s="282" t="s">
        <v>2292</v>
      </c>
      <c r="D394" s="126"/>
      <c r="E394" s="126"/>
      <c r="F394" s="126"/>
      <c r="G394" s="203"/>
      <c r="H394" s="203"/>
      <c r="I394" s="126"/>
    </row>
    <row r="395" spans="1:9" x14ac:dyDescent="0.25">
      <c r="A395" s="125"/>
      <c r="B395" s="125"/>
      <c r="C395" s="282" t="s">
        <v>2293</v>
      </c>
      <c r="D395" s="126"/>
      <c r="E395" s="126"/>
      <c r="F395" s="126"/>
      <c r="G395" s="203"/>
      <c r="H395" s="203"/>
      <c r="I395" s="126"/>
    </row>
  </sheetData>
  <mergeCells count="1">
    <mergeCell ref="A1:C3"/>
  </mergeCells>
  <conditionalFormatting sqref="E360:H371 E372:F375 E223:H337 E339:H339 E341:H356 E358:H358 G360:H375 E377:H377 E379:H383 E385:H389 E391:H395 E5:H221">
    <cfRule type="cellIs" dxfId="619" priority="41" operator="equal">
      <formula>"fail"</formula>
    </cfRule>
    <cfRule type="cellIs" dxfId="618" priority="42" operator="equal">
      <formula>"pass"</formula>
    </cfRule>
  </conditionalFormatting>
  <dataValidations count="1">
    <dataValidation type="list" allowBlank="1" showInputMessage="1" showErrorMessage="1" sqref="E223:H337 E341:H356 E339:H339 E360:H375 E358:H358 E377:H377 E5:H7 E391:H395 E379:H383 E385:H389 E9:H221">
      <formula1>$S$8:$S$9</formula1>
    </dataValidation>
  </dataValidations>
  <pageMargins left="0.7" right="0.7" top="0.75" bottom="0.75" header="0.3" footer="0.3"/>
  <pageSetup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1408"/>
  <sheetViews>
    <sheetView topLeftCell="A34" zoomScale="70" zoomScaleNormal="70" workbookViewId="0">
      <selection activeCell="C54" sqref="C54"/>
    </sheetView>
  </sheetViews>
  <sheetFormatPr defaultRowHeight="15" x14ac:dyDescent="0.25"/>
  <cols>
    <col min="1" max="1" width="17.28515625" style="368" customWidth="1"/>
    <col min="2" max="2" width="19.28515625" style="368" customWidth="1"/>
    <col min="3" max="3" width="23.28515625" style="368" customWidth="1"/>
    <col min="4" max="4" width="12" style="374" bestFit="1" customWidth="1"/>
    <col min="5" max="5" width="7.7109375" style="374" bestFit="1" customWidth="1"/>
    <col min="6" max="6" width="10" style="374" bestFit="1" customWidth="1"/>
    <col min="7" max="7" width="5.85546875" style="374" bestFit="1" customWidth="1"/>
    <col min="8" max="8" width="8.140625" style="367" bestFit="1" customWidth="1"/>
    <col min="9" max="9" width="85.28515625" style="368" bestFit="1" customWidth="1"/>
    <col min="10" max="16384" width="9.140625" style="368"/>
  </cols>
  <sheetData>
    <row r="1" spans="1:20" x14ac:dyDescent="0.25">
      <c r="A1" s="650" t="s">
        <v>2297</v>
      </c>
      <c r="B1" s="650"/>
      <c r="C1" s="650"/>
    </row>
    <row r="2" spans="1:20" x14ac:dyDescent="0.25">
      <c r="A2" s="650"/>
      <c r="B2" s="650"/>
      <c r="C2" s="650"/>
    </row>
    <row r="3" spans="1:20" x14ac:dyDescent="0.25">
      <c r="A3" s="650"/>
      <c r="B3" s="650"/>
      <c r="C3" s="650"/>
    </row>
    <row r="4" spans="1:20" x14ac:dyDescent="0.25">
      <c r="A4" s="241"/>
      <c r="B4" s="241"/>
      <c r="C4" s="241"/>
      <c r="D4" s="375"/>
      <c r="E4" s="376"/>
      <c r="F4" s="376"/>
      <c r="G4" s="377"/>
      <c r="H4" s="377"/>
    </row>
    <row r="5" spans="1:20" x14ac:dyDescent="0.25">
      <c r="A5" s="652" t="s">
        <v>2298</v>
      </c>
      <c r="B5" s="652"/>
      <c r="C5" s="652"/>
      <c r="D5" s="378"/>
      <c r="E5" s="378"/>
      <c r="I5" s="530" t="s">
        <v>2990</v>
      </c>
    </row>
    <row r="6" spans="1:20" x14ac:dyDescent="0.25">
      <c r="A6" s="652" t="s">
        <v>2299</v>
      </c>
      <c r="B6" s="652"/>
      <c r="C6" s="652"/>
      <c r="D6" s="378"/>
      <c r="E6" s="378"/>
      <c r="I6" s="530" t="s">
        <v>2992</v>
      </c>
    </row>
    <row r="7" spans="1:20" x14ac:dyDescent="0.25">
      <c r="I7" s="530" t="s">
        <v>2991</v>
      </c>
    </row>
    <row r="8" spans="1:20" x14ac:dyDescent="0.25">
      <c r="T8" s="368" t="s">
        <v>45</v>
      </c>
    </row>
    <row r="9" spans="1:20" x14ac:dyDescent="0.25">
      <c r="A9" s="653" t="s">
        <v>2300</v>
      </c>
      <c r="B9" s="653"/>
      <c r="T9" s="368" t="s">
        <v>46</v>
      </c>
    </row>
    <row r="10" spans="1:20" x14ac:dyDescent="0.25">
      <c r="T10" s="368" t="s">
        <v>553</v>
      </c>
    </row>
    <row r="11" spans="1:20" x14ac:dyDescent="0.25">
      <c r="A11" s="368" t="s">
        <v>2301</v>
      </c>
      <c r="T11" s="368" t="s">
        <v>47</v>
      </c>
    </row>
    <row r="12" spans="1:20" x14ac:dyDescent="0.25">
      <c r="A12" s="368" t="s">
        <v>2302</v>
      </c>
      <c r="T12" s="368" t="s">
        <v>1625</v>
      </c>
    </row>
    <row r="13" spans="1:20" x14ac:dyDescent="0.25">
      <c r="A13" s="368" t="s">
        <v>2303</v>
      </c>
    </row>
    <row r="14" spans="1:20" x14ac:dyDescent="0.25">
      <c r="A14" s="368" t="s">
        <v>2304</v>
      </c>
    </row>
    <row r="15" spans="1:20" x14ac:dyDescent="0.25">
      <c r="A15" s="368" t="s">
        <v>2305</v>
      </c>
    </row>
    <row r="16" spans="1:20" x14ac:dyDescent="0.25">
      <c r="A16" s="368" t="s">
        <v>2306</v>
      </c>
    </row>
    <row r="17" spans="1:9" x14ac:dyDescent="0.25">
      <c r="A17" s="368" t="s">
        <v>2307</v>
      </c>
    </row>
    <row r="18" spans="1:9" x14ac:dyDescent="0.25">
      <c r="A18" s="368" t="s">
        <v>2308</v>
      </c>
    </row>
    <row r="20" spans="1:9" ht="18.75" x14ac:dyDescent="0.3">
      <c r="A20" s="533" t="s">
        <v>2984</v>
      </c>
      <c r="B20" s="209"/>
      <c r="C20" s="209"/>
      <c r="D20" s="532"/>
      <c r="E20" s="532"/>
      <c r="F20" s="532"/>
      <c r="G20" s="532"/>
    </row>
    <row r="21" spans="1:9" x14ac:dyDescent="0.25">
      <c r="A21" s="530"/>
    </row>
    <row r="22" spans="1:9" ht="15.75" x14ac:dyDescent="0.25">
      <c r="A22" s="379"/>
    </row>
    <row r="23" spans="1:9" ht="15.75" thickBot="1" x14ac:dyDescent="0.3">
      <c r="A23" s="530"/>
    </row>
    <row r="24" spans="1:9" ht="19.5" thickBot="1" x14ac:dyDescent="0.35">
      <c r="A24" s="654" t="s">
        <v>2309</v>
      </c>
      <c r="B24" s="655"/>
      <c r="C24" s="655"/>
      <c r="D24" s="655"/>
      <c r="E24" s="655"/>
      <c r="F24" s="655"/>
      <c r="G24" s="656"/>
      <c r="H24" s="380"/>
      <c r="I24" s="381"/>
    </row>
    <row r="25" spans="1:9" x14ac:dyDescent="0.25">
      <c r="A25" s="382" t="s">
        <v>2310</v>
      </c>
      <c r="B25" s="383" t="s">
        <v>2311</v>
      </c>
      <c r="C25" s="384" t="s">
        <v>2312</v>
      </c>
      <c r="D25" s="383" t="s">
        <v>2313</v>
      </c>
      <c r="E25" s="383" t="s">
        <v>2314</v>
      </c>
      <c r="F25" s="383" t="s">
        <v>2315</v>
      </c>
      <c r="G25" s="385" t="s">
        <v>2316</v>
      </c>
      <c r="H25" s="372" t="s">
        <v>2317</v>
      </c>
      <c r="I25" s="386" t="s">
        <v>958</v>
      </c>
    </row>
    <row r="26" spans="1:9" x14ac:dyDescent="0.25">
      <c r="A26" s="657" t="s">
        <v>2318</v>
      </c>
      <c r="B26" s="651" t="s">
        <v>324</v>
      </c>
      <c r="C26" s="387">
        <v>6</v>
      </c>
      <c r="D26" s="388" t="s">
        <v>1625</v>
      </c>
      <c r="E26" s="388" t="s">
        <v>1625</v>
      </c>
      <c r="F26" s="388" t="s">
        <v>1625</v>
      </c>
      <c r="G26" s="389" t="s">
        <v>1625</v>
      </c>
      <c r="H26" s="388"/>
      <c r="I26" s="390"/>
    </row>
    <row r="27" spans="1:9" x14ac:dyDescent="0.25">
      <c r="A27" s="657"/>
      <c r="B27" s="651"/>
      <c r="C27" s="387">
        <v>7</v>
      </c>
      <c r="D27" s="388" t="s">
        <v>1625</v>
      </c>
      <c r="E27" s="388" t="s">
        <v>1625</v>
      </c>
      <c r="F27" s="388" t="s">
        <v>1625</v>
      </c>
      <c r="G27" s="389" t="s">
        <v>1625</v>
      </c>
      <c r="H27" s="388"/>
      <c r="I27" s="390"/>
    </row>
    <row r="28" spans="1:9" x14ac:dyDescent="0.25">
      <c r="A28" s="657"/>
      <c r="B28" s="651"/>
      <c r="C28" s="387">
        <v>8</v>
      </c>
      <c r="D28" s="388" t="s">
        <v>1625</v>
      </c>
      <c r="E28" s="388" t="s">
        <v>1625</v>
      </c>
      <c r="F28" s="388" t="s">
        <v>1625</v>
      </c>
      <c r="G28" s="389" t="s">
        <v>1625</v>
      </c>
      <c r="H28" s="388"/>
      <c r="I28" s="390"/>
    </row>
    <row r="29" spans="1:9" x14ac:dyDescent="0.25">
      <c r="A29" s="657"/>
      <c r="B29" s="651" t="s">
        <v>320</v>
      </c>
      <c r="C29" s="387">
        <v>6</v>
      </c>
      <c r="D29" s="388" t="s">
        <v>1625</v>
      </c>
      <c r="E29" s="388" t="s">
        <v>1625</v>
      </c>
      <c r="F29" s="388" t="s">
        <v>1625</v>
      </c>
      <c r="G29" s="389" t="s">
        <v>1625</v>
      </c>
      <c r="H29" s="388"/>
      <c r="I29" s="390"/>
    </row>
    <row r="30" spans="1:9" x14ac:dyDescent="0.25">
      <c r="A30" s="657"/>
      <c r="B30" s="651"/>
      <c r="C30" s="387">
        <v>7</v>
      </c>
      <c r="D30" s="388" t="s">
        <v>1625</v>
      </c>
      <c r="E30" s="388" t="s">
        <v>1625</v>
      </c>
      <c r="F30" s="388" t="s">
        <v>1625</v>
      </c>
      <c r="G30" s="389" t="s">
        <v>1625</v>
      </c>
      <c r="H30" s="388"/>
      <c r="I30" s="390"/>
    </row>
    <row r="31" spans="1:9" x14ac:dyDescent="0.25">
      <c r="A31" s="657"/>
      <c r="B31" s="651"/>
      <c r="C31" s="387">
        <v>8</v>
      </c>
      <c r="D31" s="388" t="s">
        <v>1625</v>
      </c>
      <c r="E31" s="388" t="s">
        <v>1625</v>
      </c>
      <c r="F31" s="388" t="s">
        <v>1625</v>
      </c>
      <c r="G31" s="389" t="s">
        <v>1625</v>
      </c>
      <c r="H31" s="388"/>
      <c r="I31" s="390"/>
    </row>
    <row r="32" spans="1:9" x14ac:dyDescent="0.25">
      <c r="A32" s="657"/>
      <c r="B32" s="651" t="s">
        <v>321</v>
      </c>
      <c r="C32" s="387">
        <v>6</v>
      </c>
      <c r="D32" s="388" t="s">
        <v>1625</v>
      </c>
      <c r="E32" s="388" t="s">
        <v>1625</v>
      </c>
      <c r="F32" s="388" t="s">
        <v>1625</v>
      </c>
      <c r="G32" s="389" t="s">
        <v>1625</v>
      </c>
      <c r="H32" s="388"/>
      <c r="I32" s="390"/>
    </row>
    <row r="33" spans="1:9" x14ac:dyDescent="0.25">
      <c r="A33" s="657"/>
      <c r="B33" s="651"/>
      <c r="C33" s="387">
        <v>7</v>
      </c>
      <c r="D33" s="388" t="s">
        <v>1625</v>
      </c>
      <c r="E33" s="388" t="s">
        <v>1625</v>
      </c>
      <c r="F33" s="388" t="s">
        <v>1625</v>
      </c>
      <c r="G33" s="389" t="s">
        <v>1625</v>
      </c>
      <c r="H33" s="388"/>
      <c r="I33" s="390"/>
    </row>
    <row r="34" spans="1:9" x14ac:dyDescent="0.25">
      <c r="A34" s="657"/>
      <c r="B34" s="651"/>
      <c r="C34" s="387">
        <v>8</v>
      </c>
      <c r="D34" s="388" t="s">
        <v>1625</v>
      </c>
      <c r="E34" s="388" t="s">
        <v>1625</v>
      </c>
      <c r="F34" s="388" t="s">
        <v>1625</v>
      </c>
      <c r="G34" s="389" t="s">
        <v>1625</v>
      </c>
      <c r="H34" s="388"/>
      <c r="I34" s="390"/>
    </row>
    <row r="35" spans="1:9" x14ac:dyDescent="0.25">
      <c r="A35" s="657"/>
      <c r="B35" s="658" t="s">
        <v>322</v>
      </c>
      <c r="C35" s="387">
        <v>6</v>
      </c>
      <c r="D35" s="388" t="s">
        <v>1625</v>
      </c>
      <c r="E35" s="388" t="s">
        <v>1625</v>
      </c>
      <c r="F35" s="388" t="s">
        <v>1625</v>
      </c>
      <c r="G35" s="389" t="s">
        <v>1625</v>
      </c>
      <c r="H35" s="388"/>
      <c r="I35" s="390"/>
    </row>
    <row r="36" spans="1:9" x14ac:dyDescent="0.25">
      <c r="A36" s="657"/>
      <c r="B36" s="659"/>
      <c r="C36" s="387">
        <v>7</v>
      </c>
      <c r="D36" s="388" t="s">
        <v>1625</v>
      </c>
      <c r="E36" s="388" t="s">
        <v>1625</v>
      </c>
      <c r="F36" s="388" t="s">
        <v>1625</v>
      </c>
      <c r="G36" s="389" t="s">
        <v>1625</v>
      </c>
      <c r="H36" s="388"/>
      <c r="I36" s="390"/>
    </row>
    <row r="37" spans="1:9" x14ac:dyDescent="0.25">
      <c r="A37" s="657"/>
      <c r="B37" s="660"/>
      <c r="C37" s="387">
        <v>8</v>
      </c>
      <c r="D37" s="388" t="s">
        <v>1625</v>
      </c>
      <c r="E37" s="388" t="s">
        <v>1625</v>
      </c>
      <c r="F37" s="388" t="s">
        <v>1625</v>
      </c>
      <c r="G37" s="389" t="s">
        <v>1625</v>
      </c>
      <c r="H37" s="388"/>
      <c r="I37" s="390"/>
    </row>
    <row r="38" spans="1:9" x14ac:dyDescent="0.25">
      <c r="A38" s="657"/>
      <c r="B38" s="651" t="s">
        <v>2974</v>
      </c>
      <c r="C38" s="387">
        <v>6</v>
      </c>
      <c r="D38" s="388" t="s">
        <v>1625</v>
      </c>
      <c r="E38" s="388" t="s">
        <v>1625</v>
      </c>
      <c r="F38" s="388" t="s">
        <v>1625</v>
      </c>
      <c r="G38" s="389" t="s">
        <v>1625</v>
      </c>
      <c r="H38" s="388"/>
      <c r="I38" s="390"/>
    </row>
    <row r="39" spans="1:9" x14ac:dyDescent="0.25">
      <c r="A39" s="657"/>
      <c r="B39" s="651"/>
      <c r="C39" s="387">
        <v>7</v>
      </c>
      <c r="D39" s="388" t="s">
        <v>1625</v>
      </c>
      <c r="E39" s="388" t="s">
        <v>1625</v>
      </c>
      <c r="F39" s="388" t="s">
        <v>1625</v>
      </c>
      <c r="G39" s="389" t="s">
        <v>1625</v>
      </c>
      <c r="H39" s="388"/>
      <c r="I39" s="390"/>
    </row>
    <row r="40" spans="1:9" x14ac:dyDescent="0.25">
      <c r="A40" s="657"/>
      <c r="B40" s="651"/>
      <c r="C40" s="387">
        <v>8</v>
      </c>
      <c r="D40" s="388"/>
      <c r="E40" s="388"/>
      <c r="F40" s="388"/>
      <c r="G40" s="389" t="s">
        <v>1625</v>
      </c>
      <c r="H40" s="388"/>
      <c r="I40" s="391"/>
    </row>
    <row r="41" spans="1:9" x14ac:dyDescent="0.25">
      <c r="A41" s="657"/>
      <c r="B41" s="651" t="s">
        <v>325</v>
      </c>
      <c r="C41" s="387">
        <v>6</v>
      </c>
      <c r="D41" s="388" t="s">
        <v>1625</v>
      </c>
      <c r="E41" s="388" t="s">
        <v>1625</v>
      </c>
      <c r="F41" s="388" t="s">
        <v>1625</v>
      </c>
      <c r="G41" s="389" t="s">
        <v>1625</v>
      </c>
      <c r="H41" s="388"/>
      <c r="I41" s="390"/>
    </row>
    <row r="42" spans="1:9" x14ac:dyDescent="0.25">
      <c r="A42" s="657"/>
      <c r="B42" s="651"/>
      <c r="C42" s="387">
        <v>7</v>
      </c>
      <c r="D42" s="388" t="s">
        <v>1625</v>
      </c>
      <c r="E42" s="388" t="s">
        <v>1625</v>
      </c>
      <c r="F42" s="388" t="s">
        <v>1625</v>
      </c>
      <c r="G42" s="389" t="s">
        <v>1625</v>
      </c>
      <c r="H42" s="388"/>
      <c r="I42" s="390"/>
    </row>
    <row r="43" spans="1:9" x14ac:dyDescent="0.25">
      <c r="A43" s="657"/>
      <c r="B43" s="651"/>
      <c r="C43" s="387">
        <v>8</v>
      </c>
      <c r="D43" s="388" t="s">
        <v>1625</v>
      </c>
      <c r="E43" s="388" t="s">
        <v>1625</v>
      </c>
      <c r="F43" s="388" t="s">
        <v>1625</v>
      </c>
      <c r="G43" s="389" t="s">
        <v>1625</v>
      </c>
      <c r="H43" s="388"/>
      <c r="I43" s="390"/>
    </row>
    <row r="44" spans="1:9" x14ac:dyDescent="0.25">
      <c r="A44" s="657"/>
      <c r="B44" s="651" t="s">
        <v>326</v>
      </c>
      <c r="C44" s="387">
        <v>6</v>
      </c>
      <c r="D44" s="388" t="s">
        <v>1625</v>
      </c>
      <c r="E44" s="388" t="s">
        <v>1625</v>
      </c>
      <c r="F44" s="388" t="s">
        <v>1625</v>
      </c>
      <c r="G44" s="389" t="s">
        <v>1625</v>
      </c>
      <c r="H44" s="388"/>
      <c r="I44" s="390"/>
    </row>
    <row r="45" spans="1:9" x14ac:dyDescent="0.25">
      <c r="A45" s="657"/>
      <c r="B45" s="651"/>
      <c r="C45" s="387">
        <v>7</v>
      </c>
      <c r="D45" s="388" t="s">
        <v>1625</v>
      </c>
      <c r="E45" s="388" t="s">
        <v>1625</v>
      </c>
      <c r="F45" s="388" t="s">
        <v>1625</v>
      </c>
      <c r="G45" s="389" t="s">
        <v>1625</v>
      </c>
      <c r="H45" s="388"/>
      <c r="I45" s="390"/>
    </row>
    <row r="46" spans="1:9" x14ac:dyDescent="0.25">
      <c r="A46" s="657"/>
      <c r="B46" s="651"/>
      <c r="C46" s="387">
        <v>8</v>
      </c>
      <c r="D46" s="388" t="s">
        <v>1625</v>
      </c>
      <c r="E46" s="388" t="s">
        <v>1625</v>
      </c>
      <c r="F46" s="388" t="s">
        <v>1625</v>
      </c>
      <c r="G46" s="389" t="s">
        <v>1625</v>
      </c>
      <c r="H46" s="388"/>
      <c r="I46" s="390"/>
    </row>
    <row r="47" spans="1:9" x14ac:dyDescent="0.25">
      <c r="A47" s="657"/>
      <c r="B47" s="651" t="s">
        <v>1302</v>
      </c>
      <c r="C47" s="387">
        <v>6</v>
      </c>
      <c r="D47" s="388" t="s">
        <v>1625</v>
      </c>
      <c r="E47" s="388" t="s">
        <v>1625</v>
      </c>
      <c r="F47" s="388" t="s">
        <v>1625</v>
      </c>
      <c r="G47" s="389" t="s">
        <v>1625</v>
      </c>
      <c r="H47" s="388"/>
      <c r="I47" s="390"/>
    </row>
    <row r="48" spans="1:9" x14ac:dyDescent="0.25">
      <c r="A48" s="657"/>
      <c r="B48" s="651"/>
      <c r="C48" s="387">
        <v>7</v>
      </c>
      <c r="D48" s="388" t="s">
        <v>1625</v>
      </c>
      <c r="E48" s="388" t="s">
        <v>1625</v>
      </c>
      <c r="F48" s="388" t="s">
        <v>1625</v>
      </c>
      <c r="G48" s="389" t="s">
        <v>1625</v>
      </c>
      <c r="H48" s="388"/>
      <c r="I48" s="390"/>
    </row>
    <row r="49" spans="1:9" x14ac:dyDescent="0.25">
      <c r="A49" s="657"/>
      <c r="B49" s="651"/>
      <c r="C49" s="387">
        <v>8</v>
      </c>
      <c r="D49" s="388" t="s">
        <v>1625</v>
      </c>
      <c r="E49" s="388" t="s">
        <v>1625</v>
      </c>
      <c r="F49" s="388" t="s">
        <v>1625</v>
      </c>
      <c r="G49" s="389" t="s">
        <v>1625</v>
      </c>
      <c r="H49" s="388"/>
      <c r="I49" s="390"/>
    </row>
    <row r="50" spans="1:9" x14ac:dyDescent="0.25">
      <c r="A50" s="657"/>
      <c r="B50" s="651" t="s">
        <v>2975</v>
      </c>
      <c r="C50" s="387">
        <v>6</v>
      </c>
      <c r="D50" s="388" t="s">
        <v>1625</v>
      </c>
      <c r="E50" s="388" t="s">
        <v>1625</v>
      </c>
      <c r="F50" s="388" t="s">
        <v>1625</v>
      </c>
      <c r="G50" s="389" t="s">
        <v>1625</v>
      </c>
      <c r="H50" s="388"/>
      <c r="I50" s="390"/>
    </row>
    <row r="51" spans="1:9" x14ac:dyDescent="0.25">
      <c r="A51" s="657"/>
      <c r="B51" s="651"/>
      <c r="C51" s="387">
        <v>7</v>
      </c>
      <c r="D51" s="388" t="s">
        <v>1625</v>
      </c>
      <c r="E51" s="388" t="s">
        <v>1625</v>
      </c>
      <c r="F51" s="388" t="s">
        <v>1625</v>
      </c>
      <c r="G51" s="389" t="s">
        <v>1625</v>
      </c>
      <c r="H51" s="388"/>
      <c r="I51" s="390"/>
    </row>
    <row r="52" spans="1:9" x14ac:dyDescent="0.25">
      <c r="A52" s="657"/>
      <c r="B52" s="651"/>
      <c r="C52" s="387">
        <v>8</v>
      </c>
      <c r="D52" s="388"/>
      <c r="E52" s="388"/>
      <c r="F52" s="388"/>
      <c r="G52" s="389" t="s">
        <v>1625</v>
      </c>
      <c r="H52" s="388"/>
      <c r="I52" s="390"/>
    </row>
    <row r="53" spans="1:9" x14ac:dyDescent="0.25">
      <c r="A53" s="657"/>
      <c r="B53" s="651" t="s">
        <v>2976</v>
      </c>
      <c r="C53" s="387">
        <v>6</v>
      </c>
      <c r="D53" s="388" t="s">
        <v>1625</v>
      </c>
      <c r="E53" s="388" t="s">
        <v>1625</v>
      </c>
      <c r="F53" s="388" t="s">
        <v>1625</v>
      </c>
      <c r="G53" s="389" t="s">
        <v>1625</v>
      </c>
      <c r="H53" s="388"/>
      <c r="I53" s="390"/>
    </row>
    <row r="54" spans="1:9" x14ac:dyDescent="0.25">
      <c r="A54" s="657"/>
      <c r="B54" s="651"/>
      <c r="C54" s="387">
        <v>7</v>
      </c>
      <c r="D54" s="388" t="s">
        <v>1625</v>
      </c>
      <c r="E54" s="388" t="s">
        <v>1625</v>
      </c>
      <c r="F54" s="388" t="s">
        <v>1625</v>
      </c>
      <c r="G54" s="389" t="s">
        <v>1625</v>
      </c>
      <c r="H54" s="388"/>
      <c r="I54" s="390"/>
    </row>
    <row r="55" spans="1:9" x14ac:dyDescent="0.25">
      <c r="A55" s="657"/>
      <c r="B55" s="651"/>
      <c r="C55" s="387">
        <v>8</v>
      </c>
      <c r="D55" s="388"/>
      <c r="E55" s="388"/>
      <c r="F55" s="388"/>
      <c r="G55" s="389" t="s">
        <v>1625</v>
      </c>
      <c r="H55" s="388"/>
      <c r="I55" s="390"/>
    </row>
    <row r="56" spans="1:9" x14ac:dyDescent="0.25">
      <c r="A56" s="392"/>
      <c r="B56" s="177"/>
      <c r="C56" s="177"/>
      <c r="D56" s="393"/>
      <c r="E56" s="393"/>
      <c r="F56" s="393"/>
      <c r="G56" s="394"/>
      <c r="H56" s="393"/>
      <c r="I56" s="395"/>
    </row>
    <row r="57" spans="1:9" ht="15" customHeight="1" x14ac:dyDescent="0.25">
      <c r="A57" s="657" t="s">
        <v>2319</v>
      </c>
      <c r="B57" s="661" t="s">
        <v>2320</v>
      </c>
      <c r="C57" s="396">
        <v>2</v>
      </c>
      <c r="D57" s="388" t="s">
        <v>1625</v>
      </c>
      <c r="E57" s="388" t="s">
        <v>1625</v>
      </c>
      <c r="F57" s="388" t="s">
        <v>1625</v>
      </c>
      <c r="G57" s="389" t="s">
        <v>1625</v>
      </c>
      <c r="H57" s="388"/>
      <c r="I57" s="390"/>
    </row>
    <row r="58" spans="1:9" x14ac:dyDescent="0.25">
      <c r="A58" s="657"/>
      <c r="B58" s="661"/>
      <c r="C58" s="396" t="s">
        <v>2321</v>
      </c>
      <c r="D58" s="388" t="s">
        <v>1625</v>
      </c>
      <c r="E58" s="388" t="s">
        <v>1625</v>
      </c>
      <c r="F58" s="388" t="s">
        <v>1625</v>
      </c>
      <c r="G58" s="389" t="s">
        <v>1625</v>
      </c>
      <c r="H58" s="388"/>
      <c r="I58" s="390"/>
    </row>
    <row r="59" spans="1:9" x14ac:dyDescent="0.25">
      <c r="A59" s="657"/>
      <c r="B59" s="661"/>
      <c r="C59" s="397" t="s">
        <v>2322</v>
      </c>
      <c r="D59" s="388" t="s">
        <v>1625</v>
      </c>
      <c r="E59" s="388" t="s">
        <v>1625</v>
      </c>
      <c r="F59" s="388" t="s">
        <v>1625</v>
      </c>
      <c r="G59" s="389" t="s">
        <v>1625</v>
      </c>
      <c r="H59" s="388"/>
      <c r="I59" s="390"/>
    </row>
    <row r="60" spans="1:9" x14ac:dyDescent="0.25">
      <c r="A60" s="657"/>
      <c r="B60" s="661"/>
      <c r="C60" s="397" t="s">
        <v>2323</v>
      </c>
      <c r="D60" s="388" t="s">
        <v>1625</v>
      </c>
      <c r="E60" s="388" t="s">
        <v>1625</v>
      </c>
      <c r="F60" s="388" t="s">
        <v>1625</v>
      </c>
      <c r="G60" s="389" t="s">
        <v>1625</v>
      </c>
      <c r="H60" s="388"/>
      <c r="I60" s="390"/>
    </row>
    <row r="61" spans="1:9" x14ac:dyDescent="0.25">
      <c r="A61" s="657"/>
      <c r="B61" s="661" t="s">
        <v>320</v>
      </c>
      <c r="C61" s="396">
        <v>2</v>
      </c>
      <c r="D61" s="388" t="s">
        <v>1625</v>
      </c>
      <c r="E61" s="388" t="s">
        <v>1625</v>
      </c>
      <c r="F61" s="388" t="s">
        <v>1625</v>
      </c>
      <c r="G61" s="389" t="s">
        <v>1625</v>
      </c>
      <c r="H61" s="388"/>
      <c r="I61" s="390"/>
    </row>
    <row r="62" spans="1:9" x14ac:dyDescent="0.25">
      <c r="A62" s="657"/>
      <c r="B62" s="661"/>
      <c r="C62" s="396" t="s">
        <v>2321</v>
      </c>
      <c r="D62" s="388" t="s">
        <v>1625</v>
      </c>
      <c r="E62" s="388" t="s">
        <v>1625</v>
      </c>
      <c r="F62" s="388" t="s">
        <v>1625</v>
      </c>
      <c r="G62" s="389" t="s">
        <v>1625</v>
      </c>
      <c r="H62" s="388"/>
      <c r="I62" s="390"/>
    </row>
    <row r="63" spans="1:9" x14ac:dyDescent="0.25">
      <c r="A63" s="657"/>
      <c r="B63" s="661"/>
      <c r="C63" s="397" t="s">
        <v>2322</v>
      </c>
      <c r="D63" s="388" t="s">
        <v>1625</v>
      </c>
      <c r="E63" s="388" t="s">
        <v>1625</v>
      </c>
      <c r="F63" s="388" t="s">
        <v>1625</v>
      </c>
      <c r="G63" s="389" t="s">
        <v>1625</v>
      </c>
      <c r="H63" s="388"/>
      <c r="I63" s="390"/>
    </row>
    <row r="64" spans="1:9" x14ac:dyDescent="0.25">
      <c r="A64" s="657"/>
      <c r="B64" s="661"/>
      <c r="C64" s="397" t="s">
        <v>2323</v>
      </c>
      <c r="D64" s="388" t="s">
        <v>1625</v>
      </c>
      <c r="E64" s="388" t="s">
        <v>1625</v>
      </c>
      <c r="F64" s="388" t="s">
        <v>1625</v>
      </c>
      <c r="G64" s="389" t="s">
        <v>1625</v>
      </c>
      <c r="H64" s="388"/>
      <c r="I64" s="390"/>
    </row>
    <row r="65" spans="1:9" x14ac:dyDescent="0.25">
      <c r="A65" s="657"/>
      <c r="B65" s="661" t="s">
        <v>321</v>
      </c>
      <c r="C65" s="396">
        <v>2</v>
      </c>
      <c r="D65" s="388" t="s">
        <v>1625</v>
      </c>
      <c r="E65" s="388" t="s">
        <v>1625</v>
      </c>
      <c r="F65" s="388" t="s">
        <v>1625</v>
      </c>
      <c r="G65" s="389" t="s">
        <v>1625</v>
      </c>
      <c r="H65" s="388"/>
      <c r="I65" s="390"/>
    </row>
    <row r="66" spans="1:9" x14ac:dyDescent="0.25">
      <c r="A66" s="657"/>
      <c r="B66" s="661"/>
      <c r="C66" s="396" t="s">
        <v>2321</v>
      </c>
      <c r="D66" s="388" t="s">
        <v>1625</v>
      </c>
      <c r="E66" s="388" t="s">
        <v>1625</v>
      </c>
      <c r="F66" s="388" t="s">
        <v>1625</v>
      </c>
      <c r="G66" s="389" t="s">
        <v>1625</v>
      </c>
      <c r="H66" s="388"/>
      <c r="I66" s="390"/>
    </row>
    <row r="67" spans="1:9" x14ac:dyDescent="0.25">
      <c r="A67" s="657"/>
      <c r="B67" s="661"/>
      <c r="C67" s="397" t="s">
        <v>2322</v>
      </c>
      <c r="D67" s="388" t="s">
        <v>1625</v>
      </c>
      <c r="E67" s="388" t="s">
        <v>1625</v>
      </c>
      <c r="F67" s="388" t="s">
        <v>1625</v>
      </c>
      <c r="G67" s="389" t="s">
        <v>1625</v>
      </c>
      <c r="H67" s="388"/>
      <c r="I67" s="390"/>
    </row>
    <row r="68" spans="1:9" x14ac:dyDescent="0.25">
      <c r="A68" s="657"/>
      <c r="B68" s="661"/>
      <c r="C68" s="397" t="s">
        <v>2323</v>
      </c>
      <c r="D68" s="388" t="s">
        <v>1625</v>
      </c>
      <c r="E68" s="388" t="s">
        <v>1625</v>
      </c>
      <c r="F68" s="388" t="s">
        <v>1625</v>
      </c>
      <c r="G68" s="389" t="s">
        <v>1625</v>
      </c>
      <c r="H68" s="388"/>
      <c r="I68" s="390"/>
    </row>
    <row r="69" spans="1:9" x14ac:dyDescent="0.25">
      <c r="A69" s="657"/>
      <c r="B69" s="661" t="s">
        <v>2977</v>
      </c>
      <c r="C69" s="396">
        <v>2</v>
      </c>
      <c r="D69" s="388" t="s">
        <v>1625</v>
      </c>
      <c r="E69" s="388" t="s">
        <v>1625</v>
      </c>
      <c r="F69" s="388" t="s">
        <v>1625</v>
      </c>
      <c r="G69" s="389" t="s">
        <v>1625</v>
      </c>
      <c r="H69" s="388"/>
      <c r="I69" s="390"/>
    </row>
    <row r="70" spans="1:9" x14ac:dyDescent="0.25">
      <c r="A70" s="657"/>
      <c r="B70" s="661"/>
      <c r="C70" s="396" t="s">
        <v>2321</v>
      </c>
      <c r="D70" s="388" t="s">
        <v>1625</v>
      </c>
      <c r="E70" s="388" t="s">
        <v>1625</v>
      </c>
      <c r="F70" s="388" t="s">
        <v>1625</v>
      </c>
      <c r="G70" s="389" t="s">
        <v>1625</v>
      </c>
      <c r="H70" s="388"/>
      <c r="I70" s="390"/>
    </row>
    <row r="71" spans="1:9" x14ac:dyDescent="0.25">
      <c r="A71" s="657"/>
      <c r="B71" s="661"/>
      <c r="C71" s="397" t="s">
        <v>2322</v>
      </c>
      <c r="D71" s="388" t="s">
        <v>1625</v>
      </c>
      <c r="E71" s="388" t="s">
        <v>1625</v>
      </c>
      <c r="F71" s="388" t="s">
        <v>1625</v>
      </c>
      <c r="G71" s="389" t="s">
        <v>1625</v>
      </c>
      <c r="H71" s="388"/>
      <c r="I71" s="390"/>
    </row>
    <row r="72" spans="1:9" x14ac:dyDescent="0.25">
      <c r="A72" s="657"/>
      <c r="B72" s="661"/>
      <c r="C72" s="397" t="s">
        <v>2323</v>
      </c>
      <c r="D72" s="388"/>
      <c r="E72" s="388"/>
      <c r="F72" s="388"/>
      <c r="G72" s="389"/>
      <c r="H72" s="388"/>
      <c r="I72" s="390"/>
    </row>
    <row r="73" spans="1:9" x14ac:dyDescent="0.25">
      <c r="A73" s="657"/>
      <c r="B73" s="661" t="s">
        <v>325</v>
      </c>
      <c r="C73" s="396">
        <v>2</v>
      </c>
      <c r="D73" s="388" t="s">
        <v>1625</v>
      </c>
      <c r="E73" s="388" t="s">
        <v>1625</v>
      </c>
      <c r="F73" s="388" t="s">
        <v>1625</v>
      </c>
      <c r="G73" s="389" t="s">
        <v>1625</v>
      </c>
      <c r="H73" s="388"/>
      <c r="I73" s="390"/>
    </row>
    <row r="74" spans="1:9" x14ac:dyDescent="0.25">
      <c r="A74" s="657"/>
      <c r="B74" s="661"/>
      <c r="C74" s="396" t="s">
        <v>2321</v>
      </c>
      <c r="D74" s="388" t="s">
        <v>1625</v>
      </c>
      <c r="E74" s="388" t="s">
        <v>1625</v>
      </c>
      <c r="F74" s="388" t="s">
        <v>1625</v>
      </c>
      <c r="G74" s="389" t="s">
        <v>1625</v>
      </c>
      <c r="H74" s="388"/>
      <c r="I74" s="390"/>
    </row>
    <row r="75" spans="1:9" x14ac:dyDescent="0.25">
      <c r="A75" s="657"/>
      <c r="B75" s="661"/>
      <c r="C75" s="397" t="s">
        <v>2322</v>
      </c>
      <c r="D75" s="388" t="s">
        <v>1625</v>
      </c>
      <c r="E75" s="388" t="s">
        <v>1625</v>
      </c>
      <c r="F75" s="388" t="s">
        <v>1625</v>
      </c>
      <c r="G75" s="389" t="s">
        <v>1625</v>
      </c>
      <c r="H75" s="388"/>
      <c r="I75" s="390"/>
    </row>
    <row r="76" spans="1:9" x14ac:dyDescent="0.25">
      <c r="A76" s="657"/>
      <c r="B76" s="661"/>
      <c r="C76" s="397" t="s">
        <v>2323</v>
      </c>
      <c r="D76" s="388" t="s">
        <v>1625</v>
      </c>
      <c r="E76" s="388" t="s">
        <v>1625</v>
      </c>
      <c r="F76" s="388" t="s">
        <v>1625</v>
      </c>
      <c r="G76" s="389" t="s">
        <v>1625</v>
      </c>
      <c r="H76" s="388"/>
      <c r="I76" s="390"/>
    </row>
    <row r="77" spans="1:9" x14ac:dyDescent="0.25">
      <c r="A77" s="657"/>
      <c r="B77" s="661" t="s">
        <v>326</v>
      </c>
      <c r="C77" s="396">
        <v>2</v>
      </c>
      <c r="D77" s="388" t="s">
        <v>1625</v>
      </c>
      <c r="E77" s="388" t="s">
        <v>1625</v>
      </c>
      <c r="F77" s="388" t="s">
        <v>1625</v>
      </c>
      <c r="G77" s="389" t="s">
        <v>1625</v>
      </c>
      <c r="H77" s="388"/>
      <c r="I77" s="390"/>
    </row>
    <row r="78" spans="1:9" x14ac:dyDescent="0.25">
      <c r="A78" s="657"/>
      <c r="B78" s="661"/>
      <c r="C78" s="396" t="s">
        <v>2321</v>
      </c>
      <c r="D78" s="388" t="s">
        <v>1625</v>
      </c>
      <c r="E78" s="388" t="s">
        <v>1625</v>
      </c>
      <c r="F78" s="388" t="s">
        <v>1625</v>
      </c>
      <c r="G78" s="389" t="s">
        <v>1625</v>
      </c>
      <c r="H78" s="388"/>
      <c r="I78" s="390"/>
    </row>
    <row r="79" spans="1:9" x14ac:dyDescent="0.25">
      <c r="A79" s="657"/>
      <c r="B79" s="661"/>
      <c r="C79" s="397" t="s">
        <v>2322</v>
      </c>
      <c r="D79" s="388" t="s">
        <v>1625</v>
      </c>
      <c r="E79" s="388" t="s">
        <v>1625</v>
      </c>
      <c r="F79" s="388" t="s">
        <v>1625</v>
      </c>
      <c r="G79" s="389" t="s">
        <v>1625</v>
      </c>
      <c r="H79" s="388"/>
      <c r="I79" s="390"/>
    </row>
    <row r="80" spans="1:9" x14ac:dyDescent="0.25">
      <c r="A80" s="657"/>
      <c r="B80" s="661"/>
      <c r="C80" s="397" t="s">
        <v>2323</v>
      </c>
      <c r="D80" s="388" t="s">
        <v>1625</v>
      </c>
      <c r="E80" s="388" t="s">
        <v>1625</v>
      </c>
      <c r="F80" s="388" t="s">
        <v>1625</v>
      </c>
      <c r="G80" s="389" t="s">
        <v>1625</v>
      </c>
      <c r="H80" s="388"/>
      <c r="I80" s="390"/>
    </row>
    <row r="81" spans="1:9" x14ac:dyDescent="0.25">
      <c r="A81" s="657"/>
      <c r="B81" s="661" t="s">
        <v>1302</v>
      </c>
      <c r="C81" s="396">
        <v>2</v>
      </c>
      <c r="D81" s="388" t="s">
        <v>1625</v>
      </c>
      <c r="E81" s="388" t="s">
        <v>1625</v>
      </c>
      <c r="F81" s="388" t="s">
        <v>1625</v>
      </c>
      <c r="G81" s="389" t="s">
        <v>1625</v>
      </c>
      <c r="H81" s="388"/>
      <c r="I81" s="390"/>
    </row>
    <row r="82" spans="1:9" x14ac:dyDescent="0.25">
      <c r="A82" s="657"/>
      <c r="B82" s="661"/>
      <c r="C82" s="396" t="s">
        <v>2321</v>
      </c>
      <c r="D82" s="388" t="s">
        <v>1625</v>
      </c>
      <c r="E82" s="388" t="s">
        <v>1625</v>
      </c>
      <c r="F82" s="388" t="s">
        <v>1625</v>
      </c>
      <c r="G82" s="389" t="s">
        <v>1625</v>
      </c>
      <c r="H82" s="388"/>
      <c r="I82" s="390"/>
    </row>
    <row r="83" spans="1:9" x14ac:dyDescent="0.25">
      <c r="A83" s="657"/>
      <c r="B83" s="661"/>
      <c r="C83" s="397" t="s">
        <v>2322</v>
      </c>
      <c r="D83" s="388" t="s">
        <v>1625</v>
      </c>
      <c r="E83" s="388" t="s">
        <v>1625</v>
      </c>
      <c r="F83" s="388" t="s">
        <v>1625</v>
      </c>
      <c r="G83" s="389" t="s">
        <v>1625</v>
      </c>
      <c r="H83" s="388"/>
      <c r="I83" s="390"/>
    </row>
    <row r="84" spans="1:9" x14ac:dyDescent="0.25">
      <c r="A84" s="657"/>
      <c r="B84" s="661"/>
      <c r="C84" s="397" t="s">
        <v>2323</v>
      </c>
      <c r="D84" s="388" t="s">
        <v>1625</v>
      </c>
      <c r="E84" s="388" t="s">
        <v>1625</v>
      </c>
      <c r="F84" s="388" t="s">
        <v>1625</v>
      </c>
      <c r="G84" s="389" t="s">
        <v>1625</v>
      </c>
      <c r="H84" s="388"/>
      <c r="I84" s="390"/>
    </row>
    <row r="85" spans="1:9" x14ac:dyDescent="0.25">
      <c r="A85" s="657"/>
      <c r="B85" s="661" t="s">
        <v>2975</v>
      </c>
      <c r="C85" s="396">
        <v>2</v>
      </c>
      <c r="D85" s="388" t="s">
        <v>1625</v>
      </c>
      <c r="E85" s="388" t="s">
        <v>1625</v>
      </c>
      <c r="F85" s="388" t="s">
        <v>1625</v>
      </c>
      <c r="G85" s="389" t="s">
        <v>1625</v>
      </c>
      <c r="H85" s="388"/>
      <c r="I85" s="390"/>
    </row>
    <row r="86" spans="1:9" x14ac:dyDescent="0.25">
      <c r="A86" s="657"/>
      <c r="B86" s="661"/>
      <c r="C86" s="396" t="s">
        <v>2321</v>
      </c>
      <c r="D86" s="388" t="s">
        <v>1625</v>
      </c>
      <c r="E86" s="388" t="s">
        <v>1625</v>
      </c>
      <c r="F86" s="388" t="s">
        <v>1625</v>
      </c>
      <c r="G86" s="389" t="s">
        <v>1625</v>
      </c>
      <c r="H86" s="388"/>
      <c r="I86" s="390"/>
    </row>
    <row r="87" spans="1:9" x14ac:dyDescent="0.25">
      <c r="A87" s="657"/>
      <c r="B87" s="661"/>
      <c r="C87" s="397" t="s">
        <v>2322</v>
      </c>
      <c r="D87" s="388" t="s">
        <v>1625</v>
      </c>
      <c r="E87" s="388" t="s">
        <v>1625</v>
      </c>
      <c r="F87" s="388" t="s">
        <v>1625</v>
      </c>
      <c r="G87" s="389" t="s">
        <v>1625</v>
      </c>
      <c r="H87" s="388"/>
      <c r="I87" s="390"/>
    </row>
    <row r="88" spans="1:9" x14ac:dyDescent="0.25">
      <c r="A88" s="657"/>
      <c r="B88" s="661"/>
      <c r="C88" s="397" t="s">
        <v>2323</v>
      </c>
      <c r="D88" s="396"/>
      <c r="E88" s="396"/>
      <c r="F88" s="396"/>
      <c r="G88" s="398"/>
      <c r="H88" s="396"/>
      <c r="I88" s="390"/>
    </row>
    <row r="89" spans="1:9" x14ac:dyDescent="0.25">
      <c r="A89" s="657"/>
      <c r="B89" s="661" t="s">
        <v>2978</v>
      </c>
      <c r="C89" s="396">
        <v>2</v>
      </c>
      <c r="D89" s="396" t="s">
        <v>1625</v>
      </c>
      <c r="E89" s="396" t="s">
        <v>1625</v>
      </c>
      <c r="F89" s="396" t="s">
        <v>1625</v>
      </c>
      <c r="G89" s="398" t="s">
        <v>1625</v>
      </c>
      <c r="H89" s="396"/>
      <c r="I89" s="390"/>
    </row>
    <row r="90" spans="1:9" x14ac:dyDescent="0.25">
      <c r="A90" s="657"/>
      <c r="B90" s="661"/>
      <c r="C90" s="396" t="s">
        <v>2321</v>
      </c>
      <c r="D90" s="396" t="s">
        <v>1625</v>
      </c>
      <c r="E90" s="396" t="s">
        <v>1625</v>
      </c>
      <c r="F90" s="396" t="s">
        <v>1625</v>
      </c>
      <c r="G90" s="398" t="s">
        <v>1625</v>
      </c>
      <c r="H90" s="396"/>
      <c r="I90" s="390"/>
    </row>
    <row r="91" spans="1:9" x14ac:dyDescent="0.25">
      <c r="A91" s="657"/>
      <c r="B91" s="661"/>
      <c r="C91" s="397" t="s">
        <v>2322</v>
      </c>
      <c r="D91" s="396" t="s">
        <v>1625</v>
      </c>
      <c r="E91" s="396" t="s">
        <v>1625</v>
      </c>
      <c r="F91" s="396" t="s">
        <v>1625</v>
      </c>
      <c r="G91" s="398" t="s">
        <v>1625</v>
      </c>
      <c r="H91" s="396"/>
      <c r="I91" s="390"/>
    </row>
    <row r="92" spans="1:9" x14ac:dyDescent="0.25">
      <c r="A92" s="657"/>
      <c r="B92" s="661"/>
      <c r="C92" s="397" t="s">
        <v>2323</v>
      </c>
      <c r="D92" s="396"/>
      <c r="E92" s="396"/>
      <c r="F92" s="396"/>
      <c r="G92" s="398"/>
      <c r="H92" s="396"/>
      <c r="I92" s="390"/>
    </row>
    <row r="93" spans="1:9" x14ac:dyDescent="0.25">
      <c r="A93" s="392"/>
      <c r="B93" s="177"/>
      <c r="C93" s="177"/>
      <c r="D93" s="393"/>
      <c r="E93" s="393"/>
      <c r="F93" s="393"/>
      <c r="G93" s="394"/>
      <c r="H93" s="393"/>
      <c r="I93" s="395"/>
    </row>
    <row r="94" spans="1:9" x14ac:dyDescent="0.25">
      <c r="A94" s="657" t="s">
        <v>2324</v>
      </c>
      <c r="B94" s="661" t="s">
        <v>2325</v>
      </c>
      <c r="C94" s="396">
        <v>3</v>
      </c>
      <c r="D94" s="396" t="s">
        <v>1625</v>
      </c>
      <c r="E94" s="396" t="s">
        <v>1625</v>
      </c>
      <c r="F94" s="396" t="s">
        <v>1625</v>
      </c>
      <c r="G94" s="398" t="s">
        <v>1625</v>
      </c>
      <c r="H94" s="396"/>
      <c r="I94" s="390"/>
    </row>
    <row r="95" spans="1:9" x14ac:dyDescent="0.25">
      <c r="A95" s="657"/>
      <c r="B95" s="661"/>
      <c r="C95" s="396">
        <v>4</v>
      </c>
      <c r="D95" s="396" t="s">
        <v>1625</v>
      </c>
      <c r="E95" s="396" t="s">
        <v>1625</v>
      </c>
      <c r="F95" s="396" t="s">
        <v>1625</v>
      </c>
      <c r="G95" s="398" t="s">
        <v>1625</v>
      </c>
      <c r="H95" s="396"/>
      <c r="I95" s="390"/>
    </row>
    <row r="96" spans="1:9" x14ac:dyDescent="0.25">
      <c r="A96" s="657"/>
      <c r="B96" s="661" t="s">
        <v>320</v>
      </c>
      <c r="C96" s="396">
        <v>3</v>
      </c>
      <c r="D96" s="396" t="s">
        <v>1625</v>
      </c>
      <c r="E96" s="396" t="s">
        <v>1625</v>
      </c>
      <c r="F96" s="396" t="s">
        <v>1625</v>
      </c>
      <c r="G96" s="398" t="s">
        <v>1625</v>
      </c>
      <c r="H96" s="396"/>
      <c r="I96" s="390"/>
    </row>
    <row r="97" spans="1:9" x14ac:dyDescent="0.25">
      <c r="A97" s="657"/>
      <c r="B97" s="661"/>
      <c r="C97" s="396">
        <v>4</v>
      </c>
      <c r="D97" s="396" t="s">
        <v>1625</v>
      </c>
      <c r="E97" s="396" t="s">
        <v>1625</v>
      </c>
      <c r="F97" s="396" t="s">
        <v>1625</v>
      </c>
      <c r="G97" s="398" t="s">
        <v>1625</v>
      </c>
      <c r="H97" s="396"/>
      <c r="I97" s="390"/>
    </row>
    <row r="98" spans="1:9" x14ac:dyDescent="0.25">
      <c r="A98" s="657"/>
      <c r="B98" s="661" t="s">
        <v>321</v>
      </c>
      <c r="C98" s="396">
        <v>3</v>
      </c>
      <c r="D98" s="396" t="s">
        <v>1625</v>
      </c>
      <c r="E98" s="396" t="s">
        <v>1625</v>
      </c>
      <c r="F98" s="396" t="s">
        <v>1625</v>
      </c>
      <c r="G98" s="398" t="s">
        <v>1625</v>
      </c>
      <c r="H98" s="396"/>
      <c r="I98" s="390"/>
    </row>
    <row r="99" spans="1:9" x14ac:dyDescent="0.25">
      <c r="A99" s="657"/>
      <c r="B99" s="661"/>
      <c r="C99" s="396">
        <v>4</v>
      </c>
      <c r="D99" s="396" t="s">
        <v>1625</v>
      </c>
      <c r="E99" s="396" t="s">
        <v>1625</v>
      </c>
      <c r="F99" s="396" t="s">
        <v>1625</v>
      </c>
      <c r="G99" s="398" t="s">
        <v>1625</v>
      </c>
      <c r="H99" s="396"/>
      <c r="I99" s="390"/>
    </row>
    <row r="100" spans="1:9" x14ac:dyDescent="0.25">
      <c r="A100" s="657"/>
      <c r="B100" s="661" t="s">
        <v>2977</v>
      </c>
      <c r="C100" s="396">
        <v>3</v>
      </c>
      <c r="D100" s="396" t="s">
        <v>1625</v>
      </c>
      <c r="E100" s="396" t="s">
        <v>1625</v>
      </c>
      <c r="F100" s="396" t="s">
        <v>1625</v>
      </c>
      <c r="G100" s="398" t="s">
        <v>1625</v>
      </c>
      <c r="H100" s="396"/>
      <c r="I100" s="390"/>
    </row>
    <row r="101" spans="1:9" x14ac:dyDescent="0.25">
      <c r="A101" s="657"/>
      <c r="B101" s="661"/>
      <c r="C101" s="396">
        <v>4</v>
      </c>
      <c r="D101" s="388"/>
      <c r="E101" s="388"/>
      <c r="F101" s="388"/>
      <c r="G101" s="398" t="s">
        <v>1625</v>
      </c>
      <c r="H101" s="388"/>
      <c r="I101" s="399"/>
    </row>
    <row r="102" spans="1:9" x14ac:dyDescent="0.25">
      <c r="A102" s="657"/>
      <c r="B102" s="661" t="s">
        <v>325</v>
      </c>
      <c r="C102" s="396">
        <v>3</v>
      </c>
      <c r="D102" s="396" t="s">
        <v>1625</v>
      </c>
      <c r="E102" s="396" t="s">
        <v>1625</v>
      </c>
      <c r="F102" s="396" t="s">
        <v>1625</v>
      </c>
      <c r="G102" s="398" t="s">
        <v>1625</v>
      </c>
      <c r="H102" s="396"/>
      <c r="I102" s="390"/>
    </row>
    <row r="103" spans="1:9" x14ac:dyDescent="0.25">
      <c r="A103" s="657"/>
      <c r="B103" s="661"/>
      <c r="C103" s="396">
        <v>4</v>
      </c>
      <c r="D103" s="396" t="s">
        <v>1625</v>
      </c>
      <c r="E103" s="396" t="s">
        <v>1625</v>
      </c>
      <c r="F103" s="396" t="s">
        <v>1625</v>
      </c>
      <c r="G103" s="398" t="s">
        <v>1625</v>
      </c>
      <c r="H103" s="396"/>
      <c r="I103" s="390"/>
    </row>
    <row r="104" spans="1:9" x14ac:dyDescent="0.25">
      <c r="A104" s="657"/>
      <c r="B104" s="661" t="s">
        <v>326</v>
      </c>
      <c r="C104" s="396">
        <v>3</v>
      </c>
      <c r="D104" s="396" t="s">
        <v>1625</v>
      </c>
      <c r="E104" s="396" t="s">
        <v>1625</v>
      </c>
      <c r="F104" s="396" t="s">
        <v>1625</v>
      </c>
      <c r="G104" s="398" t="s">
        <v>1625</v>
      </c>
      <c r="H104" s="396"/>
      <c r="I104" s="390"/>
    </row>
    <row r="105" spans="1:9" x14ac:dyDescent="0.25">
      <c r="A105" s="657"/>
      <c r="B105" s="661"/>
      <c r="C105" s="396">
        <v>4</v>
      </c>
      <c r="D105" s="396" t="s">
        <v>1625</v>
      </c>
      <c r="E105" s="396" t="s">
        <v>1625</v>
      </c>
      <c r="F105" s="396" t="s">
        <v>1625</v>
      </c>
      <c r="G105" s="398" t="s">
        <v>1625</v>
      </c>
      <c r="H105" s="396"/>
      <c r="I105" s="390"/>
    </row>
    <row r="106" spans="1:9" x14ac:dyDescent="0.25">
      <c r="A106" s="657"/>
      <c r="B106" s="661" t="s">
        <v>1302</v>
      </c>
      <c r="C106" s="396">
        <v>3</v>
      </c>
      <c r="D106" s="396" t="s">
        <v>1625</v>
      </c>
      <c r="E106" s="396" t="s">
        <v>1625</v>
      </c>
      <c r="F106" s="396" t="s">
        <v>1625</v>
      </c>
      <c r="G106" s="398" t="s">
        <v>1625</v>
      </c>
      <c r="H106" s="396"/>
      <c r="I106" s="390"/>
    </row>
    <row r="107" spans="1:9" x14ac:dyDescent="0.25">
      <c r="A107" s="657"/>
      <c r="B107" s="661"/>
      <c r="C107" s="396">
        <v>4</v>
      </c>
      <c r="D107" s="396" t="s">
        <v>1625</v>
      </c>
      <c r="E107" s="396" t="s">
        <v>1625</v>
      </c>
      <c r="F107" s="396" t="s">
        <v>1625</v>
      </c>
      <c r="G107" s="398" t="s">
        <v>1625</v>
      </c>
      <c r="H107" s="396"/>
      <c r="I107" s="390"/>
    </row>
    <row r="108" spans="1:9" x14ac:dyDescent="0.25">
      <c r="A108" s="657"/>
      <c r="B108" s="661" t="s">
        <v>2975</v>
      </c>
      <c r="C108" s="396">
        <v>3</v>
      </c>
      <c r="D108" s="396" t="s">
        <v>1625</v>
      </c>
      <c r="E108" s="396" t="s">
        <v>1625</v>
      </c>
      <c r="F108" s="396" t="s">
        <v>1625</v>
      </c>
      <c r="G108" s="398" t="s">
        <v>1625</v>
      </c>
      <c r="H108" s="396"/>
      <c r="I108" s="390"/>
    </row>
    <row r="109" spans="1:9" x14ac:dyDescent="0.25">
      <c r="A109" s="657"/>
      <c r="B109" s="661"/>
      <c r="C109" s="396">
        <v>4</v>
      </c>
      <c r="D109" s="388"/>
      <c r="E109" s="388"/>
      <c r="F109" s="388"/>
      <c r="G109" s="398" t="s">
        <v>1625</v>
      </c>
      <c r="H109" s="388"/>
      <c r="I109" s="399"/>
    </row>
    <row r="110" spans="1:9" x14ac:dyDescent="0.25">
      <c r="A110" s="657"/>
      <c r="B110" s="661" t="s">
        <v>2979</v>
      </c>
      <c r="C110" s="396">
        <v>3</v>
      </c>
      <c r="D110" s="396" t="s">
        <v>1625</v>
      </c>
      <c r="E110" s="396" t="s">
        <v>1625</v>
      </c>
      <c r="F110" s="396" t="s">
        <v>1625</v>
      </c>
      <c r="G110" s="398" t="s">
        <v>1625</v>
      </c>
      <c r="H110" s="396"/>
      <c r="I110" s="390"/>
    </row>
    <row r="111" spans="1:9" x14ac:dyDescent="0.25">
      <c r="A111" s="657"/>
      <c r="B111" s="661"/>
      <c r="C111" s="396">
        <v>4</v>
      </c>
      <c r="D111" s="388"/>
      <c r="E111" s="388"/>
      <c r="F111" s="388"/>
      <c r="G111" s="398" t="s">
        <v>1625</v>
      </c>
      <c r="H111" s="388"/>
      <c r="I111" s="399"/>
    </row>
    <row r="112" spans="1:9" x14ac:dyDescent="0.25">
      <c r="A112" s="392"/>
      <c r="B112" s="177"/>
      <c r="C112" s="177"/>
      <c r="D112" s="393"/>
      <c r="E112" s="393"/>
      <c r="F112" s="393"/>
      <c r="G112" s="394"/>
      <c r="H112" s="393"/>
      <c r="I112" s="395"/>
    </row>
    <row r="113" spans="1:9" x14ac:dyDescent="0.25">
      <c r="A113" s="657" t="s">
        <v>2326</v>
      </c>
      <c r="B113" s="400" t="s">
        <v>324</v>
      </c>
      <c r="C113" s="396">
        <v>10</v>
      </c>
      <c r="D113" s="396" t="s">
        <v>1625</v>
      </c>
      <c r="E113" s="396" t="s">
        <v>1625</v>
      </c>
      <c r="F113" s="396" t="s">
        <v>1625</v>
      </c>
      <c r="G113" s="398" t="s">
        <v>1625</v>
      </c>
      <c r="H113" s="396"/>
      <c r="I113" s="390"/>
    </row>
    <row r="114" spans="1:9" x14ac:dyDescent="0.25">
      <c r="A114" s="657"/>
      <c r="B114" s="400" t="s">
        <v>320</v>
      </c>
      <c r="C114" s="396">
        <v>10</v>
      </c>
      <c r="D114" s="396" t="s">
        <v>1625</v>
      </c>
      <c r="E114" s="396" t="s">
        <v>1625</v>
      </c>
      <c r="F114" s="396" t="s">
        <v>1625</v>
      </c>
      <c r="G114" s="398" t="s">
        <v>1625</v>
      </c>
      <c r="H114" s="396"/>
      <c r="I114" s="390"/>
    </row>
    <row r="115" spans="1:9" x14ac:dyDescent="0.25">
      <c r="A115" s="657"/>
      <c r="B115" s="400" t="s">
        <v>321</v>
      </c>
      <c r="C115" s="396">
        <v>10</v>
      </c>
      <c r="D115" s="396" t="s">
        <v>1625</v>
      </c>
      <c r="E115" s="396" t="s">
        <v>1625</v>
      </c>
      <c r="F115" s="396" t="s">
        <v>1625</v>
      </c>
      <c r="G115" s="398" t="s">
        <v>1625</v>
      </c>
      <c r="H115" s="396"/>
      <c r="I115" s="390"/>
    </row>
    <row r="116" spans="1:9" x14ac:dyDescent="0.25">
      <c r="A116" s="657"/>
      <c r="B116" s="531" t="s">
        <v>2977</v>
      </c>
      <c r="C116" s="396">
        <v>10</v>
      </c>
      <c r="D116" s="396"/>
      <c r="E116" s="396"/>
      <c r="F116" s="396"/>
      <c r="G116" s="398" t="s">
        <v>1625</v>
      </c>
      <c r="H116" s="396"/>
      <c r="I116" s="399"/>
    </row>
    <row r="117" spans="1:9" x14ac:dyDescent="0.25">
      <c r="A117" s="657"/>
      <c r="B117" s="400" t="s">
        <v>325</v>
      </c>
      <c r="C117" s="396">
        <v>10</v>
      </c>
      <c r="D117" s="396" t="s">
        <v>1625</v>
      </c>
      <c r="E117" s="396" t="s">
        <v>1625</v>
      </c>
      <c r="F117" s="396" t="s">
        <v>1625</v>
      </c>
      <c r="G117" s="398" t="s">
        <v>1625</v>
      </c>
      <c r="H117" s="396"/>
      <c r="I117" s="390"/>
    </row>
    <row r="118" spans="1:9" x14ac:dyDescent="0.25">
      <c r="A118" s="657"/>
      <c r="B118" s="400" t="s">
        <v>326</v>
      </c>
      <c r="C118" s="396">
        <v>10</v>
      </c>
      <c r="D118" s="396" t="s">
        <v>1625</v>
      </c>
      <c r="E118" s="396" t="s">
        <v>1625</v>
      </c>
      <c r="F118" s="396" t="s">
        <v>1625</v>
      </c>
      <c r="G118" s="398" t="s">
        <v>1625</v>
      </c>
      <c r="H118" s="396"/>
      <c r="I118" s="390"/>
    </row>
    <row r="119" spans="1:9" x14ac:dyDescent="0.25">
      <c r="A119" s="657"/>
      <c r="B119" s="400" t="s">
        <v>1302</v>
      </c>
      <c r="C119" s="396">
        <v>10</v>
      </c>
      <c r="D119" s="396" t="s">
        <v>1625</v>
      </c>
      <c r="E119" s="396" t="s">
        <v>1625</v>
      </c>
      <c r="F119" s="396" t="s">
        <v>1625</v>
      </c>
      <c r="G119" s="398" t="s">
        <v>1625</v>
      </c>
      <c r="H119" s="396"/>
      <c r="I119" s="390"/>
    </row>
    <row r="120" spans="1:9" x14ac:dyDescent="0.25">
      <c r="A120" s="657"/>
      <c r="B120" s="531" t="s">
        <v>2975</v>
      </c>
      <c r="C120" s="396">
        <v>10</v>
      </c>
      <c r="D120" s="396"/>
      <c r="E120" s="396"/>
      <c r="F120" s="396"/>
      <c r="G120" s="398" t="s">
        <v>1625</v>
      </c>
      <c r="H120" s="396"/>
      <c r="I120" s="399"/>
    </row>
    <row r="121" spans="1:9" x14ac:dyDescent="0.25">
      <c r="A121" s="657"/>
      <c r="B121" s="531" t="s">
        <v>2978</v>
      </c>
      <c r="C121" s="396">
        <v>10</v>
      </c>
      <c r="D121" s="396"/>
      <c r="E121" s="396"/>
      <c r="F121" s="396"/>
      <c r="G121" s="398" t="s">
        <v>1625</v>
      </c>
      <c r="H121" s="396"/>
      <c r="I121" s="399"/>
    </row>
    <row r="122" spans="1:9" x14ac:dyDescent="0.25">
      <c r="A122" s="392"/>
      <c r="B122" s="177"/>
      <c r="C122" s="177"/>
      <c r="D122" s="393"/>
      <c r="E122" s="393"/>
      <c r="F122" s="393"/>
      <c r="G122" s="394"/>
      <c r="H122" s="393"/>
      <c r="I122" s="395"/>
    </row>
    <row r="123" spans="1:9" x14ac:dyDescent="0.25">
      <c r="A123" s="657" t="s">
        <v>2327</v>
      </c>
      <c r="B123" s="400" t="s">
        <v>324</v>
      </c>
      <c r="C123" s="396">
        <v>4</v>
      </c>
      <c r="D123" s="396" t="s">
        <v>1625</v>
      </c>
      <c r="E123" s="396" t="s">
        <v>1625</v>
      </c>
      <c r="F123" s="396" t="s">
        <v>1625</v>
      </c>
      <c r="G123" s="398" t="s">
        <v>1625</v>
      </c>
      <c r="H123" s="396"/>
      <c r="I123" s="390"/>
    </row>
    <row r="124" spans="1:9" x14ac:dyDescent="0.25">
      <c r="A124" s="657"/>
      <c r="B124" s="400" t="s">
        <v>320</v>
      </c>
      <c r="C124" s="396">
        <v>4</v>
      </c>
      <c r="D124" s="396" t="s">
        <v>1625</v>
      </c>
      <c r="E124" s="396" t="s">
        <v>1625</v>
      </c>
      <c r="F124" s="396" t="s">
        <v>1625</v>
      </c>
      <c r="G124" s="398" t="s">
        <v>1625</v>
      </c>
      <c r="H124" s="396"/>
      <c r="I124" s="390"/>
    </row>
    <row r="125" spans="1:9" x14ac:dyDescent="0.25">
      <c r="A125" s="657"/>
      <c r="B125" s="400" t="s">
        <v>321</v>
      </c>
      <c r="C125" s="396">
        <v>4</v>
      </c>
      <c r="D125" s="396" t="s">
        <v>1625</v>
      </c>
      <c r="E125" s="396" t="s">
        <v>1625</v>
      </c>
      <c r="F125" s="396" t="s">
        <v>1625</v>
      </c>
      <c r="G125" s="398" t="s">
        <v>1625</v>
      </c>
      <c r="H125" s="396"/>
      <c r="I125" s="390"/>
    </row>
    <row r="126" spans="1:9" x14ac:dyDescent="0.25">
      <c r="A126" s="657"/>
      <c r="B126" s="531" t="s">
        <v>2977</v>
      </c>
      <c r="C126" s="396">
        <v>4</v>
      </c>
      <c r="D126" s="396"/>
      <c r="E126" s="396"/>
      <c r="F126" s="396"/>
      <c r="G126" s="398" t="s">
        <v>1625</v>
      </c>
      <c r="H126" s="396"/>
      <c r="I126" s="399"/>
    </row>
    <row r="127" spans="1:9" x14ac:dyDescent="0.25">
      <c r="A127" s="657"/>
      <c r="B127" s="400" t="s">
        <v>325</v>
      </c>
      <c r="C127" s="396">
        <v>4</v>
      </c>
      <c r="D127" s="396" t="s">
        <v>1625</v>
      </c>
      <c r="E127" s="396" t="s">
        <v>1625</v>
      </c>
      <c r="F127" s="396" t="s">
        <v>1625</v>
      </c>
      <c r="G127" s="398" t="s">
        <v>1625</v>
      </c>
      <c r="H127" s="396"/>
      <c r="I127" s="390"/>
    </row>
    <row r="128" spans="1:9" x14ac:dyDescent="0.25">
      <c r="A128" s="657"/>
      <c r="B128" s="400" t="s">
        <v>326</v>
      </c>
      <c r="C128" s="396">
        <v>4</v>
      </c>
      <c r="D128" s="396" t="s">
        <v>1625</v>
      </c>
      <c r="E128" s="396" t="s">
        <v>1625</v>
      </c>
      <c r="F128" s="396" t="s">
        <v>1625</v>
      </c>
      <c r="G128" s="398" t="s">
        <v>1625</v>
      </c>
      <c r="H128" s="396"/>
      <c r="I128" s="390"/>
    </row>
    <row r="129" spans="1:10" x14ac:dyDescent="0.25">
      <c r="A129" s="657"/>
      <c r="B129" s="400" t="s">
        <v>1302</v>
      </c>
      <c r="C129" s="396">
        <v>4</v>
      </c>
      <c r="D129" s="396" t="s">
        <v>1625</v>
      </c>
      <c r="E129" s="396" t="s">
        <v>1625</v>
      </c>
      <c r="F129" s="396" t="s">
        <v>1625</v>
      </c>
      <c r="G129" s="398" t="s">
        <v>1625</v>
      </c>
      <c r="H129" s="396"/>
      <c r="I129" s="390"/>
    </row>
    <row r="130" spans="1:10" x14ac:dyDescent="0.25">
      <c r="A130" s="657"/>
      <c r="B130" s="531" t="s">
        <v>2980</v>
      </c>
      <c r="C130" s="396">
        <v>4</v>
      </c>
      <c r="D130" s="396"/>
      <c r="E130" s="396"/>
      <c r="F130" s="396"/>
      <c r="G130" s="398" t="s">
        <v>1625</v>
      </c>
      <c r="H130" s="396"/>
      <c r="I130" s="399"/>
    </row>
    <row r="131" spans="1:10" x14ac:dyDescent="0.25">
      <c r="A131" s="657"/>
      <c r="B131" s="531" t="s">
        <v>2978</v>
      </c>
      <c r="C131" s="396">
        <v>4</v>
      </c>
      <c r="D131" s="396"/>
      <c r="E131" s="396"/>
      <c r="F131" s="396"/>
      <c r="G131" s="398" t="s">
        <v>1625</v>
      </c>
      <c r="H131" s="396"/>
      <c r="I131" s="399"/>
    </row>
    <row r="132" spans="1:10" x14ac:dyDescent="0.25">
      <c r="A132" s="401"/>
      <c r="B132" s="196"/>
      <c r="C132" s="177"/>
      <c r="D132" s="393"/>
      <c r="E132" s="393"/>
      <c r="F132" s="393"/>
      <c r="G132" s="394"/>
      <c r="H132" s="393"/>
      <c r="I132" s="395"/>
    </row>
    <row r="133" spans="1:10" x14ac:dyDescent="0.25">
      <c r="A133" s="657" t="s">
        <v>2328</v>
      </c>
      <c r="B133" s="400" t="s">
        <v>324</v>
      </c>
      <c r="C133" s="396">
        <v>2</v>
      </c>
      <c r="D133" s="396" t="s">
        <v>1625</v>
      </c>
      <c r="E133" s="396" t="s">
        <v>1625</v>
      </c>
      <c r="F133" s="396" t="s">
        <v>1625</v>
      </c>
      <c r="G133" s="398" t="s">
        <v>1625</v>
      </c>
      <c r="H133" s="396"/>
      <c r="I133" s="390"/>
    </row>
    <row r="134" spans="1:10" x14ac:dyDescent="0.25">
      <c r="A134" s="657"/>
      <c r="B134" s="400" t="s">
        <v>320</v>
      </c>
      <c r="C134" s="396">
        <v>2</v>
      </c>
      <c r="D134" s="396" t="s">
        <v>1625</v>
      </c>
      <c r="E134" s="396" t="s">
        <v>1625</v>
      </c>
      <c r="F134" s="396" t="s">
        <v>1625</v>
      </c>
      <c r="G134" s="398" t="s">
        <v>1625</v>
      </c>
      <c r="H134" s="396"/>
      <c r="I134" s="390"/>
    </row>
    <row r="135" spans="1:10" x14ac:dyDescent="0.25">
      <c r="A135" s="657"/>
      <c r="B135" s="400" t="s">
        <v>321</v>
      </c>
      <c r="C135" s="396">
        <v>2</v>
      </c>
      <c r="D135" s="396" t="s">
        <v>1625</v>
      </c>
      <c r="E135" s="396" t="s">
        <v>1625</v>
      </c>
      <c r="F135" s="396" t="s">
        <v>1625</v>
      </c>
      <c r="G135" s="398" t="s">
        <v>1625</v>
      </c>
      <c r="H135" s="396"/>
      <c r="I135" s="390"/>
    </row>
    <row r="136" spans="1:10" x14ac:dyDescent="0.25">
      <c r="A136" s="657"/>
      <c r="B136" s="531" t="s">
        <v>2977</v>
      </c>
      <c r="C136" s="396">
        <v>2</v>
      </c>
      <c r="D136" s="396"/>
      <c r="E136" s="396"/>
      <c r="F136" s="396"/>
      <c r="G136" s="398"/>
      <c r="H136" s="396"/>
      <c r="I136" s="399"/>
    </row>
    <row r="137" spans="1:10" x14ac:dyDescent="0.25">
      <c r="A137" s="657"/>
      <c r="B137" s="400" t="s">
        <v>325</v>
      </c>
      <c r="C137" s="396">
        <v>2</v>
      </c>
      <c r="D137" s="396" t="s">
        <v>1625</v>
      </c>
      <c r="E137" s="396" t="s">
        <v>1625</v>
      </c>
      <c r="F137" s="396" t="s">
        <v>1625</v>
      </c>
      <c r="G137" s="398" t="s">
        <v>1625</v>
      </c>
      <c r="H137" s="396"/>
      <c r="I137" s="390"/>
    </row>
    <row r="138" spans="1:10" x14ac:dyDescent="0.25">
      <c r="A138" s="657"/>
      <c r="B138" s="400" t="s">
        <v>326</v>
      </c>
      <c r="C138" s="396">
        <v>2</v>
      </c>
      <c r="D138" s="396" t="s">
        <v>1625</v>
      </c>
      <c r="E138" s="396" t="s">
        <v>1625</v>
      </c>
      <c r="F138" s="396" t="s">
        <v>1625</v>
      </c>
      <c r="G138" s="398" t="s">
        <v>1625</v>
      </c>
      <c r="H138" s="396"/>
      <c r="I138" s="390"/>
    </row>
    <row r="139" spans="1:10" x14ac:dyDescent="0.25">
      <c r="A139" s="657"/>
      <c r="B139" s="400" t="s">
        <v>1302</v>
      </c>
      <c r="C139" s="396">
        <v>2</v>
      </c>
      <c r="D139" s="396" t="s">
        <v>1625</v>
      </c>
      <c r="E139" s="396" t="s">
        <v>1625</v>
      </c>
      <c r="F139" s="396" t="s">
        <v>1625</v>
      </c>
      <c r="G139" s="398" t="s">
        <v>1625</v>
      </c>
      <c r="H139" s="396"/>
      <c r="I139" s="390"/>
    </row>
    <row r="140" spans="1:10" x14ac:dyDescent="0.25">
      <c r="A140" s="657"/>
      <c r="B140" s="531" t="s">
        <v>2980</v>
      </c>
      <c r="C140" s="396">
        <v>2</v>
      </c>
      <c r="D140" s="396"/>
      <c r="E140" s="396"/>
      <c r="F140" s="396"/>
      <c r="G140" s="398"/>
      <c r="H140" s="396"/>
      <c r="I140" s="399"/>
    </row>
    <row r="141" spans="1:10" ht="15.75" thickBot="1" x14ac:dyDescent="0.3">
      <c r="A141" s="662"/>
      <c r="B141" s="531" t="s">
        <v>2978</v>
      </c>
      <c r="C141" s="402">
        <v>2</v>
      </c>
      <c r="D141" s="402"/>
      <c r="E141" s="402"/>
      <c r="F141" s="402"/>
      <c r="G141" s="403"/>
      <c r="H141" s="402"/>
      <c r="I141" s="404"/>
    </row>
    <row r="142" spans="1:10" x14ac:dyDescent="0.25">
      <c r="I142" s="85"/>
      <c r="J142" s="85"/>
    </row>
    <row r="143" spans="1:10" x14ac:dyDescent="0.25">
      <c r="G143" s="367"/>
      <c r="I143" s="85"/>
    </row>
    <row r="144" spans="1:10" ht="15.75" x14ac:dyDescent="0.25">
      <c r="A144" s="405"/>
      <c r="G144" s="367"/>
      <c r="I144" s="85"/>
      <c r="J144" s="85"/>
    </row>
    <row r="145" spans="1:9" ht="15.75" thickBot="1" x14ac:dyDescent="0.3">
      <c r="I145" s="85"/>
    </row>
    <row r="146" spans="1:9" ht="19.5" thickBot="1" x14ac:dyDescent="0.35">
      <c r="A146" s="663" t="s">
        <v>2329</v>
      </c>
      <c r="B146" s="664"/>
      <c r="C146" s="664"/>
      <c r="D146" s="664"/>
      <c r="E146" s="664"/>
      <c r="F146" s="664"/>
      <c r="G146" s="664"/>
      <c r="H146" s="406"/>
      <c r="I146" s="407"/>
    </row>
    <row r="147" spans="1:9" ht="15.75" thickBot="1" x14ac:dyDescent="0.3">
      <c r="A147" s="408" t="s">
        <v>2310</v>
      </c>
      <c r="B147" s="409" t="s">
        <v>2311</v>
      </c>
      <c r="C147" s="410" t="s">
        <v>2312</v>
      </c>
      <c r="D147" s="411" t="s">
        <v>2313</v>
      </c>
      <c r="E147" s="411" t="s">
        <v>2314</v>
      </c>
      <c r="F147" s="411" t="s">
        <v>2315</v>
      </c>
      <c r="G147" s="411" t="s">
        <v>2316</v>
      </c>
      <c r="H147" s="372"/>
      <c r="I147" s="390"/>
    </row>
    <row r="148" spans="1:9" x14ac:dyDescent="0.25">
      <c r="A148" s="665" t="s">
        <v>2318</v>
      </c>
      <c r="B148" s="667" t="s">
        <v>324</v>
      </c>
      <c r="C148" s="412">
        <v>6</v>
      </c>
      <c r="D148" s="413" t="s">
        <v>1625</v>
      </c>
      <c r="E148" s="413" t="s">
        <v>1625</v>
      </c>
      <c r="F148" s="413" t="s">
        <v>1625</v>
      </c>
      <c r="G148" s="414" t="s">
        <v>1625</v>
      </c>
      <c r="H148" s="388"/>
      <c r="I148" s="390"/>
    </row>
    <row r="149" spans="1:9" x14ac:dyDescent="0.25">
      <c r="A149" s="666"/>
      <c r="B149" s="668"/>
      <c r="C149" s="415">
        <v>7</v>
      </c>
      <c r="D149" s="413" t="s">
        <v>1625</v>
      </c>
      <c r="E149" s="413" t="s">
        <v>1625</v>
      </c>
      <c r="F149" s="413" t="s">
        <v>1625</v>
      </c>
      <c r="G149" s="414" t="s">
        <v>1625</v>
      </c>
      <c r="H149" s="388"/>
      <c r="I149" s="390"/>
    </row>
    <row r="150" spans="1:9" ht="15.75" thickBot="1" x14ac:dyDescent="0.3">
      <c r="A150" s="666"/>
      <c r="B150" s="669"/>
      <c r="C150" s="416">
        <v>8</v>
      </c>
      <c r="D150" s="413" t="s">
        <v>1625</v>
      </c>
      <c r="E150" s="413" t="s">
        <v>1625</v>
      </c>
      <c r="F150" s="413" t="s">
        <v>1625</v>
      </c>
      <c r="G150" s="414" t="s">
        <v>1625</v>
      </c>
      <c r="H150" s="388"/>
      <c r="I150" s="390"/>
    </row>
    <row r="151" spans="1:9" x14ac:dyDescent="0.25">
      <c r="A151" s="666"/>
      <c r="B151" s="667" t="s">
        <v>320</v>
      </c>
      <c r="C151" s="417">
        <v>6</v>
      </c>
      <c r="D151" s="413" t="s">
        <v>1625</v>
      </c>
      <c r="E151" s="413" t="s">
        <v>1625</v>
      </c>
      <c r="F151" s="413" t="s">
        <v>1625</v>
      </c>
      <c r="G151" s="414" t="s">
        <v>1625</v>
      </c>
      <c r="H151" s="388"/>
      <c r="I151" s="390"/>
    </row>
    <row r="152" spans="1:9" x14ac:dyDescent="0.25">
      <c r="A152" s="666"/>
      <c r="B152" s="668"/>
      <c r="C152" s="415">
        <v>7</v>
      </c>
      <c r="D152" s="413" t="s">
        <v>1625</v>
      </c>
      <c r="E152" s="413" t="s">
        <v>1625</v>
      </c>
      <c r="F152" s="413" t="s">
        <v>1625</v>
      </c>
      <c r="G152" s="414" t="s">
        <v>1625</v>
      </c>
      <c r="H152" s="388"/>
      <c r="I152" s="390"/>
    </row>
    <row r="153" spans="1:9" ht="15.75" thickBot="1" x14ac:dyDescent="0.3">
      <c r="A153" s="666"/>
      <c r="B153" s="669"/>
      <c r="C153" s="416">
        <v>8</v>
      </c>
      <c r="D153" s="413" t="s">
        <v>1625</v>
      </c>
      <c r="E153" s="413" t="s">
        <v>1625</v>
      </c>
      <c r="F153" s="413" t="s">
        <v>1625</v>
      </c>
      <c r="G153" s="414" t="s">
        <v>1625</v>
      </c>
      <c r="H153" s="388"/>
      <c r="I153" s="390"/>
    </row>
    <row r="154" spans="1:9" x14ac:dyDescent="0.25">
      <c r="A154" s="666"/>
      <c r="B154" s="667" t="s">
        <v>321</v>
      </c>
      <c r="C154" s="417">
        <v>6</v>
      </c>
      <c r="D154" s="413" t="s">
        <v>1625</v>
      </c>
      <c r="E154" s="413" t="s">
        <v>1625</v>
      </c>
      <c r="F154" s="413" t="s">
        <v>1625</v>
      </c>
      <c r="G154" s="414" t="s">
        <v>1625</v>
      </c>
      <c r="H154" s="388"/>
      <c r="I154" s="390"/>
    </row>
    <row r="155" spans="1:9" x14ac:dyDescent="0.25">
      <c r="A155" s="666"/>
      <c r="B155" s="668"/>
      <c r="C155" s="415">
        <v>7</v>
      </c>
      <c r="D155" s="413" t="s">
        <v>1625</v>
      </c>
      <c r="E155" s="413" t="s">
        <v>1625</v>
      </c>
      <c r="F155" s="413" t="s">
        <v>1625</v>
      </c>
      <c r="G155" s="414" t="s">
        <v>1625</v>
      </c>
      <c r="H155" s="388"/>
      <c r="I155" s="390"/>
    </row>
    <row r="156" spans="1:9" ht="15.75" thickBot="1" x14ac:dyDescent="0.3">
      <c r="A156" s="666"/>
      <c r="B156" s="669"/>
      <c r="C156" s="416">
        <v>8</v>
      </c>
      <c r="D156" s="413" t="s">
        <v>1625</v>
      </c>
      <c r="E156" s="413" t="s">
        <v>1625</v>
      </c>
      <c r="F156" s="413" t="s">
        <v>1625</v>
      </c>
      <c r="G156" s="414" t="s">
        <v>1625</v>
      </c>
      <c r="H156" s="388"/>
      <c r="I156" s="390"/>
    </row>
    <row r="157" spans="1:9" x14ac:dyDescent="0.25">
      <c r="A157" s="666"/>
      <c r="B157" s="667" t="s">
        <v>2977</v>
      </c>
      <c r="C157" s="417">
        <v>6</v>
      </c>
      <c r="D157" s="413" t="s">
        <v>1625</v>
      </c>
      <c r="E157" s="413" t="s">
        <v>1625</v>
      </c>
      <c r="F157" s="413" t="s">
        <v>1625</v>
      </c>
      <c r="G157" s="414" t="s">
        <v>1625</v>
      </c>
      <c r="H157" s="388"/>
      <c r="I157" s="390"/>
    </row>
    <row r="158" spans="1:9" x14ac:dyDescent="0.25">
      <c r="A158" s="666"/>
      <c r="B158" s="668"/>
      <c r="C158" s="415">
        <v>7</v>
      </c>
      <c r="D158" s="413" t="s">
        <v>1625</v>
      </c>
      <c r="E158" s="413" t="s">
        <v>1625</v>
      </c>
      <c r="F158" s="413" t="s">
        <v>1625</v>
      </c>
      <c r="G158" s="414" t="s">
        <v>1625</v>
      </c>
      <c r="H158" s="388"/>
      <c r="I158" s="390"/>
    </row>
    <row r="159" spans="1:9" ht="15.75" thickBot="1" x14ac:dyDescent="0.3">
      <c r="A159" s="666"/>
      <c r="B159" s="669"/>
      <c r="C159" s="416">
        <v>8</v>
      </c>
      <c r="D159" s="418"/>
      <c r="E159" s="418"/>
      <c r="F159" s="418"/>
      <c r="G159" s="419" t="s">
        <v>1625</v>
      </c>
      <c r="H159" s="388"/>
      <c r="I159" s="390"/>
    </row>
    <row r="160" spans="1:9" x14ac:dyDescent="0.25">
      <c r="A160" s="666"/>
      <c r="B160" s="667" t="s">
        <v>325</v>
      </c>
      <c r="C160" s="417">
        <v>6</v>
      </c>
      <c r="D160" s="413" t="s">
        <v>1625</v>
      </c>
      <c r="E160" s="413" t="s">
        <v>1625</v>
      </c>
      <c r="F160" s="413" t="s">
        <v>1625</v>
      </c>
      <c r="G160" s="414" t="s">
        <v>1625</v>
      </c>
      <c r="H160" s="388"/>
      <c r="I160" s="390"/>
    </row>
    <row r="161" spans="1:9" x14ac:dyDescent="0.25">
      <c r="A161" s="666"/>
      <c r="B161" s="668"/>
      <c r="C161" s="415">
        <v>7</v>
      </c>
      <c r="D161" s="413" t="s">
        <v>1625</v>
      </c>
      <c r="E161" s="413" t="s">
        <v>1625</v>
      </c>
      <c r="F161" s="413" t="s">
        <v>1625</v>
      </c>
      <c r="G161" s="414" t="s">
        <v>1625</v>
      </c>
      <c r="H161" s="388"/>
      <c r="I161" s="390"/>
    </row>
    <row r="162" spans="1:9" ht="15.75" thickBot="1" x14ac:dyDescent="0.3">
      <c r="A162" s="666"/>
      <c r="B162" s="669"/>
      <c r="C162" s="416">
        <v>8</v>
      </c>
      <c r="D162" s="413" t="s">
        <v>1625</v>
      </c>
      <c r="E162" s="413" t="s">
        <v>1625</v>
      </c>
      <c r="F162" s="413" t="s">
        <v>1625</v>
      </c>
      <c r="G162" s="414" t="s">
        <v>1625</v>
      </c>
      <c r="H162" s="388"/>
      <c r="I162" s="390"/>
    </row>
    <row r="163" spans="1:9" x14ac:dyDescent="0.25">
      <c r="A163" s="666"/>
      <c r="B163" s="667" t="s">
        <v>326</v>
      </c>
      <c r="C163" s="417">
        <v>6</v>
      </c>
      <c r="D163" s="413" t="s">
        <v>1625</v>
      </c>
      <c r="E163" s="413" t="s">
        <v>1625</v>
      </c>
      <c r="F163" s="413" t="s">
        <v>1625</v>
      </c>
      <c r="G163" s="414" t="s">
        <v>1625</v>
      </c>
      <c r="H163" s="388"/>
      <c r="I163" s="390"/>
    </row>
    <row r="164" spans="1:9" x14ac:dyDescent="0.25">
      <c r="A164" s="666"/>
      <c r="B164" s="668"/>
      <c r="C164" s="415">
        <v>7</v>
      </c>
      <c r="D164" s="413" t="s">
        <v>1625</v>
      </c>
      <c r="E164" s="413" t="s">
        <v>1625</v>
      </c>
      <c r="F164" s="413" t="s">
        <v>1625</v>
      </c>
      <c r="G164" s="414" t="s">
        <v>1625</v>
      </c>
      <c r="H164" s="388"/>
      <c r="I164" s="390"/>
    </row>
    <row r="165" spans="1:9" ht="15.75" thickBot="1" x14ac:dyDescent="0.3">
      <c r="A165" s="666"/>
      <c r="B165" s="669"/>
      <c r="C165" s="416">
        <v>8</v>
      </c>
      <c r="D165" s="413" t="s">
        <v>1625</v>
      </c>
      <c r="E165" s="413" t="s">
        <v>1625</v>
      </c>
      <c r="F165" s="413" t="s">
        <v>1625</v>
      </c>
      <c r="G165" s="414" t="s">
        <v>1625</v>
      </c>
      <c r="H165" s="388"/>
      <c r="I165" s="390"/>
    </row>
    <row r="166" spans="1:9" x14ac:dyDescent="0.25">
      <c r="A166" s="666"/>
      <c r="B166" s="667" t="s">
        <v>1302</v>
      </c>
      <c r="C166" s="417">
        <v>6</v>
      </c>
      <c r="D166" s="413" t="s">
        <v>1625</v>
      </c>
      <c r="E166" s="413" t="s">
        <v>1625</v>
      </c>
      <c r="F166" s="413" t="s">
        <v>1625</v>
      </c>
      <c r="G166" s="414" t="s">
        <v>1625</v>
      </c>
      <c r="H166" s="388"/>
      <c r="I166" s="390"/>
    </row>
    <row r="167" spans="1:9" x14ac:dyDescent="0.25">
      <c r="A167" s="666"/>
      <c r="B167" s="668"/>
      <c r="C167" s="415">
        <v>7</v>
      </c>
      <c r="D167" s="413" t="s">
        <v>1625</v>
      </c>
      <c r="E167" s="413" t="s">
        <v>1625</v>
      </c>
      <c r="F167" s="413" t="s">
        <v>1625</v>
      </c>
      <c r="G167" s="414" t="s">
        <v>1625</v>
      </c>
      <c r="H167" s="388"/>
      <c r="I167" s="390"/>
    </row>
    <row r="168" spans="1:9" ht="15.75" thickBot="1" x14ac:dyDescent="0.3">
      <c r="A168" s="666"/>
      <c r="B168" s="669"/>
      <c r="C168" s="416">
        <v>8</v>
      </c>
      <c r="D168" s="413" t="s">
        <v>1625</v>
      </c>
      <c r="E168" s="413" t="s">
        <v>1625</v>
      </c>
      <c r="F168" s="413" t="s">
        <v>1625</v>
      </c>
      <c r="G168" s="414" t="s">
        <v>1625</v>
      </c>
      <c r="H168" s="388"/>
      <c r="I168" s="390"/>
    </row>
    <row r="169" spans="1:9" x14ac:dyDescent="0.25">
      <c r="A169" s="666"/>
      <c r="B169" s="667" t="s">
        <v>2975</v>
      </c>
      <c r="C169" s="417">
        <v>6</v>
      </c>
      <c r="D169" s="413" t="s">
        <v>1625</v>
      </c>
      <c r="E169" s="413" t="s">
        <v>1625</v>
      </c>
      <c r="F169" s="413" t="s">
        <v>1625</v>
      </c>
      <c r="G169" s="414" t="s">
        <v>1625</v>
      </c>
      <c r="H169" s="388"/>
      <c r="I169" s="390"/>
    </row>
    <row r="170" spans="1:9" x14ac:dyDescent="0.25">
      <c r="A170" s="666"/>
      <c r="B170" s="668"/>
      <c r="C170" s="415">
        <v>7</v>
      </c>
      <c r="D170" s="413" t="s">
        <v>1625</v>
      </c>
      <c r="E170" s="413" t="s">
        <v>1625</v>
      </c>
      <c r="F170" s="413" t="s">
        <v>1625</v>
      </c>
      <c r="G170" s="414" t="s">
        <v>1625</v>
      </c>
      <c r="H170" s="388"/>
      <c r="I170" s="390"/>
    </row>
    <row r="171" spans="1:9" ht="15.75" thickBot="1" x14ac:dyDescent="0.3">
      <c r="A171" s="666"/>
      <c r="B171" s="669"/>
      <c r="C171" s="416">
        <v>8</v>
      </c>
      <c r="D171" s="418"/>
      <c r="E171" s="418"/>
      <c r="F171" s="418"/>
      <c r="G171" s="414" t="s">
        <v>1625</v>
      </c>
      <c r="H171" s="388"/>
      <c r="I171" s="390"/>
    </row>
    <row r="172" spans="1:9" ht="15.75" thickBot="1" x14ac:dyDescent="0.3">
      <c r="A172" s="666"/>
      <c r="B172" s="667" t="s">
        <v>2978</v>
      </c>
      <c r="C172" s="417">
        <v>6</v>
      </c>
      <c r="D172" s="420" t="s">
        <v>1625</v>
      </c>
      <c r="E172" s="420" t="s">
        <v>1625</v>
      </c>
      <c r="F172" s="420" t="s">
        <v>1625</v>
      </c>
      <c r="G172" s="414" t="s">
        <v>1625</v>
      </c>
      <c r="H172" s="388"/>
      <c r="I172" s="390"/>
    </row>
    <row r="173" spans="1:9" x14ac:dyDescent="0.25">
      <c r="A173" s="666"/>
      <c r="B173" s="668"/>
      <c r="C173" s="415">
        <v>7</v>
      </c>
      <c r="D173" s="420" t="s">
        <v>1625</v>
      </c>
      <c r="E173" s="420" t="s">
        <v>1625</v>
      </c>
      <c r="F173" s="420" t="s">
        <v>1625</v>
      </c>
      <c r="G173" s="414" t="s">
        <v>1625</v>
      </c>
      <c r="H173" s="388"/>
      <c r="I173" s="390"/>
    </row>
    <row r="174" spans="1:9" ht="15.75" thickBot="1" x14ac:dyDescent="0.3">
      <c r="A174" s="666"/>
      <c r="B174" s="669"/>
      <c r="C174" s="416">
        <v>8</v>
      </c>
      <c r="D174" s="418"/>
      <c r="E174" s="418"/>
      <c r="F174" s="418"/>
      <c r="G174" s="414" t="s">
        <v>1625</v>
      </c>
      <c r="H174" s="388"/>
      <c r="I174" s="390"/>
    </row>
    <row r="175" spans="1:9" ht="15.75" thickBot="1" x14ac:dyDescent="0.3">
      <c r="A175" s="421"/>
      <c r="B175" s="422"/>
      <c r="C175" s="422"/>
      <c r="D175" s="423"/>
      <c r="E175" s="423"/>
      <c r="F175" s="423"/>
      <c r="G175" s="423"/>
      <c r="H175" s="393"/>
      <c r="I175" s="395"/>
    </row>
    <row r="176" spans="1:9" x14ac:dyDescent="0.25">
      <c r="A176" s="665" t="s">
        <v>2319</v>
      </c>
      <c r="B176" s="670" t="s">
        <v>2320</v>
      </c>
      <c r="C176" s="424">
        <v>2</v>
      </c>
      <c r="D176" s="413" t="s">
        <v>1625</v>
      </c>
      <c r="E176" s="413" t="s">
        <v>1625</v>
      </c>
      <c r="F176" s="413" t="s">
        <v>1625</v>
      </c>
      <c r="G176" s="414" t="s">
        <v>1625</v>
      </c>
      <c r="H176" s="388"/>
      <c r="I176" s="390"/>
    </row>
    <row r="177" spans="1:9" x14ac:dyDescent="0.25">
      <c r="A177" s="666"/>
      <c r="B177" s="672"/>
      <c r="C177" s="425" t="s">
        <v>2321</v>
      </c>
      <c r="D177" s="413" t="s">
        <v>1625</v>
      </c>
      <c r="E177" s="413" t="s">
        <v>1625</v>
      </c>
      <c r="F177" s="413" t="s">
        <v>1625</v>
      </c>
      <c r="G177" s="414" t="s">
        <v>1625</v>
      </c>
      <c r="H177" s="388"/>
      <c r="I177" s="390"/>
    </row>
    <row r="178" spans="1:9" x14ac:dyDescent="0.25">
      <c r="A178" s="666"/>
      <c r="B178" s="672"/>
      <c r="C178" s="426" t="s">
        <v>2322</v>
      </c>
      <c r="D178" s="413" t="s">
        <v>1625</v>
      </c>
      <c r="E178" s="413" t="s">
        <v>1625</v>
      </c>
      <c r="F178" s="413" t="s">
        <v>1625</v>
      </c>
      <c r="G178" s="414" t="s">
        <v>1625</v>
      </c>
      <c r="H178" s="388"/>
      <c r="I178" s="390"/>
    </row>
    <row r="179" spans="1:9" ht="15.75" thickBot="1" x14ac:dyDescent="0.3">
      <c r="A179" s="666"/>
      <c r="B179" s="671"/>
      <c r="C179" s="427" t="s">
        <v>2323</v>
      </c>
      <c r="D179" s="413" t="s">
        <v>1625</v>
      </c>
      <c r="E179" s="413" t="s">
        <v>1625</v>
      </c>
      <c r="F179" s="413" t="s">
        <v>1625</v>
      </c>
      <c r="G179" s="414" t="s">
        <v>1625</v>
      </c>
      <c r="H179" s="388"/>
      <c r="I179" s="390"/>
    </row>
    <row r="180" spans="1:9" x14ac:dyDescent="0.25">
      <c r="A180" s="666"/>
      <c r="B180" s="670" t="s">
        <v>320</v>
      </c>
      <c r="C180" s="424">
        <v>2</v>
      </c>
      <c r="D180" s="413" t="s">
        <v>1625</v>
      </c>
      <c r="E180" s="413" t="s">
        <v>1625</v>
      </c>
      <c r="F180" s="413" t="s">
        <v>1625</v>
      </c>
      <c r="G180" s="414" t="s">
        <v>1625</v>
      </c>
      <c r="H180" s="388"/>
      <c r="I180" s="390"/>
    </row>
    <row r="181" spans="1:9" x14ac:dyDescent="0.25">
      <c r="A181" s="666"/>
      <c r="B181" s="672"/>
      <c r="C181" s="425" t="s">
        <v>2321</v>
      </c>
      <c r="D181" s="413" t="s">
        <v>1625</v>
      </c>
      <c r="E181" s="413" t="s">
        <v>1625</v>
      </c>
      <c r="F181" s="413" t="s">
        <v>1625</v>
      </c>
      <c r="G181" s="414" t="s">
        <v>1625</v>
      </c>
      <c r="H181" s="388"/>
      <c r="I181" s="390"/>
    </row>
    <row r="182" spans="1:9" x14ac:dyDescent="0.25">
      <c r="A182" s="666"/>
      <c r="B182" s="672"/>
      <c r="C182" s="426" t="s">
        <v>2322</v>
      </c>
      <c r="D182" s="413" t="s">
        <v>1625</v>
      </c>
      <c r="E182" s="413" t="s">
        <v>1625</v>
      </c>
      <c r="F182" s="413" t="s">
        <v>1625</v>
      </c>
      <c r="G182" s="414" t="s">
        <v>1625</v>
      </c>
      <c r="H182" s="388"/>
      <c r="I182" s="390"/>
    </row>
    <row r="183" spans="1:9" ht="15.75" thickBot="1" x14ac:dyDescent="0.3">
      <c r="A183" s="666"/>
      <c r="B183" s="671"/>
      <c r="C183" s="427" t="s">
        <v>2323</v>
      </c>
      <c r="D183" s="413" t="s">
        <v>1625</v>
      </c>
      <c r="E183" s="413" t="s">
        <v>1625</v>
      </c>
      <c r="F183" s="413" t="s">
        <v>1625</v>
      </c>
      <c r="G183" s="414" t="s">
        <v>1625</v>
      </c>
      <c r="H183" s="388"/>
      <c r="I183" s="390"/>
    </row>
    <row r="184" spans="1:9" x14ac:dyDescent="0.25">
      <c r="A184" s="666"/>
      <c r="B184" s="670" t="s">
        <v>321</v>
      </c>
      <c r="C184" s="424">
        <v>2</v>
      </c>
      <c r="D184" s="413" t="s">
        <v>1625</v>
      </c>
      <c r="E184" s="413" t="s">
        <v>1625</v>
      </c>
      <c r="F184" s="413" t="s">
        <v>1625</v>
      </c>
      <c r="G184" s="414" t="s">
        <v>1625</v>
      </c>
      <c r="H184" s="388"/>
      <c r="I184" s="390"/>
    </row>
    <row r="185" spans="1:9" x14ac:dyDescent="0.25">
      <c r="A185" s="666"/>
      <c r="B185" s="672"/>
      <c r="C185" s="425" t="s">
        <v>2321</v>
      </c>
      <c r="D185" s="413" t="s">
        <v>1625</v>
      </c>
      <c r="E185" s="413" t="s">
        <v>1625</v>
      </c>
      <c r="F185" s="413" t="s">
        <v>1625</v>
      </c>
      <c r="G185" s="414" t="s">
        <v>1625</v>
      </c>
      <c r="H185" s="388"/>
      <c r="I185" s="390"/>
    </row>
    <row r="186" spans="1:9" x14ac:dyDescent="0.25">
      <c r="A186" s="666"/>
      <c r="B186" s="672"/>
      <c r="C186" s="426" t="s">
        <v>2322</v>
      </c>
      <c r="D186" s="413" t="s">
        <v>1625</v>
      </c>
      <c r="E186" s="413" t="s">
        <v>1625</v>
      </c>
      <c r="F186" s="413" t="s">
        <v>1625</v>
      </c>
      <c r="G186" s="414" t="s">
        <v>1625</v>
      </c>
      <c r="H186" s="388"/>
      <c r="I186" s="390"/>
    </row>
    <row r="187" spans="1:9" ht="15.75" thickBot="1" x14ac:dyDescent="0.3">
      <c r="A187" s="666"/>
      <c r="B187" s="671"/>
      <c r="C187" s="427" t="s">
        <v>2323</v>
      </c>
      <c r="D187" s="413" t="s">
        <v>1625</v>
      </c>
      <c r="E187" s="413" t="s">
        <v>1625</v>
      </c>
      <c r="F187" s="413" t="s">
        <v>1625</v>
      </c>
      <c r="G187" s="414" t="s">
        <v>1625</v>
      </c>
      <c r="H187" s="388"/>
      <c r="I187" s="390"/>
    </row>
    <row r="188" spans="1:9" s="530" customFormat="1" x14ac:dyDescent="0.25">
      <c r="A188" s="666"/>
      <c r="B188" s="670" t="s">
        <v>2981</v>
      </c>
      <c r="C188" s="424">
        <v>2</v>
      </c>
      <c r="D188" s="413" t="s">
        <v>1625</v>
      </c>
      <c r="E188" s="413" t="s">
        <v>1625</v>
      </c>
      <c r="F188" s="413" t="s">
        <v>1625</v>
      </c>
      <c r="G188" s="414" t="s">
        <v>1625</v>
      </c>
      <c r="H188" s="388"/>
      <c r="I188" s="390"/>
    </row>
    <row r="189" spans="1:9" s="530" customFormat="1" x14ac:dyDescent="0.25">
      <c r="A189" s="666"/>
      <c r="B189" s="672"/>
      <c r="C189" s="425" t="s">
        <v>2321</v>
      </c>
      <c r="D189" s="413" t="s">
        <v>1625</v>
      </c>
      <c r="E189" s="413" t="s">
        <v>1625</v>
      </c>
      <c r="F189" s="413" t="s">
        <v>1625</v>
      </c>
      <c r="G189" s="414" t="s">
        <v>1625</v>
      </c>
      <c r="H189" s="388"/>
      <c r="I189" s="390"/>
    </row>
    <row r="190" spans="1:9" s="530" customFormat="1" x14ac:dyDescent="0.25">
      <c r="A190" s="666"/>
      <c r="B190" s="672"/>
      <c r="C190" s="426" t="s">
        <v>2322</v>
      </c>
      <c r="D190" s="413" t="s">
        <v>1625</v>
      </c>
      <c r="E190" s="413" t="s">
        <v>1625</v>
      </c>
      <c r="F190" s="413" t="s">
        <v>1625</v>
      </c>
      <c r="G190" s="414" t="s">
        <v>1625</v>
      </c>
      <c r="H190" s="388"/>
      <c r="I190" s="390"/>
    </row>
    <row r="191" spans="1:9" s="530" customFormat="1" ht="15.75" thickBot="1" x14ac:dyDescent="0.3">
      <c r="A191" s="666"/>
      <c r="B191" s="671"/>
      <c r="C191" s="427" t="s">
        <v>2323</v>
      </c>
      <c r="D191" s="402"/>
      <c r="E191" s="402"/>
      <c r="F191" s="402"/>
      <c r="G191" s="403"/>
      <c r="H191" s="396"/>
      <c r="I191" s="390"/>
    </row>
    <row r="192" spans="1:9" x14ac:dyDescent="0.25">
      <c r="A192" s="666"/>
      <c r="B192" s="670" t="s">
        <v>2977</v>
      </c>
      <c r="C192" s="424">
        <v>2</v>
      </c>
      <c r="D192" s="413" t="s">
        <v>1625</v>
      </c>
      <c r="E192" s="413" t="s">
        <v>1625</v>
      </c>
      <c r="F192" s="413" t="s">
        <v>1625</v>
      </c>
      <c r="G192" s="414" t="s">
        <v>1625</v>
      </c>
      <c r="H192" s="388"/>
      <c r="I192" s="390"/>
    </row>
    <row r="193" spans="1:9" x14ac:dyDescent="0.25">
      <c r="A193" s="666"/>
      <c r="B193" s="672"/>
      <c r="C193" s="425" t="s">
        <v>2321</v>
      </c>
      <c r="D193" s="413" t="s">
        <v>1625</v>
      </c>
      <c r="E193" s="413" t="s">
        <v>1625</v>
      </c>
      <c r="F193" s="413" t="s">
        <v>1625</v>
      </c>
      <c r="G193" s="414" t="s">
        <v>1625</v>
      </c>
      <c r="H193" s="388"/>
      <c r="I193" s="390"/>
    </row>
    <row r="194" spans="1:9" x14ac:dyDescent="0.25">
      <c r="A194" s="666"/>
      <c r="B194" s="672"/>
      <c r="C194" s="426" t="s">
        <v>2322</v>
      </c>
      <c r="D194" s="413" t="s">
        <v>1625</v>
      </c>
      <c r="E194" s="413" t="s">
        <v>1625</v>
      </c>
      <c r="F194" s="413" t="s">
        <v>1625</v>
      </c>
      <c r="G194" s="414" t="s">
        <v>1625</v>
      </c>
      <c r="H194" s="388"/>
      <c r="I194" s="390"/>
    </row>
    <row r="195" spans="1:9" ht="15.75" thickBot="1" x14ac:dyDescent="0.3">
      <c r="A195" s="666"/>
      <c r="B195" s="671"/>
      <c r="C195" s="427" t="s">
        <v>2323</v>
      </c>
      <c r="D195" s="402"/>
      <c r="E195" s="402"/>
      <c r="F195" s="402"/>
      <c r="G195" s="403"/>
      <c r="H195" s="396"/>
      <c r="I195" s="390"/>
    </row>
    <row r="196" spans="1:9" x14ac:dyDescent="0.25">
      <c r="A196" s="666"/>
      <c r="B196" s="670" t="s">
        <v>325</v>
      </c>
      <c r="C196" s="424">
        <v>2</v>
      </c>
      <c r="D196" s="413" t="s">
        <v>1625</v>
      </c>
      <c r="E196" s="413" t="s">
        <v>1625</v>
      </c>
      <c r="F196" s="413" t="s">
        <v>1625</v>
      </c>
      <c r="G196" s="414" t="s">
        <v>1625</v>
      </c>
      <c r="H196" s="388"/>
      <c r="I196" s="390"/>
    </row>
    <row r="197" spans="1:9" x14ac:dyDescent="0.25">
      <c r="A197" s="666"/>
      <c r="B197" s="672"/>
      <c r="C197" s="425" t="s">
        <v>2321</v>
      </c>
      <c r="D197" s="413" t="s">
        <v>1625</v>
      </c>
      <c r="E197" s="413" t="s">
        <v>1625</v>
      </c>
      <c r="F197" s="413" t="s">
        <v>1625</v>
      </c>
      <c r="G197" s="414" t="s">
        <v>1625</v>
      </c>
      <c r="H197" s="388"/>
      <c r="I197" s="390"/>
    </row>
    <row r="198" spans="1:9" x14ac:dyDescent="0.25">
      <c r="A198" s="666"/>
      <c r="B198" s="672"/>
      <c r="C198" s="426" t="s">
        <v>2322</v>
      </c>
      <c r="D198" s="413" t="s">
        <v>1625</v>
      </c>
      <c r="E198" s="413" t="s">
        <v>1625</v>
      </c>
      <c r="F198" s="413" t="s">
        <v>1625</v>
      </c>
      <c r="G198" s="414" t="s">
        <v>1625</v>
      </c>
      <c r="H198" s="388"/>
      <c r="I198" s="390"/>
    </row>
    <row r="199" spans="1:9" ht="15.75" thickBot="1" x14ac:dyDescent="0.3">
      <c r="A199" s="666"/>
      <c r="B199" s="671"/>
      <c r="C199" s="427" t="s">
        <v>2323</v>
      </c>
      <c r="D199" s="413" t="s">
        <v>1625</v>
      </c>
      <c r="E199" s="413" t="s">
        <v>1625</v>
      </c>
      <c r="F199" s="413" t="s">
        <v>1625</v>
      </c>
      <c r="G199" s="414" t="s">
        <v>1625</v>
      </c>
      <c r="H199" s="388"/>
      <c r="I199" s="390"/>
    </row>
    <row r="200" spans="1:9" x14ac:dyDescent="0.25">
      <c r="A200" s="666"/>
      <c r="B200" s="670" t="s">
        <v>326</v>
      </c>
      <c r="C200" s="424">
        <v>2</v>
      </c>
      <c r="D200" s="413" t="s">
        <v>1625</v>
      </c>
      <c r="E200" s="413" t="s">
        <v>1625</v>
      </c>
      <c r="F200" s="413" t="s">
        <v>1625</v>
      </c>
      <c r="G200" s="414" t="s">
        <v>1625</v>
      </c>
      <c r="H200" s="388"/>
      <c r="I200" s="390"/>
    </row>
    <row r="201" spans="1:9" x14ac:dyDescent="0.25">
      <c r="A201" s="666"/>
      <c r="B201" s="672"/>
      <c r="C201" s="425" t="s">
        <v>2321</v>
      </c>
      <c r="D201" s="413" t="s">
        <v>1625</v>
      </c>
      <c r="E201" s="413" t="s">
        <v>1625</v>
      </c>
      <c r="F201" s="413" t="s">
        <v>1625</v>
      </c>
      <c r="G201" s="414" t="s">
        <v>1625</v>
      </c>
      <c r="H201" s="388"/>
      <c r="I201" s="390"/>
    </row>
    <row r="202" spans="1:9" x14ac:dyDescent="0.25">
      <c r="A202" s="666"/>
      <c r="B202" s="672"/>
      <c r="C202" s="426" t="s">
        <v>2322</v>
      </c>
      <c r="D202" s="413" t="s">
        <v>1625</v>
      </c>
      <c r="E202" s="413" t="s">
        <v>1625</v>
      </c>
      <c r="F202" s="413" t="s">
        <v>1625</v>
      </c>
      <c r="G202" s="414" t="s">
        <v>1625</v>
      </c>
      <c r="H202" s="388"/>
      <c r="I202" s="390"/>
    </row>
    <row r="203" spans="1:9" ht="15.75" thickBot="1" x14ac:dyDescent="0.3">
      <c r="A203" s="666"/>
      <c r="B203" s="671"/>
      <c r="C203" s="427" t="s">
        <v>2323</v>
      </c>
      <c r="D203" s="413" t="s">
        <v>1625</v>
      </c>
      <c r="E203" s="413" t="s">
        <v>1625</v>
      </c>
      <c r="F203" s="413" t="s">
        <v>1625</v>
      </c>
      <c r="G203" s="414" t="s">
        <v>1625</v>
      </c>
      <c r="H203" s="388"/>
      <c r="I203" s="390"/>
    </row>
    <row r="204" spans="1:9" x14ac:dyDescent="0.25">
      <c r="A204" s="666"/>
      <c r="B204" s="670" t="s">
        <v>1302</v>
      </c>
      <c r="C204" s="424">
        <v>2</v>
      </c>
      <c r="D204" s="413" t="s">
        <v>1625</v>
      </c>
      <c r="E204" s="413" t="s">
        <v>1625</v>
      </c>
      <c r="F204" s="413" t="s">
        <v>1625</v>
      </c>
      <c r="G204" s="414" t="s">
        <v>1625</v>
      </c>
      <c r="H204" s="388"/>
      <c r="I204" s="390"/>
    </row>
    <row r="205" spans="1:9" x14ac:dyDescent="0.25">
      <c r="A205" s="666"/>
      <c r="B205" s="672"/>
      <c r="C205" s="425" t="s">
        <v>2321</v>
      </c>
      <c r="D205" s="413" t="s">
        <v>1625</v>
      </c>
      <c r="E205" s="413" t="s">
        <v>1625</v>
      </c>
      <c r="F205" s="413" t="s">
        <v>1625</v>
      </c>
      <c r="G205" s="414" t="s">
        <v>1625</v>
      </c>
      <c r="H205" s="388"/>
      <c r="I205" s="390"/>
    </row>
    <row r="206" spans="1:9" x14ac:dyDescent="0.25">
      <c r="A206" s="666"/>
      <c r="B206" s="672"/>
      <c r="C206" s="426" t="s">
        <v>2322</v>
      </c>
      <c r="D206" s="413" t="s">
        <v>1625</v>
      </c>
      <c r="E206" s="413" t="s">
        <v>1625</v>
      </c>
      <c r="F206" s="413" t="s">
        <v>1625</v>
      </c>
      <c r="G206" s="414" t="s">
        <v>1625</v>
      </c>
      <c r="H206" s="388"/>
      <c r="I206" s="390"/>
    </row>
    <row r="207" spans="1:9" ht="15.75" thickBot="1" x14ac:dyDescent="0.3">
      <c r="A207" s="666"/>
      <c r="B207" s="671"/>
      <c r="C207" s="427" t="s">
        <v>2323</v>
      </c>
      <c r="D207" s="413" t="s">
        <v>1625</v>
      </c>
      <c r="E207" s="413" t="s">
        <v>1625</v>
      </c>
      <c r="F207" s="413" t="s">
        <v>1625</v>
      </c>
      <c r="G207" s="414" t="s">
        <v>1625</v>
      </c>
      <c r="H207" s="388"/>
      <c r="I207" s="390"/>
    </row>
    <row r="208" spans="1:9" x14ac:dyDescent="0.25">
      <c r="A208" s="666"/>
      <c r="B208" s="670" t="s">
        <v>2975</v>
      </c>
      <c r="C208" s="424">
        <v>2</v>
      </c>
      <c r="D208" s="413" t="s">
        <v>1625</v>
      </c>
      <c r="E208" s="413" t="s">
        <v>1625</v>
      </c>
      <c r="F208" s="413" t="s">
        <v>1625</v>
      </c>
      <c r="G208" s="414" t="s">
        <v>1625</v>
      </c>
      <c r="H208" s="388"/>
      <c r="I208" s="390"/>
    </row>
    <row r="209" spans="1:9" x14ac:dyDescent="0.25">
      <c r="A209" s="666"/>
      <c r="B209" s="672"/>
      <c r="C209" s="425" t="s">
        <v>2321</v>
      </c>
      <c r="D209" s="413" t="s">
        <v>1625</v>
      </c>
      <c r="E209" s="413" t="s">
        <v>1625</v>
      </c>
      <c r="F209" s="413" t="s">
        <v>1625</v>
      </c>
      <c r="G209" s="414" t="s">
        <v>1625</v>
      </c>
      <c r="H209" s="388"/>
      <c r="I209" s="390"/>
    </row>
    <row r="210" spans="1:9" x14ac:dyDescent="0.25">
      <c r="A210" s="666"/>
      <c r="B210" s="672"/>
      <c r="C210" s="426" t="s">
        <v>2322</v>
      </c>
      <c r="D210" s="413" t="s">
        <v>1625</v>
      </c>
      <c r="E210" s="413" t="s">
        <v>1625</v>
      </c>
      <c r="F210" s="413" t="s">
        <v>1625</v>
      </c>
      <c r="G210" s="414" t="s">
        <v>1625</v>
      </c>
      <c r="H210" s="388"/>
      <c r="I210" s="390"/>
    </row>
    <row r="211" spans="1:9" ht="15.75" thickBot="1" x14ac:dyDescent="0.3">
      <c r="A211" s="666"/>
      <c r="B211" s="671"/>
      <c r="C211" s="427" t="s">
        <v>2323</v>
      </c>
      <c r="D211" s="402"/>
      <c r="E211" s="402"/>
      <c r="F211" s="402"/>
      <c r="G211" s="403"/>
      <c r="H211" s="396"/>
      <c r="I211" s="390"/>
    </row>
    <row r="212" spans="1:9" ht="15.75" thickBot="1" x14ac:dyDescent="0.3">
      <c r="A212" s="666"/>
      <c r="B212" s="670" t="s">
        <v>2978</v>
      </c>
      <c r="C212" s="424">
        <v>2</v>
      </c>
      <c r="D212" s="428" t="s">
        <v>1625</v>
      </c>
      <c r="E212" s="428" t="s">
        <v>1625</v>
      </c>
      <c r="F212" s="428" t="s">
        <v>1625</v>
      </c>
      <c r="G212" s="429" t="s">
        <v>1625</v>
      </c>
      <c r="H212" s="396"/>
      <c r="I212" s="390"/>
    </row>
    <row r="213" spans="1:9" ht="15.75" thickBot="1" x14ac:dyDescent="0.3">
      <c r="A213" s="666"/>
      <c r="B213" s="672"/>
      <c r="C213" s="425" t="s">
        <v>2321</v>
      </c>
      <c r="D213" s="428" t="s">
        <v>1625</v>
      </c>
      <c r="E213" s="428" t="s">
        <v>1625</v>
      </c>
      <c r="F213" s="428" t="s">
        <v>1625</v>
      </c>
      <c r="G213" s="429" t="s">
        <v>1625</v>
      </c>
      <c r="H213" s="396"/>
      <c r="I213" s="390"/>
    </row>
    <row r="214" spans="1:9" x14ac:dyDescent="0.25">
      <c r="A214" s="666"/>
      <c r="B214" s="672"/>
      <c r="C214" s="426" t="s">
        <v>2322</v>
      </c>
      <c r="D214" s="428" t="s">
        <v>1625</v>
      </c>
      <c r="E214" s="428" t="s">
        <v>1625</v>
      </c>
      <c r="F214" s="428" t="s">
        <v>1625</v>
      </c>
      <c r="G214" s="429" t="s">
        <v>1625</v>
      </c>
      <c r="H214" s="396"/>
      <c r="I214" s="390"/>
    </row>
    <row r="215" spans="1:9" ht="15.75" thickBot="1" x14ac:dyDescent="0.3">
      <c r="A215" s="673"/>
      <c r="B215" s="671"/>
      <c r="C215" s="427" t="s">
        <v>2323</v>
      </c>
      <c r="D215" s="402"/>
      <c r="E215" s="402"/>
      <c r="F215" s="402"/>
      <c r="G215" s="403"/>
      <c r="H215" s="396"/>
      <c r="I215" s="390"/>
    </row>
    <row r="216" spans="1:9" ht="15.75" thickBot="1" x14ac:dyDescent="0.3">
      <c r="A216" s="421"/>
      <c r="B216" s="422"/>
      <c r="C216" s="422"/>
      <c r="D216" s="423"/>
      <c r="E216" s="423"/>
      <c r="F216" s="423"/>
      <c r="G216" s="423"/>
      <c r="H216" s="393"/>
      <c r="I216" s="395"/>
    </row>
    <row r="217" spans="1:9" ht="15.75" thickBot="1" x14ac:dyDescent="0.3">
      <c r="A217" s="665" t="s">
        <v>2324</v>
      </c>
      <c r="B217" s="670" t="s">
        <v>2325</v>
      </c>
      <c r="C217" s="424">
        <v>3</v>
      </c>
      <c r="D217" s="430" t="s">
        <v>1625</v>
      </c>
      <c r="E217" s="430" t="s">
        <v>1625</v>
      </c>
      <c r="F217" s="430" t="s">
        <v>1625</v>
      </c>
      <c r="G217" s="431" t="s">
        <v>1625</v>
      </c>
      <c r="H217" s="396"/>
      <c r="I217" s="390"/>
    </row>
    <row r="218" spans="1:9" ht="15.75" thickBot="1" x14ac:dyDescent="0.3">
      <c r="A218" s="666"/>
      <c r="B218" s="671"/>
      <c r="C218" s="432">
        <v>4</v>
      </c>
      <c r="D218" s="430" t="s">
        <v>1625</v>
      </c>
      <c r="E218" s="430" t="s">
        <v>1625</v>
      </c>
      <c r="F218" s="430" t="s">
        <v>1625</v>
      </c>
      <c r="G218" s="431" t="s">
        <v>1625</v>
      </c>
      <c r="H218" s="396"/>
      <c r="I218" s="390"/>
    </row>
    <row r="219" spans="1:9" ht="15.75" thickBot="1" x14ac:dyDescent="0.3">
      <c r="A219" s="666"/>
      <c r="B219" s="670" t="s">
        <v>320</v>
      </c>
      <c r="C219" s="424">
        <v>3</v>
      </c>
      <c r="D219" s="430" t="s">
        <v>1625</v>
      </c>
      <c r="E219" s="430" t="s">
        <v>1625</v>
      </c>
      <c r="F219" s="430" t="s">
        <v>1625</v>
      </c>
      <c r="G219" s="431" t="s">
        <v>1625</v>
      </c>
      <c r="H219" s="396"/>
      <c r="I219" s="390"/>
    </row>
    <row r="220" spans="1:9" ht="15.75" thickBot="1" x14ac:dyDescent="0.3">
      <c r="A220" s="666"/>
      <c r="B220" s="671"/>
      <c r="C220" s="432">
        <v>4</v>
      </c>
      <c r="D220" s="430" t="s">
        <v>1625</v>
      </c>
      <c r="E220" s="430" t="s">
        <v>1625</v>
      </c>
      <c r="F220" s="430" t="s">
        <v>1625</v>
      </c>
      <c r="G220" s="431" t="s">
        <v>1625</v>
      </c>
      <c r="H220" s="396"/>
      <c r="I220" s="390"/>
    </row>
    <row r="221" spans="1:9" ht="15.75" thickBot="1" x14ac:dyDescent="0.3">
      <c r="A221" s="666"/>
      <c r="B221" s="670" t="s">
        <v>321</v>
      </c>
      <c r="C221" s="424">
        <v>3</v>
      </c>
      <c r="D221" s="430" t="s">
        <v>1625</v>
      </c>
      <c r="E221" s="430" t="s">
        <v>1625</v>
      </c>
      <c r="F221" s="430" t="s">
        <v>1625</v>
      </c>
      <c r="G221" s="431" t="s">
        <v>1625</v>
      </c>
      <c r="H221" s="396"/>
      <c r="I221" s="390"/>
    </row>
    <row r="222" spans="1:9" ht="15.75" thickBot="1" x14ac:dyDescent="0.3">
      <c r="A222" s="666"/>
      <c r="B222" s="671"/>
      <c r="C222" s="432">
        <v>4</v>
      </c>
      <c r="D222" s="430" t="s">
        <v>1625</v>
      </c>
      <c r="E222" s="430" t="s">
        <v>1625</v>
      </c>
      <c r="F222" s="430" t="s">
        <v>1625</v>
      </c>
      <c r="G222" s="431" t="s">
        <v>1625</v>
      </c>
      <c r="H222" s="396"/>
      <c r="I222" s="390"/>
    </row>
    <row r="223" spans="1:9" ht="15.75" thickBot="1" x14ac:dyDescent="0.3">
      <c r="A223" s="666"/>
      <c r="B223" s="670" t="s">
        <v>2977</v>
      </c>
      <c r="C223" s="424">
        <v>3</v>
      </c>
      <c r="D223" s="430" t="s">
        <v>1625</v>
      </c>
      <c r="E223" s="430" t="s">
        <v>1625</v>
      </c>
      <c r="F223" s="430" t="s">
        <v>1625</v>
      </c>
      <c r="G223" s="431" t="s">
        <v>1625</v>
      </c>
      <c r="H223" s="396"/>
      <c r="I223" s="390"/>
    </row>
    <row r="224" spans="1:9" ht="15.75" thickBot="1" x14ac:dyDescent="0.3">
      <c r="A224" s="666"/>
      <c r="B224" s="671"/>
      <c r="C224" s="432">
        <v>4</v>
      </c>
      <c r="D224" s="418"/>
      <c r="E224" s="418"/>
      <c r="F224" s="418"/>
      <c r="G224" s="431" t="s">
        <v>1625</v>
      </c>
      <c r="H224" s="396"/>
      <c r="I224" s="399"/>
    </row>
    <row r="225" spans="1:9" ht="15.75" thickBot="1" x14ac:dyDescent="0.3">
      <c r="A225" s="666"/>
      <c r="B225" s="670" t="s">
        <v>325</v>
      </c>
      <c r="C225" s="424">
        <v>3</v>
      </c>
      <c r="D225" s="430" t="s">
        <v>1625</v>
      </c>
      <c r="E225" s="430" t="s">
        <v>1625</v>
      </c>
      <c r="F225" s="430" t="s">
        <v>1625</v>
      </c>
      <c r="G225" s="431" t="s">
        <v>1625</v>
      </c>
      <c r="H225" s="396"/>
      <c r="I225" s="390"/>
    </row>
    <row r="226" spans="1:9" ht="15.75" thickBot="1" x14ac:dyDescent="0.3">
      <c r="A226" s="666"/>
      <c r="B226" s="671"/>
      <c r="C226" s="432">
        <v>4</v>
      </c>
      <c r="D226" s="430" t="s">
        <v>1625</v>
      </c>
      <c r="E226" s="430" t="s">
        <v>1625</v>
      </c>
      <c r="F226" s="430" t="s">
        <v>1625</v>
      </c>
      <c r="G226" s="431" t="s">
        <v>1625</v>
      </c>
      <c r="H226" s="396"/>
      <c r="I226" s="390"/>
    </row>
    <row r="227" spans="1:9" ht="15.75" thickBot="1" x14ac:dyDescent="0.3">
      <c r="A227" s="666"/>
      <c r="B227" s="670" t="s">
        <v>326</v>
      </c>
      <c r="C227" s="424">
        <v>3</v>
      </c>
      <c r="D227" s="430" t="s">
        <v>1625</v>
      </c>
      <c r="E227" s="430" t="s">
        <v>1625</v>
      </c>
      <c r="F227" s="430" t="s">
        <v>1625</v>
      </c>
      <c r="G227" s="431" t="s">
        <v>1625</v>
      </c>
      <c r="H227" s="396"/>
      <c r="I227" s="390"/>
    </row>
    <row r="228" spans="1:9" ht="15.75" thickBot="1" x14ac:dyDescent="0.3">
      <c r="A228" s="666"/>
      <c r="B228" s="671"/>
      <c r="C228" s="432">
        <v>4</v>
      </c>
      <c r="D228" s="430" t="s">
        <v>1625</v>
      </c>
      <c r="E228" s="430" t="s">
        <v>1625</v>
      </c>
      <c r="F228" s="430" t="s">
        <v>1625</v>
      </c>
      <c r="G228" s="431" t="s">
        <v>1625</v>
      </c>
      <c r="H228" s="396"/>
      <c r="I228" s="390"/>
    </row>
    <row r="229" spans="1:9" ht="15.75" thickBot="1" x14ac:dyDescent="0.3">
      <c r="A229" s="666"/>
      <c r="B229" s="670" t="s">
        <v>1302</v>
      </c>
      <c r="C229" s="424">
        <v>3</v>
      </c>
      <c r="D229" s="430" t="s">
        <v>1625</v>
      </c>
      <c r="E229" s="430" t="s">
        <v>1625</v>
      </c>
      <c r="F229" s="430" t="s">
        <v>1625</v>
      </c>
      <c r="G229" s="431" t="s">
        <v>1625</v>
      </c>
      <c r="H229" s="396"/>
      <c r="I229" s="390"/>
    </row>
    <row r="230" spans="1:9" ht="15.75" thickBot="1" x14ac:dyDescent="0.3">
      <c r="A230" s="666"/>
      <c r="B230" s="671"/>
      <c r="C230" s="432">
        <v>4</v>
      </c>
      <c r="D230" s="430" t="s">
        <v>1625</v>
      </c>
      <c r="E230" s="430" t="s">
        <v>1625</v>
      </c>
      <c r="F230" s="430" t="s">
        <v>1625</v>
      </c>
      <c r="G230" s="431" t="s">
        <v>1625</v>
      </c>
      <c r="H230" s="396"/>
      <c r="I230" s="390"/>
    </row>
    <row r="231" spans="1:9" ht="15.75" thickBot="1" x14ac:dyDescent="0.3">
      <c r="A231" s="666"/>
      <c r="B231" s="670" t="s">
        <v>2975</v>
      </c>
      <c r="C231" s="424">
        <v>3</v>
      </c>
      <c r="D231" s="430" t="s">
        <v>1625</v>
      </c>
      <c r="E231" s="430" t="s">
        <v>1625</v>
      </c>
      <c r="F231" s="430" t="s">
        <v>1625</v>
      </c>
      <c r="G231" s="431" t="s">
        <v>1625</v>
      </c>
      <c r="H231" s="396"/>
      <c r="I231" s="390"/>
    </row>
    <row r="232" spans="1:9" ht="15.75" thickBot="1" x14ac:dyDescent="0.3">
      <c r="A232" s="666"/>
      <c r="B232" s="671"/>
      <c r="C232" s="432">
        <v>4</v>
      </c>
      <c r="D232" s="418"/>
      <c r="E232" s="418"/>
      <c r="F232" s="418"/>
      <c r="G232" s="431" t="s">
        <v>1625</v>
      </c>
      <c r="H232" s="396"/>
      <c r="I232" s="399"/>
    </row>
    <row r="233" spans="1:9" ht="15.75" thickBot="1" x14ac:dyDescent="0.3">
      <c r="A233" s="666"/>
      <c r="B233" s="670" t="s">
        <v>2982</v>
      </c>
      <c r="C233" s="424">
        <v>3</v>
      </c>
      <c r="D233" s="420" t="s">
        <v>1625</v>
      </c>
      <c r="E233" s="420" t="s">
        <v>1625</v>
      </c>
      <c r="F233" s="420" t="s">
        <v>1625</v>
      </c>
      <c r="G233" s="431" t="s">
        <v>1625</v>
      </c>
      <c r="H233" s="388"/>
      <c r="I233" s="390"/>
    </row>
    <row r="234" spans="1:9" ht="15.75" thickBot="1" x14ac:dyDescent="0.3">
      <c r="A234" s="666"/>
      <c r="B234" s="671"/>
      <c r="C234" s="432">
        <v>4</v>
      </c>
      <c r="D234" s="418"/>
      <c r="E234" s="418"/>
      <c r="F234" s="418"/>
      <c r="G234" s="431" t="s">
        <v>1625</v>
      </c>
      <c r="H234" s="396"/>
      <c r="I234" s="399"/>
    </row>
    <row r="235" spans="1:9" ht="15.75" thickBot="1" x14ac:dyDescent="0.3">
      <c r="A235" s="421"/>
      <c r="B235" s="422"/>
      <c r="C235" s="422"/>
      <c r="D235" s="423"/>
      <c r="E235" s="423"/>
      <c r="F235" s="423"/>
      <c r="G235" s="423"/>
      <c r="H235" s="393"/>
      <c r="I235" s="395"/>
    </row>
    <row r="236" spans="1:9" ht="15.75" thickBot="1" x14ac:dyDescent="0.3">
      <c r="A236" s="665" t="s">
        <v>2326</v>
      </c>
      <c r="B236" s="433" t="s">
        <v>324</v>
      </c>
      <c r="C236" s="434">
        <v>10</v>
      </c>
      <c r="D236" s="430" t="s">
        <v>1625</v>
      </c>
      <c r="E236" s="430" t="s">
        <v>1625</v>
      </c>
      <c r="F236" s="430" t="s">
        <v>1625</v>
      </c>
      <c r="G236" s="431" t="s">
        <v>1625</v>
      </c>
      <c r="H236" s="396"/>
      <c r="I236" s="390"/>
    </row>
    <row r="237" spans="1:9" ht="15.75" thickBot="1" x14ac:dyDescent="0.3">
      <c r="A237" s="666"/>
      <c r="B237" s="433" t="s">
        <v>320</v>
      </c>
      <c r="C237" s="434">
        <v>10</v>
      </c>
      <c r="D237" s="430" t="s">
        <v>1625</v>
      </c>
      <c r="E237" s="430" t="s">
        <v>1625</v>
      </c>
      <c r="F237" s="430" t="s">
        <v>1625</v>
      </c>
      <c r="G237" s="431" t="s">
        <v>1625</v>
      </c>
      <c r="H237" s="396"/>
      <c r="I237" s="390"/>
    </row>
    <row r="238" spans="1:9" ht="15.75" thickBot="1" x14ac:dyDescent="0.3">
      <c r="A238" s="666"/>
      <c r="B238" s="433" t="s">
        <v>321</v>
      </c>
      <c r="C238" s="434">
        <v>10</v>
      </c>
      <c r="D238" s="430" t="s">
        <v>1625</v>
      </c>
      <c r="E238" s="430" t="s">
        <v>1625</v>
      </c>
      <c r="F238" s="430" t="s">
        <v>1625</v>
      </c>
      <c r="G238" s="431" t="s">
        <v>1625</v>
      </c>
      <c r="H238" s="396"/>
      <c r="I238" s="390"/>
    </row>
    <row r="239" spans="1:9" ht="15.75" thickBot="1" x14ac:dyDescent="0.3">
      <c r="A239" s="666"/>
      <c r="B239" s="433" t="s">
        <v>2977</v>
      </c>
      <c r="C239" s="434">
        <v>10</v>
      </c>
      <c r="D239" s="430"/>
      <c r="E239" s="430"/>
      <c r="F239" s="430"/>
      <c r="G239" s="431" t="s">
        <v>1625</v>
      </c>
      <c r="H239" s="396"/>
      <c r="I239" s="399"/>
    </row>
    <row r="240" spans="1:9" ht="15.75" thickBot="1" x14ac:dyDescent="0.3">
      <c r="A240" s="666"/>
      <c r="B240" s="433" t="s">
        <v>325</v>
      </c>
      <c r="C240" s="434">
        <v>10</v>
      </c>
      <c r="D240" s="430" t="s">
        <v>1625</v>
      </c>
      <c r="E240" s="430" t="s">
        <v>1625</v>
      </c>
      <c r="F240" s="430" t="s">
        <v>1625</v>
      </c>
      <c r="G240" s="431" t="s">
        <v>1625</v>
      </c>
      <c r="H240" s="396"/>
      <c r="I240" s="390"/>
    </row>
    <row r="241" spans="1:9" ht="15.75" thickBot="1" x14ac:dyDescent="0.3">
      <c r="A241" s="666"/>
      <c r="B241" s="433" t="s">
        <v>326</v>
      </c>
      <c r="C241" s="434">
        <v>10</v>
      </c>
      <c r="D241" s="430" t="s">
        <v>1625</v>
      </c>
      <c r="E241" s="430" t="s">
        <v>1625</v>
      </c>
      <c r="F241" s="430" t="s">
        <v>1625</v>
      </c>
      <c r="G241" s="431" t="s">
        <v>1625</v>
      </c>
      <c r="H241" s="396"/>
      <c r="I241" s="390"/>
    </row>
    <row r="242" spans="1:9" ht="15.75" thickBot="1" x14ac:dyDescent="0.3">
      <c r="A242" s="666"/>
      <c r="B242" s="433" t="s">
        <v>1302</v>
      </c>
      <c r="C242" s="434">
        <v>10</v>
      </c>
      <c r="D242" s="430" t="s">
        <v>1625</v>
      </c>
      <c r="E242" s="430" t="s">
        <v>1625</v>
      </c>
      <c r="F242" s="430" t="s">
        <v>1625</v>
      </c>
      <c r="G242" s="431" t="s">
        <v>1625</v>
      </c>
      <c r="H242" s="396"/>
      <c r="I242" s="390"/>
    </row>
    <row r="243" spans="1:9" ht="15.75" thickBot="1" x14ac:dyDescent="0.3">
      <c r="A243" s="666"/>
      <c r="B243" s="433" t="s">
        <v>2980</v>
      </c>
      <c r="C243" s="434">
        <v>10</v>
      </c>
      <c r="D243" s="430"/>
      <c r="E243" s="430"/>
      <c r="F243" s="430"/>
      <c r="G243" s="431" t="s">
        <v>1625</v>
      </c>
      <c r="H243" s="396"/>
      <c r="I243" s="399"/>
    </row>
    <row r="244" spans="1:9" ht="15.75" thickBot="1" x14ac:dyDescent="0.3">
      <c r="A244" s="666"/>
      <c r="B244" s="433" t="s">
        <v>2978</v>
      </c>
      <c r="C244" s="434">
        <v>10</v>
      </c>
      <c r="D244" s="430"/>
      <c r="E244" s="430"/>
      <c r="F244" s="430"/>
      <c r="G244" s="431" t="s">
        <v>1625</v>
      </c>
      <c r="H244" s="396"/>
      <c r="I244" s="399"/>
    </row>
    <row r="245" spans="1:9" ht="15.75" thickBot="1" x14ac:dyDescent="0.3">
      <c r="A245" s="421"/>
      <c r="B245" s="422"/>
      <c r="C245" s="422"/>
      <c r="D245" s="423"/>
      <c r="E245" s="423"/>
      <c r="F245" s="423"/>
      <c r="G245" s="423"/>
      <c r="H245" s="393"/>
      <c r="I245" s="395"/>
    </row>
    <row r="246" spans="1:9" ht="15.75" thickBot="1" x14ac:dyDescent="0.3">
      <c r="A246" s="665" t="s">
        <v>2327</v>
      </c>
      <c r="B246" s="433" t="s">
        <v>324</v>
      </c>
      <c r="C246" s="434">
        <v>4</v>
      </c>
      <c r="D246" s="430" t="s">
        <v>1625</v>
      </c>
      <c r="E246" s="430" t="s">
        <v>1625</v>
      </c>
      <c r="F246" s="430" t="s">
        <v>1625</v>
      </c>
      <c r="G246" s="431" t="s">
        <v>1625</v>
      </c>
      <c r="H246" s="396"/>
      <c r="I246" s="390"/>
    </row>
    <row r="247" spans="1:9" ht="15.75" thickBot="1" x14ac:dyDescent="0.3">
      <c r="A247" s="666"/>
      <c r="B247" s="433" t="s">
        <v>320</v>
      </c>
      <c r="C247" s="434">
        <v>4</v>
      </c>
      <c r="D247" s="430" t="s">
        <v>1625</v>
      </c>
      <c r="E247" s="430" t="s">
        <v>1625</v>
      </c>
      <c r="F247" s="430" t="s">
        <v>1625</v>
      </c>
      <c r="G247" s="431" t="s">
        <v>1625</v>
      </c>
      <c r="H247" s="396"/>
      <c r="I247" s="390"/>
    </row>
    <row r="248" spans="1:9" ht="15.75" thickBot="1" x14ac:dyDescent="0.3">
      <c r="A248" s="666"/>
      <c r="B248" s="433" t="s">
        <v>321</v>
      </c>
      <c r="C248" s="434">
        <v>4</v>
      </c>
      <c r="D248" s="430" t="s">
        <v>1625</v>
      </c>
      <c r="E248" s="430" t="s">
        <v>1625</v>
      </c>
      <c r="F248" s="430" t="s">
        <v>1625</v>
      </c>
      <c r="G248" s="431" t="s">
        <v>1625</v>
      </c>
      <c r="H248" s="396"/>
      <c r="I248" s="390"/>
    </row>
    <row r="249" spans="1:9" ht="15.75" thickBot="1" x14ac:dyDescent="0.3">
      <c r="A249" s="666"/>
      <c r="B249" s="433" t="s">
        <v>2977</v>
      </c>
      <c r="C249" s="434">
        <v>4</v>
      </c>
      <c r="D249" s="430"/>
      <c r="E249" s="430"/>
      <c r="F249" s="430"/>
      <c r="G249" s="431" t="s">
        <v>1625</v>
      </c>
      <c r="H249" s="396"/>
      <c r="I249" s="399"/>
    </row>
    <row r="250" spans="1:9" ht="15.75" thickBot="1" x14ac:dyDescent="0.3">
      <c r="A250" s="666"/>
      <c r="B250" s="433" t="s">
        <v>325</v>
      </c>
      <c r="C250" s="434">
        <v>4</v>
      </c>
      <c r="D250" s="430" t="s">
        <v>1625</v>
      </c>
      <c r="E250" s="430" t="s">
        <v>1625</v>
      </c>
      <c r="F250" s="430" t="s">
        <v>1625</v>
      </c>
      <c r="G250" s="431" t="s">
        <v>1625</v>
      </c>
      <c r="H250" s="396"/>
      <c r="I250" s="390"/>
    </row>
    <row r="251" spans="1:9" ht="15.75" thickBot="1" x14ac:dyDescent="0.3">
      <c r="A251" s="666"/>
      <c r="B251" s="433" t="s">
        <v>326</v>
      </c>
      <c r="C251" s="434">
        <v>4</v>
      </c>
      <c r="D251" s="430" t="s">
        <v>1625</v>
      </c>
      <c r="E251" s="430" t="s">
        <v>1625</v>
      </c>
      <c r="F251" s="430" t="s">
        <v>1625</v>
      </c>
      <c r="G251" s="431" t="s">
        <v>1625</v>
      </c>
      <c r="H251" s="396"/>
      <c r="I251" s="390"/>
    </row>
    <row r="252" spans="1:9" ht="15.75" thickBot="1" x14ac:dyDescent="0.3">
      <c r="A252" s="666"/>
      <c r="B252" s="433" t="s">
        <v>1302</v>
      </c>
      <c r="C252" s="434">
        <v>4</v>
      </c>
      <c r="D252" s="430" t="s">
        <v>1625</v>
      </c>
      <c r="E252" s="430" t="s">
        <v>1625</v>
      </c>
      <c r="F252" s="430" t="s">
        <v>1625</v>
      </c>
      <c r="G252" s="431" t="s">
        <v>1625</v>
      </c>
      <c r="H252" s="396"/>
      <c r="I252" s="390"/>
    </row>
    <row r="253" spans="1:9" ht="15.75" thickBot="1" x14ac:dyDescent="0.3">
      <c r="A253" s="666"/>
      <c r="B253" s="433" t="s">
        <v>2980</v>
      </c>
      <c r="C253" s="434">
        <v>4</v>
      </c>
      <c r="D253" s="430"/>
      <c r="E253" s="430"/>
      <c r="F253" s="430"/>
      <c r="G253" s="431" t="s">
        <v>1625</v>
      </c>
      <c r="H253" s="396"/>
      <c r="I253" s="399"/>
    </row>
    <row r="254" spans="1:9" ht="15.75" thickBot="1" x14ac:dyDescent="0.3">
      <c r="A254" s="666"/>
      <c r="B254" s="433" t="s">
        <v>2978</v>
      </c>
      <c r="C254" s="434">
        <v>4</v>
      </c>
      <c r="D254" s="430"/>
      <c r="E254" s="430"/>
      <c r="F254" s="430"/>
      <c r="G254" s="431" t="s">
        <v>1625</v>
      </c>
      <c r="H254" s="396"/>
      <c r="I254" s="399"/>
    </row>
    <row r="255" spans="1:9" ht="15.75" thickBot="1" x14ac:dyDescent="0.3">
      <c r="A255" s="435"/>
      <c r="B255" s="436"/>
      <c r="C255" s="422"/>
      <c r="D255" s="423"/>
      <c r="E255" s="423"/>
      <c r="F255" s="423"/>
      <c r="G255" s="423"/>
      <c r="H255" s="393"/>
      <c r="I255" s="395"/>
    </row>
    <row r="256" spans="1:9" ht="15.75" thickBot="1" x14ac:dyDescent="0.3">
      <c r="A256" s="665" t="s">
        <v>2330</v>
      </c>
      <c r="B256" s="433" t="s">
        <v>324</v>
      </c>
      <c r="C256" s="434">
        <v>2</v>
      </c>
      <c r="D256" s="413" t="s">
        <v>1625</v>
      </c>
      <c r="E256" s="413" t="s">
        <v>1625</v>
      </c>
      <c r="F256" s="413" t="s">
        <v>1625</v>
      </c>
      <c r="G256" s="414" t="s">
        <v>1625</v>
      </c>
      <c r="H256" s="388"/>
      <c r="I256" s="390"/>
    </row>
    <row r="257" spans="1:9" ht="15.75" thickBot="1" x14ac:dyDescent="0.3">
      <c r="A257" s="666"/>
      <c r="B257" s="433" t="s">
        <v>320</v>
      </c>
      <c r="C257" s="434">
        <v>2</v>
      </c>
      <c r="D257" s="413" t="s">
        <v>1625</v>
      </c>
      <c r="E257" s="413" t="s">
        <v>1625</v>
      </c>
      <c r="F257" s="413" t="s">
        <v>1625</v>
      </c>
      <c r="G257" s="414" t="s">
        <v>1625</v>
      </c>
      <c r="H257" s="388"/>
      <c r="I257" s="390"/>
    </row>
    <row r="258" spans="1:9" ht="15.75" thickBot="1" x14ac:dyDescent="0.3">
      <c r="A258" s="666"/>
      <c r="B258" s="433" t="s">
        <v>321</v>
      </c>
      <c r="C258" s="434">
        <v>2</v>
      </c>
      <c r="D258" s="413" t="s">
        <v>1625</v>
      </c>
      <c r="E258" s="413" t="s">
        <v>1625</v>
      </c>
      <c r="F258" s="413" t="s">
        <v>1625</v>
      </c>
      <c r="G258" s="414" t="s">
        <v>1625</v>
      </c>
      <c r="H258" s="388"/>
      <c r="I258" s="390"/>
    </row>
    <row r="259" spans="1:9" ht="15.75" thickBot="1" x14ac:dyDescent="0.3">
      <c r="A259" s="666"/>
      <c r="B259" s="433" t="s">
        <v>2977</v>
      </c>
      <c r="C259" s="434">
        <v>2</v>
      </c>
      <c r="D259" s="413"/>
      <c r="E259" s="413"/>
      <c r="F259" s="413"/>
      <c r="G259" s="414"/>
      <c r="H259" s="396"/>
      <c r="I259" s="399"/>
    </row>
    <row r="260" spans="1:9" ht="15.75" thickBot="1" x14ac:dyDescent="0.3">
      <c r="A260" s="666"/>
      <c r="B260" s="433" t="s">
        <v>325</v>
      </c>
      <c r="C260" s="434">
        <v>2</v>
      </c>
      <c r="D260" s="413" t="s">
        <v>1625</v>
      </c>
      <c r="E260" s="413" t="s">
        <v>1625</v>
      </c>
      <c r="F260" s="413" t="s">
        <v>1625</v>
      </c>
      <c r="G260" s="414" t="s">
        <v>1625</v>
      </c>
      <c r="H260" s="388"/>
      <c r="I260" s="390"/>
    </row>
    <row r="261" spans="1:9" ht="15.75" thickBot="1" x14ac:dyDescent="0.3">
      <c r="A261" s="666"/>
      <c r="B261" s="433" t="s">
        <v>326</v>
      </c>
      <c r="C261" s="434">
        <v>2</v>
      </c>
      <c r="D261" s="413" t="s">
        <v>1625</v>
      </c>
      <c r="E261" s="413" t="s">
        <v>1625</v>
      </c>
      <c r="F261" s="413" t="s">
        <v>1625</v>
      </c>
      <c r="G261" s="414" t="s">
        <v>1625</v>
      </c>
      <c r="H261" s="388"/>
      <c r="I261" s="390"/>
    </row>
    <row r="262" spans="1:9" ht="15.75" thickBot="1" x14ac:dyDescent="0.3">
      <c r="A262" s="666"/>
      <c r="B262" s="433" t="s">
        <v>1302</v>
      </c>
      <c r="C262" s="434">
        <v>2</v>
      </c>
      <c r="D262" s="413" t="s">
        <v>1625</v>
      </c>
      <c r="E262" s="413" t="s">
        <v>1625</v>
      </c>
      <c r="F262" s="413" t="s">
        <v>1625</v>
      </c>
      <c r="G262" s="414" t="s">
        <v>1625</v>
      </c>
      <c r="H262" s="388"/>
      <c r="I262" s="390"/>
    </row>
    <row r="263" spans="1:9" ht="15.75" thickBot="1" x14ac:dyDescent="0.3">
      <c r="A263" s="666"/>
      <c r="B263" s="433" t="s">
        <v>2980</v>
      </c>
      <c r="C263" s="434">
        <v>2</v>
      </c>
      <c r="D263" s="430"/>
      <c r="E263" s="430"/>
      <c r="F263" s="430"/>
      <c r="G263" s="431"/>
      <c r="H263" s="396"/>
      <c r="I263" s="399"/>
    </row>
    <row r="264" spans="1:9" ht="15.75" thickBot="1" x14ac:dyDescent="0.3">
      <c r="A264" s="673"/>
      <c r="B264" s="433" t="s">
        <v>2978</v>
      </c>
      <c r="C264" s="434">
        <v>2</v>
      </c>
      <c r="D264" s="430"/>
      <c r="E264" s="430"/>
      <c r="F264" s="430"/>
      <c r="G264" s="431"/>
      <c r="H264" s="402"/>
      <c r="I264" s="404"/>
    </row>
    <row r="265" spans="1:9" x14ac:dyDescent="0.25">
      <c r="I265" s="85"/>
    </row>
    <row r="266" spans="1:9" ht="15.75" x14ac:dyDescent="0.25">
      <c r="A266" s="405"/>
      <c r="I266" s="85"/>
    </row>
    <row r="267" spans="1:9" ht="15.75" thickBot="1" x14ac:dyDescent="0.3">
      <c r="I267" s="85"/>
    </row>
    <row r="268" spans="1:9" ht="19.5" thickBot="1" x14ac:dyDescent="0.35">
      <c r="A268" s="663" t="s">
        <v>2331</v>
      </c>
      <c r="B268" s="664"/>
      <c r="C268" s="664"/>
      <c r="D268" s="664"/>
      <c r="E268" s="664"/>
      <c r="F268" s="664"/>
      <c r="G268" s="664"/>
      <c r="H268" s="380"/>
      <c r="I268" s="407"/>
    </row>
    <row r="269" spans="1:9" ht="15.75" thickBot="1" x14ac:dyDescent="0.3">
      <c r="A269" s="408" t="s">
        <v>2310</v>
      </c>
      <c r="B269" s="409" t="s">
        <v>2311</v>
      </c>
      <c r="C269" s="410" t="s">
        <v>2312</v>
      </c>
      <c r="D269" s="411" t="s">
        <v>2313</v>
      </c>
      <c r="E269" s="411" t="s">
        <v>2314</v>
      </c>
      <c r="F269" s="411" t="s">
        <v>2315</v>
      </c>
      <c r="G269" s="411" t="s">
        <v>2316</v>
      </c>
      <c r="H269" s="372"/>
      <c r="I269" s="390"/>
    </row>
    <row r="270" spans="1:9" x14ac:dyDescent="0.25">
      <c r="A270" s="665" t="s">
        <v>2318</v>
      </c>
      <c r="B270" s="667" t="s">
        <v>324</v>
      </c>
      <c r="C270" s="412">
        <v>6</v>
      </c>
      <c r="D270" s="413" t="s">
        <v>1625</v>
      </c>
      <c r="E270" s="413" t="s">
        <v>1625</v>
      </c>
      <c r="F270" s="413" t="s">
        <v>1625</v>
      </c>
      <c r="G270" s="414" t="s">
        <v>1625</v>
      </c>
      <c r="H270" s="388"/>
      <c r="I270" s="390"/>
    </row>
    <row r="271" spans="1:9" x14ac:dyDescent="0.25">
      <c r="A271" s="666"/>
      <c r="B271" s="668"/>
      <c r="C271" s="415">
        <v>7</v>
      </c>
      <c r="D271" s="413" t="s">
        <v>1625</v>
      </c>
      <c r="E271" s="413" t="s">
        <v>1625</v>
      </c>
      <c r="F271" s="413" t="s">
        <v>1625</v>
      </c>
      <c r="G271" s="414" t="s">
        <v>1625</v>
      </c>
      <c r="H271" s="388"/>
      <c r="I271" s="390"/>
    </row>
    <row r="272" spans="1:9" ht="15.75" thickBot="1" x14ac:dyDescent="0.3">
      <c r="A272" s="666"/>
      <c r="B272" s="669"/>
      <c r="C272" s="416">
        <v>8</v>
      </c>
      <c r="D272" s="413" t="s">
        <v>1625</v>
      </c>
      <c r="E272" s="413" t="s">
        <v>1625</v>
      </c>
      <c r="F272" s="413" t="s">
        <v>1625</v>
      </c>
      <c r="G272" s="414" t="s">
        <v>1625</v>
      </c>
      <c r="H272" s="388"/>
      <c r="I272" s="390"/>
    </row>
    <row r="273" spans="1:9" x14ac:dyDescent="0.25">
      <c r="A273" s="666"/>
      <c r="B273" s="667" t="s">
        <v>320</v>
      </c>
      <c r="C273" s="417">
        <v>6</v>
      </c>
      <c r="D273" s="413" t="s">
        <v>1625</v>
      </c>
      <c r="E273" s="413" t="s">
        <v>1625</v>
      </c>
      <c r="F273" s="413" t="s">
        <v>1625</v>
      </c>
      <c r="G273" s="414" t="s">
        <v>1625</v>
      </c>
      <c r="H273" s="388"/>
      <c r="I273" s="390"/>
    </row>
    <row r="274" spans="1:9" x14ac:dyDescent="0.25">
      <c r="A274" s="666"/>
      <c r="B274" s="668"/>
      <c r="C274" s="415">
        <v>7</v>
      </c>
      <c r="D274" s="413" t="s">
        <v>1625</v>
      </c>
      <c r="E274" s="413" t="s">
        <v>1625</v>
      </c>
      <c r="F274" s="413" t="s">
        <v>1625</v>
      </c>
      <c r="G274" s="414" t="s">
        <v>1625</v>
      </c>
      <c r="H274" s="388"/>
      <c r="I274" s="390"/>
    </row>
    <row r="275" spans="1:9" ht="15.75" thickBot="1" x14ac:dyDescent="0.3">
      <c r="A275" s="666"/>
      <c r="B275" s="669"/>
      <c r="C275" s="416">
        <v>8</v>
      </c>
      <c r="D275" s="413" t="s">
        <v>1625</v>
      </c>
      <c r="E275" s="413" t="s">
        <v>1625</v>
      </c>
      <c r="F275" s="413" t="s">
        <v>1625</v>
      </c>
      <c r="G275" s="414" t="s">
        <v>1625</v>
      </c>
      <c r="H275" s="388"/>
      <c r="I275" s="390"/>
    </row>
    <row r="276" spans="1:9" x14ac:dyDescent="0.25">
      <c r="A276" s="666"/>
      <c r="B276" s="667" t="s">
        <v>321</v>
      </c>
      <c r="C276" s="417">
        <v>6</v>
      </c>
      <c r="D276" s="413" t="s">
        <v>1625</v>
      </c>
      <c r="E276" s="413" t="s">
        <v>1625</v>
      </c>
      <c r="F276" s="413" t="s">
        <v>1625</v>
      </c>
      <c r="G276" s="414" t="s">
        <v>1625</v>
      </c>
      <c r="H276" s="388"/>
      <c r="I276" s="390"/>
    </row>
    <row r="277" spans="1:9" x14ac:dyDescent="0.25">
      <c r="A277" s="666"/>
      <c r="B277" s="668"/>
      <c r="C277" s="415">
        <v>7</v>
      </c>
      <c r="D277" s="413" t="s">
        <v>1625</v>
      </c>
      <c r="E277" s="413" t="s">
        <v>1625</v>
      </c>
      <c r="F277" s="413" t="s">
        <v>1625</v>
      </c>
      <c r="G277" s="414" t="s">
        <v>1625</v>
      </c>
      <c r="H277" s="388"/>
      <c r="I277" s="390"/>
    </row>
    <row r="278" spans="1:9" ht="15.75" thickBot="1" x14ac:dyDescent="0.3">
      <c r="A278" s="666"/>
      <c r="B278" s="669"/>
      <c r="C278" s="416">
        <v>8</v>
      </c>
      <c r="D278" s="413" t="s">
        <v>1625</v>
      </c>
      <c r="E278" s="413" t="s">
        <v>1625</v>
      </c>
      <c r="F278" s="413" t="s">
        <v>1625</v>
      </c>
      <c r="G278" s="414" t="s">
        <v>1625</v>
      </c>
      <c r="H278" s="388"/>
      <c r="I278" s="390"/>
    </row>
    <row r="279" spans="1:9" x14ac:dyDescent="0.25">
      <c r="A279" s="666"/>
      <c r="B279" s="667" t="s">
        <v>2977</v>
      </c>
      <c r="C279" s="417">
        <v>6</v>
      </c>
      <c r="D279" s="413" t="s">
        <v>1625</v>
      </c>
      <c r="E279" s="413" t="s">
        <v>1625</v>
      </c>
      <c r="F279" s="413" t="s">
        <v>1625</v>
      </c>
      <c r="G279" s="414" t="s">
        <v>1625</v>
      </c>
      <c r="H279" s="388"/>
      <c r="I279" s="390"/>
    </row>
    <row r="280" spans="1:9" x14ac:dyDescent="0.25">
      <c r="A280" s="666"/>
      <c r="B280" s="668"/>
      <c r="C280" s="415">
        <v>7</v>
      </c>
      <c r="D280" s="413" t="s">
        <v>1625</v>
      </c>
      <c r="E280" s="413" t="s">
        <v>1625</v>
      </c>
      <c r="F280" s="413" t="s">
        <v>1625</v>
      </c>
      <c r="G280" s="414" t="s">
        <v>1625</v>
      </c>
      <c r="H280" s="388"/>
      <c r="I280" s="390"/>
    </row>
    <row r="281" spans="1:9" ht="15.75" thickBot="1" x14ac:dyDescent="0.3">
      <c r="A281" s="666"/>
      <c r="B281" s="669"/>
      <c r="C281" s="416">
        <v>8</v>
      </c>
      <c r="D281" s="418"/>
      <c r="E281" s="418"/>
      <c r="F281" s="418"/>
      <c r="G281" s="419" t="s">
        <v>1625</v>
      </c>
      <c r="H281" s="388"/>
      <c r="I281" s="390"/>
    </row>
    <row r="282" spans="1:9" x14ac:dyDescent="0.25">
      <c r="A282" s="666"/>
      <c r="B282" s="667" t="s">
        <v>325</v>
      </c>
      <c r="C282" s="417">
        <v>6</v>
      </c>
      <c r="D282" s="413" t="s">
        <v>1625</v>
      </c>
      <c r="E282" s="413" t="s">
        <v>1625</v>
      </c>
      <c r="F282" s="413" t="s">
        <v>1625</v>
      </c>
      <c r="G282" s="414" t="s">
        <v>1625</v>
      </c>
      <c r="H282" s="388"/>
      <c r="I282" s="390"/>
    </row>
    <row r="283" spans="1:9" x14ac:dyDescent="0.25">
      <c r="A283" s="666"/>
      <c r="B283" s="668"/>
      <c r="C283" s="415">
        <v>7</v>
      </c>
      <c r="D283" s="413" t="s">
        <v>1625</v>
      </c>
      <c r="E283" s="413" t="s">
        <v>1625</v>
      </c>
      <c r="F283" s="413" t="s">
        <v>1625</v>
      </c>
      <c r="G283" s="414" t="s">
        <v>1625</v>
      </c>
      <c r="H283" s="388"/>
      <c r="I283" s="390"/>
    </row>
    <row r="284" spans="1:9" ht="15.75" thickBot="1" x14ac:dyDescent="0.3">
      <c r="A284" s="666"/>
      <c r="B284" s="669"/>
      <c r="C284" s="416">
        <v>8</v>
      </c>
      <c r="D284" s="413" t="s">
        <v>1625</v>
      </c>
      <c r="E284" s="413" t="s">
        <v>1625</v>
      </c>
      <c r="F284" s="413" t="s">
        <v>1625</v>
      </c>
      <c r="G284" s="414" t="s">
        <v>1625</v>
      </c>
      <c r="H284" s="388"/>
      <c r="I284" s="390"/>
    </row>
    <row r="285" spans="1:9" x14ac:dyDescent="0.25">
      <c r="A285" s="666"/>
      <c r="B285" s="667" t="s">
        <v>326</v>
      </c>
      <c r="C285" s="417">
        <v>6</v>
      </c>
      <c r="D285" s="413" t="s">
        <v>1625</v>
      </c>
      <c r="E285" s="413" t="s">
        <v>1625</v>
      </c>
      <c r="F285" s="413" t="s">
        <v>1625</v>
      </c>
      <c r="G285" s="414" t="s">
        <v>1625</v>
      </c>
      <c r="H285" s="388"/>
      <c r="I285" s="390"/>
    </row>
    <row r="286" spans="1:9" x14ac:dyDescent="0.25">
      <c r="A286" s="666"/>
      <c r="B286" s="668"/>
      <c r="C286" s="415">
        <v>7</v>
      </c>
      <c r="D286" s="413" t="s">
        <v>1625</v>
      </c>
      <c r="E286" s="413" t="s">
        <v>1625</v>
      </c>
      <c r="F286" s="413" t="s">
        <v>1625</v>
      </c>
      <c r="G286" s="414" t="s">
        <v>1625</v>
      </c>
      <c r="H286" s="388"/>
      <c r="I286" s="390"/>
    </row>
    <row r="287" spans="1:9" ht="15.75" thickBot="1" x14ac:dyDescent="0.3">
      <c r="A287" s="666"/>
      <c r="B287" s="669"/>
      <c r="C287" s="416">
        <v>8</v>
      </c>
      <c r="D287" s="413" t="s">
        <v>1625</v>
      </c>
      <c r="E287" s="413" t="s">
        <v>1625</v>
      </c>
      <c r="F287" s="413" t="s">
        <v>1625</v>
      </c>
      <c r="G287" s="414" t="s">
        <v>1625</v>
      </c>
      <c r="H287" s="388"/>
      <c r="I287" s="390"/>
    </row>
    <row r="288" spans="1:9" x14ac:dyDescent="0.25">
      <c r="A288" s="666"/>
      <c r="B288" s="667" t="s">
        <v>1302</v>
      </c>
      <c r="C288" s="417">
        <v>6</v>
      </c>
      <c r="D288" s="413" t="s">
        <v>1625</v>
      </c>
      <c r="E288" s="413" t="s">
        <v>1625</v>
      </c>
      <c r="F288" s="413" t="s">
        <v>1625</v>
      </c>
      <c r="G288" s="414" t="s">
        <v>1625</v>
      </c>
      <c r="H288" s="388"/>
      <c r="I288" s="390"/>
    </row>
    <row r="289" spans="1:9" x14ac:dyDescent="0.25">
      <c r="A289" s="666"/>
      <c r="B289" s="668"/>
      <c r="C289" s="415">
        <v>7</v>
      </c>
      <c r="D289" s="413" t="s">
        <v>1625</v>
      </c>
      <c r="E289" s="413" t="s">
        <v>1625</v>
      </c>
      <c r="F289" s="413" t="s">
        <v>1625</v>
      </c>
      <c r="G289" s="414" t="s">
        <v>1625</v>
      </c>
      <c r="H289" s="388"/>
      <c r="I289" s="390"/>
    </row>
    <row r="290" spans="1:9" ht="15.75" thickBot="1" x14ac:dyDescent="0.3">
      <c r="A290" s="666"/>
      <c r="B290" s="669"/>
      <c r="C290" s="416">
        <v>8</v>
      </c>
      <c r="D290" s="413" t="s">
        <v>1625</v>
      </c>
      <c r="E290" s="413" t="s">
        <v>1625</v>
      </c>
      <c r="F290" s="413" t="s">
        <v>1625</v>
      </c>
      <c r="G290" s="414" t="s">
        <v>1625</v>
      </c>
      <c r="H290" s="388"/>
      <c r="I290" s="390"/>
    </row>
    <row r="291" spans="1:9" x14ac:dyDescent="0.25">
      <c r="A291" s="666"/>
      <c r="B291" s="667" t="s">
        <v>2980</v>
      </c>
      <c r="C291" s="417">
        <v>6</v>
      </c>
      <c r="D291" s="413" t="s">
        <v>1625</v>
      </c>
      <c r="E291" s="413" t="s">
        <v>1625</v>
      </c>
      <c r="F291" s="413" t="s">
        <v>1625</v>
      </c>
      <c r="G291" s="414" t="s">
        <v>1625</v>
      </c>
      <c r="H291" s="388"/>
      <c r="I291" s="390"/>
    </row>
    <row r="292" spans="1:9" x14ac:dyDescent="0.25">
      <c r="A292" s="666"/>
      <c r="B292" s="668"/>
      <c r="C292" s="415">
        <v>7</v>
      </c>
      <c r="D292" s="413" t="s">
        <v>1625</v>
      </c>
      <c r="E292" s="413" t="s">
        <v>1625</v>
      </c>
      <c r="F292" s="413" t="s">
        <v>1625</v>
      </c>
      <c r="G292" s="414" t="s">
        <v>1625</v>
      </c>
      <c r="H292" s="388"/>
      <c r="I292" s="390"/>
    </row>
    <row r="293" spans="1:9" ht="15.75" thickBot="1" x14ac:dyDescent="0.3">
      <c r="A293" s="666"/>
      <c r="B293" s="669"/>
      <c r="C293" s="416">
        <v>8</v>
      </c>
      <c r="D293" s="418"/>
      <c r="E293" s="418"/>
      <c r="F293" s="418"/>
      <c r="G293" s="414" t="s">
        <v>1625</v>
      </c>
      <c r="H293" s="388"/>
      <c r="I293" s="390"/>
    </row>
    <row r="294" spans="1:9" ht="15.75" thickBot="1" x14ac:dyDescent="0.3">
      <c r="A294" s="666"/>
      <c r="B294" s="667" t="s">
        <v>2978</v>
      </c>
      <c r="C294" s="417">
        <v>6</v>
      </c>
      <c r="D294" s="420" t="s">
        <v>1625</v>
      </c>
      <c r="E294" s="420" t="s">
        <v>1625</v>
      </c>
      <c r="F294" s="420" t="s">
        <v>1625</v>
      </c>
      <c r="G294" s="414" t="s">
        <v>1625</v>
      </c>
      <c r="H294" s="388"/>
      <c r="I294" s="390"/>
    </row>
    <row r="295" spans="1:9" x14ac:dyDescent="0.25">
      <c r="A295" s="666"/>
      <c r="B295" s="668"/>
      <c r="C295" s="415">
        <v>7</v>
      </c>
      <c r="D295" s="420" t="s">
        <v>1625</v>
      </c>
      <c r="E295" s="420" t="s">
        <v>1625</v>
      </c>
      <c r="F295" s="420" t="s">
        <v>1625</v>
      </c>
      <c r="G295" s="414" t="s">
        <v>1625</v>
      </c>
      <c r="H295" s="388"/>
      <c r="I295" s="390"/>
    </row>
    <row r="296" spans="1:9" ht="15.75" thickBot="1" x14ac:dyDescent="0.3">
      <c r="A296" s="666"/>
      <c r="B296" s="669"/>
      <c r="C296" s="416">
        <v>8</v>
      </c>
      <c r="D296" s="418"/>
      <c r="E296" s="418"/>
      <c r="F296" s="418"/>
      <c r="G296" s="414" t="s">
        <v>1625</v>
      </c>
      <c r="H296" s="388"/>
      <c r="I296" s="390"/>
    </row>
    <row r="297" spans="1:9" ht="15.75" thickBot="1" x14ac:dyDescent="0.3">
      <c r="A297" s="421"/>
      <c r="B297" s="422"/>
      <c r="C297" s="422"/>
      <c r="D297" s="423"/>
      <c r="E297" s="423"/>
      <c r="F297" s="423"/>
      <c r="G297" s="423"/>
      <c r="H297" s="393"/>
      <c r="I297" s="395"/>
    </row>
    <row r="298" spans="1:9" x14ac:dyDescent="0.25">
      <c r="A298" s="665" t="s">
        <v>2319</v>
      </c>
      <c r="B298" s="670" t="s">
        <v>2320</v>
      </c>
      <c r="C298" s="424">
        <v>2</v>
      </c>
      <c r="D298" s="413" t="s">
        <v>1625</v>
      </c>
      <c r="E298" s="413" t="s">
        <v>1625</v>
      </c>
      <c r="F298" s="413" t="s">
        <v>1625</v>
      </c>
      <c r="G298" s="414" t="s">
        <v>1625</v>
      </c>
      <c r="H298" s="388"/>
      <c r="I298" s="390"/>
    </row>
    <row r="299" spans="1:9" x14ac:dyDescent="0.25">
      <c r="A299" s="666"/>
      <c r="B299" s="672"/>
      <c r="C299" s="425" t="s">
        <v>2321</v>
      </c>
      <c r="D299" s="413" t="s">
        <v>1625</v>
      </c>
      <c r="E299" s="413" t="s">
        <v>1625</v>
      </c>
      <c r="F299" s="413" t="s">
        <v>1625</v>
      </c>
      <c r="G299" s="414" t="s">
        <v>1625</v>
      </c>
      <c r="H299" s="388"/>
      <c r="I299" s="390"/>
    </row>
    <row r="300" spans="1:9" x14ac:dyDescent="0.25">
      <c r="A300" s="666"/>
      <c r="B300" s="672"/>
      <c r="C300" s="426" t="s">
        <v>2322</v>
      </c>
      <c r="D300" s="413" t="s">
        <v>1625</v>
      </c>
      <c r="E300" s="413" t="s">
        <v>1625</v>
      </c>
      <c r="F300" s="413" t="s">
        <v>1625</v>
      </c>
      <c r="G300" s="414" t="s">
        <v>1625</v>
      </c>
      <c r="H300" s="388"/>
      <c r="I300" s="390"/>
    </row>
    <row r="301" spans="1:9" ht="15.75" thickBot="1" x14ac:dyDescent="0.3">
      <c r="A301" s="666"/>
      <c r="B301" s="671"/>
      <c r="C301" s="427" t="s">
        <v>2323</v>
      </c>
      <c r="D301" s="413" t="s">
        <v>1625</v>
      </c>
      <c r="E301" s="413" t="s">
        <v>1625</v>
      </c>
      <c r="F301" s="413" t="s">
        <v>1625</v>
      </c>
      <c r="G301" s="414" t="s">
        <v>1625</v>
      </c>
      <c r="H301" s="388"/>
      <c r="I301" s="390"/>
    </row>
    <row r="302" spans="1:9" x14ac:dyDescent="0.25">
      <c r="A302" s="666"/>
      <c r="B302" s="670" t="s">
        <v>320</v>
      </c>
      <c r="C302" s="424">
        <v>2</v>
      </c>
      <c r="D302" s="413" t="s">
        <v>1625</v>
      </c>
      <c r="E302" s="413" t="s">
        <v>1625</v>
      </c>
      <c r="F302" s="413" t="s">
        <v>1625</v>
      </c>
      <c r="G302" s="414" t="s">
        <v>1625</v>
      </c>
      <c r="H302" s="388"/>
      <c r="I302" s="390"/>
    </row>
    <row r="303" spans="1:9" x14ac:dyDescent="0.25">
      <c r="A303" s="666"/>
      <c r="B303" s="672"/>
      <c r="C303" s="425" t="s">
        <v>2321</v>
      </c>
      <c r="D303" s="413" t="s">
        <v>1625</v>
      </c>
      <c r="E303" s="413" t="s">
        <v>1625</v>
      </c>
      <c r="F303" s="413" t="s">
        <v>1625</v>
      </c>
      <c r="G303" s="414" t="s">
        <v>1625</v>
      </c>
      <c r="H303" s="388"/>
      <c r="I303" s="390"/>
    </row>
    <row r="304" spans="1:9" x14ac:dyDescent="0.25">
      <c r="A304" s="666"/>
      <c r="B304" s="672"/>
      <c r="C304" s="426" t="s">
        <v>2322</v>
      </c>
      <c r="D304" s="413" t="s">
        <v>1625</v>
      </c>
      <c r="E304" s="413" t="s">
        <v>1625</v>
      </c>
      <c r="F304" s="413" t="s">
        <v>1625</v>
      </c>
      <c r="G304" s="414" t="s">
        <v>1625</v>
      </c>
      <c r="H304" s="388"/>
      <c r="I304" s="390"/>
    </row>
    <row r="305" spans="1:9" ht="15.75" thickBot="1" x14ac:dyDescent="0.3">
      <c r="A305" s="666"/>
      <c r="B305" s="671"/>
      <c r="C305" s="427" t="s">
        <v>2323</v>
      </c>
      <c r="D305" s="413" t="s">
        <v>1625</v>
      </c>
      <c r="E305" s="413" t="s">
        <v>1625</v>
      </c>
      <c r="F305" s="413" t="s">
        <v>1625</v>
      </c>
      <c r="G305" s="414" t="s">
        <v>1625</v>
      </c>
      <c r="H305" s="388"/>
      <c r="I305" s="390"/>
    </row>
    <row r="306" spans="1:9" x14ac:dyDescent="0.25">
      <c r="A306" s="666"/>
      <c r="B306" s="670" t="s">
        <v>321</v>
      </c>
      <c r="C306" s="424">
        <v>2</v>
      </c>
      <c r="D306" s="413" t="s">
        <v>1625</v>
      </c>
      <c r="E306" s="413" t="s">
        <v>1625</v>
      </c>
      <c r="F306" s="413" t="s">
        <v>1625</v>
      </c>
      <c r="G306" s="414" t="s">
        <v>1625</v>
      </c>
      <c r="H306" s="388"/>
      <c r="I306" s="390"/>
    </row>
    <row r="307" spans="1:9" x14ac:dyDescent="0.25">
      <c r="A307" s="666"/>
      <c r="B307" s="672"/>
      <c r="C307" s="425" t="s">
        <v>2321</v>
      </c>
      <c r="D307" s="413" t="s">
        <v>1625</v>
      </c>
      <c r="E307" s="413" t="s">
        <v>1625</v>
      </c>
      <c r="F307" s="413" t="s">
        <v>1625</v>
      </c>
      <c r="G307" s="414" t="s">
        <v>1625</v>
      </c>
      <c r="H307" s="388"/>
      <c r="I307" s="390"/>
    </row>
    <row r="308" spans="1:9" x14ac:dyDescent="0.25">
      <c r="A308" s="666"/>
      <c r="B308" s="672"/>
      <c r="C308" s="426" t="s">
        <v>2322</v>
      </c>
      <c r="D308" s="413" t="s">
        <v>1625</v>
      </c>
      <c r="E308" s="413" t="s">
        <v>1625</v>
      </c>
      <c r="F308" s="413" t="s">
        <v>1625</v>
      </c>
      <c r="G308" s="414" t="s">
        <v>1625</v>
      </c>
      <c r="H308" s="388"/>
      <c r="I308" s="390"/>
    </row>
    <row r="309" spans="1:9" ht="15.75" thickBot="1" x14ac:dyDescent="0.3">
      <c r="A309" s="666"/>
      <c r="B309" s="671"/>
      <c r="C309" s="427" t="s">
        <v>2323</v>
      </c>
      <c r="D309" s="413" t="s">
        <v>1625</v>
      </c>
      <c r="E309" s="413" t="s">
        <v>1625</v>
      </c>
      <c r="F309" s="413" t="s">
        <v>1625</v>
      </c>
      <c r="G309" s="414" t="s">
        <v>1625</v>
      </c>
      <c r="H309" s="388"/>
      <c r="I309" s="390"/>
    </row>
    <row r="310" spans="1:9" x14ac:dyDescent="0.25">
      <c r="A310" s="666"/>
      <c r="B310" s="670" t="s">
        <v>2977</v>
      </c>
      <c r="C310" s="424">
        <v>2</v>
      </c>
      <c r="D310" s="413" t="s">
        <v>1625</v>
      </c>
      <c r="E310" s="413" t="s">
        <v>1625</v>
      </c>
      <c r="F310" s="413" t="s">
        <v>1625</v>
      </c>
      <c r="G310" s="414" t="s">
        <v>1625</v>
      </c>
      <c r="H310" s="388"/>
      <c r="I310" s="390"/>
    </row>
    <row r="311" spans="1:9" x14ac:dyDescent="0.25">
      <c r="A311" s="666"/>
      <c r="B311" s="672"/>
      <c r="C311" s="425" t="s">
        <v>2321</v>
      </c>
      <c r="D311" s="413" t="s">
        <v>1625</v>
      </c>
      <c r="E311" s="413" t="s">
        <v>1625</v>
      </c>
      <c r="F311" s="413" t="s">
        <v>1625</v>
      </c>
      <c r="G311" s="414" t="s">
        <v>1625</v>
      </c>
      <c r="H311" s="388"/>
      <c r="I311" s="390"/>
    </row>
    <row r="312" spans="1:9" x14ac:dyDescent="0.25">
      <c r="A312" s="666"/>
      <c r="B312" s="672"/>
      <c r="C312" s="426" t="s">
        <v>2322</v>
      </c>
      <c r="D312" s="413" t="s">
        <v>1625</v>
      </c>
      <c r="E312" s="413" t="s">
        <v>1625</v>
      </c>
      <c r="F312" s="413" t="s">
        <v>1625</v>
      </c>
      <c r="G312" s="414" t="s">
        <v>1625</v>
      </c>
      <c r="H312" s="388"/>
      <c r="I312" s="390"/>
    </row>
    <row r="313" spans="1:9" ht="15.75" thickBot="1" x14ac:dyDescent="0.3">
      <c r="A313" s="666"/>
      <c r="B313" s="671"/>
      <c r="C313" s="427" t="s">
        <v>2323</v>
      </c>
      <c r="D313" s="402"/>
      <c r="E313" s="402"/>
      <c r="F313" s="402"/>
      <c r="G313" s="403"/>
      <c r="H313" s="396"/>
      <c r="I313" s="390"/>
    </row>
    <row r="314" spans="1:9" x14ac:dyDescent="0.25">
      <c r="A314" s="666"/>
      <c r="B314" s="670" t="s">
        <v>325</v>
      </c>
      <c r="C314" s="424">
        <v>2</v>
      </c>
      <c r="D314" s="413" t="s">
        <v>1625</v>
      </c>
      <c r="E314" s="413" t="s">
        <v>1625</v>
      </c>
      <c r="F314" s="413" t="s">
        <v>1625</v>
      </c>
      <c r="G314" s="414" t="s">
        <v>1625</v>
      </c>
      <c r="H314" s="388"/>
      <c r="I314" s="390"/>
    </row>
    <row r="315" spans="1:9" x14ac:dyDescent="0.25">
      <c r="A315" s="666"/>
      <c r="B315" s="672"/>
      <c r="C315" s="425" t="s">
        <v>2321</v>
      </c>
      <c r="D315" s="413" t="s">
        <v>1625</v>
      </c>
      <c r="E315" s="413" t="s">
        <v>1625</v>
      </c>
      <c r="F315" s="413" t="s">
        <v>1625</v>
      </c>
      <c r="G315" s="414" t="s">
        <v>1625</v>
      </c>
      <c r="H315" s="388"/>
      <c r="I315" s="390"/>
    </row>
    <row r="316" spans="1:9" x14ac:dyDescent="0.25">
      <c r="A316" s="666"/>
      <c r="B316" s="672"/>
      <c r="C316" s="426" t="s">
        <v>2322</v>
      </c>
      <c r="D316" s="413" t="s">
        <v>1625</v>
      </c>
      <c r="E316" s="413" t="s">
        <v>1625</v>
      </c>
      <c r="F316" s="413" t="s">
        <v>1625</v>
      </c>
      <c r="G316" s="414" t="s">
        <v>1625</v>
      </c>
      <c r="H316" s="388"/>
      <c r="I316" s="390"/>
    </row>
    <row r="317" spans="1:9" ht="15.75" thickBot="1" x14ac:dyDescent="0.3">
      <c r="A317" s="666"/>
      <c r="B317" s="671"/>
      <c r="C317" s="427" t="s">
        <v>2323</v>
      </c>
      <c r="D317" s="413" t="s">
        <v>1625</v>
      </c>
      <c r="E317" s="413" t="s">
        <v>1625</v>
      </c>
      <c r="F317" s="413" t="s">
        <v>1625</v>
      </c>
      <c r="G317" s="414" t="s">
        <v>1625</v>
      </c>
      <c r="H317" s="388"/>
      <c r="I317" s="390"/>
    </row>
    <row r="318" spans="1:9" x14ac:dyDescent="0.25">
      <c r="A318" s="666"/>
      <c r="B318" s="670" t="s">
        <v>326</v>
      </c>
      <c r="C318" s="424">
        <v>2</v>
      </c>
      <c r="D318" s="413" t="s">
        <v>1625</v>
      </c>
      <c r="E318" s="413" t="s">
        <v>1625</v>
      </c>
      <c r="F318" s="413" t="s">
        <v>1625</v>
      </c>
      <c r="G318" s="414" t="s">
        <v>1625</v>
      </c>
      <c r="H318" s="388"/>
      <c r="I318" s="390"/>
    </row>
    <row r="319" spans="1:9" x14ac:dyDescent="0.25">
      <c r="A319" s="666"/>
      <c r="B319" s="672"/>
      <c r="C319" s="425" t="s">
        <v>2321</v>
      </c>
      <c r="D319" s="413" t="s">
        <v>1625</v>
      </c>
      <c r="E319" s="413" t="s">
        <v>1625</v>
      </c>
      <c r="F319" s="413" t="s">
        <v>1625</v>
      </c>
      <c r="G319" s="414" t="s">
        <v>1625</v>
      </c>
      <c r="H319" s="388"/>
      <c r="I319" s="390"/>
    </row>
    <row r="320" spans="1:9" x14ac:dyDescent="0.25">
      <c r="A320" s="666"/>
      <c r="B320" s="672"/>
      <c r="C320" s="426" t="s">
        <v>2322</v>
      </c>
      <c r="D320" s="413" t="s">
        <v>1625</v>
      </c>
      <c r="E320" s="413" t="s">
        <v>1625</v>
      </c>
      <c r="F320" s="413" t="s">
        <v>1625</v>
      </c>
      <c r="G320" s="414" t="s">
        <v>1625</v>
      </c>
      <c r="H320" s="388"/>
      <c r="I320" s="390"/>
    </row>
    <row r="321" spans="1:9" ht="15.75" thickBot="1" x14ac:dyDescent="0.3">
      <c r="A321" s="666"/>
      <c r="B321" s="671"/>
      <c r="C321" s="427" t="s">
        <v>2323</v>
      </c>
      <c r="D321" s="413" t="s">
        <v>1625</v>
      </c>
      <c r="E321" s="413" t="s">
        <v>1625</v>
      </c>
      <c r="F321" s="413" t="s">
        <v>1625</v>
      </c>
      <c r="G321" s="414" t="s">
        <v>1625</v>
      </c>
      <c r="H321" s="388"/>
      <c r="I321" s="390"/>
    </row>
    <row r="322" spans="1:9" x14ac:dyDescent="0.25">
      <c r="A322" s="666"/>
      <c r="B322" s="670" t="s">
        <v>1302</v>
      </c>
      <c r="C322" s="424">
        <v>2</v>
      </c>
      <c r="D322" s="413" t="s">
        <v>1625</v>
      </c>
      <c r="E322" s="413" t="s">
        <v>1625</v>
      </c>
      <c r="F322" s="413" t="s">
        <v>1625</v>
      </c>
      <c r="G322" s="414" t="s">
        <v>1625</v>
      </c>
      <c r="H322" s="388"/>
      <c r="I322" s="390"/>
    </row>
    <row r="323" spans="1:9" x14ac:dyDescent="0.25">
      <c r="A323" s="666"/>
      <c r="B323" s="672"/>
      <c r="C323" s="425" t="s">
        <v>2321</v>
      </c>
      <c r="D323" s="413" t="s">
        <v>1625</v>
      </c>
      <c r="E323" s="413" t="s">
        <v>1625</v>
      </c>
      <c r="F323" s="413" t="s">
        <v>1625</v>
      </c>
      <c r="G323" s="414" t="s">
        <v>1625</v>
      </c>
      <c r="H323" s="388"/>
      <c r="I323" s="390"/>
    </row>
    <row r="324" spans="1:9" x14ac:dyDescent="0.25">
      <c r="A324" s="666"/>
      <c r="B324" s="672"/>
      <c r="C324" s="426" t="s">
        <v>2322</v>
      </c>
      <c r="D324" s="413" t="s">
        <v>1625</v>
      </c>
      <c r="E324" s="413" t="s">
        <v>1625</v>
      </c>
      <c r="F324" s="413" t="s">
        <v>1625</v>
      </c>
      <c r="G324" s="414" t="s">
        <v>1625</v>
      </c>
      <c r="H324" s="388"/>
      <c r="I324" s="390"/>
    </row>
    <row r="325" spans="1:9" ht="15.75" thickBot="1" x14ac:dyDescent="0.3">
      <c r="A325" s="666"/>
      <c r="B325" s="671"/>
      <c r="C325" s="427" t="s">
        <v>2323</v>
      </c>
      <c r="D325" s="413" t="s">
        <v>1625</v>
      </c>
      <c r="E325" s="413" t="s">
        <v>1625</v>
      </c>
      <c r="F325" s="413" t="s">
        <v>1625</v>
      </c>
      <c r="G325" s="414" t="s">
        <v>1625</v>
      </c>
      <c r="H325" s="388"/>
      <c r="I325" s="390"/>
    </row>
    <row r="326" spans="1:9" x14ac:dyDescent="0.25">
      <c r="A326" s="666"/>
      <c r="B326" s="670" t="s">
        <v>2980</v>
      </c>
      <c r="C326" s="424">
        <v>2</v>
      </c>
      <c r="D326" s="413" t="s">
        <v>1625</v>
      </c>
      <c r="E326" s="413" t="s">
        <v>1625</v>
      </c>
      <c r="F326" s="413" t="s">
        <v>1625</v>
      </c>
      <c r="G326" s="414" t="s">
        <v>1625</v>
      </c>
      <c r="H326" s="388"/>
      <c r="I326" s="390"/>
    </row>
    <row r="327" spans="1:9" x14ac:dyDescent="0.25">
      <c r="A327" s="666"/>
      <c r="B327" s="672"/>
      <c r="C327" s="425" t="s">
        <v>2321</v>
      </c>
      <c r="D327" s="413" t="s">
        <v>1625</v>
      </c>
      <c r="E327" s="413" t="s">
        <v>1625</v>
      </c>
      <c r="F327" s="413" t="s">
        <v>1625</v>
      </c>
      <c r="G327" s="414" t="s">
        <v>1625</v>
      </c>
      <c r="H327" s="388"/>
      <c r="I327" s="390"/>
    </row>
    <row r="328" spans="1:9" x14ac:dyDescent="0.25">
      <c r="A328" s="666"/>
      <c r="B328" s="672"/>
      <c r="C328" s="426" t="s">
        <v>2322</v>
      </c>
      <c r="D328" s="413" t="s">
        <v>1625</v>
      </c>
      <c r="E328" s="413" t="s">
        <v>1625</v>
      </c>
      <c r="F328" s="413" t="s">
        <v>1625</v>
      </c>
      <c r="G328" s="414" t="s">
        <v>1625</v>
      </c>
      <c r="H328" s="388"/>
      <c r="I328" s="390"/>
    </row>
    <row r="329" spans="1:9" ht="15.75" thickBot="1" x14ac:dyDescent="0.3">
      <c r="A329" s="666"/>
      <c r="B329" s="671"/>
      <c r="C329" s="427" t="s">
        <v>2323</v>
      </c>
      <c r="D329" s="402"/>
      <c r="E329" s="402"/>
      <c r="F329" s="402"/>
      <c r="G329" s="403"/>
      <c r="H329" s="396"/>
      <c r="I329" s="390"/>
    </row>
    <row r="330" spans="1:9" ht="15.75" thickBot="1" x14ac:dyDescent="0.3">
      <c r="A330" s="666"/>
      <c r="B330" s="670" t="s">
        <v>2978</v>
      </c>
      <c r="C330" s="424">
        <v>2</v>
      </c>
      <c r="D330" s="428" t="s">
        <v>1625</v>
      </c>
      <c r="E330" s="428" t="s">
        <v>1625</v>
      </c>
      <c r="F330" s="428" t="s">
        <v>1625</v>
      </c>
      <c r="G330" s="429" t="s">
        <v>1625</v>
      </c>
      <c r="H330" s="396"/>
      <c r="I330" s="390"/>
    </row>
    <row r="331" spans="1:9" ht="15.75" thickBot="1" x14ac:dyDescent="0.3">
      <c r="A331" s="666"/>
      <c r="B331" s="672"/>
      <c r="C331" s="425" t="s">
        <v>2321</v>
      </c>
      <c r="D331" s="428" t="s">
        <v>1625</v>
      </c>
      <c r="E331" s="428" t="s">
        <v>1625</v>
      </c>
      <c r="F331" s="428" t="s">
        <v>1625</v>
      </c>
      <c r="G331" s="429" t="s">
        <v>1625</v>
      </c>
      <c r="H331" s="396"/>
      <c r="I331" s="390"/>
    </row>
    <row r="332" spans="1:9" x14ac:dyDescent="0.25">
      <c r="A332" s="666"/>
      <c r="B332" s="672"/>
      <c r="C332" s="426" t="s">
        <v>2322</v>
      </c>
      <c r="D332" s="428" t="s">
        <v>1625</v>
      </c>
      <c r="E332" s="428" t="s">
        <v>1625</v>
      </c>
      <c r="F332" s="428" t="s">
        <v>1625</v>
      </c>
      <c r="G332" s="429" t="s">
        <v>1625</v>
      </c>
      <c r="H332" s="396"/>
      <c r="I332" s="390"/>
    </row>
    <row r="333" spans="1:9" ht="15.75" thickBot="1" x14ac:dyDescent="0.3">
      <c r="A333" s="673"/>
      <c r="B333" s="671"/>
      <c r="C333" s="427" t="s">
        <v>2323</v>
      </c>
      <c r="D333" s="402"/>
      <c r="E333" s="402"/>
      <c r="F333" s="402"/>
      <c r="G333" s="403"/>
      <c r="H333" s="396"/>
      <c r="I333" s="390"/>
    </row>
    <row r="334" spans="1:9" ht="15.75" thickBot="1" x14ac:dyDescent="0.3">
      <c r="A334" s="421"/>
      <c r="B334" s="422"/>
      <c r="C334" s="422"/>
      <c r="D334" s="423"/>
      <c r="E334" s="423"/>
      <c r="F334" s="423"/>
      <c r="G334" s="423"/>
      <c r="H334" s="393"/>
      <c r="I334" s="395"/>
    </row>
    <row r="335" spans="1:9" ht="15.75" thickBot="1" x14ac:dyDescent="0.3">
      <c r="A335" s="665" t="s">
        <v>2324</v>
      </c>
      <c r="B335" s="670" t="s">
        <v>2325</v>
      </c>
      <c r="C335" s="424">
        <v>3</v>
      </c>
      <c r="D335" s="430" t="s">
        <v>1625</v>
      </c>
      <c r="E335" s="430" t="s">
        <v>1625</v>
      </c>
      <c r="F335" s="430" t="s">
        <v>1625</v>
      </c>
      <c r="G335" s="431" t="s">
        <v>1625</v>
      </c>
      <c r="H335" s="396"/>
      <c r="I335" s="390"/>
    </row>
    <row r="336" spans="1:9" ht="15.75" thickBot="1" x14ac:dyDescent="0.3">
      <c r="A336" s="666"/>
      <c r="B336" s="671"/>
      <c r="C336" s="432">
        <v>4</v>
      </c>
      <c r="D336" s="430" t="s">
        <v>1625</v>
      </c>
      <c r="E336" s="430" t="s">
        <v>1625</v>
      </c>
      <c r="F336" s="430" t="s">
        <v>1625</v>
      </c>
      <c r="G336" s="431" t="s">
        <v>1625</v>
      </c>
      <c r="H336" s="396"/>
      <c r="I336" s="390"/>
    </row>
    <row r="337" spans="1:9" ht="15.75" thickBot="1" x14ac:dyDescent="0.3">
      <c r="A337" s="666"/>
      <c r="B337" s="670" t="s">
        <v>320</v>
      </c>
      <c r="C337" s="424">
        <v>3</v>
      </c>
      <c r="D337" s="430" t="s">
        <v>1625</v>
      </c>
      <c r="E337" s="430" t="s">
        <v>1625</v>
      </c>
      <c r="F337" s="430" t="s">
        <v>1625</v>
      </c>
      <c r="G337" s="431" t="s">
        <v>1625</v>
      </c>
      <c r="H337" s="396"/>
      <c r="I337" s="390"/>
    </row>
    <row r="338" spans="1:9" ht="15.75" thickBot="1" x14ac:dyDescent="0.3">
      <c r="A338" s="666"/>
      <c r="B338" s="671"/>
      <c r="C338" s="432">
        <v>4</v>
      </c>
      <c r="D338" s="430" t="s">
        <v>1625</v>
      </c>
      <c r="E338" s="430" t="s">
        <v>1625</v>
      </c>
      <c r="F338" s="430" t="s">
        <v>1625</v>
      </c>
      <c r="G338" s="431" t="s">
        <v>1625</v>
      </c>
      <c r="H338" s="396"/>
      <c r="I338" s="390"/>
    </row>
    <row r="339" spans="1:9" ht="15.75" thickBot="1" x14ac:dyDescent="0.3">
      <c r="A339" s="666"/>
      <c r="B339" s="670" t="s">
        <v>321</v>
      </c>
      <c r="C339" s="424">
        <v>3</v>
      </c>
      <c r="D339" s="430" t="s">
        <v>1625</v>
      </c>
      <c r="E339" s="430" t="s">
        <v>1625</v>
      </c>
      <c r="F339" s="430" t="s">
        <v>1625</v>
      </c>
      <c r="G339" s="431" t="s">
        <v>1625</v>
      </c>
      <c r="H339" s="396"/>
      <c r="I339" s="390"/>
    </row>
    <row r="340" spans="1:9" ht="15.75" thickBot="1" x14ac:dyDescent="0.3">
      <c r="A340" s="666"/>
      <c r="B340" s="671"/>
      <c r="C340" s="432">
        <v>4</v>
      </c>
      <c r="D340" s="430" t="s">
        <v>1625</v>
      </c>
      <c r="E340" s="430" t="s">
        <v>1625</v>
      </c>
      <c r="F340" s="430" t="s">
        <v>1625</v>
      </c>
      <c r="G340" s="431" t="s">
        <v>1625</v>
      </c>
      <c r="H340" s="396"/>
      <c r="I340" s="390"/>
    </row>
    <row r="341" spans="1:9" ht="15.75" thickBot="1" x14ac:dyDescent="0.3">
      <c r="A341" s="666"/>
      <c r="B341" s="670" t="s">
        <v>2977</v>
      </c>
      <c r="C341" s="424">
        <v>3</v>
      </c>
      <c r="D341" s="430" t="s">
        <v>1625</v>
      </c>
      <c r="E341" s="430" t="s">
        <v>1625</v>
      </c>
      <c r="F341" s="430" t="s">
        <v>1625</v>
      </c>
      <c r="G341" s="431" t="s">
        <v>1625</v>
      </c>
      <c r="H341" s="396"/>
      <c r="I341" s="390"/>
    </row>
    <row r="342" spans="1:9" ht="15.75" thickBot="1" x14ac:dyDescent="0.3">
      <c r="A342" s="666"/>
      <c r="B342" s="671"/>
      <c r="C342" s="432">
        <v>4</v>
      </c>
      <c r="D342" s="418"/>
      <c r="E342" s="418"/>
      <c r="F342" s="418"/>
      <c r="G342" s="431" t="s">
        <v>1625</v>
      </c>
      <c r="H342" s="396"/>
      <c r="I342" s="399"/>
    </row>
    <row r="343" spans="1:9" ht="15.75" thickBot="1" x14ac:dyDescent="0.3">
      <c r="A343" s="666"/>
      <c r="B343" s="670" t="s">
        <v>325</v>
      </c>
      <c r="C343" s="424">
        <v>3</v>
      </c>
      <c r="D343" s="430" t="s">
        <v>1625</v>
      </c>
      <c r="E343" s="430" t="s">
        <v>1625</v>
      </c>
      <c r="F343" s="430" t="s">
        <v>1625</v>
      </c>
      <c r="G343" s="431" t="s">
        <v>1625</v>
      </c>
      <c r="H343" s="396"/>
      <c r="I343" s="390"/>
    </row>
    <row r="344" spans="1:9" ht="15.75" thickBot="1" x14ac:dyDescent="0.3">
      <c r="A344" s="666"/>
      <c r="B344" s="671"/>
      <c r="C344" s="432">
        <v>4</v>
      </c>
      <c r="D344" s="430" t="s">
        <v>1625</v>
      </c>
      <c r="E344" s="430" t="s">
        <v>1625</v>
      </c>
      <c r="F344" s="430" t="s">
        <v>1625</v>
      </c>
      <c r="G344" s="431" t="s">
        <v>1625</v>
      </c>
      <c r="H344" s="396"/>
      <c r="I344" s="390"/>
    </row>
    <row r="345" spans="1:9" ht="15.75" thickBot="1" x14ac:dyDescent="0.3">
      <c r="A345" s="666"/>
      <c r="B345" s="670" t="s">
        <v>326</v>
      </c>
      <c r="C345" s="424">
        <v>3</v>
      </c>
      <c r="D345" s="430" t="s">
        <v>1625</v>
      </c>
      <c r="E345" s="430" t="s">
        <v>1625</v>
      </c>
      <c r="F345" s="430" t="s">
        <v>1625</v>
      </c>
      <c r="G345" s="431" t="s">
        <v>1625</v>
      </c>
      <c r="H345" s="396"/>
      <c r="I345" s="390"/>
    </row>
    <row r="346" spans="1:9" ht="15.75" thickBot="1" x14ac:dyDescent="0.3">
      <c r="A346" s="666"/>
      <c r="B346" s="671"/>
      <c r="C346" s="432">
        <v>4</v>
      </c>
      <c r="D346" s="430" t="s">
        <v>1625</v>
      </c>
      <c r="E346" s="430" t="s">
        <v>1625</v>
      </c>
      <c r="F346" s="430" t="s">
        <v>1625</v>
      </c>
      <c r="G346" s="431" t="s">
        <v>1625</v>
      </c>
      <c r="H346" s="396"/>
      <c r="I346" s="390"/>
    </row>
    <row r="347" spans="1:9" ht="15.75" thickBot="1" x14ac:dyDescent="0.3">
      <c r="A347" s="666"/>
      <c r="B347" s="670" t="s">
        <v>1302</v>
      </c>
      <c r="C347" s="424">
        <v>3</v>
      </c>
      <c r="D347" s="430" t="s">
        <v>1625</v>
      </c>
      <c r="E347" s="430" t="s">
        <v>1625</v>
      </c>
      <c r="F347" s="430" t="s">
        <v>1625</v>
      </c>
      <c r="G347" s="431" t="s">
        <v>1625</v>
      </c>
      <c r="H347" s="396"/>
      <c r="I347" s="390"/>
    </row>
    <row r="348" spans="1:9" ht="15.75" thickBot="1" x14ac:dyDescent="0.3">
      <c r="A348" s="666"/>
      <c r="B348" s="671"/>
      <c r="C348" s="432">
        <v>4</v>
      </c>
      <c r="D348" s="430" t="s">
        <v>1625</v>
      </c>
      <c r="E348" s="430" t="s">
        <v>1625</v>
      </c>
      <c r="F348" s="430" t="s">
        <v>1625</v>
      </c>
      <c r="G348" s="431" t="s">
        <v>1625</v>
      </c>
      <c r="H348" s="396"/>
      <c r="I348" s="390"/>
    </row>
    <row r="349" spans="1:9" ht="15.75" thickBot="1" x14ac:dyDescent="0.3">
      <c r="A349" s="666"/>
      <c r="B349" s="670" t="s">
        <v>2980</v>
      </c>
      <c r="C349" s="424">
        <v>3</v>
      </c>
      <c r="D349" s="430" t="s">
        <v>1625</v>
      </c>
      <c r="E349" s="430" t="s">
        <v>1625</v>
      </c>
      <c r="F349" s="430" t="s">
        <v>1625</v>
      </c>
      <c r="G349" s="431" t="s">
        <v>1625</v>
      </c>
      <c r="H349" s="396"/>
      <c r="I349" s="390"/>
    </row>
    <row r="350" spans="1:9" ht="15.75" thickBot="1" x14ac:dyDescent="0.3">
      <c r="A350" s="666"/>
      <c r="B350" s="671"/>
      <c r="C350" s="432">
        <v>4</v>
      </c>
      <c r="D350" s="418"/>
      <c r="E350" s="418"/>
      <c r="F350" s="418"/>
      <c r="G350" s="431" t="s">
        <v>1625</v>
      </c>
      <c r="H350" s="396"/>
      <c r="I350" s="399"/>
    </row>
    <row r="351" spans="1:9" ht="15.75" thickBot="1" x14ac:dyDescent="0.3">
      <c r="A351" s="666"/>
      <c r="B351" s="670" t="s">
        <v>2978</v>
      </c>
      <c r="C351" s="424">
        <v>3</v>
      </c>
      <c r="D351" s="420" t="s">
        <v>1625</v>
      </c>
      <c r="E351" s="420" t="s">
        <v>1625</v>
      </c>
      <c r="F351" s="420" t="s">
        <v>1625</v>
      </c>
      <c r="G351" s="431" t="s">
        <v>1625</v>
      </c>
      <c r="H351" s="388"/>
      <c r="I351" s="390"/>
    </row>
    <row r="352" spans="1:9" ht="15.75" thickBot="1" x14ac:dyDescent="0.3">
      <c r="A352" s="666"/>
      <c r="B352" s="671"/>
      <c r="C352" s="432">
        <v>4</v>
      </c>
      <c r="D352" s="418"/>
      <c r="E352" s="418"/>
      <c r="F352" s="418"/>
      <c r="G352" s="431" t="s">
        <v>1625</v>
      </c>
      <c r="H352" s="396"/>
      <c r="I352" s="399"/>
    </row>
    <row r="353" spans="1:9" ht="15.75" thickBot="1" x14ac:dyDescent="0.3">
      <c r="A353" s="421"/>
      <c r="B353" s="422"/>
      <c r="C353" s="422"/>
      <c r="D353" s="423"/>
      <c r="E353" s="423"/>
      <c r="F353" s="423"/>
      <c r="G353" s="423"/>
      <c r="H353" s="393"/>
      <c r="I353" s="395"/>
    </row>
    <row r="354" spans="1:9" ht="15.75" thickBot="1" x14ac:dyDescent="0.3">
      <c r="A354" s="665" t="s">
        <v>2326</v>
      </c>
      <c r="B354" s="433" t="s">
        <v>324</v>
      </c>
      <c r="C354" s="434">
        <v>10</v>
      </c>
      <c r="D354" s="430" t="s">
        <v>1625</v>
      </c>
      <c r="E354" s="430" t="s">
        <v>1625</v>
      </c>
      <c r="F354" s="430" t="s">
        <v>1625</v>
      </c>
      <c r="G354" s="431" t="s">
        <v>1625</v>
      </c>
      <c r="H354" s="396"/>
      <c r="I354" s="390"/>
    </row>
    <row r="355" spans="1:9" ht="15.75" thickBot="1" x14ac:dyDescent="0.3">
      <c r="A355" s="666"/>
      <c r="B355" s="433" t="s">
        <v>320</v>
      </c>
      <c r="C355" s="434">
        <v>10</v>
      </c>
      <c r="D355" s="430" t="s">
        <v>1625</v>
      </c>
      <c r="E355" s="430" t="s">
        <v>1625</v>
      </c>
      <c r="F355" s="430" t="s">
        <v>1625</v>
      </c>
      <c r="G355" s="431" t="s">
        <v>1625</v>
      </c>
      <c r="H355" s="396"/>
      <c r="I355" s="390"/>
    </row>
    <row r="356" spans="1:9" ht="15.75" thickBot="1" x14ac:dyDescent="0.3">
      <c r="A356" s="666"/>
      <c r="B356" s="433" t="s">
        <v>321</v>
      </c>
      <c r="C356" s="434">
        <v>10</v>
      </c>
      <c r="D356" s="430" t="s">
        <v>1625</v>
      </c>
      <c r="E356" s="430" t="s">
        <v>1625</v>
      </c>
      <c r="F356" s="430" t="s">
        <v>1625</v>
      </c>
      <c r="G356" s="431" t="s">
        <v>1625</v>
      </c>
      <c r="H356" s="396"/>
      <c r="I356" s="390"/>
    </row>
    <row r="357" spans="1:9" ht="15.75" thickBot="1" x14ac:dyDescent="0.3">
      <c r="A357" s="666"/>
      <c r="B357" s="670" t="s">
        <v>2977</v>
      </c>
      <c r="C357" s="434">
        <v>10</v>
      </c>
      <c r="D357" s="430"/>
      <c r="E357" s="430"/>
      <c r="F357" s="430"/>
      <c r="G357" s="431" t="s">
        <v>1625</v>
      </c>
      <c r="H357" s="396"/>
      <c r="I357" s="399"/>
    </row>
    <row r="358" spans="1:9" ht="15.75" thickBot="1" x14ac:dyDescent="0.3">
      <c r="A358" s="666"/>
      <c r="B358" s="671"/>
      <c r="C358" s="434">
        <v>10</v>
      </c>
      <c r="D358" s="430" t="s">
        <v>1625</v>
      </c>
      <c r="E358" s="430" t="s">
        <v>1625</v>
      </c>
      <c r="F358" s="430" t="s">
        <v>1625</v>
      </c>
      <c r="G358" s="431" t="s">
        <v>1625</v>
      </c>
      <c r="H358" s="396"/>
      <c r="I358" s="390"/>
    </row>
    <row r="359" spans="1:9" ht="15.75" thickBot="1" x14ac:dyDescent="0.3">
      <c r="A359" s="666"/>
      <c r="B359" s="433" t="s">
        <v>326</v>
      </c>
      <c r="C359" s="434">
        <v>10</v>
      </c>
      <c r="D359" s="430" t="s">
        <v>1625</v>
      </c>
      <c r="E359" s="430" t="s">
        <v>1625</v>
      </c>
      <c r="F359" s="430" t="s">
        <v>1625</v>
      </c>
      <c r="G359" s="431" t="s">
        <v>1625</v>
      </c>
      <c r="H359" s="396"/>
      <c r="I359" s="390"/>
    </row>
    <row r="360" spans="1:9" ht="15.75" thickBot="1" x14ac:dyDescent="0.3">
      <c r="A360" s="666"/>
      <c r="B360" s="433" t="s">
        <v>1302</v>
      </c>
      <c r="C360" s="434">
        <v>10</v>
      </c>
      <c r="D360" s="430" t="s">
        <v>1625</v>
      </c>
      <c r="E360" s="430" t="s">
        <v>1625</v>
      </c>
      <c r="F360" s="430" t="s">
        <v>1625</v>
      </c>
      <c r="G360" s="431" t="s">
        <v>1625</v>
      </c>
      <c r="H360" s="396"/>
      <c r="I360" s="390"/>
    </row>
    <row r="361" spans="1:9" ht="15.75" thickBot="1" x14ac:dyDescent="0.3">
      <c r="A361" s="666"/>
      <c r="B361" s="433" t="s">
        <v>2980</v>
      </c>
      <c r="C361" s="434">
        <v>10</v>
      </c>
      <c r="D361" s="430"/>
      <c r="E361" s="430"/>
      <c r="F361" s="430"/>
      <c r="G361" s="431" t="s">
        <v>1625</v>
      </c>
      <c r="H361" s="396"/>
      <c r="I361" s="399"/>
    </row>
    <row r="362" spans="1:9" ht="15.75" thickBot="1" x14ac:dyDescent="0.3">
      <c r="A362" s="666"/>
      <c r="B362" s="433" t="s">
        <v>2978</v>
      </c>
      <c r="C362" s="434">
        <v>10</v>
      </c>
      <c r="D362" s="430"/>
      <c r="E362" s="430"/>
      <c r="F362" s="430"/>
      <c r="G362" s="431" t="s">
        <v>1625</v>
      </c>
      <c r="H362" s="396"/>
      <c r="I362" s="399"/>
    </row>
    <row r="363" spans="1:9" ht="15.75" thickBot="1" x14ac:dyDescent="0.3">
      <c r="A363" s="421"/>
      <c r="B363" s="422"/>
      <c r="C363" s="422"/>
      <c r="D363" s="423"/>
      <c r="E363" s="423"/>
      <c r="F363" s="423"/>
      <c r="G363" s="423"/>
      <c r="H363" s="393"/>
      <c r="I363" s="395"/>
    </row>
    <row r="364" spans="1:9" ht="15.75" thickBot="1" x14ac:dyDescent="0.3">
      <c r="A364" s="665" t="s">
        <v>2327</v>
      </c>
      <c r="B364" s="433" t="s">
        <v>324</v>
      </c>
      <c r="C364" s="434">
        <v>4</v>
      </c>
      <c r="D364" s="430" t="s">
        <v>1625</v>
      </c>
      <c r="E364" s="430" t="s">
        <v>1625</v>
      </c>
      <c r="F364" s="430" t="s">
        <v>1625</v>
      </c>
      <c r="G364" s="431" t="s">
        <v>1625</v>
      </c>
      <c r="H364" s="396"/>
      <c r="I364" s="390"/>
    </row>
    <row r="365" spans="1:9" ht="15.75" thickBot="1" x14ac:dyDescent="0.3">
      <c r="A365" s="666"/>
      <c r="B365" s="433" t="s">
        <v>320</v>
      </c>
      <c r="C365" s="434">
        <v>4</v>
      </c>
      <c r="D365" s="430" t="s">
        <v>1625</v>
      </c>
      <c r="E365" s="430" t="s">
        <v>1625</v>
      </c>
      <c r="F365" s="430" t="s">
        <v>1625</v>
      </c>
      <c r="G365" s="431" t="s">
        <v>1625</v>
      </c>
      <c r="H365" s="396"/>
      <c r="I365" s="390"/>
    </row>
    <row r="366" spans="1:9" ht="15.75" thickBot="1" x14ac:dyDescent="0.3">
      <c r="A366" s="666"/>
      <c r="B366" s="433" t="s">
        <v>321</v>
      </c>
      <c r="C366" s="434">
        <v>4</v>
      </c>
      <c r="D366" s="430" t="s">
        <v>1625</v>
      </c>
      <c r="E366" s="430" t="s">
        <v>1625</v>
      </c>
      <c r="F366" s="430" t="s">
        <v>1625</v>
      </c>
      <c r="G366" s="431" t="s">
        <v>1625</v>
      </c>
      <c r="H366" s="396"/>
      <c r="I366" s="390"/>
    </row>
    <row r="367" spans="1:9" ht="15.75" thickBot="1" x14ac:dyDescent="0.3">
      <c r="A367" s="666"/>
      <c r="B367" s="670" t="s">
        <v>2977</v>
      </c>
      <c r="C367" s="434">
        <v>4</v>
      </c>
      <c r="D367" s="430"/>
      <c r="E367" s="430"/>
      <c r="F367" s="430"/>
      <c r="G367" s="431" t="s">
        <v>1625</v>
      </c>
      <c r="H367" s="396"/>
      <c r="I367" s="399"/>
    </row>
    <row r="368" spans="1:9" ht="15.75" thickBot="1" x14ac:dyDescent="0.3">
      <c r="A368" s="666"/>
      <c r="B368" s="671"/>
      <c r="C368" s="434">
        <v>4</v>
      </c>
      <c r="D368" s="430" t="s">
        <v>1625</v>
      </c>
      <c r="E368" s="430" t="s">
        <v>1625</v>
      </c>
      <c r="F368" s="430" t="s">
        <v>1625</v>
      </c>
      <c r="G368" s="431" t="s">
        <v>1625</v>
      </c>
      <c r="H368" s="396"/>
      <c r="I368" s="390"/>
    </row>
    <row r="369" spans="1:9" ht="15.75" thickBot="1" x14ac:dyDescent="0.3">
      <c r="A369" s="666"/>
      <c r="B369" s="433" t="s">
        <v>326</v>
      </c>
      <c r="C369" s="434">
        <v>4</v>
      </c>
      <c r="D369" s="430" t="s">
        <v>1625</v>
      </c>
      <c r="E369" s="430" t="s">
        <v>1625</v>
      </c>
      <c r="F369" s="430" t="s">
        <v>1625</v>
      </c>
      <c r="G369" s="431" t="s">
        <v>1625</v>
      </c>
      <c r="H369" s="396"/>
      <c r="I369" s="390"/>
    </row>
    <row r="370" spans="1:9" ht="15.75" thickBot="1" x14ac:dyDescent="0.3">
      <c r="A370" s="666"/>
      <c r="B370" s="433" t="s">
        <v>1302</v>
      </c>
      <c r="C370" s="434">
        <v>4</v>
      </c>
      <c r="D370" s="430" t="s">
        <v>1625</v>
      </c>
      <c r="E370" s="430" t="s">
        <v>1625</v>
      </c>
      <c r="F370" s="430" t="s">
        <v>1625</v>
      </c>
      <c r="G370" s="431" t="s">
        <v>1625</v>
      </c>
      <c r="H370" s="396"/>
      <c r="I370" s="390"/>
    </row>
    <row r="371" spans="1:9" ht="15.75" thickBot="1" x14ac:dyDescent="0.3">
      <c r="A371" s="666"/>
      <c r="B371" s="433" t="s">
        <v>2980</v>
      </c>
      <c r="C371" s="434">
        <v>4</v>
      </c>
      <c r="D371" s="430"/>
      <c r="E371" s="430"/>
      <c r="F371" s="430"/>
      <c r="G371" s="431" t="s">
        <v>1625</v>
      </c>
      <c r="H371" s="396"/>
      <c r="I371" s="399"/>
    </row>
    <row r="372" spans="1:9" ht="15.75" thickBot="1" x14ac:dyDescent="0.3">
      <c r="A372" s="666"/>
      <c r="B372" s="433" t="s">
        <v>2978</v>
      </c>
      <c r="C372" s="434">
        <v>4</v>
      </c>
      <c r="D372" s="430"/>
      <c r="E372" s="430"/>
      <c r="F372" s="430"/>
      <c r="G372" s="431" t="s">
        <v>1625</v>
      </c>
      <c r="H372" s="396"/>
      <c r="I372" s="399"/>
    </row>
    <row r="373" spans="1:9" ht="15.75" thickBot="1" x14ac:dyDescent="0.3">
      <c r="A373" s="435"/>
      <c r="B373" s="436"/>
      <c r="C373" s="422"/>
      <c r="D373" s="423"/>
      <c r="E373" s="423"/>
      <c r="F373" s="423"/>
      <c r="G373" s="423"/>
      <c r="H373" s="393"/>
      <c r="I373" s="395"/>
    </row>
    <row r="374" spans="1:9" ht="15.75" thickBot="1" x14ac:dyDescent="0.3">
      <c r="A374" s="665" t="s">
        <v>2330</v>
      </c>
      <c r="B374" s="433" t="s">
        <v>324</v>
      </c>
      <c r="C374" s="434">
        <v>2</v>
      </c>
      <c r="D374" s="413" t="s">
        <v>1625</v>
      </c>
      <c r="E374" s="413" t="s">
        <v>1625</v>
      </c>
      <c r="F374" s="413" t="s">
        <v>1625</v>
      </c>
      <c r="G374" s="414" t="s">
        <v>1625</v>
      </c>
      <c r="H374" s="388"/>
      <c r="I374" s="390"/>
    </row>
    <row r="375" spans="1:9" ht="15.75" thickBot="1" x14ac:dyDescent="0.3">
      <c r="A375" s="666"/>
      <c r="B375" s="433" t="s">
        <v>320</v>
      </c>
      <c r="C375" s="434">
        <v>2</v>
      </c>
      <c r="D375" s="413" t="s">
        <v>1625</v>
      </c>
      <c r="E375" s="413" t="s">
        <v>1625</v>
      </c>
      <c r="F375" s="413" t="s">
        <v>1625</v>
      </c>
      <c r="G375" s="414" t="s">
        <v>1625</v>
      </c>
      <c r="H375" s="388"/>
      <c r="I375" s="390"/>
    </row>
    <row r="376" spans="1:9" ht="15.75" thickBot="1" x14ac:dyDescent="0.3">
      <c r="A376" s="666"/>
      <c r="B376" s="433" t="s">
        <v>321</v>
      </c>
      <c r="C376" s="434">
        <v>2</v>
      </c>
      <c r="D376" s="413" t="s">
        <v>1625</v>
      </c>
      <c r="E376" s="413" t="s">
        <v>1625</v>
      </c>
      <c r="F376" s="413" t="s">
        <v>1625</v>
      </c>
      <c r="G376" s="414" t="s">
        <v>1625</v>
      </c>
      <c r="H376" s="388"/>
      <c r="I376" s="390"/>
    </row>
    <row r="377" spans="1:9" ht="15.75" thickBot="1" x14ac:dyDescent="0.3">
      <c r="A377" s="666"/>
      <c r="B377" s="670" t="s">
        <v>2977</v>
      </c>
      <c r="C377" s="434">
        <v>2</v>
      </c>
      <c r="D377" s="413"/>
      <c r="E377" s="413"/>
      <c r="F377" s="413"/>
      <c r="G377" s="414"/>
      <c r="H377" s="396"/>
      <c r="I377" s="399"/>
    </row>
    <row r="378" spans="1:9" ht="15.75" thickBot="1" x14ac:dyDescent="0.3">
      <c r="A378" s="666"/>
      <c r="B378" s="671"/>
      <c r="C378" s="434">
        <v>2</v>
      </c>
      <c r="D378" s="413" t="s">
        <v>1625</v>
      </c>
      <c r="E378" s="413" t="s">
        <v>1625</v>
      </c>
      <c r="F378" s="413" t="s">
        <v>1625</v>
      </c>
      <c r="G378" s="414" t="s">
        <v>1625</v>
      </c>
      <c r="H378" s="388"/>
      <c r="I378" s="390"/>
    </row>
    <row r="379" spans="1:9" ht="15.75" thickBot="1" x14ac:dyDescent="0.3">
      <c r="A379" s="666"/>
      <c r="B379" s="433" t="s">
        <v>326</v>
      </c>
      <c r="C379" s="434">
        <v>2</v>
      </c>
      <c r="D379" s="413" t="s">
        <v>1625</v>
      </c>
      <c r="E379" s="413" t="s">
        <v>1625</v>
      </c>
      <c r="F379" s="413" t="s">
        <v>1625</v>
      </c>
      <c r="G379" s="414" t="s">
        <v>1625</v>
      </c>
      <c r="H379" s="388"/>
      <c r="I379" s="390"/>
    </row>
    <row r="380" spans="1:9" ht="15.75" thickBot="1" x14ac:dyDescent="0.3">
      <c r="A380" s="666"/>
      <c r="B380" s="433" t="s">
        <v>1302</v>
      </c>
      <c r="C380" s="434">
        <v>2</v>
      </c>
      <c r="D380" s="413" t="s">
        <v>1625</v>
      </c>
      <c r="E380" s="413" t="s">
        <v>1625</v>
      </c>
      <c r="F380" s="413" t="s">
        <v>1625</v>
      </c>
      <c r="G380" s="414" t="s">
        <v>1625</v>
      </c>
      <c r="H380" s="388"/>
      <c r="I380" s="390"/>
    </row>
    <row r="381" spans="1:9" ht="15.75" thickBot="1" x14ac:dyDescent="0.3">
      <c r="A381" s="666"/>
      <c r="B381" s="433" t="s">
        <v>2980</v>
      </c>
      <c r="C381" s="434">
        <v>2</v>
      </c>
      <c r="D381" s="430"/>
      <c r="E381" s="430"/>
      <c r="F381" s="430"/>
      <c r="G381" s="431"/>
      <c r="H381" s="396"/>
      <c r="I381" s="399"/>
    </row>
    <row r="382" spans="1:9" ht="15.75" thickBot="1" x14ac:dyDescent="0.3">
      <c r="A382" s="673"/>
      <c r="B382" s="433" t="s">
        <v>2978</v>
      </c>
      <c r="C382" s="434">
        <v>2</v>
      </c>
      <c r="D382" s="430"/>
      <c r="E382" s="430"/>
      <c r="F382" s="430"/>
      <c r="G382" s="431"/>
      <c r="H382" s="402"/>
      <c r="I382" s="404"/>
    </row>
    <row r="383" spans="1:9" x14ac:dyDescent="0.25">
      <c r="I383" s="85"/>
    </row>
    <row r="384" spans="1:9" x14ac:dyDescent="0.25">
      <c r="A384" s="368" t="s">
        <v>2332</v>
      </c>
      <c r="I384" s="85"/>
    </row>
    <row r="385" spans="1:10" x14ac:dyDescent="0.25">
      <c r="I385" s="85"/>
    </row>
    <row r="386" spans="1:10" ht="15.75" thickBot="1" x14ac:dyDescent="0.3">
      <c r="I386" s="85"/>
      <c r="J386" s="85"/>
    </row>
    <row r="387" spans="1:10" ht="19.5" thickBot="1" x14ac:dyDescent="0.35">
      <c r="A387" s="663" t="s">
        <v>2333</v>
      </c>
      <c r="B387" s="664"/>
      <c r="C387" s="664"/>
      <c r="D387" s="664"/>
      <c r="E387" s="664"/>
      <c r="F387" s="664"/>
      <c r="G387" s="664"/>
      <c r="H387" s="380"/>
      <c r="I387" s="407"/>
    </row>
    <row r="388" spans="1:10" ht="15.75" thickBot="1" x14ac:dyDescent="0.3">
      <c r="A388" s="408" t="s">
        <v>2310</v>
      </c>
      <c r="B388" s="409" t="s">
        <v>2311</v>
      </c>
      <c r="C388" s="410" t="s">
        <v>2312</v>
      </c>
      <c r="D388" s="411" t="s">
        <v>2313</v>
      </c>
      <c r="E388" s="411" t="s">
        <v>2314</v>
      </c>
      <c r="F388" s="411" t="s">
        <v>2315</v>
      </c>
      <c r="G388" s="411" t="s">
        <v>2316</v>
      </c>
      <c r="H388" s="372"/>
      <c r="I388" s="534" t="s">
        <v>2989</v>
      </c>
    </row>
    <row r="389" spans="1:10" x14ac:dyDescent="0.25">
      <c r="A389" s="665" t="s">
        <v>2318</v>
      </c>
      <c r="B389" s="667" t="s">
        <v>324</v>
      </c>
      <c r="C389" s="412">
        <v>6</v>
      </c>
      <c r="D389" s="413" t="s">
        <v>1625</v>
      </c>
      <c r="E389" s="413" t="s">
        <v>1625</v>
      </c>
      <c r="F389" s="413" t="s">
        <v>1625</v>
      </c>
      <c r="G389" s="414" t="s">
        <v>1625</v>
      </c>
      <c r="H389" s="388"/>
      <c r="I389" s="390"/>
    </row>
    <row r="390" spans="1:10" x14ac:dyDescent="0.25">
      <c r="A390" s="666"/>
      <c r="B390" s="668"/>
      <c r="C390" s="415">
        <v>7</v>
      </c>
      <c r="D390" s="413" t="s">
        <v>1625</v>
      </c>
      <c r="E390" s="413" t="s">
        <v>1625</v>
      </c>
      <c r="F390" s="413" t="s">
        <v>1625</v>
      </c>
      <c r="G390" s="414" t="s">
        <v>1625</v>
      </c>
      <c r="H390" s="388"/>
      <c r="I390" s="390"/>
    </row>
    <row r="391" spans="1:10" ht="15.75" thickBot="1" x14ac:dyDescent="0.3">
      <c r="A391" s="666"/>
      <c r="B391" s="669"/>
      <c r="C391" s="416">
        <v>8</v>
      </c>
      <c r="D391" s="413" t="s">
        <v>1625</v>
      </c>
      <c r="E391" s="413" t="s">
        <v>1625</v>
      </c>
      <c r="F391" s="413" t="s">
        <v>1625</v>
      </c>
      <c r="G391" s="414" t="s">
        <v>1625</v>
      </c>
      <c r="H391" s="388"/>
      <c r="I391" s="390"/>
    </row>
    <row r="392" spans="1:10" x14ac:dyDescent="0.25">
      <c r="A392" s="666"/>
      <c r="B392" s="667" t="s">
        <v>320</v>
      </c>
      <c r="C392" s="417">
        <v>6</v>
      </c>
      <c r="D392" s="413" t="s">
        <v>1625</v>
      </c>
      <c r="E392" s="413" t="s">
        <v>1625</v>
      </c>
      <c r="F392" s="413" t="s">
        <v>1625</v>
      </c>
      <c r="G392" s="414" t="s">
        <v>1625</v>
      </c>
      <c r="H392" s="388"/>
      <c r="I392" s="390"/>
    </row>
    <row r="393" spans="1:10" x14ac:dyDescent="0.25">
      <c r="A393" s="666"/>
      <c r="B393" s="668"/>
      <c r="C393" s="415">
        <v>7</v>
      </c>
      <c r="D393" s="413" t="s">
        <v>1625</v>
      </c>
      <c r="E393" s="413" t="s">
        <v>1625</v>
      </c>
      <c r="F393" s="413" t="s">
        <v>1625</v>
      </c>
      <c r="G393" s="414" t="s">
        <v>1625</v>
      </c>
      <c r="H393" s="388"/>
      <c r="I393" s="390"/>
    </row>
    <row r="394" spans="1:10" ht="15.75" thickBot="1" x14ac:dyDescent="0.3">
      <c r="A394" s="666"/>
      <c r="B394" s="669"/>
      <c r="C394" s="416">
        <v>8</v>
      </c>
      <c r="D394" s="413" t="s">
        <v>1625</v>
      </c>
      <c r="E394" s="413" t="s">
        <v>1625</v>
      </c>
      <c r="F394" s="413" t="s">
        <v>1625</v>
      </c>
      <c r="G394" s="414" t="s">
        <v>1625</v>
      </c>
      <c r="H394" s="388"/>
      <c r="I394" s="390"/>
    </row>
    <row r="395" spans="1:10" x14ac:dyDescent="0.25">
      <c r="A395" s="666"/>
      <c r="B395" s="667" t="s">
        <v>321</v>
      </c>
      <c r="C395" s="417">
        <v>6</v>
      </c>
      <c r="D395" s="413" t="s">
        <v>1625</v>
      </c>
      <c r="E395" s="413" t="s">
        <v>1625</v>
      </c>
      <c r="F395" s="413" t="s">
        <v>1625</v>
      </c>
      <c r="G395" s="414" t="s">
        <v>1625</v>
      </c>
      <c r="H395" s="388"/>
      <c r="I395" s="390"/>
    </row>
    <row r="396" spans="1:10" x14ac:dyDescent="0.25">
      <c r="A396" s="666"/>
      <c r="B396" s="668"/>
      <c r="C396" s="415">
        <v>7</v>
      </c>
      <c r="D396" s="413" t="s">
        <v>1625</v>
      </c>
      <c r="E396" s="413" t="s">
        <v>1625</v>
      </c>
      <c r="F396" s="413" t="s">
        <v>1625</v>
      </c>
      <c r="G396" s="414" t="s">
        <v>1625</v>
      </c>
      <c r="H396" s="388"/>
      <c r="I396" s="390"/>
    </row>
    <row r="397" spans="1:10" ht="15.75" thickBot="1" x14ac:dyDescent="0.3">
      <c r="A397" s="666"/>
      <c r="B397" s="669"/>
      <c r="C397" s="416">
        <v>8</v>
      </c>
      <c r="D397" s="413" t="s">
        <v>1625</v>
      </c>
      <c r="E397" s="413" t="s">
        <v>1625</v>
      </c>
      <c r="F397" s="413" t="s">
        <v>1625</v>
      </c>
      <c r="G397" s="414" t="s">
        <v>1625</v>
      </c>
      <c r="H397" s="388"/>
      <c r="I397" s="390"/>
    </row>
    <row r="398" spans="1:10" x14ac:dyDescent="0.25">
      <c r="A398" s="666"/>
      <c r="B398" s="667" t="s">
        <v>2977</v>
      </c>
      <c r="C398" s="417">
        <v>6</v>
      </c>
      <c r="D398" s="413" t="s">
        <v>1625</v>
      </c>
      <c r="E398" s="413" t="s">
        <v>1625</v>
      </c>
      <c r="F398" s="413" t="s">
        <v>1625</v>
      </c>
      <c r="G398" s="414" t="s">
        <v>1625</v>
      </c>
      <c r="H398" s="388"/>
      <c r="I398" s="390"/>
    </row>
    <row r="399" spans="1:10" x14ac:dyDescent="0.25">
      <c r="A399" s="666"/>
      <c r="B399" s="668"/>
      <c r="C399" s="415">
        <v>7</v>
      </c>
      <c r="D399" s="413" t="s">
        <v>1625</v>
      </c>
      <c r="E399" s="413" t="s">
        <v>1625</v>
      </c>
      <c r="F399" s="413" t="s">
        <v>1625</v>
      </c>
      <c r="G399" s="414" t="s">
        <v>1625</v>
      </c>
      <c r="H399" s="388"/>
      <c r="I399" s="390"/>
    </row>
    <row r="400" spans="1:10" ht="15.75" thickBot="1" x14ac:dyDescent="0.3">
      <c r="A400" s="666"/>
      <c r="B400" s="669"/>
      <c r="C400" s="416">
        <v>8</v>
      </c>
      <c r="D400" s="418" t="s">
        <v>1625</v>
      </c>
      <c r="E400" s="418" t="s">
        <v>1625</v>
      </c>
      <c r="F400" s="418" t="s">
        <v>1625</v>
      </c>
      <c r="G400" s="419" t="s">
        <v>1625</v>
      </c>
      <c r="H400" s="388"/>
      <c r="I400" s="390"/>
    </row>
    <row r="401" spans="1:9" x14ac:dyDescent="0.25">
      <c r="A401" s="666"/>
      <c r="B401" s="667" t="s">
        <v>325</v>
      </c>
      <c r="C401" s="417">
        <v>6</v>
      </c>
      <c r="D401" s="413" t="s">
        <v>1625</v>
      </c>
      <c r="E401" s="413" t="s">
        <v>1625</v>
      </c>
      <c r="F401" s="413" t="s">
        <v>1625</v>
      </c>
      <c r="G401" s="414" t="s">
        <v>1625</v>
      </c>
      <c r="H401" s="388"/>
      <c r="I401" s="390"/>
    </row>
    <row r="402" spans="1:9" x14ac:dyDescent="0.25">
      <c r="A402" s="666"/>
      <c r="B402" s="668"/>
      <c r="C402" s="415">
        <v>7</v>
      </c>
      <c r="D402" s="413" t="s">
        <v>1625</v>
      </c>
      <c r="E402" s="413" t="s">
        <v>1625</v>
      </c>
      <c r="F402" s="413" t="s">
        <v>1625</v>
      </c>
      <c r="G402" s="414" t="s">
        <v>1625</v>
      </c>
      <c r="H402" s="388"/>
      <c r="I402" s="390"/>
    </row>
    <row r="403" spans="1:9" ht="15.75" thickBot="1" x14ac:dyDescent="0.3">
      <c r="A403" s="666"/>
      <c r="B403" s="669"/>
      <c r="C403" s="416">
        <v>8</v>
      </c>
      <c r="D403" s="413" t="s">
        <v>1625</v>
      </c>
      <c r="E403" s="413" t="s">
        <v>1625</v>
      </c>
      <c r="F403" s="413" t="s">
        <v>1625</v>
      </c>
      <c r="G403" s="414" t="s">
        <v>1625</v>
      </c>
      <c r="H403" s="388"/>
      <c r="I403" s="390"/>
    </row>
    <row r="404" spans="1:9" x14ac:dyDescent="0.25">
      <c r="A404" s="666"/>
      <c r="B404" s="667" t="s">
        <v>326</v>
      </c>
      <c r="C404" s="417">
        <v>6</v>
      </c>
      <c r="D404" s="413" t="s">
        <v>1625</v>
      </c>
      <c r="E404" s="413" t="s">
        <v>1625</v>
      </c>
      <c r="F404" s="413" t="s">
        <v>1625</v>
      </c>
      <c r="G404" s="414" t="s">
        <v>1625</v>
      </c>
      <c r="H404" s="388"/>
      <c r="I404" s="390"/>
    </row>
    <row r="405" spans="1:9" x14ac:dyDescent="0.25">
      <c r="A405" s="666"/>
      <c r="B405" s="668"/>
      <c r="C405" s="415">
        <v>7</v>
      </c>
      <c r="D405" s="413" t="s">
        <v>1625</v>
      </c>
      <c r="E405" s="413" t="s">
        <v>1625</v>
      </c>
      <c r="F405" s="413" t="s">
        <v>1625</v>
      </c>
      <c r="G405" s="414" t="s">
        <v>1625</v>
      </c>
      <c r="H405" s="388"/>
      <c r="I405" s="390"/>
    </row>
    <row r="406" spans="1:9" ht="15.75" thickBot="1" x14ac:dyDescent="0.3">
      <c r="A406" s="666"/>
      <c r="B406" s="669"/>
      <c r="C406" s="416">
        <v>8</v>
      </c>
      <c r="D406" s="413" t="s">
        <v>1625</v>
      </c>
      <c r="E406" s="413" t="s">
        <v>1625</v>
      </c>
      <c r="F406" s="413" t="s">
        <v>1625</v>
      </c>
      <c r="G406" s="414" t="s">
        <v>1625</v>
      </c>
      <c r="H406" s="388"/>
      <c r="I406" s="390"/>
    </row>
    <row r="407" spans="1:9" x14ac:dyDescent="0.25">
      <c r="A407" s="666"/>
      <c r="B407" s="667" t="s">
        <v>1302</v>
      </c>
      <c r="C407" s="417">
        <v>6</v>
      </c>
      <c r="D407" s="413" t="s">
        <v>1625</v>
      </c>
      <c r="E407" s="413" t="s">
        <v>1625</v>
      </c>
      <c r="F407" s="413" t="s">
        <v>1625</v>
      </c>
      <c r="G407" s="414" t="s">
        <v>1625</v>
      </c>
      <c r="H407" s="388"/>
      <c r="I407" s="390"/>
    </row>
    <row r="408" spans="1:9" x14ac:dyDescent="0.25">
      <c r="A408" s="666"/>
      <c r="B408" s="668"/>
      <c r="C408" s="415">
        <v>7</v>
      </c>
      <c r="D408" s="413" t="s">
        <v>1625</v>
      </c>
      <c r="E408" s="413" t="s">
        <v>1625</v>
      </c>
      <c r="F408" s="413" t="s">
        <v>1625</v>
      </c>
      <c r="G408" s="414" t="s">
        <v>1625</v>
      </c>
      <c r="H408" s="388"/>
      <c r="I408" s="390"/>
    </row>
    <row r="409" spans="1:9" ht="15.75" thickBot="1" x14ac:dyDescent="0.3">
      <c r="A409" s="666"/>
      <c r="B409" s="669"/>
      <c r="C409" s="416">
        <v>8</v>
      </c>
      <c r="D409" s="413" t="s">
        <v>1625</v>
      </c>
      <c r="E409" s="413" t="s">
        <v>1625</v>
      </c>
      <c r="F409" s="413" t="s">
        <v>1625</v>
      </c>
      <c r="G409" s="414" t="s">
        <v>1625</v>
      </c>
      <c r="H409" s="388"/>
      <c r="I409" s="390"/>
    </row>
    <row r="410" spans="1:9" x14ac:dyDescent="0.25">
      <c r="A410" s="666"/>
      <c r="B410" s="667" t="s">
        <v>2980</v>
      </c>
      <c r="C410" s="417">
        <v>6</v>
      </c>
      <c r="D410" s="413" t="s">
        <v>1625</v>
      </c>
      <c r="E410" s="413" t="s">
        <v>1625</v>
      </c>
      <c r="F410" s="413" t="s">
        <v>1625</v>
      </c>
      <c r="G410" s="414" t="s">
        <v>1625</v>
      </c>
      <c r="H410" s="388"/>
      <c r="I410" s="390"/>
    </row>
    <row r="411" spans="1:9" x14ac:dyDescent="0.25">
      <c r="A411" s="666"/>
      <c r="B411" s="668"/>
      <c r="C411" s="415">
        <v>7</v>
      </c>
      <c r="D411" s="413" t="s">
        <v>1625</v>
      </c>
      <c r="E411" s="413" t="s">
        <v>1625</v>
      </c>
      <c r="F411" s="413" t="s">
        <v>1625</v>
      </c>
      <c r="G411" s="414" t="s">
        <v>1625</v>
      </c>
      <c r="H411" s="388"/>
      <c r="I411" s="390"/>
    </row>
    <row r="412" spans="1:9" ht="15.75" thickBot="1" x14ac:dyDescent="0.3">
      <c r="A412" s="666"/>
      <c r="B412" s="669"/>
      <c r="C412" s="416">
        <v>8</v>
      </c>
      <c r="D412" s="418" t="s">
        <v>1625</v>
      </c>
      <c r="E412" s="418" t="s">
        <v>1625</v>
      </c>
      <c r="F412" s="418" t="s">
        <v>1625</v>
      </c>
      <c r="G412" s="414" t="s">
        <v>1625</v>
      </c>
      <c r="H412" s="388"/>
      <c r="I412" s="399"/>
    </row>
    <row r="413" spans="1:9" ht="15.75" thickBot="1" x14ac:dyDescent="0.3">
      <c r="A413" s="666"/>
      <c r="B413" s="667" t="s">
        <v>2978</v>
      </c>
      <c r="C413" s="417">
        <v>6</v>
      </c>
      <c r="D413" s="420" t="s">
        <v>1625</v>
      </c>
      <c r="E413" s="420" t="s">
        <v>1625</v>
      </c>
      <c r="F413" s="420" t="s">
        <v>1625</v>
      </c>
      <c r="G413" s="414" t="s">
        <v>1625</v>
      </c>
      <c r="H413" s="388"/>
      <c r="I413" s="390"/>
    </row>
    <row r="414" spans="1:9" x14ac:dyDescent="0.25">
      <c r="A414" s="666"/>
      <c r="B414" s="668"/>
      <c r="C414" s="415">
        <v>7</v>
      </c>
      <c r="D414" s="420" t="s">
        <v>1625</v>
      </c>
      <c r="E414" s="420" t="s">
        <v>1625</v>
      </c>
      <c r="F414" s="420" t="s">
        <v>1625</v>
      </c>
      <c r="G414" s="414" t="s">
        <v>1625</v>
      </c>
      <c r="H414" s="388"/>
      <c r="I414" s="390"/>
    </row>
    <row r="415" spans="1:9" ht="15.75" thickBot="1" x14ac:dyDescent="0.3">
      <c r="A415" s="666"/>
      <c r="B415" s="669"/>
      <c r="C415" s="416">
        <v>8</v>
      </c>
      <c r="D415" s="418" t="s">
        <v>1625</v>
      </c>
      <c r="E415" s="418" t="s">
        <v>1625</v>
      </c>
      <c r="F415" s="418" t="s">
        <v>1625</v>
      </c>
      <c r="G415" s="414" t="s">
        <v>1625</v>
      </c>
      <c r="H415" s="388"/>
      <c r="I415" s="399"/>
    </row>
    <row r="416" spans="1:9" ht="15.75" thickBot="1" x14ac:dyDescent="0.3">
      <c r="A416" s="421"/>
      <c r="B416" s="422"/>
      <c r="C416" s="422"/>
      <c r="D416" s="423"/>
      <c r="E416" s="423"/>
      <c r="F416" s="423"/>
      <c r="G416" s="423"/>
      <c r="H416" s="393"/>
      <c r="I416" s="395"/>
    </row>
    <row r="417" spans="1:9" x14ac:dyDescent="0.25">
      <c r="A417" s="665" t="s">
        <v>2319</v>
      </c>
      <c r="B417" s="670" t="s">
        <v>2320</v>
      </c>
      <c r="C417" s="424">
        <v>2</v>
      </c>
      <c r="D417" s="413" t="s">
        <v>1625</v>
      </c>
      <c r="E417" s="413" t="s">
        <v>1625</v>
      </c>
      <c r="F417" s="413" t="s">
        <v>1625</v>
      </c>
      <c r="G417" s="414" t="s">
        <v>1625</v>
      </c>
      <c r="H417" s="388"/>
      <c r="I417" s="390"/>
    </row>
    <row r="418" spans="1:9" x14ac:dyDescent="0.25">
      <c r="A418" s="666"/>
      <c r="B418" s="672"/>
      <c r="C418" s="425" t="s">
        <v>2321</v>
      </c>
      <c r="D418" s="413" t="s">
        <v>1625</v>
      </c>
      <c r="E418" s="413" t="s">
        <v>1625</v>
      </c>
      <c r="F418" s="413" t="s">
        <v>1625</v>
      </c>
      <c r="G418" s="414" t="s">
        <v>1625</v>
      </c>
      <c r="H418" s="388"/>
      <c r="I418" s="390"/>
    </row>
    <row r="419" spans="1:9" x14ac:dyDescent="0.25">
      <c r="A419" s="666"/>
      <c r="B419" s="672"/>
      <c r="C419" s="426" t="s">
        <v>2322</v>
      </c>
      <c r="D419" s="413" t="s">
        <v>1625</v>
      </c>
      <c r="E419" s="413" t="s">
        <v>1625</v>
      </c>
      <c r="F419" s="413" t="s">
        <v>1625</v>
      </c>
      <c r="G419" s="414" t="s">
        <v>1625</v>
      </c>
      <c r="H419" s="388"/>
      <c r="I419" s="390"/>
    </row>
    <row r="420" spans="1:9" ht="15.75" thickBot="1" x14ac:dyDescent="0.3">
      <c r="A420" s="666"/>
      <c r="B420" s="671"/>
      <c r="C420" s="427" t="s">
        <v>2323</v>
      </c>
      <c r="D420" s="413" t="s">
        <v>1625</v>
      </c>
      <c r="E420" s="413" t="s">
        <v>1625</v>
      </c>
      <c r="F420" s="413" t="s">
        <v>1625</v>
      </c>
      <c r="G420" s="414" t="s">
        <v>1625</v>
      </c>
      <c r="H420" s="388"/>
      <c r="I420" s="390"/>
    </row>
    <row r="421" spans="1:9" x14ac:dyDescent="0.25">
      <c r="A421" s="666"/>
      <c r="B421" s="670" t="s">
        <v>320</v>
      </c>
      <c r="C421" s="424">
        <v>2</v>
      </c>
      <c r="D421" s="413" t="s">
        <v>1625</v>
      </c>
      <c r="E421" s="413" t="s">
        <v>1625</v>
      </c>
      <c r="F421" s="413" t="s">
        <v>1625</v>
      </c>
      <c r="G421" s="414" t="s">
        <v>1625</v>
      </c>
      <c r="H421" s="388"/>
      <c r="I421" s="390"/>
    </row>
    <row r="422" spans="1:9" x14ac:dyDescent="0.25">
      <c r="A422" s="666"/>
      <c r="B422" s="672"/>
      <c r="C422" s="425" t="s">
        <v>2321</v>
      </c>
      <c r="D422" s="413" t="s">
        <v>1625</v>
      </c>
      <c r="E422" s="413" t="s">
        <v>1625</v>
      </c>
      <c r="F422" s="413" t="s">
        <v>1625</v>
      </c>
      <c r="G422" s="414" t="s">
        <v>1625</v>
      </c>
      <c r="H422" s="388"/>
      <c r="I422" s="390"/>
    </row>
    <row r="423" spans="1:9" x14ac:dyDescent="0.25">
      <c r="A423" s="666"/>
      <c r="B423" s="672"/>
      <c r="C423" s="426" t="s">
        <v>2322</v>
      </c>
      <c r="D423" s="413" t="s">
        <v>1625</v>
      </c>
      <c r="E423" s="413" t="s">
        <v>1625</v>
      </c>
      <c r="F423" s="413" t="s">
        <v>1625</v>
      </c>
      <c r="G423" s="414" t="s">
        <v>1625</v>
      </c>
      <c r="H423" s="388"/>
      <c r="I423" s="390"/>
    </row>
    <row r="424" spans="1:9" ht="15.75" thickBot="1" x14ac:dyDescent="0.3">
      <c r="A424" s="666"/>
      <c r="B424" s="671"/>
      <c r="C424" s="427" t="s">
        <v>2323</v>
      </c>
      <c r="D424" s="413" t="s">
        <v>1625</v>
      </c>
      <c r="E424" s="413" t="s">
        <v>1625</v>
      </c>
      <c r="F424" s="413" t="s">
        <v>1625</v>
      </c>
      <c r="G424" s="414" t="s">
        <v>1625</v>
      </c>
      <c r="H424" s="388"/>
      <c r="I424" s="390"/>
    </row>
    <row r="425" spans="1:9" x14ac:dyDescent="0.25">
      <c r="A425" s="666"/>
      <c r="B425" s="670" t="s">
        <v>321</v>
      </c>
      <c r="C425" s="424">
        <v>2</v>
      </c>
      <c r="D425" s="413" t="s">
        <v>1625</v>
      </c>
      <c r="E425" s="413" t="s">
        <v>1625</v>
      </c>
      <c r="F425" s="413" t="s">
        <v>1625</v>
      </c>
      <c r="G425" s="414" t="s">
        <v>1625</v>
      </c>
      <c r="H425" s="388"/>
      <c r="I425" s="390"/>
    </row>
    <row r="426" spans="1:9" x14ac:dyDescent="0.25">
      <c r="A426" s="666"/>
      <c r="B426" s="672"/>
      <c r="C426" s="425" t="s">
        <v>2321</v>
      </c>
      <c r="D426" s="413" t="s">
        <v>1625</v>
      </c>
      <c r="E426" s="413" t="s">
        <v>1625</v>
      </c>
      <c r="F426" s="413" t="s">
        <v>1625</v>
      </c>
      <c r="G426" s="414" t="s">
        <v>1625</v>
      </c>
      <c r="H426" s="388"/>
      <c r="I426" s="390"/>
    </row>
    <row r="427" spans="1:9" x14ac:dyDescent="0.25">
      <c r="A427" s="666"/>
      <c r="B427" s="672"/>
      <c r="C427" s="426" t="s">
        <v>2322</v>
      </c>
      <c r="D427" s="413" t="s">
        <v>1625</v>
      </c>
      <c r="E427" s="413" t="s">
        <v>1625</v>
      </c>
      <c r="F427" s="413" t="s">
        <v>1625</v>
      </c>
      <c r="G427" s="414" t="s">
        <v>1625</v>
      </c>
      <c r="H427" s="388"/>
      <c r="I427" s="390"/>
    </row>
    <row r="428" spans="1:9" ht="15.75" thickBot="1" x14ac:dyDescent="0.3">
      <c r="A428" s="666"/>
      <c r="B428" s="671"/>
      <c r="C428" s="427" t="s">
        <v>2323</v>
      </c>
      <c r="D428" s="413" t="s">
        <v>1625</v>
      </c>
      <c r="E428" s="413" t="s">
        <v>1625</v>
      </c>
      <c r="F428" s="413" t="s">
        <v>1625</v>
      </c>
      <c r="G428" s="414" t="s">
        <v>1625</v>
      </c>
      <c r="H428" s="388"/>
      <c r="I428" s="390"/>
    </row>
    <row r="429" spans="1:9" x14ac:dyDescent="0.25">
      <c r="A429" s="666"/>
      <c r="B429" s="670" t="s">
        <v>2977</v>
      </c>
      <c r="C429" s="424">
        <v>2</v>
      </c>
      <c r="D429" s="413" t="s">
        <v>1625</v>
      </c>
      <c r="E429" s="413" t="s">
        <v>1625</v>
      </c>
      <c r="F429" s="413" t="s">
        <v>1625</v>
      </c>
      <c r="G429" s="414" t="s">
        <v>1625</v>
      </c>
      <c r="H429" s="388"/>
      <c r="I429" s="390"/>
    </row>
    <row r="430" spans="1:9" x14ac:dyDescent="0.25">
      <c r="A430" s="666"/>
      <c r="B430" s="672"/>
      <c r="C430" s="425" t="s">
        <v>2321</v>
      </c>
      <c r="D430" s="413" t="s">
        <v>1625</v>
      </c>
      <c r="E430" s="413" t="s">
        <v>1625</v>
      </c>
      <c r="F430" s="413" t="s">
        <v>1625</v>
      </c>
      <c r="G430" s="414" t="s">
        <v>1625</v>
      </c>
      <c r="H430" s="388"/>
      <c r="I430" s="390"/>
    </row>
    <row r="431" spans="1:9" x14ac:dyDescent="0.25">
      <c r="A431" s="666"/>
      <c r="B431" s="672"/>
      <c r="C431" s="426" t="s">
        <v>2322</v>
      </c>
      <c r="D431" s="413" t="s">
        <v>1625</v>
      </c>
      <c r="E431" s="413" t="s">
        <v>1625</v>
      </c>
      <c r="F431" s="413" t="s">
        <v>1625</v>
      </c>
      <c r="G431" s="414" t="s">
        <v>1625</v>
      </c>
      <c r="H431" s="388"/>
      <c r="I431" s="390"/>
    </row>
    <row r="432" spans="1:9" ht="15.75" thickBot="1" x14ac:dyDescent="0.3">
      <c r="A432" s="666"/>
      <c r="B432" s="671"/>
      <c r="C432" s="427" t="s">
        <v>2323</v>
      </c>
      <c r="D432" s="402" t="s">
        <v>1625</v>
      </c>
      <c r="E432" s="402" t="s">
        <v>1625</v>
      </c>
      <c r="F432" s="402" t="s">
        <v>1625</v>
      </c>
      <c r="G432" s="402" t="s">
        <v>1625</v>
      </c>
      <c r="H432" s="396"/>
      <c r="I432" s="390"/>
    </row>
    <row r="433" spans="1:9" x14ac:dyDescent="0.25">
      <c r="A433" s="666"/>
      <c r="B433" s="670" t="s">
        <v>325</v>
      </c>
      <c r="C433" s="424">
        <v>2</v>
      </c>
      <c r="D433" s="413" t="s">
        <v>1625</v>
      </c>
      <c r="E433" s="413" t="s">
        <v>1625</v>
      </c>
      <c r="F433" s="413" t="s">
        <v>1625</v>
      </c>
      <c r="G433" s="414" t="s">
        <v>1625</v>
      </c>
      <c r="H433" s="388"/>
      <c r="I433" s="390"/>
    </row>
    <row r="434" spans="1:9" x14ac:dyDescent="0.25">
      <c r="A434" s="666"/>
      <c r="B434" s="672"/>
      <c r="C434" s="425" t="s">
        <v>2321</v>
      </c>
      <c r="D434" s="413" t="s">
        <v>1625</v>
      </c>
      <c r="E434" s="413" t="s">
        <v>1625</v>
      </c>
      <c r="F434" s="413" t="s">
        <v>1625</v>
      </c>
      <c r="G434" s="414" t="s">
        <v>1625</v>
      </c>
      <c r="H434" s="388"/>
      <c r="I434" s="390"/>
    </row>
    <row r="435" spans="1:9" x14ac:dyDescent="0.25">
      <c r="A435" s="666"/>
      <c r="B435" s="672"/>
      <c r="C435" s="426" t="s">
        <v>2322</v>
      </c>
      <c r="D435" s="413" t="s">
        <v>1625</v>
      </c>
      <c r="E435" s="413" t="s">
        <v>1625</v>
      </c>
      <c r="F435" s="413" t="s">
        <v>1625</v>
      </c>
      <c r="G435" s="414" t="s">
        <v>1625</v>
      </c>
      <c r="H435" s="388"/>
      <c r="I435" s="390"/>
    </row>
    <row r="436" spans="1:9" ht="15.75" thickBot="1" x14ac:dyDescent="0.3">
      <c r="A436" s="666"/>
      <c r="B436" s="671"/>
      <c r="C436" s="427" t="s">
        <v>2323</v>
      </c>
      <c r="D436" s="413" t="s">
        <v>1625</v>
      </c>
      <c r="E436" s="413" t="s">
        <v>1625</v>
      </c>
      <c r="F436" s="413" t="s">
        <v>1625</v>
      </c>
      <c r="G436" s="414" t="s">
        <v>1625</v>
      </c>
      <c r="H436" s="388"/>
      <c r="I436" s="390"/>
    </row>
    <row r="437" spans="1:9" x14ac:dyDescent="0.25">
      <c r="A437" s="666"/>
      <c r="B437" s="670" t="s">
        <v>326</v>
      </c>
      <c r="C437" s="424">
        <v>2</v>
      </c>
      <c r="D437" s="413" t="s">
        <v>1625</v>
      </c>
      <c r="E437" s="413" t="s">
        <v>1625</v>
      </c>
      <c r="F437" s="413" t="s">
        <v>1625</v>
      </c>
      <c r="G437" s="414" t="s">
        <v>1625</v>
      </c>
      <c r="H437" s="388"/>
      <c r="I437" s="390"/>
    </row>
    <row r="438" spans="1:9" x14ac:dyDescent="0.25">
      <c r="A438" s="666"/>
      <c r="B438" s="672"/>
      <c r="C438" s="425" t="s">
        <v>2321</v>
      </c>
      <c r="D438" s="413" t="s">
        <v>1625</v>
      </c>
      <c r="E438" s="413" t="s">
        <v>1625</v>
      </c>
      <c r="F438" s="413" t="s">
        <v>1625</v>
      </c>
      <c r="G438" s="414" t="s">
        <v>1625</v>
      </c>
      <c r="H438" s="388"/>
      <c r="I438" s="390"/>
    </row>
    <row r="439" spans="1:9" x14ac:dyDescent="0.25">
      <c r="A439" s="666"/>
      <c r="B439" s="672"/>
      <c r="C439" s="426" t="s">
        <v>2322</v>
      </c>
      <c r="D439" s="413" t="s">
        <v>1625</v>
      </c>
      <c r="E439" s="413" t="s">
        <v>1625</v>
      </c>
      <c r="F439" s="413" t="s">
        <v>1625</v>
      </c>
      <c r="G439" s="414" t="s">
        <v>1625</v>
      </c>
      <c r="H439" s="388"/>
      <c r="I439" s="390"/>
    </row>
    <row r="440" spans="1:9" ht="15.75" thickBot="1" x14ac:dyDescent="0.3">
      <c r="A440" s="666"/>
      <c r="B440" s="671"/>
      <c r="C440" s="427" t="s">
        <v>2323</v>
      </c>
      <c r="D440" s="413" t="s">
        <v>1625</v>
      </c>
      <c r="E440" s="413" t="s">
        <v>1625</v>
      </c>
      <c r="F440" s="413" t="s">
        <v>1625</v>
      </c>
      <c r="G440" s="414" t="s">
        <v>1625</v>
      </c>
      <c r="H440" s="388"/>
      <c r="I440" s="390"/>
    </row>
    <row r="441" spans="1:9" x14ac:dyDescent="0.25">
      <c r="A441" s="666"/>
      <c r="B441" s="670" t="s">
        <v>1302</v>
      </c>
      <c r="C441" s="424">
        <v>2</v>
      </c>
      <c r="D441" s="413" t="s">
        <v>1625</v>
      </c>
      <c r="E441" s="413" t="s">
        <v>1625</v>
      </c>
      <c r="F441" s="413" t="s">
        <v>1625</v>
      </c>
      <c r="G441" s="414" t="s">
        <v>1625</v>
      </c>
      <c r="H441" s="388"/>
      <c r="I441" s="390"/>
    </row>
    <row r="442" spans="1:9" x14ac:dyDescent="0.25">
      <c r="A442" s="666"/>
      <c r="B442" s="672"/>
      <c r="C442" s="425" t="s">
        <v>2321</v>
      </c>
      <c r="D442" s="413" t="s">
        <v>1625</v>
      </c>
      <c r="E442" s="413" t="s">
        <v>1625</v>
      </c>
      <c r="F442" s="413" t="s">
        <v>1625</v>
      </c>
      <c r="G442" s="414" t="s">
        <v>1625</v>
      </c>
      <c r="H442" s="388"/>
      <c r="I442" s="390"/>
    </row>
    <row r="443" spans="1:9" x14ac:dyDescent="0.25">
      <c r="A443" s="666"/>
      <c r="B443" s="672"/>
      <c r="C443" s="426" t="s">
        <v>2322</v>
      </c>
      <c r="D443" s="413" t="s">
        <v>1625</v>
      </c>
      <c r="E443" s="413" t="s">
        <v>1625</v>
      </c>
      <c r="F443" s="413" t="s">
        <v>1625</v>
      </c>
      <c r="G443" s="414" t="s">
        <v>1625</v>
      </c>
      <c r="H443" s="388"/>
      <c r="I443" s="390"/>
    </row>
    <row r="444" spans="1:9" ht="15.75" thickBot="1" x14ac:dyDescent="0.3">
      <c r="A444" s="666"/>
      <c r="B444" s="671"/>
      <c r="C444" s="427" t="s">
        <v>2323</v>
      </c>
      <c r="D444" s="413" t="s">
        <v>1625</v>
      </c>
      <c r="E444" s="413" t="s">
        <v>1625</v>
      </c>
      <c r="F444" s="413" t="s">
        <v>1625</v>
      </c>
      <c r="G444" s="414" t="s">
        <v>1625</v>
      </c>
      <c r="H444" s="388"/>
      <c r="I444" s="390"/>
    </row>
    <row r="445" spans="1:9" x14ac:dyDescent="0.25">
      <c r="A445" s="666"/>
      <c r="B445" s="670" t="s">
        <v>2980</v>
      </c>
      <c r="C445" s="424">
        <v>2</v>
      </c>
      <c r="D445" s="413" t="s">
        <v>1625</v>
      </c>
      <c r="E445" s="413" t="s">
        <v>1625</v>
      </c>
      <c r="F445" s="413" t="s">
        <v>1625</v>
      </c>
      <c r="G445" s="414" t="s">
        <v>1625</v>
      </c>
      <c r="H445" s="388"/>
      <c r="I445" s="390"/>
    </row>
    <row r="446" spans="1:9" x14ac:dyDescent="0.25">
      <c r="A446" s="666"/>
      <c r="B446" s="672"/>
      <c r="C446" s="425" t="s">
        <v>2321</v>
      </c>
      <c r="D446" s="413" t="s">
        <v>1625</v>
      </c>
      <c r="E446" s="413" t="s">
        <v>1625</v>
      </c>
      <c r="F446" s="413" t="s">
        <v>1625</v>
      </c>
      <c r="G446" s="414" t="s">
        <v>1625</v>
      </c>
      <c r="H446" s="388"/>
      <c r="I446" s="390"/>
    </row>
    <row r="447" spans="1:9" x14ac:dyDescent="0.25">
      <c r="A447" s="666"/>
      <c r="B447" s="672"/>
      <c r="C447" s="426" t="s">
        <v>2322</v>
      </c>
      <c r="D447" s="413" t="s">
        <v>1625</v>
      </c>
      <c r="E447" s="413" t="s">
        <v>1625</v>
      </c>
      <c r="F447" s="413" t="s">
        <v>1625</v>
      </c>
      <c r="G447" s="414" t="s">
        <v>1625</v>
      </c>
      <c r="H447" s="388"/>
      <c r="I447" s="390"/>
    </row>
    <row r="448" spans="1:9" ht="15.75" thickBot="1" x14ac:dyDescent="0.3">
      <c r="A448" s="666"/>
      <c r="B448" s="671"/>
      <c r="C448" s="427"/>
      <c r="D448" s="413" t="s">
        <v>1625</v>
      </c>
      <c r="E448" s="413" t="s">
        <v>1625</v>
      </c>
      <c r="F448" s="413" t="s">
        <v>1625</v>
      </c>
      <c r="G448" s="414" t="s">
        <v>1625</v>
      </c>
      <c r="H448" s="388"/>
      <c r="I448" s="399"/>
    </row>
    <row r="449" spans="1:9" x14ac:dyDescent="0.25">
      <c r="A449" s="666"/>
      <c r="B449" s="670" t="s">
        <v>2978</v>
      </c>
      <c r="C449" s="424">
        <v>2</v>
      </c>
      <c r="D449" s="413" t="s">
        <v>1625</v>
      </c>
      <c r="E449" s="413" t="s">
        <v>1625</v>
      </c>
      <c r="F449" s="413" t="s">
        <v>1625</v>
      </c>
      <c r="G449" s="414" t="s">
        <v>1625</v>
      </c>
      <c r="H449" s="396"/>
      <c r="I449" s="390"/>
    </row>
    <row r="450" spans="1:9" x14ac:dyDescent="0.25">
      <c r="A450" s="666"/>
      <c r="B450" s="672"/>
      <c r="C450" s="425" t="s">
        <v>2321</v>
      </c>
      <c r="D450" s="413" t="s">
        <v>1625</v>
      </c>
      <c r="E450" s="413" t="s">
        <v>1625</v>
      </c>
      <c r="F450" s="413" t="s">
        <v>1625</v>
      </c>
      <c r="G450" s="414" t="s">
        <v>1625</v>
      </c>
      <c r="H450" s="396"/>
      <c r="I450" s="390"/>
    </row>
    <row r="451" spans="1:9" x14ac:dyDescent="0.25">
      <c r="A451" s="666"/>
      <c r="B451" s="672"/>
      <c r="C451" s="426" t="s">
        <v>2322</v>
      </c>
      <c r="D451" s="413" t="s">
        <v>1625</v>
      </c>
      <c r="E451" s="413" t="s">
        <v>1625</v>
      </c>
      <c r="F451" s="413" t="s">
        <v>1625</v>
      </c>
      <c r="G451" s="414" t="s">
        <v>1625</v>
      </c>
      <c r="H451" s="396"/>
      <c r="I451" s="390"/>
    </row>
    <row r="452" spans="1:9" ht="15.75" thickBot="1" x14ac:dyDescent="0.3">
      <c r="A452" s="673"/>
      <c r="B452" s="671"/>
      <c r="C452" s="427" t="s">
        <v>2323</v>
      </c>
      <c r="D452" s="413" t="s">
        <v>1625</v>
      </c>
      <c r="E452" s="413" t="s">
        <v>1625</v>
      </c>
      <c r="F452" s="413" t="s">
        <v>1625</v>
      </c>
      <c r="G452" s="414" t="s">
        <v>1625</v>
      </c>
      <c r="H452" s="388"/>
      <c r="I452" s="399"/>
    </row>
    <row r="453" spans="1:9" ht="15.75" thickBot="1" x14ac:dyDescent="0.3">
      <c r="A453" s="421"/>
      <c r="B453" s="422"/>
      <c r="C453" s="422"/>
      <c r="D453" s="423"/>
      <c r="E453" s="423"/>
      <c r="F453" s="423"/>
      <c r="G453" s="423"/>
      <c r="H453" s="393"/>
      <c r="I453" s="395"/>
    </row>
    <row r="454" spans="1:9" ht="15.75" thickBot="1" x14ac:dyDescent="0.3">
      <c r="A454" s="665" t="s">
        <v>2324</v>
      </c>
      <c r="B454" s="670" t="s">
        <v>2325</v>
      </c>
      <c r="C454" s="424">
        <v>3</v>
      </c>
      <c r="D454" s="430" t="s">
        <v>1625</v>
      </c>
      <c r="E454" s="430" t="s">
        <v>1625</v>
      </c>
      <c r="F454" s="430" t="s">
        <v>1625</v>
      </c>
      <c r="G454" s="431" t="s">
        <v>1625</v>
      </c>
      <c r="H454" s="396"/>
      <c r="I454" s="390"/>
    </row>
    <row r="455" spans="1:9" ht="15.75" thickBot="1" x14ac:dyDescent="0.3">
      <c r="A455" s="666"/>
      <c r="B455" s="671"/>
      <c r="C455" s="432">
        <v>4</v>
      </c>
      <c r="D455" s="430" t="s">
        <v>1625</v>
      </c>
      <c r="E455" s="430" t="s">
        <v>1625</v>
      </c>
      <c r="F455" s="430" t="s">
        <v>1625</v>
      </c>
      <c r="G455" s="431" t="s">
        <v>1625</v>
      </c>
      <c r="H455" s="396"/>
      <c r="I455" s="390"/>
    </row>
    <row r="456" spans="1:9" ht="15.75" thickBot="1" x14ac:dyDescent="0.3">
      <c r="A456" s="666"/>
      <c r="B456" s="670" t="s">
        <v>320</v>
      </c>
      <c r="C456" s="424">
        <v>3</v>
      </c>
      <c r="D456" s="430" t="s">
        <v>1625</v>
      </c>
      <c r="E456" s="430" t="s">
        <v>1625</v>
      </c>
      <c r="F456" s="430" t="s">
        <v>1625</v>
      </c>
      <c r="G456" s="431" t="s">
        <v>1625</v>
      </c>
      <c r="H456" s="396"/>
      <c r="I456" s="390"/>
    </row>
    <row r="457" spans="1:9" ht="15.75" thickBot="1" x14ac:dyDescent="0.3">
      <c r="A457" s="666"/>
      <c r="B457" s="671"/>
      <c r="C457" s="432">
        <v>4</v>
      </c>
      <c r="D457" s="430" t="s">
        <v>1625</v>
      </c>
      <c r="E457" s="430" t="s">
        <v>1625</v>
      </c>
      <c r="F457" s="430" t="s">
        <v>1625</v>
      </c>
      <c r="G457" s="431" t="s">
        <v>1625</v>
      </c>
      <c r="H457" s="396"/>
      <c r="I457" s="390"/>
    </row>
    <row r="458" spans="1:9" ht="15.75" thickBot="1" x14ac:dyDescent="0.3">
      <c r="A458" s="666"/>
      <c r="B458" s="670" t="s">
        <v>321</v>
      </c>
      <c r="C458" s="424">
        <v>3</v>
      </c>
      <c r="D458" s="430" t="s">
        <v>1625</v>
      </c>
      <c r="E458" s="430" t="s">
        <v>1625</v>
      </c>
      <c r="F458" s="430" t="s">
        <v>1625</v>
      </c>
      <c r="G458" s="431" t="s">
        <v>1625</v>
      </c>
      <c r="H458" s="396"/>
      <c r="I458" s="390"/>
    </row>
    <row r="459" spans="1:9" ht="15.75" thickBot="1" x14ac:dyDescent="0.3">
      <c r="A459" s="666"/>
      <c r="B459" s="671"/>
      <c r="C459" s="432">
        <v>4</v>
      </c>
      <c r="D459" s="430" t="s">
        <v>1625</v>
      </c>
      <c r="E459" s="430" t="s">
        <v>1625</v>
      </c>
      <c r="F459" s="430" t="s">
        <v>1625</v>
      </c>
      <c r="G459" s="431" t="s">
        <v>1625</v>
      </c>
      <c r="H459" s="396"/>
      <c r="I459" s="390"/>
    </row>
    <row r="460" spans="1:9" ht="15.75" thickBot="1" x14ac:dyDescent="0.3">
      <c r="A460" s="666"/>
      <c r="B460" s="670" t="s">
        <v>2977</v>
      </c>
      <c r="C460" s="424">
        <v>3</v>
      </c>
      <c r="D460" s="430" t="s">
        <v>1625</v>
      </c>
      <c r="E460" s="430" t="s">
        <v>1625</v>
      </c>
      <c r="F460" s="430" t="s">
        <v>1625</v>
      </c>
      <c r="G460" s="431" t="s">
        <v>1625</v>
      </c>
      <c r="H460" s="396"/>
      <c r="I460" s="390"/>
    </row>
    <row r="461" spans="1:9" ht="15.75" thickBot="1" x14ac:dyDescent="0.3">
      <c r="A461" s="666"/>
      <c r="B461" s="671"/>
      <c r="C461" s="432">
        <v>4</v>
      </c>
      <c r="D461" s="430" t="s">
        <v>1625</v>
      </c>
      <c r="E461" s="430" t="s">
        <v>1625</v>
      </c>
      <c r="F461" s="430" t="s">
        <v>1625</v>
      </c>
      <c r="G461" s="431" t="s">
        <v>1625</v>
      </c>
      <c r="H461" s="396"/>
      <c r="I461" s="399"/>
    </row>
    <row r="462" spans="1:9" ht="15.75" thickBot="1" x14ac:dyDescent="0.3">
      <c r="A462" s="666"/>
      <c r="B462" s="670" t="s">
        <v>325</v>
      </c>
      <c r="C462" s="424">
        <v>3</v>
      </c>
      <c r="D462" s="430" t="s">
        <v>1625</v>
      </c>
      <c r="E462" s="430" t="s">
        <v>1625</v>
      </c>
      <c r="F462" s="430" t="s">
        <v>1625</v>
      </c>
      <c r="G462" s="431" t="s">
        <v>1625</v>
      </c>
      <c r="H462" s="396"/>
      <c r="I462" s="390"/>
    </row>
    <row r="463" spans="1:9" ht="15.75" thickBot="1" x14ac:dyDescent="0.3">
      <c r="A463" s="666"/>
      <c r="B463" s="671"/>
      <c r="C463" s="432">
        <v>4</v>
      </c>
      <c r="D463" s="430" t="s">
        <v>1625</v>
      </c>
      <c r="E463" s="430" t="s">
        <v>1625</v>
      </c>
      <c r="F463" s="430" t="s">
        <v>1625</v>
      </c>
      <c r="G463" s="431" t="s">
        <v>1625</v>
      </c>
      <c r="H463" s="396"/>
      <c r="I463" s="390"/>
    </row>
    <row r="464" spans="1:9" ht="15.75" thickBot="1" x14ac:dyDescent="0.3">
      <c r="A464" s="666"/>
      <c r="B464" s="670" t="s">
        <v>326</v>
      </c>
      <c r="C464" s="424">
        <v>3</v>
      </c>
      <c r="D464" s="430" t="s">
        <v>1625</v>
      </c>
      <c r="E464" s="430" t="s">
        <v>1625</v>
      </c>
      <c r="F464" s="430" t="s">
        <v>1625</v>
      </c>
      <c r="G464" s="431" t="s">
        <v>1625</v>
      </c>
      <c r="H464" s="396"/>
      <c r="I464" s="390"/>
    </row>
    <row r="465" spans="1:9" ht="15.75" thickBot="1" x14ac:dyDescent="0.3">
      <c r="A465" s="666"/>
      <c r="B465" s="671"/>
      <c r="C465" s="432">
        <v>4</v>
      </c>
      <c r="D465" s="430" t="s">
        <v>1625</v>
      </c>
      <c r="E465" s="430" t="s">
        <v>1625</v>
      </c>
      <c r="F465" s="430" t="s">
        <v>1625</v>
      </c>
      <c r="G465" s="431" t="s">
        <v>1625</v>
      </c>
      <c r="H465" s="396"/>
      <c r="I465" s="390"/>
    </row>
    <row r="466" spans="1:9" ht="15.75" thickBot="1" x14ac:dyDescent="0.3">
      <c r="A466" s="666"/>
      <c r="B466" s="670" t="s">
        <v>1302</v>
      </c>
      <c r="C466" s="424">
        <v>3</v>
      </c>
      <c r="D466" s="430" t="s">
        <v>1625</v>
      </c>
      <c r="E466" s="430" t="s">
        <v>1625</v>
      </c>
      <c r="F466" s="430" t="s">
        <v>1625</v>
      </c>
      <c r="G466" s="431" t="s">
        <v>1625</v>
      </c>
      <c r="H466" s="396"/>
      <c r="I466" s="390"/>
    </row>
    <row r="467" spans="1:9" ht="15.75" thickBot="1" x14ac:dyDescent="0.3">
      <c r="A467" s="666"/>
      <c r="B467" s="671"/>
      <c r="C467" s="432">
        <v>4</v>
      </c>
      <c r="D467" s="430" t="s">
        <v>1625</v>
      </c>
      <c r="E467" s="430" t="s">
        <v>1625</v>
      </c>
      <c r="F467" s="430" t="s">
        <v>1625</v>
      </c>
      <c r="G467" s="431" t="s">
        <v>1625</v>
      </c>
      <c r="H467" s="396"/>
      <c r="I467" s="390"/>
    </row>
    <row r="468" spans="1:9" ht="15.75" thickBot="1" x14ac:dyDescent="0.3">
      <c r="A468" s="666"/>
      <c r="B468" s="670" t="s">
        <v>2980</v>
      </c>
      <c r="C468" s="424">
        <v>3</v>
      </c>
      <c r="D468" s="430" t="s">
        <v>1625</v>
      </c>
      <c r="E468" s="430" t="s">
        <v>1625</v>
      </c>
      <c r="F468" s="430" t="s">
        <v>1625</v>
      </c>
      <c r="G468" s="431" t="s">
        <v>1625</v>
      </c>
      <c r="H468" s="396"/>
      <c r="I468" s="390"/>
    </row>
    <row r="469" spans="1:9" ht="15.75" thickBot="1" x14ac:dyDescent="0.3">
      <c r="A469" s="666"/>
      <c r="B469" s="671"/>
      <c r="C469" s="432">
        <v>4</v>
      </c>
      <c r="D469" s="430" t="s">
        <v>1625</v>
      </c>
      <c r="E469" s="430" t="s">
        <v>1625</v>
      </c>
      <c r="F469" s="430" t="s">
        <v>1625</v>
      </c>
      <c r="G469" s="431" t="s">
        <v>1625</v>
      </c>
      <c r="H469" s="388"/>
      <c r="I469" s="399"/>
    </row>
    <row r="470" spans="1:9" ht="15.75" thickBot="1" x14ac:dyDescent="0.3">
      <c r="A470" s="666"/>
      <c r="B470" s="670" t="s">
        <v>2978</v>
      </c>
      <c r="C470" s="424">
        <v>3</v>
      </c>
      <c r="D470" s="430" t="s">
        <v>1625</v>
      </c>
      <c r="E470" s="430" t="s">
        <v>1625</v>
      </c>
      <c r="F470" s="430" t="s">
        <v>1625</v>
      </c>
      <c r="G470" s="431" t="s">
        <v>1625</v>
      </c>
      <c r="H470" s="388"/>
      <c r="I470" s="399"/>
    </row>
    <row r="471" spans="1:9" ht="15.75" thickBot="1" x14ac:dyDescent="0.3">
      <c r="A471" s="666"/>
      <c r="B471" s="671"/>
      <c r="C471" s="432">
        <v>4</v>
      </c>
      <c r="D471" s="430" t="s">
        <v>1625</v>
      </c>
      <c r="E471" s="430" t="s">
        <v>1625</v>
      </c>
      <c r="F471" s="430" t="s">
        <v>1625</v>
      </c>
      <c r="G471" s="431" t="s">
        <v>1625</v>
      </c>
      <c r="H471" s="388"/>
      <c r="I471" s="399"/>
    </row>
    <row r="472" spans="1:9" ht="15.75" thickBot="1" x14ac:dyDescent="0.3">
      <c r="A472" s="421"/>
      <c r="B472" s="422"/>
      <c r="C472" s="422"/>
      <c r="D472" s="423"/>
      <c r="E472" s="423"/>
      <c r="F472" s="423"/>
      <c r="G472" s="423"/>
      <c r="H472" s="393"/>
      <c r="I472" s="395"/>
    </row>
    <row r="473" spans="1:9" ht="15.75" thickBot="1" x14ac:dyDescent="0.3">
      <c r="A473" s="665" t="s">
        <v>2326</v>
      </c>
      <c r="B473" s="433" t="s">
        <v>324</v>
      </c>
      <c r="C473" s="434">
        <v>10</v>
      </c>
      <c r="D473" s="430" t="s">
        <v>1625</v>
      </c>
      <c r="E473" s="430" t="s">
        <v>1625</v>
      </c>
      <c r="F473" s="430" t="s">
        <v>1625</v>
      </c>
      <c r="G473" s="431" t="s">
        <v>1625</v>
      </c>
      <c r="H473" s="396"/>
      <c r="I473" s="390"/>
    </row>
    <row r="474" spans="1:9" ht="15.75" thickBot="1" x14ac:dyDescent="0.3">
      <c r="A474" s="666"/>
      <c r="B474" s="433" t="s">
        <v>320</v>
      </c>
      <c r="C474" s="434">
        <v>10</v>
      </c>
      <c r="D474" s="430" t="s">
        <v>1625</v>
      </c>
      <c r="E474" s="430" t="s">
        <v>1625</v>
      </c>
      <c r="F474" s="430" t="s">
        <v>1625</v>
      </c>
      <c r="G474" s="431" t="s">
        <v>1625</v>
      </c>
      <c r="H474" s="396"/>
      <c r="I474" s="390"/>
    </row>
    <row r="475" spans="1:9" ht="15.75" thickBot="1" x14ac:dyDescent="0.3">
      <c r="A475" s="666"/>
      <c r="B475" s="433" t="s">
        <v>321</v>
      </c>
      <c r="C475" s="434">
        <v>10</v>
      </c>
      <c r="D475" s="430" t="s">
        <v>1625</v>
      </c>
      <c r="E475" s="430" t="s">
        <v>1625</v>
      </c>
      <c r="F475" s="430" t="s">
        <v>1625</v>
      </c>
      <c r="G475" s="431" t="s">
        <v>1625</v>
      </c>
      <c r="H475" s="396"/>
      <c r="I475" s="390"/>
    </row>
    <row r="476" spans="1:9" ht="15.75" thickBot="1" x14ac:dyDescent="0.3">
      <c r="A476" s="666"/>
      <c r="B476" s="670" t="s">
        <v>2977</v>
      </c>
      <c r="C476" s="434">
        <v>10</v>
      </c>
      <c r="D476" s="430" t="s">
        <v>1625</v>
      </c>
      <c r="E476" s="430" t="s">
        <v>1625</v>
      </c>
      <c r="F476" s="430" t="s">
        <v>1625</v>
      </c>
      <c r="G476" s="431" t="s">
        <v>1625</v>
      </c>
      <c r="H476" s="396"/>
      <c r="I476" s="399"/>
    </row>
    <row r="477" spans="1:9" ht="15.75" thickBot="1" x14ac:dyDescent="0.3">
      <c r="A477" s="666"/>
      <c r="B477" s="671"/>
      <c r="C477" s="434">
        <v>10</v>
      </c>
      <c r="D477" s="430" t="s">
        <v>1625</v>
      </c>
      <c r="E477" s="430" t="s">
        <v>1625</v>
      </c>
      <c r="F477" s="430" t="s">
        <v>1625</v>
      </c>
      <c r="G477" s="431" t="s">
        <v>1625</v>
      </c>
      <c r="H477" s="388"/>
      <c r="I477" s="390"/>
    </row>
    <row r="478" spans="1:9" ht="15.75" thickBot="1" x14ac:dyDescent="0.3">
      <c r="A478" s="666"/>
      <c r="B478" s="433" t="s">
        <v>326</v>
      </c>
      <c r="C478" s="434">
        <v>10</v>
      </c>
      <c r="D478" s="430" t="s">
        <v>1625</v>
      </c>
      <c r="E478" s="430" t="s">
        <v>1625</v>
      </c>
      <c r="F478" s="430" t="s">
        <v>1625</v>
      </c>
      <c r="G478" s="431" t="s">
        <v>1625</v>
      </c>
      <c r="H478" s="388"/>
      <c r="I478" s="390"/>
    </row>
    <row r="479" spans="1:9" ht="15.75" thickBot="1" x14ac:dyDescent="0.3">
      <c r="A479" s="666"/>
      <c r="B479" s="433" t="s">
        <v>1302</v>
      </c>
      <c r="C479" s="434">
        <v>10</v>
      </c>
      <c r="D479" s="430" t="s">
        <v>1625</v>
      </c>
      <c r="E479" s="430" t="s">
        <v>1625</v>
      </c>
      <c r="F479" s="430" t="s">
        <v>1625</v>
      </c>
      <c r="G479" s="431" t="s">
        <v>1625</v>
      </c>
      <c r="H479" s="388"/>
      <c r="I479" s="390"/>
    </row>
    <row r="480" spans="1:9" ht="15.75" thickBot="1" x14ac:dyDescent="0.3">
      <c r="A480" s="666"/>
      <c r="B480" s="433" t="s">
        <v>2975</v>
      </c>
      <c r="C480" s="434">
        <v>10</v>
      </c>
      <c r="D480" s="430" t="s">
        <v>1625</v>
      </c>
      <c r="E480" s="430" t="s">
        <v>1625</v>
      </c>
      <c r="F480" s="430" t="s">
        <v>1625</v>
      </c>
      <c r="G480" s="431" t="s">
        <v>1625</v>
      </c>
      <c r="H480" s="388"/>
      <c r="I480" s="399"/>
    </row>
    <row r="481" spans="1:9" ht="15.75" thickBot="1" x14ac:dyDescent="0.3">
      <c r="A481" s="666"/>
      <c r="B481" s="433" t="s">
        <v>2978</v>
      </c>
      <c r="C481" s="434">
        <v>10</v>
      </c>
      <c r="D481" s="430" t="s">
        <v>1625</v>
      </c>
      <c r="E481" s="430" t="s">
        <v>1625</v>
      </c>
      <c r="F481" s="430" t="s">
        <v>1625</v>
      </c>
      <c r="G481" s="431" t="s">
        <v>1625</v>
      </c>
      <c r="H481" s="388"/>
      <c r="I481" s="399"/>
    </row>
    <row r="482" spans="1:9" ht="15.75" thickBot="1" x14ac:dyDescent="0.3">
      <c r="A482" s="421"/>
      <c r="B482" s="422"/>
      <c r="C482" s="422"/>
      <c r="D482" s="423"/>
      <c r="E482" s="423"/>
      <c r="F482" s="423"/>
      <c r="G482" s="423"/>
      <c r="H482" s="393"/>
      <c r="I482" s="395"/>
    </row>
    <row r="483" spans="1:9" ht="15.75" thickBot="1" x14ac:dyDescent="0.3">
      <c r="A483" s="665" t="s">
        <v>2327</v>
      </c>
      <c r="B483" s="433" t="s">
        <v>324</v>
      </c>
      <c r="C483" s="434">
        <v>4</v>
      </c>
      <c r="D483" s="430" t="s">
        <v>1625</v>
      </c>
      <c r="E483" s="430" t="s">
        <v>1625</v>
      </c>
      <c r="F483" s="430" t="s">
        <v>1625</v>
      </c>
      <c r="G483" s="431" t="s">
        <v>1625</v>
      </c>
      <c r="H483" s="396"/>
      <c r="I483" s="390"/>
    </row>
    <row r="484" spans="1:9" ht="15.75" thickBot="1" x14ac:dyDescent="0.3">
      <c r="A484" s="666"/>
      <c r="B484" s="433" t="s">
        <v>320</v>
      </c>
      <c r="C484" s="434">
        <v>4</v>
      </c>
      <c r="D484" s="430" t="s">
        <v>1625</v>
      </c>
      <c r="E484" s="430" t="s">
        <v>1625</v>
      </c>
      <c r="F484" s="430" t="s">
        <v>1625</v>
      </c>
      <c r="G484" s="431" t="s">
        <v>1625</v>
      </c>
      <c r="H484" s="396"/>
      <c r="I484" s="390"/>
    </row>
    <row r="485" spans="1:9" ht="15.75" thickBot="1" x14ac:dyDescent="0.3">
      <c r="A485" s="666"/>
      <c r="B485" s="433" t="s">
        <v>321</v>
      </c>
      <c r="C485" s="434">
        <v>4</v>
      </c>
      <c r="D485" s="430" t="s">
        <v>1625</v>
      </c>
      <c r="E485" s="430" t="s">
        <v>1625</v>
      </c>
      <c r="F485" s="430" t="s">
        <v>1625</v>
      </c>
      <c r="G485" s="431" t="s">
        <v>1625</v>
      </c>
      <c r="H485" s="396"/>
      <c r="I485" s="390"/>
    </row>
    <row r="486" spans="1:9" ht="15.75" thickBot="1" x14ac:dyDescent="0.3">
      <c r="A486" s="666"/>
      <c r="B486" s="433" t="s">
        <v>2977</v>
      </c>
      <c r="C486" s="434">
        <v>4</v>
      </c>
      <c r="D486" s="430" t="s">
        <v>1625</v>
      </c>
      <c r="E486" s="430" t="s">
        <v>1625</v>
      </c>
      <c r="F486" s="430" t="s">
        <v>1625</v>
      </c>
      <c r="G486" s="431" t="s">
        <v>1625</v>
      </c>
      <c r="H486" s="396"/>
      <c r="I486" s="399"/>
    </row>
    <row r="487" spans="1:9" ht="15.75" thickBot="1" x14ac:dyDescent="0.3">
      <c r="A487" s="666"/>
      <c r="B487" s="433" t="s">
        <v>325</v>
      </c>
      <c r="C487" s="434">
        <v>4</v>
      </c>
      <c r="D487" s="430" t="s">
        <v>1625</v>
      </c>
      <c r="E487" s="430" t="s">
        <v>1625</v>
      </c>
      <c r="F487" s="430" t="s">
        <v>1625</v>
      </c>
      <c r="G487" s="431" t="s">
        <v>1625</v>
      </c>
      <c r="H487" s="388"/>
      <c r="I487" s="390"/>
    </row>
    <row r="488" spans="1:9" ht="15.75" thickBot="1" x14ac:dyDescent="0.3">
      <c r="A488" s="666"/>
      <c r="B488" s="433" t="s">
        <v>326</v>
      </c>
      <c r="C488" s="434">
        <v>4</v>
      </c>
      <c r="D488" s="430" t="s">
        <v>1625</v>
      </c>
      <c r="E488" s="430" t="s">
        <v>1625</v>
      </c>
      <c r="F488" s="430" t="s">
        <v>1625</v>
      </c>
      <c r="G488" s="431" t="s">
        <v>1625</v>
      </c>
      <c r="H488" s="388"/>
      <c r="I488" s="390"/>
    </row>
    <row r="489" spans="1:9" ht="15.75" thickBot="1" x14ac:dyDescent="0.3">
      <c r="A489" s="666"/>
      <c r="B489" s="433" t="s">
        <v>1302</v>
      </c>
      <c r="C489" s="434">
        <v>4</v>
      </c>
      <c r="D489" s="430" t="s">
        <v>1625</v>
      </c>
      <c r="E489" s="430" t="s">
        <v>1625</v>
      </c>
      <c r="F489" s="430" t="s">
        <v>1625</v>
      </c>
      <c r="G489" s="431" t="s">
        <v>1625</v>
      </c>
      <c r="H489" s="388"/>
      <c r="I489" s="390"/>
    </row>
    <row r="490" spans="1:9" ht="15.75" thickBot="1" x14ac:dyDescent="0.3">
      <c r="A490" s="666"/>
      <c r="B490" s="433" t="s">
        <v>2975</v>
      </c>
      <c r="C490" s="434">
        <v>4</v>
      </c>
      <c r="D490" s="430" t="s">
        <v>1625</v>
      </c>
      <c r="E490" s="430" t="s">
        <v>1625</v>
      </c>
      <c r="F490" s="430" t="s">
        <v>1625</v>
      </c>
      <c r="G490" s="431" t="s">
        <v>1625</v>
      </c>
      <c r="H490" s="388"/>
      <c r="I490" s="399"/>
    </row>
    <row r="491" spans="1:9" ht="15.75" thickBot="1" x14ac:dyDescent="0.3">
      <c r="A491" s="666"/>
      <c r="B491" s="433" t="s">
        <v>2978</v>
      </c>
      <c r="C491" s="434">
        <v>4</v>
      </c>
      <c r="D491" s="430" t="s">
        <v>1625</v>
      </c>
      <c r="E491" s="430" t="s">
        <v>1625</v>
      </c>
      <c r="F491" s="430" t="s">
        <v>1625</v>
      </c>
      <c r="G491" s="431" t="s">
        <v>1625</v>
      </c>
      <c r="H491" s="388"/>
      <c r="I491" s="399"/>
    </row>
    <row r="492" spans="1:9" ht="15.75" thickBot="1" x14ac:dyDescent="0.3">
      <c r="A492" s="435"/>
      <c r="B492" s="436"/>
      <c r="C492" s="422"/>
      <c r="D492" s="423"/>
      <c r="E492" s="423"/>
      <c r="F492" s="423"/>
      <c r="G492" s="423"/>
      <c r="H492" s="393"/>
      <c r="I492" s="395"/>
    </row>
    <row r="493" spans="1:9" ht="15.75" thickBot="1" x14ac:dyDescent="0.3">
      <c r="A493" s="665" t="s">
        <v>2330</v>
      </c>
      <c r="B493" s="433" t="s">
        <v>324</v>
      </c>
      <c r="C493" s="434">
        <v>2</v>
      </c>
      <c r="D493" s="413" t="s">
        <v>1625</v>
      </c>
      <c r="E493" s="413" t="s">
        <v>1625</v>
      </c>
      <c r="F493" s="413" t="s">
        <v>1625</v>
      </c>
      <c r="G493" s="413" t="s">
        <v>1625</v>
      </c>
      <c r="H493" s="388"/>
      <c r="I493" s="390"/>
    </row>
    <row r="494" spans="1:9" ht="15.75" thickBot="1" x14ac:dyDescent="0.3">
      <c r="A494" s="666"/>
      <c r="B494" s="433" t="s">
        <v>320</v>
      </c>
      <c r="C494" s="434">
        <v>2</v>
      </c>
      <c r="D494" s="413" t="s">
        <v>1625</v>
      </c>
      <c r="E494" s="413" t="s">
        <v>1625</v>
      </c>
      <c r="F494" s="413" t="s">
        <v>1625</v>
      </c>
      <c r="G494" s="413" t="s">
        <v>1625</v>
      </c>
      <c r="H494" s="388"/>
      <c r="I494" s="390"/>
    </row>
    <row r="495" spans="1:9" ht="15.75" thickBot="1" x14ac:dyDescent="0.3">
      <c r="A495" s="666"/>
      <c r="B495" s="433" t="s">
        <v>321</v>
      </c>
      <c r="C495" s="434">
        <v>2</v>
      </c>
      <c r="D495" s="413" t="s">
        <v>1625</v>
      </c>
      <c r="E495" s="413" t="s">
        <v>1625</v>
      </c>
      <c r="F495" s="413" t="s">
        <v>1625</v>
      </c>
      <c r="G495" s="413" t="s">
        <v>1625</v>
      </c>
      <c r="H495" s="388"/>
      <c r="I495" s="390"/>
    </row>
    <row r="496" spans="1:9" ht="15.75" thickBot="1" x14ac:dyDescent="0.3">
      <c r="A496" s="666"/>
      <c r="B496" s="433" t="s">
        <v>2977</v>
      </c>
      <c r="C496" s="434">
        <v>2</v>
      </c>
      <c r="D496" s="413" t="s">
        <v>1625</v>
      </c>
      <c r="E496" s="413" t="s">
        <v>1625</v>
      </c>
      <c r="F496" s="413" t="s">
        <v>1625</v>
      </c>
      <c r="G496" s="413" t="s">
        <v>1625</v>
      </c>
      <c r="H496" s="396"/>
      <c r="I496" s="399"/>
    </row>
    <row r="497" spans="1:9" ht="15.75" thickBot="1" x14ac:dyDescent="0.3">
      <c r="A497" s="666"/>
      <c r="B497" s="433" t="s">
        <v>325</v>
      </c>
      <c r="C497" s="434">
        <v>2</v>
      </c>
      <c r="D497" s="413" t="s">
        <v>1625</v>
      </c>
      <c r="E497" s="413" t="s">
        <v>1625</v>
      </c>
      <c r="F497" s="413" t="s">
        <v>1625</v>
      </c>
      <c r="G497" s="413" t="s">
        <v>1625</v>
      </c>
      <c r="H497" s="388"/>
      <c r="I497" s="390"/>
    </row>
    <row r="498" spans="1:9" ht="15.75" thickBot="1" x14ac:dyDescent="0.3">
      <c r="A498" s="666"/>
      <c r="B498" s="433" t="s">
        <v>326</v>
      </c>
      <c r="C498" s="434">
        <v>2</v>
      </c>
      <c r="D498" s="413" t="s">
        <v>1625</v>
      </c>
      <c r="E498" s="413" t="s">
        <v>1625</v>
      </c>
      <c r="F498" s="413" t="s">
        <v>1625</v>
      </c>
      <c r="G498" s="413" t="s">
        <v>1625</v>
      </c>
      <c r="H498" s="388"/>
      <c r="I498" s="390"/>
    </row>
    <row r="499" spans="1:9" ht="15.75" thickBot="1" x14ac:dyDescent="0.3">
      <c r="A499" s="666"/>
      <c r="B499" s="433" t="s">
        <v>1302</v>
      </c>
      <c r="C499" s="434">
        <v>2</v>
      </c>
      <c r="D499" s="413" t="s">
        <v>1625</v>
      </c>
      <c r="E499" s="413" t="s">
        <v>1625</v>
      </c>
      <c r="F499" s="413" t="s">
        <v>1625</v>
      </c>
      <c r="G499" s="413" t="s">
        <v>1625</v>
      </c>
      <c r="H499" s="388"/>
      <c r="I499" s="390"/>
    </row>
    <row r="500" spans="1:9" ht="15.75" thickBot="1" x14ac:dyDescent="0.3">
      <c r="A500" s="666"/>
      <c r="B500" s="433" t="s">
        <v>2975</v>
      </c>
      <c r="C500" s="434">
        <v>2</v>
      </c>
      <c r="D500" s="413" t="s">
        <v>1625</v>
      </c>
      <c r="E500" s="413" t="s">
        <v>1625</v>
      </c>
      <c r="F500" s="413" t="s">
        <v>1625</v>
      </c>
      <c r="G500" s="413" t="s">
        <v>1625</v>
      </c>
      <c r="H500" s="396"/>
      <c r="I500" s="399"/>
    </row>
    <row r="501" spans="1:9" ht="15.75" thickBot="1" x14ac:dyDescent="0.3">
      <c r="A501" s="666"/>
      <c r="B501" s="433" t="s">
        <v>2978</v>
      </c>
      <c r="C501" s="434">
        <v>2</v>
      </c>
      <c r="D501" s="413" t="s">
        <v>1625</v>
      </c>
      <c r="E501" s="413" t="s">
        <v>1625</v>
      </c>
      <c r="F501" s="413" t="s">
        <v>1625</v>
      </c>
      <c r="G501" s="413" t="s">
        <v>1625</v>
      </c>
      <c r="H501" s="396"/>
      <c r="I501" s="399"/>
    </row>
    <row r="502" spans="1:9" ht="15.75" thickBot="1" x14ac:dyDescent="0.3">
      <c r="A502" s="437"/>
      <c r="B502" s="438"/>
      <c r="C502" s="438"/>
      <c r="D502" s="439"/>
      <c r="E502" s="439"/>
      <c r="F502" s="439"/>
      <c r="G502" s="439"/>
      <c r="H502" s="439"/>
      <c r="I502" s="440"/>
    </row>
    <row r="503" spans="1:9" x14ac:dyDescent="0.25">
      <c r="A503" s="85"/>
      <c r="B503" s="85"/>
      <c r="C503" s="85"/>
      <c r="D503" s="367"/>
      <c r="E503" s="367"/>
      <c r="F503" s="367"/>
      <c r="G503" s="367"/>
      <c r="I503" s="85"/>
    </row>
    <row r="504" spans="1:9" x14ac:dyDescent="0.25">
      <c r="A504" s="85"/>
      <c r="B504" s="85"/>
      <c r="C504" s="85"/>
      <c r="D504" s="367"/>
      <c r="E504" s="367"/>
      <c r="F504" s="367"/>
      <c r="G504" s="367"/>
      <c r="I504" s="85"/>
    </row>
    <row r="505" spans="1:9" ht="15.75" thickBot="1" x14ac:dyDescent="0.3">
      <c r="I505" s="441"/>
    </row>
    <row r="506" spans="1:9" ht="19.5" thickBot="1" x14ac:dyDescent="0.35">
      <c r="A506" s="663" t="s">
        <v>2272</v>
      </c>
      <c r="B506" s="664"/>
      <c r="C506" s="664"/>
      <c r="D506" s="664"/>
      <c r="E506" s="664"/>
      <c r="F506" s="664"/>
      <c r="G506" s="664"/>
      <c r="H506" s="380"/>
      <c r="I506" s="407"/>
    </row>
    <row r="507" spans="1:9" ht="15.75" thickBot="1" x14ac:dyDescent="0.3">
      <c r="A507" s="408" t="s">
        <v>2310</v>
      </c>
      <c r="B507" s="409" t="s">
        <v>2311</v>
      </c>
      <c r="C507" s="410" t="s">
        <v>2312</v>
      </c>
      <c r="D507" s="411" t="s">
        <v>2313</v>
      </c>
      <c r="E507" s="411" t="s">
        <v>2314</v>
      </c>
      <c r="F507" s="411" t="s">
        <v>2315</v>
      </c>
      <c r="G507" s="411" t="s">
        <v>2316</v>
      </c>
      <c r="H507" s="372"/>
      <c r="I507" s="534" t="s">
        <v>2989</v>
      </c>
    </row>
    <row r="508" spans="1:9" x14ac:dyDescent="0.25">
      <c r="A508" s="665" t="s">
        <v>2318</v>
      </c>
      <c r="B508" s="667" t="s">
        <v>324</v>
      </c>
      <c r="C508" s="412">
        <v>6</v>
      </c>
      <c r="D508" s="413" t="s">
        <v>1625</v>
      </c>
      <c r="E508" s="413" t="s">
        <v>1625</v>
      </c>
      <c r="F508" s="413" t="s">
        <v>1625</v>
      </c>
      <c r="G508" s="414" t="s">
        <v>1625</v>
      </c>
      <c r="H508" s="388"/>
      <c r="I508" s="390"/>
    </row>
    <row r="509" spans="1:9" x14ac:dyDescent="0.25">
      <c r="A509" s="666"/>
      <c r="B509" s="668"/>
      <c r="C509" s="415">
        <v>7</v>
      </c>
      <c r="D509" s="413" t="s">
        <v>1625</v>
      </c>
      <c r="E509" s="413" t="s">
        <v>1625</v>
      </c>
      <c r="F509" s="413" t="s">
        <v>1625</v>
      </c>
      <c r="G509" s="414" t="s">
        <v>1625</v>
      </c>
      <c r="H509" s="388"/>
      <c r="I509" s="390"/>
    </row>
    <row r="510" spans="1:9" ht="15.75" thickBot="1" x14ac:dyDescent="0.3">
      <c r="A510" s="666"/>
      <c r="B510" s="669"/>
      <c r="C510" s="416">
        <v>8</v>
      </c>
      <c r="D510" s="413" t="s">
        <v>1625</v>
      </c>
      <c r="E510" s="413" t="s">
        <v>1625</v>
      </c>
      <c r="F510" s="413" t="s">
        <v>1625</v>
      </c>
      <c r="G510" s="414" t="s">
        <v>1625</v>
      </c>
      <c r="H510" s="388"/>
      <c r="I510" s="390"/>
    </row>
    <row r="511" spans="1:9" x14ac:dyDescent="0.25">
      <c r="A511" s="666"/>
      <c r="B511" s="667" t="s">
        <v>320</v>
      </c>
      <c r="C511" s="417">
        <v>6</v>
      </c>
      <c r="D511" s="413" t="s">
        <v>1625</v>
      </c>
      <c r="E511" s="413" t="s">
        <v>1625</v>
      </c>
      <c r="F511" s="413" t="s">
        <v>1625</v>
      </c>
      <c r="G511" s="414" t="s">
        <v>1625</v>
      </c>
      <c r="H511" s="388"/>
      <c r="I511" s="390"/>
    </row>
    <row r="512" spans="1:9" x14ac:dyDescent="0.25">
      <c r="A512" s="666"/>
      <c r="B512" s="668"/>
      <c r="C512" s="415">
        <v>7</v>
      </c>
      <c r="D512" s="413" t="s">
        <v>1625</v>
      </c>
      <c r="E512" s="413" t="s">
        <v>1625</v>
      </c>
      <c r="F512" s="413" t="s">
        <v>1625</v>
      </c>
      <c r="G512" s="414" t="s">
        <v>1625</v>
      </c>
      <c r="H512" s="388"/>
      <c r="I512" s="390"/>
    </row>
    <row r="513" spans="1:9" ht="15.75" thickBot="1" x14ac:dyDescent="0.3">
      <c r="A513" s="666"/>
      <c r="B513" s="669"/>
      <c r="C513" s="416">
        <v>8</v>
      </c>
      <c r="D513" s="413" t="s">
        <v>1625</v>
      </c>
      <c r="E513" s="413" t="s">
        <v>1625</v>
      </c>
      <c r="F513" s="413" t="s">
        <v>1625</v>
      </c>
      <c r="G513" s="414" t="s">
        <v>1625</v>
      </c>
      <c r="H513" s="388"/>
      <c r="I513" s="390"/>
    </row>
    <row r="514" spans="1:9" x14ac:dyDescent="0.25">
      <c r="A514" s="666"/>
      <c r="B514" s="667" t="s">
        <v>321</v>
      </c>
      <c r="C514" s="417">
        <v>6</v>
      </c>
      <c r="D514" s="413" t="s">
        <v>1625</v>
      </c>
      <c r="E514" s="413" t="s">
        <v>1625</v>
      </c>
      <c r="F514" s="413" t="s">
        <v>1625</v>
      </c>
      <c r="G514" s="414" t="s">
        <v>1625</v>
      </c>
      <c r="H514" s="388"/>
      <c r="I514" s="390"/>
    </row>
    <row r="515" spans="1:9" x14ac:dyDescent="0.25">
      <c r="A515" s="666"/>
      <c r="B515" s="668"/>
      <c r="C515" s="415">
        <v>7</v>
      </c>
      <c r="D515" s="413" t="s">
        <v>1625</v>
      </c>
      <c r="E515" s="413" t="s">
        <v>1625</v>
      </c>
      <c r="F515" s="413" t="s">
        <v>1625</v>
      </c>
      <c r="G515" s="414" t="s">
        <v>1625</v>
      </c>
      <c r="H515" s="388"/>
      <c r="I515" s="390"/>
    </row>
    <row r="516" spans="1:9" ht="15.75" thickBot="1" x14ac:dyDescent="0.3">
      <c r="A516" s="666"/>
      <c r="B516" s="669"/>
      <c r="C516" s="416">
        <v>8</v>
      </c>
      <c r="D516" s="413" t="s">
        <v>1625</v>
      </c>
      <c r="E516" s="413" t="s">
        <v>1625</v>
      </c>
      <c r="F516" s="413" t="s">
        <v>1625</v>
      </c>
      <c r="G516" s="414" t="s">
        <v>1625</v>
      </c>
      <c r="H516" s="388"/>
      <c r="I516" s="390"/>
    </row>
    <row r="517" spans="1:9" x14ac:dyDescent="0.25">
      <c r="A517" s="666"/>
      <c r="B517" s="667" t="s">
        <v>2977</v>
      </c>
      <c r="C517" s="417">
        <v>6</v>
      </c>
      <c r="D517" s="413" t="s">
        <v>1625</v>
      </c>
      <c r="E517" s="413" t="s">
        <v>1625</v>
      </c>
      <c r="F517" s="413" t="s">
        <v>1625</v>
      </c>
      <c r="G517" s="414" t="s">
        <v>1625</v>
      </c>
      <c r="H517" s="388"/>
      <c r="I517" s="390"/>
    </row>
    <row r="518" spans="1:9" x14ac:dyDescent="0.25">
      <c r="A518" s="666"/>
      <c r="B518" s="668"/>
      <c r="C518" s="415">
        <v>7</v>
      </c>
      <c r="D518" s="413" t="s">
        <v>1625</v>
      </c>
      <c r="E518" s="413" t="s">
        <v>1625</v>
      </c>
      <c r="F518" s="413" t="s">
        <v>1625</v>
      </c>
      <c r="G518" s="414" t="s">
        <v>1625</v>
      </c>
      <c r="H518" s="388"/>
      <c r="I518" s="390"/>
    </row>
    <row r="519" spans="1:9" ht="15.75" thickBot="1" x14ac:dyDescent="0.3">
      <c r="A519" s="666"/>
      <c r="B519" s="669"/>
      <c r="C519" s="416">
        <v>8</v>
      </c>
      <c r="D519" s="413" t="s">
        <v>1625</v>
      </c>
      <c r="E519" s="413" t="s">
        <v>1625</v>
      </c>
      <c r="F519" s="413" t="s">
        <v>1625</v>
      </c>
      <c r="G519" s="414" t="s">
        <v>1625</v>
      </c>
      <c r="H519" s="388"/>
      <c r="I519" s="390"/>
    </row>
    <row r="520" spans="1:9" x14ac:dyDescent="0.25">
      <c r="A520" s="666"/>
      <c r="B520" s="667" t="s">
        <v>325</v>
      </c>
      <c r="C520" s="417">
        <v>6</v>
      </c>
      <c r="D520" s="413" t="s">
        <v>1625</v>
      </c>
      <c r="E520" s="413" t="s">
        <v>1625</v>
      </c>
      <c r="F520" s="413" t="s">
        <v>1625</v>
      </c>
      <c r="G520" s="414" t="s">
        <v>1625</v>
      </c>
      <c r="H520" s="388"/>
      <c r="I520" s="390"/>
    </row>
    <row r="521" spans="1:9" x14ac:dyDescent="0.25">
      <c r="A521" s="666"/>
      <c r="B521" s="668"/>
      <c r="C521" s="415">
        <v>7</v>
      </c>
      <c r="D521" s="413" t="s">
        <v>1625</v>
      </c>
      <c r="E521" s="413" t="s">
        <v>1625</v>
      </c>
      <c r="F521" s="413" t="s">
        <v>1625</v>
      </c>
      <c r="G521" s="414" t="s">
        <v>1625</v>
      </c>
      <c r="H521" s="388"/>
      <c r="I521" s="390"/>
    </row>
    <row r="522" spans="1:9" ht="15.75" thickBot="1" x14ac:dyDescent="0.3">
      <c r="A522" s="666"/>
      <c r="B522" s="669"/>
      <c r="C522" s="416">
        <v>8</v>
      </c>
      <c r="D522" s="413" t="s">
        <v>1625</v>
      </c>
      <c r="E522" s="413" t="s">
        <v>1625</v>
      </c>
      <c r="F522" s="413" t="s">
        <v>1625</v>
      </c>
      <c r="G522" s="414" t="s">
        <v>1625</v>
      </c>
      <c r="H522" s="388"/>
      <c r="I522" s="390"/>
    </row>
    <row r="523" spans="1:9" x14ac:dyDescent="0.25">
      <c r="A523" s="666"/>
      <c r="B523" s="667" t="s">
        <v>326</v>
      </c>
      <c r="C523" s="417">
        <v>6</v>
      </c>
      <c r="D523" s="413" t="s">
        <v>1625</v>
      </c>
      <c r="E523" s="413" t="s">
        <v>1625</v>
      </c>
      <c r="F523" s="413" t="s">
        <v>1625</v>
      </c>
      <c r="G523" s="414" t="s">
        <v>1625</v>
      </c>
      <c r="H523" s="388"/>
      <c r="I523" s="390"/>
    </row>
    <row r="524" spans="1:9" x14ac:dyDescent="0.25">
      <c r="A524" s="666"/>
      <c r="B524" s="668"/>
      <c r="C524" s="415">
        <v>7</v>
      </c>
      <c r="D524" s="413" t="s">
        <v>1625</v>
      </c>
      <c r="E524" s="413" t="s">
        <v>1625</v>
      </c>
      <c r="F524" s="413" t="s">
        <v>1625</v>
      </c>
      <c r="G524" s="414" t="s">
        <v>1625</v>
      </c>
      <c r="H524" s="388"/>
      <c r="I524" s="390"/>
    </row>
    <row r="525" spans="1:9" ht="15.75" thickBot="1" x14ac:dyDescent="0.3">
      <c r="A525" s="666"/>
      <c r="B525" s="669"/>
      <c r="C525" s="416">
        <v>8</v>
      </c>
      <c r="D525" s="413" t="s">
        <v>1625</v>
      </c>
      <c r="E525" s="413" t="s">
        <v>1625</v>
      </c>
      <c r="F525" s="413" t="s">
        <v>1625</v>
      </c>
      <c r="G525" s="414" t="s">
        <v>1625</v>
      </c>
      <c r="H525" s="388"/>
      <c r="I525" s="390"/>
    </row>
    <row r="526" spans="1:9" x14ac:dyDescent="0.25">
      <c r="A526" s="666"/>
      <c r="B526" s="667" t="s">
        <v>1302</v>
      </c>
      <c r="C526" s="417">
        <v>6</v>
      </c>
      <c r="D526" s="413" t="s">
        <v>1625</v>
      </c>
      <c r="E526" s="413" t="s">
        <v>1625</v>
      </c>
      <c r="F526" s="413" t="s">
        <v>1625</v>
      </c>
      <c r="G526" s="414" t="s">
        <v>1625</v>
      </c>
      <c r="H526" s="388"/>
      <c r="I526" s="390"/>
    </row>
    <row r="527" spans="1:9" x14ac:dyDescent="0.25">
      <c r="A527" s="666"/>
      <c r="B527" s="668"/>
      <c r="C527" s="415">
        <v>7</v>
      </c>
      <c r="D527" s="413" t="s">
        <v>1625</v>
      </c>
      <c r="E527" s="413" t="s">
        <v>1625</v>
      </c>
      <c r="F527" s="413" t="s">
        <v>1625</v>
      </c>
      <c r="G527" s="414" t="s">
        <v>1625</v>
      </c>
      <c r="H527" s="388"/>
      <c r="I527" s="390"/>
    </row>
    <row r="528" spans="1:9" ht="15.75" thickBot="1" x14ac:dyDescent="0.3">
      <c r="A528" s="666"/>
      <c r="B528" s="669"/>
      <c r="C528" s="416">
        <v>8</v>
      </c>
      <c r="D528" s="413" t="s">
        <v>1625</v>
      </c>
      <c r="E528" s="413" t="s">
        <v>1625</v>
      </c>
      <c r="F528" s="413" t="s">
        <v>1625</v>
      </c>
      <c r="G528" s="414" t="s">
        <v>1625</v>
      </c>
      <c r="H528" s="388"/>
      <c r="I528" s="390"/>
    </row>
    <row r="529" spans="1:9" x14ac:dyDescent="0.25">
      <c r="A529" s="666"/>
      <c r="B529" s="667" t="s">
        <v>2975</v>
      </c>
      <c r="C529" s="417">
        <v>6</v>
      </c>
      <c r="D529" s="413" t="s">
        <v>1625</v>
      </c>
      <c r="E529" s="413" t="s">
        <v>1625</v>
      </c>
      <c r="F529" s="413" t="s">
        <v>1625</v>
      </c>
      <c r="G529" s="414" t="s">
        <v>1625</v>
      </c>
      <c r="H529" s="388"/>
      <c r="I529" s="390"/>
    </row>
    <row r="530" spans="1:9" x14ac:dyDescent="0.25">
      <c r="A530" s="666"/>
      <c r="B530" s="668"/>
      <c r="C530" s="415">
        <v>7</v>
      </c>
      <c r="D530" s="413" t="s">
        <v>1625</v>
      </c>
      <c r="E530" s="413" t="s">
        <v>1625</v>
      </c>
      <c r="F530" s="413" t="s">
        <v>1625</v>
      </c>
      <c r="G530" s="414" t="s">
        <v>1625</v>
      </c>
      <c r="H530" s="388"/>
      <c r="I530" s="390"/>
    </row>
    <row r="531" spans="1:9" ht="15.75" thickBot="1" x14ac:dyDescent="0.3">
      <c r="A531" s="666"/>
      <c r="B531" s="669"/>
      <c r="C531" s="416">
        <v>8</v>
      </c>
      <c r="D531" s="413" t="s">
        <v>1625</v>
      </c>
      <c r="E531" s="413" t="s">
        <v>1625</v>
      </c>
      <c r="F531" s="413" t="s">
        <v>1625</v>
      </c>
      <c r="G531" s="414" t="s">
        <v>1625</v>
      </c>
      <c r="H531" s="388"/>
      <c r="I531" s="399"/>
    </row>
    <row r="532" spans="1:9" x14ac:dyDescent="0.25">
      <c r="A532" s="666"/>
      <c r="B532" s="667" t="s">
        <v>2978</v>
      </c>
      <c r="C532" s="417">
        <v>6</v>
      </c>
      <c r="D532" s="413" t="s">
        <v>1625</v>
      </c>
      <c r="E532" s="413" t="s">
        <v>1625</v>
      </c>
      <c r="F532" s="413" t="s">
        <v>1625</v>
      </c>
      <c r="G532" s="414" t="s">
        <v>1625</v>
      </c>
      <c r="H532" s="388"/>
      <c r="I532" s="390"/>
    </row>
    <row r="533" spans="1:9" x14ac:dyDescent="0.25">
      <c r="A533" s="666"/>
      <c r="B533" s="668"/>
      <c r="C533" s="415">
        <v>7</v>
      </c>
      <c r="D533" s="413" t="s">
        <v>1625</v>
      </c>
      <c r="E533" s="413" t="s">
        <v>1625</v>
      </c>
      <c r="F533" s="413" t="s">
        <v>1625</v>
      </c>
      <c r="G533" s="414" t="s">
        <v>1625</v>
      </c>
      <c r="H533" s="388"/>
      <c r="I533" s="390"/>
    </row>
    <row r="534" spans="1:9" ht="15.75" thickBot="1" x14ac:dyDescent="0.3">
      <c r="A534" s="666"/>
      <c r="B534" s="669"/>
      <c r="C534" s="416">
        <v>8</v>
      </c>
      <c r="D534" s="413" t="s">
        <v>1625</v>
      </c>
      <c r="E534" s="413" t="s">
        <v>1625</v>
      </c>
      <c r="F534" s="413" t="s">
        <v>1625</v>
      </c>
      <c r="G534" s="414" t="s">
        <v>1625</v>
      </c>
      <c r="H534" s="388"/>
      <c r="I534" s="399"/>
    </row>
    <row r="535" spans="1:9" ht="15.75" thickBot="1" x14ac:dyDescent="0.3">
      <c r="A535" s="421"/>
      <c r="B535" s="422"/>
      <c r="C535" s="422"/>
      <c r="D535" s="423"/>
      <c r="E535" s="423"/>
      <c r="F535" s="423"/>
      <c r="G535" s="423"/>
      <c r="H535" s="393"/>
      <c r="I535" s="395"/>
    </row>
    <row r="536" spans="1:9" x14ac:dyDescent="0.25">
      <c r="A536" s="665" t="s">
        <v>2319</v>
      </c>
      <c r="B536" s="670" t="s">
        <v>2320</v>
      </c>
      <c r="C536" s="424">
        <v>2</v>
      </c>
      <c r="D536" s="413" t="s">
        <v>1625</v>
      </c>
      <c r="E536" s="413" t="s">
        <v>1625</v>
      </c>
      <c r="F536" s="413" t="s">
        <v>1625</v>
      </c>
      <c r="G536" s="413" t="s">
        <v>1625</v>
      </c>
      <c r="H536" s="388"/>
      <c r="I536" s="390"/>
    </row>
    <row r="537" spans="1:9" x14ac:dyDescent="0.25">
      <c r="A537" s="666"/>
      <c r="B537" s="672"/>
      <c r="C537" s="425" t="s">
        <v>2321</v>
      </c>
      <c r="D537" s="413" t="s">
        <v>1625</v>
      </c>
      <c r="E537" s="413" t="s">
        <v>1625</v>
      </c>
      <c r="F537" s="413" t="s">
        <v>1625</v>
      </c>
      <c r="G537" s="413" t="s">
        <v>1625</v>
      </c>
      <c r="H537" s="388"/>
      <c r="I537" s="390"/>
    </row>
    <row r="538" spans="1:9" x14ac:dyDescent="0.25">
      <c r="A538" s="666"/>
      <c r="B538" s="672"/>
      <c r="C538" s="426" t="s">
        <v>2322</v>
      </c>
      <c r="D538" s="413" t="s">
        <v>1625</v>
      </c>
      <c r="E538" s="413" t="s">
        <v>1625</v>
      </c>
      <c r="F538" s="413" t="s">
        <v>1625</v>
      </c>
      <c r="G538" s="413" t="s">
        <v>1625</v>
      </c>
      <c r="H538" s="388"/>
      <c r="I538" s="390"/>
    </row>
    <row r="539" spans="1:9" ht="15.75" thickBot="1" x14ac:dyDescent="0.3">
      <c r="A539" s="666"/>
      <c r="B539" s="671"/>
      <c r="C539" s="427" t="s">
        <v>2323</v>
      </c>
      <c r="D539" s="413" t="s">
        <v>1625</v>
      </c>
      <c r="E539" s="413" t="s">
        <v>1625</v>
      </c>
      <c r="F539" s="413" t="s">
        <v>1625</v>
      </c>
      <c r="G539" s="413" t="s">
        <v>1625</v>
      </c>
      <c r="H539" s="388"/>
      <c r="I539" s="390"/>
    </row>
    <row r="540" spans="1:9" x14ac:dyDescent="0.25">
      <c r="A540" s="666"/>
      <c r="B540" s="670" t="s">
        <v>320</v>
      </c>
      <c r="C540" s="424">
        <v>2</v>
      </c>
      <c r="D540" s="413" t="s">
        <v>1625</v>
      </c>
      <c r="E540" s="413" t="s">
        <v>1625</v>
      </c>
      <c r="F540" s="413" t="s">
        <v>1625</v>
      </c>
      <c r="G540" s="413" t="s">
        <v>1625</v>
      </c>
      <c r="H540" s="388"/>
      <c r="I540" s="390"/>
    </row>
    <row r="541" spans="1:9" x14ac:dyDescent="0.25">
      <c r="A541" s="666"/>
      <c r="B541" s="672"/>
      <c r="C541" s="425" t="s">
        <v>2321</v>
      </c>
      <c r="D541" s="413" t="s">
        <v>1625</v>
      </c>
      <c r="E541" s="413" t="s">
        <v>1625</v>
      </c>
      <c r="F541" s="413" t="s">
        <v>1625</v>
      </c>
      <c r="G541" s="413" t="s">
        <v>1625</v>
      </c>
      <c r="H541" s="388"/>
      <c r="I541" s="390"/>
    </row>
    <row r="542" spans="1:9" x14ac:dyDescent="0.25">
      <c r="A542" s="666"/>
      <c r="B542" s="672"/>
      <c r="C542" s="426" t="s">
        <v>2322</v>
      </c>
      <c r="D542" s="413" t="s">
        <v>1625</v>
      </c>
      <c r="E542" s="413" t="s">
        <v>1625</v>
      </c>
      <c r="F542" s="413" t="s">
        <v>1625</v>
      </c>
      <c r="G542" s="413" t="s">
        <v>1625</v>
      </c>
      <c r="H542" s="388"/>
      <c r="I542" s="390"/>
    </row>
    <row r="543" spans="1:9" ht="15.75" thickBot="1" x14ac:dyDescent="0.3">
      <c r="A543" s="666"/>
      <c r="B543" s="671"/>
      <c r="C543" s="427" t="s">
        <v>2323</v>
      </c>
      <c r="D543" s="413" t="s">
        <v>1625</v>
      </c>
      <c r="E543" s="413" t="s">
        <v>1625</v>
      </c>
      <c r="F543" s="413" t="s">
        <v>1625</v>
      </c>
      <c r="G543" s="413" t="s">
        <v>1625</v>
      </c>
      <c r="H543" s="388"/>
      <c r="I543" s="390"/>
    </row>
    <row r="544" spans="1:9" x14ac:dyDescent="0.25">
      <c r="A544" s="666"/>
      <c r="B544" s="670" t="s">
        <v>321</v>
      </c>
      <c r="C544" s="424">
        <v>2</v>
      </c>
      <c r="D544" s="413" t="s">
        <v>1625</v>
      </c>
      <c r="E544" s="413" t="s">
        <v>1625</v>
      </c>
      <c r="F544" s="413" t="s">
        <v>1625</v>
      </c>
      <c r="G544" s="413" t="s">
        <v>1625</v>
      </c>
      <c r="H544" s="388"/>
      <c r="I544" s="390"/>
    </row>
    <row r="545" spans="1:9" x14ac:dyDescent="0.25">
      <c r="A545" s="666"/>
      <c r="B545" s="672"/>
      <c r="C545" s="425" t="s">
        <v>2321</v>
      </c>
      <c r="D545" s="413" t="s">
        <v>1625</v>
      </c>
      <c r="E545" s="413" t="s">
        <v>1625</v>
      </c>
      <c r="F545" s="413" t="s">
        <v>1625</v>
      </c>
      <c r="G545" s="413" t="s">
        <v>1625</v>
      </c>
      <c r="H545" s="388"/>
      <c r="I545" s="390"/>
    </row>
    <row r="546" spans="1:9" x14ac:dyDescent="0.25">
      <c r="A546" s="666"/>
      <c r="B546" s="672"/>
      <c r="C546" s="426" t="s">
        <v>2322</v>
      </c>
      <c r="D546" s="413" t="s">
        <v>1625</v>
      </c>
      <c r="E546" s="413" t="s">
        <v>1625</v>
      </c>
      <c r="F546" s="413" t="s">
        <v>1625</v>
      </c>
      <c r="G546" s="413" t="s">
        <v>1625</v>
      </c>
      <c r="H546" s="388"/>
      <c r="I546" s="390"/>
    </row>
    <row r="547" spans="1:9" ht="15.75" thickBot="1" x14ac:dyDescent="0.3">
      <c r="A547" s="666"/>
      <c r="B547" s="671"/>
      <c r="C547" s="427" t="s">
        <v>2323</v>
      </c>
      <c r="D547" s="413" t="s">
        <v>1625</v>
      </c>
      <c r="E547" s="413" t="s">
        <v>1625</v>
      </c>
      <c r="F547" s="413" t="s">
        <v>1625</v>
      </c>
      <c r="G547" s="413" t="s">
        <v>1625</v>
      </c>
      <c r="H547" s="388"/>
      <c r="I547" s="390"/>
    </row>
    <row r="548" spans="1:9" x14ac:dyDescent="0.25">
      <c r="A548" s="666"/>
      <c r="B548" s="670" t="s">
        <v>2977</v>
      </c>
      <c r="C548" s="424">
        <v>2</v>
      </c>
      <c r="D548" s="413" t="s">
        <v>1625</v>
      </c>
      <c r="E548" s="413" t="s">
        <v>1625</v>
      </c>
      <c r="F548" s="413" t="s">
        <v>1625</v>
      </c>
      <c r="G548" s="413" t="s">
        <v>1625</v>
      </c>
      <c r="H548" s="388"/>
      <c r="I548" s="390"/>
    </row>
    <row r="549" spans="1:9" x14ac:dyDescent="0.25">
      <c r="A549" s="666"/>
      <c r="B549" s="672"/>
      <c r="C549" s="425" t="s">
        <v>2321</v>
      </c>
      <c r="D549" s="413" t="s">
        <v>1625</v>
      </c>
      <c r="E549" s="413" t="s">
        <v>1625</v>
      </c>
      <c r="F549" s="413" t="s">
        <v>1625</v>
      </c>
      <c r="G549" s="413" t="s">
        <v>1625</v>
      </c>
      <c r="H549" s="388"/>
      <c r="I549" s="390"/>
    </row>
    <row r="550" spans="1:9" x14ac:dyDescent="0.25">
      <c r="A550" s="666"/>
      <c r="B550" s="672"/>
      <c r="C550" s="426" t="s">
        <v>2322</v>
      </c>
      <c r="D550" s="413" t="s">
        <v>1625</v>
      </c>
      <c r="E550" s="413" t="s">
        <v>1625</v>
      </c>
      <c r="F550" s="413" t="s">
        <v>1625</v>
      </c>
      <c r="G550" s="413" t="s">
        <v>1625</v>
      </c>
      <c r="H550" s="388"/>
      <c r="I550" s="390"/>
    </row>
    <row r="551" spans="1:9" ht="15.75" thickBot="1" x14ac:dyDescent="0.3">
      <c r="A551" s="666"/>
      <c r="B551" s="671"/>
      <c r="C551" s="427" t="s">
        <v>2323</v>
      </c>
      <c r="D551" s="413" t="s">
        <v>1625</v>
      </c>
      <c r="E551" s="413" t="s">
        <v>1625</v>
      </c>
      <c r="F551" s="413" t="s">
        <v>1625</v>
      </c>
      <c r="G551" s="413" t="s">
        <v>1625</v>
      </c>
      <c r="H551" s="396"/>
      <c r="I551" s="390"/>
    </row>
    <row r="552" spans="1:9" x14ac:dyDescent="0.25">
      <c r="A552" s="666"/>
      <c r="B552" s="670" t="s">
        <v>325</v>
      </c>
      <c r="C552" s="424">
        <v>2</v>
      </c>
      <c r="D552" s="413" t="s">
        <v>1625</v>
      </c>
      <c r="E552" s="413" t="s">
        <v>1625</v>
      </c>
      <c r="F552" s="413" t="s">
        <v>1625</v>
      </c>
      <c r="G552" s="413" t="s">
        <v>1625</v>
      </c>
      <c r="H552" s="388"/>
      <c r="I552" s="390"/>
    </row>
    <row r="553" spans="1:9" x14ac:dyDescent="0.25">
      <c r="A553" s="666"/>
      <c r="B553" s="672"/>
      <c r="C553" s="425" t="s">
        <v>2321</v>
      </c>
      <c r="D553" s="413" t="s">
        <v>1625</v>
      </c>
      <c r="E553" s="413" t="s">
        <v>1625</v>
      </c>
      <c r="F553" s="413" t="s">
        <v>1625</v>
      </c>
      <c r="G553" s="413" t="s">
        <v>1625</v>
      </c>
      <c r="H553" s="388"/>
      <c r="I553" s="390"/>
    </row>
    <row r="554" spans="1:9" x14ac:dyDescent="0.25">
      <c r="A554" s="666"/>
      <c r="B554" s="672"/>
      <c r="C554" s="426" t="s">
        <v>2322</v>
      </c>
      <c r="D554" s="413" t="s">
        <v>1625</v>
      </c>
      <c r="E554" s="413" t="s">
        <v>1625</v>
      </c>
      <c r="F554" s="413" t="s">
        <v>1625</v>
      </c>
      <c r="G554" s="413" t="s">
        <v>1625</v>
      </c>
      <c r="H554" s="388"/>
      <c r="I554" s="390"/>
    </row>
    <row r="555" spans="1:9" ht="15.75" thickBot="1" x14ac:dyDescent="0.3">
      <c r="A555" s="666"/>
      <c r="B555" s="671"/>
      <c r="C555" s="427" t="s">
        <v>2323</v>
      </c>
      <c r="D555" s="413" t="s">
        <v>1625</v>
      </c>
      <c r="E555" s="413" t="s">
        <v>1625</v>
      </c>
      <c r="F555" s="413" t="s">
        <v>1625</v>
      </c>
      <c r="G555" s="413" t="s">
        <v>1625</v>
      </c>
      <c r="H555" s="388"/>
      <c r="I555" s="390"/>
    </row>
    <row r="556" spans="1:9" x14ac:dyDescent="0.25">
      <c r="A556" s="666"/>
      <c r="B556" s="670" t="s">
        <v>326</v>
      </c>
      <c r="C556" s="424">
        <v>2</v>
      </c>
      <c r="D556" s="413" t="s">
        <v>1625</v>
      </c>
      <c r="E556" s="413" t="s">
        <v>1625</v>
      </c>
      <c r="F556" s="413" t="s">
        <v>1625</v>
      </c>
      <c r="G556" s="413" t="s">
        <v>1625</v>
      </c>
      <c r="H556" s="388"/>
      <c r="I556" s="390"/>
    </row>
    <row r="557" spans="1:9" x14ac:dyDescent="0.25">
      <c r="A557" s="666"/>
      <c r="B557" s="672"/>
      <c r="C557" s="425" t="s">
        <v>2321</v>
      </c>
      <c r="D557" s="413" t="s">
        <v>1625</v>
      </c>
      <c r="E557" s="413" t="s">
        <v>1625</v>
      </c>
      <c r="F557" s="413" t="s">
        <v>1625</v>
      </c>
      <c r="G557" s="413" t="s">
        <v>1625</v>
      </c>
      <c r="H557" s="388"/>
      <c r="I557" s="390"/>
    </row>
    <row r="558" spans="1:9" x14ac:dyDescent="0.25">
      <c r="A558" s="666"/>
      <c r="B558" s="672"/>
      <c r="C558" s="426" t="s">
        <v>2322</v>
      </c>
      <c r="D558" s="413" t="s">
        <v>1625</v>
      </c>
      <c r="E558" s="413" t="s">
        <v>1625</v>
      </c>
      <c r="F558" s="413" t="s">
        <v>1625</v>
      </c>
      <c r="G558" s="413" t="s">
        <v>1625</v>
      </c>
      <c r="H558" s="388"/>
      <c r="I558" s="390"/>
    </row>
    <row r="559" spans="1:9" ht="15.75" thickBot="1" x14ac:dyDescent="0.3">
      <c r="A559" s="666"/>
      <c r="B559" s="671"/>
      <c r="C559" s="427" t="s">
        <v>2323</v>
      </c>
      <c r="D559" s="413" t="s">
        <v>1625</v>
      </c>
      <c r="E559" s="413" t="s">
        <v>1625</v>
      </c>
      <c r="F559" s="413" t="s">
        <v>1625</v>
      </c>
      <c r="G559" s="413" t="s">
        <v>1625</v>
      </c>
      <c r="H559" s="388"/>
      <c r="I559" s="390"/>
    </row>
    <row r="560" spans="1:9" x14ac:dyDescent="0.25">
      <c r="A560" s="666"/>
      <c r="B560" s="670" t="s">
        <v>1302</v>
      </c>
      <c r="C560" s="424">
        <v>2</v>
      </c>
      <c r="D560" s="413" t="s">
        <v>1625</v>
      </c>
      <c r="E560" s="413" t="s">
        <v>1625</v>
      </c>
      <c r="F560" s="413" t="s">
        <v>1625</v>
      </c>
      <c r="G560" s="413" t="s">
        <v>1625</v>
      </c>
      <c r="H560" s="388"/>
      <c r="I560" s="390"/>
    </row>
    <row r="561" spans="1:9" x14ac:dyDescent="0.25">
      <c r="A561" s="666"/>
      <c r="B561" s="672"/>
      <c r="C561" s="425" t="s">
        <v>2321</v>
      </c>
      <c r="D561" s="413" t="s">
        <v>1625</v>
      </c>
      <c r="E561" s="413" t="s">
        <v>1625</v>
      </c>
      <c r="F561" s="413" t="s">
        <v>1625</v>
      </c>
      <c r="G561" s="413" t="s">
        <v>1625</v>
      </c>
      <c r="H561" s="388"/>
      <c r="I561" s="390"/>
    </row>
    <row r="562" spans="1:9" x14ac:dyDescent="0.25">
      <c r="A562" s="666"/>
      <c r="B562" s="672"/>
      <c r="C562" s="426" t="s">
        <v>2322</v>
      </c>
      <c r="D562" s="413" t="s">
        <v>1625</v>
      </c>
      <c r="E562" s="413" t="s">
        <v>1625</v>
      </c>
      <c r="F562" s="413" t="s">
        <v>1625</v>
      </c>
      <c r="G562" s="413" t="s">
        <v>1625</v>
      </c>
      <c r="H562" s="388"/>
      <c r="I562" s="390"/>
    </row>
    <row r="563" spans="1:9" ht="15.75" thickBot="1" x14ac:dyDescent="0.3">
      <c r="A563" s="666"/>
      <c r="B563" s="671"/>
      <c r="C563" s="427" t="s">
        <v>2323</v>
      </c>
      <c r="D563" s="413" t="s">
        <v>1625</v>
      </c>
      <c r="E563" s="413" t="s">
        <v>1625</v>
      </c>
      <c r="F563" s="413" t="s">
        <v>1625</v>
      </c>
      <c r="G563" s="413" t="s">
        <v>1625</v>
      </c>
      <c r="H563" s="388"/>
      <c r="I563" s="390"/>
    </row>
    <row r="564" spans="1:9" x14ac:dyDescent="0.25">
      <c r="A564" s="666"/>
      <c r="B564" s="670" t="s">
        <v>2975</v>
      </c>
      <c r="C564" s="424">
        <v>2</v>
      </c>
      <c r="D564" s="413" t="s">
        <v>1625</v>
      </c>
      <c r="E564" s="413" t="s">
        <v>1625</v>
      </c>
      <c r="F564" s="413" t="s">
        <v>1625</v>
      </c>
      <c r="G564" s="413" t="s">
        <v>1625</v>
      </c>
      <c r="H564" s="388"/>
      <c r="I564" s="390"/>
    </row>
    <row r="565" spans="1:9" x14ac:dyDescent="0.25">
      <c r="A565" s="666"/>
      <c r="B565" s="672"/>
      <c r="C565" s="425" t="s">
        <v>2321</v>
      </c>
      <c r="D565" s="413" t="s">
        <v>1625</v>
      </c>
      <c r="E565" s="413" t="s">
        <v>1625</v>
      </c>
      <c r="F565" s="413" t="s">
        <v>1625</v>
      </c>
      <c r="G565" s="413" t="s">
        <v>1625</v>
      </c>
      <c r="H565" s="388"/>
      <c r="I565" s="390"/>
    </row>
    <row r="566" spans="1:9" x14ac:dyDescent="0.25">
      <c r="A566" s="666"/>
      <c r="B566" s="672"/>
      <c r="C566" s="426" t="s">
        <v>2322</v>
      </c>
      <c r="D566" s="413" t="s">
        <v>1625</v>
      </c>
      <c r="E566" s="413" t="s">
        <v>1625</v>
      </c>
      <c r="F566" s="413" t="s">
        <v>1625</v>
      </c>
      <c r="G566" s="413" t="s">
        <v>1625</v>
      </c>
      <c r="H566" s="388"/>
      <c r="I566" s="390"/>
    </row>
    <row r="567" spans="1:9" ht="15.75" thickBot="1" x14ac:dyDescent="0.3">
      <c r="A567" s="666"/>
      <c r="B567" s="671"/>
      <c r="C567" s="427" t="s">
        <v>2323</v>
      </c>
      <c r="D567" s="413" t="s">
        <v>1625</v>
      </c>
      <c r="E567" s="413" t="s">
        <v>1625</v>
      </c>
      <c r="F567" s="413" t="s">
        <v>1625</v>
      </c>
      <c r="G567" s="413" t="s">
        <v>1625</v>
      </c>
      <c r="H567" s="388"/>
      <c r="I567" s="399"/>
    </row>
    <row r="568" spans="1:9" ht="15.75" thickBot="1" x14ac:dyDescent="0.3">
      <c r="A568" s="666"/>
      <c r="B568" s="670" t="s">
        <v>2978</v>
      </c>
      <c r="C568" s="424">
        <v>2</v>
      </c>
      <c r="D568" s="428" t="s">
        <v>1625</v>
      </c>
      <c r="E568" s="428" t="s">
        <v>1625</v>
      </c>
      <c r="F568" s="428" t="s">
        <v>1625</v>
      </c>
      <c r="G568" s="429" t="s">
        <v>1625</v>
      </c>
      <c r="H568" s="396"/>
      <c r="I568" s="390"/>
    </row>
    <row r="569" spans="1:9" ht="15.75" thickBot="1" x14ac:dyDescent="0.3">
      <c r="A569" s="666"/>
      <c r="B569" s="672"/>
      <c r="C569" s="425" t="s">
        <v>2321</v>
      </c>
      <c r="D569" s="428" t="s">
        <v>1625</v>
      </c>
      <c r="E569" s="428" t="s">
        <v>1625</v>
      </c>
      <c r="F569" s="428" t="s">
        <v>1625</v>
      </c>
      <c r="G569" s="429" t="s">
        <v>1625</v>
      </c>
      <c r="H569" s="396"/>
      <c r="I569" s="390"/>
    </row>
    <row r="570" spans="1:9" x14ac:dyDescent="0.25">
      <c r="A570" s="666"/>
      <c r="B570" s="672"/>
      <c r="C570" s="426" t="s">
        <v>2322</v>
      </c>
      <c r="D570" s="428" t="s">
        <v>1625</v>
      </c>
      <c r="E570" s="428" t="s">
        <v>1625</v>
      </c>
      <c r="F570" s="428" t="s">
        <v>1625</v>
      </c>
      <c r="G570" s="429" t="s">
        <v>1625</v>
      </c>
      <c r="H570" s="396"/>
      <c r="I570" s="390"/>
    </row>
    <row r="571" spans="1:9" ht="15.75" thickBot="1" x14ac:dyDescent="0.3">
      <c r="A571" s="673"/>
      <c r="B571" s="671"/>
      <c r="C571" s="427" t="s">
        <v>2323</v>
      </c>
      <c r="D571" s="413" t="s">
        <v>1625</v>
      </c>
      <c r="E571" s="413" t="s">
        <v>1625</v>
      </c>
      <c r="F571" s="413" t="s">
        <v>1625</v>
      </c>
      <c r="G571" s="413" t="s">
        <v>1625</v>
      </c>
      <c r="H571" s="388"/>
      <c r="I571" s="399"/>
    </row>
    <row r="572" spans="1:9" ht="15.75" thickBot="1" x14ac:dyDescent="0.3">
      <c r="A572" s="421"/>
      <c r="B572" s="422"/>
      <c r="C572" s="422"/>
      <c r="D572" s="423"/>
      <c r="E572" s="423"/>
      <c r="F572" s="423"/>
      <c r="G572" s="423"/>
      <c r="H572" s="393"/>
      <c r="I572" s="395"/>
    </row>
    <row r="573" spans="1:9" ht="15.75" thickBot="1" x14ac:dyDescent="0.3">
      <c r="A573" s="665" t="s">
        <v>2324</v>
      </c>
      <c r="B573" s="670" t="s">
        <v>2325</v>
      </c>
      <c r="C573" s="424">
        <v>3</v>
      </c>
      <c r="D573" s="430" t="s">
        <v>1625</v>
      </c>
      <c r="E573" s="430" t="s">
        <v>1625</v>
      </c>
      <c r="F573" s="430" t="s">
        <v>1625</v>
      </c>
      <c r="G573" s="431" t="s">
        <v>1625</v>
      </c>
      <c r="H573" s="396"/>
      <c r="I573" s="390"/>
    </row>
    <row r="574" spans="1:9" ht="15.75" thickBot="1" x14ac:dyDescent="0.3">
      <c r="A574" s="666"/>
      <c r="B574" s="671"/>
      <c r="C574" s="432">
        <v>4</v>
      </c>
      <c r="D574" s="430" t="s">
        <v>1625</v>
      </c>
      <c r="E574" s="430" t="s">
        <v>1625</v>
      </c>
      <c r="F574" s="430" t="s">
        <v>1625</v>
      </c>
      <c r="G574" s="431" t="s">
        <v>1625</v>
      </c>
      <c r="H574" s="396"/>
      <c r="I574" s="390"/>
    </row>
    <row r="575" spans="1:9" ht="15.75" thickBot="1" x14ac:dyDescent="0.3">
      <c r="A575" s="666"/>
      <c r="B575" s="670" t="s">
        <v>320</v>
      </c>
      <c r="C575" s="424">
        <v>3</v>
      </c>
      <c r="D575" s="430" t="s">
        <v>1625</v>
      </c>
      <c r="E575" s="430" t="s">
        <v>1625</v>
      </c>
      <c r="F575" s="430" t="s">
        <v>1625</v>
      </c>
      <c r="G575" s="431" t="s">
        <v>1625</v>
      </c>
      <c r="H575" s="396"/>
      <c r="I575" s="390"/>
    </row>
    <row r="576" spans="1:9" ht="15.75" thickBot="1" x14ac:dyDescent="0.3">
      <c r="A576" s="666"/>
      <c r="B576" s="671"/>
      <c r="C576" s="432">
        <v>4</v>
      </c>
      <c r="D576" s="430" t="s">
        <v>1625</v>
      </c>
      <c r="E576" s="430" t="s">
        <v>1625</v>
      </c>
      <c r="F576" s="430" t="s">
        <v>1625</v>
      </c>
      <c r="G576" s="431" t="s">
        <v>1625</v>
      </c>
      <c r="H576" s="396"/>
      <c r="I576" s="390"/>
    </row>
    <row r="577" spans="1:9" ht="15.75" thickBot="1" x14ac:dyDescent="0.3">
      <c r="A577" s="666"/>
      <c r="B577" s="670" t="s">
        <v>321</v>
      </c>
      <c r="C577" s="424">
        <v>3</v>
      </c>
      <c r="D577" s="430" t="s">
        <v>1625</v>
      </c>
      <c r="E577" s="430" t="s">
        <v>1625</v>
      </c>
      <c r="F577" s="430" t="s">
        <v>1625</v>
      </c>
      <c r="G577" s="431" t="s">
        <v>1625</v>
      </c>
      <c r="H577" s="396"/>
      <c r="I577" s="390"/>
    </row>
    <row r="578" spans="1:9" ht="15.75" thickBot="1" x14ac:dyDescent="0.3">
      <c r="A578" s="666"/>
      <c r="B578" s="671"/>
      <c r="C578" s="432">
        <v>4</v>
      </c>
      <c r="D578" s="430" t="s">
        <v>1625</v>
      </c>
      <c r="E578" s="430" t="s">
        <v>1625</v>
      </c>
      <c r="F578" s="430" t="s">
        <v>1625</v>
      </c>
      <c r="G578" s="430" t="s">
        <v>1625</v>
      </c>
      <c r="H578" s="396"/>
      <c r="I578" s="390"/>
    </row>
    <row r="579" spans="1:9" ht="15.75" thickBot="1" x14ac:dyDescent="0.3">
      <c r="A579" s="666"/>
      <c r="B579" s="670" t="s">
        <v>2977</v>
      </c>
      <c r="C579" s="424">
        <v>3</v>
      </c>
      <c r="D579" s="430" t="s">
        <v>1625</v>
      </c>
      <c r="E579" s="430" t="s">
        <v>1625</v>
      </c>
      <c r="F579" s="430" t="s">
        <v>1625</v>
      </c>
      <c r="G579" s="430" t="s">
        <v>1625</v>
      </c>
      <c r="H579" s="396"/>
      <c r="I579" s="390"/>
    </row>
    <row r="580" spans="1:9" ht="15.75" thickBot="1" x14ac:dyDescent="0.3">
      <c r="A580" s="666"/>
      <c r="B580" s="671"/>
      <c r="C580" s="432">
        <v>4</v>
      </c>
      <c r="D580" s="430" t="s">
        <v>1625</v>
      </c>
      <c r="E580" s="430" t="s">
        <v>1625</v>
      </c>
      <c r="F580" s="430" t="s">
        <v>1625</v>
      </c>
      <c r="G580" s="430" t="s">
        <v>1625</v>
      </c>
      <c r="H580" s="396"/>
      <c r="I580" s="399"/>
    </row>
    <row r="581" spans="1:9" ht="15.75" thickBot="1" x14ac:dyDescent="0.3">
      <c r="A581" s="666"/>
      <c r="B581" s="670" t="s">
        <v>325</v>
      </c>
      <c r="C581" s="424">
        <v>3</v>
      </c>
      <c r="D581" s="430" t="s">
        <v>1625</v>
      </c>
      <c r="E581" s="430" t="s">
        <v>1625</v>
      </c>
      <c r="F581" s="430" t="s">
        <v>1625</v>
      </c>
      <c r="G581" s="430" t="s">
        <v>1625</v>
      </c>
      <c r="H581" s="396"/>
      <c r="I581" s="390"/>
    </row>
    <row r="582" spans="1:9" ht="15.75" thickBot="1" x14ac:dyDescent="0.3">
      <c r="A582" s="666"/>
      <c r="B582" s="671"/>
      <c r="C582" s="432">
        <v>4</v>
      </c>
      <c r="D582" s="430" t="s">
        <v>1625</v>
      </c>
      <c r="E582" s="430" t="s">
        <v>1625</v>
      </c>
      <c r="F582" s="430" t="s">
        <v>1625</v>
      </c>
      <c r="G582" s="430" t="s">
        <v>1625</v>
      </c>
      <c r="H582" s="396"/>
      <c r="I582" s="390"/>
    </row>
    <row r="583" spans="1:9" ht="15.75" thickBot="1" x14ac:dyDescent="0.3">
      <c r="A583" s="666"/>
      <c r="B583" s="670" t="s">
        <v>326</v>
      </c>
      <c r="C583" s="424">
        <v>3</v>
      </c>
      <c r="D583" s="430" t="s">
        <v>1625</v>
      </c>
      <c r="E583" s="430" t="s">
        <v>1625</v>
      </c>
      <c r="F583" s="430" t="s">
        <v>1625</v>
      </c>
      <c r="G583" s="430" t="s">
        <v>1625</v>
      </c>
      <c r="H583" s="396"/>
      <c r="I583" s="390"/>
    </row>
    <row r="584" spans="1:9" ht="15.75" thickBot="1" x14ac:dyDescent="0.3">
      <c r="A584" s="666"/>
      <c r="B584" s="671"/>
      <c r="C584" s="432">
        <v>4</v>
      </c>
      <c r="D584" s="430" t="s">
        <v>1625</v>
      </c>
      <c r="E584" s="430" t="s">
        <v>1625</v>
      </c>
      <c r="F584" s="430" t="s">
        <v>1625</v>
      </c>
      <c r="G584" s="430" t="s">
        <v>1625</v>
      </c>
      <c r="H584" s="396"/>
      <c r="I584" s="390"/>
    </row>
    <row r="585" spans="1:9" ht="15.75" thickBot="1" x14ac:dyDescent="0.3">
      <c r="A585" s="666"/>
      <c r="B585" s="670" t="s">
        <v>1302</v>
      </c>
      <c r="C585" s="424">
        <v>3</v>
      </c>
      <c r="D585" s="430" t="s">
        <v>1625</v>
      </c>
      <c r="E585" s="430" t="s">
        <v>1625</v>
      </c>
      <c r="F585" s="430" t="s">
        <v>1625</v>
      </c>
      <c r="G585" s="430" t="s">
        <v>1625</v>
      </c>
      <c r="H585" s="396"/>
      <c r="I585" s="390"/>
    </row>
    <row r="586" spans="1:9" ht="15.75" thickBot="1" x14ac:dyDescent="0.3">
      <c r="A586" s="666"/>
      <c r="B586" s="671"/>
      <c r="C586" s="432">
        <v>4</v>
      </c>
      <c r="D586" s="430" t="s">
        <v>1625</v>
      </c>
      <c r="E586" s="430" t="s">
        <v>1625</v>
      </c>
      <c r="F586" s="430" t="s">
        <v>1625</v>
      </c>
      <c r="G586" s="430" t="s">
        <v>1625</v>
      </c>
      <c r="H586" s="396"/>
      <c r="I586" s="390"/>
    </row>
    <row r="587" spans="1:9" ht="15.75" thickBot="1" x14ac:dyDescent="0.3">
      <c r="A587" s="666"/>
      <c r="B587" s="670" t="s">
        <v>2975</v>
      </c>
      <c r="C587" s="424">
        <v>3</v>
      </c>
      <c r="D587" s="430" t="s">
        <v>1625</v>
      </c>
      <c r="E587" s="430" t="s">
        <v>1625</v>
      </c>
      <c r="F587" s="430" t="s">
        <v>1625</v>
      </c>
      <c r="G587" s="430" t="s">
        <v>1625</v>
      </c>
      <c r="H587" s="396"/>
      <c r="I587" s="390"/>
    </row>
    <row r="588" spans="1:9" ht="15.75" thickBot="1" x14ac:dyDescent="0.3">
      <c r="A588" s="666"/>
      <c r="B588" s="671"/>
      <c r="C588" s="432">
        <v>4</v>
      </c>
      <c r="D588" s="430" t="s">
        <v>1625</v>
      </c>
      <c r="E588" s="430" t="s">
        <v>1625</v>
      </c>
      <c r="F588" s="430" t="s">
        <v>1625</v>
      </c>
      <c r="G588" s="430" t="s">
        <v>1625</v>
      </c>
      <c r="H588" s="388"/>
      <c r="I588" s="399"/>
    </row>
    <row r="589" spans="1:9" ht="15.75" thickBot="1" x14ac:dyDescent="0.3">
      <c r="A589" s="666"/>
      <c r="B589" s="670" t="s">
        <v>2978</v>
      </c>
      <c r="C589" s="424">
        <v>3</v>
      </c>
      <c r="D589" s="430" t="s">
        <v>1625</v>
      </c>
      <c r="E589" s="430" t="s">
        <v>1625</v>
      </c>
      <c r="F589" s="430" t="s">
        <v>1625</v>
      </c>
      <c r="G589" s="430" t="s">
        <v>1625</v>
      </c>
      <c r="H589" s="388"/>
      <c r="I589" s="390"/>
    </row>
    <row r="590" spans="1:9" ht="15.75" thickBot="1" x14ac:dyDescent="0.3">
      <c r="A590" s="666"/>
      <c r="B590" s="671"/>
      <c r="C590" s="432">
        <v>4</v>
      </c>
      <c r="D590" s="430" t="s">
        <v>1625</v>
      </c>
      <c r="E590" s="430" t="s">
        <v>1625</v>
      </c>
      <c r="F590" s="430" t="s">
        <v>1625</v>
      </c>
      <c r="G590" s="430" t="s">
        <v>1625</v>
      </c>
      <c r="H590" s="388"/>
      <c r="I590" s="399"/>
    </row>
    <row r="591" spans="1:9" ht="15.75" thickBot="1" x14ac:dyDescent="0.3">
      <c r="A591" s="421"/>
      <c r="B591" s="422"/>
      <c r="C591" s="422"/>
      <c r="D591" s="423"/>
      <c r="E591" s="423"/>
      <c r="F591" s="423"/>
      <c r="G591" s="423"/>
      <c r="H591" s="393"/>
      <c r="I591" s="395"/>
    </row>
    <row r="592" spans="1:9" ht="15.75" thickBot="1" x14ac:dyDescent="0.3">
      <c r="A592" s="665" t="s">
        <v>2326</v>
      </c>
      <c r="B592" s="433" t="s">
        <v>324</v>
      </c>
      <c r="C592" s="434">
        <v>10</v>
      </c>
      <c r="D592" s="430" t="s">
        <v>1625</v>
      </c>
      <c r="E592" s="430" t="s">
        <v>1625</v>
      </c>
      <c r="F592" s="430" t="s">
        <v>1625</v>
      </c>
      <c r="G592" s="430" t="s">
        <v>1625</v>
      </c>
      <c r="H592" s="396"/>
      <c r="I592" s="390"/>
    </row>
    <row r="593" spans="1:9" ht="15.75" thickBot="1" x14ac:dyDescent="0.3">
      <c r="A593" s="666"/>
      <c r="B593" s="433" t="s">
        <v>320</v>
      </c>
      <c r="C593" s="434">
        <v>10</v>
      </c>
      <c r="D593" s="430" t="s">
        <v>1625</v>
      </c>
      <c r="E593" s="430" t="s">
        <v>1625</v>
      </c>
      <c r="F593" s="430" t="s">
        <v>1625</v>
      </c>
      <c r="G593" s="430" t="s">
        <v>1625</v>
      </c>
      <c r="H593" s="396"/>
      <c r="I593" s="390"/>
    </row>
    <row r="594" spans="1:9" ht="15.75" thickBot="1" x14ac:dyDescent="0.3">
      <c r="A594" s="666"/>
      <c r="B594" s="433" t="s">
        <v>321</v>
      </c>
      <c r="C594" s="434">
        <v>10</v>
      </c>
      <c r="D594" s="430" t="s">
        <v>1625</v>
      </c>
      <c r="E594" s="430" t="s">
        <v>1625</v>
      </c>
      <c r="F594" s="430" t="s">
        <v>1625</v>
      </c>
      <c r="G594" s="430" t="s">
        <v>1625</v>
      </c>
      <c r="H594" s="396"/>
      <c r="I594" s="390"/>
    </row>
    <row r="595" spans="1:9" ht="15.75" thickBot="1" x14ac:dyDescent="0.3">
      <c r="A595" s="666"/>
      <c r="B595" s="670" t="s">
        <v>2977</v>
      </c>
      <c r="C595" s="434">
        <v>10</v>
      </c>
      <c r="D595" s="430" t="s">
        <v>1625</v>
      </c>
      <c r="E595" s="430" t="s">
        <v>1625</v>
      </c>
      <c r="F595" s="430" t="s">
        <v>1625</v>
      </c>
      <c r="G595" s="430" t="s">
        <v>1625</v>
      </c>
      <c r="H595" s="396"/>
      <c r="I595" s="399"/>
    </row>
    <row r="596" spans="1:9" ht="15.75" thickBot="1" x14ac:dyDescent="0.3">
      <c r="A596" s="666"/>
      <c r="B596" s="671"/>
      <c r="C596" s="434">
        <v>10</v>
      </c>
      <c r="D596" s="430" t="s">
        <v>1625</v>
      </c>
      <c r="E596" s="430" t="s">
        <v>1625</v>
      </c>
      <c r="F596" s="430" t="s">
        <v>1625</v>
      </c>
      <c r="G596" s="430" t="s">
        <v>1625</v>
      </c>
      <c r="H596" s="388"/>
      <c r="I596" s="390"/>
    </row>
    <row r="597" spans="1:9" ht="15.75" thickBot="1" x14ac:dyDescent="0.3">
      <c r="A597" s="666"/>
      <c r="B597" s="433" t="s">
        <v>326</v>
      </c>
      <c r="C597" s="434">
        <v>10</v>
      </c>
      <c r="D597" s="430" t="s">
        <v>1625</v>
      </c>
      <c r="E597" s="430" t="s">
        <v>1625</v>
      </c>
      <c r="F597" s="430" t="s">
        <v>1625</v>
      </c>
      <c r="G597" s="430" t="s">
        <v>1625</v>
      </c>
      <c r="H597" s="388"/>
      <c r="I597" s="390"/>
    </row>
    <row r="598" spans="1:9" ht="15.75" thickBot="1" x14ac:dyDescent="0.3">
      <c r="A598" s="666"/>
      <c r="B598" s="433" t="s">
        <v>1302</v>
      </c>
      <c r="C598" s="434">
        <v>10</v>
      </c>
      <c r="D598" s="430" t="s">
        <v>1625</v>
      </c>
      <c r="E598" s="430" t="s">
        <v>1625</v>
      </c>
      <c r="F598" s="430" t="s">
        <v>1625</v>
      </c>
      <c r="G598" s="430" t="s">
        <v>1625</v>
      </c>
      <c r="H598" s="388"/>
      <c r="I598" s="390"/>
    </row>
    <row r="599" spans="1:9" ht="15.75" thickBot="1" x14ac:dyDescent="0.3">
      <c r="A599" s="666"/>
      <c r="B599" s="433" t="s">
        <v>2975</v>
      </c>
      <c r="C599" s="434">
        <v>10</v>
      </c>
      <c r="D599" s="430" t="s">
        <v>1625</v>
      </c>
      <c r="E599" s="430" t="s">
        <v>1625</v>
      </c>
      <c r="F599" s="430" t="s">
        <v>1625</v>
      </c>
      <c r="G599" s="430" t="s">
        <v>1625</v>
      </c>
      <c r="H599" s="388"/>
      <c r="I599" s="399"/>
    </row>
    <row r="600" spans="1:9" ht="15.75" thickBot="1" x14ac:dyDescent="0.3">
      <c r="A600" s="666"/>
      <c r="B600" s="433" t="s">
        <v>2978</v>
      </c>
      <c r="C600" s="434">
        <v>10</v>
      </c>
      <c r="D600" s="430" t="s">
        <v>1625</v>
      </c>
      <c r="E600" s="430" t="s">
        <v>1625</v>
      </c>
      <c r="F600" s="430" t="s">
        <v>1625</v>
      </c>
      <c r="G600" s="430" t="s">
        <v>1625</v>
      </c>
      <c r="H600" s="388"/>
      <c r="I600" s="399"/>
    </row>
    <row r="601" spans="1:9" ht="15.75" thickBot="1" x14ac:dyDescent="0.3">
      <c r="A601" s="421"/>
      <c r="B601" s="422"/>
      <c r="C601" s="422"/>
      <c r="D601" s="423"/>
      <c r="E601" s="423"/>
      <c r="F601" s="423"/>
      <c r="G601" s="423"/>
      <c r="H601" s="393"/>
      <c r="I601" s="395"/>
    </row>
    <row r="602" spans="1:9" ht="15.75" thickBot="1" x14ac:dyDescent="0.3">
      <c r="A602" s="665" t="s">
        <v>2327</v>
      </c>
      <c r="B602" s="433" t="s">
        <v>324</v>
      </c>
      <c r="C602" s="434">
        <v>4</v>
      </c>
      <c r="D602" s="430" t="s">
        <v>1625</v>
      </c>
      <c r="E602" s="430" t="s">
        <v>1625</v>
      </c>
      <c r="F602" s="430" t="s">
        <v>1625</v>
      </c>
      <c r="G602" s="430" t="s">
        <v>1625</v>
      </c>
      <c r="H602" s="396"/>
      <c r="I602" s="390"/>
    </row>
    <row r="603" spans="1:9" ht="15.75" thickBot="1" x14ac:dyDescent="0.3">
      <c r="A603" s="666"/>
      <c r="B603" s="433" t="s">
        <v>320</v>
      </c>
      <c r="C603" s="434">
        <v>4</v>
      </c>
      <c r="D603" s="430" t="s">
        <v>1625</v>
      </c>
      <c r="E603" s="430" t="s">
        <v>1625</v>
      </c>
      <c r="F603" s="430" t="s">
        <v>1625</v>
      </c>
      <c r="G603" s="430" t="s">
        <v>1625</v>
      </c>
      <c r="H603" s="396"/>
      <c r="I603" s="390"/>
    </row>
    <row r="604" spans="1:9" ht="15.75" thickBot="1" x14ac:dyDescent="0.3">
      <c r="A604" s="666"/>
      <c r="B604" s="433" t="s">
        <v>321</v>
      </c>
      <c r="C604" s="434">
        <v>4</v>
      </c>
      <c r="D604" s="430" t="s">
        <v>1625</v>
      </c>
      <c r="E604" s="430" t="s">
        <v>1625</v>
      </c>
      <c r="F604" s="430" t="s">
        <v>1625</v>
      </c>
      <c r="G604" s="430" t="s">
        <v>1625</v>
      </c>
      <c r="H604" s="396"/>
      <c r="I604" s="390"/>
    </row>
    <row r="605" spans="1:9" ht="15.75" thickBot="1" x14ac:dyDescent="0.3">
      <c r="A605" s="666"/>
      <c r="B605" s="433" t="s">
        <v>2977</v>
      </c>
      <c r="C605" s="434">
        <v>4</v>
      </c>
      <c r="D605" s="430" t="s">
        <v>1625</v>
      </c>
      <c r="E605" s="430" t="s">
        <v>1625</v>
      </c>
      <c r="F605" s="430" t="s">
        <v>1625</v>
      </c>
      <c r="G605" s="430" t="s">
        <v>1625</v>
      </c>
      <c r="H605" s="396"/>
      <c r="I605" s="399"/>
    </row>
    <row r="606" spans="1:9" ht="15.75" thickBot="1" x14ac:dyDescent="0.3">
      <c r="A606" s="666"/>
      <c r="B606" s="433" t="s">
        <v>325</v>
      </c>
      <c r="C606" s="434">
        <v>4</v>
      </c>
      <c r="D606" s="430" t="s">
        <v>1625</v>
      </c>
      <c r="E606" s="430" t="s">
        <v>1625</v>
      </c>
      <c r="F606" s="430" t="s">
        <v>1625</v>
      </c>
      <c r="G606" s="430" t="s">
        <v>1625</v>
      </c>
      <c r="H606" s="388"/>
      <c r="I606" s="390"/>
    </row>
    <row r="607" spans="1:9" ht="15.75" thickBot="1" x14ac:dyDescent="0.3">
      <c r="A607" s="666"/>
      <c r="B607" s="433" t="s">
        <v>326</v>
      </c>
      <c r="C607" s="434">
        <v>4</v>
      </c>
      <c r="D607" s="430" t="s">
        <v>1625</v>
      </c>
      <c r="E607" s="430" t="s">
        <v>1625</v>
      </c>
      <c r="F607" s="430" t="s">
        <v>1625</v>
      </c>
      <c r="G607" s="430" t="s">
        <v>1625</v>
      </c>
      <c r="H607" s="388"/>
      <c r="I607" s="390"/>
    </row>
    <row r="608" spans="1:9" ht="15.75" thickBot="1" x14ac:dyDescent="0.3">
      <c r="A608" s="666"/>
      <c r="B608" s="433" t="s">
        <v>1302</v>
      </c>
      <c r="C608" s="434">
        <v>4</v>
      </c>
      <c r="D608" s="430" t="s">
        <v>1625</v>
      </c>
      <c r="E608" s="430" t="s">
        <v>1625</v>
      </c>
      <c r="F608" s="430" t="s">
        <v>1625</v>
      </c>
      <c r="G608" s="430" t="s">
        <v>1625</v>
      </c>
      <c r="H608" s="388"/>
      <c r="I608" s="390"/>
    </row>
    <row r="609" spans="1:9" ht="15.75" thickBot="1" x14ac:dyDescent="0.3">
      <c r="A609" s="666"/>
      <c r="B609" s="433" t="s">
        <v>2975</v>
      </c>
      <c r="C609" s="434">
        <v>4</v>
      </c>
      <c r="D609" s="430" t="s">
        <v>1625</v>
      </c>
      <c r="E609" s="430" t="s">
        <v>1625</v>
      </c>
      <c r="F609" s="430" t="s">
        <v>1625</v>
      </c>
      <c r="G609" s="430" t="s">
        <v>1625</v>
      </c>
      <c r="H609" s="388"/>
      <c r="I609" s="399"/>
    </row>
    <row r="610" spans="1:9" ht="15.75" thickBot="1" x14ac:dyDescent="0.3">
      <c r="A610" s="666"/>
      <c r="B610" s="433" t="s">
        <v>2978</v>
      </c>
      <c r="C610" s="434">
        <v>4</v>
      </c>
      <c r="D610" s="430" t="s">
        <v>1625</v>
      </c>
      <c r="E610" s="430" t="s">
        <v>1625</v>
      </c>
      <c r="F610" s="430" t="s">
        <v>1625</v>
      </c>
      <c r="G610" s="430" t="s">
        <v>1625</v>
      </c>
      <c r="H610" s="388"/>
      <c r="I610" s="399"/>
    </row>
    <row r="611" spans="1:9" ht="15.75" thickBot="1" x14ac:dyDescent="0.3">
      <c r="A611" s="435"/>
      <c r="B611" s="436"/>
      <c r="C611" s="422"/>
      <c r="D611" s="423"/>
      <c r="E611" s="423"/>
      <c r="F611" s="423"/>
      <c r="G611" s="423"/>
      <c r="H611" s="393"/>
      <c r="I611" s="395"/>
    </row>
    <row r="612" spans="1:9" ht="15.75" thickBot="1" x14ac:dyDescent="0.3">
      <c r="A612" s="665" t="s">
        <v>2330</v>
      </c>
      <c r="B612" s="433" t="s">
        <v>324</v>
      </c>
      <c r="C612" s="434">
        <v>2</v>
      </c>
      <c r="D612" s="413" t="s">
        <v>1625</v>
      </c>
      <c r="E612" s="413" t="s">
        <v>1625</v>
      </c>
      <c r="F612" s="413" t="s">
        <v>1625</v>
      </c>
      <c r="G612" s="413" t="s">
        <v>1625</v>
      </c>
      <c r="H612" s="388"/>
      <c r="I612" s="390"/>
    </row>
    <row r="613" spans="1:9" ht="15.75" thickBot="1" x14ac:dyDescent="0.3">
      <c r="A613" s="666"/>
      <c r="B613" s="433" t="s">
        <v>320</v>
      </c>
      <c r="C613" s="434">
        <v>2</v>
      </c>
      <c r="D613" s="413" t="s">
        <v>1625</v>
      </c>
      <c r="E613" s="413" t="s">
        <v>1625</v>
      </c>
      <c r="F613" s="413" t="s">
        <v>1625</v>
      </c>
      <c r="G613" s="413" t="s">
        <v>1625</v>
      </c>
      <c r="H613" s="388"/>
      <c r="I613" s="390"/>
    </row>
    <row r="614" spans="1:9" ht="15.75" thickBot="1" x14ac:dyDescent="0.3">
      <c r="A614" s="666"/>
      <c r="B614" s="433" t="s">
        <v>321</v>
      </c>
      <c r="C614" s="434">
        <v>2</v>
      </c>
      <c r="D614" s="413" t="s">
        <v>1625</v>
      </c>
      <c r="E614" s="413" t="s">
        <v>1625</v>
      </c>
      <c r="F614" s="413" t="s">
        <v>1625</v>
      </c>
      <c r="G614" s="413" t="s">
        <v>1625</v>
      </c>
      <c r="H614" s="388"/>
      <c r="I614" s="390"/>
    </row>
    <row r="615" spans="1:9" ht="15.75" thickBot="1" x14ac:dyDescent="0.3">
      <c r="A615" s="666"/>
      <c r="B615" s="433" t="s">
        <v>2977</v>
      </c>
      <c r="C615" s="434">
        <v>2</v>
      </c>
      <c r="D615" s="413" t="s">
        <v>1625</v>
      </c>
      <c r="E615" s="413" t="s">
        <v>1625</v>
      </c>
      <c r="F615" s="413" t="s">
        <v>1625</v>
      </c>
      <c r="G615" s="413" t="s">
        <v>1625</v>
      </c>
      <c r="H615" s="396"/>
      <c r="I615" s="399"/>
    </row>
    <row r="616" spans="1:9" ht="15.75" thickBot="1" x14ac:dyDescent="0.3">
      <c r="A616" s="666"/>
      <c r="B616" s="433" t="s">
        <v>325</v>
      </c>
      <c r="C616" s="434">
        <v>2</v>
      </c>
      <c r="D616" s="413" t="s">
        <v>1625</v>
      </c>
      <c r="E616" s="413" t="s">
        <v>1625</v>
      </c>
      <c r="F616" s="413" t="s">
        <v>1625</v>
      </c>
      <c r="G616" s="413" t="s">
        <v>1625</v>
      </c>
      <c r="H616" s="388"/>
      <c r="I616" s="390"/>
    </row>
    <row r="617" spans="1:9" ht="15.75" thickBot="1" x14ac:dyDescent="0.3">
      <c r="A617" s="666"/>
      <c r="B617" s="433" t="s">
        <v>326</v>
      </c>
      <c r="C617" s="434">
        <v>2</v>
      </c>
      <c r="D617" s="413" t="s">
        <v>1625</v>
      </c>
      <c r="E617" s="413" t="s">
        <v>1625</v>
      </c>
      <c r="F617" s="413" t="s">
        <v>1625</v>
      </c>
      <c r="G617" s="413" t="s">
        <v>1625</v>
      </c>
      <c r="H617" s="388"/>
      <c r="I617" s="390"/>
    </row>
    <row r="618" spans="1:9" ht="15.75" thickBot="1" x14ac:dyDescent="0.3">
      <c r="A618" s="666"/>
      <c r="B618" s="433" t="s">
        <v>1302</v>
      </c>
      <c r="C618" s="434">
        <v>2</v>
      </c>
      <c r="D618" s="413" t="s">
        <v>1625</v>
      </c>
      <c r="E618" s="413" t="s">
        <v>1625</v>
      </c>
      <c r="F618" s="413" t="s">
        <v>1625</v>
      </c>
      <c r="G618" s="413" t="s">
        <v>1625</v>
      </c>
      <c r="H618" s="388"/>
      <c r="I618" s="390"/>
    </row>
    <row r="619" spans="1:9" ht="15.75" thickBot="1" x14ac:dyDescent="0.3">
      <c r="A619" s="666"/>
      <c r="B619" s="433" t="s">
        <v>2975</v>
      </c>
      <c r="C619" s="434">
        <v>2</v>
      </c>
      <c r="D619" s="413" t="s">
        <v>1625</v>
      </c>
      <c r="E619" s="413" t="s">
        <v>1625</v>
      </c>
      <c r="F619" s="413" t="s">
        <v>1625</v>
      </c>
      <c r="G619" s="413" t="s">
        <v>1625</v>
      </c>
      <c r="H619" s="396"/>
      <c r="I619" s="399"/>
    </row>
    <row r="620" spans="1:9" ht="15.75" thickBot="1" x14ac:dyDescent="0.3">
      <c r="A620" s="673"/>
      <c r="B620" s="433" t="s">
        <v>2978</v>
      </c>
      <c r="C620" s="434">
        <v>2</v>
      </c>
      <c r="D620" s="413" t="s">
        <v>1625</v>
      </c>
      <c r="E620" s="413" t="s">
        <v>1625</v>
      </c>
      <c r="F620" s="413" t="s">
        <v>1625</v>
      </c>
      <c r="G620" s="413" t="s">
        <v>1625</v>
      </c>
      <c r="H620" s="402"/>
      <c r="I620" s="404"/>
    </row>
    <row r="621" spans="1:9" x14ac:dyDescent="0.25">
      <c r="I621" s="442"/>
    </row>
    <row r="622" spans="1:9" ht="15.75" thickBot="1" x14ac:dyDescent="0.3">
      <c r="I622" s="443"/>
    </row>
    <row r="623" spans="1:9" ht="19.5" thickBot="1" x14ac:dyDescent="0.35">
      <c r="A623" s="663" t="s">
        <v>2334</v>
      </c>
      <c r="B623" s="664"/>
      <c r="C623" s="664"/>
      <c r="D623" s="664"/>
      <c r="E623" s="664"/>
      <c r="F623" s="664"/>
      <c r="G623" s="664"/>
      <c r="H623" s="380"/>
      <c r="I623" s="407"/>
    </row>
    <row r="624" spans="1:9" ht="15.75" thickBot="1" x14ac:dyDescent="0.3">
      <c r="A624" s="408" t="s">
        <v>2310</v>
      </c>
      <c r="B624" s="409" t="s">
        <v>2311</v>
      </c>
      <c r="C624" s="410" t="s">
        <v>2312</v>
      </c>
      <c r="D624" s="411" t="s">
        <v>2313</v>
      </c>
      <c r="E624" s="411" t="s">
        <v>2314</v>
      </c>
      <c r="F624" s="411" t="s">
        <v>2315</v>
      </c>
      <c r="G624" s="411" t="s">
        <v>2316</v>
      </c>
      <c r="H624" s="372"/>
      <c r="I624" s="534" t="s">
        <v>2989</v>
      </c>
    </row>
    <row r="625" spans="1:9" x14ac:dyDescent="0.25">
      <c r="A625" s="665" t="s">
        <v>2318</v>
      </c>
      <c r="B625" s="667" t="s">
        <v>324</v>
      </c>
      <c r="C625" s="412">
        <v>6</v>
      </c>
      <c r="D625" s="413" t="s">
        <v>1625</v>
      </c>
      <c r="E625" s="413" t="s">
        <v>1625</v>
      </c>
      <c r="F625" s="413" t="s">
        <v>1625</v>
      </c>
      <c r="G625" s="414" t="s">
        <v>1625</v>
      </c>
      <c r="H625" s="388"/>
      <c r="I625" s="390"/>
    </row>
    <row r="626" spans="1:9" x14ac:dyDescent="0.25">
      <c r="A626" s="666"/>
      <c r="B626" s="668"/>
      <c r="C626" s="415">
        <v>7</v>
      </c>
      <c r="D626" s="413" t="s">
        <v>1625</v>
      </c>
      <c r="E626" s="413" t="s">
        <v>1625</v>
      </c>
      <c r="F626" s="413" t="s">
        <v>1625</v>
      </c>
      <c r="G626" s="414" t="s">
        <v>1625</v>
      </c>
      <c r="H626" s="388"/>
      <c r="I626" s="390"/>
    </row>
    <row r="627" spans="1:9" ht="15.75" thickBot="1" x14ac:dyDescent="0.3">
      <c r="A627" s="666"/>
      <c r="B627" s="669"/>
      <c r="C627" s="416">
        <v>8</v>
      </c>
      <c r="D627" s="413" t="s">
        <v>1625</v>
      </c>
      <c r="E627" s="413" t="s">
        <v>1625</v>
      </c>
      <c r="F627" s="413" t="s">
        <v>1625</v>
      </c>
      <c r="G627" s="414" t="s">
        <v>1625</v>
      </c>
      <c r="H627" s="388"/>
      <c r="I627" s="390"/>
    </row>
    <row r="628" spans="1:9" x14ac:dyDescent="0.25">
      <c r="A628" s="666"/>
      <c r="B628" s="667" t="s">
        <v>320</v>
      </c>
      <c r="C628" s="417">
        <v>6</v>
      </c>
      <c r="D628" s="413" t="s">
        <v>1625</v>
      </c>
      <c r="E628" s="413" t="s">
        <v>1625</v>
      </c>
      <c r="F628" s="413" t="s">
        <v>1625</v>
      </c>
      <c r="G628" s="414" t="s">
        <v>1625</v>
      </c>
      <c r="H628" s="388"/>
      <c r="I628" s="390"/>
    </row>
    <row r="629" spans="1:9" x14ac:dyDescent="0.25">
      <c r="A629" s="666"/>
      <c r="B629" s="668"/>
      <c r="C629" s="415">
        <v>7</v>
      </c>
      <c r="D629" s="413" t="s">
        <v>1625</v>
      </c>
      <c r="E629" s="413" t="s">
        <v>1625</v>
      </c>
      <c r="F629" s="413" t="s">
        <v>1625</v>
      </c>
      <c r="G629" s="414" t="s">
        <v>1625</v>
      </c>
      <c r="H629" s="388"/>
      <c r="I629" s="390"/>
    </row>
    <row r="630" spans="1:9" ht="15.75" thickBot="1" x14ac:dyDescent="0.3">
      <c r="A630" s="666"/>
      <c r="B630" s="669"/>
      <c r="C630" s="416">
        <v>8</v>
      </c>
      <c r="D630" s="413" t="s">
        <v>1625</v>
      </c>
      <c r="E630" s="413" t="s">
        <v>1625</v>
      </c>
      <c r="F630" s="413" t="s">
        <v>1625</v>
      </c>
      <c r="G630" s="414" t="s">
        <v>1625</v>
      </c>
      <c r="H630" s="388"/>
      <c r="I630" s="390"/>
    </row>
    <row r="631" spans="1:9" x14ac:dyDescent="0.25">
      <c r="A631" s="666"/>
      <c r="B631" s="667" t="s">
        <v>321</v>
      </c>
      <c r="C631" s="417">
        <v>6</v>
      </c>
      <c r="D631" s="413" t="s">
        <v>1625</v>
      </c>
      <c r="E631" s="413" t="s">
        <v>1625</v>
      </c>
      <c r="F631" s="413" t="s">
        <v>1625</v>
      </c>
      <c r="G631" s="414" t="s">
        <v>1625</v>
      </c>
      <c r="H631" s="388"/>
      <c r="I631" s="390"/>
    </row>
    <row r="632" spans="1:9" x14ac:dyDescent="0.25">
      <c r="A632" s="666"/>
      <c r="B632" s="668"/>
      <c r="C632" s="415">
        <v>7</v>
      </c>
      <c r="D632" s="413" t="s">
        <v>1625</v>
      </c>
      <c r="E632" s="413" t="s">
        <v>1625</v>
      </c>
      <c r="F632" s="413" t="s">
        <v>1625</v>
      </c>
      <c r="G632" s="414" t="s">
        <v>1625</v>
      </c>
      <c r="H632" s="388"/>
      <c r="I632" s="390"/>
    </row>
    <row r="633" spans="1:9" ht="15.75" thickBot="1" x14ac:dyDescent="0.3">
      <c r="A633" s="666"/>
      <c r="B633" s="669"/>
      <c r="C633" s="416">
        <v>8</v>
      </c>
      <c r="D633" s="413" t="s">
        <v>1625</v>
      </c>
      <c r="E633" s="413" t="s">
        <v>1625</v>
      </c>
      <c r="F633" s="413" t="s">
        <v>1625</v>
      </c>
      <c r="G633" s="414" t="s">
        <v>1625</v>
      </c>
      <c r="H633" s="388"/>
      <c r="I633" s="390"/>
    </row>
    <row r="634" spans="1:9" x14ac:dyDescent="0.25">
      <c r="A634" s="666"/>
      <c r="B634" s="667" t="s">
        <v>2977</v>
      </c>
      <c r="C634" s="417">
        <v>6</v>
      </c>
      <c r="D634" s="413" t="s">
        <v>1625</v>
      </c>
      <c r="E634" s="413" t="s">
        <v>1625</v>
      </c>
      <c r="F634" s="413" t="s">
        <v>1625</v>
      </c>
      <c r="G634" s="413" t="s">
        <v>1625</v>
      </c>
      <c r="H634" s="388"/>
      <c r="I634" s="390"/>
    </row>
    <row r="635" spans="1:9" x14ac:dyDescent="0.25">
      <c r="A635" s="666"/>
      <c r="B635" s="668"/>
      <c r="C635" s="415">
        <v>7</v>
      </c>
      <c r="D635" s="413" t="s">
        <v>1625</v>
      </c>
      <c r="E635" s="413" t="s">
        <v>1625</v>
      </c>
      <c r="F635" s="413" t="s">
        <v>1625</v>
      </c>
      <c r="G635" s="413" t="s">
        <v>1625</v>
      </c>
      <c r="H635" s="388"/>
      <c r="I635" s="390"/>
    </row>
    <row r="636" spans="1:9" ht="15.75" thickBot="1" x14ac:dyDescent="0.3">
      <c r="A636" s="666"/>
      <c r="B636" s="669"/>
      <c r="C636" s="416">
        <v>8</v>
      </c>
      <c r="D636" s="413" t="s">
        <v>1625</v>
      </c>
      <c r="E636" s="413" t="s">
        <v>1625</v>
      </c>
      <c r="F636" s="413" t="s">
        <v>1625</v>
      </c>
      <c r="G636" s="413" t="s">
        <v>1625</v>
      </c>
      <c r="H636" s="388"/>
      <c r="I636" s="390"/>
    </row>
    <row r="637" spans="1:9" x14ac:dyDescent="0.25">
      <c r="A637" s="666"/>
      <c r="B637" s="667" t="s">
        <v>325</v>
      </c>
      <c r="C637" s="417">
        <v>6</v>
      </c>
      <c r="D637" s="413" t="s">
        <v>1625</v>
      </c>
      <c r="E637" s="413" t="s">
        <v>1625</v>
      </c>
      <c r="F637" s="413" t="s">
        <v>1625</v>
      </c>
      <c r="G637" s="413" t="s">
        <v>1625</v>
      </c>
      <c r="H637" s="388"/>
      <c r="I637" s="390"/>
    </row>
    <row r="638" spans="1:9" x14ac:dyDescent="0.25">
      <c r="A638" s="666"/>
      <c r="B638" s="668"/>
      <c r="C638" s="415">
        <v>7</v>
      </c>
      <c r="D638" s="413" t="s">
        <v>1625</v>
      </c>
      <c r="E638" s="413" t="s">
        <v>1625</v>
      </c>
      <c r="F638" s="413" t="s">
        <v>1625</v>
      </c>
      <c r="G638" s="413" t="s">
        <v>1625</v>
      </c>
      <c r="H638" s="388"/>
      <c r="I638" s="390"/>
    </row>
    <row r="639" spans="1:9" ht="15.75" thickBot="1" x14ac:dyDescent="0.3">
      <c r="A639" s="666"/>
      <c r="B639" s="669"/>
      <c r="C639" s="416">
        <v>8</v>
      </c>
      <c r="D639" s="413" t="s">
        <v>1625</v>
      </c>
      <c r="E639" s="413" t="s">
        <v>1625</v>
      </c>
      <c r="F639" s="413" t="s">
        <v>1625</v>
      </c>
      <c r="G639" s="413" t="s">
        <v>1625</v>
      </c>
      <c r="H639" s="388"/>
      <c r="I639" s="390"/>
    </row>
    <row r="640" spans="1:9" x14ac:dyDescent="0.25">
      <c r="A640" s="666"/>
      <c r="B640" s="667" t="s">
        <v>326</v>
      </c>
      <c r="C640" s="417">
        <v>6</v>
      </c>
      <c r="D640" s="413" t="s">
        <v>1625</v>
      </c>
      <c r="E640" s="413" t="s">
        <v>1625</v>
      </c>
      <c r="F640" s="413" t="s">
        <v>1625</v>
      </c>
      <c r="G640" s="413" t="s">
        <v>1625</v>
      </c>
      <c r="H640" s="388"/>
      <c r="I640" s="390"/>
    </row>
    <row r="641" spans="1:9" x14ac:dyDescent="0.25">
      <c r="A641" s="666"/>
      <c r="B641" s="668"/>
      <c r="C641" s="415">
        <v>7</v>
      </c>
      <c r="D641" s="413" t="s">
        <v>1625</v>
      </c>
      <c r="E641" s="413" t="s">
        <v>1625</v>
      </c>
      <c r="F641" s="413" t="s">
        <v>1625</v>
      </c>
      <c r="G641" s="413" t="s">
        <v>1625</v>
      </c>
      <c r="H641" s="388"/>
      <c r="I641" s="390"/>
    </row>
    <row r="642" spans="1:9" ht="15.75" thickBot="1" x14ac:dyDescent="0.3">
      <c r="A642" s="666"/>
      <c r="B642" s="669"/>
      <c r="C642" s="416">
        <v>8</v>
      </c>
      <c r="D642" s="413" t="s">
        <v>1625</v>
      </c>
      <c r="E642" s="413" t="s">
        <v>1625</v>
      </c>
      <c r="F642" s="413" t="s">
        <v>1625</v>
      </c>
      <c r="G642" s="413" t="s">
        <v>1625</v>
      </c>
      <c r="H642" s="388"/>
      <c r="I642" s="390"/>
    </row>
    <row r="643" spans="1:9" x14ac:dyDescent="0.25">
      <c r="A643" s="666"/>
      <c r="B643" s="667" t="s">
        <v>1302</v>
      </c>
      <c r="C643" s="417">
        <v>6</v>
      </c>
      <c r="D643" s="413" t="s">
        <v>1625</v>
      </c>
      <c r="E643" s="413" t="s">
        <v>1625</v>
      </c>
      <c r="F643" s="413" t="s">
        <v>1625</v>
      </c>
      <c r="G643" s="413" t="s">
        <v>1625</v>
      </c>
      <c r="H643" s="388"/>
      <c r="I643" s="390"/>
    </row>
    <row r="644" spans="1:9" x14ac:dyDescent="0.25">
      <c r="A644" s="666"/>
      <c r="B644" s="668"/>
      <c r="C644" s="415">
        <v>7</v>
      </c>
      <c r="D644" s="413" t="s">
        <v>1625</v>
      </c>
      <c r="E644" s="413" t="s">
        <v>1625</v>
      </c>
      <c r="F644" s="413" t="s">
        <v>1625</v>
      </c>
      <c r="G644" s="413" t="s">
        <v>1625</v>
      </c>
      <c r="H644" s="388"/>
      <c r="I644" s="390"/>
    </row>
    <row r="645" spans="1:9" ht="15.75" thickBot="1" x14ac:dyDescent="0.3">
      <c r="A645" s="666"/>
      <c r="B645" s="669"/>
      <c r="C645" s="416">
        <v>8</v>
      </c>
      <c r="D645" s="413" t="s">
        <v>1625</v>
      </c>
      <c r="E645" s="413" t="s">
        <v>1625</v>
      </c>
      <c r="F645" s="413" t="s">
        <v>1625</v>
      </c>
      <c r="G645" s="413" t="s">
        <v>1625</v>
      </c>
      <c r="H645" s="388"/>
      <c r="I645" s="390"/>
    </row>
    <row r="646" spans="1:9" x14ac:dyDescent="0.25">
      <c r="A646" s="666"/>
      <c r="B646" s="667" t="s">
        <v>2975</v>
      </c>
      <c r="C646" s="417">
        <v>6</v>
      </c>
      <c r="D646" s="413" t="s">
        <v>1625</v>
      </c>
      <c r="E646" s="413" t="s">
        <v>1625</v>
      </c>
      <c r="F646" s="413" t="s">
        <v>1625</v>
      </c>
      <c r="G646" s="413" t="s">
        <v>1625</v>
      </c>
      <c r="H646" s="388"/>
      <c r="I646" s="390"/>
    </row>
    <row r="647" spans="1:9" x14ac:dyDescent="0.25">
      <c r="A647" s="666"/>
      <c r="B647" s="668"/>
      <c r="C647" s="415">
        <v>7</v>
      </c>
      <c r="D647" s="413" t="s">
        <v>1625</v>
      </c>
      <c r="E647" s="413" t="s">
        <v>1625</v>
      </c>
      <c r="F647" s="413" t="s">
        <v>1625</v>
      </c>
      <c r="G647" s="413" t="s">
        <v>1625</v>
      </c>
      <c r="H647" s="388"/>
      <c r="I647" s="390"/>
    </row>
    <row r="648" spans="1:9" ht="15.75" thickBot="1" x14ac:dyDescent="0.3">
      <c r="A648" s="666"/>
      <c r="B648" s="669"/>
      <c r="C648" s="416">
        <v>8</v>
      </c>
      <c r="D648" s="413" t="s">
        <v>1625</v>
      </c>
      <c r="E648" s="413" t="s">
        <v>1625</v>
      </c>
      <c r="F648" s="413" t="s">
        <v>1625</v>
      </c>
      <c r="G648" s="413" t="s">
        <v>1625</v>
      </c>
      <c r="H648" s="388"/>
      <c r="I648" s="399"/>
    </row>
    <row r="649" spans="1:9" x14ac:dyDescent="0.25">
      <c r="A649" s="666"/>
      <c r="B649" s="667" t="s">
        <v>2978</v>
      </c>
      <c r="C649" s="417">
        <v>6</v>
      </c>
      <c r="D649" s="413" t="s">
        <v>1625</v>
      </c>
      <c r="E649" s="413" t="s">
        <v>1625</v>
      </c>
      <c r="F649" s="413" t="s">
        <v>1625</v>
      </c>
      <c r="G649" s="413" t="s">
        <v>1625</v>
      </c>
      <c r="H649" s="388"/>
      <c r="I649" s="390"/>
    </row>
    <row r="650" spans="1:9" x14ac:dyDescent="0.25">
      <c r="A650" s="666"/>
      <c r="B650" s="668"/>
      <c r="C650" s="415">
        <v>7</v>
      </c>
      <c r="D650" s="413" t="s">
        <v>1625</v>
      </c>
      <c r="E650" s="413" t="s">
        <v>1625</v>
      </c>
      <c r="F650" s="413" t="s">
        <v>1625</v>
      </c>
      <c r="G650" s="413" t="s">
        <v>1625</v>
      </c>
      <c r="H650" s="388"/>
      <c r="I650" s="390"/>
    </row>
    <row r="651" spans="1:9" ht="15.75" thickBot="1" x14ac:dyDescent="0.3">
      <c r="A651" s="666"/>
      <c r="B651" s="669"/>
      <c r="C651" s="416">
        <v>8</v>
      </c>
      <c r="D651" s="413" t="s">
        <v>1625</v>
      </c>
      <c r="E651" s="413" t="s">
        <v>1625</v>
      </c>
      <c r="F651" s="413" t="s">
        <v>1625</v>
      </c>
      <c r="G651" s="413" t="s">
        <v>1625</v>
      </c>
      <c r="H651" s="388"/>
      <c r="I651" s="399"/>
    </row>
    <row r="652" spans="1:9" ht="15.75" thickBot="1" x14ac:dyDescent="0.3">
      <c r="A652" s="421"/>
      <c r="B652" s="422"/>
      <c r="C652" s="422"/>
      <c r="D652" s="423"/>
      <c r="E652" s="423"/>
      <c r="F652" s="423"/>
      <c r="G652" s="423"/>
      <c r="H652" s="393"/>
      <c r="I652" s="395"/>
    </row>
    <row r="653" spans="1:9" x14ac:dyDescent="0.25">
      <c r="A653" s="665" t="s">
        <v>2319</v>
      </c>
      <c r="B653" s="670" t="s">
        <v>2320</v>
      </c>
      <c r="C653" s="424">
        <v>2</v>
      </c>
      <c r="D653" s="413" t="s">
        <v>1625</v>
      </c>
      <c r="E653" s="413" t="s">
        <v>1625</v>
      </c>
      <c r="F653" s="413" t="s">
        <v>1625</v>
      </c>
      <c r="G653" s="414" t="s">
        <v>1625</v>
      </c>
      <c r="H653" s="388"/>
      <c r="I653" s="390"/>
    </row>
    <row r="654" spans="1:9" x14ac:dyDescent="0.25">
      <c r="A654" s="666"/>
      <c r="B654" s="672"/>
      <c r="C654" s="425" t="s">
        <v>2321</v>
      </c>
      <c r="D654" s="413" t="s">
        <v>1625</v>
      </c>
      <c r="E654" s="413" t="s">
        <v>1625</v>
      </c>
      <c r="F654" s="413" t="s">
        <v>1625</v>
      </c>
      <c r="G654" s="414" t="s">
        <v>1625</v>
      </c>
      <c r="H654" s="388"/>
      <c r="I654" s="390"/>
    </row>
    <row r="655" spans="1:9" x14ac:dyDescent="0.25">
      <c r="A655" s="666"/>
      <c r="B655" s="672"/>
      <c r="C655" s="426" t="s">
        <v>2322</v>
      </c>
      <c r="D655" s="413" t="s">
        <v>1625</v>
      </c>
      <c r="E655" s="413" t="s">
        <v>1625</v>
      </c>
      <c r="F655" s="413" t="s">
        <v>1625</v>
      </c>
      <c r="G655" s="414" t="s">
        <v>1625</v>
      </c>
      <c r="H655" s="388"/>
      <c r="I655" s="390"/>
    </row>
    <row r="656" spans="1:9" ht="15.75" thickBot="1" x14ac:dyDescent="0.3">
      <c r="A656" s="666"/>
      <c r="B656" s="671"/>
      <c r="C656" s="427" t="s">
        <v>2323</v>
      </c>
      <c r="D656" s="413" t="s">
        <v>1625</v>
      </c>
      <c r="E656" s="413" t="s">
        <v>1625</v>
      </c>
      <c r="F656" s="413" t="s">
        <v>1625</v>
      </c>
      <c r="G656" s="414" t="s">
        <v>1625</v>
      </c>
      <c r="H656" s="388"/>
      <c r="I656" s="390"/>
    </row>
    <row r="657" spans="1:9" x14ac:dyDescent="0.25">
      <c r="A657" s="666"/>
      <c r="B657" s="670" t="s">
        <v>320</v>
      </c>
      <c r="C657" s="424">
        <v>2</v>
      </c>
      <c r="D657" s="413" t="s">
        <v>1625</v>
      </c>
      <c r="E657" s="413" t="s">
        <v>1625</v>
      </c>
      <c r="F657" s="413" t="s">
        <v>1625</v>
      </c>
      <c r="G657" s="414" t="s">
        <v>1625</v>
      </c>
      <c r="H657" s="388"/>
      <c r="I657" s="390"/>
    </row>
    <row r="658" spans="1:9" x14ac:dyDescent="0.25">
      <c r="A658" s="666"/>
      <c r="B658" s="672"/>
      <c r="C658" s="425" t="s">
        <v>2321</v>
      </c>
      <c r="D658" s="413" t="s">
        <v>1625</v>
      </c>
      <c r="E658" s="413" t="s">
        <v>1625</v>
      </c>
      <c r="F658" s="413" t="s">
        <v>1625</v>
      </c>
      <c r="G658" s="414" t="s">
        <v>1625</v>
      </c>
      <c r="H658" s="388"/>
      <c r="I658" s="390"/>
    </row>
    <row r="659" spans="1:9" x14ac:dyDescent="0.25">
      <c r="A659" s="666"/>
      <c r="B659" s="672"/>
      <c r="C659" s="426" t="s">
        <v>2322</v>
      </c>
      <c r="D659" s="413" t="s">
        <v>1625</v>
      </c>
      <c r="E659" s="413" t="s">
        <v>1625</v>
      </c>
      <c r="F659" s="413" t="s">
        <v>1625</v>
      </c>
      <c r="G659" s="414" t="s">
        <v>1625</v>
      </c>
      <c r="H659" s="388"/>
      <c r="I659" s="390"/>
    </row>
    <row r="660" spans="1:9" ht="15.75" thickBot="1" x14ac:dyDescent="0.3">
      <c r="A660" s="666"/>
      <c r="B660" s="671"/>
      <c r="C660" s="427" t="s">
        <v>2323</v>
      </c>
      <c r="D660" s="413" t="s">
        <v>1625</v>
      </c>
      <c r="E660" s="413" t="s">
        <v>1625</v>
      </c>
      <c r="F660" s="413" t="s">
        <v>1625</v>
      </c>
      <c r="G660" s="414" t="s">
        <v>1625</v>
      </c>
      <c r="H660" s="388"/>
      <c r="I660" s="390"/>
    </row>
    <row r="661" spans="1:9" x14ac:dyDescent="0.25">
      <c r="A661" s="666"/>
      <c r="B661" s="670" t="s">
        <v>321</v>
      </c>
      <c r="C661" s="424">
        <v>2</v>
      </c>
      <c r="D661" s="413" t="s">
        <v>1625</v>
      </c>
      <c r="E661" s="413" t="s">
        <v>1625</v>
      </c>
      <c r="F661" s="413" t="s">
        <v>1625</v>
      </c>
      <c r="G661" s="413" t="s">
        <v>1625</v>
      </c>
      <c r="H661" s="388"/>
      <c r="I661" s="390"/>
    </row>
    <row r="662" spans="1:9" x14ac:dyDescent="0.25">
      <c r="A662" s="666"/>
      <c r="B662" s="672"/>
      <c r="C662" s="425" t="s">
        <v>2321</v>
      </c>
      <c r="D662" s="413" t="s">
        <v>1625</v>
      </c>
      <c r="E662" s="413" t="s">
        <v>1625</v>
      </c>
      <c r="F662" s="413" t="s">
        <v>1625</v>
      </c>
      <c r="G662" s="413" t="s">
        <v>1625</v>
      </c>
      <c r="H662" s="388"/>
      <c r="I662" s="390"/>
    </row>
    <row r="663" spans="1:9" x14ac:dyDescent="0.25">
      <c r="A663" s="666"/>
      <c r="B663" s="672"/>
      <c r="C663" s="426" t="s">
        <v>2322</v>
      </c>
      <c r="D663" s="413" t="s">
        <v>1625</v>
      </c>
      <c r="E663" s="413" t="s">
        <v>1625</v>
      </c>
      <c r="F663" s="413" t="s">
        <v>1625</v>
      </c>
      <c r="G663" s="413" t="s">
        <v>1625</v>
      </c>
      <c r="H663" s="388"/>
      <c r="I663" s="390"/>
    </row>
    <row r="664" spans="1:9" ht="15.75" thickBot="1" x14ac:dyDescent="0.3">
      <c r="A664" s="666"/>
      <c r="B664" s="671"/>
      <c r="C664" s="427" t="s">
        <v>2323</v>
      </c>
      <c r="D664" s="413" t="s">
        <v>1625</v>
      </c>
      <c r="E664" s="413" t="s">
        <v>1625</v>
      </c>
      <c r="F664" s="413" t="s">
        <v>1625</v>
      </c>
      <c r="G664" s="413" t="s">
        <v>1625</v>
      </c>
      <c r="H664" s="388"/>
      <c r="I664" s="390"/>
    </row>
    <row r="665" spans="1:9" x14ac:dyDescent="0.25">
      <c r="A665" s="666"/>
      <c r="B665" s="670" t="s">
        <v>2977</v>
      </c>
      <c r="C665" s="424">
        <v>2</v>
      </c>
      <c r="D665" s="413" t="s">
        <v>1625</v>
      </c>
      <c r="E665" s="413" t="s">
        <v>1625</v>
      </c>
      <c r="F665" s="413" t="s">
        <v>1625</v>
      </c>
      <c r="G665" s="413" t="s">
        <v>1625</v>
      </c>
      <c r="H665" s="388"/>
      <c r="I665" s="390"/>
    </row>
    <row r="666" spans="1:9" x14ac:dyDescent="0.25">
      <c r="A666" s="666"/>
      <c r="B666" s="672"/>
      <c r="C666" s="425" t="s">
        <v>2321</v>
      </c>
      <c r="D666" s="413" t="s">
        <v>1625</v>
      </c>
      <c r="E666" s="413" t="s">
        <v>1625</v>
      </c>
      <c r="F666" s="413" t="s">
        <v>1625</v>
      </c>
      <c r="G666" s="413" t="s">
        <v>1625</v>
      </c>
      <c r="H666" s="388"/>
      <c r="I666" s="390"/>
    </row>
    <row r="667" spans="1:9" x14ac:dyDescent="0.25">
      <c r="A667" s="666"/>
      <c r="B667" s="672"/>
      <c r="C667" s="426" t="s">
        <v>2322</v>
      </c>
      <c r="D667" s="413" t="s">
        <v>1625</v>
      </c>
      <c r="E667" s="413" t="s">
        <v>1625</v>
      </c>
      <c r="F667" s="413" t="s">
        <v>1625</v>
      </c>
      <c r="G667" s="413" t="s">
        <v>1625</v>
      </c>
      <c r="H667" s="388"/>
      <c r="I667" s="390"/>
    </row>
    <row r="668" spans="1:9" ht="15.75" thickBot="1" x14ac:dyDescent="0.3">
      <c r="A668" s="666"/>
      <c r="B668" s="671"/>
      <c r="C668" s="427" t="s">
        <v>2323</v>
      </c>
      <c r="D668" s="413" t="s">
        <v>1625</v>
      </c>
      <c r="E668" s="413" t="s">
        <v>1625</v>
      </c>
      <c r="F668" s="413" t="s">
        <v>1625</v>
      </c>
      <c r="G668" s="413" t="s">
        <v>1625</v>
      </c>
      <c r="H668" s="396"/>
      <c r="I668" s="390"/>
    </row>
    <row r="669" spans="1:9" x14ac:dyDescent="0.25">
      <c r="A669" s="666"/>
      <c r="B669" s="670" t="s">
        <v>325</v>
      </c>
      <c r="C669" s="424">
        <v>2</v>
      </c>
      <c r="D669" s="413" t="s">
        <v>1625</v>
      </c>
      <c r="E669" s="413" t="s">
        <v>1625</v>
      </c>
      <c r="F669" s="413" t="s">
        <v>1625</v>
      </c>
      <c r="G669" s="413" t="s">
        <v>1625</v>
      </c>
      <c r="H669" s="388"/>
      <c r="I669" s="390"/>
    </row>
    <row r="670" spans="1:9" x14ac:dyDescent="0.25">
      <c r="A670" s="666"/>
      <c r="B670" s="672"/>
      <c r="C670" s="425" t="s">
        <v>2321</v>
      </c>
      <c r="D670" s="413" t="s">
        <v>1625</v>
      </c>
      <c r="E670" s="413" t="s">
        <v>1625</v>
      </c>
      <c r="F670" s="413" t="s">
        <v>1625</v>
      </c>
      <c r="G670" s="413" t="s">
        <v>1625</v>
      </c>
      <c r="H670" s="388"/>
      <c r="I670" s="390"/>
    </row>
    <row r="671" spans="1:9" x14ac:dyDescent="0.25">
      <c r="A671" s="666"/>
      <c r="B671" s="672"/>
      <c r="C671" s="426" t="s">
        <v>2322</v>
      </c>
      <c r="D671" s="413" t="s">
        <v>1625</v>
      </c>
      <c r="E671" s="413" t="s">
        <v>1625</v>
      </c>
      <c r="F671" s="413" t="s">
        <v>1625</v>
      </c>
      <c r="G671" s="413" t="s">
        <v>1625</v>
      </c>
      <c r="H671" s="388"/>
      <c r="I671" s="390"/>
    </row>
    <row r="672" spans="1:9" ht="15.75" thickBot="1" x14ac:dyDescent="0.3">
      <c r="A672" s="666"/>
      <c r="B672" s="671"/>
      <c r="C672" s="427" t="s">
        <v>2323</v>
      </c>
      <c r="D672" s="413" t="s">
        <v>1625</v>
      </c>
      <c r="E672" s="413" t="s">
        <v>1625</v>
      </c>
      <c r="F672" s="413" t="s">
        <v>1625</v>
      </c>
      <c r="G672" s="413" t="s">
        <v>1625</v>
      </c>
      <c r="H672" s="388"/>
      <c r="I672" s="390"/>
    </row>
    <row r="673" spans="1:9" x14ac:dyDescent="0.25">
      <c r="A673" s="666"/>
      <c r="B673" s="670" t="s">
        <v>326</v>
      </c>
      <c r="C673" s="424">
        <v>2</v>
      </c>
      <c r="D673" s="413" t="s">
        <v>1625</v>
      </c>
      <c r="E673" s="413" t="s">
        <v>1625</v>
      </c>
      <c r="F673" s="413" t="s">
        <v>1625</v>
      </c>
      <c r="G673" s="413" t="s">
        <v>1625</v>
      </c>
      <c r="H673" s="388"/>
      <c r="I673" s="390"/>
    </row>
    <row r="674" spans="1:9" x14ac:dyDescent="0.25">
      <c r="A674" s="666"/>
      <c r="B674" s="672"/>
      <c r="C674" s="425" t="s">
        <v>2321</v>
      </c>
      <c r="D674" s="413" t="s">
        <v>1625</v>
      </c>
      <c r="E674" s="413" t="s">
        <v>1625</v>
      </c>
      <c r="F674" s="413" t="s">
        <v>1625</v>
      </c>
      <c r="G674" s="413" t="s">
        <v>1625</v>
      </c>
      <c r="H674" s="388"/>
      <c r="I674" s="390"/>
    </row>
    <row r="675" spans="1:9" x14ac:dyDescent="0.25">
      <c r="A675" s="666"/>
      <c r="B675" s="672"/>
      <c r="C675" s="426" t="s">
        <v>2322</v>
      </c>
      <c r="D675" s="413" t="s">
        <v>1625</v>
      </c>
      <c r="E675" s="413" t="s">
        <v>1625</v>
      </c>
      <c r="F675" s="413" t="s">
        <v>1625</v>
      </c>
      <c r="G675" s="413" t="s">
        <v>1625</v>
      </c>
      <c r="H675" s="388"/>
      <c r="I675" s="390"/>
    </row>
    <row r="676" spans="1:9" ht="15.75" thickBot="1" x14ac:dyDescent="0.3">
      <c r="A676" s="666"/>
      <c r="B676" s="671"/>
      <c r="C676" s="427" t="s">
        <v>2323</v>
      </c>
      <c r="D676" s="413" t="s">
        <v>1625</v>
      </c>
      <c r="E676" s="413" t="s">
        <v>1625</v>
      </c>
      <c r="F676" s="413" t="s">
        <v>1625</v>
      </c>
      <c r="G676" s="413" t="s">
        <v>1625</v>
      </c>
      <c r="H676" s="388"/>
      <c r="I676" s="390"/>
    </row>
    <row r="677" spans="1:9" x14ac:dyDescent="0.25">
      <c r="A677" s="666"/>
      <c r="B677" s="670" t="s">
        <v>1302</v>
      </c>
      <c r="C677" s="424">
        <v>2</v>
      </c>
      <c r="D677" s="413" t="s">
        <v>1625</v>
      </c>
      <c r="E677" s="413" t="s">
        <v>1625</v>
      </c>
      <c r="F677" s="413" t="s">
        <v>1625</v>
      </c>
      <c r="G677" s="413" t="s">
        <v>1625</v>
      </c>
      <c r="H677" s="388"/>
      <c r="I677" s="390"/>
    </row>
    <row r="678" spans="1:9" x14ac:dyDescent="0.25">
      <c r="A678" s="666"/>
      <c r="B678" s="672"/>
      <c r="C678" s="425" t="s">
        <v>2321</v>
      </c>
      <c r="D678" s="413" t="s">
        <v>1625</v>
      </c>
      <c r="E678" s="413" t="s">
        <v>1625</v>
      </c>
      <c r="F678" s="413" t="s">
        <v>1625</v>
      </c>
      <c r="G678" s="413" t="s">
        <v>1625</v>
      </c>
      <c r="H678" s="388"/>
      <c r="I678" s="390"/>
    </row>
    <row r="679" spans="1:9" x14ac:dyDescent="0.25">
      <c r="A679" s="666"/>
      <c r="B679" s="672"/>
      <c r="C679" s="426" t="s">
        <v>2322</v>
      </c>
      <c r="D679" s="413" t="s">
        <v>1625</v>
      </c>
      <c r="E679" s="413" t="s">
        <v>1625</v>
      </c>
      <c r="F679" s="413" t="s">
        <v>1625</v>
      </c>
      <c r="G679" s="413" t="s">
        <v>1625</v>
      </c>
      <c r="H679" s="388"/>
      <c r="I679" s="390"/>
    </row>
    <row r="680" spans="1:9" ht="15.75" thickBot="1" x14ac:dyDescent="0.3">
      <c r="A680" s="666"/>
      <c r="B680" s="671"/>
      <c r="C680" s="427" t="s">
        <v>2323</v>
      </c>
      <c r="D680" s="413" t="s">
        <v>1625</v>
      </c>
      <c r="E680" s="413" t="s">
        <v>1625</v>
      </c>
      <c r="F680" s="413" t="s">
        <v>1625</v>
      </c>
      <c r="G680" s="413" t="s">
        <v>1625</v>
      </c>
      <c r="H680" s="388"/>
      <c r="I680" s="390"/>
    </row>
    <row r="681" spans="1:9" x14ac:dyDescent="0.25">
      <c r="A681" s="666"/>
      <c r="B681" s="670" t="s">
        <v>2975</v>
      </c>
      <c r="C681" s="424">
        <v>2</v>
      </c>
      <c r="D681" s="413" t="s">
        <v>1625</v>
      </c>
      <c r="E681" s="413" t="s">
        <v>1625</v>
      </c>
      <c r="F681" s="413" t="s">
        <v>1625</v>
      </c>
      <c r="G681" s="413" t="s">
        <v>1625</v>
      </c>
      <c r="H681" s="388"/>
      <c r="I681" s="390"/>
    </row>
    <row r="682" spans="1:9" x14ac:dyDescent="0.25">
      <c r="A682" s="666"/>
      <c r="B682" s="672"/>
      <c r="C682" s="425" t="s">
        <v>2321</v>
      </c>
      <c r="D682" s="413" t="s">
        <v>1625</v>
      </c>
      <c r="E682" s="413" t="s">
        <v>1625</v>
      </c>
      <c r="F682" s="413" t="s">
        <v>1625</v>
      </c>
      <c r="G682" s="413" t="s">
        <v>1625</v>
      </c>
      <c r="H682" s="388"/>
      <c r="I682" s="390"/>
    </row>
    <row r="683" spans="1:9" x14ac:dyDescent="0.25">
      <c r="A683" s="666"/>
      <c r="B683" s="672"/>
      <c r="C683" s="426" t="s">
        <v>2322</v>
      </c>
      <c r="D683" s="413" t="s">
        <v>1625</v>
      </c>
      <c r="E683" s="413" t="s">
        <v>1625</v>
      </c>
      <c r="F683" s="413" t="s">
        <v>1625</v>
      </c>
      <c r="G683" s="413" t="s">
        <v>1625</v>
      </c>
      <c r="H683" s="388"/>
      <c r="I683" s="390"/>
    </row>
    <row r="684" spans="1:9" ht="15.75" thickBot="1" x14ac:dyDescent="0.3">
      <c r="A684" s="666"/>
      <c r="B684" s="671"/>
      <c r="C684" s="427" t="s">
        <v>2323</v>
      </c>
      <c r="D684" s="413" t="s">
        <v>1625</v>
      </c>
      <c r="E684" s="413" t="s">
        <v>1625</v>
      </c>
      <c r="F684" s="413" t="s">
        <v>1625</v>
      </c>
      <c r="G684" s="413" t="s">
        <v>1625</v>
      </c>
      <c r="H684" s="388"/>
      <c r="I684" s="399"/>
    </row>
    <row r="685" spans="1:9" x14ac:dyDescent="0.25">
      <c r="A685" s="666"/>
      <c r="B685" s="670" t="s">
        <v>2978</v>
      </c>
      <c r="C685" s="424">
        <v>2</v>
      </c>
      <c r="D685" s="413" t="s">
        <v>1625</v>
      </c>
      <c r="E685" s="413" t="s">
        <v>1625</v>
      </c>
      <c r="F685" s="413" t="s">
        <v>1625</v>
      </c>
      <c r="G685" s="413" t="s">
        <v>1625</v>
      </c>
      <c r="H685" s="396"/>
      <c r="I685" s="390"/>
    </row>
    <row r="686" spans="1:9" x14ac:dyDescent="0.25">
      <c r="A686" s="666"/>
      <c r="B686" s="672"/>
      <c r="C686" s="425" t="s">
        <v>2321</v>
      </c>
      <c r="D686" s="413" t="s">
        <v>1625</v>
      </c>
      <c r="E686" s="413" t="s">
        <v>1625</v>
      </c>
      <c r="F686" s="413" t="s">
        <v>1625</v>
      </c>
      <c r="G686" s="413" t="s">
        <v>1625</v>
      </c>
      <c r="H686" s="396"/>
      <c r="I686" s="390"/>
    </row>
    <row r="687" spans="1:9" x14ac:dyDescent="0.25">
      <c r="A687" s="666"/>
      <c r="B687" s="672"/>
      <c r="C687" s="426" t="s">
        <v>2322</v>
      </c>
      <c r="D687" s="413" t="s">
        <v>1625</v>
      </c>
      <c r="E687" s="413" t="s">
        <v>1625</v>
      </c>
      <c r="F687" s="413" t="s">
        <v>1625</v>
      </c>
      <c r="G687" s="413" t="s">
        <v>1625</v>
      </c>
      <c r="H687" s="396"/>
      <c r="I687" s="390"/>
    </row>
    <row r="688" spans="1:9" ht="15.75" thickBot="1" x14ac:dyDescent="0.3">
      <c r="A688" s="673"/>
      <c r="B688" s="671"/>
      <c r="C688" s="427" t="s">
        <v>2323</v>
      </c>
      <c r="D688" s="413" t="s">
        <v>1625</v>
      </c>
      <c r="E688" s="413" t="s">
        <v>1625</v>
      </c>
      <c r="F688" s="413" t="s">
        <v>1625</v>
      </c>
      <c r="G688" s="413" t="s">
        <v>1625</v>
      </c>
      <c r="H688" s="388"/>
      <c r="I688" s="399"/>
    </row>
    <row r="689" spans="1:9" ht="15.75" thickBot="1" x14ac:dyDescent="0.3">
      <c r="A689" s="421"/>
      <c r="B689" s="422"/>
      <c r="C689" s="422"/>
      <c r="D689" s="423"/>
      <c r="E689" s="423"/>
      <c r="F689" s="423"/>
      <c r="G689" s="423"/>
      <c r="H689" s="393"/>
      <c r="I689" s="395"/>
    </row>
    <row r="690" spans="1:9" ht="15.75" thickBot="1" x14ac:dyDescent="0.3">
      <c r="A690" s="665" t="s">
        <v>2324</v>
      </c>
      <c r="B690" s="670" t="s">
        <v>2325</v>
      </c>
      <c r="C690" s="424">
        <v>3</v>
      </c>
      <c r="D690" s="430" t="s">
        <v>1625</v>
      </c>
      <c r="E690" s="430" t="s">
        <v>1625</v>
      </c>
      <c r="F690" s="430" t="s">
        <v>1625</v>
      </c>
      <c r="G690" s="431" t="s">
        <v>1625</v>
      </c>
      <c r="H690" s="396"/>
      <c r="I690" s="390"/>
    </row>
    <row r="691" spans="1:9" ht="15.75" thickBot="1" x14ac:dyDescent="0.3">
      <c r="A691" s="666"/>
      <c r="B691" s="671"/>
      <c r="C691" s="432">
        <v>4</v>
      </c>
      <c r="D691" s="430" t="s">
        <v>1625</v>
      </c>
      <c r="E691" s="430" t="s">
        <v>1625</v>
      </c>
      <c r="F691" s="430" t="s">
        <v>1625</v>
      </c>
      <c r="G691" s="431" t="s">
        <v>1625</v>
      </c>
      <c r="H691" s="396"/>
      <c r="I691" s="390"/>
    </row>
    <row r="692" spans="1:9" ht="15.75" thickBot="1" x14ac:dyDescent="0.3">
      <c r="A692" s="666"/>
      <c r="B692" s="670" t="s">
        <v>320</v>
      </c>
      <c r="C692" s="424">
        <v>3</v>
      </c>
      <c r="D692" s="430" t="s">
        <v>1625</v>
      </c>
      <c r="E692" s="430" t="s">
        <v>1625</v>
      </c>
      <c r="F692" s="430" t="s">
        <v>1625</v>
      </c>
      <c r="G692" s="431" t="s">
        <v>1625</v>
      </c>
      <c r="H692" s="396"/>
      <c r="I692" s="390"/>
    </row>
    <row r="693" spans="1:9" ht="15.75" thickBot="1" x14ac:dyDescent="0.3">
      <c r="A693" s="666"/>
      <c r="B693" s="671"/>
      <c r="C693" s="432">
        <v>4</v>
      </c>
      <c r="D693" s="430" t="s">
        <v>1625</v>
      </c>
      <c r="E693" s="430" t="s">
        <v>1625</v>
      </c>
      <c r="F693" s="430" t="s">
        <v>1625</v>
      </c>
      <c r="G693" s="431" t="s">
        <v>1625</v>
      </c>
      <c r="H693" s="396"/>
      <c r="I693" s="390"/>
    </row>
    <row r="694" spans="1:9" ht="15.75" thickBot="1" x14ac:dyDescent="0.3">
      <c r="A694" s="666"/>
      <c r="B694" s="670" t="s">
        <v>321</v>
      </c>
      <c r="C694" s="424">
        <v>3</v>
      </c>
      <c r="D694" s="430" t="s">
        <v>1625</v>
      </c>
      <c r="E694" s="430" t="s">
        <v>1625</v>
      </c>
      <c r="F694" s="430" t="s">
        <v>1625</v>
      </c>
      <c r="G694" s="430" t="s">
        <v>1625</v>
      </c>
      <c r="H694" s="396"/>
      <c r="I694" s="390"/>
    </row>
    <row r="695" spans="1:9" ht="15.75" thickBot="1" x14ac:dyDescent="0.3">
      <c r="A695" s="666"/>
      <c r="B695" s="671"/>
      <c r="C695" s="432">
        <v>4</v>
      </c>
      <c r="D695" s="430" t="s">
        <v>1625</v>
      </c>
      <c r="E695" s="430" t="s">
        <v>1625</v>
      </c>
      <c r="F695" s="430" t="s">
        <v>1625</v>
      </c>
      <c r="G695" s="430" t="s">
        <v>1625</v>
      </c>
      <c r="H695" s="396"/>
      <c r="I695" s="390"/>
    </row>
    <row r="696" spans="1:9" ht="15.75" thickBot="1" x14ac:dyDescent="0.3">
      <c r="A696" s="666"/>
      <c r="B696" s="670" t="s">
        <v>2977</v>
      </c>
      <c r="C696" s="424">
        <v>3</v>
      </c>
      <c r="D696" s="430" t="s">
        <v>1625</v>
      </c>
      <c r="E696" s="430" t="s">
        <v>1625</v>
      </c>
      <c r="F696" s="430" t="s">
        <v>1625</v>
      </c>
      <c r="G696" s="430" t="s">
        <v>1625</v>
      </c>
      <c r="H696" s="396"/>
      <c r="I696" s="390"/>
    </row>
    <row r="697" spans="1:9" ht="15.75" thickBot="1" x14ac:dyDescent="0.3">
      <c r="A697" s="666"/>
      <c r="B697" s="671"/>
      <c r="C697" s="432">
        <v>4</v>
      </c>
      <c r="D697" s="430" t="s">
        <v>1625</v>
      </c>
      <c r="E697" s="430" t="s">
        <v>1625</v>
      </c>
      <c r="F697" s="430" t="s">
        <v>1625</v>
      </c>
      <c r="G697" s="430" t="s">
        <v>1625</v>
      </c>
      <c r="H697" s="396"/>
      <c r="I697" s="390"/>
    </row>
    <row r="698" spans="1:9" ht="15.75" thickBot="1" x14ac:dyDescent="0.3">
      <c r="A698" s="666"/>
      <c r="B698" s="670" t="s">
        <v>325</v>
      </c>
      <c r="C698" s="424">
        <v>3</v>
      </c>
      <c r="D698" s="430" t="s">
        <v>1625</v>
      </c>
      <c r="E698" s="430" t="s">
        <v>1625</v>
      </c>
      <c r="F698" s="430" t="s">
        <v>1625</v>
      </c>
      <c r="G698" s="430" t="s">
        <v>1625</v>
      </c>
      <c r="H698" s="396"/>
      <c r="I698" s="390"/>
    </row>
    <row r="699" spans="1:9" ht="15.75" thickBot="1" x14ac:dyDescent="0.3">
      <c r="A699" s="666"/>
      <c r="B699" s="671"/>
      <c r="C699" s="432">
        <v>4</v>
      </c>
      <c r="D699" s="430" t="s">
        <v>1625</v>
      </c>
      <c r="E699" s="430" t="s">
        <v>1625</v>
      </c>
      <c r="F699" s="430" t="s">
        <v>1625</v>
      </c>
      <c r="G699" s="430" t="s">
        <v>1625</v>
      </c>
      <c r="H699" s="396"/>
      <c r="I699" s="390"/>
    </row>
    <row r="700" spans="1:9" ht="15.75" thickBot="1" x14ac:dyDescent="0.3">
      <c r="A700" s="666"/>
      <c r="B700" s="670" t="s">
        <v>326</v>
      </c>
      <c r="C700" s="424">
        <v>3</v>
      </c>
      <c r="D700" s="430" t="s">
        <v>1625</v>
      </c>
      <c r="E700" s="430" t="s">
        <v>1625</v>
      </c>
      <c r="F700" s="430" t="s">
        <v>1625</v>
      </c>
      <c r="G700" s="430" t="s">
        <v>1625</v>
      </c>
      <c r="H700" s="396"/>
      <c r="I700" s="390"/>
    </row>
    <row r="701" spans="1:9" ht="15.75" thickBot="1" x14ac:dyDescent="0.3">
      <c r="A701" s="666"/>
      <c r="B701" s="671"/>
      <c r="C701" s="432">
        <v>4</v>
      </c>
      <c r="D701" s="430" t="s">
        <v>1625</v>
      </c>
      <c r="E701" s="430" t="s">
        <v>1625</v>
      </c>
      <c r="F701" s="430" t="s">
        <v>1625</v>
      </c>
      <c r="G701" s="430" t="s">
        <v>1625</v>
      </c>
      <c r="H701" s="396"/>
      <c r="I701" s="390"/>
    </row>
    <row r="702" spans="1:9" ht="15.75" thickBot="1" x14ac:dyDescent="0.3">
      <c r="A702" s="666"/>
      <c r="B702" s="670" t="s">
        <v>1302</v>
      </c>
      <c r="C702" s="424">
        <v>3</v>
      </c>
      <c r="D702" s="430" t="s">
        <v>1625</v>
      </c>
      <c r="E702" s="430" t="s">
        <v>1625</v>
      </c>
      <c r="F702" s="430" t="s">
        <v>1625</v>
      </c>
      <c r="G702" s="430" t="s">
        <v>1625</v>
      </c>
      <c r="H702" s="396"/>
      <c r="I702" s="390"/>
    </row>
    <row r="703" spans="1:9" ht="15.75" thickBot="1" x14ac:dyDescent="0.3">
      <c r="A703" s="666"/>
      <c r="B703" s="671"/>
      <c r="C703" s="432">
        <v>4</v>
      </c>
      <c r="D703" s="430" t="s">
        <v>1625</v>
      </c>
      <c r="E703" s="430" t="s">
        <v>1625</v>
      </c>
      <c r="F703" s="430" t="s">
        <v>1625</v>
      </c>
      <c r="G703" s="430" t="s">
        <v>1625</v>
      </c>
      <c r="H703" s="396"/>
      <c r="I703" s="390"/>
    </row>
    <row r="704" spans="1:9" ht="15.75" thickBot="1" x14ac:dyDescent="0.3">
      <c r="A704" s="666"/>
      <c r="B704" s="670" t="s">
        <v>2975</v>
      </c>
      <c r="C704" s="424">
        <v>3</v>
      </c>
      <c r="D704" s="430" t="s">
        <v>1625</v>
      </c>
      <c r="E704" s="430" t="s">
        <v>1625</v>
      </c>
      <c r="F704" s="430" t="s">
        <v>1625</v>
      </c>
      <c r="G704" s="430" t="s">
        <v>1625</v>
      </c>
      <c r="H704" s="396"/>
      <c r="I704" s="390"/>
    </row>
    <row r="705" spans="1:9" ht="15.75" thickBot="1" x14ac:dyDescent="0.3">
      <c r="A705" s="666"/>
      <c r="B705" s="671"/>
      <c r="C705" s="432">
        <v>4</v>
      </c>
      <c r="D705" s="430" t="s">
        <v>1625</v>
      </c>
      <c r="E705" s="430" t="s">
        <v>1625</v>
      </c>
      <c r="F705" s="430" t="s">
        <v>1625</v>
      </c>
      <c r="G705" s="430" t="s">
        <v>1625</v>
      </c>
      <c r="H705" s="388"/>
      <c r="I705" s="399"/>
    </row>
    <row r="706" spans="1:9" ht="15.75" thickBot="1" x14ac:dyDescent="0.3">
      <c r="A706" s="666"/>
      <c r="B706" s="670" t="s">
        <v>2978</v>
      </c>
      <c r="C706" s="424">
        <v>3</v>
      </c>
      <c r="D706" s="430" t="s">
        <v>1625</v>
      </c>
      <c r="E706" s="430" t="s">
        <v>1625</v>
      </c>
      <c r="F706" s="430" t="s">
        <v>1625</v>
      </c>
      <c r="G706" s="430" t="s">
        <v>1625</v>
      </c>
      <c r="H706" s="388"/>
      <c r="I706" s="390"/>
    </row>
    <row r="707" spans="1:9" ht="15.75" thickBot="1" x14ac:dyDescent="0.3">
      <c r="A707" s="666"/>
      <c r="B707" s="671"/>
      <c r="C707" s="432">
        <v>4</v>
      </c>
      <c r="D707" s="430" t="s">
        <v>1625</v>
      </c>
      <c r="E707" s="430" t="s">
        <v>1625</v>
      </c>
      <c r="F707" s="430" t="s">
        <v>1625</v>
      </c>
      <c r="G707" s="430" t="s">
        <v>1625</v>
      </c>
      <c r="H707" s="388"/>
      <c r="I707" s="399"/>
    </row>
    <row r="708" spans="1:9" ht="15.75" thickBot="1" x14ac:dyDescent="0.3">
      <c r="A708" s="421"/>
      <c r="B708" s="422"/>
      <c r="C708" s="422"/>
      <c r="D708" s="423"/>
      <c r="E708" s="423"/>
      <c r="F708" s="423"/>
      <c r="G708" s="423"/>
      <c r="H708" s="393"/>
      <c r="I708" s="395"/>
    </row>
    <row r="709" spans="1:9" ht="15.75" thickBot="1" x14ac:dyDescent="0.3">
      <c r="A709" s="665" t="s">
        <v>2326</v>
      </c>
      <c r="B709" s="433" t="s">
        <v>324</v>
      </c>
      <c r="C709" s="434">
        <v>10</v>
      </c>
      <c r="D709" s="430" t="s">
        <v>1625</v>
      </c>
      <c r="E709" s="430" t="s">
        <v>1625</v>
      </c>
      <c r="F709" s="430" t="s">
        <v>1625</v>
      </c>
      <c r="G709" s="431" t="s">
        <v>1625</v>
      </c>
      <c r="H709" s="396"/>
      <c r="I709" s="390"/>
    </row>
    <row r="710" spans="1:9" ht="15.75" thickBot="1" x14ac:dyDescent="0.3">
      <c r="A710" s="666"/>
      <c r="B710" s="433" t="s">
        <v>320</v>
      </c>
      <c r="C710" s="434">
        <v>10</v>
      </c>
      <c r="D710" s="430" t="s">
        <v>1625</v>
      </c>
      <c r="E710" s="430" t="s">
        <v>1625</v>
      </c>
      <c r="F710" s="430" t="s">
        <v>1625</v>
      </c>
      <c r="G710" s="431" t="s">
        <v>1625</v>
      </c>
      <c r="H710" s="396"/>
      <c r="I710" s="390"/>
    </row>
    <row r="711" spans="1:9" ht="15.75" thickBot="1" x14ac:dyDescent="0.3">
      <c r="A711" s="666"/>
      <c r="B711" s="433" t="s">
        <v>321</v>
      </c>
      <c r="C711" s="434">
        <v>10</v>
      </c>
      <c r="D711" s="430" t="s">
        <v>1625</v>
      </c>
      <c r="E711" s="430" t="s">
        <v>1625</v>
      </c>
      <c r="F711" s="430" t="s">
        <v>1625</v>
      </c>
      <c r="G711" s="430" t="s">
        <v>1625</v>
      </c>
      <c r="H711" s="396"/>
      <c r="I711" s="390"/>
    </row>
    <row r="712" spans="1:9" ht="15.75" thickBot="1" x14ac:dyDescent="0.3">
      <c r="A712" s="666"/>
      <c r="B712" s="433" t="s">
        <v>2983</v>
      </c>
      <c r="C712" s="434">
        <v>10</v>
      </c>
      <c r="D712" s="430" t="s">
        <v>1625</v>
      </c>
      <c r="E712" s="430" t="s">
        <v>1625</v>
      </c>
      <c r="F712" s="430" t="s">
        <v>1625</v>
      </c>
      <c r="G712" s="430" t="s">
        <v>1625</v>
      </c>
      <c r="H712" s="396"/>
      <c r="I712" s="399"/>
    </row>
    <row r="713" spans="1:9" ht="15.75" thickBot="1" x14ac:dyDescent="0.3">
      <c r="A713" s="666"/>
      <c r="B713" s="433" t="s">
        <v>325</v>
      </c>
      <c r="C713" s="434">
        <v>10</v>
      </c>
      <c r="D713" s="430" t="s">
        <v>1625</v>
      </c>
      <c r="E713" s="430" t="s">
        <v>1625</v>
      </c>
      <c r="F713" s="430" t="s">
        <v>1625</v>
      </c>
      <c r="G713" s="430" t="s">
        <v>1625</v>
      </c>
      <c r="H713" s="396"/>
      <c r="I713" s="390"/>
    </row>
    <row r="714" spans="1:9" ht="15.75" thickBot="1" x14ac:dyDescent="0.3">
      <c r="A714" s="666"/>
      <c r="B714" s="433" t="s">
        <v>326</v>
      </c>
      <c r="C714" s="434">
        <v>10</v>
      </c>
      <c r="D714" s="430" t="s">
        <v>1625</v>
      </c>
      <c r="E714" s="430" t="s">
        <v>1625</v>
      </c>
      <c r="F714" s="430" t="s">
        <v>1625</v>
      </c>
      <c r="G714" s="430" t="s">
        <v>1625</v>
      </c>
      <c r="H714" s="396"/>
      <c r="I714" s="390"/>
    </row>
    <row r="715" spans="1:9" ht="15.75" thickBot="1" x14ac:dyDescent="0.3">
      <c r="A715" s="666"/>
      <c r="B715" s="433" t="s">
        <v>1302</v>
      </c>
      <c r="C715" s="434">
        <v>10</v>
      </c>
      <c r="D715" s="430" t="s">
        <v>1625</v>
      </c>
      <c r="E715" s="430" t="s">
        <v>1625</v>
      </c>
      <c r="F715" s="430" t="s">
        <v>1625</v>
      </c>
      <c r="G715" s="430" t="s">
        <v>1625</v>
      </c>
      <c r="H715" s="396"/>
      <c r="I715" s="390"/>
    </row>
    <row r="716" spans="1:9" ht="15.75" thickBot="1" x14ac:dyDescent="0.3">
      <c r="A716" s="666"/>
      <c r="B716" s="433" t="s">
        <v>2975</v>
      </c>
      <c r="C716" s="434">
        <v>10</v>
      </c>
      <c r="D716" s="430" t="s">
        <v>1625</v>
      </c>
      <c r="E716" s="430" t="s">
        <v>1625</v>
      </c>
      <c r="F716" s="430" t="s">
        <v>1625</v>
      </c>
      <c r="G716" s="430" t="s">
        <v>1625</v>
      </c>
      <c r="H716" s="388"/>
      <c r="I716" s="399"/>
    </row>
    <row r="717" spans="1:9" ht="15.75" thickBot="1" x14ac:dyDescent="0.3">
      <c r="A717" s="666"/>
      <c r="B717" s="433" t="s">
        <v>2978</v>
      </c>
      <c r="C717" s="434">
        <v>10</v>
      </c>
      <c r="D717" s="430" t="s">
        <v>1625</v>
      </c>
      <c r="E717" s="430" t="s">
        <v>1625</v>
      </c>
      <c r="F717" s="430" t="s">
        <v>1625</v>
      </c>
      <c r="G717" s="430" t="s">
        <v>1625</v>
      </c>
      <c r="H717" s="388"/>
      <c r="I717" s="399"/>
    </row>
    <row r="718" spans="1:9" ht="15.75" thickBot="1" x14ac:dyDescent="0.3">
      <c r="A718" s="421"/>
      <c r="B718" s="422"/>
      <c r="C718" s="422"/>
      <c r="D718" s="423"/>
      <c r="E718" s="423"/>
      <c r="F718" s="423"/>
      <c r="G718" s="423"/>
      <c r="H718" s="393"/>
      <c r="I718" s="395"/>
    </row>
    <row r="719" spans="1:9" ht="15.75" thickBot="1" x14ac:dyDescent="0.3">
      <c r="A719" s="665" t="s">
        <v>2327</v>
      </c>
      <c r="B719" s="433" t="s">
        <v>324</v>
      </c>
      <c r="C719" s="434">
        <v>4</v>
      </c>
      <c r="D719" s="430" t="s">
        <v>1625</v>
      </c>
      <c r="E719" s="430" t="s">
        <v>1625</v>
      </c>
      <c r="F719" s="430" t="s">
        <v>1625</v>
      </c>
      <c r="G719" s="430" t="s">
        <v>1625</v>
      </c>
      <c r="H719" s="396"/>
      <c r="I719" s="390"/>
    </row>
    <row r="720" spans="1:9" ht="15.75" thickBot="1" x14ac:dyDescent="0.3">
      <c r="A720" s="666"/>
      <c r="B720" s="433" t="s">
        <v>320</v>
      </c>
      <c r="C720" s="434">
        <v>4</v>
      </c>
      <c r="D720" s="430" t="s">
        <v>1625</v>
      </c>
      <c r="E720" s="430" t="s">
        <v>1625</v>
      </c>
      <c r="F720" s="430" t="s">
        <v>1625</v>
      </c>
      <c r="G720" s="430" t="s">
        <v>1625</v>
      </c>
      <c r="H720" s="396"/>
      <c r="I720" s="390"/>
    </row>
    <row r="721" spans="1:9" ht="15.75" thickBot="1" x14ac:dyDescent="0.3">
      <c r="A721" s="666"/>
      <c r="B721" s="433" t="s">
        <v>321</v>
      </c>
      <c r="C721" s="434">
        <v>4</v>
      </c>
      <c r="D721" s="430" t="s">
        <v>1625</v>
      </c>
      <c r="E721" s="430" t="s">
        <v>1625</v>
      </c>
      <c r="F721" s="430" t="s">
        <v>1625</v>
      </c>
      <c r="G721" s="430" t="s">
        <v>1625</v>
      </c>
      <c r="H721" s="396"/>
      <c r="I721" s="390"/>
    </row>
    <row r="722" spans="1:9" ht="15.75" thickBot="1" x14ac:dyDescent="0.3">
      <c r="A722" s="666"/>
      <c r="B722" s="433" t="s">
        <v>2983</v>
      </c>
      <c r="C722" s="434">
        <v>4</v>
      </c>
      <c r="D722" s="430" t="s">
        <v>1625</v>
      </c>
      <c r="E722" s="430" t="s">
        <v>1625</v>
      </c>
      <c r="F722" s="430" t="s">
        <v>1625</v>
      </c>
      <c r="G722" s="430" t="s">
        <v>1625</v>
      </c>
      <c r="H722" s="396"/>
      <c r="I722" s="399"/>
    </row>
    <row r="723" spans="1:9" ht="15.75" thickBot="1" x14ac:dyDescent="0.3">
      <c r="A723" s="666"/>
      <c r="B723" s="433" t="s">
        <v>325</v>
      </c>
      <c r="C723" s="434">
        <v>4</v>
      </c>
      <c r="D723" s="430" t="s">
        <v>1625</v>
      </c>
      <c r="E723" s="430" t="s">
        <v>1625</v>
      </c>
      <c r="F723" s="430" t="s">
        <v>1625</v>
      </c>
      <c r="G723" s="430" t="s">
        <v>1625</v>
      </c>
      <c r="H723" s="396"/>
      <c r="I723" s="390"/>
    </row>
    <row r="724" spans="1:9" ht="15.75" thickBot="1" x14ac:dyDescent="0.3">
      <c r="A724" s="666"/>
      <c r="B724" s="433" t="s">
        <v>326</v>
      </c>
      <c r="C724" s="434">
        <v>4</v>
      </c>
      <c r="D724" s="430" t="s">
        <v>1625</v>
      </c>
      <c r="E724" s="430" t="s">
        <v>1625</v>
      </c>
      <c r="F724" s="430" t="s">
        <v>1625</v>
      </c>
      <c r="G724" s="430" t="s">
        <v>1625</v>
      </c>
      <c r="H724" s="396"/>
      <c r="I724" s="390"/>
    </row>
    <row r="725" spans="1:9" ht="15.75" thickBot="1" x14ac:dyDescent="0.3">
      <c r="A725" s="666"/>
      <c r="B725" s="433" t="s">
        <v>1302</v>
      </c>
      <c r="C725" s="434">
        <v>4</v>
      </c>
      <c r="D725" s="430" t="s">
        <v>1625</v>
      </c>
      <c r="E725" s="430" t="s">
        <v>1625</v>
      </c>
      <c r="F725" s="430" t="s">
        <v>1625</v>
      </c>
      <c r="G725" s="430" t="s">
        <v>1625</v>
      </c>
      <c r="H725" s="396"/>
      <c r="I725" s="390"/>
    </row>
    <row r="726" spans="1:9" ht="15.75" thickBot="1" x14ac:dyDescent="0.3">
      <c r="A726" s="666"/>
      <c r="B726" s="433" t="s">
        <v>2975</v>
      </c>
      <c r="C726" s="434">
        <v>4</v>
      </c>
      <c r="D726" s="430" t="s">
        <v>1625</v>
      </c>
      <c r="E726" s="430" t="s">
        <v>1625</v>
      </c>
      <c r="F726" s="430" t="s">
        <v>1625</v>
      </c>
      <c r="G726" s="430" t="s">
        <v>1625</v>
      </c>
      <c r="H726" s="388"/>
      <c r="I726" s="399"/>
    </row>
    <row r="727" spans="1:9" ht="15.75" thickBot="1" x14ac:dyDescent="0.3">
      <c r="A727" s="666"/>
      <c r="B727" s="433" t="s">
        <v>2978</v>
      </c>
      <c r="C727" s="434">
        <v>4</v>
      </c>
      <c r="D727" s="430" t="s">
        <v>1625</v>
      </c>
      <c r="E727" s="430" t="s">
        <v>1625</v>
      </c>
      <c r="F727" s="430" t="s">
        <v>1625</v>
      </c>
      <c r="G727" s="430" t="s">
        <v>1625</v>
      </c>
      <c r="H727" s="388"/>
      <c r="I727" s="399"/>
    </row>
    <row r="728" spans="1:9" ht="15.75" thickBot="1" x14ac:dyDescent="0.3">
      <c r="A728" s="435"/>
      <c r="B728" s="436"/>
      <c r="C728" s="422"/>
      <c r="D728" s="423"/>
      <c r="E728" s="423"/>
      <c r="F728" s="423"/>
      <c r="G728" s="423"/>
      <c r="H728" s="393"/>
      <c r="I728" s="395"/>
    </row>
    <row r="729" spans="1:9" ht="15.75" thickBot="1" x14ac:dyDescent="0.3">
      <c r="A729" s="665" t="s">
        <v>2330</v>
      </c>
      <c r="B729" s="433" t="s">
        <v>324</v>
      </c>
      <c r="C729" s="434">
        <v>2</v>
      </c>
      <c r="D729" s="413" t="s">
        <v>1625</v>
      </c>
      <c r="E729" s="413" t="s">
        <v>1625</v>
      </c>
      <c r="F729" s="413" t="s">
        <v>1625</v>
      </c>
      <c r="G729" s="413" t="s">
        <v>1625</v>
      </c>
      <c r="H729" s="388"/>
      <c r="I729" s="390"/>
    </row>
    <row r="730" spans="1:9" ht="15.75" thickBot="1" x14ac:dyDescent="0.3">
      <c r="A730" s="666"/>
      <c r="B730" s="433" t="s">
        <v>320</v>
      </c>
      <c r="C730" s="434">
        <v>2</v>
      </c>
      <c r="D730" s="413" t="s">
        <v>1625</v>
      </c>
      <c r="E730" s="413" t="s">
        <v>1625</v>
      </c>
      <c r="F730" s="413" t="s">
        <v>1625</v>
      </c>
      <c r="G730" s="413" t="s">
        <v>1625</v>
      </c>
      <c r="H730" s="388"/>
      <c r="I730" s="390"/>
    </row>
    <row r="731" spans="1:9" ht="15.75" thickBot="1" x14ac:dyDescent="0.3">
      <c r="A731" s="666"/>
      <c r="B731" s="433" t="s">
        <v>321</v>
      </c>
      <c r="C731" s="434">
        <v>2</v>
      </c>
      <c r="D731" s="413" t="s">
        <v>1625</v>
      </c>
      <c r="E731" s="413" t="s">
        <v>1625</v>
      </c>
      <c r="F731" s="413" t="s">
        <v>1625</v>
      </c>
      <c r="G731" s="413" t="s">
        <v>1625</v>
      </c>
      <c r="H731" s="388"/>
      <c r="I731" s="390"/>
    </row>
    <row r="732" spans="1:9" ht="15.75" thickBot="1" x14ac:dyDescent="0.3">
      <c r="A732" s="666"/>
      <c r="B732" s="433" t="s">
        <v>2983</v>
      </c>
      <c r="C732" s="434">
        <v>2</v>
      </c>
      <c r="D732" s="413" t="s">
        <v>1625</v>
      </c>
      <c r="E732" s="413" t="s">
        <v>1625</v>
      </c>
      <c r="F732" s="413" t="s">
        <v>1625</v>
      </c>
      <c r="G732" s="413" t="s">
        <v>1625</v>
      </c>
      <c r="H732" s="396"/>
      <c r="I732" s="399"/>
    </row>
    <row r="733" spans="1:9" ht="15.75" thickBot="1" x14ac:dyDescent="0.3">
      <c r="A733" s="666"/>
      <c r="B733" s="433" t="s">
        <v>325</v>
      </c>
      <c r="C733" s="434">
        <v>2</v>
      </c>
      <c r="D733" s="413" t="s">
        <v>1625</v>
      </c>
      <c r="E733" s="413" t="s">
        <v>1625</v>
      </c>
      <c r="F733" s="413" t="s">
        <v>1625</v>
      </c>
      <c r="G733" s="413" t="s">
        <v>1625</v>
      </c>
      <c r="H733" s="388"/>
      <c r="I733" s="390"/>
    </row>
    <row r="734" spans="1:9" ht="15.75" thickBot="1" x14ac:dyDescent="0.3">
      <c r="A734" s="666"/>
      <c r="B734" s="433" t="s">
        <v>326</v>
      </c>
      <c r="C734" s="434">
        <v>2</v>
      </c>
      <c r="D734" s="413" t="s">
        <v>1625</v>
      </c>
      <c r="E734" s="413" t="s">
        <v>1625</v>
      </c>
      <c r="F734" s="413" t="s">
        <v>1625</v>
      </c>
      <c r="G734" s="413" t="s">
        <v>1625</v>
      </c>
      <c r="H734" s="388"/>
      <c r="I734" s="390"/>
    </row>
    <row r="735" spans="1:9" ht="15.75" thickBot="1" x14ac:dyDescent="0.3">
      <c r="A735" s="666"/>
      <c r="B735" s="433" t="s">
        <v>1302</v>
      </c>
      <c r="C735" s="434">
        <v>2</v>
      </c>
      <c r="D735" s="413" t="s">
        <v>1625</v>
      </c>
      <c r="E735" s="413" t="s">
        <v>1625</v>
      </c>
      <c r="F735" s="413" t="s">
        <v>1625</v>
      </c>
      <c r="G735" s="413" t="s">
        <v>1625</v>
      </c>
      <c r="H735" s="388"/>
      <c r="I735" s="390"/>
    </row>
    <row r="736" spans="1:9" ht="15.75" thickBot="1" x14ac:dyDescent="0.3">
      <c r="A736" s="666"/>
      <c r="B736" s="433" t="s">
        <v>2975</v>
      </c>
      <c r="C736" s="434">
        <v>2</v>
      </c>
      <c r="D736" s="413" t="s">
        <v>1625</v>
      </c>
      <c r="E736" s="413" t="s">
        <v>1625</v>
      </c>
      <c r="F736" s="413" t="s">
        <v>1625</v>
      </c>
      <c r="G736" s="413" t="s">
        <v>1625</v>
      </c>
      <c r="H736" s="396"/>
      <c r="I736" s="399"/>
    </row>
    <row r="737" spans="1:9" ht="15.75" thickBot="1" x14ac:dyDescent="0.3">
      <c r="A737" s="673"/>
      <c r="B737" s="433" t="s">
        <v>2978</v>
      </c>
      <c r="C737" s="434">
        <v>2</v>
      </c>
      <c r="D737" s="413" t="s">
        <v>1625</v>
      </c>
      <c r="E737" s="413" t="s">
        <v>1625</v>
      </c>
      <c r="F737" s="413" t="s">
        <v>1625</v>
      </c>
      <c r="G737" s="413" t="s">
        <v>1625</v>
      </c>
      <c r="H737" s="402"/>
      <c r="I737" s="399"/>
    </row>
    <row r="738" spans="1:9" x14ac:dyDescent="0.25">
      <c r="H738" s="85"/>
    </row>
    <row r="739" spans="1:9" x14ac:dyDescent="0.25">
      <c r="H739" s="85"/>
    </row>
    <row r="740" spans="1:9" x14ac:dyDescent="0.25">
      <c r="H740" s="85"/>
    </row>
    <row r="741" spans="1:9" x14ac:dyDescent="0.25">
      <c r="D741" s="368"/>
      <c r="E741" s="368"/>
      <c r="F741" s="368"/>
      <c r="G741" s="368"/>
      <c r="H741" s="85"/>
    </row>
    <row r="742" spans="1:9" x14ac:dyDescent="0.25">
      <c r="D742" s="368"/>
      <c r="E742" s="368"/>
      <c r="F742" s="368"/>
      <c r="G742" s="368"/>
      <c r="H742" s="85"/>
    </row>
    <row r="743" spans="1:9" x14ac:dyDescent="0.25">
      <c r="D743" s="368"/>
      <c r="E743" s="368"/>
      <c r="F743" s="368"/>
      <c r="G743" s="368"/>
      <c r="H743" s="85"/>
    </row>
    <row r="744" spans="1:9" x14ac:dyDescent="0.25">
      <c r="D744" s="368"/>
      <c r="E744" s="368"/>
      <c r="F744" s="368"/>
      <c r="G744" s="368"/>
      <c r="H744" s="85"/>
    </row>
    <row r="745" spans="1:9" x14ac:dyDescent="0.25">
      <c r="D745" s="368"/>
      <c r="E745" s="368"/>
      <c r="F745" s="368"/>
      <c r="G745" s="368"/>
      <c r="H745" s="85"/>
    </row>
    <row r="746" spans="1:9" x14ac:dyDescent="0.25">
      <c r="D746" s="368"/>
      <c r="E746" s="368"/>
      <c r="F746" s="368"/>
      <c r="G746" s="368"/>
      <c r="H746" s="85"/>
    </row>
    <row r="747" spans="1:9" x14ac:dyDescent="0.25">
      <c r="D747" s="368"/>
      <c r="E747" s="368"/>
      <c r="F747" s="368"/>
      <c r="G747" s="368"/>
      <c r="H747" s="85"/>
    </row>
    <row r="748" spans="1:9" x14ac:dyDescent="0.25">
      <c r="D748" s="368"/>
      <c r="E748" s="368"/>
      <c r="F748" s="368"/>
      <c r="G748" s="368"/>
      <c r="H748" s="85"/>
    </row>
    <row r="749" spans="1:9" x14ac:dyDescent="0.25">
      <c r="D749" s="368"/>
      <c r="E749" s="368"/>
      <c r="F749" s="368"/>
      <c r="G749" s="368"/>
      <c r="H749" s="85"/>
    </row>
    <row r="750" spans="1:9" x14ac:dyDescent="0.25">
      <c r="D750" s="368"/>
      <c r="E750" s="368"/>
      <c r="F750" s="368"/>
      <c r="G750" s="368"/>
      <c r="H750" s="85"/>
    </row>
    <row r="751" spans="1:9" x14ac:dyDescent="0.25">
      <c r="D751" s="368"/>
      <c r="E751" s="368"/>
      <c r="F751" s="368"/>
      <c r="G751" s="368"/>
      <c r="H751" s="85"/>
    </row>
    <row r="752" spans="1:9" x14ac:dyDescent="0.25">
      <c r="D752" s="368"/>
      <c r="E752" s="368"/>
      <c r="F752" s="368"/>
      <c r="G752" s="368"/>
      <c r="H752" s="85"/>
    </row>
    <row r="753" spans="4:8" x14ac:dyDescent="0.25">
      <c r="D753" s="368"/>
      <c r="E753" s="368"/>
      <c r="F753" s="368"/>
      <c r="G753" s="368"/>
      <c r="H753" s="85"/>
    </row>
    <row r="754" spans="4:8" x14ac:dyDescent="0.25">
      <c r="D754" s="368"/>
      <c r="E754" s="368"/>
      <c r="F754" s="368"/>
      <c r="G754" s="368"/>
      <c r="H754" s="85"/>
    </row>
    <row r="755" spans="4:8" x14ac:dyDescent="0.25">
      <c r="D755" s="368"/>
      <c r="E755" s="368"/>
      <c r="F755" s="368"/>
      <c r="G755" s="368"/>
      <c r="H755" s="85"/>
    </row>
    <row r="756" spans="4:8" x14ac:dyDescent="0.25">
      <c r="D756" s="368"/>
      <c r="E756" s="368"/>
      <c r="F756" s="368"/>
      <c r="G756" s="368"/>
      <c r="H756" s="85"/>
    </row>
    <row r="757" spans="4:8" x14ac:dyDescent="0.25">
      <c r="D757" s="368"/>
      <c r="E757" s="368"/>
      <c r="F757" s="368"/>
      <c r="G757" s="368"/>
      <c r="H757" s="85"/>
    </row>
    <row r="758" spans="4:8" x14ac:dyDescent="0.25">
      <c r="D758" s="368"/>
      <c r="E758" s="368"/>
      <c r="F758" s="368"/>
      <c r="G758" s="368"/>
      <c r="H758" s="85"/>
    </row>
    <row r="759" spans="4:8" x14ac:dyDescent="0.25">
      <c r="D759" s="368"/>
      <c r="E759" s="368"/>
      <c r="F759" s="368"/>
      <c r="G759" s="368"/>
      <c r="H759" s="85"/>
    </row>
    <row r="760" spans="4:8" x14ac:dyDescent="0.25">
      <c r="D760" s="368"/>
      <c r="E760" s="368"/>
      <c r="F760" s="368"/>
      <c r="G760" s="368"/>
      <c r="H760" s="85"/>
    </row>
    <row r="761" spans="4:8" x14ac:dyDescent="0.25">
      <c r="D761" s="368"/>
      <c r="E761" s="368"/>
      <c r="F761" s="368"/>
      <c r="G761" s="368"/>
      <c r="H761" s="85"/>
    </row>
    <row r="762" spans="4:8" x14ac:dyDescent="0.25">
      <c r="D762" s="368"/>
      <c r="E762" s="368"/>
      <c r="F762" s="368"/>
      <c r="G762" s="368"/>
      <c r="H762" s="85"/>
    </row>
    <row r="763" spans="4:8" x14ac:dyDescent="0.25">
      <c r="D763" s="368"/>
      <c r="E763" s="368"/>
      <c r="F763" s="368"/>
      <c r="G763" s="368"/>
      <c r="H763" s="85"/>
    </row>
    <row r="764" spans="4:8" x14ac:dyDescent="0.25">
      <c r="D764" s="368"/>
      <c r="E764" s="368"/>
      <c r="F764" s="368"/>
      <c r="G764" s="368"/>
      <c r="H764" s="85"/>
    </row>
    <row r="765" spans="4:8" x14ac:dyDescent="0.25">
      <c r="D765" s="368"/>
      <c r="E765" s="368"/>
      <c r="F765" s="368"/>
      <c r="G765" s="368"/>
      <c r="H765" s="85"/>
    </row>
    <row r="766" spans="4:8" x14ac:dyDescent="0.25">
      <c r="D766" s="368"/>
      <c r="E766" s="368"/>
      <c r="F766" s="368"/>
      <c r="G766" s="368"/>
      <c r="H766" s="85"/>
    </row>
    <row r="767" spans="4:8" x14ac:dyDescent="0.25">
      <c r="D767" s="368"/>
      <c r="E767" s="368"/>
      <c r="F767" s="368"/>
      <c r="G767" s="368"/>
      <c r="H767" s="85"/>
    </row>
    <row r="768" spans="4:8" x14ac:dyDescent="0.25">
      <c r="D768" s="368"/>
      <c r="E768" s="368"/>
      <c r="F768" s="368"/>
      <c r="G768" s="368"/>
      <c r="H768" s="85"/>
    </row>
    <row r="769" spans="4:8" x14ac:dyDescent="0.25">
      <c r="D769" s="368"/>
      <c r="E769" s="368"/>
      <c r="F769" s="368"/>
      <c r="G769" s="368"/>
      <c r="H769" s="85"/>
    </row>
    <row r="770" spans="4:8" x14ac:dyDescent="0.25">
      <c r="D770" s="368"/>
      <c r="E770" s="368"/>
      <c r="F770" s="368"/>
      <c r="G770" s="368"/>
      <c r="H770" s="85"/>
    </row>
    <row r="771" spans="4:8" x14ac:dyDescent="0.25">
      <c r="D771" s="368"/>
      <c r="E771" s="368"/>
      <c r="F771" s="368"/>
      <c r="G771" s="368"/>
      <c r="H771" s="85"/>
    </row>
    <row r="772" spans="4:8" x14ac:dyDescent="0.25">
      <c r="D772" s="368"/>
      <c r="E772" s="368"/>
      <c r="F772" s="368"/>
      <c r="G772" s="368"/>
      <c r="H772" s="85"/>
    </row>
    <row r="773" spans="4:8" x14ac:dyDescent="0.25">
      <c r="D773" s="368"/>
      <c r="E773" s="368"/>
      <c r="F773" s="368"/>
      <c r="G773" s="368"/>
      <c r="H773" s="85"/>
    </row>
    <row r="774" spans="4:8" x14ac:dyDescent="0.25">
      <c r="D774" s="368"/>
      <c r="E774" s="368"/>
      <c r="F774" s="368"/>
      <c r="G774" s="368"/>
      <c r="H774" s="85"/>
    </row>
    <row r="775" spans="4:8" x14ac:dyDescent="0.25">
      <c r="D775" s="368"/>
      <c r="E775" s="368"/>
      <c r="F775" s="368"/>
      <c r="G775" s="368"/>
      <c r="H775" s="85"/>
    </row>
    <row r="776" spans="4:8" x14ac:dyDescent="0.25">
      <c r="D776" s="368"/>
      <c r="E776" s="368"/>
      <c r="F776" s="368"/>
      <c r="G776" s="368"/>
      <c r="H776" s="85"/>
    </row>
    <row r="777" spans="4:8" x14ac:dyDescent="0.25">
      <c r="D777" s="368"/>
      <c r="E777" s="368"/>
      <c r="F777" s="368"/>
      <c r="G777" s="368"/>
      <c r="H777" s="85"/>
    </row>
    <row r="778" spans="4:8" x14ac:dyDescent="0.25">
      <c r="D778" s="368"/>
      <c r="E778" s="368"/>
      <c r="F778" s="368"/>
      <c r="G778" s="368"/>
      <c r="H778" s="85"/>
    </row>
    <row r="779" spans="4:8" x14ac:dyDescent="0.25">
      <c r="D779" s="368"/>
      <c r="E779" s="368"/>
      <c r="F779" s="368"/>
      <c r="G779" s="368"/>
      <c r="H779" s="85"/>
    </row>
    <row r="780" spans="4:8" x14ac:dyDescent="0.25">
      <c r="D780" s="368"/>
      <c r="E780" s="368"/>
      <c r="F780" s="368"/>
      <c r="G780" s="368"/>
      <c r="H780" s="85"/>
    </row>
    <row r="781" spans="4:8" x14ac:dyDescent="0.25">
      <c r="D781" s="368"/>
      <c r="E781" s="368"/>
      <c r="F781" s="368"/>
      <c r="G781" s="368"/>
      <c r="H781" s="85"/>
    </row>
    <row r="782" spans="4:8" x14ac:dyDescent="0.25">
      <c r="D782" s="368"/>
      <c r="E782" s="368"/>
      <c r="F782" s="368"/>
      <c r="G782" s="368"/>
      <c r="H782" s="85"/>
    </row>
    <row r="783" spans="4:8" x14ac:dyDescent="0.25">
      <c r="D783" s="368"/>
      <c r="E783" s="368"/>
      <c r="F783" s="368"/>
      <c r="G783" s="368"/>
      <c r="H783" s="85"/>
    </row>
    <row r="784" spans="4:8" x14ac:dyDescent="0.25">
      <c r="D784" s="368"/>
      <c r="E784" s="368"/>
      <c r="F784" s="368"/>
      <c r="G784" s="368"/>
      <c r="H784" s="85"/>
    </row>
    <row r="785" spans="4:8" x14ac:dyDescent="0.25">
      <c r="D785" s="368"/>
      <c r="E785" s="368"/>
      <c r="F785" s="368"/>
      <c r="G785" s="368"/>
      <c r="H785" s="85"/>
    </row>
    <row r="786" spans="4:8" x14ac:dyDescent="0.25">
      <c r="D786" s="368"/>
      <c r="E786" s="368"/>
      <c r="F786" s="368"/>
      <c r="G786" s="368"/>
      <c r="H786" s="85"/>
    </row>
    <row r="787" spans="4:8" x14ac:dyDescent="0.25">
      <c r="D787" s="368"/>
      <c r="E787" s="368"/>
      <c r="F787" s="368"/>
      <c r="G787" s="368"/>
      <c r="H787" s="85"/>
    </row>
    <row r="788" spans="4:8" x14ac:dyDescent="0.25">
      <c r="D788" s="368"/>
      <c r="E788" s="368"/>
      <c r="F788" s="368"/>
      <c r="G788" s="368"/>
      <c r="H788" s="85"/>
    </row>
    <row r="789" spans="4:8" x14ac:dyDescent="0.25">
      <c r="D789" s="368"/>
      <c r="E789" s="368"/>
      <c r="F789" s="368"/>
      <c r="G789" s="368"/>
      <c r="H789" s="85"/>
    </row>
    <row r="790" spans="4:8" x14ac:dyDescent="0.25">
      <c r="D790" s="368"/>
      <c r="E790" s="368"/>
      <c r="F790" s="368"/>
      <c r="G790" s="368"/>
      <c r="H790" s="85"/>
    </row>
    <row r="791" spans="4:8" x14ac:dyDescent="0.25">
      <c r="D791" s="368"/>
      <c r="E791" s="368"/>
      <c r="F791" s="368"/>
      <c r="G791" s="368"/>
      <c r="H791" s="85"/>
    </row>
    <row r="792" spans="4:8" x14ac:dyDescent="0.25">
      <c r="D792" s="368"/>
      <c r="E792" s="368"/>
      <c r="F792" s="368"/>
      <c r="G792" s="368"/>
      <c r="H792" s="85"/>
    </row>
    <row r="793" spans="4:8" x14ac:dyDescent="0.25">
      <c r="D793" s="368"/>
      <c r="E793" s="368"/>
      <c r="F793" s="368"/>
      <c r="G793" s="368"/>
      <c r="H793" s="85"/>
    </row>
    <row r="794" spans="4:8" x14ac:dyDescent="0.25">
      <c r="D794" s="368"/>
      <c r="E794" s="368"/>
      <c r="F794" s="368"/>
      <c r="G794" s="368"/>
      <c r="H794" s="85"/>
    </row>
    <row r="795" spans="4:8" x14ac:dyDescent="0.25">
      <c r="D795" s="368"/>
      <c r="E795" s="368"/>
      <c r="F795" s="368"/>
      <c r="G795" s="368"/>
      <c r="H795" s="85"/>
    </row>
    <row r="796" spans="4:8" x14ac:dyDescent="0.25">
      <c r="D796" s="368"/>
      <c r="E796" s="368"/>
      <c r="F796" s="368"/>
      <c r="G796" s="368"/>
      <c r="H796" s="85"/>
    </row>
    <row r="797" spans="4:8" x14ac:dyDescent="0.25">
      <c r="D797" s="368"/>
      <c r="E797" s="368"/>
      <c r="F797" s="368"/>
      <c r="G797" s="368"/>
      <c r="H797" s="85"/>
    </row>
    <row r="798" spans="4:8" x14ac:dyDescent="0.25">
      <c r="D798" s="368"/>
      <c r="E798" s="368"/>
      <c r="F798" s="368"/>
      <c r="G798" s="368"/>
      <c r="H798" s="85"/>
    </row>
    <row r="799" spans="4:8" x14ac:dyDescent="0.25">
      <c r="D799" s="368"/>
      <c r="E799" s="368"/>
      <c r="F799" s="368"/>
      <c r="G799" s="368"/>
      <c r="H799" s="85"/>
    </row>
    <row r="800" spans="4:8" x14ac:dyDescent="0.25">
      <c r="D800" s="368"/>
      <c r="E800" s="368"/>
      <c r="F800" s="368"/>
      <c r="G800" s="368"/>
      <c r="H800" s="85"/>
    </row>
    <row r="801" spans="4:8" x14ac:dyDescent="0.25">
      <c r="D801" s="368"/>
      <c r="E801" s="368"/>
      <c r="F801" s="368"/>
      <c r="G801" s="368"/>
      <c r="H801" s="85"/>
    </row>
    <row r="802" spans="4:8" x14ac:dyDescent="0.25">
      <c r="D802" s="368"/>
      <c r="E802" s="368"/>
      <c r="F802" s="368"/>
      <c r="G802" s="368"/>
      <c r="H802" s="85"/>
    </row>
    <row r="803" spans="4:8" x14ac:dyDescent="0.25">
      <c r="D803" s="368"/>
      <c r="E803" s="368"/>
      <c r="F803" s="368"/>
      <c r="G803" s="368"/>
      <c r="H803" s="85"/>
    </row>
    <row r="804" spans="4:8" x14ac:dyDescent="0.25">
      <c r="D804" s="368"/>
      <c r="E804" s="368"/>
      <c r="F804" s="368"/>
      <c r="G804" s="368"/>
      <c r="H804" s="85"/>
    </row>
    <row r="805" spans="4:8" x14ac:dyDescent="0.25">
      <c r="D805" s="368"/>
      <c r="E805" s="368"/>
      <c r="F805" s="368"/>
      <c r="G805" s="368"/>
      <c r="H805" s="85"/>
    </row>
    <row r="806" spans="4:8" x14ac:dyDescent="0.25">
      <c r="D806" s="368"/>
      <c r="E806" s="368"/>
      <c r="F806" s="368"/>
      <c r="G806" s="368"/>
      <c r="H806" s="85"/>
    </row>
    <row r="807" spans="4:8" x14ac:dyDescent="0.25">
      <c r="D807" s="368"/>
      <c r="E807" s="368"/>
      <c r="F807" s="368"/>
      <c r="G807" s="368"/>
      <c r="H807" s="85"/>
    </row>
    <row r="808" spans="4:8" x14ac:dyDescent="0.25">
      <c r="D808" s="368"/>
      <c r="E808" s="368"/>
      <c r="F808" s="368"/>
      <c r="G808" s="368"/>
      <c r="H808" s="85"/>
    </row>
    <row r="809" spans="4:8" x14ac:dyDescent="0.25">
      <c r="D809" s="368"/>
      <c r="E809" s="368"/>
      <c r="F809" s="368"/>
      <c r="G809" s="368"/>
      <c r="H809" s="85"/>
    </row>
    <row r="810" spans="4:8" x14ac:dyDescent="0.25">
      <c r="D810" s="368"/>
      <c r="E810" s="368"/>
      <c r="F810" s="368"/>
      <c r="G810" s="368"/>
      <c r="H810" s="85"/>
    </row>
    <row r="811" spans="4:8" x14ac:dyDescent="0.25">
      <c r="D811" s="368"/>
      <c r="E811" s="368"/>
      <c r="F811" s="368"/>
      <c r="G811" s="368"/>
      <c r="H811" s="85"/>
    </row>
    <row r="812" spans="4:8" x14ac:dyDescent="0.25">
      <c r="D812" s="368"/>
      <c r="E812" s="368"/>
      <c r="F812" s="368"/>
      <c r="G812" s="368"/>
      <c r="H812" s="85"/>
    </row>
    <row r="813" spans="4:8" x14ac:dyDescent="0.25">
      <c r="D813" s="368"/>
      <c r="E813" s="368"/>
      <c r="F813" s="368"/>
      <c r="G813" s="368"/>
      <c r="H813" s="85"/>
    </row>
    <row r="814" spans="4:8" x14ac:dyDescent="0.25">
      <c r="D814" s="368"/>
      <c r="E814" s="368"/>
      <c r="F814" s="368"/>
      <c r="G814" s="368"/>
      <c r="H814" s="85"/>
    </row>
    <row r="815" spans="4:8" x14ac:dyDescent="0.25">
      <c r="D815" s="368"/>
      <c r="E815" s="368"/>
      <c r="F815" s="368"/>
      <c r="G815" s="368"/>
      <c r="H815" s="85"/>
    </row>
    <row r="816" spans="4:8" x14ac:dyDescent="0.25">
      <c r="D816" s="368"/>
      <c r="E816" s="368"/>
      <c r="F816" s="368"/>
      <c r="G816" s="368"/>
      <c r="H816" s="85"/>
    </row>
    <row r="817" spans="4:8" x14ac:dyDescent="0.25">
      <c r="D817" s="368"/>
      <c r="E817" s="368"/>
      <c r="F817" s="368"/>
      <c r="G817" s="368"/>
      <c r="H817" s="85"/>
    </row>
    <row r="818" spans="4:8" x14ac:dyDescent="0.25">
      <c r="D818" s="368"/>
      <c r="E818" s="368"/>
      <c r="F818" s="368"/>
      <c r="G818" s="368"/>
      <c r="H818" s="85"/>
    </row>
    <row r="819" spans="4:8" x14ac:dyDescent="0.25">
      <c r="D819" s="368"/>
      <c r="E819" s="368"/>
      <c r="F819" s="368"/>
      <c r="G819" s="368"/>
      <c r="H819" s="85"/>
    </row>
    <row r="820" spans="4:8" x14ac:dyDescent="0.25">
      <c r="D820" s="368"/>
      <c r="E820" s="368"/>
      <c r="F820" s="368"/>
      <c r="G820" s="368"/>
      <c r="H820" s="85"/>
    </row>
    <row r="821" spans="4:8" x14ac:dyDescent="0.25">
      <c r="D821" s="368"/>
      <c r="E821" s="368"/>
      <c r="F821" s="368"/>
      <c r="G821" s="368"/>
      <c r="H821" s="85"/>
    </row>
    <row r="822" spans="4:8" x14ac:dyDescent="0.25">
      <c r="D822" s="368"/>
      <c r="E822" s="368"/>
      <c r="F822" s="368"/>
      <c r="G822" s="368"/>
      <c r="H822" s="85"/>
    </row>
    <row r="823" spans="4:8" x14ac:dyDescent="0.25">
      <c r="D823" s="368"/>
      <c r="E823" s="368"/>
      <c r="F823" s="368"/>
      <c r="G823" s="368"/>
      <c r="H823" s="85"/>
    </row>
    <row r="824" spans="4:8" x14ac:dyDescent="0.25">
      <c r="D824" s="368"/>
      <c r="E824" s="368"/>
      <c r="F824" s="368"/>
      <c r="G824" s="368"/>
      <c r="H824" s="85"/>
    </row>
    <row r="825" spans="4:8" x14ac:dyDescent="0.25">
      <c r="D825" s="368"/>
      <c r="E825" s="368"/>
      <c r="F825" s="368"/>
      <c r="G825" s="368"/>
      <c r="H825" s="85"/>
    </row>
    <row r="826" spans="4:8" x14ac:dyDescent="0.25">
      <c r="D826" s="368"/>
      <c r="E826" s="368"/>
      <c r="F826" s="368"/>
      <c r="G826" s="368"/>
      <c r="H826" s="85"/>
    </row>
    <row r="827" spans="4:8" x14ac:dyDescent="0.25">
      <c r="D827" s="368"/>
      <c r="E827" s="368"/>
      <c r="F827" s="368"/>
      <c r="G827" s="368"/>
      <c r="H827" s="85"/>
    </row>
    <row r="828" spans="4:8" x14ac:dyDescent="0.25">
      <c r="D828" s="368"/>
      <c r="E828" s="368"/>
      <c r="F828" s="368"/>
      <c r="G828" s="368"/>
      <c r="H828" s="85"/>
    </row>
    <row r="829" spans="4:8" x14ac:dyDescent="0.25">
      <c r="D829" s="368"/>
      <c r="E829" s="368"/>
      <c r="F829" s="368"/>
      <c r="G829" s="368"/>
      <c r="H829" s="85"/>
    </row>
    <row r="830" spans="4:8" x14ac:dyDescent="0.25">
      <c r="D830" s="368"/>
      <c r="E830" s="368"/>
      <c r="F830" s="368"/>
      <c r="G830" s="368"/>
      <c r="H830" s="85"/>
    </row>
    <row r="831" spans="4:8" x14ac:dyDescent="0.25">
      <c r="D831" s="368"/>
      <c r="E831" s="368"/>
      <c r="F831" s="368"/>
      <c r="G831" s="368"/>
      <c r="H831" s="85"/>
    </row>
    <row r="832" spans="4:8" x14ac:dyDescent="0.25">
      <c r="D832" s="368"/>
      <c r="E832" s="368"/>
      <c r="F832" s="368"/>
      <c r="G832" s="368"/>
      <c r="H832" s="85"/>
    </row>
    <row r="833" spans="4:8" x14ac:dyDescent="0.25">
      <c r="D833" s="368"/>
      <c r="E833" s="368"/>
      <c r="F833" s="368"/>
      <c r="G833" s="368"/>
      <c r="H833" s="85"/>
    </row>
    <row r="834" spans="4:8" x14ac:dyDescent="0.25">
      <c r="D834" s="368"/>
      <c r="E834" s="368"/>
      <c r="F834" s="368"/>
      <c r="G834" s="368"/>
      <c r="H834" s="85"/>
    </row>
    <row r="835" spans="4:8" x14ac:dyDescent="0.25">
      <c r="D835" s="368"/>
      <c r="E835" s="368"/>
      <c r="F835" s="368"/>
      <c r="G835" s="368"/>
      <c r="H835" s="85"/>
    </row>
    <row r="836" spans="4:8" x14ac:dyDescent="0.25">
      <c r="D836" s="368"/>
      <c r="E836" s="368"/>
      <c r="F836" s="368"/>
      <c r="G836" s="368"/>
      <c r="H836" s="85"/>
    </row>
    <row r="837" spans="4:8" x14ac:dyDescent="0.25">
      <c r="D837" s="368"/>
      <c r="E837" s="368"/>
      <c r="F837" s="368"/>
      <c r="G837" s="368"/>
      <c r="H837" s="85"/>
    </row>
    <row r="838" spans="4:8" x14ac:dyDescent="0.25">
      <c r="D838" s="368"/>
      <c r="E838" s="368"/>
      <c r="F838" s="368"/>
      <c r="G838" s="368"/>
      <c r="H838" s="85"/>
    </row>
    <row r="839" spans="4:8" x14ac:dyDescent="0.25">
      <c r="D839" s="368"/>
      <c r="E839" s="368"/>
      <c r="F839" s="368"/>
      <c r="G839" s="368"/>
      <c r="H839" s="85"/>
    </row>
    <row r="840" spans="4:8" x14ac:dyDescent="0.25">
      <c r="D840" s="368"/>
      <c r="E840" s="368"/>
      <c r="F840" s="368"/>
      <c r="G840" s="368"/>
      <c r="H840" s="85"/>
    </row>
    <row r="841" spans="4:8" x14ac:dyDescent="0.25">
      <c r="D841" s="368"/>
      <c r="E841" s="368"/>
      <c r="F841" s="368"/>
      <c r="G841" s="368"/>
      <c r="H841" s="85"/>
    </row>
    <row r="842" spans="4:8" x14ac:dyDescent="0.25">
      <c r="D842" s="368"/>
      <c r="E842" s="368"/>
      <c r="F842" s="368"/>
      <c r="G842" s="368"/>
      <c r="H842" s="85"/>
    </row>
    <row r="843" spans="4:8" x14ac:dyDescent="0.25">
      <c r="D843" s="368"/>
      <c r="E843" s="368"/>
      <c r="F843" s="368"/>
      <c r="G843" s="368"/>
      <c r="H843" s="85"/>
    </row>
    <row r="844" spans="4:8" x14ac:dyDescent="0.25">
      <c r="D844" s="368"/>
      <c r="E844" s="368"/>
      <c r="F844" s="368"/>
      <c r="G844" s="368"/>
      <c r="H844" s="85"/>
    </row>
    <row r="845" spans="4:8" x14ac:dyDescent="0.25">
      <c r="D845" s="368"/>
      <c r="E845" s="368"/>
      <c r="F845" s="368"/>
      <c r="G845" s="368"/>
      <c r="H845" s="85"/>
    </row>
    <row r="846" spans="4:8" x14ac:dyDescent="0.25">
      <c r="D846" s="368"/>
      <c r="E846" s="368"/>
      <c r="F846" s="368"/>
      <c r="G846" s="368"/>
      <c r="H846" s="85"/>
    </row>
    <row r="847" spans="4:8" x14ac:dyDescent="0.25">
      <c r="D847" s="368"/>
      <c r="E847" s="368"/>
      <c r="F847" s="368"/>
      <c r="G847" s="368"/>
      <c r="H847" s="85"/>
    </row>
    <row r="848" spans="4:8" x14ac:dyDescent="0.25">
      <c r="D848" s="368"/>
      <c r="E848" s="368"/>
      <c r="F848" s="368"/>
      <c r="G848" s="368"/>
      <c r="H848" s="85"/>
    </row>
    <row r="849" spans="4:8" x14ac:dyDescent="0.25">
      <c r="D849" s="368"/>
      <c r="E849" s="368"/>
      <c r="F849" s="368"/>
      <c r="G849" s="368"/>
      <c r="H849" s="85"/>
    </row>
    <row r="850" spans="4:8" x14ac:dyDescent="0.25">
      <c r="D850" s="368"/>
      <c r="E850" s="368"/>
      <c r="F850" s="368"/>
      <c r="G850" s="368"/>
      <c r="H850" s="85"/>
    </row>
    <row r="851" spans="4:8" x14ac:dyDescent="0.25">
      <c r="D851" s="368"/>
      <c r="E851" s="368"/>
      <c r="F851" s="368"/>
      <c r="G851" s="368"/>
      <c r="H851" s="85"/>
    </row>
    <row r="852" spans="4:8" x14ac:dyDescent="0.25">
      <c r="D852" s="368"/>
      <c r="E852" s="368"/>
      <c r="F852" s="368"/>
      <c r="G852" s="368"/>
      <c r="H852" s="85"/>
    </row>
    <row r="853" spans="4:8" x14ac:dyDescent="0.25">
      <c r="D853" s="368"/>
      <c r="E853" s="368"/>
      <c r="F853" s="368"/>
      <c r="G853" s="368"/>
      <c r="H853" s="85"/>
    </row>
    <row r="854" spans="4:8" x14ac:dyDescent="0.25">
      <c r="D854" s="368"/>
      <c r="E854" s="368"/>
      <c r="F854" s="368"/>
      <c r="G854" s="368"/>
      <c r="H854" s="85"/>
    </row>
    <row r="855" spans="4:8" x14ac:dyDescent="0.25">
      <c r="D855" s="368"/>
      <c r="E855" s="368"/>
      <c r="F855" s="368"/>
      <c r="G855" s="368"/>
      <c r="H855" s="85"/>
    </row>
    <row r="856" spans="4:8" x14ac:dyDescent="0.25">
      <c r="D856" s="368"/>
      <c r="E856" s="368"/>
      <c r="F856" s="368"/>
      <c r="G856" s="368"/>
      <c r="H856" s="85"/>
    </row>
    <row r="857" spans="4:8" x14ac:dyDescent="0.25">
      <c r="D857" s="368"/>
      <c r="E857" s="368"/>
      <c r="F857" s="368"/>
      <c r="G857" s="368"/>
      <c r="H857" s="85"/>
    </row>
    <row r="858" spans="4:8" x14ac:dyDescent="0.25">
      <c r="D858" s="368"/>
      <c r="E858" s="368"/>
      <c r="F858" s="368"/>
      <c r="G858" s="368"/>
      <c r="H858" s="85"/>
    </row>
    <row r="859" spans="4:8" x14ac:dyDescent="0.25">
      <c r="D859" s="368"/>
      <c r="E859" s="368"/>
      <c r="F859" s="368"/>
      <c r="G859" s="368"/>
      <c r="H859" s="85"/>
    </row>
    <row r="860" spans="4:8" x14ac:dyDescent="0.25">
      <c r="D860" s="368"/>
      <c r="E860" s="368"/>
      <c r="F860" s="368"/>
      <c r="G860" s="368"/>
      <c r="H860" s="85"/>
    </row>
    <row r="861" spans="4:8" x14ac:dyDescent="0.25">
      <c r="D861" s="368"/>
      <c r="E861" s="368"/>
      <c r="F861" s="368"/>
      <c r="G861" s="368"/>
      <c r="H861" s="85"/>
    </row>
    <row r="862" spans="4:8" x14ac:dyDescent="0.25">
      <c r="D862" s="368"/>
      <c r="E862" s="368"/>
      <c r="F862" s="368"/>
      <c r="G862" s="368"/>
      <c r="H862" s="85"/>
    </row>
    <row r="863" spans="4:8" x14ac:dyDescent="0.25">
      <c r="D863" s="368"/>
      <c r="E863" s="368"/>
      <c r="F863" s="368"/>
      <c r="G863" s="368"/>
      <c r="H863" s="85"/>
    </row>
    <row r="864" spans="4:8" x14ac:dyDescent="0.25">
      <c r="D864" s="368"/>
      <c r="E864" s="368"/>
      <c r="F864" s="368"/>
      <c r="G864" s="368"/>
      <c r="H864" s="85"/>
    </row>
    <row r="865" spans="4:8" x14ac:dyDescent="0.25">
      <c r="D865" s="368"/>
      <c r="E865" s="368"/>
      <c r="F865" s="368"/>
      <c r="G865" s="368"/>
      <c r="H865" s="85"/>
    </row>
    <row r="866" spans="4:8" x14ac:dyDescent="0.25">
      <c r="D866" s="368"/>
      <c r="E866" s="368"/>
      <c r="F866" s="368"/>
      <c r="G866" s="368"/>
      <c r="H866" s="85"/>
    </row>
    <row r="867" spans="4:8" x14ac:dyDescent="0.25">
      <c r="D867" s="368"/>
      <c r="E867" s="368"/>
      <c r="F867" s="368"/>
      <c r="G867" s="368"/>
      <c r="H867" s="85"/>
    </row>
    <row r="868" spans="4:8" x14ac:dyDescent="0.25">
      <c r="D868" s="368"/>
      <c r="E868" s="368"/>
      <c r="F868" s="368"/>
      <c r="G868" s="368"/>
      <c r="H868" s="85"/>
    </row>
    <row r="869" spans="4:8" x14ac:dyDescent="0.25">
      <c r="D869" s="368"/>
      <c r="E869" s="368"/>
      <c r="F869" s="368"/>
      <c r="G869" s="368"/>
      <c r="H869" s="85"/>
    </row>
    <row r="870" spans="4:8" x14ac:dyDescent="0.25">
      <c r="D870" s="368"/>
      <c r="E870" s="368"/>
      <c r="F870" s="368"/>
      <c r="G870" s="368"/>
      <c r="H870" s="85"/>
    </row>
    <row r="871" spans="4:8" x14ac:dyDescent="0.25">
      <c r="D871" s="368"/>
      <c r="E871" s="368"/>
      <c r="F871" s="368"/>
      <c r="G871" s="368"/>
      <c r="H871" s="85"/>
    </row>
    <row r="872" spans="4:8" x14ac:dyDescent="0.25">
      <c r="D872" s="368"/>
      <c r="E872" s="368"/>
      <c r="F872" s="368"/>
      <c r="G872" s="368"/>
      <c r="H872" s="85"/>
    </row>
    <row r="873" spans="4:8" x14ac:dyDescent="0.25">
      <c r="D873" s="368"/>
      <c r="E873" s="368"/>
      <c r="F873" s="368"/>
      <c r="G873" s="368"/>
      <c r="H873" s="85"/>
    </row>
    <row r="874" spans="4:8" x14ac:dyDescent="0.25">
      <c r="D874" s="368"/>
      <c r="E874" s="368"/>
      <c r="F874" s="368"/>
      <c r="G874" s="368"/>
      <c r="H874" s="85"/>
    </row>
    <row r="875" spans="4:8" x14ac:dyDescent="0.25">
      <c r="D875" s="368"/>
      <c r="E875" s="368"/>
      <c r="F875" s="368"/>
      <c r="G875" s="368"/>
      <c r="H875" s="85"/>
    </row>
    <row r="876" spans="4:8" x14ac:dyDescent="0.25">
      <c r="D876" s="368"/>
      <c r="E876" s="368"/>
      <c r="F876" s="368"/>
      <c r="G876" s="368"/>
      <c r="H876" s="85"/>
    </row>
    <row r="877" spans="4:8" x14ac:dyDescent="0.25">
      <c r="D877" s="368"/>
      <c r="E877" s="368"/>
      <c r="F877" s="368"/>
      <c r="G877" s="368"/>
      <c r="H877" s="85"/>
    </row>
    <row r="878" spans="4:8" x14ac:dyDescent="0.25">
      <c r="D878" s="368"/>
      <c r="E878" s="368"/>
      <c r="F878" s="368"/>
      <c r="G878" s="368"/>
      <c r="H878" s="85"/>
    </row>
    <row r="879" spans="4:8" x14ac:dyDescent="0.25">
      <c r="D879" s="368"/>
      <c r="E879" s="368"/>
      <c r="F879" s="368"/>
      <c r="G879" s="368"/>
      <c r="H879" s="85"/>
    </row>
    <row r="880" spans="4:8" x14ac:dyDescent="0.25">
      <c r="D880" s="368"/>
      <c r="E880" s="368"/>
      <c r="F880" s="368"/>
      <c r="G880" s="368"/>
      <c r="H880" s="85"/>
    </row>
    <row r="881" spans="4:8" x14ac:dyDescent="0.25">
      <c r="D881" s="368"/>
      <c r="E881" s="368"/>
      <c r="F881" s="368"/>
      <c r="G881" s="368"/>
      <c r="H881" s="85"/>
    </row>
    <row r="882" spans="4:8" x14ac:dyDescent="0.25">
      <c r="D882" s="368"/>
      <c r="E882" s="368"/>
      <c r="F882" s="368"/>
      <c r="G882" s="368"/>
      <c r="H882" s="85"/>
    </row>
    <row r="883" spans="4:8" x14ac:dyDescent="0.25">
      <c r="D883" s="368"/>
      <c r="E883" s="368"/>
      <c r="F883" s="368"/>
      <c r="G883" s="368"/>
      <c r="H883" s="85"/>
    </row>
    <row r="884" spans="4:8" x14ac:dyDescent="0.25">
      <c r="D884" s="368"/>
      <c r="E884" s="368"/>
      <c r="F884" s="368"/>
      <c r="G884" s="368"/>
      <c r="H884" s="85"/>
    </row>
    <row r="885" spans="4:8" x14ac:dyDescent="0.25">
      <c r="D885" s="368"/>
      <c r="E885" s="368"/>
      <c r="F885" s="368"/>
      <c r="G885" s="368"/>
      <c r="H885" s="85"/>
    </row>
    <row r="886" spans="4:8" x14ac:dyDescent="0.25">
      <c r="D886" s="368"/>
      <c r="E886" s="368"/>
      <c r="F886" s="368"/>
      <c r="G886" s="368"/>
      <c r="H886" s="85"/>
    </row>
    <row r="887" spans="4:8" x14ac:dyDescent="0.25">
      <c r="D887" s="368"/>
      <c r="E887" s="368"/>
      <c r="F887" s="368"/>
      <c r="G887" s="368"/>
      <c r="H887" s="85"/>
    </row>
    <row r="888" spans="4:8" x14ac:dyDescent="0.25">
      <c r="D888" s="368"/>
      <c r="E888" s="368"/>
      <c r="F888" s="368"/>
      <c r="G888" s="368"/>
      <c r="H888" s="85"/>
    </row>
    <row r="889" spans="4:8" x14ac:dyDescent="0.25">
      <c r="D889" s="368"/>
      <c r="E889" s="368"/>
      <c r="F889" s="368"/>
      <c r="G889" s="368"/>
      <c r="H889" s="85"/>
    </row>
    <row r="890" spans="4:8" x14ac:dyDescent="0.25">
      <c r="D890" s="368"/>
      <c r="E890" s="368"/>
      <c r="F890" s="368"/>
      <c r="G890" s="368"/>
      <c r="H890" s="85"/>
    </row>
    <row r="891" spans="4:8" x14ac:dyDescent="0.25">
      <c r="D891" s="368"/>
      <c r="E891" s="368"/>
      <c r="F891" s="368"/>
      <c r="G891" s="368"/>
      <c r="H891" s="85"/>
    </row>
    <row r="892" spans="4:8" x14ac:dyDescent="0.25">
      <c r="D892" s="368"/>
      <c r="E892" s="368"/>
      <c r="F892" s="368"/>
      <c r="G892" s="368"/>
      <c r="H892" s="85"/>
    </row>
    <row r="893" spans="4:8" x14ac:dyDescent="0.25">
      <c r="D893" s="368"/>
      <c r="E893" s="368"/>
      <c r="F893" s="368"/>
      <c r="G893" s="368"/>
      <c r="H893" s="85"/>
    </row>
    <row r="894" spans="4:8" x14ac:dyDescent="0.25">
      <c r="D894" s="368"/>
      <c r="E894" s="368"/>
      <c r="F894" s="368"/>
      <c r="G894" s="368"/>
      <c r="H894" s="85"/>
    </row>
    <row r="895" spans="4:8" x14ac:dyDescent="0.25">
      <c r="D895" s="368"/>
      <c r="E895" s="368"/>
      <c r="F895" s="368"/>
      <c r="G895" s="368"/>
      <c r="H895" s="85"/>
    </row>
    <row r="896" spans="4:8" x14ac:dyDescent="0.25">
      <c r="D896" s="368"/>
      <c r="E896" s="368"/>
      <c r="F896" s="368"/>
      <c r="G896" s="368"/>
      <c r="H896" s="85"/>
    </row>
    <row r="897" spans="4:8" x14ac:dyDescent="0.25">
      <c r="D897" s="368"/>
      <c r="E897" s="368"/>
      <c r="F897" s="368"/>
      <c r="G897" s="368"/>
      <c r="H897" s="85"/>
    </row>
    <row r="898" spans="4:8" x14ac:dyDescent="0.25">
      <c r="D898" s="368"/>
      <c r="E898" s="368"/>
      <c r="F898" s="368"/>
      <c r="G898" s="368"/>
      <c r="H898" s="85"/>
    </row>
    <row r="899" spans="4:8" x14ac:dyDescent="0.25">
      <c r="D899" s="368"/>
      <c r="E899" s="368"/>
      <c r="F899" s="368"/>
      <c r="G899" s="368"/>
      <c r="H899" s="85"/>
    </row>
    <row r="900" spans="4:8" x14ac:dyDescent="0.25">
      <c r="D900" s="368"/>
      <c r="E900" s="368"/>
      <c r="F900" s="368"/>
      <c r="G900" s="368"/>
      <c r="H900" s="85"/>
    </row>
    <row r="901" spans="4:8" x14ac:dyDescent="0.25">
      <c r="D901" s="368"/>
      <c r="E901" s="368"/>
      <c r="F901" s="368"/>
      <c r="G901" s="368"/>
      <c r="H901" s="85"/>
    </row>
    <row r="902" spans="4:8" x14ac:dyDescent="0.25">
      <c r="D902" s="368"/>
      <c r="E902" s="368"/>
      <c r="F902" s="368"/>
      <c r="G902" s="368"/>
      <c r="H902" s="85"/>
    </row>
    <row r="903" spans="4:8" x14ac:dyDescent="0.25">
      <c r="D903" s="368"/>
      <c r="E903" s="368"/>
      <c r="F903" s="368"/>
      <c r="G903" s="368"/>
      <c r="H903" s="85"/>
    </row>
    <row r="904" spans="4:8" x14ac:dyDescent="0.25">
      <c r="D904" s="368"/>
      <c r="E904" s="368"/>
      <c r="F904" s="368"/>
      <c r="G904" s="368"/>
      <c r="H904" s="85"/>
    </row>
    <row r="905" spans="4:8" x14ac:dyDescent="0.25">
      <c r="D905" s="368"/>
      <c r="E905" s="368"/>
      <c r="F905" s="368"/>
      <c r="G905" s="368"/>
      <c r="H905" s="85"/>
    </row>
    <row r="906" spans="4:8" x14ac:dyDescent="0.25">
      <c r="D906" s="368"/>
      <c r="E906" s="368"/>
      <c r="F906" s="368"/>
      <c r="G906" s="368"/>
      <c r="H906" s="85"/>
    </row>
    <row r="907" spans="4:8" x14ac:dyDescent="0.25">
      <c r="D907" s="368"/>
      <c r="E907" s="368"/>
      <c r="F907" s="368"/>
      <c r="G907" s="368"/>
      <c r="H907" s="85"/>
    </row>
    <row r="908" spans="4:8" x14ac:dyDescent="0.25">
      <c r="D908" s="368"/>
      <c r="E908" s="368"/>
      <c r="F908" s="368"/>
      <c r="G908" s="368"/>
      <c r="H908" s="85"/>
    </row>
    <row r="909" spans="4:8" x14ac:dyDescent="0.25">
      <c r="D909" s="368"/>
      <c r="E909" s="368"/>
      <c r="F909" s="368"/>
      <c r="G909" s="368"/>
      <c r="H909" s="85"/>
    </row>
    <row r="910" spans="4:8" x14ac:dyDescent="0.25">
      <c r="D910" s="368"/>
      <c r="E910" s="368"/>
      <c r="F910" s="368"/>
      <c r="G910" s="368"/>
      <c r="H910" s="85"/>
    </row>
    <row r="911" spans="4:8" x14ac:dyDescent="0.25">
      <c r="D911" s="368"/>
      <c r="E911" s="368"/>
      <c r="F911" s="368"/>
      <c r="G911" s="368"/>
      <c r="H911" s="85"/>
    </row>
    <row r="912" spans="4:8" x14ac:dyDescent="0.25">
      <c r="D912" s="368"/>
      <c r="E912" s="368"/>
      <c r="F912" s="368"/>
      <c r="G912" s="368"/>
      <c r="H912" s="85"/>
    </row>
    <row r="913" spans="4:8" x14ac:dyDescent="0.25">
      <c r="D913" s="368"/>
      <c r="E913" s="368"/>
      <c r="F913" s="368"/>
      <c r="G913" s="368"/>
      <c r="H913" s="85"/>
    </row>
    <row r="914" spans="4:8" x14ac:dyDescent="0.25">
      <c r="D914" s="368"/>
      <c r="E914" s="368"/>
      <c r="F914" s="368"/>
      <c r="G914" s="368"/>
      <c r="H914" s="85"/>
    </row>
    <row r="915" spans="4:8" x14ac:dyDescent="0.25">
      <c r="D915" s="368"/>
      <c r="E915" s="368"/>
      <c r="F915" s="368"/>
      <c r="G915" s="368"/>
      <c r="H915" s="85"/>
    </row>
    <row r="916" spans="4:8" x14ac:dyDescent="0.25">
      <c r="D916" s="368"/>
      <c r="E916" s="368"/>
      <c r="F916" s="368"/>
      <c r="G916" s="368"/>
      <c r="H916" s="85"/>
    </row>
    <row r="917" spans="4:8" x14ac:dyDescent="0.25">
      <c r="D917" s="368"/>
      <c r="E917" s="368"/>
      <c r="F917" s="368"/>
      <c r="G917" s="368"/>
      <c r="H917" s="85"/>
    </row>
    <row r="918" spans="4:8" x14ac:dyDescent="0.25">
      <c r="D918" s="368"/>
      <c r="E918" s="368"/>
      <c r="F918" s="368"/>
      <c r="G918" s="368"/>
      <c r="H918" s="85"/>
    </row>
    <row r="919" spans="4:8" x14ac:dyDescent="0.25">
      <c r="D919" s="368"/>
      <c r="E919" s="368"/>
      <c r="F919" s="368"/>
      <c r="G919" s="368"/>
      <c r="H919" s="85"/>
    </row>
    <row r="920" spans="4:8" x14ac:dyDescent="0.25">
      <c r="D920" s="368"/>
      <c r="E920" s="368"/>
      <c r="F920" s="368"/>
      <c r="G920" s="368"/>
      <c r="H920" s="85"/>
    </row>
    <row r="921" spans="4:8" x14ac:dyDescent="0.25">
      <c r="D921" s="368"/>
      <c r="E921" s="368"/>
      <c r="F921" s="368"/>
      <c r="G921" s="368"/>
      <c r="H921" s="85"/>
    </row>
    <row r="922" spans="4:8" x14ac:dyDescent="0.25">
      <c r="D922" s="368"/>
      <c r="E922" s="368"/>
      <c r="F922" s="368"/>
      <c r="G922" s="368"/>
      <c r="H922" s="85"/>
    </row>
    <row r="923" spans="4:8" x14ac:dyDescent="0.25">
      <c r="D923" s="368"/>
      <c r="E923" s="368"/>
      <c r="F923" s="368"/>
      <c r="G923" s="368"/>
      <c r="H923" s="85"/>
    </row>
    <row r="924" spans="4:8" x14ac:dyDescent="0.25">
      <c r="D924" s="368"/>
      <c r="E924" s="368"/>
      <c r="F924" s="368"/>
      <c r="G924" s="368"/>
      <c r="H924" s="85"/>
    </row>
    <row r="925" spans="4:8" x14ac:dyDescent="0.25">
      <c r="D925" s="368"/>
      <c r="E925" s="368"/>
      <c r="F925" s="368"/>
      <c r="G925" s="368"/>
      <c r="H925" s="85"/>
    </row>
    <row r="926" spans="4:8" x14ac:dyDescent="0.25">
      <c r="D926" s="368"/>
      <c r="E926" s="368"/>
      <c r="F926" s="368"/>
      <c r="G926" s="368"/>
      <c r="H926" s="85"/>
    </row>
    <row r="927" spans="4:8" x14ac:dyDescent="0.25">
      <c r="D927" s="368"/>
      <c r="E927" s="368"/>
      <c r="F927" s="368"/>
      <c r="G927" s="368"/>
      <c r="H927" s="85"/>
    </row>
    <row r="928" spans="4:8" x14ac:dyDescent="0.25">
      <c r="D928" s="368"/>
      <c r="E928" s="368"/>
      <c r="F928" s="368"/>
      <c r="G928" s="368"/>
      <c r="H928" s="85"/>
    </row>
    <row r="929" spans="4:8" x14ac:dyDescent="0.25">
      <c r="D929" s="368"/>
      <c r="E929" s="368"/>
      <c r="F929" s="368"/>
      <c r="G929" s="368"/>
      <c r="H929" s="85"/>
    </row>
    <row r="930" spans="4:8" x14ac:dyDescent="0.25">
      <c r="D930" s="368"/>
      <c r="E930" s="368"/>
      <c r="F930" s="368"/>
      <c r="G930" s="368"/>
      <c r="H930" s="85"/>
    </row>
    <row r="931" spans="4:8" x14ac:dyDescent="0.25">
      <c r="D931" s="368"/>
      <c r="E931" s="368"/>
      <c r="F931" s="368"/>
      <c r="G931" s="368"/>
      <c r="H931" s="85"/>
    </row>
    <row r="932" spans="4:8" x14ac:dyDescent="0.25">
      <c r="D932" s="368"/>
      <c r="E932" s="368"/>
      <c r="F932" s="368"/>
      <c r="G932" s="368"/>
      <c r="H932" s="85"/>
    </row>
    <row r="933" spans="4:8" x14ac:dyDescent="0.25">
      <c r="D933" s="368"/>
      <c r="E933" s="368"/>
      <c r="F933" s="368"/>
      <c r="G933" s="368"/>
      <c r="H933" s="85"/>
    </row>
    <row r="934" spans="4:8" x14ac:dyDescent="0.25">
      <c r="D934" s="368"/>
      <c r="E934" s="368"/>
      <c r="F934" s="368"/>
      <c r="G934" s="368"/>
      <c r="H934" s="85"/>
    </row>
    <row r="935" spans="4:8" x14ac:dyDescent="0.25">
      <c r="D935" s="368"/>
      <c r="E935" s="368"/>
      <c r="F935" s="368"/>
      <c r="G935" s="368"/>
      <c r="H935" s="85"/>
    </row>
    <row r="936" spans="4:8" x14ac:dyDescent="0.25">
      <c r="D936" s="368"/>
      <c r="E936" s="368"/>
      <c r="F936" s="368"/>
      <c r="G936" s="368"/>
      <c r="H936" s="85"/>
    </row>
    <row r="937" spans="4:8" x14ac:dyDescent="0.25">
      <c r="D937" s="368"/>
      <c r="E937" s="368"/>
      <c r="F937" s="368"/>
      <c r="G937" s="368"/>
      <c r="H937" s="85"/>
    </row>
    <row r="938" spans="4:8" x14ac:dyDescent="0.25">
      <c r="D938" s="368"/>
      <c r="E938" s="368"/>
      <c r="F938" s="368"/>
      <c r="G938" s="368"/>
      <c r="H938" s="85"/>
    </row>
    <row r="939" spans="4:8" x14ac:dyDescent="0.25">
      <c r="D939" s="368"/>
      <c r="E939" s="368"/>
      <c r="F939" s="368"/>
      <c r="G939" s="368"/>
      <c r="H939" s="85"/>
    </row>
    <row r="940" spans="4:8" x14ac:dyDescent="0.25">
      <c r="D940" s="368"/>
      <c r="E940" s="368"/>
      <c r="F940" s="368"/>
      <c r="G940" s="368"/>
      <c r="H940" s="85"/>
    </row>
    <row r="941" spans="4:8" x14ac:dyDescent="0.25">
      <c r="D941" s="368"/>
      <c r="E941" s="368"/>
      <c r="F941" s="368"/>
      <c r="G941" s="368"/>
      <c r="H941" s="85"/>
    </row>
    <row r="942" spans="4:8" x14ac:dyDescent="0.25">
      <c r="D942" s="368"/>
      <c r="E942" s="368"/>
      <c r="F942" s="368"/>
      <c r="G942" s="368"/>
      <c r="H942" s="85"/>
    </row>
    <row r="943" spans="4:8" x14ac:dyDescent="0.25">
      <c r="D943" s="368"/>
      <c r="E943" s="368"/>
      <c r="F943" s="368"/>
      <c r="G943" s="368"/>
      <c r="H943" s="85"/>
    </row>
    <row r="944" spans="4:8" x14ac:dyDescent="0.25">
      <c r="D944" s="368"/>
      <c r="E944" s="368"/>
      <c r="F944" s="368"/>
      <c r="G944" s="368"/>
      <c r="H944" s="85"/>
    </row>
    <row r="945" spans="4:8" x14ac:dyDescent="0.25">
      <c r="D945" s="368"/>
      <c r="E945" s="368"/>
      <c r="F945" s="368"/>
      <c r="G945" s="368"/>
      <c r="H945" s="85"/>
    </row>
    <row r="946" spans="4:8" x14ac:dyDescent="0.25">
      <c r="D946" s="368"/>
      <c r="E946" s="368"/>
      <c r="F946" s="368"/>
      <c r="G946" s="368"/>
      <c r="H946" s="85"/>
    </row>
    <row r="947" spans="4:8" x14ac:dyDescent="0.25">
      <c r="D947" s="368"/>
      <c r="E947" s="368"/>
      <c r="F947" s="368"/>
      <c r="G947" s="368"/>
      <c r="H947" s="85"/>
    </row>
    <row r="948" spans="4:8" x14ac:dyDescent="0.25">
      <c r="D948" s="368"/>
      <c r="E948" s="368"/>
      <c r="F948" s="368"/>
      <c r="G948" s="368"/>
      <c r="H948" s="85"/>
    </row>
    <row r="949" spans="4:8" x14ac:dyDescent="0.25">
      <c r="D949" s="368"/>
      <c r="E949" s="368"/>
      <c r="F949" s="368"/>
      <c r="G949" s="368"/>
      <c r="H949" s="85"/>
    </row>
    <row r="950" spans="4:8" x14ac:dyDescent="0.25">
      <c r="D950" s="368"/>
      <c r="E950" s="368"/>
      <c r="F950" s="368"/>
      <c r="G950" s="368"/>
      <c r="H950" s="85"/>
    </row>
    <row r="951" spans="4:8" x14ac:dyDescent="0.25">
      <c r="D951" s="368"/>
      <c r="E951" s="368"/>
      <c r="F951" s="368"/>
      <c r="G951" s="368"/>
      <c r="H951" s="85"/>
    </row>
    <row r="952" spans="4:8" x14ac:dyDescent="0.25">
      <c r="D952" s="368"/>
      <c r="E952" s="368"/>
      <c r="F952" s="368"/>
      <c r="G952" s="368"/>
      <c r="H952" s="85"/>
    </row>
    <row r="953" spans="4:8" x14ac:dyDescent="0.25">
      <c r="D953" s="368"/>
      <c r="E953" s="368"/>
      <c r="F953" s="368"/>
      <c r="G953" s="368"/>
      <c r="H953" s="85"/>
    </row>
    <row r="954" spans="4:8" x14ac:dyDescent="0.25">
      <c r="D954" s="368"/>
      <c r="E954" s="368"/>
      <c r="F954" s="368"/>
      <c r="G954" s="368"/>
      <c r="H954" s="85"/>
    </row>
    <row r="955" spans="4:8" x14ac:dyDescent="0.25">
      <c r="D955" s="368"/>
      <c r="E955" s="368"/>
      <c r="F955" s="368"/>
      <c r="G955" s="368"/>
      <c r="H955" s="85"/>
    </row>
    <row r="956" spans="4:8" x14ac:dyDescent="0.25">
      <c r="D956" s="368"/>
      <c r="E956" s="368"/>
      <c r="F956" s="368"/>
      <c r="G956" s="368"/>
      <c r="H956" s="85"/>
    </row>
    <row r="957" spans="4:8" x14ac:dyDescent="0.25">
      <c r="D957" s="368"/>
      <c r="E957" s="368"/>
      <c r="F957" s="368"/>
      <c r="G957" s="368"/>
      <c r="H957" s="85"/>
    </row>
    <row r="958" spans="4:8" x14ac:dyDescent="0.25">
      <c r="D958" s="368"/>
      <c r="E958" s="368"/>
      <c r="F958" s="368"/>
      <c r="G958" s="368"/>
      <c r="H958" s="85"/>
    </row>
    <row r="959" spans="4:8" x14ac:dyDescent="0.25">
      <c r="D959" s="368"/>
      <c r="E959" s="368"/>
      <c r="F959" s="368"/>
      <c r="G959" s="368"/>
      <c r="H959" s="85"/>
    </row>
    <row r="960" spans="4:8" x14ac:dyDescent="0.25">
      <c r="D960" s="368"/>
      <c r="E960" s="368"/>
      <c r="F960" s="368"/>
      <c r="G960" s="368"/>
      <c r="H960" s="85"/>
    </row>
    <row r="961" spans="4:8" x14ac:dyDescent="0.25">
      <c r="D961" s="368"/>
      <c r="E961" s="368"/>
      <c r="F961" s="368"/>
      <c r="G961" s="368"/>
      <c r="H961" s="85"/>
    </row>
    <row r="962" spans="4:8" x14ac:dyDescent="0.25">
      <c r="D962" s="368"/>
      <c r="E962" s="368"/>
      <c r="F962" s="368"/>
      <c r="G962" s="368"/>
      <c r="H962" s="85"/>
    </row>
    <row r="963" spans="4:8" x14ac:dyDescent="0.25">
      <c r="D963" s="368"/>
      <c r="E963" s="368"/>
      <c r="F963" s="368"/>
      <c r="G963" s="368"/>
      <c r="H963" s="85"/>
    </row>
    <row r="964" spans="4:8" x14ac:dyDescent="0.25">
      <c r="D964" s="368"/>
      <c r="E964" s="368"/>
      <c r="F964" s="368"/>
      <c r="G964" s="368"/>
      <c r="H964" s="85"/>
    </row>
    <row r="965" spans="4:8" x14ac:dyDescent="0.25">
      <c r="D965" s="368"/>
      <c r="E965" s="368"/>
      <c r="F965" s="368"/>
      <c r="G965" s="368"/>
      <c r="H965" s="85"/>
    </row>
    <row r="966" spans="4:8" x14ac:dyDescent="0.25">
      <c r="D966" s="368"/>
      <c r="E966" s="368"/>
      <c r="F966" s="368"/>
      <c r="G966" s="368"/>
      <c r="H966" s="85"/>
    </row>
    <row r="967" spans="4:8" x14ac:dyDescent="0.25">
      <c r="D967" s="368"/>
      <c r="E967" s="368"/>
      <c r="F967" s="368"/>
      <c r="G967" s="368"/>
      <c r="H967" s="85"/>
    </row>
    <row r="968" spans="4:8" x14ac:dyDescent="0.25">
      <c r="D968" s="368"/>
      <c r="E968" s="368"/>
      <c r="F968" s="368"/>
      <c r="G968" s="368"/>
      <c r="H968" s="85"/>
    </row>
    <row r="969" spans="4:8" x14ac:dyDescent="0.25">
      <c r="D969" s="368"/>
      <c r="E969" s="368"/>
      <c r="F969" s="368"/>
      <c r="G969" s="368"/>
      <c r="H969" s="85"/>
    </row>
    <row r="970" spans="4:8" x14ac:dyDescent="0.25">
      <c r="D970" s="368"/>
      <c r="E970" s="368"/>
      <c r="F970" s="368"/>
      <c r="G970" s="368"/>
      <c r="H970" s="85"/>
    </row>
    <row r="971" spans="4:8" x14ac:dyDescent="0.25">
      <c r="D971" s="368"/>
      <c r="E971" s="368"/>
      <c r="F971" s="368"/>
      <c r="G971" s="368"/>
      <c r="H971" s="85"/>
    </row>
    <row r="972" spans="4:8" x14ac:dyDescent="0.25">
      <c r="D972" s="368"/>
      <c r="E972" s="368"/>
      <c r="F972" s="368"/>
      <c r="G972" s="368"/>
      <c r="H972" s="85"/>
    </row>
    <row r="973" spans="4:8" x14ac:dyDescent="0.25">
      <c r="D973" s="368"/>
      <c r="E973" s="368"/>
      <c r="F973" s="368"/>
      <c r="G973" s="368"/>
      <c r="H973" s="85"/>
    </row>
    <row r="974" spans="4:8" x14ac:dyDescent="0.25">
      <c r="D974" s="368"/>
      <c r="E974" s="368"/>
      <c r="F974" s="368"/>
      <c r="G974" s="368"/>
      <c r="H974" s="85"/>
    </row>
    <row r="975" spans="4:8" x14ac:dyDescent="0.25">
      <c r="D975" s="368"/>
      <c r="E975" s="368"/>
      <c r="F975" s="368"/>
      <c r="G975" s="368"/>
      <c r="H975" s="85"/>
    </row>
    <row r="976" spans="4:8" x14ac:dyDescent="0.25">
      <c r="D976" s="368"/>
      <c r="E976" s="368"/>
      <c r="F976" s="368"/>
      <c r="G976" s="368"/>
      <c r="H976" s="85"/>
    </row>
    <row r="977" spans="4:8" x14ac:dyDescent="0.25">
      <c r="D977" s="368"/>
      <c r="E977" s="368"/>
      <c r="F977" s="368"/>
      <c r="G977" s="368"/>
      <c r="H977" s="85"/>
    </row>
    <row r="978" spans="4:8" x14ac:dyDescent="0.25">
      <c r="D978" s="368"/>
      <c r="E978" s="368"/>
      <c r="F978" s="368"/>
      <c r="G978" s="368"/>
      <c r="H978" s="85"/>
    </row>
    <row r="979" spans="4:8" x14ac:dyDescent="0.25">
      <c r="D979" s="368"/>
      <c r="E979" s="368"/>
      <c r="F979" s="368"/>
      <c r="G979" s="368"/>
      <c r="H979" s="85"/>
    </row>
    <row r="980" spans="4:8" x14ac:dyDescent="0.25">
      <c r="D980" s="368"/>
      <c r="E980" s="368"/>
      <c r="F980" s="368"/>
      <c r="G980" s="368"/>
      <c r="H980" s="85"/>
    </row>
    <row r="981" spans="4:8" x14ac:dyDescent="0.25">
      <c r="D981" s="368"/>
      <c r="E981" s="368"/>
      <c r="F981" s="368"/>
      <c r="G981" s="368"/>
      <c r="H981" s="85"/>
    </row>
    <row r="982" spans="4:8" x14ac:dyDescent="0.25">
      <c r="D982" s="368"/>
      <c r="E982" s="368"/>
      <c r="F982" s="368"/>
      <c r="G982" s="368"/>
      <c r="H982" s="85"/>
    </row>
    <row r="983" spans="4:8" x14ac:dyDescent="0.25">
      <c r="D983" s="368"/>
      <c r="E983" s="368"/>
      <c r="F983" s="368"/>
      <c r="G983" s="368"/>
      <c r="H983" s="85"/>
    </row>
    <row r="984" spans="4:8" x14ac:dyDescent="0.25">
      <c r="D984" s="368"/>
      <c r="E984" s="368"/>
      <c r="F984" s="368"/>
      <c r="G984" s="368"/>
      <c r="H984" s="85"/>
    </row>
    <row r="985" spans="4:8" x14ac:dyDescent="0.25">
      <c r="D985" s="368"/>
      <c r="E985" s="368"/>
      <c r="F985" s="368"/>
      <c r="G985" s="368"/>
      <c r="H985" s="85"/>
    </row>
    <row r="986" spans="4:8" x14ac:dyDescent="0.25">
      <c r="D986" s="368"/>
      <c r="E986" s="368"/>
      <c r="F986" s="368"/>
      <c r="G986" s="368"/>
      <c r="H986" s="85"/>
    </row>
    <row r="987" spans="4:8" x14ac:dyDescent="0.25">
      <c r="D987" s="368"/>
      <c r="E987" s="368"/>
      <c r="F987" s="368"/>
      <c r="G987" s="368"/>
      <c r="H987" s="85"/>
    </row>
    <row r="988" spans="4:8" x14ac:dyDescent="0.25">
      <c r="D988" s="368"/>
      <c r="E988" s="368"/>
      <c r="F988" s="368"/>
      <c r="G988" s="368"/>
      <c r="H988" s="85"/>
    </row>
    <row r="989" spans="4:8" x14ac:dyDescent="0.25">
      <c r="D989" s="368"/>
      <c r="E989" s="368"/>
      <c r="F989" s="368"/>
      <c r="G989" s="368"/>
      <c r="H989" s="85"/>
    </row>
    <row r="990" spans="4:8" x14ac:dyDescent="0.25">
      <c r="D990" s="368"/>
      <c r="E990" s="368"/>
      <c r="F990" s="368"/>
      <c r="G990" s="368"/>
      <c r="H990" s="85"/>
    </row>
    <row r="991" spans="4:8" x14ac:dyDescent="0.25">
      <c r="D991" s="368"/>
      <c r="E991" s="368"/>
      <c r="F991" s="368"/>
      <c r="G991" s="368"/>
      <c r="H991" s="85"/>
    </row>
    <row r="992" spans="4:8" x14ac:dyDescent="0.25">
      <c r="D992" s="368"/>
      <c r="E992" s="368"/>
      <c r="F992" s="368"/>
      <c r="G992" s="368"/>
      <c r="H992" s="85"/>
    </row>
    <row r="993" spans="4:8" x14ac:dyDescent="0.25">
      <c r="D993" s="368"/>
      <c r="E993" s="368"/>
      <c r="F993" s="368"/>
      <c r="G993" s="368"/>
      <c r="H993" s="85"/>
    </row>
    <row r="994" spans="4:8" x14ac:dyDescent="0.25">
      <c r="D994" s="368"/>
      <c r="E994" s="368"/>
      <c r="F994" s="368"/>
      <c r="G994" s="368"/>
      <c r="H994" s="85"/>
    </row>
    <row r="995" spans="4:8" x14ac:dyDescent="0.25">
      <c r="D995" s="368"/>
      <c r="E995" s="368"/>
      <c r="F995" s="368"/>
      <c r="G995" s="368"/>
      <c r="H995" s="85"/>
    </row>
    <row r="996" spans="4:8" x14ac:dyDescent="0.25">
      <c r="D996" s="368"/>
      <c r="E996" s="368"/>
      <c r="F996" s="368"/>
      <c r="G996" s="368"/>
      <c r="H996" s="85"/>
    </row>
    <row r="997" spans="4:8" x14ac:dyDescent="0.25">
      <c r="D997" s="368"/>
      <c r="E997" s="368"/>
      <c r="F997" s="368"/>
      <c r="G997" s="368"/>
      <c r="H997" s="85"/>
    </row>
    <row r="998" spans="4:8" x14ac:dyDescent="0.25">
      <c r="D998" s="368"/>
      <c r="E998" s="368"/>
      <c r="F998" s="368"/>
      <c r="G998" s="368"/>
      <c r="H998" s="85"/>
    </row>
    <row r="999" spans="4:8" x14ac:dyDescent="0.25">
      <c r="D999" s="368"/>
      <c r="E999" s="368"/>
      <c r="F999" s="368"/>
      <c r="G999" s="368"/>
      <c r="H999" s="85"/>
    </row>
    <row r="1000" spans="4:8" x14ac:dyDescent="0.25">
      <c r="D1000" s="368"/>
      <c r="E1000" s="368"/>
      <c r="F1000" s="368"/>
      <c r="G1000" s="368"/>
      <c r="H1000" s="85"/>
    </row>
    <row r="1001" spans="4:8" x14ac:dyDescent="0.25">
      <c r="D1001" s="368"/>
      <c r="E1001" s="368"/>
      <c r="F1001" s="368"/>
      <c r="G1001" s="368"/>
      <c r="H1001" s="85"/>
    </row>
    <row r="1002" spans="4:8" x14ac:dyDescent="0.25">
      <c r="D1002" s="368"/>
      <c r="E1002" s="368"/>
      <c r="F1002" s="368"/>
      <c r="G1002" s="368"/>
      <c r="H1002" s="85"/>
    </row>
    <row r="1003" spans="4:8" x14ac:dyDescent="0.25">
      <c r="D1003" s="368"/>
      <c r="E1003" s="368"/>
      <c r="F1003" s="368"/>
      <c r="G1003" s="368"/>
      <c r="H1003" s="85"/>
    </row>
    <row r="1004" spans="4:8" x14ac:dyDescent="0.25">
      <c r="D1004" s="368"/>
      <c r="E1004" s="368"/>
      <c r="F1004" s="368"/>
      <c r="G1004" s="368"/>
      <c r="H1004" s="85"/>
    </row>
    <row r="1005" spans="4:8" x14ac:dyDescent="0.25">
      <c r="D1005" s="368"/>
      <c r="E1005" s="368"/>
      <c r="F1005" s="368"/>
      <c r="G1005" s="368"/>
      <c r="H1005" s="85"/>
    </row>
    <row r="1006" spans="4:8" x14ac:dyDescent="0.25">
      <c r="D1006" s="368"/>
      <c r="E1006" s="368"/>
      <c r="F1006" s="368"/>
      <c r="G1006" s="368"/>
      <c r="H1006" s="85"/>
    </row>
    <row r="1007" spans="4:8" x14ac:dyDescent="0.25">
      <c r="D1007" s="368"/>
      <c r="E1007" s="368"/>
      <c r="F1007" s="368"/>
      <c r="G1007" s="368"/>
      <c r="H1007" s="85"/>
    </row>
    <row r="1008" spans="4:8" x14ac:dyDescent="0.25">
      <c r="D1008" s="368"/>
      <c r="E1008" s="368"/>
      <c r="F1008" s="368"/>
      <c r="G1008" s="368"/>
      <c r="H1008" s="85"/>
    </row>
    <row r="1009" spans="4:8" x14ac:dyDescent="0.25">
      <c r="D1009" s="368"/>
      <c r="E1009" s="368"/>
      <c r="F1009" s="368"/>
      <c r="G1009" s="368"/>
      <c r="H1009" s="85"/>
    </row>
    <row r="1010" spans="4:8" x14ac:dyDescent="0.25">
      <c r="D1010" s="368"/>
      <c r="E1010" s="368"/>
      <c r="F1010" s="368"/>
      <c r="G1010" s="368"/>
      <c r="H1010" s="85"/>
    </row>
    <row r="1011" spans="4:8" x14ac:dyDescent="0.25">
      <c r="D1011" s="368"/>
      <c r="E1011" s="368"/>
      <c r="F1011" s="368"/>
      <c r="G1011" s="368"/>
      <c r="H1011" s="85"/>
    </row>
    <row r="1012" spans="4:8" x14ac:dyDescent="0.25">
      <c r="D1012" s="368"/>
      <c r="E1012" s="368"/>
      <c r="F1012" s="368"/>
      <c r="G1012" s="368"/>
      <c r="H1012" s="85"/>
    </row>
    <row r="1013" spans="4:8" x14ac:dyDescent="0.25">
      <c r="D1013" s="368"/>
      <c r="E1013" s="368"/>
      <c r="F1013" s="368"/>
      <c r="G1013" s="368"/>
      <c r="H1013" s="85"/>
    </row>
    <row r="1014" spans="4:8" x14ac:dyDescent="0.25">
      <c r="D1014" s="368"/>
      <c r="E1014" s="368"/>
      <c r="F1014" s="368"/>
      <c r="G1014" s="368"/>
      <c r="H1014" s="85"/>
    </row>
    <row r="1015" spans="4:8" x14ac:dyDescent="0.25">
      <c r="D1015" s="368"/>
      <c r="E1015" s="368"/>
      <c r="F1015" s="368"/>
      <c r="G1015" s="368"/>
      <c r="H1015" s="85"/>
    </row>
    <row r="1016" spans="4:8" x14ac:dyDescent="0.25">
      <c r="D1016" s="368"/>
      <c r="E1016" s="368"/>
      <c r="F1016" s="368"/>
      <c r="G1016" s="368"/>
      <c r="H1016" s="85"/>
    </row>
    <row r="1017" spans="4:8" x14ac:dyDescent="0.25">
      <c r="D1017" s="368"/>
      <c r="E1017" s="368"/>
      <c r="F1017" s="368"/>
      <c r="G1017" s="368"/>
      <c r="H1017" s="85"/>
    </row>
    <row r="1018" spans="4:8" x14ac:dyDescent="0.25">
      <c r="D1018" s="368"/>
      <c r="E1018" s="368"/>
      <c r="F1018" s="368"/>
      <c r="G1018" s="368"/>
      <c r="H1018" s="85"/>
    </row>
    <row r="1019" spans="4:8" x14ac:dyDescent="0.25">
      <c r="D1019" s="368"/>
      <c r="E1019" s="368"/>
      <c r="F1019" s="368"/>
      <c r="G1019" s="368"/>
      <c r="H1019" s="85"/>
    </row>
    <row r="1020" spans="4:8" x14ac:dyDescent="0.25">
      <c r="D1020" s="368"/>
      <c r="E1020" s="368"/>
      <c r="F1020" s="368"/>
      <c r="G1020" s="368"/>
      <c r="H1020" s="85"/>
    </row>
    <row r="1021" spans="4:8" x14ac:dyDescent="0.25">
      <c r="D1021" s="368"/>
      <c r="E1021" s="368"/>
      <c r="F1021" s="368"/>
      <c r="G1021" s="368"/>
      <c r="H1021" s="85"/>
    </row>
    <row r="1022" spans="4:8" x14ac:dyDescent="0.25">
      <c r="D1022" s="368"/>
      <c r="E1022" s="368"/>
      <c r="F1022" s="368"/>
      <c r="G1022" s="368"/>
      <c r="H1022" s="85"/>
    </row>
    <row r="1023" spans="4:8" x14ac:dyDescent="0.25">
      <c r="D1023" s="368"/>
      <c r="E1023" s="368"/>
      <c r="F1023" s="368"/>
      <c r="G1023" s="368"/>
      <c r="H1023" s="85"/>
    </row>
    <row r="1024" spans="4:8" x14ac:dyDescent="0.25">
      <c r="D1024" s="368"/>
      <c r="E1024" s="368"/>
      <c r="F1024" s="368"/>
      <c r="G1024" s="368"/>
      <c r="H1024" s="85"/>
    </row>
    <row r="1025" spans="4:8" x14ac:dyDescent="0.25">
      <c r="D1025" s="368"/>
      <c r="E1025" s="368"/>
      <c r="F1025" s="368"/>
      <c r="G1025" s="368"/>
      <c r="H1025" s="85"/>
    </row>
    <row r="1026" spans="4:8" x14ac:dyDescent="0.25">
      <c r="D1026" s="368"/>
      <c r="E1026" s="368"/>
      <c r="F1026" s="368"/>
      <c r="G1026" s="368"/>
      <c r="H1026" s="85"/>
    </row>
    <row r="1027" spans="4:8" x14ac:dyDescent="0.25">
      <c r="D1027" s="368"/>
      <c r="E1027" s="368"/>
      <c r="F1027" s="368"/>
      <c r="G1027" s="368"/>
      <c r="H1027" s="85"/>
    </row>
    <row r="1028" spans="4:8" x14ac:dyDescent="0.25">
      <c r="D1028" s="368"/>
      <c r="E1028" s="368"/>
      <c r="F1028" s="368"/>
      <c r="G1028" s="368"/>
      <c r="H1028" s="85"/>
    </row>
    <row r="1029" spans="4:8" x14ac:dyDescent="0.25">
      <c r="D1029" s="368"/>
      <c r="E1029" s="368"/>
      <c r="F1029" s="368"/>
      <c r="G1029" s="368"/>
      <c r="H1029" s="85"/>
    </row>
    <row r="1030" spans="4:8" x14ac:dyDescent="0.25">
      <c r="D1030" s="368"/>
      <c r="E1030" s="368"/>
      <c r="F1030" s="368"/>
      <c r="G1030" s="368"/>
      <c r="H1030" s="85"/>
    </row>
    <row r="1031" spans="4:8" x14ac:dyDescent="0.25">
      <c r="D1031" s="368"/>
      <c r="E1031" s="368"/>
      <c r="F1031" s="368"/>
      <c r="G1031" s="368"/>
      <c r="H1031" s="85"/>
    </row>
    <row r="1032" spans="4:8" x14ac:dyDescent="0.25">
      <c r="D1032" s="368"/>
      <c r="E1032" s="368"/>
      <c r="F1032" s="368"/>
      <c r="G1032" s="368"/>
      <c r="H1032" s="85"/>
    </row>
    <row r="1033" spans="4:8" x14ac:dyDescent="0.25">
      <c r="D1033" s="368"/>
      <c r="E1033" s="368"/>
      <c r="F1033" s="368"/>
      <c r="G1033" s="368"/>
      <c r="H1033" s="85"/>
    </row>
    <row r="1034" spans="4:8" x14ac:dyDescent="0.25">
      <c r="D1034" s="368"/>
      <c r="E1034" s="368"/>
      <c r="F1034" s="368"/>
      <c r="G1034" s="368"/>
      <c r="H1034" s="85"/>
    </row>
    <row r="1035" spans="4:8" x14ac:dyDescent="0.25">
      <c r="D1035" s="368"/>
      <c r="E1035" s="368"/>
      <c r="F1035" s="368"/>
      <c r="G1035" s="368"/>
      <c r="H1035" s="85"/>
    </row>
    <row r="1036" spans="4:8" x14ac:dyDescent="0.25">
      <c r="D1036" s="368"/>
      <c r="E1036" s="368"/>
      <c r="F1036" s="368"/>
      <c r="G1036" s="368"/>
      <c r="H1036" s="85"/>
    </row>
    <row r="1037" spans="4:8" x14ac:dyDescent="0.25">
      <c r="D1037" s="368"/>
      <c r="E1037" s="368"/>
      <c r="F1037" s="368"/>
      <c r="G1037" s="368"/>
      <c r="H1037" s="85"/>
    </row>
    <row r="1038" spans="4:8" x14ac:dyDescent="0.25">
      <c r="D1038" s="368"/>
      <c r="E1038" s="368"/>
      <c r="F1038" s="368"/>
      <c r="G1038" s="368"/>
      <c r="H1038" s="85"/>
    </row>
    <row r="1039" spans="4:8" x14ac:dyDescent="0.25">
      <c r="D1039" s="368"/>
      <c r="E1039" s="368"/>
      <c r="F1039" s="368"/>
      <c r="G1039" s="368"/>
      <c r="H1039" s="85"/>
    </row>
    <row r="1040" spans="4:8" x14ac:dyDescent="0.25">
      <c r="D1040" s="368"/>
      <c r="E1040" s="368"/>
      <c r="F1040" s="368"/>
      <c r="G1040" s="368"/>
      <c r="H1040" s="85"/>
    </row>
    <row r="1041" spans="4:8" x14ac:dyDescent="0.25">
      <c r="D1041" s="368"/>
      <c r="E1041" s="368"/>
      <c r="F1041" s="368"/>
      <c r="G1041" s="368"/>
      <c r="H1041" s="85"/>
    </row>
    <row r="1042" spans="4:8" x14ac:dyDescent="0.25">
      <c r="D1042" s="368"/>
      <c r="E1042" s="368"/>
      <c r="F1042" s="368"/>
      <c r="G1042" s="368"/>
      <c r="H1042" s="85"/>
    </row>
    <row r="1043" spans="4:8" x14ac:dyDescent="0.25">
      <c r="D1043" s="368"/>
      <c r="E1043" s="368"/>
      <c r="F1043" s="368"/>
      <c r="G1043" s="368"/>
      <c r="H1043" s="85"/>
    </row>
    <row r="1044" spans="4:8" x14ac:dyDescent="0.25">
      <c r="D1044" s="368"/>
      <c r="E1044" s="368"/>
      <c r="F1044" s="368"/>
      <c r="G1044" s="368"/>
      <c r="H1044" s="85"/>
    </row>
    <row r="1045" spans="4:8" x14ac:dyDescent="0.25">
      <c r="D1045" s="368"/>
      <c r="E1045" s="368"/>
      <c r="F1045" s="368"/>
      <c r="G1045" s="368"/>
      <c r="H1045" s="85"/>
    </row>
    <row r="1046" spans="4:8" x14ac:dyDescent="0.25">
      <c r="D1046" s="368"/>
      <c r="E1046" s="368"/>
      <c r="F1046" s="368"/>
      <c r="G1046" s="368"/>
      <c r="H1046" s="85"/>
    </row>
    <row r="1047" spans="4:8" x14ac:dyDescent="0.25">
      <c r="D1047" s="368"/>
      <c r="E1047" s="368"/>
      <c r="F1047" s="368"/>
      <c r="G1047" s="368"/>
      <c r="H1047" s="85"/>
    </row>
    <row r="1048" spans="4:8" x14ac:dyDescent="0.25">
      <c r="D1048" s="368"/>
      <c r="E1048" s="368"/>
      <c r="F1048" s="368"/>
      <c r="G1048" s="368"/>
      <c r="H1048" s="85"/>
    </row>
    <row r="1049" spans="4:8" x14ac:dyDescent="0.25">
      <c r="D1049" s="368"/>
      <c r="E1049" s="368"/>
      <c r="F1049" s="368"/>
      <c r="G1049" s="368"/>
      <c r="H1049" s="85"/>
    </row>
    <row r="1050" spans="4:8" x14ac:dyDescent="0.25">
      <c r="D1050" s="368"/>
      <c r="E1050" s="368"/>
      <c r="F1050" s="368"/>
      <c r="G1050" s="368"/>
      <c r="H1050" s="85"/>
    </row>
    <row r="1051" spans="4:8" x14ac:dyDescent="0.25">
      <c r="D1051" s="368"/>
      <c r="E1051" s="368"/>
      <c r="F1051" s="368"/>
      <c r="G1051" s="368"/>
      <c r="H1051" s="85"/>
    </row>
    <row r="1052" spans="4:8" x14ac:dyDescent="0.25">
      <c r="D1052" s="368"/>
      <c r="E1052" s="368"/>
      <c r="F1052" s="368"/>
      <c r="G1052" s="368"/>
      <c r="H1052" s="85"/>
    </row>
    <row r="1053" spans="4:8" x14ac:dyDescent="0.25">
      <c r="D1053" s="368"/>
      <c r="E1053" s="368"/>
      <c r="F1053" s="368"/>
      <c r="G1053" s="368"/>
      <c r="H1053" s="85"/>
    </row>
    <row r="1054" spans="4:8" x14ac:dyDescent="0.25">
      <c r="D1054" s="368"/>
      <c r="E1054" s="368"/>
      <c r="F1054" s="368"/>
      <c r="G1054" s="368"/>
      <c r="H1054" s="85"/>
    </row>
    <row r="1055" spans="4:8" x14ac:dyDescent="0.25">
      <c r="D1055" s="368"/>
      <c r="E1055" s="368"/>
      <c r="F1055" s="368"/>
      <c r="G1055" s="368"/>
      <c r="H1055" s="85"/>
    </row>
    <row r="1056" spans="4:8" x14ac:dyDescent="0.25">
      <c r="D1056" s="368"/>
      <c r="E1056" s="368"/>
      <c r="F1056" s="368"/>
      <c r="G1056" s="368"/>
      <c r="H1056" s="85"/>
    </row>
    <row r="1057" spans="4:8" x14ac:dyDescent="0.25">
      <c r="D1057" s="368"/>
      <c r="E1057" s="368"/>
      <c r="F1057" s="368"/>
      <c r="G1057" s="368"/>
      <c r="H1057" s="85"/>
    </row>
    <row r="1058" spans="4:8" x14ac:dyDescent="0.25">
      <c r="D1058" s="368"/>
      <c r="E1058" s="368"/>
      <c r="F1058" s="368"/>
      <c r="G1058" s="368"/>
      <c r="H1058" s="85"/>
    </row>
    <row r="1059" spans="4:8" x14ac:dyDescent="0.25">
      <c r="D1059" s="368"/>
      <c r="E1059" s="368"/>
      <c r="F1059" s="368"/>
      <c r="G1059" s="368"/>
      <c r="H1059" s="85"/>
    </row>
    <row r="1060" spans="4:8" x14ac:dyDescent="0.25">
      <c r="D1060" s="368"/>
      <c r="E1060" s="368"/>
      <c r="F1060" s="368"/>
      <c r="G1060" s="368"/>
      <c r="H1060" s="85"/>
    </row>
    <row r="1061" spans="4:8" x14ac:dyDescent="0.25">
      <c r="D1061" s="368"/>
      <c r="E1061" s="368"/>
      <c r="F1061" s="368"/>
      <c r="G1061" s="368"/>
      <c r="H1061" s="85"/>
    </row>
    <row r="1062" spans="4:8" x14ac:dyDescent="0.25">
      <c r="D1062" s="368"/>
      <c r="E1062" s="368"/>
      <c r="F1062" s="368"/>
      <c r="G1062" s="368"/>
      <c r="H1062" s="85"/>
    </row>
    <row r="1063" spans="4:8" x14ac:dyDescent="0.25">
      <c r="D1063" s="368"/>
      <c r="E1063" s="368"/>
      <c r="F1063" s="368"/>
      <c r="G1063" s="368"/>
      <c r="H1063" s="85"/>
    </row>
    <row r="1064" spans="4:8" x14ac:dyDescent="0.25">
      <c r="D1064" s="368"/>
      <c r="E1064" s="368"/>
      <c r="F1064" s="368"/>
      <c r="G1064" s="368"/>
      <c r="H1064" s="85"/>
    </row>
    <row r="1065" spans="4:8" x14ac:dyDescent="0.25">
      <c r="D1065" s="368"/>
      <c r="E1065" s="368"/>
      <c r="F1065" s="368"/>
      <c r="G1065" s="368"/>
      <c r="H1065" s="85"/>
    </row>
    <row r="1066" spans="4:8" x14ac:dyDescent="0.25">
      <c r="D1066" s="368"/>
      <c r="E1066" s="368"/>
      <c r="F1066" s="368"/>
      <c r="G1066" s="368"/>
      <c r="H1066" s="85"/>
    </row>
    <row r="1067" spans="4:8" x14ac:dyDescent="0.25">
      <c r="D1067" s="368"/>
      <c r="E1067" s="368"/>
      <c r="F1067" s="368"/>
      <c r="G1067" s="368"/>
      <c r="H1067" s="85"/>
    </row>
    <row r="1068" spans="4:8" x14ac:dyDescent="0.25">
      <c r="D1068" s="368"/>
      <c r="E1068" s="368"/>
      <c r="F1068" s="368"/>
      <c r="G1068" s="368"/>
      <c r="H1068" s="85"/>
    </row>
    <row r="1069" spans="4:8" x14ac:dyDescent="0.25">
      <c r="D1069" s="368"/>
      <c r="E1069" s="368"/>
      <c r="F1069" s="368"/>
      <c r="G1069" s="368"/>
      <c r="H1069" s="85"/>
    </row>
    <row r="1070" spans="4:8" x14ac:dyDescent="0.25">
      <c r="D1070" s="368"/>
      <c r="E1070" s="368"/>
      <c r="F1070" s="368"/>
      <c r="G1070" s="368"/>
      <c r="H1070" s="85"/>
    </row>
    <row r="1071" spans="4:8" x14ac:dyDescent="0.25">
      <c r="D1071" s="368"/>
      <c r="E1071" s="368"/>
      <c r="F1071" s="368"/>
      <c r="G1071" s="368"/>
      <c r="H1071" s="85"/>
    </row>
    <row r="1072" spans="4:8" x14ac:dyDescent="0.25">
      <c r="D1072" s="368"/>
      <c r="E1072" s="368"/>
      <c r="F1072" s="368"/>
      <c r="G1072" s="368"/>
      <c r="H1072" s="85"/>
    </row>
    <row r="1073" spans="4:8" x14ac:dyDescent="0.25">
      <c r="D1073" s="368"/>
      <c r="E1073" s="368"/>
      <c r="F1073" s="368"/>
      <c r="G1073" s="368"/>
      <c r="H1073" s="85"/>
    </row>
    <row r="1074" spans="4:8" x14ac:dyDescent="0.25">
      <c r="D1074" s="368"/>
      <c r="E1074" s="368"/>
      <c r="F1074" s="368"/>
      <c r="G1074" s="368"/>
      <c r="H1074" s="85"/>
    </row>
    <row r="1075" spans="4:8" x14ac:dyDescent="0.25">
      <c r="D1075" s="368"/>
      <c r="E1075" s="368"/>
      <c r="F1075" s="368"/>
      <c r="G1075" s="368"/>
      <c r="H1075" s="85"/>
    </row>
    <row r="1076" spans="4:8" x14ac:dyDescent="0.25">
      <c r="D1076" s="368"/>
      <c r="E1076" s="368"/>
      <c r="F1076" s="368"/>
      <c r="G1076" s="368"/>
      <c r="H1076" s="85"/>
    </row>
    <row r="1077" spans="4:8" x14ac:dyDescent="0.25">
      <c r="D1077" s="368"/>
      <c r="E1077" s="368"/>
      <c r="F1077" s="368"/>
      <c r="G1077" s="368"/>
      <c r="H1077" s="85"/>
    </row>
    <row r="1078" spans="4:8" x14ac:dyDescent="0.25">
      <c r="D1078" s="368"/>
      <c r="E1078" s="368"/>
      <c r="F1078" s="368"/>
      <c r="G1078" s="368"/>
      <c r="H1078" s="85"/>
    </row>
    <row r="1079" spans="4:8" x14ac:dyDescent="0.25">
      <c r="D1079" s="368"/>
      <c r="E1079" s="368"/>
      <c r="F1079" s="368"/>
      <c r="G1079" s="368"/>
      <c r="H1079" s="85"/>
    </row>
    <row r="1080" spans="4:8" x14ac:dyDescent="0.25">
      <c r="D1080" s="368"/>
      <c r="E1080" s="368"/>
      <c r="F1080" s="368"/>
      <c r="G1080" s="368"/>
      <c r="H1080" s="85"/>
    </row>
    <row r="1081" spans="4:8" x14ac:dyDescent="0.25">
      <c r="D1081" s="368"/>
      <c r="E1081" s="368"/>
      <c r="F1081" s="368"/>
      <c r="G1081" s="368"/>
      <c r="H1081" s="85"/>
    </row>
    <row r="1082" spans="4:8" x14ac:dyDescent="0.25">
      <c r="D1082" s="368"/>
      <c r="E1082" s="368"/>
      <c r="F1082" s="368"/>
      <c r="G1082" s="368"/>
      <c r="H1082" s="85"/>
    </row>
    <row r="1083" spans="4:8" x14ac:dyDescent="0.25">
      <c r="D1083" s="368"/>
      <c r="E1083" s="368"/>
      <c r="F1083" s="368"/>
      <c r="G1083" s="368"/>
      <c r="H1083" s="85"/>
    </row>
    <row r="1084" spans="4:8" x14ac:dyDescent="0.25">
      <c r="D1084" s="368"/>
      <c r="E1084" s="368"/>
      <c r="F1084" s="368"/>
      <c r="G1084" s="368"/>
      <c r="H1084" s="85"/>
    </row>
    <row r="1085" spans="4:8" x14ac:dyDescent="0.25">
      <c r="D1085" s="368"/>
      <c r="E1085" s="368"/>
      <c r="F1085" s="368"/>
      <c r="G1085" s="368"/>
      <c r="H1085" s="85"/>
    </row>
    <row r="1086" spans="4:8" x14ac:dyDescent="0.25">
      <c r="D1086" s="368"/>
      <c r="E1086" s="368"/>
      <c r="F1086" s="368"/>
      <c r="G1086" s="368"/>
      <c r="H1086" s="85"/>
    </row>
    <row r="1087" spans="4:8" x14ac:dyDescent="0.25">
      <c r="D1087" s="368"/>
      <c r="E1087" s="368"/>
      <c r="F1087" s="368"/>
      <c r="G1087" s="368"/>
      <c r="H1087" s="85"/>
    </row>
    <row r="1088" spans="4:8" x14ac:dyDescent="0.25">
      <c r="D1088" s="368"/>
      <c r="E1088" s="368"/>
      <c r="F1088" s="368"/>
      <c r="G1088" s="368"/>
      <c r="H1088" s="85"/>
    </row>
    <row r="1089" spans="4:8" x14ac:dyDescent="0.25">
      <c r="D1089" s="368"/>
      <c r="E1089" s="368"/>
      <c r="F1089" s="368"/>
      <c r="G1089" s="368"/>
      <c r="H1089" s="85"/>
    </row>
    <row r="1090" spans="4:8" x14ac:dyDescent="0.25">
      <c r="D1090" s="368"/>
      <c r="E1090" s="368"/>
      <c r="F1090" s="368"/>
      <c r="G1090" s="368"/>
      <c r="H1090" s="85"/>
    </row>
    <row r="1091" spans="4:8" x14ac:dyDescent="0.25">
      <c r="D1091" s="368"/>
      <c r="E1091" s="368"/>
      <c r="F1091" s="368"/>
      <c r="G1091" s="368"/>
      <c r="H1091" s="85"/>
    </row>
    <row r="1092" spans="4:8" x14ac:dyDescent="0.25">
      <c r="D1092" s="368"/>
      <c r="E1092" s="368"/>
      <c r="F1092" s="368"/>
      <c r="G1092" s="368"/>
      <c r="H1092" s="85"/>
    </row>
    <row r="1093" spans="4:8" x14ac:dyDescent="0.25">
      <c r="D1093" s="368"/>
      <c r="E1093" s="368"/>
      <c r="F1093" s="368"/>
      <c r="G1093" s="368"/>
      <c r="H1093" s="85"/>
    </row>
    <row r="1094" spans="4:8" x14ac:dyDescent="0.25">
      <c r="D1094" s="368"/>
      <c r="E1094" s="368"/>
      <c r="F1094" s="368"/>
      <c r="G1094" s="368"/>
      <c r="H1094" s="85"/>
    </row>
    <row r="1095" spans="4:8" x14ac:dyDescent="0.25">
      <c r="D1095" s="368"/>
      <c r="E1095" s="368"/>
      <c r="F1095" s="368"/>
      <c r="G1095" s="368"/>
      <c r="H1095" s="85"/>
    </row>
    <row r="1096" spans="4:8" x14ac:dyDescent="0.25">
      <c r="D1096" s="368"/>
      <c r="E1096" s="368"/>
      <c r="F1096" s="368"/>
      <c r="G1096" s="368"/>
      <c r="H1096" s="85"/>
    </row>
    <row r="1097" spans="4:8" x14ac:dyDescent="0.25">
      <c r="D1097" s="368"/>
      <c r="E1097" s="368"/>
      <c r="F1097" s="368"/>
      <c r="G1097" s="368"/>
      <c r="H1097" s="85"/>
    </row>
    <row r="1098" spans="4:8" x14ac:dyDescent="0.25">
      <c r="D1098" s="368"/>
      <c r="E1098" s="368"/>
      <c r="F1098" s="368"/>
      <c r="G1098" s="368"/>
      <c r="H1098" s="85"/>
    </row>
    <row r="1099" spans="4:8" x14ac:dyDescent="0.25">
      <c r="D1099" s="368"/>
      <c r="E1099" s="368"/>
      <c r="F1099" s="368"/>
      <c r="G1099" s="368"/>
      <c r="H1099" s="85"/>
    </row>
    <row r="1100" spans="4:8" x14ac:dyDescent="0.25">
      <c r="D1100" s="368"/>
      <c r="E1100" s="368"/>
      <c r="F1100" s="368"/>
      <c r="G1100" s="368"/>
      <c r="H1100" s="85"/>
    </row>
    <row r="1101" spans="4:8" x14ac:dyDescent="0.25">
      <c r="D1101" s="368"/>
      <c r="E1101" s="368"/>
      <c r="F1101" s="368"/>
      <c r="G1101" s="368"/>
      <c r="H1101" s="85"/>
    </row>
    <row r="1102" spans="4:8" x14ac:dyDescent="0.25">
      <c r="D1102" s="368"/>
      <c r="E1102" s="368"/>
      <c r="F1102" s="368"/>
      <c r="G1102" s="368"/>
      <c r="H1102" s="85"/>
    </row>
    <row r="1103" spans="4:8" x14ac:dyDescent="0.25">
      <c r="D1103" s="368"/>
      <c r="E1103" s="368"/>
      <c r="F1103" s="368"/>
      <c r="G1103" s="368"/>
      <c r="H1103" s="85"/>
    </row>
    <row r="1104" spans="4:8" x14ac:dyDescent="0.25">
      <c r="D1104" s="368"/>
      <c r="E1104" s="368"/>
      <c r="F1104" s="368"/>
      <c r="G1104" s="368"/>
      <c r="H1104" s="85"/>
    </row>
    <row r="1105" spans="4:8" x14ac:dyDescent="0.25">
      <c r="D1105" s="368"/>
      <c r="E1105" s="368"/>
      <c r="F1105" s="368"/>
      <c r="G1105" s="368"/>
      <c r="H1105" s="85"/>
    </row>
    <row r="1106" spans="4:8" x14ac:dyDescent="0.25">
      <c r="D1106" s="368"/>
      <c r="E1106" s="368"/>
      <c r="F1106" s="368"/>
      <c r="G1106" s="368"/>
      <c r="H1106" s="85"/>
    </row>
    <row r="1107" spans="4:8" x14ac:dyDescent="0.25">
      <c r="D1107" s="368"/>
      <c r="E1107" s="368"/>
      <c r="F1107" s="368"/>
      <c r="G1107" s="368"/>
      <c r="H1107" s="85"/>
    </row>
    <row r="1108" spans="4:8" x14ac:dyDescent="0.25">
      <c r="D1108" s="368"/>
      <c r="E1108" s="368"/>
      <c r="F1108" s="368"/>
      <c r="G1108" s="368"/>
      <c r="H1108" s="85"/>
    </row>
    <row r="1109" spans="4:8" x14ac:dyDescent="0.25">
      <c r="D1109" s="368"/>
      <c r="E1109" s="368"/>
      <c r="F1109" s="368"/>
      <c r="G1109" s="368"/>
      <c r="H1109" s="85"/>
    </row>
    <row r="1110" spans="4:8" x14ac:dyDescent="0.25">
      <c r="D1110" s="368"/>
      <c r="E1110" s="368"/>
      <c r="F1110" s="368"/>
      <c r="G1110" s="368"/>
      <c r="H1110" s="85"/>
    </row>
    <row r="1111" spans="4:8" x14ac:dyDescent="0.25">
      <c r="D1111" s="368"/>
      <c r="E1111" s="368"/>
      <c r="F1111" s="368"/>
      <c r="G1111" s="368"/>
      <c r="H1111" s="85"/>
    </row>
    <row r="1112" spans="4:8" x14ac:dyDescent="0.25">
      <c r="D1112" s="368"/>
      <c r="E1112" s="368"/>
      <c r="F1112" s="368"/>
      <c r="G1112" s="368"/>
      <c r="H1112" s="85"/>
    </row>
    <row r="1113" spans="4:8" x14ac:dyDescent="0.25">
      <c r="D1113" s="368"/>
      <c r="E1113" s="368"/>
      <c r="F1113" s="368"/>
      <c r="G1113" s="368"/>
      <c r="H1113" s="85"/>
    </row>
    <row r="1114" spans="4:8" x14ac:dyDescent="0.25">
      <c r="D1114" s="368"/>
      <c r="E1114" s="368"/>
      <c r="F1114" s="368"/>
      <c r="G1114" s="368"/>
      <c r="H1114" s="85"/>
    </row>
    <row r="1115" spans="4:8" x14ac:dyDescent="0.25">
      <c r="D1115" s="368"/>
      <c r="E1115" s="368"/>
      <c r="F1115" s="368"/>
      <c r="G1115" s="368"/>
      <c r="H1115" s="85"/>
    </row>
    <row r="1116" spans="4:8" x14ac:dyDescent="0.25">
      <c r="D1116" s="368"/>
      <c r="E1116" s="368"/>
      <c r="F1116" s="368"/>
      <c r="G1116" s="368"/>
      <c r="H1116" s="85"/>
    </row>
    <row r="1117" spans="4:8" x14ac:dyDescent="0.25">
      <c r="D1117" s="368"/>
      <c r="E1117" s="368"/>
      <c r="F1117" s="368"/>
      <c r="G1117" s="368"/>
      <c r="H1117" s="85"/>
    </row>
    <row r="1118" spans="4:8" x14ac:dyDescent="0.25">
      <c r="D1118" s="368"/>
      <c r="E1118" s="368"/>
      <c r="F1118" s="368"/>
      <c r="G1118" s="368"/>
      <c r="H1118" s="85"/>
    </row>
    <row r="1119" spans="4:8" x14ac:dyDescent="0.25">
      <c r="D1119" s="368"/>
      <c r="E1119" s="368"/>
      <c r="F1119" s="368"/>
      <c r="G1119" s="368"/>
      <c r="H1119" s="85"/>
    </row>
    <row r="1120" spans="4:8" x14ac:dyDescent="0.25">
      <c r="D1120" s="368"/>
      <c r="E1120" s="368"/>
      <c r="F1120" s="368"/>
      <c r="G1120" s="368"/>
      <c r="H1120" s="85"/>
    </row>
    <row r="1121" spans="4:8" x14ac:dyDescent="0.25">
      <c r="D1121" s="368"/>
      <c r="E1121" s="368"/>
      <c r="F1121" s="368"/>
      <c r="G1121" s="368"/>
      <c r="H1121" s="85"/>
    </row>
    <row r="1122" spans="4:8" x14ac:dyDescent="0.25">
      <c r="D1122" s="368"/>
      <c r="E1122" s="368"/>
      <c r="F1122" s="368"/>
      <c r="G1122" s="368"/>
      <c r="H1122" s="85"/>
    </row>
    <row r="1123" spans="4:8" x14ac:dyDescent="0.25">
      <c r="D1123" s="368"/>
      <c r="E1123" s="368"/>
      <c r="F1123" s="368"/>
      <c r="G1123" s="368"/>
      <c r="H1123" s="85"/>
    </row>
    <row r="1124" spans="4:8" x14ac:dyDescent="0.25">
      <c r="D1124" s="368"/>
      <c r="E1124" s="368"/>
      <c r="F1124" s="368"/>
      <c r="G1124" s="368"/>
      <c r="H1124" s="85"/>
    </row>
    <row r="1125" spans="4:8" x14ac:dyDescent="0.25">
      <c r="D1125" s="368"/>
      <c r="E1125" s="368"/>
      <c r="F1125" s="368"/>
      <c r="G1125" s="368"/>
      <c r="H1125" s="85"/>
    </row>
    <row r="1126" spans="4:8" x14ac:dyDescent="0.25">
      <c r="D1126" s="368"/>
      <c r="E1126" s="368"/>
      <c r="F1126" s="368"/>
      <c r="G1126" s="368"/>
      <c r="H1126" s="85"/>
    </row>
    <row r="1127" spans="4:8" x14ac:dyDescent="0.25">
      <c r="D1127" s="368"/>
      <c r="E1127" s="368"/>
      <c r="F1127" s="368"/>
      <c r="G1127" s="368"/>
      <c r="H1127" s="85"/>
    </row>
    <row r="1128" spans="4:8" x14ac:dyDescent="0.25">
      <c r="D1128" s="368"/>
      <c r="E1128" s="368"/>
      <c r="F1128" s="368"/>
      <c r="G1128" s="368"/>
      <c r="H1128" s="85"/>
    </row>
    <row r="1129" spans="4:8" x14ac:dyDescent="0.25">
      <c r="D1129" s="368"/>
      <c r="E1129" s="368"/>
      <c r="F1129" s="368"/>
      <c r="G1129" s="368"/>
      <c r="H1129" s="85"/>
    </row>
    <row r="1130" spans="4:8" x14ac:dyDescent="0.25">
      <c r="D1130" s="368"/>
      <c r="E1130" s="368"/>
      <c r="F1130" s="368"/>
      <c r="G1130" s="368"/>
      <c r="H1130" s="85"/>
    </row>
    <row r="1131" spans="4:8" x14ac:dyDescent="0.25">
      <c r="D1131" s="368"/>
      <c r="E1131" s="368"/>
      <c r="F1131" s="368"/>
      <c r="G1131" s="368"/>
      <c r="H1131" s="85"/>
    </row>
    <row r="1132" spans="4:8" x14ac:dyDescent="0.25">
      <c r="D1132" s="368"/>
      <c r="E1132" s="368"/>
      <c r="F1132" s="368"/>
      <c r="G1132" s="368"/>
      <c r="H1132" s="85"/>
    </row>
    <row r="1133" spans="4:8" x14ac:dyDescent="0.25">
      <c r="D1133" s="368"/>
      <c r="E1133" s="368"/>
      <c r="F1133" s="368"/>
      <c r="G1133" s="368"/>
      <c r="H1133" s="85"/>
    </row>
    <row r="1134" spans="4:8" x14ac:dyDescent="0.25">
      <c r="D1134" s="368"/>
      <c r="E1134" s="368"/>
      <c r="F1134" s="368"/>
      <c r="G1134" s="368"/>
      <c r="H1134" s="85"/>
    </row>
    <row r="1135" spans="4:8" x14ac:dyDescent="0.25">
      <c r="D1135" s="368"/>
      <c r="E1135" s="368"/>
      <c r="F1135" s="368"/>
      <c r="G1135" s="368"/>
      <c r="H1135" s="85"/>
    </row>
    <row r="1136" spans="4:8" x14ac:dyDescent="0.25">
      <c r="D1136" s="368"/>
      <c r="E1136" s="368"/>
      <c r="F1136" s="368"/>
      <c r="G1136" s="368"/>
      <c r="H1136" s="85"/>
    </row>
    <row r="1137" spans="4:8" x14ac:dyDescent="0.25">
      <c r="D1137" s="368"/>
      <c r="E1137" s="368"/>
      <c r="F1137" s="368"/>
      <c r="G1137" s="368"/>
      <c r="H1137" s="85"/>
    </row>
    <row r="1138" spans="4:8" x14ac:dyDescent="0.25">
      <c r="D1138" s="368"/>
      <c r="E1138" s="368"/>
      <c r="F1138" s="368"/>
      <c r="G1138" s="368"/>
      <c r="H1138" s="85"/>
    </row>
    <row r="1139" spans="4:8" x14ac:dyDescent="0.25">
      <c r="D1139" s="368"/>
      <c r="E1139" s="368"/>
      <c r="F1139" s="368"/>
      <c r="G1139" s="368"/>
      <c r="H1139" s="85"/>
    </row>
    <row r="1140" spans="4:8" x14ac:dyDescent="0.25">
      <c r="D1140" s="368"/>
      <c r="E1140" s="368"/>
      <c r="F1140" s="368"/>
      <c r="G1140" s="368"/>
      <c r="H1140" s="85"/>
    </row>
    <row r="1141" spans="4:8" x14ac:dyDescent="0.25">
      <c r="D1141" s="368"/>
      <c r="E1141" s="368"/>
      <c r="F1141" s="368"/>
      <c r="G1141" s="368"/>
      <c r="H1141" s="85"/>
    </row>
    <row r="1142" spans="4:8" x14ac:dyDescent="0.25">
      <c r="D1142" s="368"/>
      <c r="E1142" s="368"/>
      <c r="F1142" s="368"/>
      <c r="G1142" s="368"/>
      <c r="H1142" s="85"/>
    </row>
    <row r="1143" spans="4:8" x14ac:dyDescent="0.25">
      <c r="D1143" s="368"/>
      <c r="E1143" s="368"/>
      <c r="F1143" s="368"/>
      <c r="G1143" s="368"/>
      <c r="H1143" s="85"/>
    </row>
    <row r="1144" spans="4:8" x14ac:dyDescent="0.25">
      <c r="D1144" s="368"/>
      <c r="E1144" s="368"/>
      <c r="F1144" s="368"/>
      <c r="G1144" s="368"/>
      <c r="H1144" s="85"/>
    </row>
    <row r="1145" spans="4:8" x14ac:dyDescent="0.25">
      <c r="D1145" s="368"/>
      <c r="E1145" s="368"/>
      <c r="F1145" s="368"/>
      <c r="G1145" s="368"/>
      <c r="H1145" s="85"/>
    </row>
    <row r="1146" spans="4:8" x14ac:dyDescent="0.25">
      <c r="D1146" s="368"/>
      <c r="E1146" s="368"/>
      <c r="F1146" s="368"/>
      <c r="G1146" s="368"/>
      <c r="H1146" s="85"/>
    </row>
    <row r="1147" spans="4:8" x14ac:dyDescent="0.25">
      <c r="D1147" s="368"/>
      <c r="E1147" s="368"/>
      <c r="F1147" s="368"/>
      <c r="G1147" s="368"/>
      <c r="H1147" s="85"/>
    </row>
    <row r="1148" spans="4:8" x14ac:dyDescent="0.25">
      <c r="D1148" s="368"/>
      <c r="E1148" s="368"/>
      <c r="F1148" s="368"/>
      <c r="G1148" s="368"/>
      <c r="H1148" s="85"/>
    </row>
    <row r="1149" spans="4:8" x14ac:dyDescent="0.25">
      <c r="D1149" s="368"/>
      <c r="E1149" s="368"/>
      <c r="F1149" s="368"/>
      <c r="G1149" s="368"/>
      <c r="H1149" s="85"/>
    </row>
    <row r="1150" spans="4:8" x14ac:dyDescent="0.25">
      <c r="D1150" s="368"/>
      <c r="E1150" s="368"/>
      <c r="F1150" s="368"/>
      <c r="G1150" s="368"/>
      <c r="H1150" s="85"/>
    </row>
    <row r="1151" spans="4:8" x14ac:dyDescent="0.25">
      <c r="D1151" s="368"/>
      <c r="E1151" s="368"/>
      <c r="F1151" s="368"/>
      <c r="G1151" s="368"/>
      <c r="H1151" s="85"/>
    </row>
    <row r="1152" spans="4:8" x14ac:dyDescent="0.25">
      <c r="D1152" s="368"/>
      <c r="E1152" s="368"/>
      <c r="F1152" s="368"/>
      <c r="G1152" s="368"/>
      <c r="H1152" s="85"/>
    </row>
    <row r="1153" spans="4:8" x14ac:dyDescent="0.25">
      <c r="D1153" s="368"/>
      <c r="E1153" s="368"/>
      <c r="F1153" s="368"/>
      <c r="G1153" s="368"/>
      <c r="H1153" s="85"/>
    </row>
    <row r="1154" spans="4:8" x14ac:dyDescent="0.25">
      <c r="D1154" s="368"/>
      <c r="E1154" s="368"/>
      <c r="F1154" s="368"/>
      <c r="G1154" s="368"/>
      <c r="H1154" s="85"/>
    </row>
    <row r="1155" spans="4:8" x14ac:dyDescent="0.25">
      <c r="D1155" s="368"/>
      <c r="E1155" s="368"/>
      <c r="F1155" s="368"/>
      <c r="G1155" s="368"/>
      <c r="H1155" s="85"/>
    </row>
    <row r="1156" spans="4:8" x14ac:dyDescent="0.25">
      <c r="D1156" s="368"/>
      <c r="E1156" s="368"/>
      <c r="F1156" s="368"/>
      <c r="G1156" s="368"/>
      <c r="H1156" s="85"/>
    </row>
    <row r="1157" spans="4:8" x14ac:dyDescent="0.25">
      <c r="D1157" s="368"/>
      <c r="E1157" s="368"/>
      <c r="F1157" s="368"/>
      <c r="G1157" s="368"/>
      <c r="H1157" s="85"/>
    </row>
    <row r="1158" spans="4:8" x14ac:dyDescent="0.25">
      <c r="D1158" s="368"/>
      <c r="E1158" s="368"/>
      <c r="F1158" s="368"/>
      <c r="G1158" s="368"/>
      <c r="H1158" s="85"/>
    </row>
    <row r="1159" spans="4:8" x14ac:dyDescent="0.25">
      <c r="D1159" s="368"/>
      <c r="E1159" s="368"/>
      <c r="F1159" s="368"/>
      <c r="G1159" s="368"/>
      <c r="H1159" s="85"/>
    </row>
    <row r="1160" spans="4:8" x14ac:dyDescent="0.25">
      <c r="D1160" s="368"/>
      <c r="E1160" s="368"/>
      <c r="F1160" s="368"/>
      <c r="G1160" s="368"/>
      <c r="H1160" s="85"/>
    </row>
    <row r="1161" spans="4:8" x14ac:dyDescent="0.25">
      <c r="D1161" s="368"/>
      <c r="E1161" s="368"/>
      <c r="F1161" s="368"/>
      <c r="G1161" s="368"/>
      <c r="H1161" s="85"/>
    </row>
    <row r="1162" spans="4:8" x14ac:dyDescent="0.25">
      <c r="D1162" s="368"/>
      <c r="E1162" s="368"/>
      <c r="F1162" s="368"/>
      <c r="G1162" s="368"/>
      <c r="H1162" s="85"/>
    </row>
    <row r="1163" spans="4:8" x14ac:dyDescent="0.25">
      <c r="D1163" s="368"/>
      <c r="E1163" s="368"/>
      <c r="F1163" s="368"/>
      <c r="G1163" s="368"/>
      <c r="H1163" s="85"/>
    </row>
    <row r="1164" spans="4:8" x14ac:dyDescent="0.25">
      <c r="D1164" s="368"/>
      <c r="E1164" s="368"/>
      <c r="F1164" s="368"/>
      <c r="G1164" s="368"/>
      <c r="H1164" s="85"/>
    </row>
    <row r="1165" spans="4:8" x14ac:dyDescent="0.25">
      <c r="D1165" s="368"/>
      <c r="E1165" s="368"/>
      <c r="F1165" s="368"/>
      <c r="G1165" s="368"/>
      <c r="H1165" s="85"/>
    </row>
    <row r="1166" spans="4:8" x14ac:dyDescent="0.25">
      <c r="D1166" s="368"/>
      <c r="E1166" s="368"/>
      <c r="F1166" s="368"/>
      <c r="G1166" s="368"/>
      <c r="H1166" s="85"/>
    </row>
    <row r="1167" spans="4:8" x14ac:dyDescent="0.25">
      <c r="D1167" s="368"/>
      <c r="E1167" s="368"/>
      <c r="F1167" s="368"/>
      <c r="G1167" s="368"/>
      <c r="H1167" s="85"/>
    </row>
    <row r="1168" spans="4:8" x14ac:dyDescent="0.25">
      <c r="D1168" s="368"/>
      <c r="E1168" s="368"/>
      <c r="F1168" s="368"/>
      <c r="G1168" s="368"/>
      <c r="H1168" s="85"/>
    </row>
    <row r="1169" spans="4:8" x14ac:dyDescent="0.25">
      <c r="D1169" s="368"/>
      <c r="E1169" s="368"/>
      <c r="F1169" s="368"/>
      <c r="G1169" s="368"/>
      <c r="H1169" s="85"/>
    </row>
    <row r="1170" spans="4:8" x14ac:dyDescent="0.25">
      <c r="D1170" s="368"/>
      <c r="E1170" s="368"/>
      <c r="F1170" s="368"/>
      <c r="G1170" s="368"/>
      <c r="H1170" s="85"/>
    </row>
    <row r="1171" spans="4:8" x14ac:dyDescent="0.25">
      <c r="D1171" s="368"/>
      <c r="E1171" s="368"/>
      <c r="F1171" s="368"/>
      <c r="G1171" s="368"/>
      <c r="H1171" s="85"/>
    </row>
    <row r="1172" spans="4:8" x14ac:dyDescent="0.25">
      <c r="D1172" s="368"/>
      <c r="E1172" s="368"/>
      <c r="F1172" s="368"/>
      <c r="G1172" s="368"/>
      <c r="H1172" s="85"/>
    </row>
    <row r="1173" spans="4:8" x14ac:dyDescent="0.25">
      <c r="D1173" s="368"/>
      <c r="E1173" s="368"/>
      <c r="F1173" s="368"/>
      <c r="G1173" s="368"/>
      <c r="H1173" s="85"/>
    </row>
    <row r="1174" spans="4:8" x14ac:dyDescent="0.25">
      <c r="D1174" s="368"/>
      <c r="E1174" s="368"/>
      <c r="F1174" s="368"/>
      <c r="G1174" s="368"/>
      <c r="H1174" s="85"/>
    </row>
    <row r="1175" spans="4:8" x14ac:dyDescent="0.25">
      <c r="D1175" s="368"/>
      <c r="E1175" s="368"/>
      <c r="F1175" s="368"/>
      <c r="G1175" s="368"/>
      <c r="H1175" s="85"/>
    </row>
    <row r="1176" spans="4:8" x14ac:dyDescent="0.25">
      <c r="D1176" s="368"/>
      <c r="E1176" s="368"/>
      <c r="F1176" s="368"/>
      <c r="G1176" s="368"/>
      <c r="H1176" s="85"/>
    </row>
    <row r="1177" spans="4:8" x14ac:dyDescent="0.25">
      <c r="D1177" s="368"/>
      <c r="E1177" s="368"/>
      <c r="F1177" s="368"/>
      <c r="G1177" s="368"/>
      <c r="H1177" s="85"/>
    </row>
    <row r="1178" spans="4:8" x14ac:dyDescent="0.25">
      <c r="D1178" s="368"/>
      <c r="E1178" s="368"/>
      <c r="F1178" s="368"/>
      <c r="G1178" s="368"/>
      <c r="H1178" s="85"/>
    </row>
    <row r="1179" spans="4:8" x14ac:dyDescent="0.25">
      <c r="D1179" s="368"/>
      <c r="E1179" s="368"/>
      <c r="F1179" s="368"/>
      <c r="G1179" s="368"/>
      <c r="H1179" s="85"/>
    </row>
    <row r="1180" spans="4:8" x14ac:dyDescent="0.25">
      <c r="D1180" s="368"/>
      <c r="E1180" s="368"/>
      <c r="F1180" s="368"/>
      <c r="G1180" s="368"/>
      <c r="H1180" s="85"/>
    </row>
    <row r="1181" spans="4:8" x14ac:dyDescent="0.25">
      <c r="D1181" s="368"/>
      <c r="E1181" s="368"/>
      <c r="F1181" s="368"/>
      <c r="G1181" s="368"/>
      <c r="H1181" s="85"/>
    </row>
    <row r="1182" spans="4:8" x14ac:dyDescent="0.25">
      <c r="D1182" s="368"/>
      <c r="E1182" s="368"/>
      <c r="F1182" s="368"/>
      <c r="G1182" s="368"/>
      <c r="H1182" s="85"/>
    </row>
    <row r="1183" spans="4:8" x14ac:dyDescent="0.25">
      <c r="D1183" s="368"/>
      <c r="E1183" s="368"/>
      <c r="F1183" s="368"/>
      <c r="G1183" s="368"/>
      <c r="H1183" s="85"/>
    </row>
    <row r="1184" spans="4:8" x14ac:dyDescent="0.25">
      <c r="D1184" s="368"/>
      <c r="E1184" s="368"/>
      <c r="F1184" s="368"/>
      <c r="G1184" s="368"/>
      <c r="H1184" s="85"/>
    </row>
    <row r="1185" spans="4:8" x14ac:dyDescent="0.25">
      <c r="D1185" s="368"/>
      <c r="E1185" s="368"/>
      <c r="F1185" s="368"/>
      <c r="G1185" s="368"/>
      <c r="H1185" s="85"/>
    </row>
    <row r="1186" spans="4:8" x14ac:dyDescent="0.25">
      <c r="D1186" s="368"/>
      <c r="E1186" s="368"/>
      <c r="F1186" s="368"/>
      <c r="G1186" s="368"/>
      <c r="H1186" s="85"/>
    </row>
    <row r="1187" spans="4:8" x14ac:dyDescent="0.25">
      <c r="D1187" s="368"/>
      <c r="E1187" s="368"/>
      <c r="F1187" s="368"/>
      <c r="G1187" s="368"/>
      <c r="H1187" s="85"/>
    </row>
    <row r="1188" spans="4:8" x14ac:dyDescent="0.25">
      <c r="D1188" s="368"/>
      <c r="E1188" s="368"/>
      <c r="F1188" s="368"/>
      <c r="G1188" s="368"/>
      <c r="H1188" s="85"/>
    </row>
    <row r="1189" spans="4:8" x14ac:dyDescent="0.25">
      <c r="D1189" s="368"/>
      <c r="E1189" s="368"/>
      <c r="F1189" s="368"/>
      <c r="G1189" s="368"/>
      <c r="H1189" s="85"/>
    </row>
    <row r="1190" spans="4:8" x14ac:dyDescent="0.25">
      <c r="D1190" s="368"/>
      <c r="E1190" s="368"/>
      <c r="F1190" s="368"/>
      <c r="G1190" s="368"/>
      <c r="H1190" s="85"/>
    </row>
    <row r="1191" spans="4:8" x14ac:dyDescent="0.25">
      <c r="D1191" s="368"/>
      <c r="E1191" s="368"/>
      <c r="F1191" s="368"/>
      <c r="G1191" s="368"/>
      <c r="H1191" s="85"/>
    </row>
    <row r="1192" spans="4:8" x14ac:dyDescent="0.25">
      <c r="D1192" s="368"/>
      <c r="E1192" s="368"/>
      <c r="F1192" s="368"/>
      <c r="G1192" s="368"/>
      <c r="H1192" s="85"/>
    </row>
    <row r="1193" spans="4:8" x14ac:dyDescent="0.25">
      <c r="D1193" s="368"/>
      <c r="E1193" s="368"/>
      <c r="F1193" s="368"/>
      <c r="G1193" s="368"/>
      <c r="H1193" s="85"/>
    </row>
    <row r="1194" spans="4:8" x14ac:dyDescent="0.25">
      <c r="D1194" s="368"/>
      <c r="E1194" s="368"/>
      <c r="F1194" s="368"/>
      <c r="G1194" s="368"/>
      <c r="H1194" s="85"/>
    </row>
    <row r="1195" spans="4:8" x14ac:dyDescent="0.25">
      <c r="D1195" s="368"/>
      <c r="E1195" s="368"/>
      <c r="F1195" s="368"/>
      <c r="G1195" s="368"/>
      <c r="H1195" s="85"/>
    </row>
    <row r="1196" spans="4:8" x14ac:dyDescent="0.25">
      <c r="D1196" s="368"/>
      <c r="E1196" s="368"/>
      <c r="F1196" s="368"/>
      <c r="G1196" s="368"/>
      <c r="H1196" s="85"/>
    </row>
    <row r="1197" spans="4:8" x14ac:dyDescent="0.25">
      <c r="D1197" s="368"/>
      <c r="E1197" s="368"/>
      <c r="F1197" s="368"/>
      <c r="G1197" s="368"/>
      <c r="H1197" s="85"/>
    </row>
    <row r="1198" spans="4:8" x14ac:dyDescent="0.25">
      <c r="D1198" s="368"/>
      <c r="E1198" s="368"/>
      <c r="F1198" s="368"/>
      <c r="G1198" s="368"/>
      <c r="H1198" s="85"/>
    </row>
    <row r="1199" spans="4:8" x14ac:dyDescent="0.25">
      <c r="D1199" s="368"/>
      <c r="E1199" s="368"/>
      <c r="F1199" s="368"/>
      <c r="G1199" s="368"/>
      <c r="H1199" s="85"/>
    </row>
    <row r="1200" spans="4:8" x14ac:dyDescent="0.25">
      <c r="D1200" s="368"/>
      <c r="E1200" s="368"/>
      <c r="F1200" s="368"/>
      <c r="G1200" s="368"/>
      <c r="H1200" s="85"/>
    </row>
    <row r="1201" spans="4:8" x14ac:dyDescent="0.25">
      <c r="D1201" s="368"/>
      <c r="E1201" s="368"/>
      <c r="F1201" s="368"/>
      <c r="G1201" s="368"/>
      <c r="H1201" s="85"/>
    </row>
    <row r="1202" spans="4:8" x14ac:dyDescent="0.25">
      <c r="D1202" s="368"/>
      <c r="E1202" s="368"/>
      <c r="F1202" s="368"/>
      <c r="G1202" s="368"/>
      <c r="H1202" s="85"/>
    </row>
    <row r="1203" spans="4:8" x14ac:dyDescent="0.25">
      <c r="D1203" s="368"/>
      <c r="E1203" s="368"/>
      <c r="F1203" s="368"/>
      <c r="G1203" s="368"/>
      <c r="H1203" s="85"/>
    </row>
    <row r="1204" spans="4:8" x14ac:dyDescent="0.25">
      <c r="D1204" s="368"/>
      <c r="E1204" s="368"/>
      <c r="F1204" s="368"/>
      <c r="G1204" s="368"/>
      <c r="H1204" s="85"/>
    </row>
    <row r="1205" spans="4:8" x14ac:dyDescent="0.25">
      <c r="D1205" s="368"/>
      <c r="E1205" s="368"/>
      <c r="F1205" s="368"/>
      <c r="G1205" s="368"/>
      <c r="H1205" s="85"/>
    </row>
    <row r="1206" spans="4:8" x14ac:dyDescent="0.25">
      <c r="D1206" s="368"/>
      <c r="E1206" s="368"/>
      <c r="F1206" s="368"/>
      <c r="G1206" s="368"/>
      <c r="H1206" s="85"/>
    </row>
    <row r="1207" spans="4:8" x14ac:dyDescent="0.25">
      <c r="D1207" s="368"/>
      <c r="E1207" s="368"/>
      <c r="F1207" s="368"/>
      <c r="G1207" s="368"/>
      <c r="H1207" s="85"/>
    </row>
    <row r="1208" spans="4:8" x14ac:dyDescent="0.25">
      <c r="D1208" s="368"/>
      <c r="E1208" s="368"/>
      <c r="F1208" s="368"/>
      <c r="G1208" s="368"/>
      <c r="H1208" s="85"/>
    </row>
    <row r="1209" spans="4:8" x14ac:dyDescent="0.25">
      <c r="D1209" s="368"/>
      <c r="E1209" s="368"/>
      <c r="F1209" s="368"/>
      <c r="G1209" s="368"/>
      <c r="H1209" s="85"/>
    </row>
    <row r="1210" spans="4:8" x14ac:dyDescent="0.25">
      <c r="D1210" s="368"/>
      <c r="E1210" s="368"/>
      <c r="F1210" s="368"/>
      <c r="G1210" s="368"/>
      <c r="H1210" s="85"/>
    </row>
    <row r="1211" spans="4:8" x14ac:dyDescent="0.25">
      <c r="D1211" s="368"/>
      <c r="E1211" s="368"/>
      <c r="F1211" s="368"/>
      <c r="G1211" s="368"/>
      <c r="H1211" s="85"/>
    </row>
    <row r="1212" spans="4:8" x14ac:dyDescent="0.25">
      <c r="D1212" s="368"/>
      <c r="E1212" s="368"/>
      <c r="F1212" s="368"/>
      <c r="G1212" s="368"/>
      <c r="H1212" s="85"/>
    </row>
    <row r="1213" spans="4:8" x14ac:dyDescent="0.25">
      <c r="D1213" s="368"/>
      <c r="E1213" s="368"/>
      <c r="F1213" s="368"/>
      <c r="G1213" s="368"/>
      <c r="H1213" s="85"/>
    </row>
    <row r="1214" spans="4:8" x14ac:dyDescent="0.25">
      <c r="D1214" s="368"/>
      <c r="E1214" s="368"/>
      <c r="F1214" s="368"/>
      <c r="G1214" s="368"/>
      <c r="H1214" s="85"/>
    </row>
    <row r="1215" spans="4:8" x14ac:dyDescent="0.25">
      <c r="D1215" s="368"/>
      <c r="E1215" s="368"/>
      <c r="F1215" s="368"/>
      <c r="G1215" s="368"/>
      <c r="H1215" s="85"/>
    </row>
    <row r="1216" spans="4:8" x14ac:dyDescent="0.25">
      <c r="D1216" s="368"/>
      <c r="E1216" s="368"/>
      <c r="F1216" s="368"/>
      <c r="G1216" s="368"/>
      <c r="H1216" s="85"/>
    </row>
    <row r="1217" spans="4:8" x14ac:dyDescent="0.25">
      <c r="D1217" s="368"/>
      <c r="E1217" s="368"/>
      <c r="F1217" s="368"/>
      <c r="G1217" s="368"/>
      <c r="H1217" s="85"/>
    </row>
    <row r="1218" spans="4:8" x14ac:dyDescent="0.25">
      <c r="D1218" s="368"/>
      <c r="E1218" s="368"/>
      <c r="F1218" s="368"/>
      <c r="G1218" s="368"/>
      <c r="H1218" s="85"/>
    </row>
    <row r="1219" spans="4:8" x14ac:dyDescent="0.25">
      <c r="D1219" s="368"/>
      <c r="E1219" s="368"/>
      <c r="F1219" s="368"/>
      <c r="G1219" s="368"/>
      <c r="H1219" s="85"/>
    </row>
    <row r="1220" spans="4:8" x14ac:dyDescent="0.25">
      <c r="D1220" s="368"/>
      <c r="E1220" s="368"/>
      <c r="F1220" s="368"/>
      <c r="G1220" s="368"/>
      <c r="H1220" s="85"/>
    </row>
    <row r="1221" spans="4:8" x14ac:dyDescent="0.25">
      <c r="D1221" s="368"/>
      <c r="E1221" s="368"/>
      <c r="F1221" s="368"/>
      <c r="G1221" s="368"/>
      <c r="H1221" s="85"/>
    </row>
    <row r="1222" spans="4:8" x14ac:dyDescent="0.25">
      <c r="D1222" s="368"/>
      <c r="E1222" s="368"/>
      <c r="F1222" s="368"/>
      <c r="G1222" s="368"/>
      <c r="H1222" s="85"/>
    </row>
    <row r="1223" spans="4:8" x14ac:dyDescent="0.25">
      <c r="D1223" s="368"/>
      <c r="E1223" s="368"/>
      <c r="F1223" s="368"/>
      <c r="G1223" s="368"/>
      <c r="H1223" s="85"/>
    </row>
    <row r="1224" spans="4:8" x14ac:dyDescent="0.25">
      <c r="D1224" s="368"/>
      <c r="E1224" s="368"/>
      <c r="F1224" s="368"/>
      <c r="G1224" s="368"/>
      <c r="H1224" s="85"/>
    </row>
    <row r="1225" spans="4:8" x14ac:dyDescent="0.25">
      <c r="D1225" s="368"/>
      <c r="E1225" s="368"/>
      <c r="F1225" s="368"/>
      <c r="G1225" s="368"/>
      <c r="H1225" s="85"/>
    </row>
    <row r="1226" spans="4:8" x14ac:dyDescent="0.25">
      <c r="D1226" s="368"/>
      <c r="E1226" s="368"/>
      <c r="F1226" s="368"/>
      <c r="G1226" s="368"/>
      <c r="H1226" s="85"/>
    </row>
    <row r="1227" spans="4:8" x14ac:dyDescent="0.25">
      <c r="D1227" s="368"/>
      <c r="E1227" s="368"/>
      <c r="F1227" s="368"/>
      <c r="G1227" s="368"/>
      <c r="H1227" s="85"/>
    </row>
    <row r="1228" spans="4:8" x14ac:dyDescent="0.25">
      <c r="D1228" s="368"/>
      <c r="E1228" s="368"/>
      <c r="F1228" s="368"/>
      <c r="G1228" s="368"/>
      <c r="H1228" s="85"/>
    </row>
    <row r="1229" spans="4:8" x14ac:dyDescent="0.25">
      <c r="D1229" s="368"/>
      <c r="E1229" s="368"/>
      <c r="F1229" s="368"/>
      <c r="G1229" s="368"/>
      <c r="H1229" s="85"/>
    </row>
    <row r="1230" spans="4:8" x14ac:dyDescent="0.25">
      <c r="D1230" s="368"/>
      <c r="E1230" s="368"/>
      <c r="F1230" s="368"/>
      <c r="G1230" s="368"/>
      <c r="H1230" s="85"/>
    </row>
    <row r="1231" spans="4:8" x14ac:dyDescent="0.25">
      <c r="D1231" s="368"/>
      <c r="E1231" s="368"/>
      <c r="F1231" s="368"/>
      <c r="G1231" s="368"/>
      <c r="H1231" s="85"/>
    </row>
    <row r="1232" spans="4:8" x14ac:dyDescent="0.25">
      <c r="D1232" s="368"/>
      <c r="E1232" s="368"/>
      <c r="F1232" s="368"/>
      <c r="G1232" s="368"/>
      <c r="H1232" s="85"/>
    </row>
    <row r="1233" spans="4:8" x14ac:dyDescent="0.25">
      <c r="D1233" s="368"/>
      <c r="E1233" s="368"/>
      <c r="F1233" s="368"/>
      <c r="G1233" s="368"/>
      <c r="H1233" s="85"/>
    </row>
    <row r="1234" spans="4:8" x14ac:dyDescent="0.25">
      <c r="D1234" s="368"/>
      <c r="E1234" s="368"/>
      <c r="F1234" s="368"/>
      <c r="G1234" s="368"/>
      <c r="H1234" s="85"/>
    </row>
    <row r="1235" spans="4:8" x14ac:dyDescent="0.25">
      <c r="D1235" s="368"/>
      <c r="E1235" s="368"/>
      <c r="F1235" s="368"/>
      <c r="G1235" s="368"/>
      <c r="H1235" s="85"/>
    </row>
    <row r="1236" spans="4:8" x14ac:dyDescent="0.25">
      <c r="D1236" s="368"/>
      <c r="E1236" s="368"/>
      <c r="F1236" s="368"/>
      <c r="G1236" s="368"/>
      <c r="H1236" s="85"/>
    </row>
    <row r="1237" spans="4:8" x14ac:dyDescent="0.25">
      <c r="D1237" s="368"/>
      <c r="E1237" s="368"/>
      <c r="F1237" s="368"/>
      <c r="G1237" s="368"/>
      <c r="H1237" s="85"/>
    </row>
    <row r="1238" spans="4:8" x14ac:dyDescent="0.25">
      <c r="D1238" s="368"/>
      <c r="E1238" s="368"/>
      <c r="F1238" s="368"/>
      <c r="G1238" s="368"/>
      <c r="H1238" s="85"/>
    </row>
    <row r="1239" spans="4:8" x14ac:dyDescent="0.25">
      <c r="D1239" s="368"/>
      <c r="E1239" s="368"/>
      <c r="F1239" s="368"/>
      <c r="G1239" s="368"/>
      <c r="H1239" s="85"/>
    </row>
    <row r="1240" spans="4:8" x14ac:dyDescent="0.25">
      <c r="D1240" s="368"/>
      <c r="E1240" s="368"/>
      <c r="F1240" s="368"/>
      <c r="G1240" s="368"/>
      <c r="H1240" s="85"/>
    </row>
    <row r="1241" spans="4:8" x14ac:dyDescent="0.25">
      <c r="D1241" s="368"/>
      <c r="E1241" s="368"/>
      <c r="F1241" s="368"/>
      <c r="G1241" s="368"/>
      <c r="H1241" s="85"/>
    </row>
    <row r="1242" spans="4:8" x14ac:dyDescent="0.25">
      <c r="D1242" s="368"/>
      <c r="E1242" s="368"/>
      <c r="F1242" s="368"/>
      <c r="G1242" s="368"/>
      <c r="H1242" s="85"/>
    </row>
    <row r="1243" spans="4:8" x14ac:dyDescent="0.25">
      <c r="D1243" s="368"/>
      <c r="E1243" s="368"/>
      <c r="F1243" s="368"/>
      <c r="G1243" s="368"/>
      <c r="H1243" s="85"/>
    </row>
    <row r="1244" spans="4:8" x14ac:dyDescent="0.25">
      <c r="D1244" s="368"/>
      <c r="E1244" s="368"/>
      <c r="F1244" s="368"/>
      <c r="G1244" s="368"/>
      <c r="H1244" s="85"/>
    </row>
    <row r="1245" spans="4:8" x14ac:dyDescent="0.25">
      <c r="D1245" s="368"/>
      <c r="E1245" s="368"/>
      <c r="F1245" s="368"/>
      <c r="G1245" s="368"/>
      <c r="H1245" s="85"/>
    </row>
    <row r="1246" spans="4:8" x14ac:dyDescent="0.25">
      <c r="D1246" s="368"/>
      <c r="E1246" s="368"/>
      <c r="F1246" s="368"/>
      <c r="G1246" s="368"/>
      <c r="H1246" s="85"/>
    </row>
    <row r="1247" spans="4:8" x14ac:dyDescent="0.25">
      <c r="D1247" s="368"/>
      <c r="E1247" s="368"/>
      <c r="F1247" s="368"/>
      <c r="G1247" s="368"/>
      <c r="H1247" s="85"/>
    </row>
    <row r="1248" spans="4:8" x14ac:dyDescent="0.25">
      <c r="D1248" s="368"/>
      <c r="E1248" s="368"/>
      <c r="F1248" s="368"/>
      <c r="G1248" s="368"/>
      <c r="H1248" s="85"/>
    </row>
    <row r="1249" spans="4:8" x14ac:dyDescent="0.25">
      <c r="D1249" s="368"/>
      <c r="E1249" s="368"/>
      <c r="F1249" s="368"/>
      <c r="G1249" s="368"/>
      <c r="H1249" s="85"/>
    </row>
    <row r="1250" spans="4:8" x14ac:dyDescent="0.25">
      <c r="D1250" s="368"/>
      <c r="E1250" s="368"/>
      <c r="F1250" s="368"/>
      <c r="G1250" s="368"/>
      <c r="H1250" s="85"/>
    </row>
    <row r="1251" spans="4:8" x14ac:dyDescent="0.25">
      <c r="D1251" s="368"/>
      <c r="E1251" s="368"/>
      <c r="F1251" s="368"/>
      <c r="G1251" s="368"/>
      <c r="H1251" s="85"/>
    </row>
    <row r="1252" spans="4:8" x14ac:dyDescent="0.25">
      <c r="D1252" s="368"/>
      <c r="E1252" s="368"/>
      <c r="F1252" s="368"/>
      <c r="G1252" s="368"/>
      <c r="H1252" s="85"/>
    </row>
    <row r="1253" spans="4:8" x14ac:dyDescent="0.25">
      <c r="D1253" s="368"/>
      <c r="E1253" s="368"/>
      <c r="F1253" s="368"/>
      <c r="G1253" s="368"/>
      <c r="H1253" s="85"/>
    </row>
    <row r="1254" spans="4:8" x14ac:dyDescent="0.25">
      <c r="D1254" s="368"/>
      <c r="E1254" s="368"/>
      <c r="F1254" s="368"/>
      <c r="G1254" s="368"/>
      <c r="H1254" s="85"/>
    </row>
    <row r="1255" spans="4:8" x14ac:dyDescent="0.25">
      <c r="D1255" s="368"/>
      <c r="E1255" s="368"/>
      <c r="F1255" s="368"/>
      <c r="G1255" s="368"/>
      <c r="H1255" s="85"/>
    </row>
    <row r="1256" spans="4:8" x14ac:dyDescent="0.25">
      <c r="D1256" s="368"/>
      <c r="E1256" s="368"/>
      <c r="F1256" s="368"/>
      <c r="G1256" s="368"/>
      <c r="H1256" s="85"/>
    </row>
    <row r="1257" spans="4:8" x14ac:dyDescent="0.25">
      <c r="D1257" s="368"/>
      <c r="E1257" s="368"/>
      <c r="F1257" s="368"/>
      <c r="G1257" s="368"/>
      <c r="H1257" s="85"/>
    </row>
    <row r="1258" spans="4:8" x14ac:dyDescent="0.25">
      <c r="D1258" s="368"/>
      <c r="E1258" s="368"/>
      <c r="F1258" s="368"/>
      <c r="G1258" s="368"/>
      <c r="H1258" s="85"/>
    </row>
    <row r="1259" spans="4:8" x14ac:dyDescent="0.25">
      <c r="D1259" s="368"/>
      <c r="E1259" s="368"/>
      <c r="F1259" s="368"/>
      <c r="G1259" s="368"/>
      <c r="H1259" s="85"/>
    </row>
    <row r="1260" spans="4:8" x14ac:dyDescent="0.25">
      <c r="D1260" s="368"/>
      <c r="E1260" s="368"/>
      <c r="F1260" s="368"/>
      <c r="G1260" s="368"/>
      <c r="H1260" s="85"/>
    </row>
    <row r="1261" spans="4:8" x14ac:dyDescent="0.25">
      <c r="D1261" s="368"/>
      <c r="E1261" s="368"/>
      <c r="F1261" s="368"/>
      <c r="G1261" s="368"/>
      <c r="H1261" s="85"/>
    </row>
    <row r="1262" spans="4:8" x14ac:dyDescent="0.25">
      <c r="D1262" s="368"/>
      <c r="E1262" s="368"/>
      <c r="F1262" s="368"/>
      <c r="G1262" s="368"/>
      <c r="H1262" s="85"/>
    </row>
    <row r="1263" spans="4:8" x14ac:dyDescent="0.25">
      <c r="D1263" s="368"/>
      <c r="E1263" s="368"/>
      <c r="F1263" s="368"/>
      <c r="G1263" s="368"/>
      <c r="H1263" s="85"/>
    </row>
    <row r="1264" spans="4:8" x14ac:dyDescent="0.25">
      <c r="D1264" s="368"/>
      <c r="E1264" s="368"/>
      <c r="F1264" s="368"/>
      <c r="G1264" s="368"/>
      <c r="H1264" s="85"/>
    </row>
    <row r="1265" spans="4:8" x14ac:dyDescent="0.25">
      <c r="D1265" s="368"/>
      <c r="E1265" s="368"/>
      <c r="F1265" s="368"/>
      <c r="G1265" s="368"/>
      <c r="H1265" s="85"/>
    </row>
    <row r="1266" spans="4:8" x14ac:dyDescent="0.25">
      <c r="D1266" s="368"/>
      <c r="E1266" s="368"/>
      <c r="F1266" s="368"/>
      <c r="G1266" s="368"/>
      <c r="H1266" s="85"/>
    </row>
    <row r="1267" spans="4:8" x14ac:dyDescent="0.25">
      <c r="D1267" s="368"/>
      <c r="E1267" s="368"/>
      <c r="F1267" s="368"/>
      <c r="G1267" s="368"/>
      <c r="H1267" s="85"/>
    </row>
    <row r="1268" spans="4:8" x14ac:dyDescent="0.25">
      <c r="D1268" s="368"/>
      <c r="E1268" s="368"/>
      <c r="F1268" s="368"/>
      <c r="G1268" s="368"/>
      <c r="H1268" s="85"/>
    </row>
    <row r="1269" spans="4:8" x14ac:dyDescent="0.25">
      <c r="D1269" s="368"/>
      <c r="E1269" s="368"/>
      <c r="F1269" s="368"/>
      <c r="G1269" s="368"/>
      <c r="H1269" s="85"/>
    </row>
    <row r="1270" spans="4:8" x14ac:dyDescent="0.25">
      <c r="D1270" s="368"/>
      <c r="E1270" s="368"/>
      <c r="F1270" s="368"/>
      <c r="G1270" s="368"/>
      <c r="H1270" s="85"/>
    </row>
    <row r="1271" spans="4:8" x14ac:dyDescent="0.25">
      <c r="D1271" s="368"/>
      <c r="E1271" s="368"/>
      <c r="F1271" s="368"/>
      <c r="G1271" s="368"/>
      <c r="H1271" s="85"/>
    </row>
    <row r="1272" spans="4:8" x14ac:dyDescent="0.25">
      <c r="D1272" s="368"/>
      <c r="E1272" s="368"/>
      <c r="F1272" s="368"/>
      <c r="G1272" s="368"/>
      <c r="H1272" s="85"/>
    </row>
    <row r="1273" spans="4:8" x14ac:dyDescent="0.25">
      <c r="D1273" s="368"/>
      <c r="E1273" s="368"/>
      <c r="F1273" s="368"/>
      <c r="G1273" s="368"/>
      <c r="H1273" s="85"/>
    </row>
    <row r="1274" spans="4:8" x14ac:dyDescent="0.25">
      <c r="D1274" s="368"/>
      <c r="E1274" s="368"/>
      <c r="F1274" s="368"/>
      <c r="G1274" s="368"/>
      <c r="H1274" s="85"/>
    </row>
    <row r="1275" spans="4:8" x14ac:dyDescent="0.25">
      <c r="D1275" s="368"/>
      <c r="E1275" s="368"/>
      <c r="F1275" s="368"/>
      <c r="G1275" s="368"/>
      <c r="H1275" s="85"/>
    </row>
    <row r="1276" spans="4:8" x14ac:dyDescent="0.25">
      <c r="D1276" s="368"/>
      <c r="E1276" s="368"/>
      <c r="F1276" s="368"/>
      <c r="G1276" s="368"/>
      <c r="H1276" s="85"/>
    </row>
    <row r="1277" spans="4:8" x14ac:dyDescent="0.25">
      <c r="D1277" s="368"/>
      <c r="E1277" s="368"/>
      <c r="F1277" s="368"/>
      <c r="G1277" s="368"/>
      <c r="H1277" s="85"/>
    </row>
    <row r="1278" spans="4:8" x14ac:dyDescent="0.25">
      <c r="D1278" s="368"/>
      <c r="E1278" s="368"/>
      <c r="F1278" s="368"/>
      <c r="G1278" s="368"/>
      <c r="H1278" s="85"/>
    </row>
    <row r="1279" spans="4:8" x14ac:dyDescent="0.25">
      <c r="D1279" s="368"/>
      <c r="E1279" s="368"/>
      <c r="F1279" s="368"/>
      <c r="G1279" s="368"/>
      <c r="H1279" s="85"/>
    </row>
    <row r="1280" spans="4:8" x14ac:dyDescent="0.25">
      <c r="D1280" s="368"/>
      <c r="E1280" s="368"/>
      <c r="F1280" s="368"/>
      <c r="G1280" s="368"/>
      <c r="H1280" s="85"/>
    </row>
    <row r="1281" spans="4:8" x14ac:dyDescent="0.25">
      <c r="D1281" s="368"/>
      <c r="E1281" s="368"/>
      <c r="F1281" s="368"/>
      <c r="G1281" s="368"/>
      <c r="H1281" s="85"/>
    </row>
    <row r="1282" spans="4:8" x14ac:dyDescent="0.25">
      <c r="D1282" s="368"/>
      <c r="E1282" s="368"/>
      <c r="F1282" s="368"/>
      <c r="G1282" s="368"/>
      <c r="H1282" s="85"/>
    </row>
    <row r="1283" spans="4:8" x14ac:dyDescent="0.25">
      <c r="D1283" s="368"/>
      <c r="E1283" s="368"/>
      <c r="F1283" s="368"/>
      <c r="G1283" s="368"/>
      <c r="H1283" s="85"/>
    </row>
    <row r="1284" spans="4:8" x14ac:dyDescent="0.25">
      <c r="D1284" s="368"/>
      <c r="E1284" s="368"/>
      <c r="F1284" s="368"/>
      <c r="G1284" s="368"/>
      <c r="H1284" s="85"/>
    </row>
    <row r="1285" spans="4:8" x14ac:dyDescent="0.25">
      <c r="D1285" s="368"/>
      <c r="E1285" s="368"/>
      <c r="F1285" s="368"/>
      <c r="G1285" s="368"/>
      <c r="H1285" s="85"/>
    </row>
    <row r="1286" spans="4:8" x14ac:dyDescent="0.25">
      <c r="D1286" s="368"/>
      <c r="E1286" s="368"/>
      <c r="F1286" s="368"/>
      <c r="G1286" s="368"/>
      <c r="H1286" s="85"/>
    </row>
    <row r="1287" spans="4:8" x14ac:dyDescent="0.25">
      <c r="D1287" s="368"/>
      <c r="E1287" s="368"/>
      <c r="F1287" s="368"/>
      <c r="G1287" s="368"/>
      <c r="H1287" s="85"/>
    </row>
    <row r="1288" spans="4:8" x14ac:dyDescent="0.25">
      <c r="D1288" s="368"/>
      <c r="E1288" s="368"/>
      <c r="F1288" s="368"/>
      <c r="G1288" s="368"/>
      <c r="H1288" s="85"/>
    </row>
    <row r="1289" spans="4:8" x14ac:dyDescent="0.25">
      <c r="D1289" s="368"/>
      <c r="E1289" s="368"/>
      <c r="F1289" s="368"/>
      <c r="G1289" s="368"/>
      <c r="H1289" s="85"/>
    </row>
    <row r="1290" spans="4:8" x14ac:dyDescent="0.25">
      <c r="D1290" s="368"/>
      <c r="E1290" s="368"/>
      <c r="F1290" s="368"/>
      <c r="G1290" s="368"/>
      <c r="H1290" s="85"/>
    </row>
    <row r="1291" spans="4:8" x14ac:dyDescent="0.25">
      <c r="D1291" s="368"/>
      <c r="E1291" s="368"/>
      <c r="F1291" s="368"/>
      <c r="G1291" s="368"/>
      <c r="H1291" s="85"/>
    </row>
    <row r="1292" spans="4:8" x14ac:dyDescent="0.25">
      <c r="D1292" s="368"/>
      <c r="E1292" s="368"/>
      <c r="F1292" s="368"/>
      <c r="G1292" s="368"/>
      <c r="H1292" s="85"/>
    </row>
    <row r="1293" spans="4:8" x14ac:dyDescent="0.25">
      <c r="D1293" s="368"/>
      <c r="E1293" s="368"/>
      <c r="F1293" s="368"/>
      <c r="G1293" s="368"/>
      <c r="H1293" s="85"/>
    </row>
    <row r="1294" spans="4:8" x14ac:dyDescent="0.25">
      <c r="D1294" s="368"/>
      <c r="E1294" s="368"/>
      <c r="F1294" s="368"/>
      <c r="G1294" s="368"/>
      <c r="H1294" s="85"/>
    </row>
    <row r="1295" spans="4:8" x14ac:dyDescent="0.25">
      <c r="D1295" s="368"/>
      <c r="E1295" s="368"/>
      <c r="F1295" s="368"/>
      <c r="G1295" s="368"/>
      <c r="H1295" s="85"/>
    </row>
    <row r="1296" spans="4:8" x14ac:dyDescent="0.25">
      <c r="D1296" s="368"/>
      <c r="E1296" s="368"/>
      <c r="F1296" s="368"/>
      <c r="G1296" s="368"/>
      <c r="H1296" s="85"/>
    </row>
    <row r="1297" spans="4:8" x14ac:dyDescent="0.25">
      <c r="D1297" s="368"/>
      <c r="E1297" s="368"/>
      <c r="F1297" s="368"/>
      <c r="G1297" s="368"/>
      <c r="H1297" s="85"/>
    </row>
    <row r="1298" spans="4:8" x14ac:dyDescent="0.25">
      <c r="D1298" s="368"/>
      <c r="E1298" s="368"/>
      <c r="F1298" s="368"/>
      <c r="G1298" s="368"/>
      <c r="H1298" s="85"/>
    </row>
    <row r="1299" spans="4:8" x14ac:dyDescent="0.25">
      <c r="D1299" s="368"/>
      <c r="E1299" s="368"/>
      <c r="F1299" s="368"/>
      <c r="G1299" s="368"/>
      <c r="H1299" s="85"/>
    </row>
    <row r="1300" spans="4:8" x14ac:dyDescent="0.25">
      <c r="D1300" s="368"/>
      <c r="E1300" s="368"/>
      <c r="F1300" s="368"/>
      <c r="G1300" s="368"/>
      <c r="H1300" s="85"/>
    </row>
    <row r="1301" spans="4:8" x14ac:dyDescent="0.25">
      <c r="D1301" s="368"/>
      <c r="E1301" s="368"/>
      <c r="F1301" s="368"/>
      <c r="G1301" s="368"/>
      <c r="H1301" s="85"/>
    </row>
    <row r="1302" spans="4:8" x14ac:dyDescent="0.25">
      <c r="D1302" s="368"/>
      <c r="E1302" s="368"/>
      <c r="F1302" s="368"/>
      <c r="G1302" s="368"/>
      <c r="H1302" s="85"/>
    </row>
    <row r="1303" spans="4:8" x14ac:dyDescent="0.25">
      <c r="D1303" s="368"/>
      <c r="E1303" s="368"/>
      <c r="F1303" s="368"/>
      <c r="G1303" s="368"/>
      <c r="H1303" s="85"/>
    </row>
    <row r="1304" spans="4:8" x14ac:dyDescent="0.25">
      <c r="D1304" s="368"/>
      <c r="E1304" s="368"/>
      <c r="F1304" s="368"/>
      <c r="G1304" s="368"/>
      <c r="H1304" s="85"/>
    </row>
    <row r="1305" spans="4:8" x14ac:dyDescent="0.25">
      <c r="D1305" s="368"/>
      <c r="E1305" s="368"/>
      <c r="F1305" s="368"/>
      <c r="G1305" s="368"/>
      <c r="H1305" s="85"/>
    </row>
    <row r="1306" spans="4:8" x14ac:dyDescent="0.25">
      <c r="D1306" s="368"/>
      <c r="E1306" s="368"/>
      <c r="F1306" s="368"/>
      <c r="G1306" s="368"/>
      <c r="H1306" s="85"/>
    </row>
    <row r="1307" spans="4:8" x14ac:dyDescent="0.25">
      <c r="D1307" s="368"/>
      <c r="E1307" s="368"/>
      <c r="F1307" s="368"/>
      <c r="G1307" s="368"/>
      <c r="H1307" s="85"/>
    </row>
    <row r="1308" spans="4:8" x14ac:dyDescent="0.25">
      <c r="D1308" s="368"/>
      <c r="E1308" s="368"/>
      <c r="F1308" s="368"/>
      <c r="G1308" s="368"/>
      <c r="H1308" s="85"/>
    </row>
    <row r="1309" spans="4:8" x14ac:dyDescent="0.25">
      <c r="D1309" s="368"/>
      <c r="E1309" s="368"/>
      <c r="F1309" s="368"/>
      <c r="G1309" s="368"/>
      <c r="H1309" s="85"/>
    </row>
    <row r="1310" spans="4:8" x14ac:dyDescent="0.25">
      <c r="D1310" s="368"/>
      <c r="E1310" s="368"/>
      <c r="F1310" s="368"/>
      <c r="G1310" s="368"/>
      <c r="H1310" s="85"/>
    </row>
    <row r="1311" spans="4:8" x14ac:dyDescent="0.25">
      <c r="D1311" s="368"/>
      <c r="E1311" s="368"/>
      <c r="F1311" s="368"/>
      <c r="G1311" s="368"/>
      <c r="H1311" s="85"/>
    </row>
    <row r="1312" spans="4:8" x14ac:dyDescent="0.25">
      <c r="D1312" s="368"/>
      <c r="E1312" s="368"/>
      <c r="F1312" s="368"/>
      <c r="G1312" s="368"/>
      <c r="H1312" s="85"/>
    </row>
    <row r="1313" spans="4:8" x14ac:dyDescent="0.25">
      <c r="D1313" s="368"/>
      <c r="E1313" s="368"/>
      <c r="F1313" s="368"/>
      <c r="G1313" s="368"/>
      <c r="H1313" s="85"/>
    </row>
    <row r="1314" spans="4:8" x14ac:dyDescent="0.25">
      <c r="D1314" s="368"/>
      <c r="E1314" s="368"/>
      <c r="F1314" s="368"/>
      <c r="G1314" s="368"/>
      <c r="H1314" s="85"/>
    </row>
    <row r="1315" spans="4:8" x14ac:dyDescent="0.25">
      <c r="D1315" s="368"/>
      <c r="E1315" s="368"/>
      <c r="F1315" s="368"/>
      <c r="G1315" s="368"/>
      <c r="H1315" s="85"/>
    </row>
    <row r="1316" spans="4:8" x14ac:dyDescent="0.25">
      <c r="D1316" s="368"/>
      <c r="E1316" s="368"/>
      <c r="F1316" s="368"/>
      <c r="G1316" s="368"/>
      <c r="H1316" s="85"/>
    </row>
    <row r="1317" spans="4:8" x14ac:dyDescent="0.25">
      <c r="D1317" s="368"/>
      <c r="E1317" s="368"/>
      <c r="F1317" s="368"/>
      <c r="G1317" s="368"/>
      <c r="H1317" s="85"/>
    </row>
    <row r="1318" spans="4:8" x14ac:dyDescent="0.25">
      <c r="D1318" s="368"/>
      <c r="E1318" s="368"/>
      <c r="F1318" s="368"/>
      <c r="G1318" s="368"/>
      <c r="H1318" s="85"/>
    </row>
    <row r="1319" spans="4:8" x14ac:dyDescent="0.25">
      <c r="D1319" s="368"/>
      <c r="E1319" s="368"/>
      <c r="F1319" s="368"/>
      <c r="G1319" s="368"/>
      <c r="H1319" s="85"/>
    </row>
    <row r="1320" spans="4:8" x14ac:dyDescent="0.25">
      <c r="D1320" s="368"/>
      <c r="E1320" s="368"/>
      <c r="F1320" s="368"/>
      <c r="G1320" s="368"/>
      <c r="H1320" s="85"/>
    </row>
    <row r="1321" spans="4:8" x14ac:dyDescent="0.25">
      <c r="D1321" s="368"/>
      <c r="E1321" s="368"/>
      <c r="F1321" s="368"/>
      <c r="G1321" s="368"/>
      <c r="H1321" s="85"/>
    </row>
    <row r="1322" spans="4:8" x14ac:dyDescent="0.25">
      <c r="D1322" s="368"/>
      <c r="E1322" s="368"/>
      <c r="F1322" s="368"/>
      <c r="G1322" s="368"/>
      <c r="H1322" s="85"/>
    </row>
    <row r="1323" spans="4:8" x14ac:dyDescent="0.25">
      <c r="D1323" s="368"/>
      <c r="E1323" s="368"/>
      <c r="F1323" s="368"/>
      <c r="G1323" s="368"/>
      <c r="H1323" s="85"/>
    </row>
    <row r="1324" spans="4:8" x14ac:dyDescent="0.25">
      <c r="D1324" s="368"/>
      <c r="E1324" s="368"/>
      <c r="F1324" s="368"/>
      <c r="G1324" s="368"/>
      <c r="H1324" s="85"/>
    </row>
    <row r="1325" spans="4:8" x14ac:dyDescent="0.25">
      <c r="D1325" s="368"/>
      <c r="E1325" s="368"/>
      <c r="F1325" s="368"/>
      <c r="G1325" s="368"/>
      <c r="H1325" s="85"/>
    </row>
    <row r="1326" spans="4:8" x14ac:dyDescent="0.25">
      <c r="D1326" s="368"/>
      <c r="E1326" s="368"/>
      <c r="F1326" s="368"/>
      <c r="G1326" s="368"/>
      <c r="H1326" s="85"/>
    </row>
    <row r="1327" spans="4:8" x14ac:dyDescent="0.25">
      <c r="D1327" s="368"/>
      <c r="E1327" s="368"/>
      <c r="F1327" s="368"/>
      <c r="G1327" s="368"/>
      <c r="H1327" s="85"/>
    </row>
    <row r="1328" spans="4:8" x14ac:dyDescent="0.25">
      <c r="D1328" s="368"/>
      <c r="E1328" s="368"/>
      <c r="F1328" s="368"/>
      <c r="G1328" s="368"/>
      <c r="H1328" s="85"/>
    </row>
    <row r="1329" spans="4:8" x14ac:dyDescent="0.25">
      <c r="D1329" s="368"/>
      <c r="E1329" s="368"/>
      <c r="F1329" s="368"/>
      <c r="G1329" s="368"/>
      <c r="H1329" s="85"/>
    </row>
    <row r="1330" spans="4:8" x14ac:dyDescent="0.25">
      <c r="D1330" s="368"/>
      <c r="E1330" s="368"/>
      <c r="F1330" s="368"/>
      <c r="G1330" s="368"/>
      <c r="H1330" s="85"/>
    </row>
    <row r="1331" spans="4:8" x14ac:dyDescent="0.25">
      <c r="D1331" s="368"/>
      <c r="E1331" s="368"/>
      <c r="F1331" s="368"/>
      <c r="G1331" s="368"/>
      <c r="H1331" s="85"/>
    </row>
    <row r="1332" spans="4:8" x14ac:dyDescent="0.25">
      <c r="D1332" s="368"/>
      <c r="E1332" s="368"/>
      <c r="F1332" s="368"/>
      <c r="G1332" s="368"/>
      <c r="H1332" s="85"/>
    </row>
    <row r="1333" spans="4:8" x14ac:dyDescent="0.25">
      <c r="D1333" s="368"/>
      <c r="E1333" s="368"/>
      <c r="F1333" s="368"/>
      <c r="G1333" s="368"/>
      <c r="H1333" s="85"/>
    </row>
    <row r="1334" spans="4:8" x14ac:dyDescent="0.25">
      <c r="D1334" s="368"/>
      <c r="E1334" s="368"/>
      <c r="F1334" s="368"/>
      <c r="G1334" s="368"/>
      <c r="H1334" s="85"/>
    </row>
    <row r="1335" spans="4:8" x14ac:dyDescent="0.25">
      <c r="D1335" s="368"/>
      <c r="E1335" s="368"/>
      <c r="F1335" s="368"/>
      <c r="G1335" s="368"/>
      <c r="H1335" s="85"/>
    </row>
    <row r="1336" spans="4:8" x14ac:dyDescent="0.25">
      <c r="D1336" s="368"/>
      <c r="E1336" s="368"/>
      <c r="F1336" s="368"/>
      <c r="G1336" s="368"/>
      <c r="H1336" s="85"/>
    </row>
    <row r="1337" spans="4:8" x14ac:dyDescent="0.25">
      <c r="D1337" s="368"/>
      <c r="E1337" s="368"/>
      <c r="F1337" s="368"/>
      <c r="G1337" s="368"/>
      <c r="H1337" s="85"/>
    </row>
    <row r="1338" spans="4:8" x14ac:dyDescent="0.25">
      <c r="D1338" s="368"/>
      <c r="E1338" s="368"/>
      <c r="F1338" s="368"/>
      <c r="G1338" s="368"/>
      <c r="H1338" s="85"/>
    </row>
    <row r="1339" spans="4:8" x14ac:dyDescent="0.25">
      <c r="D1339" s="368"/>
      <c r="E1339" s="368"/>
      <c r="F1339" s="368"/>
      <c r="G1339" s="368"/>
      <c r="H1339" s="85"/>
    </row>
    <row r="1340" spans="4:8" x14ac:dyDescent="0.25">
      <c r="D1340" s="368"/>
      <c r="E1340" s="368"/>
      <c r="F1340" s="368"/>
      <c r="G1340" s="368"/>
      <c r="H1340" s="85"/>
    </row>
    <row r="1341" spans="4:8" x14ac:dyDescent="0.25">
      <c r="D1341" s="368"/>
      <c r="E1341" s="368"/>
      <c r="F1341" s="368"/>
      <c r="G1341" s="368"/>
      <c r="H1341" s="85"/>
    </row>
    <row r="1342" spans="4:8" x14ac:dyDescent="0.25">
      <c r="D1342" s="368"/>
      <c r="E1342" s="368"/>
      <c r="F1342" s="368"/>
      <c r="G1342" s="368"/>
      <c r="H1342" s="85"/>
    </row>
    <row r="1343" spans="4:8" x14ac:dyDescent="0.25">
      <c r="D1343" s="368"/>
      <c r="E1343" s="368"/>
      <c r="F1343" s="368"/>
      <c r="G1343" s="368"/>
      <c r="H1343" s="85"/>
    </row>
    <row r="1344" spans="4:8" x14ac:dyDescent="0.25">
      <c r="D1344" s="368"/>
      <c r="E1344" s="368"/>
      <c r="F1344" s="368"/>
      <c r="G1344" s="368"/>
      <c r="H1344" s="85"/>
    </row>
    <row r="1345" spans="4:8" x14ac:dyDescent="0.25">
      <c r="D1345" s="368"/>
      <c r="E1345" s="368"/>
      <c r="F1345" s="368"/>
      <c r="G1345" s="368"/>
      <c r="H1345" s="85"/>
    </row>
    <row r="1346" spans="4:8" x14ac:dyDescent="0.25">
      <c r="D1346" s="368"/>
      <c r="E1346" s="368"/>
      <c r="F1346" s="368"/>
      <c r="G1346" s="368"/>
      <c r="H1346" s="85"/>
    </row>
    <row r="1347" spans="4:8" x14ac:dyDescent="0.25">
      <c r="D1347" s="368"/>
      <c r="E1347" s="368"/>
      <c r="F1347" s="368"/>
      <c r="G1347" s="368"/>
      <c r="H1347" s="85"/>
    </row>
    <row r="1348" spans="4:8" x14ac:dyDescent="0.25">
      <c r="D1348" s="368"/>
      <c r="E1348" s="368"/>
      <c r="F1348" s="368"/>
      <c r="G1348" s="368"/>
      <c r="H1348" s="85"/>
    </row>
    <row r="1349" spans="4:8" x14ac:dyDescent="0.25">
      <c r="D1349" s="368"/>
      <c r="E1349" s="368"/>
      <c r="F1349" s="368"/>
      <c r="G1349" s="368"/>
      <c r="H1349" s="85"/>
    </row>
    <row r="1350" spans="4:8" x14ac:dyDescent="0.25">
      <c r="D1350" s="368"/>
      <c r="E1350" s="368"/>
      <c r="F1350" s="368"/>
      <c r="G1350" s="368"/>
      <c r="H1350" s="85"/>
    </row>
    <row r="1351" spans="4:8" x14ac:dyDescent="0.25">
      <c r="D1351" s="368"/>
      <c r="E1351" s="368"/>
      <c r="F1351" s="368"/>
      <c r="G1351" s="368"/>
      <c r="H1351" s="85"/>
    </row>
    <row r="1352" spans="4:8" x14ac:dyDescent="0.25">
      <c r="D1352" s="368"/>
      <c r="E1352" s="368"/>
      <c r="F1352" s="368"/>
      <c r="G1352" s="368"/>
      <c r="H1352" s="85"/>
    </row>
    <row r="1353" spans="4:8" x14ac:dyDescent="0.25">
      <c r="D1353" s="368"/>
      <c r="E1353" s="368"/>
      <c r="F1353" s="368"/>
      <c r="G1353" s="368"/>
      <c r="H1353" s="85"/>
    </row>
    <row r="1354" spans="4:8" x14ac:dyDescent="0.25">
      <c r="D1354" s="368"/>
      <c r="E1354" s="368"/>
      <c r="F1354" s="368"/>
      <c r="G1354" s="368"/>
      <c r="H1354" s="85"/>
    </row>
    <row r="1355" spans="4:8" x14ac:dyDescent="0.25">
      <c r="D1355" s="368"/>
      <c r="E1355" s="368"/>
      <c r="F1355" s="368"/>
      <c r="G1355" s="368"/>
      <c r="H1355" s="85"/>
    </row>
    <row r="1356" spans="4:8" x14ac:dyDescent="0.25">
      <c r="D1356" s="368"/>
      <c r="E1356" s="368"/>
      <c r="F1356" s="368"/>
      <c r="G1356" s="368"/>
      <c r="H1356" s="85"/>
    </row>
    <row r="1357" spans="4:8" x14ac:dyDescent="0.25">
      <c r="D1357" s="368"/>
      <c r="E1357" s="368"/>
      <c r="F1357" s="368"/>
      <c r="G1357" s="368"/>
      <c r="H1357" s="85"/>
    </row>
    <row r="1358" spans="4:8" x14ac:dyDescent="0.25">
      <c r="D1358" s="368"/>
      <c r="E1358" s="368"/>
      <c r="F1358" s="368"/>
      <c r="G1358" s="368"/>
      <c r="H1358" s="85"/>
    </row>
    <row r="1359" spans="4:8" x14ac:dyDescent="0.25">
      <c r="D1359" s="368"/>
      <c r="E1359" s="368"/>
      <c r="F1359" s="368"/>
      <c r="G1359" s="368"/>
      <c r="H1359" s="85"/>
    </row>
    <row r="1360" spans="4:8" x14ac:dyDescent="0.25">
      <c r="D1360" s="368"/>
      <c r="E1360" s="368"/>
      <c r="F1360" s="368"/>
      <c r="G1360" s="368"/>
      <c r="H1360" s="85"/>
    </row>
    <row r="1361" spans="4:8" x14ac:dyDescent="0.25">
      <c r="D1361" s="368"/>
      <c r="E1361" s="368"/>
      <c r="F1361" s="368"/>
      <c r="G1361" s="368"/>
      <c r="H1361" s="85"/>
    </row>
    <row r="1362" spans="4:8" x14ac:dyDescent="0.25">
      <c r="D1362" s="368"/>
      <c r="E1362" s="368"/>
      <c r="F1362" s="368"/>
      <c r="G1362" s="368"/>
      <c r="H1362" s="85"/>
    </row>
    <row r="1363" spans="4:8" x14ac:dyDescent="0.25">
      <c r="D1363" s="368"/>
      <c r="E1363" s="368"/>
      <c r="F1363" s="368"/>
      <c r="G1363" s="368"/>
      <c r="H1363" s="85"/>
    </row>
    <row r="1364" spans="4:8" x14ac:dyDescent="0.25">
      <c r="D1364" s="368"/>
      <c r="E1364" s="368"/>
      <c r="F1364" s="368"/>
      <c r="G1364" s="368"/>
      <c r="H1364" s="85"/>
    </row>
    <row r="1365" spans="4:8" x14ac:dyDescent="0.25">
      <c r="D1365" s="368"/>
      <c r="E1365" s="368"/>
      <c r="F1365" s="368"/>
      <c r="G1365" s="368"/>
      <c r="H1365" s="85"/>
    </row>
    <row r="1366" spans="4:8" x14ac:dyDescent="0.25">
      <c r="D1366" s="368"/>
      <c r="E1366" s="368"/>
      <c r="F1366" s="368"/>
      <c r="G1366" s="368"/>
      <c r="H1366" s="85"/>
    </row>
    <row r="1367" spans="4:8" x14ac:dyDescent="0.25">
      <c r="D1367" s="368"/>
      <c r="E1367" s="368"/>
      <c r="F1367" s="368"/>
      <c r="G1367" s="368"/>
      <c r="H1367" s="85"/>
    </row>
    <row r="1368" spans="4:8" x14ac:dyDescent="0.25">
      <c r="D1368" s="368"/>
      <c r="E1368" s="368"/>
      <c r="F1368" s="368"/>
      <c r="G1368" s="368"/>
      <c r="H1368" s="85"/>
    </row>
    <row r="1369" spans="4:8" x14ac:dyDescent="0.25">
      <c r="D1369" s="368"/>
      <c r="E1369" s="368"/>
      <c r="F1369" s="368"/>
      <c r="G1369" s="368"/>
      <c r="H1369" s="85"/>
    </row>
    <row r="1370" spans="4:8" x14ac:dyDescent="0.25">
      <c r="D1370" s="368"/>
      <c r="E1370" s="368"/>
      <c r="F1370" s="368"/>
      <c r="G1370" s="368"/>
      <c r="H1370" s="85"/>
    </row>
    <row r="1371" spans="4:8" x14ac:dyDescent="0.25">
      <c r="D1371" s="368"/>
      <c r="E1371" s="368"/>
      <c r="F1371" s="368"/>
      <c r="G1371" s="368"/>
      <c r="H1371" s="85"/>
    </row>
    <row r="1372" spans="4:8" x14ac:dyDescent="0.25">
      <c r="D1372" s="368"/>
      <c r="E1372" s="368"/>
      <c r="F1372" s="368"/>
      <c r="G1372" s="368"/>
      <c r="H1372" s="85"/>
    </row>
    <row r="1373" spans="4:8" x14ac:dyDescent="0.25">
      <c r="D1373" s="368"/>
      <c r="E1373" s="368"/>
      <c r="F1373" s="368"/>
      <c r="G1373" s="368"/>
      <c r="H1373" s="85"/>
    </row>
    <row r="1374" spans="4:8" x14ac:dyDescent="0.25">
      <c r="D1374" s="368"/>
      <c r="E1374" s="368"/>
      <c r="F1374" s="368"/>
      <c r="G1374" s="368"/>
      <c r="H1374" s="85"/>
    </row>
    <row r="1375" spans="4:8" x14ac:dyDescent="0.25">
      <c r="D1375" s="368"/>
      <c r="E1375" s="368"/>
      <c r="F1375" s="368"/>
      <c r="G1375" s="368"/>
      <c r="H1375" s="85"/>
    </row>
    <row r="1376" spans="4:8" x14ac:dyDescent="0.25">
      <c r="D1376" s="368"/>
      <c r="E1376" s="368"/>
      <c r="F1376" s="368"/>
      <c r="G1376" s="368"/>
      <c r="H1376" s="85"/>
    </row>
    <row r="1377" spans="4:8" x14ac:dyDescent="0.25">
      <c r="D1377" s="368"/>
      <c r="E1377" s="368"/>
      <c r="F1377" s="368"/>
      <c r="G1377" s="368"/>
      <c r="H1377" s="85"/>
    </row>
    <row r="1378" spans="4:8" x14ac:dyDescent="0.25">
      <c r="D1378" s="368"/>
      <c r="E1378" s="368"/>
      <c r="F1378" s="368"/>
      <c r="G1378" s="368"/>
      <c r="H1378" s="85"/>
    </row>
    <row r="1379" spans="4:8" x14ac:dyDescent="0.25">
      <c r="D1379" s="368"/>
      <c r="E1379" s="368"/>
      <c r="F1379" s="368"/>
      <c r="G1379" s="368"/>
      <c r="H1379" s="85"/>
    </row>
    <row r="1380" spans="4:8" x14ac:dyDescent="0.25">
      <c r="D1380" s="368"/>
      <c r="E1380" s="368"/>
      <c r="F1380" s="368"/>
      <c r="G1380" s="368"/>
      <c r="H1380" s="85"/>
    </row>
    <row r="1381" spans="4:8" x14ac:dyDescent="0.25">
      <c r="D1381" s="368"/>
      <c r="E1381" s="368"/>
      <c r="F1381" s="368"/>
      <c r="G1381" s="368"/>
      <c r="H1381" s="85"/>
    </row>
    <row r="1382" spans="4:8" x14ac:dyDescent="0.25">
      <c r="D1382" s="368"/>
      <c r="E1382" s="368"/>
      <c r="F1382" s="368"/>
      <c r="G1382" s="368"/>
      <c r="H1382" s="85"/>
    </row>
    <row r="1383" spans="4:8" x14ac:dyDescent="0.25">
      <c r="D1383" s="368"/>
      <c r="E1383" s="368"/>
      <c r="F1383" s="368"/>
      <c r="G1383" s="368"/>
      <c r="H1383" s="85"/>
    </row>
    <row r="1384" spans="4:8" x14ac:dyDescent="0.25">
      <c r="D1384" s="368"/>
      <c r="E1384" s="368"/>
      <c r="F1384" s="368"/>
      <c r="G1384" s="368"/>
      <c r="H1384" s="85"/>
    </row>
    <row r="1385" spans="4:8" x14ac:dyDescent="0.25">
      <c r="D1385" s="368"/>
      <c r="E1385" s="368"/>
      <c r="F1385" s="368"/>
      <c r="G1385" s="368"/>
      <c r="H1385" s="85"/>
    </row>
    <row r="1386" spans="4:8" x14ac:dyDescent="0.25">
      <c r="D1386" s="368"/>
      <c r="E1386" s="368"/>
      <c r="F1386" s="368"/>
      <c r="G1386" s="368"/>
      <c r="H1386" s="85"/>
    </row>
    <row r="1387" spans="4:8" x14ac:dyDescent="0.25">
      <c r="D1387" s="368"/>
      <c r="E1387" s="368"/>
      <c r="F1387" s="368"/>
      <c r="G1387" s="368"/>
      <c r="H1387" s="85"/>
    </row>
    <row r="1388" spans="4:8" x14ac:dyDescent="0.25">
      <c r="D1388" s="368"/>
      <c r="E1388" s="368"/>
      <c r="F1388" s="368"/>
      <c r="G1388" s="368"/>
      <c r="H1388" s="85"/>
    </row>
    <row r="1389" spans="4:8" x14ac:dyDescent="0.25">
      <c r="D1389" s="368"/>
      <c r="E1389" s="368"/>
      <c r="F1389" s="368"/>
      <c r="G1389" s="368"/>
      <c r="H1389" s="85"/>
    </row>
    <row r="1390" spans="4:8" x14ac:dyDescent="0.25">
      <c r="D1390" s="368"/>
      <c r="E1390" s="368"/>
      <c r="F1390" s="368"/>
      <c r="G1390" s="368"/>
      <c r="H1390" s="85"/>
    </row>
    <row r="1391" spans="4:8" x14ac:dyDescent="0.25">
      <c r="D1391" s="368"/>
      <c r="E1391" s="368"/>
      <c r="F1391" s="368"/>
      <c r="G1391" s="368"/>
      <c r="H1391" s="85"/>
    </row>
    <row r="1392" spans="4:8" x14ac:dyDescent="0.25">
      <c r="D1392" s="368"/>
      <c r="E1392" s="368"/>
      <c r="F1392" s="368"/>
      <c r="G1392" s="368"/>
      <c r="H1392" s="85"/>
    </row>
    <row r="1393" spans="4:8" x14ac:dyDescent="0.25">
      <c r="D1393" s="368"/>
      <c r="E1393" s="368"/>
      <c r="F1393" s="368"/>
      <c r="G1393" s="368"/>
      <c r="H1393" s="85"/>
    </row>
    <row r="1394" spans="4:8" x14ac:dyDescent="0.25">
      <c r="D1394" s="368"/>
      <c r="E1394" s="368"/>
      <c r="F1394" s="368"/>
      <c r="G1394" s="368"/>
      <c r="H1394" s="85"/>
    </row>
    <row r="1395" spans="4:8" x14ac:dyDescent="0.25">
      <c r="D1395" s="368"/>
      <c r="E1395" s="368"/>
      <c r="F1395" s="368"/>
      <c r="G1395" s="368"/>
      <c r="H1395" s="85"/>
    </row>
    <row r="1396" spans="4:8" x14ac:dyDescent="0.25">
      <c r="D1396" s="368"/>
      <c r="E1396" s="368"/>
      <c r="F1396" s="368"/>
      <c r="G1396" s="368"/>
      <c r="H1396" s="85"/>
    </row>
    <row r="1397" spans="4:8" x14ac:dyDescent="0.25">
      <c r="D1397" s="368"/>
      <c r="E1397" s="368"/>
      <c r="F1397" s="368"/>
      <c r="G1397" s="368"/>
      <c r="H1397" s="85"/>
    </row>
    <row r="1398" spans="4:8" x14ac:dyDescent="0.25">
      <c r="D1398" s="368"/>
      <c r="E1398" s="368"/>
      <c r="F1398" s="368"/>
      <c r="G1398" s="368"/>
      <c r="H1398" s="85"/>
    </row>
    <row r="1399" spans="4:8" x14ac:dyDescent="0.25">
      <c r="D1399" s="368"/>
      <c r="E1399" s="368"/>
      <c r="F1399" s="368"/>
      <c r="G1399" s="368"/>
      <c r="H1399" s="85"/>
    </row>
    <row r="1400" spans="4:8" x14ac:dyDescent="0.25">
      <c r="D1400" s="368"/>
      <c r="E1400" s="368"/>
      <c r="F1400" s="368"/>
      <c r="G1400" s="368"/>
      <c r="H1400" s="85"/>
    </row>
    <row r="1401" spans="4:8" x14ac:dyDescent="0.25">
      <c r="D1401" s="368"/>
      <c r="E1401" s="368"/>
      <c r="F1401" s="368"/>
      <c r="G1401" s="368"/>
      <c r="H1401" s="85"/>
    </row>
    <row r="1402" spans="4:8" x14ac:dyDescent="0.25">
      <c r="D1402" s="368"/>
      <c r="E1402" s="368"/>
      <c r="F1402" s="368"/>
      <c r="G1402" s="368"/>
      <c r="H1402" s="85"/>
    </row>
    <row r="1403" spans="4:8" x14ac:dyDescent="0.25">
      <c r="D1403" s="368"/>
      <c r="E1403" s="368"/>
      <c r="F1403" s="368"/>
      <c r="G1403" s="368"/>
      <c r="H1403" s="85"/>
    </row>
    <row r="1404" spans="4:8" x14ac:dyDescent="0.25">
      <c r="D1404" s="368"/>
      <c r="E1404" s="368"/>
      <c r="F1404" s="368"/>
      <c r="G1404" s="368"/>
      <c r="H1404" s="85"/>
    </row>
    <row r="1405" spans="4:8" x14ac:dyDescent="0.25">
      <c r="D1405" s="368"/>
      <c r="E1405" s="368"/>
      <c r="F1405" s="368"/>
      <c r="G1405" s="368"/>
      <c r="H1405" s="85"/>
    </row>
    <row r="1406" spans="4:8" x14ac:dyDescent="0.25">
      <c r="D1406" s="368"/>
      <c r="E1406" s="368"/>
      <c r="F1406" s="368"/>
      <c r="G1406" s="368"/>
      <c r="H1406" s="85"/>
    </row>
    <row r="1407" spans="4:8" x14ac:dyDescent="0.25">
      <c r="D1407" s="368"/>
      <c r="E1407" s="368"/>
      <c r="F1407" s="368"/>
      <c r="G1407" s="368"/>
      <c r="H1407" s="85"/>
    </row>
    <row r="1408" spans="4:8" x14ac:dyDescent="0.25">
      <c r="D1408" s="368"/>
      <c r="E1408" s="368"/>
      <c r="F1408" s="368"/>
      <c r="G1408" s="368"/>
      <c r="H1408" s="85"/>
    </row>
  </sheetData>
  <mergeCells count="215">
    <mergeCell ref="B357:B358"/>
    <mergeCell ref="B367:B368"/>
    <mergeCell ref="B377:B378"/>
    <mergeCell ref="B476:B477"/>
    <mergeCell ref="B595:B596"/>
    <mergeCell ref="B706:B707"/>
    <mergeCell ref="A709:A717"/>
    <mergeCell ref="A719:A727"/>
    <mergeCell ref="A729:A737"/>
    <mergeCell ref="B681:B684"/>
    <mergeCell ref="B685:B688"/>
    <mergeCell ref="A690:A707"/>
    <mergeCell ref="B690:B691"/>
    <mergeCell ref="B692:B693"/>
    <mergeCell ref="B694:B695"/>
    <mergeCell ref="B696:B697"/>
    <mergeCell ref="B698:B699"/>
    <mergeCell ref="B700:B701"/>
    <mergeCell ref="B702:B703"/>
    <mergeCell ref="A653:A688"/>
    <mergeCell ref="B653:B656"/>
    <mergeCell ref="B657:B660"/>
    <mergeCell ref="B661:B664"/>
    <mergeCell ref="B665:B668"/>
    <mergeCell ref="B669:B672"/>
    <mergeCell ref="B673:B676"/>
    <mergeCell ref="B677:B680"/>
    <mergeCell ref="B704:B705"/>
    <mergeCell ref="A612:A620"/>
    <mergeCell ref="A623:G623"/>
    <mergeCell ref="A625:A651"/>
    <mergeCell ref="B625:B627"/>
    <mergeCell ref="B628:B630"/>
    <mergeCell ref="B631:B633"/>
    <mergeCell ref="B634:B636"/>
    <mergeCell ref="B637:B639"/>
    <mergeCell ref="B640:B642"/>
    <mergeCell ref="B643:B645"/>
    <mergeCell ref="B646:B648"/>
    <mergeCell ref="B649:B651"/>
    <mergeCell ref="B589:B590"/>
    <mergeCell ref="A592:A600"/>
    <mergeCell ref="A602:A610"/>
    <mergeCell ref="B556:B559"/>
    <mergeCell ref="B560:B563"/>
    <mergeCell ref="B564:B567"/>
    <mergeCell ref="B568:B571"/>
    <mergeCell ref="A573:A590"/>
    <mergeCell ref="B573:B574"/>
    <mergeCell ref="B575:B576"/>
    <mergeCell ref="B577:B578"/>
    <mergeCell ref="B579:B580"/>
    <mergeCell ref="B581:B582"/>
    <mergeCell ref="A536:A571"/>
    <mergeCell ref="B536:B539"/>
    <mergeCell ref="B540:B543"/>
    <mergeCell ref="B544:B547"/>
    <mergeCell ref="B548:B551"/>
    <mergeCell ref="B552:B555"/>
    <mergeCell ref="B583:B584"/>
    <mergeCell ref="B585:B586"/>
    <mergeCell ref="B587:B588"/>
    <mergeCell ref="A473:A481"/>
    <mergeCell ref="A483:A491"/>
    <mergeCell ref="A493:A501"/>
    <mergeCell ref="A506:G506"/>
    <mergeCell ref="A508:A534"/>
    <mergeCell ref="B508:B510"/>
    <mergeCell ref="B511:B513"/>
    <mergeCell ref="B514:B516"/>
    <mergeCell ref="B517:B519"/>
    <mergeCell ref="B520:B522"/>
    <mergeCell ref="B523:B525"/>
    <mergeCell ref="B526:B528"/>
    <mergeCell ref="B529:B531"/>
    <mergeCell ref="B532:B534"/>
    <mergeCell ref="A454:A471"/>
    <mergeCell ref="B454:B455"/>
    <mergeCell ref="B456:B457"/>
    <mergeCell ref="B458:B459"/>
    <mergeCell ref="B460:B461"/>
    <mergeCell ref="B462:B463"/>
    <mergeCell ref="B464:B465"/>
    <mergeCell ref="B466:B467"/>
    <mergeCell ref="B468:B469"/>
    <mergeCell ref="B470:B471"/>
    <mergeCell ref="A417:A452"/>
    <mergeCell ref="B417:B420"/>
    <mergeCell ref="B421:B424"/>
    <mergeCell ref="B425:B428"/>
    <mergeCell ref="B429:B432"/>
    <mergeCell ref="B433:B436"/>
    <mergeCell ref="B437:B440"/>
    <mergeCell ref="B441:B444"/>
    <mergeCell ref="B445:B448"/>
    <mergeCell ref="B449:B452"/>
    <mergeCell ref="A389:A415"/>
    <mergeCell ref="B389:B391"/>
    <mergeCell ref="B392:B394"/>
    <mergeCell ref="B395:B397"/>
    <mergeCell ref="B398:B400"/>
    <mergeCell ref="B401:B403"/>
    <mergeCell ref="B404:B406"/>
    <mergeCell ref="B407:B409"/>
    <mergeCell ref="B410:B412"/>
    <mergeCell ref="B413:B415"/>
    <mergeCell ref="B351:B352"/>
    <mergeCell ref="A354:A362"/>
    <mergeCell ref="A364:A372"/>
    <mergeCell ref="A374:A382"/>
    <mergeCell ref="A387:G387"/>
    <mergeCell ref="B326:B329"/>
    <mergeCell ref="B330:B333"/>
    <mergeCell ref="A335:A352"/>
    <mergeCell ref="B335:B336"/>
    <mergeCell ref="B337:B338"/>
    <mergeCell ref="B339:B340"/>
    <mergeCell ref="B341:B342"/>
    <mergeCell ref="B343:B344"/>
    <mergeCell ref="B345:B346"/>
    <mergeCell ref="B347:B348"/>
    <mergeCell ref="A298:A333"/>
    <mergeCell ref="B298:B301"/>
    <mergeCell ref="B302:B305"/>
    <mergeCell ref="B306:B309"/>
    <mergeCell ref="B310:B313"/>
    <mergeCell ref="B314:B317"/>
    <mergeCell ref="B318:B321"/>
    <mergeCell ref="B322:B325"/>
    <mergeCell ref="B349:B350"/>
    <mergeCell ref="A256:A264"/>
    <mergeCell ref="A268:G268"/>
    <mergeCell ref="A270:A296"/>
    <mergeCell ref="B270:B272"/>
    <mergeCell ref="B273:B275"/>
    <mergeCell ref="B276:B278"/>
    <mergeCell ref="B279:B281"/>
    <mergeCell ref="B282:B284"/>
    <mergeCell ref="B285:B287"/>
    <mergeCell ref="B288:B290"/>
    <mergeCell ref="B291:B293"/>
    <mergeCell ref="B294:B296"/>
    <mergeCell ref="B233:B234"/>
    <mergeCell ref="A236:A244"/>
    <mergeCell ref="A246:A254"/>
    <mergeCell ref="B200:B203"/>
    <mergeCell ref="B204:B207"/>
    <mergeCell ref="B208:B211"/>
    <mergeCell ref="B212:B215"/>
    <mergeCell ref="A217:A234"/>
    <mergeCell ref="B217:B218"/>
    <mergeCell ref="B219:B220"/>
    <mergeCell ref="B221:B222"/>
    <mergeCell ref="B223:B224"/>
    <mergeCell ref="B225:B226"/>
    <mergeCell ref="A176:A215"/>
    <mergeCell ref="B176:B179"/>
    <mergeCell ref="B180:B183"/>
    <mergeCell ref="B184:B187"/>
    <mergeCell ref="B192:B195"/>
    <mergeCell ref="B196:B199"/>
    <mergeCell ref="B227:B228"/>
    <mergeCell ref="B229:B230"/>
    <mergeCell ref="B231:B232"/>
    <mergeCell ref="B188:B191"/>
    <mergeCell ref="A113:A121"/>
    <mergeCell ref="A123:A131"/>
    <mergeCell ref="A133:A141"/>
    <mergeCell ref="A146:G146"/>
    <mergeCell ref="A148:A174"/>
    <mergeCell ref="B148:B150"/>
    <mergeCell ref="B151:B153"/>
    <mergeCell ref="B154:B156"/>
    <mergeCell ref="B157:B159"/>
    <mergeCell ref="B160:B162"/>
    <mergeCell ref="B163:B165"/>
    <mergeCell ref="B166:B168"/>
    <mergeCell ref="B169:B171"/>
    <mergeCell ref="B172:B174"/>
    <mergeCell ref="A94:A111"/>
    <mergeCell ref="B94:B95"/>
    <mergeCell ref="B96:B97"/>
    <mergeCell ref="B98:B99"/>
    <mergeCell ref="B100:B101"/>
    <mergeCell ref="B102:B103"/>
    <mergeCell ref="B104:B105"/>
    <mergeCell ref="B106:B107"/>
    <mergeCell ref="B108:B109"/>
    <mergeCell ref="B110:B111"/>
    <mergeCell ref="A57:A92"/>
    <mergeCell ref="B57:B60"/>
    <mergeCell ref="B61:B64"/>
    <mergeCell ref="B65:B68"/>
    <mergeCell ref="B69:B72"/>
    <mergeCell ref="B73:B76"/>
    <mergeCell ref="B77:B80"/>
    <mergeCell ref="B81:B84"/>
    <mergeCell ref="B85:B88"/>
    <mergeCell ref="B89:B92"/>
    <mergeCell ref="B38:B40"/>
    <mergeCell ref="B41:B43"/>
    <mergeCell ref="B44:B46"/>
    <mergeCell ref="B47:B49"/>
    <mergeCell ref="B50:B52"/>
    <mergeCell ref="B53:B55"/>
    <mergeCell ref="A1:C3"/>
    <mergeCell ref="A5:C5"/>
    <mergeCell ref="A6:C6"/>
    <mergeCell ref="A9:B9"/>
    <mergeCell ref="A24:G24"/>
    <mergeCell ref="A26:A55"/>
    <mergeCell ref="B26:B28"/>
    <mergeCell ref="B29:B31"/>
    <mergeCell ref="B32:B34"/>
    <mergeCell ref="B35:B37"/>
  </mergeCells>
  <conditionalFormatting sqref="I615 I619:I620 I595 I605 I580 I496 I476 I486 I461 I381:I382 I377 I361:I362 I371:I372 I367 I259 I263:I264 I243:I244 I253:I254 I249 I136 I140:I141 I130:I131 I116 I126 I120:I121 I101 I40 I109 I111 I500:I501 I469:I471 I412 D224:I224 D232:I232 D225:H231 D234:I234 D233:H233 D239:I239 D235:H238 D240:H264 D342:I342 D270:H341 D350:I350 D343:H349 D352:I352 D351:H351 D357:I357 D353:H356 D358:H382 D26:H141 I415 I448 I452:I453 D480:I481 D490:I491 D482:H489 D590:I590 I531 I534 I567 I571:I572 I588 I591 I599:I600 I609:I610 D148:H223 D389:H479 D474:G481 D485:G491 D492:H501 D508:H589 D579:G590 D591:H620 D625:H737">
    <cfRule type="cellIs" dxfId="617" priority="592" operator="equal">
      <formula>"n/a"</formula>
    </cfRule>
    <cfRule type="cellIs" dxfId="616" priority="593" operator="equal">
      <formula>"warn"</formula>
    </cfRule>
    <cfRule type="cellIs" dxfId="615" priority="594" operator="equal">
      <formula>"fail"</formula>
    </cfRule>
    <cfRule type="cellIs" dxfId="614" priority="595" operator="equal">
      <formula>"pass"</formula>
    </cfRule>
  </conditionalFormatting>
  <conditionalFormatting sqref="I615 I619:I620 I595 I605 I580 I496 I476 I486 I461 I381:I382 I377 I361:I362 I357 I371:I372 I367 I342 I350 I352 I259 I263:I264 I243:I244 I239 I253:I254 I249 B233 B231 B229 B227 B225 B223 B221 B219 I136 I140:I141 B172 B169 B166 B163 B160 B157 B154 B151 B180 B200 B196 B192 B184 A175:B176 B208 B212 B204 A216:B217 D142:H146 I111 A142:B148 I130:I131 I116 I126 I120:I121 I101 A26:A57 A93:A94 I40 I109 I500:I501 I469:I471 I412 D224:I224 D148:H223 D232:I232 D225:H231 D234:I234 D233:H233 D235:H268 D270:H387 B26:H111 I415 I448 I452:I453 D480:I481 D490:I491 D482:H489 D590:I590 I531 I534 I567 I571:I572 I588 I591 I599:I600 I609:I610 B188 C188:H191 A235:A688 C142:C688 B334:B688 B235:B330 A112:H141 D389:H479 D474:G481 D485:G491 D492:H506 D508:H589 D579:G590 D591:H623 D625:H688 A689:H737">
    <cfRule type="cellIs" dxfId="613" priority="591" operator="equal">
      <formula>"black"</formula>
    </cfRule>
  </conditionalFormatting>
  <conditionalFormatting sqref="I648">
    <cfRule type="cellIs" dxfId="612" priority="587" operator="equal">
      <formula>"n/a"</formula>
    </cfRule>
    <cfRule type="cellIs" dxfId="611" priority="588" operator="equal">
      <formula>"warn"</formula>
    </cfRule>
    <cfRule type="cellIs" dxfId="610" priority="589" operator="equal">
      <formula>"fail"</formula>
    </cfRule>
    <cfRule type="cellIs" dxfId="609" priority="590" operator="equal">
      <formula>"pass"</formula>
    </cfRule>
  </conditionalFormatting>
  <conditionalFormatting sqref="I648">
    <cfRule type="cellIs" dxfId="608" priority="586" operator="equal">
      <formula>"black"</formula>
    </cfRule>
  </conditionalFormatting>
  <conditionalFormatting sqref="I651">
    <cfRule type="cellIs" dxfId="607" priority="582" operator="equal">
      <formula>"n/a"</formula>
    </cfRule>
    <cfRule type="cellIs" dxfId="606" priority="583" operator="equal">
      <formula>"warn"</formula>
    </cfRule>
    <cfRule type="cellIs" dxfId="605" priority="584" operator="equal">
      <formula>"fail"</formula>
    </cfRule>
    <cfRule type="cellIs" dxfId="604" priority="585" operator="equal">
      <formula>"pass"</formula>
    </cfRule>
  </conditionalFormatting>
  <conditionalFormatting sqref="I651">
    <cfRule type="cellIs" dxfId="603" priority="581" operator="equal">
      <formula>"black"</formula>
    </cfRule>
  </conditionalFormatting>
  <conditionalFormatting sqref="I684">
    <cfRule type="cellIs" dxfId="602" priority="577" operator="equal">
      <formula>"n/a"</formula>
    </cfRule>
    <cfRule type="cellIs" dxfId="601" priority="578" operator="equal">
      <formula>"warn"</formula>
    </cfRule>
    <cfRule type="cellIs" dxfId="600" priority="579" operator="equal">
      <formula>"fail"</formula>
    </cfRule>
    <cfRule type="cellIs" dxfId="599" priority="580" operator="equal">
      <formula>"pass"</formula>
    </cfRule>
  </conditionalFormatting>
  <conditionalFormatting sqref="I684">
    <cfRule type="cellIs" dxfId="598" priority="576" operator="equal">
      <formula>"black"</formula>
    </cfRule>
  </conditionalFormatting>
  <conditionalFormatting sqref="I688">
    <cfRule type="cellIs" dxfId="597" priority="572" operator="equal">
      <formula>"n/a"</formula>
    </cfRule>
    <cfRule type="cellIs" dxfId="596" priority="573" operator="equal">
      <formula>"warn"</formula>
    </cfRule>
    <cfRule type="cellIs" dxfId="595" priority="574" operator="equal">
      <formula>"fail"</formula>
    </cfRule>
    <cfRule type="cellIs" dxfId="594" priority="575" operator="equal">
      <formula>"pass"</formula>
    </cfRule>
  </conditionalFormatting>
  <conditionalFormatting sqref="I688">
    <cfRule type="cellIs" dxfId="593" priority="571" operator="equal">
      <formula>"black"</formula>
    </cfRule>
  </conditionalFormatting>
  <conditionalFormatting sqref="I705">
    <cfRule type="cellIs" dxfId="592" priority="567" operator="equal">
      <formula>"n/a"</formula>
    </cfRule>
    <cfRule type="cellIs" dxfId="591" priority="568" operator="equal">
      <formula>"warn"</formula>
    </cfRule>
    <cfRule type="cellIs" dxfId="590" priority="569" operator="equal">
      <formula>"fail"</formula>
    </cfRule>
    <cfRule type="cellIs" dxfId="589" priority="570" operator="equal">
      <formula>"pass"</formula>
    </cfRule>
  </conditionalFormatting>
  <conditionalFormatting sqref="I705">
    <cfRule type="cellIs" dxfId="588" priority="566" operator="equal">
      <formula>"black"</formula>
    </cfRule>
  </conditionalFormatting>
  <conditionalFormatting sqref="I707">
    <cfRule type="cellIs" dxfId="587" priority="562" operator="equal">
      <formula>"n/a"</formula>
    </cfRule>
    <cfRule type="cellIs" dxfId="586" priority="563" operator="equal">
      <formula>"warn"</formula>
    </cfRule>
    <cfRule type="cellIs" dxfId="585" priority="564" operator="equal">
      <formula>"fail"</formula>
    </cfRule>
    <cfRule type="cellIs" dxfId="584" priority="565" operator="equal">
      <formula>"pass"</formula>
    </cfRule>
  </conditionalFormatting>
  <conditionalFormatting sqref="I707">
    <cfRule type="cellIs" dxfId="583" priority="561" operator="equal">
      <formula>"black"</formula>
    </cfRule>
  </conditionalFormatting>
  <conditionalFormatting sqref="I716">
    <cfRule type="cellIs" dxfId="582" priority="557" operator="equal">
      <formula>"n/a"</formula>
    </cfRule>
    <cfRule type="cellIs" dxfId="581" priority="558" operator="equal">
      <formula>"warn"</formula>
    </cfRule>
    <cfRule type="cellIs" dxfId="580" priority="559" operator="equal">
      <formula>"fail"</formula>
    </cfRule>
    <cfRule type="cellIs" dxfId="579" priority="560" operator="equal">
      <formula>"pass"</formula>
    </cfRule>
  </conditionalFormatting>
  <conditionalFormatting sqref="I716">
    <cfRule type="cellIs" dxfId="578" priority="556" operator="equal">
      <formula>"black"</formula>
    </cfRule>
  </conditionalFormatting>
  <conditionalFormatting sqref="I717">
    <cfRule type="cellIs" dxfId="577" priority="552" operator="equal">
      <formula>"n/a"</formula>
    </cfRule>
    <cfRule type="cellIs" dxfId="576" priority="553" operator="equal">
      <formula>"warn"</formula>
    </cfRule>
    <cfRule type="cellIs" dxfId="575" priority="554" operator="equal">
      <formula>"fail"</formula>
    </cfRule>
    <cfRule type="cellIs" dxfId="574" priority="555" operator="equal">
      <formula>"pass"</formula>
    </cfRule>
  </conditionalFormatting>
  <conditionalFormatting sqref="I717">
    <cfRule type="cellIs" dxfId="573" priority="551" operator="equal">
      <formula>"black"</formula>
    </cfRule>
  </conditionalFormatting>
  <conditionalFormatting sqref="I726">
    <cfRule type="cellIs" dxfId="572" priority="547" operator="equal">
      <formula>"n/a"</formula>
    </cfRule>
    <cfRule type="cellIs" dxfId="571" priority="548" operator="equal">
      <formula>"warn"</formula>
    </cfRule>
    <cfRule type="cellIs" dxfId="570" priority="549" operator="equal">
      <formula>"fail"</formula>
    </cfRule>
    <cfRule type="cellIs" dxfId="569" priority="550" operator="equal">
      <formula>"pass"</formula>
    </cfRule>
  </conditionalFormatting>
  <conditionalFormatting sqref="I726">
    <cfRule type="cellIs" dxfId="568" priority="546" operator="equal">
      <formula>"black"</formula>
    </cfRule>
  </conditionalFormatting>
  <conditionalFormatting sqref="I727">
    <cfRule type="cellIs" dxfId="567" priority="542" operator="equal">
      <formula>"n/a"</formula>
    </cfRule>
    <cfRule type="cellIs" dxfId="566" priority="543" operator="equal">
      <formula>"warn"</formula>
    </cfRule>
    <cfRule type="cellIs" dxfId="565" priority="544" operator="equal">
      <formula>"fail"</formula>
    </cfRule>
    <cfRule type="cellIs" dxfId="564" priority="545" operator="equal">
      <formula>"pass"</formula>
    </cfRule>
  </conditionalFormatting>
  <conditionalFormatting sqref="I727">
    <cfRule type="cellIs" dxfId="563" priority="541" operator="equal">
      <formula>"black"</formula>
    </cfRule>
  </conditionalFormatting>
  <conditionalFormatting sqref="I736">
    <cfRule type="cellIs" dxfId="562" priority="537" operator="equal">
      <formula>"n/a"</formula>
    </cfRule>
    <cfRule type="cellIs" dxfId="561" priority="538" operator="equal">
      <formula>"warn"</formula>
    </cfRule>
    <cfRule type="cellIs" dxfId="560" priority="539" operator="equal">
      <formula>"fail"</formula>
    </cfRule>
    <cfRule type="cellIs" dxfId="559" priority="540" operator="equal">
      <formula>"pass"</formula>
    </cfRule>
  </conditionalFormatting>
  <conditionalFormatting sqref="I736">
    <cfRule type="cellIs" dxfId="558" priority="536" operator="equal">
      <formula>"black"</formula>
    </cfRule>
  </conditionalFormatting>
  <conditionalFormatting sqref="I737">
    <cfRule type="cellIs" dxfId="557" priority="532" operator="equal">
      <formula>"n/a"</formula>
    </cfRule>
    <cfRule type="cellIs" dxfId="556" priority="533" operator="equal">
      <formula>"warn"</formula>
    </cfRule>
    <cfRule type="cellIs" dxfId="555" priority="534" operator="equal">
      <formula>"fail"</formula>
    </cfRule>
    <cfRule type="cellIs" dxfId="554" priority="535" operator="equal">
      <formula>"pass"</formula>
    </cfRule>
  </conditionalFormatting>
  <conditionalFormatting sqref="I737">
    <cfRule type="cellIs" dxfId="553" priority="531" operator="equal">
      <formula>"black"</formula>
    </cfRule>
  </conditionalFormatting>
  <conditionalFormatting sqref="I732">
    <cfRule type="cellIs" dxfId="552" priority="527" operator="equal">
      <formula>"n/a"</formula>
    </cfRule>
    <cfRule type="cellIs" dxfId="551" priority="528" operator="equal">
      <formula>"warn"</formula>
    </cfRule>
    <cfRule type="cellIs" dxfId="550" priority="529" operator="equal">
      <formula>"fail"</formula>
    </cfRule>
    <cfRule type="cellIs" dxfId="549" priority="530" operator="equal">
      <formula>"pass"</formula>
    </cfRule>
  </conditionalFormatting>
  <conditionalFormatting sqref="I732">
    <cfRule type="cellIs" dxfId="548" priority="526" operator="equal">
      <formula>"black"</formula>
    </cfRule>
  </conditionalFormatting>
  <conditionalFormatting sqref="I722">
    <cfRule type="cellIs" dxfId="547" priority="522" operator="equal">
      <formula>"n/a"</formula>
    </cfRule>
    <cfRule type="cellIs" dxfId="546" priority="523" operator="equal">
      <formula>"warn"</formula>
    </cfRule>
    <cfRule type="cellIs" dxfId="545" priority="524" operator="equal">
      <formula>"fail"</formula>
    </cfRule>
    <cfRule type="cellIs" dxfId="544" priority="525" operator="equal">
      <formula>"pass"</formula>
    </cfRule>
  </conditionalFormatting>
  <conditionalFormatting sqref="I722">
    <cfRule type="cellIs" dxfId="543" priority="521" operator="equal">
      <formula>"black"</formula>
    </cfRule>
  </conditionalFormatting>
  <conditionalFormatting sqref="I712">
    <cfRule type="cellIs" dxfId="542" priority="517" operator="equal">
      <formula>"n/a"</formula>
    </cfRule>
    <cfRule type="cellIs" dxfId="541" priority="518" operator="equal">
      <formula>"warn"</formula>
    </cfRule>
    <cfRule type="cellIs" dxfId="540" priority="519" operator="equal">
      <formula>"fail"</formula>
    </cfRule>
    <cfRule type="cellIs" dxfId="539" priority="520" operator="equal">
      <formula>"pass"</formula>
    </cfRule>
  </conditionalFormatting>
  <conditionalFormatting sqref="I712">
    <cfRule type="cellIs" dxfId="538" priority="516" operator="equal">
      <formula>"black"</formula>
    </cfRule>
  </conditionalFormatting>
  <conditionalFormatting sqref="I651">
    <cfRule type="cellIs" dxfId="537" priority="512" operator="equal">
      <formula>"n/a"</formula>
    </cfRule>
    <cfRule type="cellIs" dxfId="536" priority="513" operator="equal">
      <formula>"warn"</formula>
    </cfRule>
    <cfRule type="cellIs" dxfId="535" priority="514" operator="equal">
      <formula>"fail"</formula>
    </cfRule>
    <cfRule type="cellIs" dxfId="534" priority="515" operator="equal">
      <formula>"pass"</formula>
    </cfRule>
  </conditionalFormatting>
  <conditionalFormatting sqref="I651">
    <cfRule type="cellIs" dxfId="533" priority="511" operator="equal">
      <formula>"black"</formula>
    </cfRule>
  </conditionalFormatting>
  <conditionalFormatting sqref="I684">
    <cfRule type="cellIs" dxfId="532" priority="507" operator="equal">
      <formula>"n/a"</formula>
    </cfRule>
    <cfRule type="cellIs" dxfId="531" priority="508" operator="equal">
      <formula>"warn"</formula>
    </cfRule>
    <cfRule type="cellIs" dxfId="530" priority="509" operator="equal">
      <formula>"fail"</formula>
    </cfRule>
    <cfRule type="cellIs" dxfId="529" priority="510" operator="equal">
      <formula>"pass"</formula>
    </cfRule>
  </conditionalFormatting>
  <conditionalFormatting sqref="I684">
    <cfRule type="cellIs" dxfId="528" priority="506" operator="equal">
      <formula>"black"</formula>
    </cfRule>
  </conditionalFormatting>
  <conditionalFormatting sqref="I688">
    <cfRule type="cellIs" dxfId="527" priority="502" operator="equal">
      <formula>"n/a"</formula>
    </cfRule>
    <cfRule type="cellIs" dxfId="526" priority="503" operator="equal">
      <formula>"warn"</formula>
    </cfRule>
    <cfRule type="cellIs" dxfId="525" priority="504" operator="equal">
      <formula>"fail"</formula>
    </cfRule>
    <cfRule type="cellIs" dxfId="524" priority="505" operator="equal">
      <formula>"pass"</formula>
    </cfRule>
  </conditionalFormatting>
  <conditionalFormatting sqref="I688">
    <cfRule type="cellIs" dxfId="523" priority="501" operator="equal">
      <formula>"black"</formula>
    </cfRule>
  </conditionalFormatting>
  <conditionalFormatting sqref="I707">
    <cfRule type="cellIs" dxfId="522" priority="497" operator="equal">
      <formula>"n/a"</formula>
    </cfRule>
    <cfRule type="cellIs" dxfId="521" priority="498" operator="equal">
      <formula>"warn"</formula>
    </cfRule>
    <cfRule type="cellIs" dxfId="520" priority="499" operator="equal">
      <formula>"fail"</formula>
    </cfRule>
    <cfRule type="cellIs" dxfId="519" priority="500" operator="equal">
      <formula>"pass"</formula>
    </cfRule>
  </conditionalFormatting>
  <conditionalFormatting sqref="I707">
    <cfRule type="cellIs" dxfId="518" priority="496" operator="equal">
      <formula>"black"</formula>
    </cfRule>
  </conditionalFormatting>
  <conditionalFormatting sqref="I716">
    <cfRule type="cellIs" dxfId="517" priority="492" operator="equal">
      <formula>"n/a"</formula>
    </cfRule>
    <cfRule type="cellIs" dxfId="516" priority="493" operator="equal">
      <formula>"warn"</formula>
    </cfRule>
    <cfRule type="cellIs" dxfId="515" priority="494" operator="equal">
      <formula>"fail"</formula>
    </cfRule>
    <cfRule type="cellIs" dxfId="514" priority="495" operator="equal">
      <formula>"pass"</formula>
    </cfRule>
  </conditionalFormatting>
  <conditionalFormatting sqref="I716">
    <cfRule type="cellIs" dxfId="513" priority="491" operator="equal">
      <formula>"black"</formula>
    </cfRule>
  </conditionalFormatting>
  <conditionalFormatting sqref="I718">
    <cfRule type="cellIs" dxfId="512" priority="487" operator="equal">
      <formula>"n/a"</formula>
    </cfRule>
    <cfRule type="cellIs" dxfId="511" priority="488" operator="equal">
      <formula>"warn"</formula>
    </cfRule>
    <cfRule type="cellIs" dxfId="510" priority="489" operator="equal">
      <formula>"fail"</formula>
    </cfRule>
    <cfRule type="cellIs" dxfId="509" priority="490" operator="equal">
      <formula>"pass"</formula>
    </cfRule>
  </conditionalFormatting>
  <conditionalFormatting sqref="I718">
    <cfRule type="cellIs" dxfId="508" priority="486" operator="equal">
      <formula>"black"</formula>
    </cfRule>
  </conditionalFormatting>
  <conditionalFormatting sqref="I717">
    <cfRule type="cellIs" dxfId="507" priority="482" operator="equal">
      <formula>"n/a"</formula>
    </cfRule>
    <cfRule type="cellIs" dxfId="506" priority="483" operator="equal">
      <formula>"warn"</formula>
    </cfRule>
    <cfRule type="cellIs" dxfId="505" priority="484" operator="equal">
      <formula>"fail"</formula>
    </cfRule>
    <cfRule type="cellIs" dxfId="504" priority="485" operator="equal">
      <formula>"pass"</formula>
    </cfRule>
  </conditionalFormatting>
  <conditionalFormatting sqref="I717">
    <cfRule type="cellIs" dxfId="503" priority="481" operator="equal">
      <formula>"black"</formula>
    </cfRule>
  </conditionalFormatting>
  <conditionalFormatting sqref="I726">
    <cfRule type="cellIs" dxfId="502" priority="477" operator="equal">
      <formula>"n/a"</formula>
    </cfRule>
    <cfRule type="cellIs" dxfId="501" priority="478" operator="equal">
      <formula>"warn"</formula>
    </cfRule>
    <cfRule type="cellIs" dxfId="500" priority="479" operator="equal">
      <formula>"fail"</formula>
    </cfRule>
    <cfRule type="cellIs" dxfId="499" priority="480" operator="equal">
      <formula>"pass"</formula>
    </cfRule>
  </conditionalFormatting>
  <conditionalFormatting sqref="I726">
    <cfRule type="cellIs" dxfId="498" priority="476" operator="equal">
      <formula>"black"</formula>
    </cfRule>
  </conditionalFormatting>
  <conditionalFormatting sqref="I726">
    <cfRule type="cellIs" dxfId="497" priority="472" operator="equal">
      <formula>"n/a"</formula>
    </cfRule>
    <cfRule type="cellIs" dxfId="496" priority="473" operator="equal">
      <formula>"warn"</formula>
    </cfRule>
    <cfRule type="cellIs" dxfId="495" priority="474" operator="equal">
      <formula>"fail"</formula>
    </cfRule>
    <cfRule type="cellIs" dxfId="494" priority="475" operator="equal">
      <formula>"pass"</formula>
    </cfRule>
  </conditionalFormatting>
  <conditionalFormatting sqref="I726">
    <cfRule type="cellIs" dxfId="493" priority="471" operator="equal">
      <formula>"black"</formula>
    </cfRule>
  </conditionalFormatting>
  <conditionalFormatting sqref="I727">
    <cfRule type="cellIs" dxfId="492" priority="467" operator="equal">
      <formula>"n/a"</formula>
    </cfRule>
    <cfRule type="cellIs" dxfId="491" priority="468" operator="equal">
      <formula>"warn"</formula>
    </cfRule>
    <cfRule type="cellIs" dxfId="490" priority="469" operator="equal">
      <formula>"fail"</formula>
    </cfRule>
    <cfRule type="cellIs" dxfId="489" priority="470" operator="equal">
      <formula>"pass"</formula>
    </cfRule>
  </conditionalFormatting>
  <conditionalFormatting sqref="I727">
    <cfRule type="cellIs" dxfId="488" priority="466" operator="equal">
      <formula>"black"</formula>
    </cfRule>
  </conditionalFormatting>
  <conditionalFormatting sqref="I727">
    <cfRule type="cellIs" dxfId="487" priority="462" operator="equal">
      <formula>"n/a"</formula>
    </cfRule>
    <cfRule type="cellIs" dxfId="486" priority="463" operator="equal">
      <formula>"warn"</formula>
    </cfRule>
    <cfRule type="cellIs" dxfId="485" priority="464" operator="equal">
      <formula>"fail"</formula>
    </cfRule>
    <cfRule type="cellIs" dxfId="484" priority="465" operator="equal">
      <formula>"pass"</formula>
    </cfRule>
  </conditionalFormatting>
  <conditionalFormatting sqref="I727">
    <cfRule type="cellIs" dxfId="483" priority="461" operator="equal">
      <formula>"black"</formula>
    </cfRule>
  </conditionalFormatting>
  <conditionalFormatting sqref="I736">
    <cfRule type="cellIs" dxfId="482" priority="457" operator="equal">
      <formula>"n/a"</formula>
    </cfRule>
    <cfRule type="cellIs" dxfId="481" priority="458" operator="equal">
      <formula>"warn"</formula>
    </cfRule>
    <cfRule type="cellIs" dxfId="480" priority="459" operator="equal">
      <formula>"fail"</formula>
    </cfRule>
    <cfRule type="cellIs" dxfId="479" priority="460" operator="equal">
      <formula>"pass"</formula>
    </cfRule>
  </conditionalFormatting>
  <conditionalFormatting sqref="I736">
    <cfRule type="cellIs" dxfId="478" priority="456" operator="equal">
      <formula>"black"</formula>
    </cfRule>
  </conditionalFormatting>
  <conditionalFormatting sqref="I736">
    <cfRule type="cellIs" dxfId="477" priority="452" operator="equal">
      <formula>"n/a"</formula>
    </cfRule>
    <cfRule type="cellIs" dxfId="476" priority="453" operator="equal">
      <formula>"warn"</formula>
    </cfRule>
    <cfRule type="cellIs" dxfId="475" priority="454" operator="equal">
      <formula>"fail"</formula>
    </cfRule>
    <cfRule type="cellIs" dxfId="474" priority="455" operator="equal">
      <formula>"pass"</formula>
    </cfRule>
  </conditionalFormatting>
  <conditionalFormatting sqref="I736">
    <cfRule type="cellIs" dxfId="473" priority="451" operator="equal">
      <formula>"black"</formula>
    </cfRule>
  </conditionalFormatting>
  <conditionalFormatting sqref="I737">
    <cfRule type="cellIs" dxfId="472" priority="447" operator="equal">
      <formula>"n/a"</formula>
    </cfRule>
    <cfRule type="cellIs" dxfId="471" priority="448" operator="equal">
      <formula>"warn"</formula>
    </cfRule>
    <cfRule type="cellIs" dxfId="470" priority="449" operator="equal">
      <formula>"fail"</formula>
    </cfRule>
    <cfRule type="cellIs" dxfId="469" priority="450" operator="equal">
      <formula>"pass"</formula>
    </cfRule>
  </conditionalFormatting>
  <conditionalFormatting sqref="I737">
    <cfRule type="cellIs" dxfId="468" priority="446" operator="equal">
      <formula>"black"</formula>
    </cfRule>
  </conditionalFormatting>
  <conditionalFormatting sqref="I737">
    <cfRule type="cellIs" dxfId="467" priority="442" operator="equal">
      <formula>"n/a"</formula>
    </cfRule>
    <cfRule type="cellIs" dxfId="466" priority="443" operator="equal">
      <formula>"warn"</formula>
    </cfRule>
    <cfRule type="cellIs" dxfId="465" priority="444" operator="equal">
      <formula>"fail"</formula>
    </cfRule>
    <cfRule type="cellIs" dxfId="464" priority="445" operator="equal">
      <formula>"pass"</formula>
    </cfRule>
  </conditionalFormatting>
  <conditionalFormatting sqref="I737">
    <cfRule type="cellIs" dxfId="463" priority="441" operator="equal">
      <formula>"black"</formula>
    </cfRule>
  </conditionalFormatting>
  <conditionalFormatting sqref="I619">
    <cfRule type="cellIs" dxfId="462" priority="437" operator="equal">
      <formula>"n/a"</formula>
    </cfRule>
    <cfRule type="cellIs" dxfId="461" priority="438" operator="equal">
      <formula>"warn"</formula>
    </cfRule>
    <cfRule type="cellIs" dxfId="460" priority="439" operator="equal">
      <formula>"fail"</formula>
    </cfRule>
    <cfRule type="cellIs" dxfId="459" priority="440" operator="equal">
      <formula>"pass"</formula>
    </cfRule>
  </conditionalFormatting>
  <conditionalFormatting sqref="I619">
    <cfRule type="cellIs" dxfId="458" priority="436" operator="equal">
      <formula>"black"</formula>
    </cfRule>
  </conditionalFormatting>
  <conditionalFormatting sqref="I620">
    <cfRule type="cellIs" dxfId="457" priority="432" operator="equal">
      <formula>"n/a"</formula>
    </cfRule>
    <cfRule type="cellIs" dxfId="456" priority="433" operator="equal">
      <formula>"warn"</formula>
    </cfRule>
    <cfRule type="cellIs" dxfId="455" priority="434" operator="equal">
      <formula>"fail"</formula>
    </cfRule>
    <cfRule type="cellIs" dxfId="454" priority="435" operator="equal">
      <formula>"pass"</formula>
    </cfRule>
  </conditionalFormatting>
  <conditionalFormatting sqref="I620">
    <cfRule type="cellIs" dxfId="453" priority="431" operator="equal">
      <formula>"black"</formula>
    </cfRule>
  </conditionalFormatting>
  <conditionalFormatting sqref="I609">
    <cfRule type="cellIs" dxfId="452" priority="427" operator="equal">
      <formula>"n/a"</formula>
    </cfRule>
    <cfRule type="cellIs" dxfId="451" priority="428" operator="equal">
      <formula>"warn"</formula>
    </cfRule>
    <cfRule type="cellIs" dxfId="450" priority="429" operator="equal">
      <formula>"fail"</formula>
    </cfRule>
    <cfRule type="cellIs" dxfId="449" priority="430" operator="equal">
      <formula>"pass"</formula>
    </cfRule>
  </conditionalFormatting>
  <conditionalFormatting sqref="I609">
    <cfRule type="cellIs" dxfId="448" priority="426" operator="equal">
      <formula>"black"</formula>
    </cfRule>
  </conditionalFormatting>
  <conditionalFormatting sqref="I610">
    <cfRule type="cellIs" dxfId="447" priority="422" operator="equal">
      <formula>"n/a"</formula>
    </cfRule>
    <cfRule type="cellIs" dxfId="446" priority="423" operator="equal">
      <formula>"warn"</formula>
    </cfRule>
    <cfRule type="cellIs" dxfId="445" priority="424" operator="equal">
      <formula>"fail"</formula>
    </cfRule>
    <cfRule type="cellIs" dxfId="444" priority="425" operator="equal">
      <formula>"pass"</formula>
    </cfRule>
  </conditionalFormatting>
  <conditionalFormatting sqref="I610">
    <cfRule type="cellIs" dxfId="443" priority="421" operator="equal">
      <formula>"black"</formula>
    </cfRule>
  </conditionalFormatting>
  <conditionalFormatting sqref="I600">
    <cfRule type="cellIs" dxfId="442" priority="417" operator="equal">
      <formula>"n/a"</formula>
    </cfRule>
    <cfRule type="cellIs" dxfId="441" priority="418" operator="equal">
      <formula>"warn"</formula>
    </cfRule>
    <cfRule type="cellIs" dxfId="440" priority="419" operator="equal">
      <formula>"fail"</formula>
    </cfRule>
    <cfRule type="cellIs" dxfId="439" priority="420" operator="equal">
      <formula>"pass"</formula>
    </cfRule>
  </conditionalFormatting>
  <conditionalFormatting sqref="I600">
    <cfRule type="cellIs" dxfId="438" priority="416" operator="equal">
      <formula>"black"</formula>
    </cfRule>
  </conditionalFormatting>
  <conditionalFormatting sqref="I599">
    <cfRule type="cellIs" dxfId="437" priority="412" operator="equal">
      <formula>"n/a"</formula>
    </cfRule>
    <cfRule type="cellIs" dxfId="436" priority="413" operator="equal">
      <formula>"warn"</formula>
    </cfRule>
    <cfRule type="cellIs" dxfId="435" priority="414" operator="equal">
      <formula>"fail"</formula>
    </cfRule>
    <cfRule type="cellIs" dxfId="434" priority="415" operator="equal">
      <formula>"pass"</formula>
    </cfRule>
  </conditionalFormatting>
  <conditionalFormatting sqref="I599">
    <cfRule type="cellIs" dxfId="433" priority="411" operator="equal">
      <formula>"black"</formula>
    </cfRule>
  </conditionalFormatting>
  <conditionalFormatting sqref="I590">
    <cfRule type="cellIs" dxfId="432" priority="407" operator="equal">
      <formula>"n/a"</formula>
    </cfRule>
    <cfRule type="cellIs" dxfId="431" priority="408" operator="equal">
      <formula>"warn"</formula>
    </cfRule>
    <cfRule type="cellIs" dxfId="430" priority="409" operator="equal">
      <formula>"fail"</formula>
    </cfRule>
    <cfRule type="cellIs" dxfId="429" priority="410" operator="equal">
      <formula>"pass"</formula>
    </cfRule>
  </conditionalFormatting>
  <conditionalFormatting sqref="I590">
    <cfRule type="cellIs" dxfId="428" priority="406" operator="equal">
      <formula>"black"</formula>
    </cfRule>
  </conditionalFormatting>
  <conditionalFormatting sqref="I588">
    <cfRule type="cellIs" dxfId="427" priority="402" operator="equal">
      <formula>"n/a"</formula>
    </cfRule>
    <cfRule type="cellIs" dxfId="426" priority="403" operator="equal">
      <formula>"warn"</formula>
    </cfRule>
    <cfRule type="cellIs" dxfId="425" priority="404" operator="equal">
      <formula>"fail"</formula>
    </cfRule>
    <cfRule type="cellIs" dxfId="424" priority="405" operator="equal">
      <formula>"pass"</formula>
    </cfRule>
  </conditionalFormatting>
  <conditionalFormatting sqref="I588">
    <cfRule type="cellIs" dxfId="423" priority="401" operator="equal">
      <formula>"black"</formula>
    </cfRule>
  </conditionalFormatting>
  <conditionalFormatting sqref="I501">
    <cfRule type="cellIs" dxfId="422" priority="397" operator="equal">
      <formula>"n/a"</formula>
    </cfRule>
    <cfRule type="cellIs" dxfId="421" priority="398" operator="equal">
      <formula>"warn"</formula>
    </cfRule>
    <cfRule type="cellIs" dxfId="420" priority="399" operator="equal">
      <formula>"fail"</formula>
    </cfRule>
    <cfRule type="cellIs" dxfId="419" priority="400" operator="equal">
      <formula>"pass"</formula>
    </cfRule>
  </conditionalFormatting>
  <conditionalFormatting sqref="I501">
    <cfRule type="cellIs" dxfId="418" priority="396" operator="equal">
      <formula>"black"</formula>
    </cfRule>
  </conditionalFormatting>
  <conditionalFormatting sqref="I500">
    <cfRule type="cellIs" dxfId="417" priority="392" operator="equal">
      <formula>"n/a"</formula>
    </cfRule>
    <cfRule type="cellIs" dxfId="416" priority="393" operator="equal">
      <formula>"warn"</formula>
    </cfRule>
    <cfRule type="cellIs" dxfId="415" priority="394" operator="equal">
      <formula>"fail"</formula>
    </cfRule>
    <cfRule type="cellIs" dxfId="414" priority="395" operator="equal">
      <formula>"pass"</formula>
    </cfRule>
  </conditionalFormatting>
  <conditionalFormatting sqref="I500">
    <cfRule type="cellIs" dxfId="413" priority="391" operator="equal">
      <formula>"black"</formula>
    </cfRule>
  </conditionalFormatting>
  <conditionalFormatting sqref="I491">
    <cfRule type="cellIs" dxfId="412" priority="387" operator="equal">
      <formula>"n/a"</formula>
    </cfRule>
    <cfRule type="cellIs" dxfId="411" priority="388" operator="equal">
      <formula>"warn"</formula>
    </cfRule>
    <cfRule type="cellIs" dxfId="410" priority="389" operator="equal">
      <formula>"fail"</formula>
    </cfRule>
    <cfRule type="cellIs" dxfId="409" priority="390" operator="equal">
      <formula>"pass"</formula>
    </cfRule>
  </conditionalFormatting>
  <conditionalFormatting sqref="I491">
    <cfRule type="cellIs" dxfId="408" priority="386" operator="equal">
      <formula>"black"</formula>
    </cfRule>
  </conditionalFormatting>
  <conditionalFormatting sqref="I490">
    <cfRule type="cellIs" dxfId="407" priority="382" operator="equal">
      <formula>"n/a"</formula>
    </cfRule>
    <cfRule type="cellIs" dxfId="406" priority="383" operator="equal">
      <formula>"warn"</formula>
    </cfRule>
    <cfRule type="cellIs" dxfId="405" priority="384" operator="equal">
      <formula>"fail"</formula>
    </cfRule>
    <cfRule type="cellIs" dxfId="404" priority="385" operator="equal">
      <formula>"pass"</formula>
    </cfRule>
  </conditionalFormatting>
  <conditionalFormatting sqref="I490">
    <cfRule type="cellIs" dxfId="403" priority="381" operator="equal">
      <formula>"black"</formula>
    </cfRule>
  </conditionalFormatting>
  <conditionalFormatting sqref="I481">
    <cfRule type="cellIs" dxfId="402" priority="377" operator="equal">
      <formula>"n/a"</formula>
    </cfRule>
    <cfRule type="cellIs" dxfId="401" priority="378" operator="equal">
      <formula>"warn"</formula>
    </cfRule>
    <cfRule type="cellIs" dxfId="400" priority="379" operator="equal">
      <formula>"fail"</formula>
    </cfRule>
    <cfRule type="cellIs" dxfId="399" priority="380" operator="equal">
      <formula>"pass"</formula>
    </cfRule>
  </conditionalFormatting>
  <conditionalFormatting sqref="I481">
    <cfRule type="cellIs" dxfId="398" priority="376" operator="equal">
      <formula>"black"</formula>
    </cfRule>
  </conditionalFormatting>
  <conditionalFormatting sqref="I480">
    <cfRule type="cellIs" dxfId="397" priority="372" operator="equal">
      <formula>"n/a"</formula>
    </cfRule>
    <cfRule type="cellIs" dxfId="396" priority="373" operator="equal">
      <formula>"warn"</formula>
    </cfRule>
    <cfRule type="cellIs" dxfId="395" priority="374" operator="equal">
      <formula>"fail"</formula>
    </cfRule>
    <cfRule type="cellIs" dxfId="394" priority="375" operator="equal">
      <formula>"pass"</formula>
    </cfRule>
  </conditionalFormatting>
  <conditionalFormatting sqref="I480">
    <cfRule type="cellIs" dxfId="393" priority="371" operator="equal">
      <formula>"black"</formula>
    </cfRule>
  </conditionalFormatting>
  <conditionalFormatting sqref="I471">
    <cfRule type="cellIs" dxfId="392" priority="367" operator="equal">
      <formula>"n/a"</formula>
    </cfRule>
    <cfRule type="cellIs" dxfId="391" priority="368" operator="equal">
      <formula>"warn"</formula>
    </cfRule>
    <cfRule type="cellIs" dxfId="390" priority="369" operator="equal">
      <formula>"fail"</formula>
    </cfRule>
    <cfRule type="cellIs" dxfId="389" priority="370" operator="equal">
      <formula>"pass"</formula>
    </cfRule>
  </conditionalFormatting>
  <conditionalFormatting sqref="I471">
    <cfRule type="cellIs" dxfId="388" priority="366" operator="equal">
      <formula>"black"</formula>
    </cfRule>
  </conditionalFormatting>
  <conditionalFormatting sqref="I469">
    <cfRule type="cellIs" dxfId="387" priority="362" operator="equal">
      <formula>"n/a"</formula>
    </cfRule>
    <cfRule type="cellIs" dxfId="386" priority="363" operator="equal">
      <formula>"warn"</formula>
    </cfRule>
    <cfRule type="cellIs" dxfId="385" priority="364" operator="equal">
      <formula>"fail"</formula>
    </cfRule>
    <cfRule type="cellIs" dxfId="384" priority="365" operator="equal">
      <formula>"pass"</formula>
    </cfRule>
  </conditionalFormatting>
  <conditionalFormatting sqref="I469">
    <cfRule type="cellIs" dxfId="383" priority="361" operator="equal">
      <formula>"black"</formula>
    </cfRule>
  </conditionalFormatting>
  <conditionalFormatting sqref="I716">
    <cfRule type="cellIs" dxfId="382" priority="357" operator="equal">
      <formula>"n/a"</formula>
    </cfRule>
    <cfRule type="cellIs" dxfId="381" priority="358" operator="equal">
      <formula>"warn"</formula>
    </cfRule>
    <cfRule type="cellIs" dxfId="380" priority="359" operator="equal">
      <formula>"fail"</formula>
    </cfRule>
    <cfRule type="cellIs" dxfId="379" priority="360" operator="equal">
      <formula>"pass"</formula>
    </cfRule>
  </conditionalFormatting>
  <conditionalFormatting sqref="I716">
    <cfRule type="cellIs" dxfId="378" priority="356" operator="equal">
      <formula>"black"</formula>
    </cfRule>
  </conditionalFormatting>
  <conditionalFormatting sqref="I716">
    <cfRule type="cellIs" dxfId="377" priority="352" operator="equal">
      <formula>"n/a"</formula>
    </cfRule>
    <cfRule type="cellIs" dxfId="376" priority="353" operator="equal">
      <formula>"warn"</formula>
    </cfRule>
    <cfRule type="cellIs" dxfId="375" priority="354" operator="equal">
      <formula>"fail"</formula>
    </cfRule>
    <cfRule type="cellIs" dxfId="374" priority="355" operator="equal">
      <formula>"pass"</formula>
    </cfRule>
  </conditionalFormatting>
  <conditionalFormatting sqref="I716">
    <cfRule type="cellIs" dxfId="373" priority="351" operator="equal">
      <formula>"black"</formula>
    </cfRule>
  </conditionalFormatting>
  <conditionalFormatting sqref="I717">
    <cfRule type="cellIs" dxfId="372" priority="347" operator="equal">
      <formula>"n/a"</formula>
    </cfRule>
    <cfRule type="cellIs" dxfId="371" priority="348" operator="equal">
      <formula>"warn"</formula>
    </cfRule>
    <cfRule type="cellIs" dxfId="370" priority="349" operator="equal">
      <formula>"fail"</formula>
    </cfRule>
    <cfRule type="cellIs" dxfId="369" priority="350" operator="equal">
      <formula>"pass"</formula>
    </cfRule>
  </conditionalFormatting>
  <conditionalFormatting sqref="I717">
    <cfRule type="cellIs" dxfId="368" priority="346" operator="equal">
      <formula>"black"</formula>
    </cfRule>
  </conditionalFormatting>
  <conditionalFormatting sqref="I717">
    <cfRule type="cellIs" dxfId="367" priority="342" operator="equal">
      <formula>"n/a"</formula>
    </cfRule>
    <cfRule type="cellIs" dxfId="366" priority="343" operator="equal">
      <formula>"warn"</formula>
    </cfRule>
    <cfRule type="cellIs" dxfId="365" priority="344" operator="equal">
      <formula>"fail"</formula>
    </cfRule>
    <cfRule type="cellIs" dxfId="364" priority="345" operator="equal">
      <formula>"pass"</formula>
    </cfRule>
  </conditionalFormatting>
  <conditionalFormatting sqref="I717">
    <cfRule type="cellIs" dxfId="363" priority="341" operator="equal">
      <formula>"black"</formula>
    </cfRule>
  </conditionalFormatting>
  <conditionalFormatting sqref="I726">
    <cfRule type="cellIs" dxfId="362" priority="337" operator="equal">
      <formula>"n/a"</formula>
    </cfRule>
    <cfRule type="cellIs" dxfId="361" priority="338" operator="equal">
      <formula>"warn"</formula>
    </cfRule>
    <cfRule type="cellIs" dxfId="360" priority="339" operator="equal">
      <formula>"fail"</formula>
    </cfRule>
    <cfRule type="cellIs" dxfId="359" priority="340" operator="equal">
      <formula>"pass"</formula>
    </cfRule>
  </conditionalFormatting>
  <conditionalFormatting sqref="I726">
    <cfRule type="cellIs" dxfId="358" priority="336" operator="equal">
      <formula>"black"</formula>
    </cfRule>
  </conditionalFormatting>
  <conditionalFormatting sqref="I726">
    <cfRule type="cellIs" dxfId="357" priority="332" operator="equal">
      <formula>"n/a"</formula>
    </cfRule>
    <cfRule type="cellIs" dxfId="356" priority="333" operator="equal">
      <formula>"warn"</formula>
    </cfRule>
    <cfRule type="cellIs" dxfId="355" priority="334" operator="equal">
      <formula>"fail"</formula>
    </cfRule>
    <cfRule type="cellIs" dxfId="354" priority="335" operator="equal">
      <formula>"pass"</formula>
    </cfRule>
  </conditionalFormatting>
  <conditionalFormatting sqref="I726">
    <cfRule type="cellIs" dxfId="353" priority="331" operator="equal">
      <formula>"black"</formula>
    </cfRule>
  </conditionalFormatting>
  <conditionalFormatting sqref="I727">
    <cfRule type="cellIs" dxfId="352" priority="327" operator="equal">
      <formula>"n/a"</formula>
    </cfRule>
    <cfRule type="cellIs" dxfId="351" priority="328" operator="equal">
      <formula>"warn"</formula>
    </cfRule>
    <cfRule type="cellIs" dxfId="350" priority="329" operator="equal">
      <formula>"fail"</formula>
    </cfRule>
    <cfRule type="cellIs" dxfId="349" priority="330" operator="equal">
      <formula>"pass"</formula>
    </cfRule>
  </conditionalFormatting>
  <conditionalFormatting sqref="I727">
    <cfRule type="cellIs" dxfId="348" priority="326" operator="equal">
      <formula>"black"</formula>
    </cfRule>
  </conditionalFormatting>
  <conditionalFormatting sqref="I727">
    <cfRule type="cellIs" dxfId="347" priority="322" operator="equal">
      <formula>"n/a"</formula>
    </cfRule>
    <cfRule type="cellIs" dxfId="346" priority="323" operator="equal">
      <formula>"warn"</formula>
    </cfRule>
    <cfRule type="cellIs" dxfId="345" priority="324" operator="equal">
      <formula>"fail"</formula>
    </cfRule>
    <cfRule type="cellIs" dxfId="344" priority="325" operator="equal">
      <formula>"pass"</formula>
    </cfRule>
  </conditionalFormatting>
  <conditionalFormatting sqref="I727">
    <cfRule type="cellIs" dxfId="343" priority="321" operator="equal">
      <formula>"black"</formula>
    </cfRule>
  </conditionalFormatting>
  <conditionalFormatting sqref="I705">
    <cfRule type="cellIs" dxfId="342" priority="317" operator="equal">
      <formula>"n/a"</formula>
    </cfRule>
    <cfRule type="cellIs" dxfId="341" priority="318" operator="equal">
      <formula>"warn"</formula>
    </cfRule>
    <cfRule type="cellIs" dxfId="340" priority="319" operator="equal">
      <formula>"fail"</formula>
    </cfRule>
    <cfRule type="cellIs" dxfId="339" priority="320" operator="equal">
      <formula>"pass"</formula>
    </cfRule>
  </conditionalFormatting>
  <conditionalFormatting sqref="I705">
    <cfRule type="cellIs" dxfId="338" priority="316" operator="equal">
      <formula>"black"</formula>
    </cfRule>
  </conditionalFormatting>
  <conditionalFormatting sqref="I705">
    <cfRule type="cellIs" dxfId="337" priority="312" operator="equal">
      <formula>"n/a"</formula>
    </cfRule>
    <cfRule type="cellIs" dxfId="336" priority="313" operator="equal">
      <formula>"warn"</formula>
    </cfRule>
    <cfRule type="cellIs" dxfId="335" priority="314" operator="equal">
      <formula>"fail"</formula>
    </cfRule>
    <cfRule type="cellIs" dxfId="334" priority="315" operator="equal">
      <formula>"pass"</formula>
    </cfRule>
  </conditionalFormatting>
  <conditionalFormatting sqref="I705">
    <cfRule type="cellIs" dxfId="333" priority="311" operator="equal">
      <formula>"black"</formula>
    </cfRule>
  </conditionalFormatting>
  <conditionalFormatting sqref="I707">
    <cfRule type="cellIs" dxfId="332" priority="307" operator="equal">
      <formula>"n/a"</formula>
    </cfRule>
    <cfRule type="cellIs" dxfId="331" priority="308" operator="equal">
      <formula>"warn"</formula>
    </cfRule>
    <cfRule type="cellIs" dxfId="330" priority="309" operator="equal">
      <formula>"fail"</formula>
    </cfRule>
    <cfRule type="cellIs" dxfId="329" priority="310" operator="equal">
      <formula>"pass"</formula>
    </cfRule>
  </conditionalFormatting>
  <conditionalFormatting sqref="I707">
    <cfRule type="cellIs" dxfId="328" priority="306" operator="equal">
      <formula>"black"</formula>
    </cfRule>
  </conditionalFormatting>
  <conditionalFormatting sqref="I707">
    <cfRule type="cellIs" dxfId="327" priority="302" operator="equal">
      <formula>"n/a"</formula>
    </cfRule>
    <cfRule type="cellIs" dxfId="326" priority="303" operator="equal">
      <formula>"warn"</formula>
    </cfRule>
    <cfRule type="cellIs" dxfId="325" priority="304" operator="equal">
      <formula>"fail"</formula>
    </cfRule>
    <cfRule type="cellIs" dxfId="324" priority="305" operator="equal">
      <formula>"pass"</formula>
    </cfRule>
  </conditionalFormatting>
  <conditionalFormatting sqref="I707">
    <cfRule type="cellIs" dxfId="323" priority="301" operator="equal">
      <formula>"black"</formula>
    </cfRule>
  </conditionalFormatting>
  <conditionalFormatting sqref="I56">
    <cfRule type="cellIs" dxfId="322" priority="297" operator="equal">
      <formula>"n/a"</formula>
    </cfRule>
    <cfRule type="cellIs" dxfId="321" priority="298" operator="equal">
      <formula>"warn"</formula>
    </cfRule>
    <cfRule type="cellIs" dxfId="320" priority="299" operator="equal">
      <formula>"fail"</formula>
    </cfRule>
    <cfRule type="cellIs" dxfId="319" priority="300" operator="equal">
      <formula>"pass"</formula>
    </cfRule>
  </conditionalFormatting>
  <conditionalFormatting sqref="I56">
    <cfRule type="cellIs" dxfId="318" priority="296" operator="equal">
      <formula>"black"</formula>
    </cfRule>
  </conditionalFormatting>
  <conditionalFormatting sqref="I93">
    <cfRule type="cellIs" dxfId="317" priority="292" operator="equal">
      <formula>"n/a"</formula>
    </cfRule>
    <cfRule type="cellIs" dxfId="316" priority="293" operator="equal">
      <formula>"warn"</formula>
    </cfRule>
    <cfRule type="cellIs" dxfId="315" priority="294" operator="equal">
      <formula>"fail"</formula>
    </cfRule>
    <cfRule type="cellIs" dxfId="314" priority="295" operator="equal">
      <formula>"pass"</formula>
    </cfRule>
  </conditionalFormatting>
  <conditionalFormatting sqref="I93">
    <cfRule type="cellIs" dxfId="313" priority="291" operator="equal">
      <formula>"black"</formula>
    </cfRule>
  </conditionalFormatting>
  <conditionalFormatting sqref="I112">
    <cfRule type="cellIs" dxfId="312" priority="287" operator="equal">
      <formula>"n/a"</formula>
    </cfRule>
    <cfRule type="cellIs" dxfId="311" priority="288" operator="equal">
      <formula>"warn"</formula>
    </cfRule>
    <cfRule type="cellIs" dxfId="310" priority="289" operator="equal">
      <formula>"fail"</formula>
    </cfRule>
    <cfRule type="cellIs" dxfId="309" priority="290" operator="equal">
      <formula>"pass"</formula>
    </cfRule>
  </conditionalFormatting>
  <conditionalFormatting sqref="I112">
    <cfRule type="cellIs" dxfId="308" priority="286" operator="equal">
      <formula>"black"</formula>
    </cfRule>
  </conditionalFormatting>
  <conditionalFormatting sqref="I122">
    <cfRule type="cellIs" dxfId="307" priority="282" operator="equal">
      <formula>"n/a"</formula>
    </cfRule>
    <cfRule type="cellIs" dxfId="306" priority="283" operator="equal">
      <formula>"warn"</formula>
    </cfRule>
    <cfRule type="cellIs" dxfId="305" priority="284" operator="equal">
      <formula>"fail"</formula>
    </cfRule>
    <cfRule type="cellIs" dxfId="304" priority="285" operator="equal">
      <formula>"pass"</formula>
    </cfRule>
  </conditionalFormatting>
  <conditionalFormatting sqref="I122">
    <cfRule type="cellIs" dxfId="303" priority="281" operator="equal">
      <formula>"black"</formula>
    </cfRule>
  </conditionalFormatting>
  <conditionalFormatting sqref="I132">
    <cfRule type="cellIs" dxfId="302" priority="277" operator="equal">
      <formula>"n/a"</formula>
    </cfRule>
    <cfRule type="cellIs" dxfId="301" priority="278" operator="equal">
      <formula>"warn"</formula>
    </cfRule>
    <cfRule type="cellIs" dxfId="300" priority="279" operator="equal">
      <formula>"fail"</formula>
    </cfRule>
    <cfRule type="cellIs" dxfId="299" priority="280" operator="equal">
      <formula>"pass"</formula>
    </cfRule>
  </conditionalFormatting>
  <conditionalFormatting sqref="I132">
    <cfRule type="cellIs" dxfId="298" priority="276" operator="equal">
      <formula>"black"</formula>
    </cfRule>
  </conditionalFormatting>
  <conditionalFormatting sqref="I146">
    <cfRule type="cellIs" dxfId="297" priority="272" operator="equal">
      <formula>"n/a"</formula>
    </cfRule>
    <cfRule type="cellIs" dxfId="296" priority="273" operator="equal">
      <formula>"warn"</formula>
    </cfRule>
    <cfRule type="cellIs" dxfId="295" priority="274" operator="equal">
      <formula>"fail"</formula>
    </cfRule>
    <cfRule type="cellIs" dxfId="294" priority="275" operator="equal">
      <formula>"pass"</formula>
    </cfRule>
  </conditionalFormatting>
  <conditionalFormatting sqref="I146">
    <cfRule type="cellIs" dxfId="293" priority="271" operator="equal">
      <formula>"black"</formula>
    </cfRule>
  </conditionalFormatting>
  <conditionalFormatting sqref="H146">
    <cfRule type="cellIs" dxfId="292" priority="267" operator="equal">
      <formula>"n/a"</formula>
    </cfRule>
    <cfRule type="cellIs" dxfId="291" priority="268" operator="equal">
      <formula>"warn"</formula>
    </cfRule>
    <cfRule type="cellIs" dxfId="290" priority="269" operator="equal">
      <formula>"fail"</formula>
    </cfRule>
    <cfRule type="cellIs" dxfId="289" priority="270" operator="equal">
      <formula>"pass"</formula>
    </cfRule>
  </conditionalFormatting>
  <conditionalFormatting sqref="H146">
    <cfRule type="cellIs" dxfId="288" priority="266" operator="equal">
      <formula>"black"</formula>
    </cfRule>
  </conditionalFormatting>
  <conditionalFormatting sqref="I175 I216 I235">
    <cfRule type="cellIs" dxfId="287" priority="262" operator="equal">
      <formula>"n/a"</formula>
    </cfRule>
    <cfRule type="cellIs" dxfId="286" priority="263" operator="equal">
      <formula>"warn"</formula>
    </cfRule>
    <cfRule type="cellIs" dxfId="285" priority="264" operator="equal">
      <formula>"fail"</formula>
    </cfRule>
    <cfRule type="cellIs" dxfId="284" priority="265" operator="equal">
      <formula>"pass"</formula>
    </cfRule>
  </conditionalFormatting>
  <conditionalFormatting sqref="I175 I216 I235">
    <cfRule type="cellIs" dxfId="283" priority="261" operator="equal">
      <formula>"black"</formula>
    </cfRule>
  </conditionalFormatting>
  <conditionalFormatting sqref="I245 I255 I268 I297 I334 I353">
    <cfRule type="cellIs" dxfId="282" priority="257" operator="equal">
      <formula>"n/a"</formula>
    </cfRule>
    <cfRule type="cellIs" dxfId="281" priority="258" operator="equal">
      <formula>"warn"</formula>
    </cfRule>
    <cfRule type="cellIs" dxfId="280" priority="259" operator="equal">
      <formula>"fail"</formula>
    </cfRule>
    <cfRule type="cellIs" dxfId="279" priority="260" operator="equal">
      <formula>"pass"</formula>
    </cfRule>
  </conditionalFormatting>
  <conditionalFormatting sqref="I245 I255 I268 I297 I334 I353">
    <cfRule type="cellIs" dxfId="278" priority="256" operator="equal">
      <formula>"black"</formula>
    </cfRule>
  </conditionalFormatting>
  <conditionalFormatting sqref="I363 I373 I387">
    <cfRule type="cellIs" dxfId="277" priority="252" operator="equal">
      <formula>"n/a"</formula>
    </cfRule>
    <cfRule type="cellIs" dxfId="276" priority="253" operator="equal">
      <formula>"warn"</formula>
    </cfRule>
    <cfRule type="cellIs" dxfId="275" priority="254" operator="equal">
      <formula>"fail"</formula>
    </cfRule>
    <cfRule type="cellIs" dxfId="274" priority="255" operator="equal">
      <formula>"pass"</formula>
    </cfRule>
  </conditionalFormatting>
  <conditionalFormatting sqref="I363 I373 I387">
    <cfRule type="cellIs" dxfId="273" priority="251" operator="equal">
      <formula>"black"</formula>
    </cfRule>
  </conditionalFormatting>
  <conditionalFormatting sqref="I416 I453 I472 I482 I492 I506 I535">
    <cfRule type="cellIs" dxfId="272" priority="247" operator="equal">
      <formula>"n/a"</formula>
    </cfRule>
    <cfRule type="cellIs" dxfId="271" priority="248" operator="equal">
      <formula>"warn"</formula>
    </cfRule>
    <cfRule type="cellIs" dxfId="270" priority="249" operator="equal">
      <formula>"fail"</formula>
    </cfRule>
    <cfRule type="cellIs" dxfId="269" priority="250" operator="equal">
      <formula>"pass"</formula>
    </cfRule>
  </conditionalFormatting>
  <conditionalFormatting sqref="I416 I453 I472 I482 I492 I506 I535">
    <cfRule type="cellIs" dxfId="268" priority="246" operator="equal">
      <formula>"black"</formula>
    </cfRule>
  </conditionalFormatting>
  <conditionalFormatting sqref="I601 I611 I623 I652 I689 I708 I718 I728">
    <cfRule type="cellIs" dxfId="267" priority="242" operator="equal">
      <formula>"n/a"</formula>
    </cfRule>
    <cfRule type="cellIs" dxfId="266" priority="243" operator="equal">
      <formula>"warn"</formula>
    </cfRule>
    <cfRule type="cellIs" dxfId="265" priority="244" operator="equal">
      <formula>"fail"</formula>
    </cfRule>
    <cfRule type="cellIs" dxfId="264" priority="245" operator="equal">
      <formula>"pass"</formula>
    </cfRule>
  </conditionalFormatting>
  <conditionalFormatting sqref="I601 I611 I623 I652 I689 I708 I718 I728">
    <cfRule type="cellIs" dxfId="263" priority="241" operator="equal">
      <formula>"black"</formula>
    </cfRule>
  </conditionalFormatting>
  <conditionalFormatting sqref="I24">
    <cfRule type="cellIs" dxfId="262" priority="237" operator="equal">
      <formula>"n/a"</formula>
    </cfRule>
    <cfRule type="cellIs" dxfId="261" priority="238" operator="equal">
      <formula>"warn"</formula>
    </cfRule>
    <cfRule type="cellIs" dxfId="260" priority="239" operator="equal">
      <formula>"fail"</formula>
    </cfRule>
    <cfRule type="cellIs" dxfId="259" priority="240" operator="equal">
      <formula>"pass"</formula>
    </cfRule>
  </conditionalFormatting>
  <conditionalFormatting sqref="I24">
    <cfRule type="cellIs" dxfId="258" priority="236" operator="equal">
      <formula>"black"</formula>
    </cfRule>
  </conditionalFormatting>
  <conditionalFormatting sqref="I531">
    <cfRule type="cellIs" dxfId="257" priority="232" operator="equal">
      <formula>"n/a"</formula>
    </cfRule>
    <cfRule type="cellIs" dxfId="256" priority="233" operator="equal">
      <formula>"warn"</formula>
    </cfRule>
    <cfRule type="cellIs" dxfId="255" priority="234" operator="equal">
      <formula>"fail"</formula>
    </cfRule>
    <cfRule type="cellIs" dxfId="254" priority="235" operator="equal">
      <formula>"pass"</formula>
    </cfRule>
  </conditionalFormatting>
  <conditionalFormatting sqref="I531">
    <cfRule type="cellIs" dxfId="253" priority="231" operator="equal">
      <formula>"black"</formula>
    </cfRule>
  </conditionalFormatting>
  <conditionalFormatting sqref="I534">
    <cfRule type="cellIs" dxfId="252" priority="227" operator="equal">
      <formula>"n/a"</formula>
    </cfRule>
    <cfRule type="cellIs" dxfId="251" priority="228" operator="equal">
      <formula>"warn"</formula>
    </cfRule>
    <cfRule type="cellIs" dxfId="250" priority="229" operator="equal">
      <formula>"fail"</formula>
    </cfRule>
    <cfRule type="cellIs" dxfId="249" priority="230" operator="equal">
      <formula>"pass"</formula>
    </cfRule>
  </conditionalFormatting>
  <conditionalFormatting sqref="I534">
    <cfRule type="cellIs" dxfId="248" priority="226" operator="equal">
      <formula>"black"</formula>
    </cfRule>
  </conditionalFormatting>
  <conditionalFormatting sqref="I567">
    <cfRule type="cellIs" dxfId="247" priority="222" operator="equal">
      <formula>"n/a"</formula>
    </cfRule>
    <cfRule type="cellIs" dxfId="246" priority="223" operator="equal">
      <formula>"warn"</formula>
    </cfRule>
    <cfRule type="cellIs" dxfId="245" priority="224" operator="equal">
      <formula>"fail"</formula>
    </cfRule>
    <cfRule type="cellIs" dxfId="244" priority="225" operator="equal">
      <formula>"pass"</formula>
    </cfRule>
  </conditionalFormatting>
  <conditionalFormatting sqref="I567">
    <cfRule type="cellIs" dxfId="243" priority="221" operator="equal">
      <formula>"black"</formula>
    </cfRule>
  </conditionalFormatting>
  <conditionalFormatting sqref="I571">
    <cfRule type="cellIs" dxfId="242" priority="217" operator="equal">
      <formula>"n/a"</formula>
    </cfRule>
    <cfRule type="cellIs" dxfId="241" priority="218" operator="equal">
      <formula>"warn"</formula>
    </cfRule>
    <cfRule type="cellIs" dxfId="240" priority="219" operator="equal">
      <formula>"fail"</formula>
    </cfRule>
    <cfRule type="cellIs" dxfId="239" priority="220" operator="equal">
      <formula>"pass"</formula>
    </cfRule>
  </conditionalFormatting>
  <conditionalFormatting sqref="I571">
    <cfRule type="cellIs" dxfId="238" priority="216" operator="equal">
      <formula>"black"</formula>
    </cfRule>
  </conditionalFormatting>
  <conditionalFormatting sqref="I588">
    <cfRule type="cellIs" dxfId="237" priority="212" operator="equal">
      <formula>"n/a"</formula>
    </cfRule>
    <cfRule type="cellIs" dxfId="236" priority="213" operator="equal">
      <formula>"warn"</formula>
    </cfRule>
    <cfRule type="cellIs" dxfId="235" priority="214" operator="equal">
      <formula>"fail"</formula>
    </cfRule>
    <cfRule type="cellIs" dxfId="234" priority="215" operator="equal">
      <formula>"pass"</formula>
    </cfRule>
  </conditionalFormatting>
  <conditionalFormatting sqref="I588">
    <cfRule type="cellIs" dxfId="233" priority="211" operator="equal">
      <formula>"black"</formula>
    </cfRule>
  </conditionalFormatting>
  <conditionalFormatting sqref="I590">
    <cfRule type="cellIs" dxfId="232" priority="207" operator="equal">
      <formula>"n/a"</formula>
    </cfRule>
    <cfRule type="cellIs" dxfId="231" priority="208" operator="equal">
      <formula>"warn"</formula>
    </cfRule>
    <cfRule type="cellIs" dxfId="230" priority="209" operator="equal">
      <formula>"fail"</formula>
    </cfRule>
    <cfRule type="cellIs" dxfId="229" priority="210" operator="equal">
      <formula>"pass"</formula>
    </cfRule>
  </conditionalFormatting>
  <conditionalFormatting sqref="I590">
    <cfRule type="cellIs" dxfId="228" priority="206" operator="equal">
      <formula>"black"</formula>
    </cfRule>
  </conditionalFormatting>
  <conditionalFormatting sqref="I599">
    <cfRule type="cellIs" dxfId="227" priority="202" operator="equal">
      <formula>"n/a"</formula>
    </cfRule>
    <cfRule type="cellIs" dxfId="226" priority="203" operator="equal">
      <formula>"warn"</formula>
    </cfRule>
    <cfRule type="cellIs" dxfId="225" priority="204" operator="equal">
      <formula>"fail"</formula>
    </cfRule>
    <cfRule type="cellIs" dxfId="224" priority="205" operator="equal">
      <formula>"pass"</formula>
    </cfRule>
  </conditionalFormatting>
  <conditionalFormatting sqref="I599">
    <cfRule type="cellIs" dxfId="223" priority="201" operator="equal">
      <formula>"black"</formula>
    </cfRule>
  </conditionalFormatting>
  <conditionalFormatting sqref="I600">
    <cfRule type="cellIs" dxfId="222" priority="197" operator="equal">
      <formula>"n/a"</formula>
    </cfRule>
    <cfRule type="cellIs" dxfId="221" priority="198" operator="equal">
      <formula>"warn"</formula>
    </cfRule>
    <cfRule type="cellIs" dxfId="220" priority="199" operator="equal">
      <formula>"fail"</formula>
    </cfRule>
    <cfRule type="cellIs" dxfId="219" priority="200" operator="equal">
      <formula>"pass"</formula>
    </cfRule>
  </conditionalFormatting>
  <conditionalFormatting sqref="I600">
    <cfRule type="cellIs" dxfId="218" priority="196" operator="equal">
      <formula>"black"</formula>
    </cfRule>
  </conditionalFormatting>
  <conditionalFormatting sqref="I609">
    <cfRule type="cellIs" dxfId="217" priority="192" operator="equal">
      <formula>"n/a"</formula>
    </cfRule>
    <cfRule type="cellIs" dxfId="216" priority="193" operator="equal">
      <formula>"warn"</formula>
    </cfRule>
    <cfRule type="cellIs" dxfId="215" priority="194" operator="equal">
      <formula>"fail"</formula>
    </cfRule>
    <cfRule type="cellIs" dxfId="214" priority="195" operator="equal">
      <formula>"pass"</formula>
    </cfRule>
  </conditionalFormatting>
  <conditionalFormatting sqref="I609">
    <cfRule type="cellIs" dxfId="213" priority="191" operator="equal">
      <formula>"black"</formula>
    </cfRule>
  </conditionalFormatting>
  <conditionalFormatting sqref="I610">
    <cfRule type="cellIs" dxfId="212" priority="187" operator="equal">
      <formula>"n/a"</formula>
    </cfRule>
    <cfRule type="cellIs" dxfId="211" priority="188" operator="equal">
      <formula>"warn"</formula>
    </cfRule>
    <cfRule type="cellIs" dxfId="210" priority="189" operator="equal">
      <formula>"fail"</formula>
    </cfRule>
    <cfRule type="cellIs" dxfId="209" priority="190" operator="equal">
      <formula>"pass"</formula>
    </cfRule>
  </conditionalFormatting>
  <conditionalFormatting sqref="I610">
    <cfRule type="cellIs" dxfId="208" priority="186" operator="equal">
      <formula>"black"</formula>
    </cfRule>
  </conditionalFormatting>
  <conditionalFormatting sqref="I648">
    <cfRule type="cellIs" dxfId="207" priority="182" operator="equal">
      <formula>"n/a"</formula>
    </cfRule>
    <cfRule type="cellIs" dxfId="206" priority="183" operator="equal">
      <formula>"warn"</formula>
    </cfRule>
    <cfRule type="cellIs" dxfId="205" priority="184" operator="equal">
      <formula>"fail"</formula>
    </cfRule>
    <cfRule type="cellIs" dxfId="204" priority="185" operator="equal">
      <formula>"pass"</formula>
    </cfRule>
  </conditionalFormatting>
  <conditionalFormatting sqref="I648">
    <cfRule type="cellIs" dxfId="203" priority="181" operator="equal">
      <formula>"black"</formula>
    </cfRule>
  </conditionalFormatting>
  <conditionalFormatting sqref="I648">
    <cfRule type="cellIs" dxfId="202" priority="177" operator="equal">
      <formula>"n/a"</formula>
    </cfRule>
    <cfRule type="cellIs" dxfId="201" priority="178" operator="equal">
      <formula>"warn"</formula>
    </cfRule>
    <cfRule type="cellIs" dxfId="200" priority="179" operator="equal">
      <formula>"fail"</formula>
    </cfRule>
    <cfRule type="cellIs" dxfId="199" priority="180" operator="equal">
      <formula>"pass"</formula>
    </cfRule>
  </conditionalFormatting>
  <conditionalFormatting sqref="I648">
    <cfRule type="cellIs" dxfId="198" priority="176" operator="equal">
      <formula>"black"</formula>
    </cfRule>
  </conditionalFormatting>
  <conditionalFormatting sqref="I648">
    <cfRule type="cellIs" dxfId="197" priority="172" operator="equal">
      <formula>"n/a"</formula>
    </cfRule>
    <cfRule type="cellIs" dxfId="196" priority="173" operator="equal">
      <formula>"warn"</formula>
    </cfRule>
    <cfRule type="cellIs" dxfId="195" priority="174" operator="equal">
      <formula>"fail"</formula>
    </cfRule>
    <cfRule type="cellIs" dxfId="194" priority="175" operator="equal">
      <formula>"pass"</formula>
    </cfRule>
  </conditionalFormatting>
  <conditionalFormatting sqref="I648">
    <cfRule type="cellIs" dxfId="193" priority="171" operator="equal">
      <formula>"black"</formula>
    </cfRule>
  </conditionalFormatting>
  <conditionalFormatting sqref="I651">
    <cfRule type="cellIs" dxfId="192" priority="167" operator="equal">
      <formula>"n/a"</formula>
    </cfRule>
    <cfRule type="cellIs" dxfId="191" priority="168" operator="equal">
      <formula>"warn"</formula>
    </cfRule>
    <cfRule type="cellIs" dxfId="190" priority="169" operator="equal">
      <formula>"fail"</formula>
    </cfRule>
    <cfRule type="cellIs" dxfId="189" priority="170" operator="equal">
      <formula>"pass"</formula>
    </cfRule>
  </conditionalFormatting>
  <conditionalFormatting sqref="I651">
    <cfRule type="cellIs" dxfId="188" priority="166" operator="equal">
      <formula>"black"</formula>
    </cfRule>
  </conditionalFormatting>
  <conditionalFormatting sqref="I651">
    <cfRule type="cellIs" dxfId="187" priority="162" operator="equal">
      <formula>"n/a"</formula>
    </cfRule>
    <cfRule type="cellIs" dxfId="186" priority="163" operator="equal">
      <formula>"warn"</formula>
    </cfRule>
    <cfRule type="cellIs" dxfId="185" priority="164" operator="equal">
      <formula>"fail"</formula>
    </cfRule>
    <cfRule type="cellIs" dxfId="184" priority="165" operator="equal">
      <formula>"pass"</formula>
    </cfRule>
  </conditionalFormatting>
  <conditionalFormatting sqref="I651">
    <cfRule type="cellIs" dxfId="183" priority="161" operator="equal">
      <formula>"black"</formula>
    </cfRule>
  </conditionalFormatting>
  <conditionalFormatting sqref="I651">
    <cfRule type="cellIs" dxfId="182" priority="157" operator="equal">
      <formula>"n/a"</formula>
    </cfRule>
    <cfRule type="cellIs" dxfId="181" priority="158" operator="equal">
      <formula>"warn"</formula>
    </cfRule>
    <cfRule type="cellIs" dxfId="180" priority="159" operator="equal">
      <formula>"fail"</formula>
    </cfRule>
    <cfRule type="cellIs" dxfId="179" priority="160" operator="equal">
      <formula>"pass"</formula>
    </cfRule>
  </conditionalFormatting>
  <conditionalFormatting sqref="I651">
    <cfRule type="cellIs" dxfId="178" priority="156" operator="equal">
      <formula>"black"</formula>
    </cfRule>
  </conditionalFormatting>
  <conditionalFormatting sqref="I736">
    <cfRule type="cellIs" dxfId="177" priority="152" operator="equal">
      <formula>"n/a"</formula>
    </cfRule>
    <cfRule type="cellIs" dxfId="176" priority="153" operator="equal">
      <formula>"warn"</formula>
    </cfRule>
    <cfRule type="cellIs" dxfId="175" priority="154" operator="equal">
      <formula>"fail"</formula>
    </cfRule>
    <cfRule type="cellIs" dxfId="174" priority="155" operator="equal">
      <formula>"pass"</formula>
    </cfRule>
  </conditionalFormatting>
  <conditionalFormatting sqref="I736">
    <cfRule type="cellIs" dxfId="173" priority="151" operator="equal">
      <formula>"black"</formula>
    </cfRule>
  </conditionalFormatting>
  <conditionalFormatting sqref="I736">
    <cfRule type="cellIs" dxfId="172" priority="147" operator="equal">
      <formula>"n/a"</formula>
    </cfRule>
    <cfRule type="cellIs" dxfId="171" priority="148" operator="equal">
      <formula>"warn"</formula>
    </cfRule>
    <cfRule type="cellIs" dxfId="170" priority="149" operator="equal">
      <formula>"fail"</formula>
    </cfRule>
    <cfRule type="cellIs" dxfId="169" priority="150" operator="equal">
      <formula>"pass"</formula>
    </cfRule>
  </conditionalFormatting>
  <conditionalFormatting sqref="I736">
    <cfRule type="cellIs" dxfId="168" priority="146" operator="equal">
      <formula>"black"</formula>
    </cfRule>
  </conditionalFormatting>
  <conditionalFormatting sqref="I737">
    <cfRule type="cellIs" dxfId="167" priority="142" operator="equal">
      <formula>"n/a"</formula>
    </cfRule>
    <cfRule type="cellIs" dxfId="166" priority="143" operator="equal">
      <formula>"warn"</formula>
    </cfRule>
    <cfRule type="cellIs" dxfId="165" priority="144" operator="equal">
      <formula>"fail"</formula>
    </cfRule>
    <cfRule type="cellIs" dxfId="164" priority="145" operator="equal">
      <formula>"pass"</formula>
    </cfRule>
  </conditionalFormatting>
  <conditionalFormatting sqref="I737">
    <cfRule type="cellIs" dxfId="163" priority="141" operator="equal">
      <formula>"black"</formula>
    </cfRule>
  </conditionalFormatting>
  <conditionalFormatting sqref="I737">
    <cfRule type="cellIs" dxfId="162" priority="137" operator="equal">
      <formula>"n/a"</formula>
    </cfRule>
    <cfRule type="cellIs" dxfId="161" priority="138" operator="equal">
      <formula>"warn"</formula>
    </cfRule>
    <cfRule type="cellIs" dxfId="160" priority="139" operator="equal">
      <formula>"fail"</formula>
    </cfRule>
    <cfRule type="cellIs" dxfId="159" priority="140" operator="equal">
      <formula>"pass"</formula>
    </cfRule>
  </conditionalFormatting>
  <conditionalFormatting sqref="I737">
    <cfRule type="cellIs" dxfId="158" priority="136" operator="equal">
      <formula>"black"</formula>
    </cfRule>
  </conditionalFormatting>
  <conditionalFormatting sqref="I648">
    <cfRule type="cellIs" dxfId="157" priority="132" operator="equal">
      <formula>"n/a"</formula>
    </cfRule>
    <cfRule type="cellIs" dxfId="156" priority="133" operator="equal">
      <formula>"warn"</formula>
    </cfRule>
    <cfRule type="cellIs" dxfId="155" priority="134" operator="equal">
      <formula>"fail"</formula>
    </cfRule>
    <cfRule type="cellIs" dxfId="154" priority="135" operator="equal">
      <formula>"pass"</formula>
    </cfRule>
  </conditionalFormatting>
  <conditionalFormatting sqref="I648">
    <cfRule type="cellIs" dxfId="153" priority="131" operator="equal">
      <formula>"black"</formula>
    </cfRule>
  </conditionalFormatting>
  <conditionalFormatting sqref="I648">
    <cfRule type="cellIs" dxfId="152" priority="127" operator="equal">
      <formula>"n/a"</formula>
    </cfRule>
    <cfRule type="cellIs" dxfId="151" priority="128" operator="equal">
      <formula>"warn"</formula>
    </cfRule>
    <cfRule type="cellIs" dxfId="150" priority="129" operator="equal">
      <formula>"fail"</formula>
    </cfRule>
    <cfRule type="cellIs" dxfId="149" priority="130" operator="equal">
      <formula>"pass"</formula>
    </cfRule>
  </conditionalFormatting>
  <conditionalFormatting sqref="I648">
    <cfRule type="cellIs" dxfId="148" priority="126" operator="equal">
      <formula>"black"</formula>
    </cfRule>
  </conditionalFormatting>
  <conditionalFormatting sqref="I648">
    <cfRule type="cellIs" dxfId="147" priority="122" operator="equal">
      <formula>"n/a"</formula>
    </cfRule>
    <cfRule type="cellIs" dxfId="146" priority="123" operator="equal">
      <formula>"warn"</formula>
    </cfRule>
    <cfRule type="cellIs" dxfId="145" priority="124" operator="equal">
      <formula>"fail"</formula>
    </cfRule>
    <cfRule type="cellIs" dxfId="144" priority="125" operator="equal">
      <formula>"pass"</formula>
    </cfRule>
  </conditionalFormatting>
  <conditionalFormatting sqref="I648">
    <cfRule type="cellIs" dxfId="143" priority="121" operator="equal">
      <formula>"black"</formula>
    </cfRule>
  </conditionalFormatting>
  <conditionalFormatting sqref="I651">
    <cfRule type="cellIs" dxfId="142" priority="117" operator="equal">
      <formula>"n/a"</formula>
    </cfRule>
    <cfRule type="cellIs" dxfId="141" priority="118" operator="equal">
      <formula>"warn"</formula>
    </cfRule>
    <cfRule type="cellIs" dxfId="140" priority="119" operator="equal">
      <formula>"fail"</formula>
    </cfRule>
    <cfRule type="cellIs" dxfId="139" priority="120" operator="equal">
      <formula>"pass"</formula>
    </cfRule>
  </conditionalFormatting>
  <conditionalFormatting sqref="I651">
    <cfRule type="cellIs" dxfId="138" priority="116" operator="equal">
      <formula>"black"</formula>
    </cfRule>
  </conditionalFormatting>
  <conditionalFormatting sqref="I651">
    <cfRule type="cellIs" dxfId="137" priority="112" operator="equal">
      <formula>"n/a"</formula>
    </cfRule>
    <cfRule type="cellIs" dxfId="136" priority="113" operator="equal">
      <formula>"warn"</formula>
    </cfRule>
    <cfRule type="cellIs" dxfId="135" priority="114" operator="equal">
      <formula>"fail"</formula>
    </cfRule>
    <cfRule type="cellIs" dxfId="134" priority="115" operator="equal">
      <formula>"pass"</formula>
    </cfRule>
  </conditionalFormatting>
  <conditionalFormatting sqref="I651">
    <cfRule type="cellIs" dxfId="133" priority="111" operator="equal">
      <formula>"black"</formula>
    </cfRule>
  </conditionalFormatting>
  <conditionalFormatting sqref="I651">
    <cfRule type="cellIs" dxfId="132" priority="107" operator="equal">
      <formula>"n/a"</formula>
    </cfRule>
    <cfRule type="cellIs" dxfId="131" priority="108" operator="equal">
      <formula>"warn"</formula>
    </cfRule>
    <cfRule type="cellIs" dxfId="130" priority="109" operator="equal">
      <formula>"fail"</formula>
    </cfRule>
    <cfRule type="cellIs" dxfId="129" priority="110" operator="equal">
      <formula>"pass"</formula>
    </cfRule>
  </conditionalFormatting>
  <conditionalFormatting sqref="I651">
    <cfRule type="cellIs" dxfId="128" priority="106" operator="equal">
      <formula>"black"</formula>
    </cfRule>
  </conditionalFormatting>
  <conditionalFormatting sqref="I684">
    <cfRule type="cellIs" dxfId="127" priority="102" operator="equal">
      <formula>"n/a"</formula>
    </cfRule>
    <cfRule type="cellIs" dxfId="126" priority="103" operator="equal">
      <formula>"warn"</formula>
    </cfRule>
    <cfRule type="cellIs" dxfId="125" priority="104" operator="equal">
      <formula>"fail"</formula>
    </cfRule>
    <cfRule type="cellIs" dxfId="124" priority="105" operator="equal">
      <formula>"pass"</formula>
    </cfRule>
  </conditionalFormatting>
  <conditionalFormatting sqref="I684">
    <cfRule type="cellIs" dxfId="123" priority="101" operator="equal">
      <formula>"black"</formula>
    </cfRule>
  </conditionalFormatting>
  <conditionalFormatting sqref="I684">
    <cfRule type="cellIs" dxfId="122" priority="97" operator="equal">
      <formula>"n/a"</formula>
    </cfRule>
    <cfRule type="cellIs" dxfId="121" priority="98" operator="equal">
      <formula>"warn"</formula>
    </cfRule>
    <cfRule type="cellIs" dxfId="120" priority="99" operator="equal">
      <formula>"fail"</formula>
    </cfRule>
    <cfRule type="cellIs" dxfId="119" priority="100" operator="equal">
      <formula>"pass"</formula>
    </cfRule>
  </conditionalFormatting>
  <conditionalFormatting sqref="I684">
    <cfRule type="cellIs" dxfId="118" priority="96" operator="equal">
      <formula>"black"</formula>
    </cfRule>
  </conditionalFormatting>
  <conditionalFormatting sqref="I684">
    <cfRule type="cellIs" dxfId="117" priority="92" operator="equal">
      <formula>"n/a"</formula>
    </cfRule>
    <cfRule type="cellIs" dxfId="116" priority="93" operator="equal">
      <formula>"warn"</formula>
    </cfRule>
    <cfRule type="cellIs" dxfId="115" priority="94" operator="equal">
      <formula>"fail"</formula>
    </cfRule>
    <cfRule type="cellIs" dxfId="114" priority="95" operator="equal">
      <formula>"pass"</formula>
    </cfRule>
  </conditionalFormatting>
  <conditionalFormatting sqref="I684">
    <cfRule type="cellIs" dxfId="113" priority="91" operator="equal">
      <formula>"black"</formula>
    </cfRule>
  </conditionalFormatting>
  <conditionalFormatting sqref="I688">
    <cfRule type="cellIs" dxfId="112" priority="87" operator="equal">
      <formula>"n/a"</formula>
    </cfRule>
    <cfRule type="cellIs" dxfId="111" priority="88" operator="equal">
      <formula>"warn"</formula>
    </cfRule>
    <cfRule type="cellIs" dxfId="110" priority="89" operator="equal">
      <formula>"fail"</formula>
    </cfRule>
    <cfRule type="cellIs" dxfId="109" priority="90" operator="equal">
      <formula>"pass"</formula>
    </cfRule>
  </conditionalFormatting>
  <conditionalFormatting sqref="I688">
    <cfRule type="cellIs" dxfId="108" priority="86" operator="equal">
      <formula>"black"</formula>
    </cfRule>
  </conditionalFormatting>
  <conditionalFormatting sqref="I688">
    <cfRule type="cellIs" dxfId="107" priority="82" operator="equal">
      <formula>"n/a"</formula>
    </cfRule>
    <cfRule type="cellIs" dxfId="106" priority="83" operator="equal">
      <formula>"warn"</formula>
    </cfRule>
    <cfRule type="cellIs" dxfId="105" priority="84" operator="equal">
      <formula>"fail"</formula>
    </cfRule>
    <cfRule type="cellIs" dxfId="104" priority="85" operator="equal">
      <formula>"pass"</formula>
    </cfRule>
  </conditionalFormatting>
  <conditionalFormatting sqref="I688">
    <cfRule type="cellIs" dxfId="103" priority="81" operator="equal">
      <formula>"black"</formula>
    </cfRule>
  </conditionalFormatting>
  <conditionalFormatting sqref="I688">
    <cfRule type="cellIs" dxfId="102" priority="77" operator="equal">
      <formula>"n/a"</formula>
    </cfRule>
    <cfRule type="cellIs" dxfId="101" priority="78" operator="equal">
      <formula>"warn"</formula>
    </cfRule>
    <cfRule type="cellIs" dxfId="100" priority="79" operator="equal">
      <formula>"fail"</formula>
    </cfRule>
    <cfRule type="cellIs" dxfId="99" priority="80" operator="equal">
      <formula>"pass"</formula>
    </cfRule>
  </conditionalFormatting>
  <conditionalFormatting sqref="I688">
    <cfRule type="cellIs" dxfId="98" priority="76" operator="equal">
      <formula>"black"</formula>
    </cfRule>
  </conditionalFormatting>
  <conditionalFormatting sqref="I705">
    <cfRule type="cellIs" dxfId="97" priority="72" operator="equal">
      <formula>"n/a"</formula>
    </cfRule>
    <cfRule type="cellIs" dxfId="96" priority="73" operator="equal">
      <formula>"warn"</formula>
    </cfRule>
    <cfRule type="cellIs" dxfId="95" priority="74" operator="equal">
      <formula>"fail"</formula>
    </cfRule>
    <cfRule type="cellIs" dxfId="94" priority="75" operator="equal">
      <formula>"pass"</formula>
    </cfRule>
  </conditionalFormatting>
  <conditionalFormatting sqref="I705">
    <cfRule type="cellIs" dxfId="93" priority="71" operator="equal">
      <formula>"black"</formula>
    </cfRule>
  </conditionalFormatting>
  <conditionalFormatting sqref="I705">
    <cfRule type="cellIs" dxfId="92" priority="67" operator="equal">
      <formula>"n/a"</formula>
    </cfRule>
    <cfRule type="cellIs" dxfId="91" priority="68" operator="equal">
      <formula>"warn"</formula>
    </cfRule>
    <cfRule type="cellIs" dxfId="90" priority="69" operator="equal">
      <formula>"fail"</formula>
    </cfRule>
    <cfRule type="cellIs" dxfId="89" priority="70" operator="equal">
      <formula>"pass"</formula>
    </cfRule>
  </conditionalFormatting>
  <conditionalFormatting sqref="I705">
    <cfRule type="cellIs" dxfId="88" priority="66" operator="equal">
      <formula>"black"</formula>
    </cfRule>
  </conditionalFormatting>
  <conditionalFormatting sqref="I705">
    <cfRule type="cellIs" dxfId="87" priority="62" operator="equal">
      <formula>"n/a"</formula>
    </cfRule>
    <cfRule type="cellIs" dxfId="86" priority="63" operator="equal">
      <formula>"warn"</formula>
    </cfRule>
    <cfRule type="cellIs" dxfId="85" priority="64" operator="equal">
      <formula>"fail"</formula>
    </cfRule>
    <cfRule type="cellIs" dxfId="84" priority="65" operator="equal">
      <formula>"pass"</formula>
    </cfRule>
  </conditionalFormatting>
  <conditionalFormatting sqref="I705">
    <cfRule type="cellIs" dxfId="83" priority="61" operator="equal">
      <formula>"black"</formula>
    </cfRule>
  </conditionalFormatting>
  <conditionalFormatting sqref="I707">
    <cfRule type="cellIs" dxfId="82" priority="57" operator="equal">
      <formula>"n/a"</formula>
    </cfRule>
    <cfRule type="cellIs" dxfId="81" priority="58" operator="equal">
      <formula>"warn"</formula>
    </cfRule>
    <cfRule type="cellIs" dxfId="80" priority="59" operator="equal">
      <formula>"fail"</formula>
    </cfRule>
    <cfRule type="cellIs" dxfId="79" priority="60" operator="equal">
      <formula>"pass"</formula>
    </cfRule>
  </conditionalFormatting>
  <conditionalFormatting sqref="I707">
    <cfRule type="cellIs" dxfId="78" priority="56" operator="equal">
      <formula>"black"</formula>
    </cfRule>
  </conditionalFormatting>
  <conditionalFormatting sqref="I707">
    <cfRule type="cellIs" dxfId="77" priority="52" operator="equal">
      <formula>"n/a"</formula>
    </cfRule>
    <cfRule type="cellIs" dxfId="76" priority="53" operator="equal">
      <formula>"warn"</formula>
    </cfRule>
    <cfRule type="cellIs" dxfId="75" priority="54" operator="equal">
      <formula>"fail"</formula>
    </cfRule>
    <cfRule type="cellIs" dxfId="74" priority="55" operator="equal">
      <formula>"pass"</formula>
    </cfRule>
  </conditionalFormatting>
  <conditionalFormatting sqref="I707">
    <cfRule type="cellIs" dxfId="73" priority="51" operator="equal">
      <formula>"black"</formula>
    </cfRule>
  </conditionalFormatting>
  <conditionalFormatting sqref="I707">
    <cfRule type="cellIs" dxfId="72" priority="47" operator="equal">
      <formula>"n/a"</formula>
    </cfRule>
    <cfRule type="cellIs" dxfId="71" priority="48" operator="equal">
      <formula>"warn"</formula>
    </cfRule>
    <cfRule type="cellIs" dxfId="70" priority="49" operator="equal">
      <formula>"fail"</formula>
    </cfRule>
    <cfRule type="cellIs" dxfId="69" priority="50" operator="equal">
      <formula>"pass"</formula>
    </cfRule>
  </conditionalFormatting>
  <conditionalFormatting sqref="I707">
    <cfRule type="cellIs" dxfId="68" priority="46" operator="equal">
      <formula>"black"</formula>
    </cfRule>
  </conditionalFormatting>
  <conditionalFormatting sqref="I716">
    <cfRule type="cellIs" dxfId="67" priority="42" operator="equal">
      <formula>"n/a"</formula>
    </cfRule>
    <cfRule type="cellIs" dxfId="66" priority="43" operator="equal">
      <formula>"warn"</formula>
    </cfRule>
    <cfRule type="cellIs" dxfId="65" priority="44" operator="equal">
      <formula>"fail"</formula>
    </cfRule>
    <cfRule type="cellIs" dxfId="64" priority="45" operator="equal">
      <formula>"pass"</formula>
    </cfRule>
  </conditionalFormatting>
  <conditionalFormatting sqref="I716">
    <cfRule type="cellIs" dxfId="63" priority="41" operator="equal">
      <formula>"black"</formula>
    </cfRule>
  </conditionalFormatting>
  <conditionalFormatting sqref="I716">
    <cfRule type="cellIs" dxfId="62" priority="37" operator="equal">
      <formula>"n/a"</formula>
    </cfRule>
    <cfRule type="cellIs" dxfId="61" priority="38" operator="equal">
      <formula>"warn"</formula>
    </cfRule>
    <cfRule type="cellIs" dxfId="60" priority="39" operator="equal">
      <formula>"fail"</formula>
    </cfRule>
    <cfRule type="cellIs" dxfId="59" priority="40" operator="equal">
      <formula>"pass"</formula>
    </cfRule>
  </conditionalFormatting>
  <conditionalFormatting sqref="I716">
    <cfRule type="cellIs" dxfId="58" priority="36" operator="equal">
      <formula>"black"</formula>
    </cfRule>
  </conditionalFormatting>
  <conditionalFormatting sqref="I716">
    <cfRule type="cellIs" dxfId="57" priority="32" operator="equal">
      <formula>"n/a"</formula>
    </cfRule>
    <cfRule type="cellIs" dxfId="56" priority="33" operator="equal">
      <formula>"warn"</formula>
    </cfRule>
    <cfRule type="cellIs" dxfId="55" priority="34" operator="equal">
      <formula>"fail"</formula>
    </cfRule>
    <cfRule type="cellIs" dxfId="54" priority="35" operator="equal">
      <formula>"pass"</formula>
    </cfRule>
  </conditionalFormatting>
  <conditionalFormatting sqref="I716">
    <cfRule type="cellIs" dxfId="53" priority="31" operator="equal">
      <formula>"black"</formula>
    </cfRule>
  </conditionalFormatting>
  <conditionalFormatting sqref="I717">
    <cfRule type="cellIs" dxfId="52" priority="27" operator="equal">
      <formula>"n/a"</formula>
    </cfRule>
    <cfRule type="cellIs" dxfId="51" priority="28" operator="equal">
      <formula>"warn"</formula>
    </cfRule>
    <cfRule type="cellIs" dxfId="50" priority="29" operator="equal">
      <formula>"fail"</formula>
    </cfRule>
    <cfRule type="cellIs" dxfId="49" priority="30" operator="equal">
      <formula>"pass"</formula>
    </cfRule>
  </conditionalFormatting>
  <conditionalFormatting sqref="I717">
    <cfRule type="cellIs" dxfId="48" priority="26" operator="equal">
      <formula>"black"</formula>
    </cfRule>
  </conditionalFormatting>
  <conditionalFormatting sqref="I717">
    <cfRule type="cellIs" dxfId="47" priority="22" operator="equal">
      <formula>"n/a"</formula>
    </cfRule>
    <cfRule type="cellIs" dxfId="46" priority="23" operator="equal">
      <formula>"warn"</formula>
    </cfRule>
    <cfRule type="cellIs" dxfId="45" priority="24" operator="equal">
      <formula>"fail"</formula>
    </cfRule>
    <cfRule type="cellIs" dxfId="44" priority="25" operator="equal">
      <formula>"pass"</formula>
    </cfRule>
  </conditionalFormatting>
  <conditionalFormatting sqref="I717">
    <cfRule type="cellIs" dxfId="43" priority="21" operator="equal">
      <formula>"black"</formula>
    </cfRule>
  </conditionalFormatting>
  <conditionalFormatting sqref="I717">
    <cfRule type="cellIs" dxfId="42" priority="17" operator="equal">
      <formula>"n/a"</formula>
    </cfRule>
    <cfRule type="cellIs" dxfId="41" priority="18" operator="equal">
      <formula>"warn"</formula>
    </cfRule>
    <cfRule type="cellIs" dxfId="40" priority="19" operator="equal">
      <formula>"fail"</formula>
    </cfRule>
    <cfRule type="cellIs" dxfId="39" priority="20" operator="equal">
      <formula>"pass"</formula>
    </cfRule>
  </conditionalFormatting>
  <conditionalFormatting sqref="I717">
    <cfRule type="cellIs" dxfId="38" priority="16" operator="equal">
      <formula>"black"</formula>
    </cfRule>
  </conditionalFormatting>
  <conditionalFormatting sqref="I726:I727">
    <cfRule type="cellIs" dxfId="37" priority="12" operator="equal">
      <formula>"n/a"</formula>
    </cfRule>
    <cfRule type="cellIs" dxfId="36" priority="13" operator="equal">
      <formula>"warn"</formula>
    </cfRule>
    <cfRule type="cellIs" dxfId="35" priority="14" operator="equal">
      <formula>"fail"</formula>
    </cfRule>
    <cfRule type="cellIs" dxfId="34" priority="15" operator="equal">
      <formula>"pass"</formula>
    </cfRule>
  </conditionalFormatting>
  <conditionalFormatting sqref="I726:I727">
    <cfRule type="cellIs" dxfId="33" priority="11" operator="equal">
      <formula>"black"</formula>
    </cfRule>
  </conditionalFormatting>
  <conditionalFormatting sqref="I726:I727">
    <cfRule type="cellIs" dxfId="32" priority="7" operator="equal">
      <formula>"n/a"</formula>
    </cfRule>
    <cfRule type="cellIs" dxfId="31" priority="8" operator="equal">
      <formula>"warn"</formula>
    </cfRule>
    <cfRule type="cellIs" dxfId="30" priority="9" operator="equal">
      <formula>"fail"</formula>
    </cfRule>
    <cfRule type="cellIs" dxfId="29" priority="10" operator="equal">
      <formula>"pass"</formula>
    </cfRule>
  </conditionalFormatting>
  <conditionalFormatting sqref="I726:I727">
    <cfRule type="cellIs" dxfId="28" priority="6" operator="equal">
      <formula>"black"</formula>
    </cfRule>
  </conditionalFormatting>
  <conditionalFormatting sqref="I726:I727">
    <cfRule type="cellIs" dxfId="27" priority="2" operator="equal">
      <formula>"n/a"</formula>
    </cfRule>
    <cfRule type="cellIs" dxfId="26" priority="3" operator="equal">
      <formula>"warn"</formula>
    </cfRule>
    <cfRule type="cellIs" dxfId="25" priority="4" operator="equal">
      <formula>"fail"</formula>
    </cfRule>
    <cfRule type="cellIs" dxfId="24" priority="5" operator="equal">
      <formula>"pass"</formula>
    </cfRule>
  </conditionalFormatting>
  <conditionalFormatting sqref="I726:I727">
    <cfRule type="cellIs" dxfId="23" priority="1" operator="equal">
      <formula>"black"</formula>
    </cfRule>
  </conditionalFormatting>
  <dataValidations count="1">
    <dataValidation type="list" allowBlank="1" showInputMessage="1" showErrorMessage="1" sqref="D26:G141 D270:G382 A621:C624 D389:G501 D148:G264 D508:G623 D625:G737">
      <formula1>$T$8:$T$12</formula1>
    </dataValidation>
  </dataValidation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Q62"/>
  <sheetViews>
    <sheetView topLeftCell="A39" workbookViewId="0">
      <selection activeCell="C74" sqref="C74"/>
    </sheetView>
  </sheetViews>
  <sheetFormatPr defaultRowHeight="15" x14ac:dyDescent="0.25"/>
  <cols>
    <col min="1" max="1" width="11.85546875" style="577" customWidth="1"/>
    <col min="2" max="2" width="30.28515625" style="577" customWidth="1"/>
    <col min="3" max="3" width="95.42578125" style="577" bestFit="1" customWidth="1"/>
    <col min="4" max="4" width="6.42578125" style="577" bestFit="1" customWidth="1"/>
    <col min="5" max="5" width="5.7109375" style="577" bestFit="1" customWidth="1"/>
    <col min="6" max="6" width="33.42578125" style="577" customWidth="1"/>
    <col min="7" max="16384" width="9.140625" style="577"/>
  </cols>
  <sheetData>
    <row r="1" spans="1:17" x14ac:dyDescent="0.25">
      <c r="A1" s="674" t="s">
        <v>3627</v>
      </c>
      <c r="B1" s="674"/>
      <c r="C1" s="674"/>
      <c r="D1" s="126"/>
      <c r="E1" s="126"/>
      <c r="F1" s="126"/>
    </row>
    <row r="2" spans="1:17" x14ac:dyDescent="0.25">
      <c r="A2" s="674"/>
      <c r="B2" s="674"/>
      <c r="C2" s="674"/>
      <c r="D2" s="126"/>
      <c r="E2" s="126"/>
      <c r="F2" s="126"/>
    </row>
    <row r="3" spans="1:17" x14ac:dyDescent="0.25">
      <c r="A3" s="674"/>
      <c r="B3" s="674"/>
      <c r="C3" s="674"/>
      <c r="D3" s="126"/>
      <c r="E3" s="126"/>
      <c r="F3" s="126"/>
    </row>
    <row r="4" spans="1:17" ht="76.5" x14ac:dyDescent="0.25">
      <c r="A4" s="369" t="s">
        <v>1978</v>
      </c>
      <c r="B4" s="369" t="s">
        <v>1979</v>
      </c>
      <c r="C4" s="369" t="s">
        <v>1980</v>
      </c>
      <c r="D4" s="370" t="s">
        <v>1981</v>
      </c>
      <c r="E4" s="371" t="s">
        <v>3628</v>
      </c>
      <c r="F4" s="372" t="s">
        <v>958</v>
      </c>
    </row>
    <row r="5" spans="1:17" x14ac:dyDescent="0.25">
      <c r="A5" s="125" t="s">
        <v>3629</v>
      </c>
      <c r="B5" s="125" t="s">
        <v>3630</v>
      </c>
      <c r="C5" s="126" t="s">
        <v>3631</v>
      </c>
      <c r="D5" s="126"/>
      <c r="E5" s="126"/>
      <c r="F5" s="126"/>
      <c r="Q5" s="577" t="s">
        <v>45</v>
      </c>
    </row>
    <row r="6" spans="1:17" x14ac:dyDescent="0.25">
      <c r="A6" s="126"/>
      <c r="B6" s="126"/>
      <c r="C6" s="126" t="s">
        <v>3632</v>
      </c>
      <c r="D6" s="126"/>
      <c r="E6" s="126"/>
      <c r="F6" s="126"/>
      <c r="Q6" s="577" t="s">
        <v>46</v>
      </c>
    </row>
    <row r="7" spans="1:17" x14ac:dyDescent="0.25">
      <c r="A7" s="126"/>
      <c r="B7" s="126"/>
      <c r="C7" s="126" t="s">
        <v>3633</v>
      </c>
      <c r="D7" s="126"/>
      <c r="E7" s="126"/>
      <c r="F7" s="126"/>
    </row>
    <row r="8" spans="1:17" x14ac:dyDescent="0.25">
      <c r="A8" s="126"/>
      <c r="B8" s="126"/>
      <c r="C8" s="126" t="s">
        <v>3634</v>
      </c>
      <c r="D8" s="126"/>
      <c r="E8" s="126"/>
      <c r="F8" s="126"/>
    </row>
    <row r="9" spans="1:17" x14ac:dyDescent="0.25">
      <c r="A9" s="177"/>
      <c r="B9" s="177"/>
      <c r="C9" s="177"/>
      <c r="D9" s="177"/>
      <c r="E9" s="177"/>
      <c r="F9" s="177"/>
    </row>
    <row r="10" spans="1:17" x14ac:dyDescent="0.25">
      <c r="A10" s="125" t="s">
        <v>3635</v>
      </c>
      <c r="B10" s="125" t="s">
        <v>3630</v>
      </c>
      <c r="C10" s="203" t="s">
        <v>3636</v>
      </c>
      <c r="D10" s="126"/>
      <c r="E10" s="126"/>
      <c r="F10" s="126"/>
    </row>
    <row r="11" spans="1:17" x14ac:dyDescent="0.25">
      <c r="A11" s="126"/>
      <c r="B11" s="126"/>
      <c r="C11" s="203" t="s">
        <v>3637</v>
      </c>
      <c r="D11" s="126"/>
      <c r="E11" s="126"/>
      <c r="F11" s="126"/>
    </row>
    <row r="12" spans="1:17" x14ac:dyDescent="0.25">
      <c r="A12" s="126"/>
      <c r="B12" s="126"/>
      <c r="C12" s="203" t="s">
        <v>3638</v>
      </c>
      <c r="D12" s="126"/>
      <c r="E12" s="126"/>
      <c r="F12" s="126"/>
    </row>
    <row r="13" spans="1:17" x14ac:dyDescent="0.25">
      <c r="A13" s="126"/>
      <c r="B13" s="126"/>
      <c r="C13" s="203" t="s">
        <v>3639</v>
      </c>
      <c r="D13" s="126"/>
      <c r="E13" s="126"/>
      <c r="F13" s="126"/>
    </row>
    <row r="14" spans="1:17" x14ac:dyDescent="0.25">
      <c r="A14" s="126"/>
      <c r="B14" s="126"/>
      <c r="C14" s="203" t="s">
        <v>3640</v>
      </c>
      <c r="D14" s="126"/>
      <c r="E14" s="126"/>
      <c r="F14" s="126"/>
    </row>
    <row r="15" spans="1:17" x14ac:dyDescent="0.25">
      <c r="A15" s="177"/>
      <c r="B15" s="177"/>
      <c r="C15" s="177"/>
      <c r="D15" s="177"/>
      <c r="E15" s="177"/>
      <c r="F15" s="177"/>
    </row>
    <row r="16" spans="1:17" x14ac:dyDescent="0.25">
      <c r="A16" s="125" t="s">
        <v>3641</v>
      </c>
      <c r="B16" s="125" t="s">
        <v>3642</v>
      </c>
      <c r="C16" s="203" t="s">
        <v>3643</v>
      </c>
      <c r="D16" s="126"/>
      <c r="E16" s="126"/>
      <c r="F16" s="126"/>
    </row>
    <row r="17" spans="1:6" x14ac:dyDescent="0.25">
      <c r="A17" s="126"/>
      <c r="B17" s="126"/>
      <c r="C17" s="203" t="s">
        <v>3644</v>
      </c>
      <c r="D17" s="126"/>
      <c r="E17" s="126"/>
      <c r="F17" s="126"/>
    </row>
    <row r="18" spans="1:6" x14ac:dyDescent="0.25">
      <c r="A18" s="126"/>
      <c r="B18" s="126"/>
      <c r="C18" s="203" t="s">
        <v>3645</v>
      </c>
      <c r="D18" s="126"/>
      <c r="E18" s="126"/>
      <c r="F18" s="126"/>
    </row>
    <row r="19" spans="1:6" x14ac:dyDescent="0.25">
      <c r="A19" s="177"/>
      <c r="B19" s="177"/>
      <c r="C19" s="177"/>
      <c r="D19" s="177"/>
      <c r="E19" s="177"/>
      <c r="F19" s="177"/>
    </row>
    <row r="20" spans="1:6" x14ac:dyDescent="0.25">
      <c r="A20" s="125" t="s">
        <v>3646</v>
      </c>
      <c r="B20" s="125" t="s">
        <v>3647</v>
      </c>
      <c r="C20" s="203" t="s">
        <v>3648</v>
      </c>
      <c r="D20" s="126"/>
      <c r="E20" s="126"/>
      <c r="F20" s="126"/>
    </row>
    <row r="21" spans="1:6" x14ac:dyDescent="0.25">
      <c r="A21" s="126"/>
      <c r="B21" s="126"/>
      <c r="C21" s="203" t="s">
        <v>3649</v>
      </c>
      <c r="D21" s="126"/>
      <c r="E21" s="126"/>
      <c r="F21" s="126"/>
    </row>
    <row r="22" spans="1:6" x14ac:dyDescent="0.25">
      <c r="A22" s="126"/>
      <c r="B22" s="126"/>
      <c r="C22" s="203" t="s">
        <v>3650</v>
      </c>
      <c r="D22" s="126"/>
      <c r="E22" s="126"/>
      <c r="F22" s="126"/>
    </row>
    <row r="23" spans="1:6" x14ac:dyDescent="0.25">
      <c r="A23" s="126"/>
      <c r="B23" s="126"/>
      <c r="C23" s="203" t="s">
        <v>3651</v>
      </c>
      <c r="D23" s="126"/>
      <c r="E23" s="126"/>
      <c r="F23" s="126"/>
    </row>
    <row r="24" spans="1:6" ht="30" x14ac:dyDescent="0.25">
      <c r="A24" s="126"/>
      <c r="B24" s="126"/>
      <c r="C24" s="282" t="s">
        <v>3652</v>
      </c>
      <c r="D24" s="126"/>
      <c r="E24" s="126"/>
      <c r="F24" s="126"/>
    </row>
    <row r="25" spans="1:6" x14ac:dyDescent="0.25">
      <c r="A25" s="14"/>
      <c r="B25" s="14"/>
      <c r="C25" s="14"/>
      <c r="D25" s="14"/>
      <c r="E25" s="14"/>
      <c r="F25" s="14"/>
    </row>
    <row r="26" spans="1:6" x14ac:dyDescent="0.25">
      <c r="A26" s="125" t="s">
        <v>3653</v>
      </c>
      <c r="B26" s="125" t="s">
        <v>3654</v>
      </c>
      <c r="C26" s="203" t="s">
        <v>3655</v>
      </c>
      <c r="D26" s="126"/>
      <c r="E26" s="126"/>
      <c r="F26" s="126"/>
    </row>
    <row r="27" spans="1:6" x14ac:dyDescent="0.25">
      <c r="A27" s="126"/>
      <c r="B27" s="126"/>
      <c r="C27" s="203" t="s">
        <v>3656</v>
      </c>
      <c r="D27" s="126"/>
      <c r="E27" s="126"/>
      <c r="F27" s="126"/>
    </row>
    <row r="28" spans="1:6" x14ac:dyDescent="0.25">
      <c r="A28" s="126"/>
      <c r="B28" s="126"/>
      <c r="C28" s="203" t="s">
        <v>3657</v>
      </c>
      <c r="D28" s="126"/>
      <c r="E28" s="126"/>
      <c r="F28" s="126"/>
    </row>
    <row r="29" spans="1:6" x14ac:dyDescent="0.25">
      <c r="A29" s="126"/>
      <c r="B29" s="126"/>
      <c r="C29" s="203" t="s">
        <v>3658</v>
      </c>
      <c r="D29" s="126"/>
      <c r="E29" s="126"/>
      <c r="F29" s="126"/>
    </row>
    <row r="30" spans="1:6" x14ac:dyDescent="0.25">
      <c r="A30" s="126"/>
      <c r="B30" s="126"/>
      <c r="C30" s="203" t="s">
        <v>3659</v>
      </c>
      <c r="D30" s="126"/>
      <c r="E30" s="126"/>
      <c r="F30" s="126"/>
    </row>
    <row r="31" spans="1:6" x14ac:dyDescent="0.25">
      <c r="A31" s="126"/>
      <c r="B31" s="126"/>
      <c r="C31" s="203" t="s">
        <v>3660</v>
      </c>
      <c r="D31" s="126"/>
      <c r="E31" s="126"/>
      <c r="F31" s="126"/>
    </row>
    <row r="32" spans="1:6" x14ac:dyDescent="0.25">
      <c r="A32" s="177"/>
      <c r="B32" s="177"/>
      <c r="C32" s="177"/>
      <c r="D32" s="177"/>
      <c r="E32" s="177"/>
      <c r="F32" s="177"/>
    </row>
    <row r="33" spans="1:6" x14ac:dyDescent="0.25">
      <c r="A33" s="125" t="s">
        <v>3661</v>
      </c>
      <c r="B33" s="125" t="s">
        <v>3662</v>
      </c>
      <c r="C33" s="203" t="s">
        <v>3655</v>
      </c>
      <c r="D33" s="126"/>
      <c r="E33" s="126"/>
      <c r="F33" s="126"/>
    </row>
    <row r="34" spans="1:6" x14ac:dyDescent="0.25">
      <c r="A34" s="126"/>
      <c r="B34" s="126"/>
      <c r="C34" s="203" t="s">
        <v>3656</v>
      </c>
      <c r="D34" s="126"/>
      <c r="E34" s="126"/>
      <c r="F34" s="126"/>
    </row>
    <row r="35" spans="1:6" x14ac:dyDescent="0.25">
      <c r="A35" s="126"/>
      <c r="B35" s="126"/>
      <c r="C35" s="203" t="s">
        <v>3657</v>
      </c>
      <c r="D35" s="126"/>
      <c r="E35" s="126"/>
      <c r="F35" s="126"/>
    </row>
    <row r="36" spans="1:6" x14ac:dyDescent="0.25">
      <c r="A36" s="126"/>
      <c r="B36" s="126"/>
      <c r="C36" s="203" t="s">
        <v>3663</v>
      </c>
      <c r="D36" s="126"/>
      <c r="E36" s="126"/>
      <c r="F36" s="126"/>
    </row>
    <row r="37" spans="1:6" x14ac:dyDescent="0.25">
      <c r="A37" s="126"/>
      <c r="B37" s="126"/>
      <c r="C37" s="203" t="s">
        <v>3664</v>
      </c>
      <c r="D37" s="126"/>
      <c r="E37" s="126"/>
      <c r="F37" s="126"/>
    </row>
    <row r="38" spans="1:6" x14ac:dyDescent="0.25">
      <c r="A38" s="126"/>
      <c r="B38" s="126"/>
      <c r="C38" s="203" t="s">
        <v>3665</v>
      </c>
      <c r="D38" s="126"/>
      <c r="E38" s="126"/>
      <c r="F38" s="126"/>
    </row>
    <row r="39" spans="1:6" x14ac:dyDescent="0.25">
      <c r="A39" s="126"/>
      <c r="B39" s="126"/>
      <c r="C39" s="203" t="s">
        <v>3666</v>
      </c>
      <c r="D39" s="126"/>
      <c r="E39" s="126"/>
      <c r="F39" s="126"/>
    </row>
    <row r="40" spans="1:6" x14ac:dyDescent="0.25">
      <c r="A40" s="126"/>
      <c r="B40" s="126"/>
      <c r="C40" s="203" t="s">
        <v>3667</v>
      </c>
      <c r="D40" s="126"/>
      <c r="E40" s="126"/>
      <c r="F40" s="126"/>
    </row>
    <row r="41" spans="1:6" x14ac:dyDescent="0.25">
      <c r="A41" s="177"/>
      <c r="B41" s="177"/>
      <c r="C41" s="177"/>
      <c r="D41" s="177"/>
      <c r="E41" s="177"/>
      <c r="F41" s="177"/>
    </row>
    <row r="42" spans="1:6" x14ac:dyDescent="0.25">
      <c r="A42" s="125" t="s">
        <v>3668</v>
      </c>
      <c r="B42" s="125" t="s">
        <v>3669</v>
      </c>
      <c r="C42" s="203" t="s">
        <v>3655</v>
      </c>
      <c r="D42" s="126"/>
      <c r="E42" s="126"/>
      <c r="F42" s="126"/>
    </row>
    <row r="43" spans="1:6" x14ac:dyDescent="0.25">
      <c r="A43" s="126"/>
      <c r="B43" s="126"/>
      <c r="C43" s="203" t="s">
        <v>3656</v>
      </c>
      <c r="D43" s="126"/>
      <c r="E43" s="126"/>
      <c r="F43" s="126"/>
    </row>
    <row r="44" spans="1:6" x14ac:dyDescent="0.25">
      <c r="A44" s="126"/>
      <c r="B44" s="126"/>
      <c r="C44" s="203" t="s">
        <v>3670</v>
      </c>
      <c r="D44" s="126"/>
      <c r="E44" s="126"/>
      <c r="F44" s="126"/>
    </row>
    <row r="45" spans="1:6" x14ac:dyDescent="0.25">
      <c r="A45" s="126"/>
      <c r="B45" s="126"/>
      <c r="C45" s="203" t="s">
        <v>3671</v>
      </c>
      <c r="D45" s="126"/>
      <c r="E45" s="126"/>
      <c r="F45" s="126"/>
    </row>
    <row r="46" spans="1:6" x14ac:dyDescent="0.25">
      <c r="A46" s="126"/>
      <c r="B46" s="126"/>
      <c r="C46" s="203" t="s">
        <v>3659</v>
      </c>
      <c r="D46" s="126"/>
      <c r="E46" s="126"/>
      <c r="F46" s="126"/>
    </row>
    <row r="47" spans="1:6" x14ac:dyDescent="0.25">
      <c r="A47" s="126"/>
      <c r="B47" s="126"/>
      <c r="C47" s="203" t="s">
        <v>3660</v>
      </c>
      <c r="D47" s="126"/>
      <c r="E47" s="126"/>
      <c r="F47" s="126"/>
    </row>
    <row r="48" spans="1:6" x14ac:dyDescent="0.25">
      <c r="A48" s="177"/>
      <c r="B48" s="177"/>
      <c r="C48" s="177"/>
      <c r="D48" s="177"/>
      <c r="E48" s="177"/>
      <c r="F48" s="177"/>
    </row>
    <row r="49" spans="1:6" x14ac:dyDescent="0.25">
      <c r="A49" s="125" t="s">
        <v>3672</v>
      </c>
      <c r="B49" s="125" t="s">
        <v>3673</v>
      </c>
      <c r="C49" s="203" t="s">
        <v>3655</v>
      </c>
      <c r="D49" s="126"/>
      <c r="E49" s="126"/>
      <c r="F49" s="126"/>
    </row>
    <row r="50" spans="1:6" x14ac:dyDescent="0.25">
      <c r="A50" s="126"/>
      <c r="B50" s="126"/>
      <c r="C50" s="203" t="s">
        <v>3656</v>
      </c>
      <c r="D50" s="126"/>
      <c r="E50" s="126"/>
      <c r="F50" s="126"/>
    </row>
    <row r="51" spans="1:6" ht="30" x14ac:dyDescent="0.25">
      <c r="A51" s="126"/>
      <c r="B51" s="126"/>
      <c r="C51" s="282" t="s">
        <v>3674</v>
      </c>
      <c r="D51" s="126"/>
      <c r="E51" s="126"/>
      <c r="F51" s="126"/>
    </row>
    <row r="52" spans="1:6" x14ac:dyDescent="0.25">
      <c r="A52" s="126"/>
      <c r="B52" s="126"/>
      <c r="C52" s="203" t="s">
        <v>3675</v>
      </c>
      <c r="D52" s="126"/>
      <c r="E52" s="126"/>
      <c r="F52" s="126"/>
    </row>
    <row r="53" spans="1:6" x14ac:dyDescent="0.25">
      <c r="A53" s="126"/>
      <c r="B53" s="126"/>
      <c r="C53" s="203" t="s">
        <v>3659</v>
      </c>
      <c r="D53" s="126"/>
      <c r="E53" s="126"/>
      <c r="F53" s="126"/>
    </row>
    <row r="54" spans="1:6" x14ac:dyDescent="0.25">
      <c r="A54" s="126"/>
      <c r="B54" s="126"/>
      <c r="C54" s="203" t="s">
        <v>3660</v>
      </c>
      <c r="D54" s="126"/>
      <c r="E54" s="126"/>
      <c r="F54" s="126"/>
    </row>
    <row r="55" spans="1:6" x14ac:dyDescent="0.25">
      <c r="A55" s="177"/>
      <c r="B55" s="177"/>
      <c r="C55" s="177"/>
      <c r="D55" s="177"/>
      <c r="E55" s="177"/>
      <c r="F55" s="177"/>
    </row>
    <row r="56" spans="1:6" x14ac:dyDescent="0.25">
      <c r="A56" s="125" t="s">
        <v>3676</v>
      </c>
      <c r="B56" s="125" t="s">
        <v>3677</v>
      </c>
      <c r="C56" s="203" t="s">
        <v>3678</v>
      </c>
      <c r="D56" s="126"/>
      <c r="E56" s="126"/>
      <c r="F56" s="126"/>
    </row>
    <row r="57" spans="1:6" x14ac:dyDescent="0.25">
      <c r="A57" s="126"/>
      <c r="B57" s="126"/>
      <c r="C57" s="203" t="s">
        <v>3679</v>
      </c>
      <c r="D57" s="126"/>
      <c r="E57" s="126"/>
      <c r="F57" s="126"/>
    </row>
    <row r="58" spans="1:6" ht="30" x14ac:dyDescent="0.25">
      <c r="A58" s="126"/>
      <c r="B58" s="126"/>
      <c r="C58" s="282" t="s">
        <v>3680</v>
      </c>
      <c r="D58" s="126"/>
      <c r="E58" s="126"/>
      <c r="F58" s="126"/>
    </row>
    <row r="59" spans="1:6" x14ac:dyDescent="0.25">
      <c r="A59" s="177"/>
      <c r="B59" s="177"/>
      <c r="C59" s="177"/>
      <c r="D59" s="177"/>
      <c r="E59" s="177"/>
      <c r="F59" s="177"/>
    </row>
    <row r="60" spans="1:6" x14ac:dyDescent="0.25">
      <c r="A60" s="125" t="s">
        <v>3681</v>
      </c>
      <c r="B60" s="125" t="s">
        <v>3682</v>
      </c>
      <c r="C60" s="203" t="s">
        <v>3678</v>
      </c>
      <c r="D60" s="126"/>
      <c r="E60" s="126"/>
      <c r="F60" s="126"/>
    </row>
    <row r="61" spans="1:6" x14ac:dyDescent="0.25">
      <c r="A61" s="126"/>
      <c r="B61" s="125" t="s">
        <v>3683</v>
      </c>
      <c r="C61" s="203" t="s">
        <v>3684</v>
      </c>
      <c r="D61" s="126"/>
      <c r="E61" s="126"/>
      <c r="F61" s="126"/>
    </row>
    <row r="62" spans="1:6" ht="30" x14ac:dyDescent="0.25">
      <c r="A62" s="126"/>
      <c r="B62" s="126"/>
      <c r="C62" s="282" t="s">
        <v>3685</v>
      </c>
      <c r="D62" s="126"/>
      <c r="E62" s="126"/>
      <c r="F62" s="126"/>
    </row>
  </sheetData>
  <mergeCells count="1">
    <mergeCell ref="A1:C3"/>
  </mergeCells>
  <conditionalFormatting sqref="E5:E62">
    <cfRule type="cellIs" dxfId="22" priority="1" operator="equal">
      <formula>"pass"</formula>
    </cfRule>
    <cfRule type="cellIs" dxfId="21" priority="2" operator="equal">
      <formula>"fail"</formula>
    </cfRule>
  </conditionalFormatting>
  <dataValidations count="1">
    <dataValidation type="list" allowBlank="1" showInputMessage="1" showErrorMessage="1" sqref="E5:E62">
      <formula1>$Q$5:$Q$6</formula1>
    </dataValidation>
  </dataValidation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U45"/>
  <sheetViews>
    <sheetView topLeftCell="A10" workbookViewId="0">
      <selection activeCell="C53" sqref="C53"/>
    </sheetView>
  </sheetViews>
  <sheetFormatPr defaultRowHeight="15" x14ac:dyDescent="0.25"/>
  <cols>
    <col min="1" max="1" width="9.140625" style="577"/>
    <col min="2" max="2" width="25.85546875" style="577" customWidth="1"/>
    <col min="3" max="3" width="68.7109375" style="577" customWidth="1"/>
    <col min="4" max="4" width="6.42578125" style="577" bestFit="1" customWidth="1"/>
    <col min="5" max="5" width="4.7109375" style="577" bestFit="1" customWidth="1"/>
    <col min="6" max="6" width="58.140625" style="577" customWidth="1"/>
    <col min="7" max="16384" width="9.140625" style="577"/>
  </cols>
  <sheetData>
    <row r="1" spans="1:21" x14ac:dyDescent="0.25">
      <c r="A1" s="674" t="s">
        <v>3627</v>
      </c>
      <c r="B1" s="674"/>
      <c r="C1" s="674"/>
      <c r="D1" s="126"/>
      <c r="E1" s="126"/>
      <c r="F1" s="126"/>
    </row>
    <row r="2" spans="1:21" x14ac:dyDescent="0.25">
      <c r="A2" s="674"/>
      <c r="B2" s="674"/>
      <c r="C2" s="674"/>
      <c r="D2" s="126"/>
      <c r="E2" s="126"/>
      <c r="F2" s="126"/>
    </row>
    <row r="3" spans="1:21" x14ac:dyDescent="0.25">
      <c r="A3" s="674"/>
      <c r="B3" s="674"/>
      <c r="C3" s="674"/>
      <c r="D3" s="126"/>
      <c r="E3" s="126"/>
      <c r="F3" s="126"/>
    </row>
    <row r="4" spans="1:21" ht="45" x14ac:dyDescent="0.25">
      <c r="A4" s="369" t="s">
        <v>1978</v>
      </c>
      <c r="B4" s="369" t="s">
        <v>1979</v>
      </c>
      <c r="C4" s="369" t="s">
        <v>1980</v>
      </c>
      <c r="D4" s="370" t="s">
        <v>1981</v>
      </c>
      <c r="E4" s="371" t="s">
        <v>3686</v>
      </c>
      <c r="F4" s="372" t="s">
        <v>958</v>
      </c>
    </row>
    <row r="5" spans="1:21" x14ac:dyDescent="0.25">
      <c r="A5" s="125" t="s">
        <v>3687</v>
      </c>
      <c r="B5" s="125" t="s">
        <v>3688</v>
      </c>
      <c r="C5" s="126" t="s">
        <v>3689</v>
      </c>
      <c r="D5" s="126"/>
      <c r="E5" s="126"/>
      <c r="F5" s="126"/>
      <c r="U5" s="577" t="s">
        <v>45</v>
      </c>
    </row>
    <row r="6" spans="1:21" x14ac:dyDescent="0.25">
      <c r="A6" s="126"/>
      <c r="B6" s="126"/>
      <c r="C6" s="126" t="s">
        <v>3690</v>
      </c>
      <c r="D6" s="126"/>
      <c r="E6" s="126"/>
      <c r="F6" s="126"/>
      <c r="U6" s="577" t="s">
        <v>46</v>
      </c>
    </row>
    <row r="7" spans="1:21" ht="30" x14ac:dyDescent="0.25">
      <c r="A7" s="126"/>
      <c r="B7" s="126"/>
      <c r="C7" s="127" t="s">
        <v>3691</v>
      </c>
      <c r="D7" s="126"/>
      <c r="E7" s="126"/>
      <c r="F7" s="126"/>
    </row>
    <row r="8" spans="1:21" x14ac:dyDescent="0.25">
      <c r="A8" s="126"/>
      <c r="B8" s="126"/>
      <c r="C8" s="126" t="s">
        <v>3692</v>
      </c>
      <c r="D8" s="126"/>
      <c r="E8" s="126"/>
      <c r="F8" s="126"/>
    </row>
    <row r="9" spans="1:21" x14ac:dyDescent="0.25">
      <c r="A9" s="126"/>
      <c r="B9" s="126"/>
      <c r="C9" s="126" t="s">
        <v>3693</v>
      </c>
      <c r="D9" s="126"/>
      <c r="E9" s="126"/>
      <c r="F9" s="126"/>
      <c r="P9" s="577" t="s">
        <v>45</v>
      </c>
    </row>
    <row r="10" spans="1:21" x14ac:dyDescent="0.25">
      <c r="A10" s="177"/>
      <c r="B10" s="177"/>
      <c r="C10" s="177"/>
      <c r="D10" s="177"/>
      <c r="E10" s="177"/>
      <c r="F10" s="177"/>
      <c r="P10" s="577" t="s">
        <v>46</v>
      </c>
    </row>
    <row r="11" spans="1:21" x14ac:dyDescent="0.25">
      <c r="A11" s="125" t="s">
        <v>3694</v>
      </c>
      <c r="B11" s="125" t="s">
        <v>3695</v>
      </c>
      <c r="C11" s="126" t="s">
        <v>3689</v>
      </c>
      <c r="D11" s="126"/>
      <c r="E11" s="126"/>
      <c r="F11" s="126"/>
    </row>
    <row r="12" spans="1:21" x14ac:dyDescent="0.25">
      <c r="A12" s="126"/>
      <c r="B12" s="126"/>
      <c r="C12" s="126" t="s">
        <v>3690</v>
      </c>
      <c r="D12" s="126"/>
      <c r="E12" s="126"/>
      <c r="F12" s="126"/>
    </row>
    <row r="13" spans="1:21" ht="30" x14ac:dyDescent="0.25">
      <c r="A13" s="126"/>
      <c r="B13" s="126"/>
      <c r="C13" s="127" t="s">
        <v>3691</v>
      </c>
      <c r="D13" s="126"/>
      <c r="E13" s="126"/>
      <c r="F13" s="126"/>
    </row>
    <row r="14" spans="1:21" x14ac:dyDescent="0.25">
      <c r="A14" s="126"/>
      <c r="B14" s="126"/>
      <c r="C14" s="126" t="s">
        <v>3696</v>
      </c>
      <c r="D14" s="126"/>
      <c r="E14" s="126"/>
      <c r="F14" s="126"/>
    </row>
    <row r="15" spans="1:21" ht="30" x14ac:dyDescent="0.25">
      <c r="A15" s="126"/>
      <c r="B15" s="126"/>
      <c r="C15" s="127" t="s">
        <v>3697</v>
      </c>
      <c r="D15" s="126"/>
      <c r="E15" s="126"/>
      <c r="F15" s="126"/>
    </row>
    <row r="16" spans="1:21" x14ac:dyDescent="0.25">
      <c r="A16" s="177"/>
      <c r="B16" s="177"/>
      <c r="C16" s="177"/>
      <c r="D16" s="177"/>
      <c r="E16" s="177"/>
      <c r="F16" s="177"/>
    </row>
    <row r="17" spans="1:6" x14ac:dyDescent="0.25">
      <c r="A17" s="125" t="s">
        <v>3698</v>
      </c>
      <c r="B17" s="125" t="s">
        <v>3699</v>
      </c>
      <c r="C17" s="126" t="s">
        <v>3689</v>
      </c>
      <c r="D17" s="126"/>
      <c r="E17" s="126"/>
      <c r="F17" s="126"/>
    </row>
    <row r="18" spans="1:6" x14ac:dyDescent="0.25">
      <c r="A18" s="126"/>
      <c r="B18" s="126"/>
      <c r="C18" s="126" t="s">
        <v>3690</v>
      </c>
      <c r="D18" s="126"/>
      <c r="E18" s="126"/>
      <c r="F18" s="126"/>
    </row>
    <row r="19" spans="1:6" ht="30" x14ac:dyDescent="0.25">
      <c r="A19" s="126"/>
      <c r="B19" s="126"/>
      <c r="C19" s="127" t="s">
        <v>3691</v>
      </c>
      <c r="D19" s="126"/>
      <c r="E19" s="126"/>
      <c r="F19" s="126"/>
    </row>
    <row r="20" spans="1:6" x14ac:dyDescent="0.25">
      <c r="A20" s="126"/>
      <c r="B20" s="126"/>
      <c r="C20" s="126" t="s">
        <v>3700</v>
      </c>
      <c r="D20" s="126"/>
      <c r="E20" s="126"/>
      <c r="F20" s="126"/>
    </row>
    <row r="21" spans="1:6" x14ac:dyDescent="0.25">
      <c r="A21" s="126"/>
      <c r="B21" s="126"/>
      <c r="C21" s="126" t="s">
        <v>3701</v>
      </c>
      <c r="D21" s="126"/>
      <c r="E21" s="126"/>
      <c r="F21" s="126"/>
    </row>
    <row r="22" spans="1:6" ht="30" x14ac:dyDescent="0.25">
      <c r="A22" s="126"/>
      <c r="B22" s="126"/>
      <c r="C22" s="127" t="s">
        <v>3702</v>
      </c>
      <c r="D22" s="126"/>
      <c r="E22" s="126"/>
      <c r="F22" s="126"/>
    </row>
    <row r="23" spans="1:6" x14ac:dyDescent="0.25">
      <c r="A23" s="126"/>
      <c r="B23" s="126"/>
      <c r="C23" s="203" t="s">
        <v>3703</v>
      </c>
      <c r="D23" s="126"/>
      <c r="E23" s="126"/>
      <c r="F23" s="126"/>
    </row>
    <row r="24" spans="1:6" x14ac:dyDescent="0.25">
      <c r="A24" s="126"/>
      <c r="B24" s="126"/>
      <c r="C24" s="203" t="s">
        <v>3704</v>
      </c>
      <c r="D24" s="126"/>
      <c r="E24" s="126"/>
      <c r="F24" s="126"/>
    </row>
    <row r="25" spans="1:6" x14ac:dyDescent="0.25">
      <c r="A25" s="126"/>
      <c r="B25" s="126"/>
      <c r="C25" s="203" t="s">
        <v>3705</v>
      </c>
      <c r="D25" s="126"/>
      <c r="E25" s="126"/>
      <c r="F25" s="126"/>
    </row>
    <row r="26" spans="1:6" x14ac:dyDescent="0.25">
      <c r="A26" s="126"/>
      <c r="B26" s="126"/>
      <c r="C26" s="203" t="s">
        <v>3706</v>
      </c>
      <c r="D26" s="126"/>
      <c r="E26" s="126"/>
      <c r="F26" s="126"/>
    </row>
    <row r="27" spans="1:6" x14ac:dyDescent="0.25">
      <c r="A27" s="126"/>
      <c r="B27" s="126"/>
      <c r="C27" s="203" t="s">
        <v>3369</v>
      </c>
      <c r="D27" s="126"/>
      <c r="E27" s="126"/>
      <c r="F27" s="126"/>
    </row>
    <row r="28" spans="1:6" x14ac:dyDescent="0.25">
      <c r="A28" s="126"/>
      <c r="B28" s="126"/>
      <c r="C28" s="203" t="s">
        <v>3707</v>
      </c>
      <c r="D28" s="126"/>
      <c r="E28" s="126"/>
      <c r="F28" s="126"/>
    </row>
    <row r="29" spans="1:6" x14ac:dyDescent="0.25">
      <c r="A29" s="126"/>
      <c r="B29" s="126"/>
      <c r="C29" s="203" t="s">
        <v>3708</v>
      </c>
      <c r="D29" s="126"/>
      <c r="E29" s="126"/>
      <c r="F29" s="126"/>
    </row>
    <row r="30" spans="1:6" x14ac:dyDescent="0.25">
      <c r="A30" s="126"/>
      <c r="B30" s="126"/>
      <c r="C30" s="203" t="s">
        <v>3709</v>
      </c>
      <c r="D30" s="126"/>
      <c r="E30" s="126"/>
      <c r="F30" s="126"/>
    </row>
    <row r="31" spans="1:6" x14ac:dyDescent="0.25">
      <c r="A31" s="177"/>
      <c r="B31" s="177"/>
      <c r="C31" s="177"/>
      <c r="D31" s="177"/>
      <c r="E31" s="177"/>
      <c r="F31" s="177"/>
    </row>
    <row r="32" spans="1:6" x14ac:dyDescent="0.25">
      <c r="A32" s="125" t="s">
        <v>3710</v>
      </c>
      <c r="B32" s="125" t="s">
        <v>3711</v>
      </c>
      <c r="C32" s="126" t="s">
        <v>3689</v>
      </c>
      <c r="D32" s="126"/>
      <c r="E32" s="126"/>
      <c r="F32" s="126"/>
    </row>
    <row r="33" spans="1:6" ht="30" x14ac:dyDescent="0.25">
      <c r="A33" s="126"/>
      <c r="B33" s="125" t="s">
        <v>3712</v>
      </c>
      <c r="C33" s="127" t="s">
        <v>3713</v>
      </c>
      <c r="D33" s="126"/>
      <c r="E33" s="126"/>
      <c r="F33" s="126"/>
    </row>
    <row r="34" spans="1:6" ht="30" x14ac:dyDescent="0.25">
      <c r="A34" s="126"/>
      <c r="B34" s="126"/>
      <c r="C34" s="127" t="s">
        <v>3691</v>
      </c>
      <c r="D34" s="126"/>
      <c r="E34" s="126"/>
      <c r="F34" s="126"/>
    </row>
    <row r="35" spans="1:6" x14ac:dyDescent="0.25">
      <c r="A35" s="126"/>
      <c r="B35" s="126"/>
      <c r="C35" s="126" t="s">
        <v>3700</v>
      </c>
      <c r="D35" s="126"/>
      <c r="E35" s="126"/>
      <c r="F35" s="126"/>
    </row>
    <row r="36" spans="1:6" x14ac:dyDescent="0.25">
      <c r="A36" s="126"/>
      <c r="B36" s="126"/>
      <c r="C36" s="126" t="s">
        <v>3701</v>
      </c>
      <c r="D36" s="126"/>
      <c r="E36" s="126"/>
      <c r="F36" s="126"/>
    </row>
    <row r="37" spans="1:6" ht="30" x14ac:dyDescent="0.25">
      <c r="A37" s="126"/>
      <c r="B37" s="126"/>
      <c r="C37" s="127" t="s">
        <v>3702</v>
      </c>
      <c r="D37" s="126"/>
      <c r="E37" s="126"/>
      <c r="F37" s="126"/>
    </row>
    <row r="38" spans="1:6" x14ac:dyDescent="0.25">
      <c r="A38" s="177"/>
      <c r="B38" s="177"/>
      <c r="C38" s="177"/>
      <c r="D38" s="177"/>
      <c r="E38" s="177"/>
      <c r="F38" s="177"/>
    </row>
    <row r="39" spans="1:6" x14ac:dyDescent="0.25">
      <c r="A39" s="125" t="s">
        <v>3714</v>
      </c>
      <c r="B39" s="125" t="s">
        <v>3715</v>
      </c>
      <c r="C39" s="126" t="s">
        <v>3689</v>
      </c>
      <c r="D39" s="126"/>
      <c r="E39" s="126"/>
      <c r="F39" s="126"/>
    </row>
    <row r="40" spans="1:6" x14ac:dyDescent="0.25">
      <c r="A40" s="126"/>
      <c r="B40" s="126"/>
      <c r="C40" s="126" t="s">
        <v>3690</v>
      </c>
      <c r="D40" s="126"/>
      <c r="E40" s="126"/>
      <c r="F40" s="126"/>
    </row>
    <row r="41" spans="1:6" ht="30" x14ac:dyDescent="0.25">
      <c r="A41" s="126"/>
      <c r="B41" s="126"/>
      <c r="C41" s="127" t="s">
        <v>3691</v>
      </c>
      <c r="D41" s="126"/>
      <c r="E41" s="126"/>
      <c r="F41" s="126"/>
    </row>
    <row r="42" spans="1:6" x14ac:dyDescent="0.25">
      <c r="A42" s="126"/>
      <c r="B42" s="126"/>
      <c r="C42" s="126" t="s">
        <v>3700</v>
      </c>
      <c r="D42" s="126"/>
      <c r="E42" s="126"/>
      <c r="F42" s="126"/>
    </row>
    <row r="43" spans="1:6" x14ac:dyDescent="0.25">
      <c r="A43" s="126"/>
      <c r="B43" s="126"/>
      <c r="C43" s="126" t="s">
        <v>3701</v>
      </c>
      <c r="D43" s="126"/>
      <c r="E43" s="126"/>
      <c r="F43" s="126"/>
    </row>
    <row r="44" spans="1:6" ht="30" x14ac:dyDescent="0.25">
      <c r="A44" s="126"/>
      <c r="B44" s="126"/>
      <c r="C44" s="127" t="s">
        <v>3702</v>
      </c>
      <c r="D44" s="126"/>
      <c r="E44" s="126"/>
      <c r="F44" s="126"/>
    </row>
    <row r="45" spans="1:6" x14ac:dyDescent="0.25">
      <c r="A45" s="126"/>
      <c r="B45" s="126"/>
      <c r="C45" s="203" t="s">
        <v>3703</v>
      </c>
      <c r="D45" s="126"/>
      <c r="E45" s="126"/>
      <c r="F45" s="126"/>
    </row>
  </sheetData>
  <mergeCells count="1">
    <mergeCell ref="A1:C3"/>
  </mergeCells>
  <conditionalFormatting sqref="E5:E45">
    <cfRule type="cellIs" dxfId="20" priority="1" operator="equal">
      <formula>"fail"</formula>
    </cfRule>
    <cfRule type="cellIs" dxfId="19" priority="2" operator="equal">
      <formula>"pass"</formula>
    </cfRule>
  </conditionalFormatting>
  <dataValidations count="1">
    <dataValidation type="list" allowBlank="1" showInputMessage="1" showErrorMessage="1" sqref="E5:E45">
      <formula1>$P$9:$P$10</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sheetPr>
  <dimension ref="A1:O136"/>
  <sheetViews>
    <sheetView topLeftCell="A94" workbookViewId="0">
      <selection activeCell="E135" sqref="E135"/>
    </sheetView>
  </sheetViews>
  <sheetFormatPr defaultRowHeight="15" x14ac:dyDescent="0.25"/>
  <cols>
    <col min="1" max="1" width="12.28515625" bestFit="1" customWidth="1"/>
    <col min="2" max="2" width="27.140625" bestFit="1" customWidth="1"/>
    <col min="3" max="3" width="85.7109375" customWidth="1"/>
    <col min="4" max="5" width="5" bestFit="1" customWidth="1"/>
    <col min="6" max="6" width="28.28515625" customWidth="1"/>
  </cols>
  <sheetData>
    <row r="1" spans="1:15" ht="18.75" x14ac:dyDescent="0.3">
      <c r="A1" s="140"/>
      <c r="B1" s="140"/>
      <c r="C1" s="140"/>
      <c r="D1" s="535"/>
      <c r="E1" s="102" t="s">
        <v>45</v>
      </c>
      <c r="F1" s="535"/>
    </row>
    <row r="2" spans="1:15" ht="23.25" x14ac:dyDescent="0.35">
      <c r="A2" s="140"/>
      <c r="B2" s="607" t="s">
        <v>146</v>
      </c>
      <c r="C2" s="607"/>
      <c r="D2" s="535"/>
      <c r="E2" s="102" t="s">
        <v>46</v>
      </c>
      <c r="F2" s="535"/>
    </row>
    <row r="3" spans="1:15" ht="18.75" x14ac:dyDescent="0.3">
      <c r="A3" s="140"/>
      <c r="B3" s="100">
        <f ca="1">TODAY()</f>
        <v>40730</v>
      </c>
      <c r="C3" s="139"/>
      <c r="D3" s="535"/>
      <c r="E3" s="102" t="s">
        <v>47</v>
      </c>
      <c r="F3" s="535"/>
    </row>
    <row r="4" spans="1:15" x14ac:dyDescent="0.25">
      <c r="A4" s="535"/>
      <c r="B4" s="535"/>
      <c r="C4" s="535"/>
      <c r="D4" s="535"/>
      <c r="E4" s="535"/>
      <c r="F4" s="535"/>
    </row>
    <row r="5" spans="1:15" ht="21" x14ac:dyDescent="0.35">
      <c r="A5" s="103"/>
      <c r="B5" s="103"/>
      <c r="C5" s="103"/>
      <c r="D5" s="103"/>
      <c r="E5" s="103"/>
      <c r="F5" s="185"/>
    </row>
    <row r="6" spans="1:15" ht="21" x14ac:dyDescent="0.35">
      <c r="A6" s="608" t="s">
        <v>3019</v>
      </c>
      <c r="B6" s="608"/>
      <c r="C6" s="608"/>
      <c r="D6" s="103"/>
      <c r="E6" s="103"/>
      <c r="F6" s="185"/>
    </row>
    <row r="7" spans="1:15" ht="21" x14ac:dyDescent="0.35">
      <c r="A7" s="103"/>
      <c r="B7" s="103"/>
      <c r="C7" s="103"/>
      <c r="D7" s="103"/>
      <c r="E7" s="103"/>
      <c r="F7" s="185"/>
    </row>
    <row r="8" spans="1:15" ht="48.75" x14ac:dyDescent="0.25">
      <c r="A8" s="112" t="s">
        <v>147</v>
      </c>
      <c r="B8" s="112" t="s">
        <v>148</v>
      </c>
      <c r="C8" s="112" t="s">
        <v>149</v>
      </c>
      <c r="D8" s="109" t="s">
        <v>249</v>
      </c>
      <c r="E8" s="109" t="s">
        <v>1309</v>
      </c>
      <c r="F8" s="182" t="s">
        <v>958</v>
      </c>
    </row>
    <row r="9" spans="1:15" x14ac:dyDescent="0.25">
      <c r="A9" s="125" t="s">
        <v>3020</v>
      </c>
      <c r="B9" s="125" t="s">
        <v>3036</v>
      </c>
      <c r="C9" s="127" t="s">
        <v>3021</v>
      </c>
      <c r="D9" s="143"/>
      <c r="E9" s="143"/>
      <c r="F9" s="186"/>
      <c r="O9" s="546" t="s">
        <v>45</v>
      </c>
    </row>
    <row r="10" spans="1:15" x14ac:dyDescent="0.25">
      <c r="A10" s="126"/>
      <c r="B10" s="125" t="s">
        <v>3037</v>
      </c>
      <c r="C10" s="127" t="s">
        <v>3022</v>
      </c>
      <c r="D10" s="143"/>
      <c r="E10" s="143"/>
      <c r="F10" s="186"/>
      <c r="O10" s="546" t="s">
        <v>46</v>
      </c>
    </row>
    <row r="11" spans="1:15" x14ac:dyDescent="0.25">
      <c r="A11" s="126"/>
      <c r="B11" s="126"/>
      <c r="C11" s="126" t="s">
        <v>3023</v>
      </c>
      <c r="D11" s="143"/>
      <c r="E11" s="143"/>
      <c r="F11" s="186"/>
      <c r="O11" s="546" t="s">
        <v>47</v>
      </c>
    </row>
    <row r="12" spans="1:15" x14ac:dyDescent="0.25">
      <c r="A12" s="126"/>
      <c r="B12" s="126"/>
      <c r="C12" s="126" t="s">
        <v>3024</v>
      </c>
      <c r="D12" s="143"/>
      <c r="E12" s="143"/>
      <c r="F12" s="186"/>
      <c r="O12" s="546" t="s">
        <v>1625</v>
      </c>
    </row>
    <row r="13" spans="1:15" x14ac:dyDescent="0.25">
      <c r="A13" s="126"/>
      <c r="B13" s="126"/>
      <c r="C13" s="126" t="s">
        <v>3025</v>
      </c>
      <c r="D13" s="143"/>
      <c r="E13" s="143"/>
      <c r="F13" s="186"/>
    </row>
    <row r="14" spans="1:15" x14ac:dyDescent="0.25">
      <c r="A14" s="201"/>
      <c r="B14" s="201"/>
      <c r="C14" s="202" t="s">
        <v>3026</v>
      </c>
      <c r="D14" s="201"/>
      <c r="E14" s="201"/>
      <c r="F14" s="186"/>
    </row>
    <row r="15" spans="1:15" x14ac:dyDescent="0.25">
      <c r="A15" s="125"/>
      <c r="B15" s="125"/>
      <c r="C15" s="203" t="s">
        <v>3027</v>
      </c>
      <c r="D15" s="227"/>
      <c r="E15" s="227"/>
      <c r="F15" s="186"/>
    </row>
    <row r="16" spans="1:15" x14ac:dyDescent="0.25">
      <c r="A16" s="126"/>
      <c r="B16" s="125"/>
      <c r="C16" s="203" t="s">
        <v>3028</v>
      </c>
      <c r="D16" s="227"/>
      <c r="E16" s="227"/>
      <c r="F16" s="186"/>
    </row>
    <row r="17" spans="1:11" x14ac:dyDescent="0.25">
      <c r="A17" s="126"/>
      <c r="B17" s="126"/>
      <c r="C17" s="282" t="s">
        <v>3029</v>
      </c>
      <c r="D17" s="227"/>
      <c r="E17" s="227"/>
      <c r="F17" s="186"/>
    </row>
    <row r="18" spans="1:11" x14ac:dyDescent="0.25">
      <c r="A18" s="126"/>
      <c r="B18" s="126"/>
      <c r="C18" s="203" t="s">
        <v>3030</v>
      </c>
      <c r="D18" s="227"/>
      <c r="E18" s="227"/>
      <c r="F18" s="186"/>
    </row>
    <row r="19" spans="1:11" x14ac:dyDescent="0.25">
      <c r="A19" s="126"/>
      <c r="B19" s="126"/>
      <c r="C19" s="203" t="s">
        <v>3031</v>
      </c>
      <c r="D19" s="227"/>
      <c r="E19" s="227"/>
      <c r="F19" s="186"/>
    </row>
    <row r="20" spans="1:11" x14ac:dyDescent="0.25">
      <c r="A20" s="201"/>
      <c r="B20" s="201"/>
      <c r="C20" s="202" t="s">
        <v>3032</v>
      </c>
      <c r="D20" s="201"/>
      <c r="E20" s="201"/>
      <c r="F20" s="186"/>
    </row>
    <row r="21" spans="1:11" x14ac:dyDescent="0.25">
      <c r="A21" s="125"/>
      <c r="B21" s="125"/>
      <c r="C21" s="126" t="s">
        <v>3033</v>
      </c>
      <c r="D21" s="143"/>
      <c r="E21" s="143"/>
      <c r="F21" s="186"/>
    </row>
    <row r="22" spans="1:11" x14ac:dyDescent="0.25">
      <c r="A22" s="126"/>
      <c r="B22" s="125"/>
      <c r="C22" s="126" t="s">
        <v>3034</v>
      </c>
      <c r="D22" s="143"/>
      <c r="E22" s="143"/>
      <c r="F22" s="186"/>
    </row>
    <row r="23" spans="1:11" x14ac:dyDescent="0.25">
      <c r="A23" s="126"/>
      <c r="B23" s="126"/>
      <c r="C23" s="126" t="s">
        <v>3035</v>
      </c>
      <c r="D23" s="143"/>
      <c r="E23" s="143"/>
      <c r="F23" s="186"/>
    </row>
    <row r="24" spans="1:11" x14ac:dyDescent="0.25">
      <c r="A24" s="104"/>
      <c r="B24" s="104"/>
      <c r="C24" s="104"/>
      <c r="D24" s="104"/>
      <c r="E24" s="104"/>
      <c r="F24" s="187"/>
    </row>
    <row r="25" spans="1:11" x14ac:dyDescent="0.25">
      <c r="A25" s="125" t="s">
        <v>3038</v>
      </c>
      <c r="B25" s="125" t="s">
        <v>3039</v>
      </c>
      <c r="C25" s="127" t="s">
        <v>3041</v>
      </c>
      <c r="D25" s="143"/>
      <c r="E25" s="143"/>
      <c r="F25" s="186"/>
    </row>
    <row r="26" spans="1:11" x14ac:dyDescent="0.25">
      <c r="A26" s="126"/>
      <c r="B26" s="125" t="s">
        <v>3040</v>
      </c>
      <c r="C26" s="127" t="s">
        <v>3022</v>
      </c>
      <c r="D26" s="143"/>
      <c r="E26" s="143"/>
      <c r="F26" s="186"/>
    </row>
    <row r="27" spans="1:11" x14ac:dyDescent="0.25">
      <c r="A27" s="126"/>
      <c r="B27" s="126"/>
      <c r="C27" s="126" t="s">
        <v>3042</v>
      </c>
      <c r="D27" s="143"/>
      <c r="E27" s="143"/>
      <c r="F27" s="186"/>
    </row>
    <row r="28" spans="1:11" x14ac:dyDescent="0.25">
      <c r="A28" s="203"/>
      <c r="B28" s="203"/>
      <c r="C28" s="203" t="s">
        <v>3043</v>
      </c>
      <c r="D28" s="227"/>
      <c r="E28" s="227"/>
      <c r="F28" s="186"/>
      <c r="G28" s="210"/>
      <c r="H28" s="210"/>
      <c r="I28" s="210"/>
      <c r="J28" s="210"/>
      <c r="K28" s="210"/>
    </row>
    <row r="29" spans="1:11" x14ac:dyDescent="0.25">
      <c r="A29" s="201"/>
      <c r="B29" s="201"/>
      <c r="C29" s="202" t="s">
        <v>3055</v>
      </c>
      <c r="D29" s="201"/>
      <c r="E29" s="201"/>
      <c r="F29" s="186"/>
      <c r="G29" s="210"/>
      <c r="H29" s="210"/>
      <c r="I29" s="210"/>
      <c r="J29" s="210"/>
      <c r="K29" s="210"/>
    </row>
    <row r="30" spans="1:11" x14ac:dyDescent="0.25">
      <c r="A30" s="125"/>
      <c r="B30" s="125"/>
      <c r="C30" s="126" t="s">
        <v>3056</v>
      </c>
      <c r="D30" s="143"/>
      <c r="E30" s="143"/>
      <c r="F30" s="186"/>
    </row>
    <row r="31" spans="1:11" x14ac:dyDescent="0.25">
      <c r="A31" s="126"/>
      <c r="B31" s="125"/>
      <c r="C31" s="126" t="s">
        <v>3057</v>
      </c>
      <c r="D31" s="143"/>
      <c r="E31" s="143"/>
      <c r="F31" s="186"/>
    </row>
    <row r="32" spans="1:11" x14ac:dyDescent="0.25">
      <c r="A32" s="126"/>
      <c r="B32" s="126"/>
      <c r="C32" s="126" t="s">
        <v>3058</v>
      </c>
      <c r="D32" s="143"/>
      <c r="E32" s="143"/>
      <c r="F32" s="186"/>
    </row>
    <row r="33" spans="1:6" x14ac:dyDescent="0.25">
      <c r="A33" s="126"/>
      <c r="B33" s="126"/>
      <c r="C33" s="126" t="s">
        <v>3059</v>
      </c>
      <c r="D33" s="143"/>
      <c r="E33" s="143"/>
      <c r="F33" s="186"/>
    </row>
    <row r="34" spans="1:6" x14ac:dyDescent="0.25">
      <c r="A34" s="126"/>
      <c r="B34" s="126"/>
      <c r="C34" s="126" t="s">
        <v>3060</v>
      </c>
      <c r="D34" s="143"/>
      <c r="E34" s="143"/>
      <c r="F34" s="186"/>
    </row>
    <row r="35" spans="1:6" x14ac:dyDescent="0.25">
      <c r="A35" s="126"/>
      <c r="B35" s="126"/>
      <c r="C35" s="126" t="s">
        <v>3061</v>
      </c>
      <c r="D35" s="143"/>
      <c r="E35" s="143"/>
      <c r="F35" s="186"/>
    </row>
    <row r="36" spans="1:6" x14ac:dyDescent="0.25">
      <c r="A36" s="545"/>
      <c r="B36" s="545"/>
      <c r="C36" s="545"/>
      <c r="D36" s="545"/>
      <c r="E36" s="545"/>
      <c r="F36" s="545"/>
    </row>
    <row r="37" spans="1:6" x14ac:dyDescent="0.25">
      <c r="A37" s="125" t="s">
        <v>3044</v>
      </c>
      <c r="B37" s="125" t="s">
        <v>3039</v>
      </c>
      <c r="C37" s="127" t="s">
        <v>3046</v>
      </c>
      <c r="D37" s="126"/>
      <c r="E37" s="143"/>
      <c r="F37" s="126"/>
    </row>
    <row r="38" spans="1:6" x14ac:dyDescent="0.25">
      <c r="A38" s="126"/>
      <c r="B38" s="125" t="s">
        <v>3045</v>
      </c>
      <c r="C38" s="127" t="s">
        <v>3022</v>
      </c>
      <c r="D38" s="126"/>
      <c r="E38" s="143"/>
      <c r="F38" s="126"/>
    </row>
    <row r="39" spans="1:6" x14ac:dyDescent="0.25">
      <c r="A39" s="126"/>
      <c r="B39" s="126"/>
      <c r="C39" s="126" t="s">
        <v>3042</v>
      </c>
      <c r="D39" s="126"/>
      <c r="E39" s="143"/>
      <c r="F39" s="126"/>
    </row>
    <row r="40" spans="1:6" x14ac:dyDescent="0.25">
      <c r="A40" s="126"/>
      <c r="B40" s="126"/>
      <c r="C40" s="126" t="s">
        <v>3047</v>
      </c>
      <c r="D40" s="126"/>
      <c r="E40" s="143"/>
      <c r="F40" s="126"/>
    </row>
    <row r="41" spans="1:6" x14ac:dyDescent="0.25">
      <c r="A41" s="126"/>
      <c r="B41" s="126"/>
      <c r="C41" s="126" t="s">
        <v>3048</v>
      </c>
      <c r="D41" s="126"/>
      <c r="E41" s="143"/>
      <c r="F41" s="126"/>
    </row>
    <row r="42" spans="1:6" x14ac:dyDescent="0.25">
      <c r="A42" s="126"/>
      <c r="B42" s="126"/>
      <c r="C42" s="126" t="s">
        <v>3062</v>
      </c>
      <c r="D42" s="126"/>
      <c r="E42" s="143"/>
      <c r="F42" s="126"/>
    </row>
    <row r="43" spans="1:6" x14ac:dyDescent="0.25">
      <c r="A43" s="126"/>
      <c r="B43" s="126"/>
      <c r="C43" s="203" t="s">
        <v>3050</v>
      </c>
      <c r="D43" s="126"/>
      <c r="E43" s="143"/>
      <c r="F43" s="126"/>
    </row>
    <row r="44" spans="1:6" x14ac:dyDescent="0.25">
      <c r="A44" s="126"/>
      <c r="B44" s="126"/>
      <c r="C44" s="126" t="s">
        <v>3049</v>
      </c>
      <c r="D44" s="126"/>
      <c r="E44" s="143"/>
      <c r="F44" s="126"/>
    </row>
    <row r="45" spans="1:6" x14ac:dyDescent="0.25">
      <c r="A45" s="126"/>
      <c r="B45" s="126"/>
      <c r="C45" s="203" t="s">
        <v>3082</v>
      </c>
      <c r="D45" s="126"/>
      <c r="E45" s="126"/>
      <c r="F45" s="126"/>
    </row>
    <row r="46" spans="1:6" x14ac:dyDescent="0.25">
      <c r="A46" s="177"/>
      <c r="B46" s="177"/>
      <c r="C46" s="177"/>
      <c r="D46" s="177"/>
      <c r="E46" s="177"/>
      <c r="F46" s="177"/>
    </row>
    <row r="47" spans="1:6" x14ac:dyDescent="0.25">
      <c r="A47" s="125" t="s">
        <v>3054</v>
      </c>
      <c r="B47" s="125" t="s">
        <v>3039</v>
      </c>
      <c r="C47" s="127" t="s">
        <v>3051</v>
      </c>
      <c r="D47" s="126"/>
      <c r="E47" s="126"/>
      <c r="F47" s="126"/>
    </row>
    <row r="48" spans="1:6" x14ac:dyDescent="0.25">
      <c r="A48" s="126"/>
      <c r="B48" s="125" t="s">
        <v>2772</v>
      </c>
      <c r="C48" s="127" t="s">
        <v>3022</v>
      </c>
      <c r="D48" s="126"/>
      <c r="E48" s="126"/>
      <c r="F48" s="126"/>
    </row>
    <row r="49" spans="1:6" x14ac:dyDescent="0.25">
      <c r="A49" s="126"/>
      <c r="B49" s="126"/>
      <c r="C49" s="126" t="s">
        <v>3042</v>
      </c>
      <c r="D49" s="126"/>
      <c r="E49" s="126"/>
      <c r="F49" s="126"/>
    </row>
    <row r="50" spans="1:6" x14ac:dyDescent="0.25">
      <c r="A50" s="126"/>
      <c r="B50" s="126"/>
      <c r="C50" s="126" t="s">
        <v>3052</v>
      </c>
      <c r="D50" s="126"/>
      <c r="E50" s="126"/>
      <c r="F50" s="126"/>
    </row>
    <row r="51" spans="1:6" x14ac:dyDescent="0.25">
      <c r="A51" s="126"/>
      <c r="B51" s="126"/>
      <c r="C51" s="126" t="s">
        <v>3053</v>
      </c>
      <c r="D51" s="126"/>
      <c r="E51" s="126"/>
      <c r="F51" s="126"/>
    </row>
    <row r="52" spans="1:6" x14ac:dyDescent="0.25">
      <c r="A52" s="177"/>
      <c r="B52" s="177"/>
      <c r="C52" s="177"/>
      <c r="D52" s="177"/>
      <c r="E52" s="177"/>
      <c r="F52" s="177"/>
    </row>
    <row r="53" spans="1:6" x14ac:dyDescent="0.25">
      <c r="A53" s="125" t="s">
        <v>3063</v>
      </c>
      <c r="B53" s="125" t="s">
        <v>3039</v>
      </c>
      <c r="C53" s="127" t="s">
        <v>3051</v>
      </c>
      <c r="D53" s="126"/>
      <c r="E53" s="126"/>
      <c r="F53" s="126"/>
    </row>
    <row r="54" spans="1:6" x14ac:dyDescent="0.25">
      <c r="A54" s="126"/>
      <c r="B54" s="125" t="s">
        <v>3064</v>
      </c>
      <c r="C54" s="127" t="s">
        <v>3022</v>
      </c>
      <c r="D54" s="126"/>
      <c r="E54" s="126"/>
      <c r="F54" s="126"/>
    </row>
    <row r="55" spans="1:6" x14ac:dyDescent="0.25">
      <c r="A55" s="126"/>
      <c r="B55" s="126"/>
      <c r="C55" s="126" t="s">
        <v>3042</v>
      </c>
      <c r="D55" s="126"/>
      <c r="E55" s="126"/>
      <c r="F55" s="126"/>
    </row>
    <row r="56" spans="1:6" x14ac:dyDescent="0.25">
      <c r="A56" s="126"/>
      <c r="B56" s="126"/>
      <c r="C56" s="126" t="s">
        <v>3065</v>
      </c>
      <c r="D56" s="126"/>
      <c r="E56" s="126"/>
      <c r="F56" s="126"/>
    </row>
    <row r="57" spans="1:6" x14ac:dyDescent="0.25">
      <c r="A57" s="126"/>
      <c r="B57" s="126"/>
      <c r="C57" s="126" t="s">
        <v>3066</v>
      </c>
      <c r="D57" s="126"/>
      <c r="E57" s="126"/>
      <c r="F57" s="126"/>
    </row>
    <row r="58" spans="1:6" x14ac:dyDescent="0.25">
      <c r="A58" s="126"/>
      <c r="B58" s="126"/>
      <c r="C58" s="203" t="s">
        <v>3067</v>
      </c>
      <c r="D58" s="126"/>
      <c r="E58" s="126"/>
      <c r="F58" s="126"/>
    </row>
    <row r="59" spans="1:6" x14ac:dyDescent="0.25">
      <c r="A59" s="126"/>
      <c r="B59" s="126"/>
      <c r="C59" s="203" t="s">
        <v>3068</v>
      </c>
      <c r="D59" s="126"/>
      <c r="E59" s="126"/>
      <c r="F59" s="126"/>
    </row>
    <row r="60" spans="1:6" x14ac:dyDescent="0.25">
      <c r="A60" s="126"/>
      <c r="B60" s="126"/>
      <c r="C60" s="203" t="s">
        <v>3069</v>
      </c>
      <c r="D60" s="126"/>
      <c r="E60" s="126"/>
      <c r="F60" s="126"/>
    </row>
    <row r="61" spans="1:6" x14ac:dyDescent="0.25">
      <c r="A61" s="126"/>
      <c r="B61" s="126"/>
      <c r="C61" s="203" t="s">
        <v>3070</v>
      </c>
      <c r="D61" s="126"/>
      <c r="E61" s="126"/>
      <c r="F61" s="126"/>
    </row>
    <row r="62" spans="1:6" x14ac:dyDescent="0.25">
      <c r="A62" s="177"/>
      <c r="B62" s="177"/>
      <c r="C62" s="177"/>
      <c r="D62" s="177"/>
      <c r="E62" s="177"/>
      <c r="F62" s="177"/>
    </row>
    <row r="63" spans="1:6" x14ac:dyDescent="0.25">
      <c r="A63" s="125" t="s">
        <v>3071</v>
      </c>
      <c r="B63" s="125" t="s">
        <v>3039</v>
      </c>
      <c r="C63" s="127" t="s">
        <v>3051</v>
      </c>
      <c r="D63" s="126"/>
      <c r="E63" s="126"/>
      <c r="F63" s="126"/>
    </row>
    <row r="64" spans="1:6" x14ac:dyDescent="0.25">
      <c r="A64" s="126"/>
      <c r="B64" s="125" t="s">
        <v>3072</v>
      </c>
      <c r="C64" s="127" t="s">
        <v>3022</v>
      </c>
      <c r="D64" s="126"/>
      <c r="E64" s="126"/>
      <c r="F64" s="126"/>
    </row>
    <row r="65" spans="1:6" x14ac:dyDescent="0.25">
      <c r="A65" s="126"/>
      <c r="B65" s="126"/>
      <c r="C65" s="126" t="s">
        <v>3042</v>
      </c>
      <c r="D65" s="126"/>
      <c r="E65" s="126"/>
      <c r="F65" s="126"/>
    </row>
    <row r="66" spans="1:6" x14ac:dyDescent="0.25">
      <c r="A66" s="126"/>
      <c r="B66" s="126"/>
      <c r="C66" s="126" t="s">
        <v>3073</v>
      </c>
      <c r="D66" s="126"/>
      <c r="E66" s="126"/>
      <c r="F66" s="126"/>
    </row>
    <row r="67" spans="1:6" x14ac:dyDescent="0.25">
      <c r="A67" s="126"/>
      <c r="B67" s="126"/>
      <c r="C67" s="126" t="s">
        <v>3074</v>
      </c>
      <c r="D67" s="126"/>
      <c r="E67" s="126"/>
      <c r="F67" s="126"/>
    </row>
    <row r="68" spans="1:6" x14ac:dyDescent="0.25">
      <c r="A68" s="14"/>
      <c r="B68" s="14"/>
      <c r="C68" s="14"/>
      <c r="D68" s="14"/>
      <c r="E68" s="14"/>
      <c r="F68" s="14"/>
    </row>
    <row r="69" spans="1:6" x14ac:dyDescent="0.25">
      <c r="A69" s="125" t="s">
        <v>3079</v>
      </c>
      <c r="B69" s="125" t="s">
        <v>3039</v>
      </c>
      <c r="C69" s="127" t="s">
        <v>3051</v>
      </c>
      <c r="D69" s="126"/>
      <c r="E69" s="126"/>
      <c r="F69" s="126"/>
    </row>
    <row r="70" spans="1:6" x14ac:dyDescent="0.25">
      <c r="A70" s="126"/>
      <c r="B70" s="125" t="s">
        <v>3075</v>
      </c>
      <c r="C70" s="127" t="s">
        <v>3022</v>
      </c>
      <c r="D70" s="126"/>
      <c r="E70" s="126"/>
      <c r="F70" s="126"/>
    </row>
    <row r="71" spans="1:6" x14ac:dyDescent="0.25">
      <c r="A71" s="126"/>
      <c r="B71" s="126"/>
      <c r="C71" s="126" t="s">
        <v>3042</v>
      </c>
      <c r="D71" s="126"/>
      <c r="E71" s="126"/>
      <c r="F71" s="126"/>
    </row>
    <row r="72" spans="1:6" x14ac:dyDescent="0.25">
      <c r="A72" s="126"/>
      <c r="B72" s="126"/>
      <c r="C72" s="126" t="s">
        <v>3076</v>
      </c>
      <c r="D72" s="126"/>
      <c r="E72" s="126"/>
      <c r="F72" s="126"/>
    </row>
    <row r="73" spans="1:6" x14ac:dyDescent="0.25">
      <c r="A73" s="126"/>
      <c r="B73" s="126"/>
      <c r="C73" s="126" t="s">
        <v>3074</v>
      </c>
      <c r="D73" s="126"/>
      <c r="E73" s="126"/>
      <c r="F73" s="126"/>
    </row>
    <row r="74" spans="1:6" x14ac:dyDescent="0.25">
      <c r="A74" s="126"/>
      <c r="B74" s="126"/>
      <c r="C74" s="203" t="s">
        <v>3084</v>
      </c>
      <c r="D74" s="126"/>
      <c r="E74" s="126"/>
      <c r="F74" s="126"/>
    </row>
    <row r="75" spans="1:6" x14ac:dyDescent="0.25">
      <c r="A75" s="126"/>
      <c r="B75" s="126"/>
      <c r="C75" s="203" t="s">
        <v>3077</v>
      </c>
      <c r="D75" s="126"/>
      <c r="E75" s="126"/>
      <c r="F75" s="126"/>
    </row>
    <row r="76" spans="1:6" x14ac:dyDescent="0.25">
      <c r="A76" s="126"/>
      <c r="B76" s="126"/>
      <c r="C76" s="203" t="s">
        <v>3078</v>
      </c>
      <c r="D76" s="126"/>
      <c r="E76" s="126"/>
      <c r="F76" s="126"/>
    </row>
    <row r="77" spans="1:6" x14ac:dyDescent="0.25">
      <c r="A77" s="177"/>
      <c r="B77" s="177"/>
      <c r="C77" s="177"/>
      <c r="D77" s="177"/>
      <c r="E77" s="177"/>
      <c r="F77" s="177"/>
    </row>
    <row r="78" spans="1:6" x14ac:dyDescent="0.25">
      <c r="A78" s="125" t="s">
        <v>3087</v>
      </c>
      <c r="B78" s="125" t="s">
        <v>3039</v>
      </c>
      <c r="C78" s="127" t="s">
        <v>3051</v>
      </c>
      <c r="D78" s="126"/>
      <c r="E78" s="126"/>
      <c r="F78" s="126"/>
    </row>
    <row r="79" spans="1:6" x14ac:dyDescent="0.25">
      <c r="A79" s="126"/>
      <c r="B79" s="125" t="s">
        <v>3080</v>
      </c>
      <c r="C79" s="127" t="s">
        <v>3022</v>
      </c>
      <c r="D79" s="126"/>
      <c r="E79" s="126"/>
      <c r="F79" s="126"/>
    </row>
    <row r="80" spans="1:6" x14ac:dyDescent="0.25">
      <c r="A80" s="126"/>
      <c r="B80" s="126"/>
      <c r="C80" s="126" t="s">
        <v>3042</v>
      </c>
      <c r="D80" s="126"/>
      <c r="E80" s="126"/>
      <c r="F80" s="126"/>
    </row>
    <row r="81" spans="1:6" x14ac:dyDescent="0.25">
      <c r="A81" s="126"/>
      <c r="B81" s="126"/>
      <c r="C81" s="126" t="s">
        <v>3047</v>
      </c>
      <c r="D81" s="126"/>
      <c r="E81" s="126"/>
      <c r="F81" s="126"/>
    </row>
    <row r="82" spans="1:6" x14ac:dyDescent="0.25">
      <c r="A82" s="126"/>
      <c r="B82" s="126"/>
      <c r="C82" s="126" t="s">
        <v>3048</v>
      </c>
      <c r="D82" s="126"/>
      <c r="E82" s="126"/>
      <c r="F82" s="126"/>
    </row>
    <row r="83" spans="1:6" x14ac:dyDescent="0.25">
      <c r="A83" s="126"/>
      <c r="B83" s="126"/>
      <c r="C83" s="126" t="s">
        <v>3062</v>
      </c>
      <c r="D83" s="126"/>
      <c r="E83" s="126"/>
      <c r="F83" s="126"/>
    </row>
    <row r="84" spans="1:6" x14ac:dyDescent="0.25">
      <c r="A84" s="126"/>
      <c r="B84" s="126"/>
      <c r="C84" s="203" t="s">
        <v>3050</v>
      </c>
      <c r="D84" s="126"/>
      <c r="E84" s="126"/>
      <c r="F84" s="126"/>
    </row>
    <row r="85" spans="1:6" x14ac:dyDescent="0.25">
      <c r="A85" s="126"/>
      <c r="B85" s="126"/>
      <c r="C85" s="126" t="s">
        <v>3049</v>
      </c>
      <c r="D85" s="126"/>
      <c r="E85" s="126"/>
      <c r="F85" s="126"/>
    </row>
    <row r="86" spans="1:6" x14ac:dyDescent="0.25">
      <c r="A86" s="126"/>
      <c r="B86" s="126"/>
      <c r="C86" s="203" t="s">
        <v>3081</v>
      </c>
      <c r="D86" s="126"/>
      <c r="E86" s="126"/>
      <c r="F86" s="126"/>
    </row>
    <row r="87" spans="1:6" x14ac:dyDescent="0.25">
      <c r="A87" s="126"/>
      <c r="B87" s="126"/>
      <c r="C87" s="203" t="s">
        <v>3083</v>
      </c>
      <c r="D87" s="126"/>
      <c r="E87" s="126"/>
      <c r="F87" s="126"/>
    </row>
    <row r="88" spans="1:6" x14ac:dyDescent="0.25">
      <c r="A88" s="126"/>
      <c r="B88" s="126"/>
      <c r="C88" s="203" t="s">
        <v>3085</v>
      </c>
      <c r="D88" s="126"/>
      <c r="E88" s="126"/>
      <c r="F88" s="126"/>
    </row>
    <row r="89" spans="1:6" x14ac:dyDescent="0.25">
      <c r="A89" s="126"/>
      <c r="B89" s="126"/>
      <c r="C89" s="203" t="s">
        <v>3086</v>
      </c>
      <c r="D89" s="126"/>
      <c r="E89" s="126"/>
      <c r="F89" s="126"/>
    </row>
    <row r="90" spans="1:6" x14ac:dyDescent="0.25">
      <c r="A90" s="177"/>
      <c r="B90" s="177"/>
      <c r="C90" s="177"/>
      <c r="D90" s="177"/>
      <c r="E90" s="177"/>
      <c r="F90" s="177"/>
    </row>
    <row r="91" spans="1:6" x14ac:dyDescent="0.25">
      <c r="A91" s="125" t="s">
        <v>3096</v>
      </c>
      <c r="B91" s="125" t="s">
        <v>3039</v>
      </c>
      <c r="C91" s="127" t="s">
        <v>3051</v>
      </c>
      <c r="D91" s="126"/>
      <c r="E91" s="126"/>
      <c r="F91" s="126"/>
    </row>
    <row r="92" spans="1:6" x14ac:dyDescent="0.25">
      <c r="A92" s="126"/>
      <c r="B92" s="125" t="s">
        <v>3095</v>
      </c>
      <c r="C92" s="127" t="s">
        <v>3022</v>
      </c>
      <c r="D92" s="126"/>
      <c r="E92" s="126"/>
      <c r="F92" s="126"/>
    </row>
    <row r="93" spans="1:6" x14ac:dyDescent="0.25">
      <c r="A93" s="126"/>
      <c r="B93" s="126"/>
      <c r="C93" s="126" t="s">
        <v>3042</v>
      </c>
      <c r="D93" s="126"/>
      <c r="E93" s="126"/>
      <c r="F93" s="126"/>
    </row>
    <row r="94" spans="1:6" x14ac:dyDescent="0.25">
      <c r="A94" s="126"/>
      <c r="B94" s="126"/>
      <c r="C94" s="126" t="s">
        <v>3097</v>
      </c>
      <c r="D94" s="126"/>
      <c r="E94" s="126"/>
      <c r="F94" s="126"/>
    </row>
    <row r="95" spans="1:6" x14ac:dyDescent="0.25">
      <c r="A95" s="126"/>
      <c r="B95" s="126"/>
      <c r="C95" s="126" t="s">
        <v>3055</v>
      </c>
      <c r="D95" s="126"/>
      <c r="E95" s="126"/>
      <c r="F95" s="126"/>
    </row>
    <row r="96" spans="1:6" x14ac:dyDescent="0.25">
      <c r="A96" s="126"/>
      <c r="B96" s="126"/>
      <c r="C96" s="203" t="s">
        <v>3098</v>
      </c>
      <c r="D96" s="126"/>
      <c r="E96" s="126"/>
      <c r="F96" s="126"/>
    </row>
    <row r="97" spans="1:6" x14ac:dyDescent="0.25">
      <c r="A97" s="126"/>
      <c r="B97" s="126"/>
      <c r="C97" s="203" t="s">
        <v>3099</v>
      </c>
      <c r="D97" s="126"/>
      <c r="E97" s="126"/>
      <c r="F97" s="126"/>
    </row>
    <row r="98" spans="1:6" x14ac:dyDescent="0.25">
      <c r="A98" s="126"/>
      <c r="B98" s="126"/>
      <c r="C98" s="203" t="s">
        <v>3100</v>
      </c>
      <c r="D98" s="126"/>
      <c r="E98" s="126"/>
      <c r="F98" s="126"/>
    </row>
    <row r="99" spans="1:6" x14ac:dyDescent="0.25">
      <c r="A99" s="126"/>
      <c r="B99" s="126"/>
      <c r="C99" s="203" t="s">
        <v>3101</v>
      </c>
      <c r="D99" s="126"/>
      <c r="E99" s="126"/>
      <c r="F99" s="126"/>
    </row>
    <row r="100" spans="1:6" x14ac:dyDescent="0.25">
      <c r="A100" s="177"/>
      <c r="B100" s="177"/>
      <c r="C100" s="177"/>
      <c r="D100" s="177"/>
      <c r="E100" s="177"/>
      <c r="F100" s="177"/>
    </row>
    <row r="101" spans="1:6" x14ac:dyDescent="0.25">
      <c r="A101" s="125" t="s">
        <v>3106</v>
      </c>
      <c r="B101" s="125" t="s">
        <v>3039</v>
      </c>
      <c r="C101" s="127" t="s">
        <v>3051</v>
      </c>
      <c r="D101" s="126"/>
      <c r="E101" s="126"/>
      <c r="F101" s="126"/>
    </row>
    <row r="102" spans="1:6" x14ac:dyDescent="0.25">
      <c r="A102" s="126"/>
      <c r="B102" s="125" t="s">
        <v>3105</v>
      </c>
      <c r="C102" s="127" t="s">
        <v>3022</v>
      </c>
      <c r="D102" s="126"/>
      <c r="E102" s="126"/>
      <c r="F102" s="126"/>
    </row>
    <row r="103" spans="1:6" x14ac:dyDescent="0.25">
      <c r="A103" s="126"/>
      <c r="B103" s="126"/>
      <c r="C103" s="126" t="s">
        <v>3042</v>
      </c>
      <c r="D103" s="126"/>
      <c r="E103" s="126"/>
      <c r="F103" s="126"/>
    </row>
    <row r="104" spans="1:6" x14ac:dyDescent="0.25">
      <c r="A104" s="126"/>
      <c r="B104" s="126"/>
      <c r="C104" s="126" t="s">
        <v>3102</v>
      </c>
      <c r="D104" s="126"/>
      <c r="E104" s="126"/>
      <c r="F104" s="126"/>
    </row>
    <row r="105" spans="1:6" x14ac:dyDescent="0.25">
      <c r="A105" s="126"/>
      <c r="B105" s="126"/>
      <c r="C105" s="126" t="s">
        <v>3103</v>
      </c>
      <c r="D105" s="126"/>
      <c r="E105" s="126"/>
      <c r="F105" s="126"/>
    </row>
    <row r="106" spans="1:6" x14ac:dyDescent="0.25">
      <c r="A106" s="126"/>
      <c r="B106" s="126"/>
      <c r="C106" s="203" t="s">
        <v>3104</v>
      </c>
      <c r="D106" s="126"/>
      <c r="E106" s="126"/>
      <c r="F106" s="126"/>
    </row>
    <row r="107" spans="1:6" x14ac:dyDescent="0.25">
      <c r="A107" s="177"/>
      <c r="B107" s="177"/>
      <c r="C107" s="177"/>
      <c r="D107" s="177"/>
      <c r="E107" s="177"/>
      <c r="F107" s="177"/>
    </row>
    <row r="108" spans="1:6" x14ac:dyDescent="0.25">
      <c r="A108" s="125" t="s">
        <v>3116</v>
      </c>
      <c r="B108" s="125" t="s">
        <v>3039</v>
      </c>
      <c r="C108" s="127" t="s">
        <v>3051</v>
      </c>
      <c r="D108" s="126"/>
      <c r="E108" s="126"/>
      <c r="F108" s="126"/>
    </row>
    <row r="109" spans="1:6" x14ac:dyDescent="0.25">
      <c r="A109" s="126"/>
      <c r="B109" s="125" t="s">
        <v>3110</v>
      </c>
      <c r="C109" s="127" t="s">
        <v>3022</v>
      </c>
      <c r="D109" s="126"/>
      <c r="E109" s="126"/>
      <c r="F109" s="126"/>
    </row>
    <row r="110" spans="1:6" x14ac:dyDescent="0.25">
      <c r="A110" s="126"/>
      <c r="B110" s="126"/>
      <c r="C110" s="126" t="s">
        <v>3042</v>
      </c>
      <c r="D110" s="126"/>
      <c r="E110" s="126"/>
      <c r="F110" s="126"/>
    </row>
    <row r="111" spans="1:6" x14ac:dyDescent="0.25">
      <c r="A111" s="126"/>
      <c r="B111" s="126"/>
      <c r="C111" s="126" t="s">
        <v>3097</v>
      </c>
      <c r="D111" s="126"/>
      <c r="E111" s="126"/>
      <c r="F111" s="126"/>
    </row>
    <row r="112" spans="1:6" x14ac:dyDescent="0.25">
      <c r="A112" s="126"/>
      <c r="B112" s="126"/>
      <c r="C112" s="126" t="s">
        <v>3055</v>
      </c>
      <c r="D112" s="126"/>
      <c r="E112" s="126"/>
      <c r="F112" s="126"/>
    </row>
    <row r="113" spans="1:6" x14ac:dyDescent="0.25">
      <c r="A113" s="126"/>
      <c r="B113" s="126"/>
      <c r="C113" s="203" t="s">
        <v>3107</v>
      </c>
      <c r="D113" s="126"/>
      <c r="E113" s="126"/>
      <c r="F113" s="126"/>
    </row>
    <row r="114" spans="1:6" x14ac:dyDescent="0.25">
      <c r="A114" s="177"/>
      <c r="B114" s="177"/>
      <c r="C114" s="177"/>
      <c r="D114" s="177"/>
      <c r="E114" s="177"/>
      <c r="F114" s="177"/>
    </row>
    <row r="115" spans="1:6" x14ac:dyDescent="0.25">
      <c r="A115" s="125" t="s">
        <v>3117</v>
      </c>
      <c r="B115" s="125" t="s">
        <v>3039</v>
      </c>
      <c r="C115" s="127" t="s">
        <v>3051</v>
      </c>
      <c r="D115" s="126"/>
      <c r="E115" s="126"/>
      <c r="F115" s="126"/>
    </row>
    <row r="116" spans="1:6" x14ac:dyDescent="0.25">
      <c r="A116" s="126"/>
      <c r="B116" s="125" t="s">
        <v>3108</v>
      </c>
      <c r="C116" s="127" t="s">
        <v>3022</v>
      </c>
      <c r="D116" s="126"/>
      <c r="E116" s="126"/>
      <c r="F116" s="126"/>
    </row>
    <row r="117" spans="1:6" x14ac:dyDescent="0.25">
      <c r="A117" s="126"/>
      <c r="B117" s="126"/>
      <c r="C117" s="126" t="s">
        <v>3042</v>
      </c>
      <c r="D117" s="126"/>
      <c r="E117" s="126"/>
      <c r="F117" s="126"/>
    </row>
    <row r="118" spans="1:6" x14ac:dyDescent="0.25">
      <c r="A118" s="126"/>
      <c r="B118" s="126"/>
      <c r="C118" s="126" t="s">
        <v>3097</v>
      </c>
      <c r="D118" s="126"/>
      <c r="E118" s="126"/>
      <c r="F118" s="126"/>
    </row>
    <row r="119" spans="1:6" x14ac:dyDescent="0.25">
      <c r="A119" s="126"/>
      <c r="B119" s="126"/>
      <c r="C119" s="126" t="s">
        <v>3055</v>
      </c>
      <c r="D119" s="126"/>
      <c r="E119" s="126"/>
      <c r="F119" s="126"/>
    </row>
    <row r="120" spans="1:6" x14ac:dyDescent="0.25">
      <c r="A120" s="126"/>
      <c r="B120" s="126"/>
      <c r="C120" s="203" t="s">
        <v>3109</v>
      </c>
      <c r="D120" s="126"/>
      <c r="E120" s="126"/>
      <c r="F120" s="126"/>
    </row>
    <row r="121" spans="1:6" x14ac:dyDescent="0.25">
      <c r="A121" s="177"/>
      <c r="B121" s="177"/>
      <c r="C121" s="177"/>
      <c r="D121" s="177"/>
      <c r="E121" s="177"/>
      <c r="F121" s="177"/>
    </row>
    <row r="122" spans="1:6" x14ac:dyDescent="0.25">
      <c r="A122" s="125" t="s">
        <v>3118</v>
      </c>
      <c r="B122" s="125" t="s">
        <v>3039</v>
      </c>
      <c r="C122" s="127" t="s">
        <v>3051</v>
      </c>
      <c r="D122" s="126"/>
      <c r="E122" s="126"/>
      <c r="F122" s="126"/>
    </row>
    <row r="123" spans="1:6" x14ac:dyDescent="0.25">
      <c r="A123" s="126"/>
      <c r="B123" s="125" t="s">
        <v>3111</v>
      </c>
      <c r="C123" s="127" t="s">
        <v>3022</v>
      </c>
      <c r="D123" s="126"/>
      <c r="E123" s="126"/>
      <c r="F123" s="126"/>
    </row>
    <row r="124" spans="1:6" x14ac:dyDescent="0.25">
      <c r="A124" s="126"/>
      <c r="B124" s="126"/>
      <c r="C124" s="126" t="s">
        <v>3042</v>
      </c>
      <c r="D124" s="126"/>
      <c r="E124" s="126"/>
      <c r="F124" s="126"/>
    </row>
    <row r="125" spans="1:6" x14ac:dyDescent="0.25">
      <c r="A125" s="126"/>
      <c r="B125" s="126"/>
      <c r="C125" s="126" t="s">
        <v>3112</v>
      </c>
      <c r="D125" s="126"/>
      <c r="E125" s="126"/>
      <c r="F125" s="126"/>
    </row>
    <row r="126" spans="1:6" x14ac:dyDescent="0.25">
      <c r="A126" s="126"/>
      <c r="B126" s="126"/>
      <c r="C126" s="126" t="s">
        <v>3113</v>
      </c>
      <c r="D126" s="126"/>
      <c r="E126" s="126"/>
      <c r="F126" s="126"/>
    </row>
    <row r="127" spans="1:6" x14ac:dyDescent="0.25">
      <c r="A127" s="126"/>
      <c r="B127" s="126"/>
      <c r="C127" s="203" t="s">
        <v>3114</v>
      </c>
      <c r="D127" s="126"/>
      <c r="E127" s="126"/>
      <c r="F127" s="126"/>
    </row>
    <row r="128" spans="1:6" x14ac:dyDescent="0.25">
      <c r="A128" s="126"/>
      <c r="B128" s="126"/>
      <c r="C128" s="203" t="s">
        <v>3115</v>
      </c>
      <c r="D128" s="126"/>
      <c r="E128" s="126"/>
      <c r="F128" s="126"/>
    </row>
    <row r="129" spans="1:6" x14ac:dyDescent="0.25">
      <c r="A129" s="177"/>
      <c r="B129" s="177"/>
      <c r="C129" s="177"/>
      <c r="D129" s="177"/>
      <c r="E129" s="177"/>
      <c r="F129" s="177"/>
    </row>
    <row r="130" spans="1:6" x14ac:dyDescent="0.25">
      <c r="A130" s="125" t="s">
        <v>3119</v>
      </c>
      <c r="B130" s="125" t="s">
        <v>3039</v>
      </c>
      <c r="C130" s="127" t="s">
        <v>3051</v>
      </c>
      <c r="D130" s="126"/>
      <c r="E130" s="126"/>
      <c r="F130" s="126"/>
    </row>
    <row r="131" spans="1:6" x14ac:dyDescent="0.25">
      <c r="A131" s="126"/>
      <c r="B131" s="125" t="s">
        <v>3120</v>
      </c>
      <c r="C131" s="127" t="s">
        <v>3022</v>
      </c>
      <c r="D131" s="126"/>
      <c r="E131" s="126"/>
      <c r="F131" s="126"/>
    </row>
    <row r="132" spans="1:6" x14ac:dyDescent="0.25">
      <c r="A132" s="126"/>
      <c r="B132" s="126"/>
      <c r="C132" s="126" t="s">
        <v>3042</v>
      </c>
      <c r="D132" s="126"/>
      <c r="E132" s="126"/>
      <c r="F132" s="126"/>
    </row>
    <row r="133" spans="1:6" x14ac:dyDescent="0.25">
      <c r="A133" s="126"/>
      <c r="B133" s="126"/>
      <c r="C133" s="126" t="s">
        <v>3121</v>
      </c>
      <c r="D133" s="126"/>
      <c r="E133" s="126"/>
      <c r="F133" s="126"/>
    </row>
    <row r="134" spans="1:6" x14ac:dyDescent="0.25">
      <c r="A134" s="126"/>
      <c r="B134" s="126"/>
      <c r="C134" s="126" t="s">
        <v>3122</v>
      </c>
      <c r="D134" s="126"/>
      <c r="E134" s="126"/>
      <c r="F134" s="126"/>
    </row>
    <row r="135" spans="1:6" x14ac:dyDescent="0.25">
      <c r="A135" s="126"/>
      <c r="B135" s="126"/>
      <c r="C135" s="203" t="s">
        <v>3123</v>
      </c>
      <c r="D135" s="126"/>
      <c r="E135" s="126"/>
      <c r="F135" s="126"/>
    </row>
    <row r="136" spans="1:6" x14ac:dyDescent="0.25">
      <c r="A136" s="14"/>
      <c r="B136" s="14"/>
      <c r="C136" s="14"/>
      <c r="D136" s="14"/>
      <c r="E136" s="14"/>
      <c r="F136" s="14"/>
    </row>
  </sheetData>
  <mergeCells count="2">
    <mergeCell ref="B2:C2"/>
    <mergeCell ref="A6:C6"/>
  </mergeCells>
  <conditionalFormatting sqref="E21:E23 E25:E28 E15:E19 E9:E13 E30:E35 E37:E44">
    <cfRule type="cellIs" dxfId="4934" priority="256" operator="equal">
      <formula>"fail"</formula>
    </cfRule>
  </conditionalFormatting>
  <conditionalFormatting sqref="E21:E23 E25:E28 E15:E19 E9:E13 E30:E35 E37:E44">
    <cfRule type="cellIs" dxfId="4933" priority="253" operator="equal">
      <formula>"n/a"</formula>
    </cfRule>
    <cfRule type="cellIs" dxfId="4932" priority="254" operator="equal">
      <formula>"pass"</formula>
    </cfRule>
    <cfRule type="cellIs" dxfId="4931" priority="255" operator="equal">
      <formula>"fail"</formula>
    </cfRule>
  </conditionalFormatting>
  <conditionalFormatting sqref="E24 E29 E34 E9:E14">
    <cfRule type="cellIs" dxfId="4930" priority="248" operator="equal">
      <formula>"fail"</formula>
    </cfRule>
  </conditionalFormatting>
  <conditionalFormatting sqref="E24 E29 E34 E9:E14">
    <cfRule type="cellIs" dxfId="4929" priority="245" operator="equal">
      <formula>"n/a"</formula>
    </cfRule>
    <cfRule type="cellIs" dxfId="4928" priority="246" operator="equal">
      <formula>"pass"</formula>
    </cfRule>
    <cfRule type="cellIs" dxfId="4927" priority="247" operator="equal">
      <formula>"fail"</formula>
    </cfRule>
  </conditionalFormatting>
  <conditionalFormatting sqref="F9 F14 F19 F24 F29 F34">
    <cfRule type="cellIs" dxfId="4926" priority="244" operator="equal">
      <formula>"fail"</formula>
    </cfRule>
  </conditionalFormatting>
  <conditionalFormatting sqref="F9 F14 F19 F24 F29 F34">
    <cfRule type="cellIs" dxfId="4925" priority="241" operator="equal">
      <formula>"n/a"</formula>
    </cfRule>
    <cfRule type="cellIs" dxfId="4924" priority="242" operator="equal">
      <formula>"pass"</formula>
    </cfRule>
    <cfRule type="cellIs" dxfId="4923" priority="243" operator="equal">
      <formula>"fail"</formula>
    </cfRule>
  </conditionalFormatting>
  <conditionalFormatting sqref="E8 E18 E23 E28 E33">
    <cfRule type="cellIs" dxfId="4922" priority="236" operator="equal">
      <formula>"fail"</formula>
    </cfRule>
  </conditionalFormatting>
  <conditionalFormatting sqref="E8 E18 E23 E28 E33">
    <cfRule type="cellIs" dxfId="4921" priority="233" operator="equal">
      <formula>"n/a"</formula>
    </cfRule>
    <cfRule type="cellIs" dxfId="4920" priority="234" operator="equal">
      <formula>"pass"</formula>
    </cfRule>
    <cfRule type="cellIs" dxfId="4919" priority="235" operator="equal">
      <formula>"fail"</formula>
    </cfRule>
  </conditionalFormatting>
  <conditionalFormatting sqref="F8 F13 F18 F23 F28 F33">
    <cfRule type="cellIs" dxfId="4918" priority="232" operator="equal">
      <formula>"fail"</formula>
    </cfRule>
  </conditionalFormatting>
  <conditionalFormatting sqref="F8 F13 F18 F23 F28 F33">
    <cfRule type="cellIs" dxfId="4917" priority="229" operator="equal">
      <formula>"n/a"</formula>
    </cfRule>
    <cfRule type="cellIs" dxfId="4916" priority="230" operator="equal">
      <formula>"pass"</formula>
    </cfRule>
    <cfRule type="cellIs" dxfId="4915" priority="231" operator="equal">
      <formula>"fail"</formula>
    </cfRule>
  </conditionalFormatting>
  <conditionalFormatting sqref="E21:E23">
    <cfRule type="cellIs" dxfId="4914" priority="228" operator="equal">
      <formula>"fail"</formula>
    </cfRule>
  </conditionalFormatting>
  <conditionalFormatting sqref="E21:E23">
    <cfRule type="cellIs" dxfId="4913" priority="225" operator="equal">
      <formula>"n/a"</formula>
    </cfRule>
    <cfRule type="cellIs" dxfId="4912" priority="226" operator="equal">
      <formula>"pass"</formula>
    </cfRule>
    <cfRule type="cellIs" dxfId="4911" priority="227" operator="equal">
      <formula>"fail"</formula>
    </cfRule>
  </conditionalFormatting>
  <conditionalFormatting sqref="E15:E23 E25:E28 E30:E35 E37:E44">
    <cfRule type="cellIs" dxfId="4910" priority="224" operator="equal">
      <formula>"fail"</formula>
    </cfRule>
  </conditionalFormatting>
  <conditionalFormatting sqref="E15:E23 E25:E28 E30:E35 E37:E44">
    <cfRule type="cellIs" dxfId="4909" priority="221" operator="equal">
      <formula>"n/a"</formula>
    </cfRule>
    <cfRule type="cellIs" dxfId="4908" priority="222" operator="equal">
      <formula>"pass"</formula>
    </cfRule>
    <cfRule type="cellIs" dxfId="4907" priority="223" operator="equal">
      <formula>"fail"</formula>
    </cfRule>
  </conditionalFormatting>
  <conditionalFormatting sqref="F10:F12 F15:F17 F20:F22 F25:F27 F30:F32 F35">
    <cfRule type="cellIs" dxfId="4906" priority="220" operator="equal">
      <formula>"fail"</formula>
    </cfRule>
  </conditionalFormatting>
  <conditionalFormatting sqref="F10:F12 F15:F17 F20:F22 F25:F27 F30:F32 F35">
    <cfRule type="cellIs" dxfId="4905" priority="217" operator="equal">
      <formula>"n/a"</formula>
    </cfRule>
    <cfRule type="cellIs" dxfId="4904" priority="218" operator="equal">
      <formula>"pass"</formula>
    </cfRule>
    <cfRule type="cellIs" dxfId="4903" priority="219" operator="equal">
      <formula>"fail"</formula>
    </cfRule>
  </conditionalFormatting>
  <conditionalFormatting sqref="E24 E29 E34 E9:E14">
    <cfRule type="cellIs" dxfId="4902" priority="204" operator="equal">
      <formula>"fail"</formula>
    </cfRule>
  </conditionalFormatting>
  <conditionalFormatting sqref="E24 E29 E34 E9:E14">
    <cfRule type="cellIs" dxfId="4901" priority="201" operator="equal">
      <formula>"n/a"</formula>
    </cfRule>
    <cfRule type="cellIs" dxfId="4900" priority="202" operator="equal">
      <formula>"pass"</formula>
    </cfRule>
    <cfRule type="cellIs" dxfId="4899" priority="203" operator="equal">
      <formula>"fail"</formula>
    </cfRule>
  </conditionalFormatting>
  <conditionalFormatting sqref="E8 E18 E23 E28 E33">
    <cfRule type="cellIs" dxfId="4898" priority="200" operator="equal">
      <formula>"fail"</formula>
    </cfRule>
  </conditionalFormatting>
  <conditionalFormatting sqref="E8 E18 E23 E28 E33">
    <cfRule type="cellIs" dxfId="4897" priority="197" operator="equal">
      <formula>"n/a"</formula>
    </cfRule>
    <cfRule type="cellIs" dxfId="4896" priority="198" operator="equal">
      <formula>"pass"</formula>
    </cfRule>
    <cfRule type="cellIs" dxfId="4895" priority="199" operator="equal">
      <formula>"fail"</formula>
    </cfRule>
  </conditionalFormatting>
  <conditionalFormatting sqref="E15:E23 E25:E28 E30:E35 E37:E44">
    <cfRule type="cellIs" dxfId="4894" priority="196" operator="equal">
      <formula>"fail"</formula>
    </cfRule>
  </conditionalFormatting>
  <conditionalFormatting sqref="E15:E23 E25:E28 E30:E35 E37:E44">
    <cfRule type="cellIs" dxfId="4893" priority="193" operator="equal">
      <formula>"n/a"</formula>
    </cfRule>
    <cfRule type="cellIs" dxfId="4892" priority="194" operator="equal">
      <formula>"pass"</formula>
    </cfRule>
    <cfRule type="cellIs" dxfId="4891" priority="195" operator="equal">
      <formula>"fail"</formula>
    </cfRule>
  </conditionalFormatting>
  <conditionalFormatting sqref="E34">
    <cfRule type="cellIs" dxfId="4890" priority="192" operator="equal">
      <formula>"fail"</formula>
    </cfRule>
  </conditionalFormatting>
  <conditionalFormatting sqref="E34">
    <cfRule type="cellIs" dxfId="4889" priority="189" operator="equal">
      <formula>"n/a"</formula>
    </cfRule>
    <cfRule type="cellIs" dxfId="4888" priority="190" operator="equal">
      <formula>"pass"</formula>
    </cfRule>
    <cfRule type="cellIs" dxfId="4887" priority="191" operator="equal">
      <formula>"fail"</formula>
    </cfRule>
  </conditionalFormatting>
  <conditionalFormatting sqref="E33 E18 E23 E28">
    <cfRule type="cellIs" dxfId="4886" priority="188" operator="equal">
      <formula>"fail"</formula>
    </cfRule>
  </conditionalFormatting>
  <conditionalFormatting sqref="E33 E18 E23 E28">
    <cfRule type="cellIs" dxfId="4885" priority="185" operator="equal">
      <formula>"n/a"</formula>
    </cfRule>
    <cfRule type="cellIs" dxfId="4884" priority="186" operator="equal">
      <formula>"pass"</formula>
    </cfRule>
    <cfRule type="cellIs" dxfId="4883" priority="187" operator="equal">
      <formula>"fail"</formula>
    </cfRule>
  </conditionalFormatting>
  <conditionalFormatting sqref="E15:E19 E21:E23 E25:E28 E30:E35 E37:E44">
    <cfRule type="cellIs" dxfId="4882" priority="184" operator="equal">
      <formula>"fail"</formula>
    </cfRule>
  </conditionalFormatting>
  <conditionalFormatting sqref="E15:E19 E21:E23 E25:E28 E30:E35 E37:E44">
    <cfRule type="cellIs" dxfId="4881" priority="181" operator="equal">
      <formula>"n/a"</formula>
    </cfRule>
    <cfRule type="cellIs" dxfId="4880" priority="182" operator="equal">
      <formula>"pass"</formula>
    </cfRule>
    <cfRule type="cellIs" dxfId="4879" priority="183" operator="equal">
      <formula>"fail"</formula>
    </cfRule>
  </conditionalFormatting>
  <conditionalFormatting sqref="F9 F14 F19 F24 F29 F34">
    <cfRule type="cellIs" dxfId="4878" priority="155" operator="equal">
      <formula>"fail"</formula>
    </cfRule>
  </conditionalFormatting>
  <conditionalFormatting sqref="F9 F14 F19 F24 F29 F34">
    <cfRule type="cellIs" dxfId="4877" priority="152" operator="equal">
      <formula>"n/a"</formula>
    </cfRule>
    <cfRule type="cellIs" dxfId="4876" priority="153" operator="equal">
      <formula>"pass"</formula>
    </cfRule>
    <cfRule type="cellIs" dxfId="4875" priority="154" operator="equal">
      <formula>"fail"</formula>
    </cfRule>
  </conditionalFormatting>
  <conditionalFormatting sqref="F8 F13 F18 F23 F28 F33">
    <cfRule type="cellIs" dxfId="4874" priority="151" operator="equal">
      <formula>"fail"</formula>
    </cfRule>
  </conditionalFormatting>
  <conditionalFormatting sqref="F8 F13 F18 F23 F28 F33">
    <cfRule type="cellIs" dxfId="4873" priority="148" operator="equal">
      <formula>"n/a"</formula>
    </cfRule>
    <cfRule type="cellIs" dxfId="4872" priority="149" operator="equal">
      <formula>"pass"</formula>
    </cfRule>
    <cfRule type="cellIs" dxfId="4871" priority="150" operator="equal">
      <formula>"fail"</formula>
    </cfRule>
  </conditionalFormatting>
  <conditionalFormatting sqref="F10:F12 F15:F17 F20:F22 F25:F27 F30:F32 F35">
    <cfRule type="cellIs" dxfId="4870" priority="147" operator="equal">
      <formula>"fail"</formula>
    </cfRule>
  </conditionalFormatting>
  <conditionalFormatting sqref="F10:F12 F15:F17 F20:F22 F25:F27 F30:F32 F35">
    <cfRule type="cellIs" dxfId="4869" priority="144" operator="equal">
      <formula>"n/a"</formula>
    </cfRule>
    <cfRule type="cellIs" dxfId="4868" priority="145" operator="equal">
      <formula>"pass"</formula>
    </cfRule>
    <cfRule type="cellIs" dxfId="4867" priority="146" operator="equal">
      <formula>"fail"</formula>
    </cfRule>
  </conditionalFormatting>
  <conditionalFormatting sqref="F9 F14 F19 F24 F29 F34">
    <cfRule type="cellIs" dxfId="4866" priority="143" operator="equal">
      <formula>"fail"</formula>
    </cfRule>
  </conditionalFormatting>
  <conditionalFormatting sqref="F9 F14 F19 F24 F29 F34">
    <cfRule type="cellIs" dxfId="4865" priority="140" operator="equal">
      <formula>"n/a"</formula>
    </cfRule>
    <cfRule type="cellIs" dxfId="4864" priority="141" operator="equal">
      <formula>"pass"</formula>
    </cfRule>
    <cfRule type="cellIs" dxfId="4863" priority="142" operator="equal">
      <formula>"fail"</formula>
    </cfRule>
  </conditionalFormatting>
  <conditionalFormatting sqref="F8 F13 F18 F23 F28 F33">
    <cfRule type="cellIs" dxfId="4862" priority="139" operator="equal">
      <formula>"fail"</formula>
    </cfRule>
  </conditionalFormatting>
  <conditionalFormatting sqref="F8 F13 F18 F23 F28 F33">
    <cfRule type="cellIs" dxfId="4861" priority="136" operator="equal">
      <formula>"n/a"</formula>
    </cfRule>
    <cfRule type="cellIs" dxfId="4860" priority="137" operator="equal">
      <formula>"pass"</formula>
    </cfRule>
    <cfRule type="cellIs" dxfId="4859" priority="138" operator="equal">
      <formula>"fail"</formula>
    </cfRule>
  </conditionalFormatting>
  <conditionalFormatting sqref="F10:F12 F15:F17 F20:F22 F25:F27 F30:F32 F35">
    <cfRule type="cellIs" dxfId="4858" priority="135" operator="equal">
      <formula>"fail"</formula>
    </cfRule>
  </conditionalFormatting>
  <conditionalFormatting sqref="F10:F12 F15:F17 F20:F22 F25:F27 F30:F32 F35">
    <cfRule type="cellIs" dxfId="4857" priority="132" operator="equal">
      <formula>"n/a"</formula>
    </cfRule>
    <cfRule type="cellIs" dxfId="4856" priority="133" operator="equal">
      <formula>"pass"</formula>
    </cfRule>
    <cfRule type="cellIs" dxfId="4855" priority="134" operator="equal">
      <formula>"fail"</formula>
    </cfRule>
  </conditionalFormatting>
  <conditionalFormatting sqref="F9 F34 F19">
    <cfRule type="cellIs" dxfId="4854" priority="131" operator="equal">
      <formula>"fail"</formula>
    </cfRule>
  </conditionalFormatting>
  <conditionalFormatting sqref="F9 F34 F19">
    <cfRule type="cellIs" dxfId="4853" priority="128" operator="equal">
      <formula>"n/a"</formula>
    </cfRule>
    <cfRule type="cellIs" dxfId="4852" priority="129" operator="equal">
      <formula>"pass"</formula>
    </cfRule>
    <cfRule type="cellIs" dxfId="4851" priority="130" operator="equal">
      <formula>"fail"</formula>
    </cfRule>
  </conditionalFormatting>
  <conditionalFormatting sqref="F33 F13 F18 F23 F28">
    <cfRule type="cellIs" dxfId="4850" priority="127" operator="equal">
      <formula>"fail"</formula>
    </cfRule>
  </conditionalFormatting>
  <conditionalFormatting sqref="F33 F13 F18 F23 F28">
    <cfRule type="cellIs" dxfId="4849" priority="124" operator="equal">
      <formula>"n/a"</formula>
    </cfRule>
    <cfRule type="cellIs" dxfId="4848" priority="125" operator="equal">
      <formula>"pass"</formula>
    </cfRule>
    <cfRule type="cellIs" dxfId="4847" priority="126" operator="equal">
      <formula>"fail"</formula>
    </cfRule>
  </conditionalFormatting>
  <conditionalFormatting sqref="F10:F12 F15:F17 F35 F25:F27 F30:F32 F21:F22">
    <cfRule type="cellIs" dxfId="4846" priority="123" operator="equal">
      <formula>"fail"</formula>
    </cfRule>
  </conditionalFormatting>
  <conditionalFormatting sqref="F10:F12 F15:F17 F35 F25:F27 F30:F32 F21:F22">
    <cfRule type="cellIs" dxfId="4845" priority="120" operator="equal">
      <formula>"n/a"</formula>
    </cfRule>
    <cfRule type="cellIs" dxfId="4844" priority="121" operator="equal">
      <formula>"pass"</formula>
    </cfRule>
    <cfRule type="cellIs" dxfId="4843" priority="122" operator="equal">
      <formula>"fail"</formula>
    </cfRule>
  </conditionalFormatting>
  <conditionalFormatting sqref="E34">
    <cfRule type="cellIs" dxfId="4842" priority="119" operator="equal">
      <formula>"fail"</formula>
    </cfRule>
  </conditionalFormatting>
  <conditionalFormatting sqref="E34">
    <cfRule type="cellIs" dxfId="4841" priority="116" operator="equal">
      <formula>"n/a"</formula>
    </cfRule>
    <cfRule type="cellIs" dxfId="4840" priority="117" operator="equal">
      <formula>"pass"</formula>
    </cfRule>
    <cfRule type="cellIs" dxfId="4839" priority="118" operator="equal">
      <formula>"fail"</formula>
    </cfRule>
  </conditionalFormatting>
  <conditionalFormatting sqref="E33 E18 E23 E28">
    <cfRule type="cellIs" dxfId="4838" priority="115" operator="equal">
      <formula>"fail"</formula>
    </cfRule>
  </conditionalFormatting>
  <conditionalFormatting sqref="E33 E18 E23 E28">
    <cfRule type="cellIs" dxfId="4837" priority="112" operator="equal">
      <formula>"n/a"</formula>
    </cfRule>
    <cfRule type="cellIs" dxfId="4836" priority="113" operator="equal">
      <formula>"pass"</formula>
    </cfRule>
    <cfRule type="cellIs" dxfId="4835" priority="114" operator="equal">
      <formula>"fail"</formula>
    </cfRule>
  </conditionalFormatting>
  <conditionalFormatting sqref="E15:E19 E21:E23 E25:E28 E30:E35 E37:E44">
    <cfRule type="cellIs" dxfId="4834" priority="111" operator="equal">
      <formula>"fail"</formula>
    </cfRule>
  </conditionalFormatting>
  <conditionalFormatting sqref="E15:E19 E21:E23 E25:E28 E30:E35 E37:E44">
    <cfRule type="cellIs" dxfId="4833" priority="108" operator="equal">
      <formula>"n/a"</formula>
    </cfRule>
    <cfRule type="cellIs" dxfId="4832" priority="109" operator="equal">
      <formula>"pass"</formula>
    </cfRule>
    <cfRule type="cellIs" dxfId="4831" priority="110" operator="equal">
      <formula>"fail"</formula>
    </cfRule>
  </conditionalFormatting>
  <conditionalFormatting sqref="E15:E19 E21:E23 E25:E28 E30:E35 E37:E44">
    <cfRule type="cellIs" dxfId="4830" priority="107" operator="equal">
      <formula>"fail"</formula>
    </cfRule>
  </conditionalFormatting>
  <conditionalFormatting sqref="E21:E23">
    <cfRule type="cellIs" dxfId="4829" priority="101" operator="equal">
      <formula>"n/a"</formula>
    </cfRule>
    <cfRule type="cellIs" dxfId="4828" priority="102" operator="equal">
      <formula>"pass"</formula>
    </cfRule>
    <cfRule type="cellIs" dxfId="4827" priority="103" operator="equal">
      <formula>"fail"</formula>
    </cfRule>
  </conditionalFormatting>
  <conditionalFormatting sqref="E25:E28">
    <cfRule type="cellIs" dxfId="4826" priority="98" operator="equal">
      <formula>"n/a"</formula>
    </cfRule>
    <cfRule type="cellIs" dxfId="4825" priority="99" operator="equal">
      <formula>"pass"</formula>
    </cfRule>
    <cfRule type="cellIs" dxfId="4824" priority="100" operator="equal">
      <formula>"fail"</formula>
    </cfRule>
  </conditionalFormatting>
  <conditionalFormatting sqref="E30:E35 E37:E44">
    <cfRule type="cellIs" dxfId="4823" priority="95" operator="equal">
      <formula>"n/a"</formula>
    </cfRule>
    <cfRule type="cellIs" dxfId="4822" priority="96" operator="equal">
      <formula>"pass"</formula>
    </cfRule>
    <cfRule type="cellIs" dxfId="4821" priority="97" operator="equal">
      <formula>"fail"</formula>
    </cfRule>
  </conditionalFormatting>
  <conditionalFormatting sqref="E9:E35 E37:E44">
    <cfRule type="cellIs" dxfId="4820" priority="90" operator="equal">
      <formula>"n/s"</formula>
    </cfRule>
    <cfRule type="cellIs" dxfId="4819" priority="91" operator="equal">
      <formula>"n/a"</formula>
    </cfRule>
    <cfRule type="cellIs" dxfId="4818" priority="92" operator="equal">
      <formula>"warn"</formula>
    </cfRule>
    <cfRule type="cellIs" dxfId="4817" priority="93" operator="equal">
      <formula>"fail"</formula>
    </cfRule>
    <cfRule type="cellIs" dxfId="4816" priority="94" operator="equal">
      <formula>"pass"</formula>
    </cfRule>
  </conditionalFormatting>
  <conditionalFormatting sqref="E9:E135">
    <cfRule type="cellIs" dxfId="4815" priority="1" operator="equal">
      <formula>"black"</formula>
    </cfRule>
    <cfRule type="cellIs" dxfId="4814" priority="2" operator="equal">
      <formula>"n/a"</formula>
    </cfRule>
    <cfRule type="cellIs" dxfId="4813" priority="3" operator="equal">
      <formula>"fail"</formula>
    </cfRule>
    <cfRule type="cellIs" dxfId="4812" priority="4" operator="equal">
      <formula>"pass"</formula>
    </cfRule>
  </conditionalFormatting>
  <dataValidations count="1">
    <dataValidation type="list" allowBlank="1" showInputMessage="1" showErrorMessage="1" sqref="E9:E135">
      <formula1>$O$9:$O$12</formula1>
    </dataValidation>
  </dataValidation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P362"/>
  <sheetViews>
    <sheetView topLeftCell="A13" workbookViewId="0">
      <selection sqref="A1:F4"/>
    </sheetView>
  </sheetViews>
  <sheetFormatPr defaultRowHeight="15" x14ac:dyDescent="0.25"/>
  <cols>
    <col min="1" max="1" width="9.140625" style="515"/>
    <col min="2" max="2" width="26.42578125" style="515" customWidth="1"/>
    <col min="3" max="3" width="73.42578125" style="515" customWidth="1"/>
    <col min="4" max="4" width="5.42578125" style="515" customWidth="1"/>
    <col min="5" max="5" width="4.5703125" style="515" customWidth="1"/>
    <col min="6" max="6" width="42.140625" style="515" customWidth="1"/>
    <col min="7" max="16384" width="9.140625" style="515"/>
  </cols>
  <sheetData>
    <row r="1" spans="1:16" x14ac:dyDescent="0.25">
      <c r="A1" s="650" t="s">
        <v>2882</v>
      </c>
      <c r="B1" s="650"/>
      <c r="C1" s="650"/>
    </row>
    <row r="2" spans="1:16" x14ac:dyDescent="0.25">
      <c r="A2" s="650"/>
      <c r="B2" s="650"/>
      <c r="C2" s="650"/>
    </row>
    <row r="3" spans="1:16" x14ac:dyDescent="0.25">
      <c r="A3" s="650"/>
      <c r="B3" s="650"/>
      <c r="C3" s="650"/>
    </row>
    <row r="4" spans="1:16" ht="81.75" x14ac:dyDescent="0.25">
      <c r="A4" s="369" t="s">
        <v>1978</v>
      </c>
      <c r="B4" s="369" t="s">
        <v>1979</v>
      </c>
      <c r="C4" s="369" t="s">
        <v>1980</v>
      </c>
      <c r="D4" s="370" t="s">
        <v>1981</v>
      </c>
      <c r="E4" s="371" t="s">
        <v>2883</v>
      </c>
      <c r="F4" s="372" t="s">
        <v>958</v>
      </c>
    </row>
    <row r="5" spans="1:16" x14ac:dyDescent="0.25">
      <c r="A5" s="125" t="s">
        <v>1982</v>
      </c>
      <c r="B5" s="125" t="s">
        <v>2884</v>
      </c>
      <c r="C5" s="127" t="s">
        <v>2885</v>
      </c>
      <c r="D5" s="126"/>
      <c r="E5" s="126"/>
      <c r="F5" s="126"/>
    </row>
    <row r="6" spans="1:16" x14ac:dyDescent="0.25">
      <c r="A6" s="126"/>
      <c r="B6" s="125"/>
      <c r="C6" s="127" t="s">
        <v>2886</v>
      </c>
      <c r="D6" s="126"/>
      <c r="E6" s="126"/>
      <c r="F6" s="126"/>
    </row>
    <row r="7" spans="1:16" ht="30" x14ac:dyDescent="0.25">
      <c r="A7" s="126"/>
      <c r="B7" s="125"/>
      <c r="C7" s="127" t="s">
        <v>2887</v>
      </c>
      <c r="D7" s="126"/>
      <c r="E7" s="126"/>
      <c r="F7" s="126"/>
    </row>
    <row r="8" spans="1:16" x14ac:dyDescent="0.25">
      <c r="A8" s="203"/>
      <c r="B8" s="203"/>
      <c r="C8" s="282" t="s">
        <v>2888</v>
      </c>
      <c r="D8" s="203"/>
      <c r="E8" s="203"/>
      <c r="F8" s="203"/>
      <c r="P8" s="515" t="s">
        <v>45</v>
      </c>
    </row>
    <row r="9" spans="1:16" ht="30" x14ac:dyDescent="0.25">
      <c r="A9" s="125"/>
      <c r="B9" s="125"/>
      <c r="C9" s="127" t="s">
        <v>2889</v>
      </c>
      <c r="D9" s="126"/>
      <c r="E9" s="126"/>
      <c r="F9" s="126"/>
      <c r="P9" s="515" t="s">
        <v>46</v>
      </c>
    </row>
    <row r="10" spans="1:16" ht="45" x14ac:dyDescent="0.25">
      <c r="A10" s="126"/>
      <c r="B10" s="125"/>
      <c r="C10" s="127" t="s">
        <v>2890</v>
      </c>
      <c r="D10" s="126"/>
      <c r="E10" s="126"/>
      <c r="F10" s="126"/>
    </row>
    <row r="11" spans="1:16" x14ac:dyDescent="0.25">
      <c r="A11" s="126"/>
      <c r="B11" s="126"/>
      <c r="C11" s="127" t="s">
        <v>2891</v>
      </c>
      <c r="D11" s="126"/>
      <c r="E11" s="126"/>
      <c r="F11" s="126"/>
    </row>
    <row r="12" spans="1:16" x14ac:dyDescent="0.25">
      <c r="A12" s="203"/>
      <c r="B12" s="203"/>
      <c r="C12" s="282" t="s">
        <v>2892</v>
      </c>
      <c r="D12" s="203"/>
      <c r="E12" s="203"/>
      <c r="F12" s="203"/>
    </row>
    <row r="13" spans="1:16" x14ac:dyDescent="0.25">
      <c r="A13" s="196"/>
      <c r="B13" s="196"/>
      <c r="C13" s="196"/>
      <c r="D13" s="196"/>
      <c r="E13" s="196"/>
      <c r="F13" s="196"/>
    </row>
    <row r="14" spans="1:16" x14ac:dyDescent="0.25">
      <c r="A14" s="125" t="s">
        <v>1989</v>
      </c>
      <c r="B14" s="125" t="s">
        <v>2893</v>
      </c>
      <c r="C14" s="127" t="s">
        <v>2894</v>
      </c>
      <c r="D14" s="126"/>
      <c r="E14" s="126"/>
      <c r="F14" s="126"/>
    </row>
    <row r="15" spans="1:16" x14ac:dyDescent="0.25">
      <c r="A15" s="177"/>
      <c r="B15" s="177"/>
      <c r="C15" s="373"/>
      <c r="D15" s="177"/>
      <c r="E15" s="177"/>
      <c r="F15" s="177"/>
    </row>
    <row r="16" spans="1:16" x14ac:dyDescent="0.25">
      <c r="A16" s="125" t="s">
        <v>1993</v>
      </c>
      <c r="B16" s="125" t="s">
        <v>2895</v>
      </c>
      <c r="C16" s="127" t="s">
        <v>2896</v>
      </c>
      <c r="D16" s="126"/>
      <c r="E16" s="126"/>
      <c r="F16" s="126"/>
    </row>
    <row r="17" spans="1:6" x14ac:dyDescent="0.25">
      <c r="A17" s="126"/>
      <c r="B17" s="125"/>
      <c r="C17" s="127" t="s">
        <v>2897</v>
      </c>
      <c r="D17" s="126"/>
      <c r="E17" s="126"/>
      <c r="F17" s="126"/>
    </row>
    <row r="18" spans="1:6" x14ac:dyDescent="0.25">
      <c r="A18" s="126"/>
      <c r="B18" s="126"/>
      <c r="C18" s="282" t="s">
        <v>2898</v>
      </c>
      <c r="D18" s="203"/>
      <c r="E18" s="126"/>
      <c r="F18" s="203"/>
    </row>
    <row r="19" spans="1:6" x14ac:dyDescent="0.25">
      <c r="A19" s="125"/>
      <c r="B19" s="125"/>
      <c r="C19" s="127" t="s">
        <v>2899</v>
      </c>
      <c r="D19" s="126"/>
      <c r="E19" s="126"/>
      <c r="F19" s="126"/>
    </row>
    <row r="20" spans="1:6" x14ac:dyDescent="0.25">
      <c r="A20" s="126"/>
      <c r="B20" s="126"/>
      <c r="C20" s="127" t="s">
        <v>2900</v>
      </c>
      <c r="D20" s="126"/>
      <c r="E20" s="126"/>
      <c r="F20" s="126"/>
    </row>
    <row r="21" spans="1:6" x14ac:dyDescent="0.25">
      <c r="A21" s="177"/>
      <c r="B21" s="177"/>
      <c r="C21" s="373"/>
      <c r="D21" s="177"/>
      <c r="E21" s="177"/>
      <c r="F21" s="177"/>
    </row>
    <row r="22" spans="1:6" x14ac:dyDescent="0.25">
      <c r="A22" s="125" t="s">
        <v>1997</v>
      </c>
      <c r="B22" s="125" t="s">
        <v>2901</v>
      </c>
      <c r="C22" s="127" t="s">
        <v>2902</v>
      </c>
      <c r="D22" s="126"/>
      <c r="E22" s="126"/>
      <c r="F22" s="126"/>
    </row>
    <row r="23" spans="1:6" ht="30" x14ac:dyDescent="0.25">
      <c r="A23" s="126"/>
      <c r="B23" s="125" t="s">
        <v>2903</v>
      </c>
      <c r="C23" s="127" t="s">
        <v>2904</v>
      </c>
      <c r="D23" s="126"/>
      <c r="E23" s="126"/>
      <c r="F23" s="126"/>
    </row>
    <row r="24" spans="1:6" x14ac:dyDescent="0.25">
      <c r="A24" s="126"/>
      <c r="B24" s="126"/>
      <c r="C24" s="127" t="s">
        <v>2905</v>
      </c>
      <c r="D24" s="126"/>
      <c r="E24" s="126"/>
      <c r="F24" s="126"/>
    </row>
    <row r="25" spans="1:6" ht="30" x14ac:dyDescent="0.25">
      <c r="A25" s="126"/>
      <c r="B25" s="126"/>
      <c r="C25" s="127" t="s">
        <v>2906</v>
      </c>
      <c r="D25" s="126"/>
      <c r="E25" s="126"/>
      <c r="F25" s="126"/>
    </row>
    <row r="26" spans="1:6" x14ac:dyDescent="0.25">
      <c r="A26" s="177"/>
      <c r="B26" s="177"/>
      <c r="C26" s="177"/>
      <c r="D26" s="177"/>
      <c r="E26" s="177"/>
      <c r="F26" s="177"/>
    </row>
    <row r="27" spans="1:6" x14ac:dyDescent="0.25">
      <c r="A27" s="125" t="s">
        <v>2005</v>
      </c>
      <c r="B27" s="125" t="s">
        <v>2026</v>
      </c>
      <c r="C27" s="282" t="s">
        <v>2027</v>
      </c>
      <c r="D27" s="126"/>
      <c r="E27" s="126"/>
      <c r="F27" s="126"/>
    </row>
    <row r="28" spans="1:6" x14ac:dyDescent="0.25">
      <c r="A28" s="126"/>
      <c r="B28" s="125" t="s">
        <v>2028</v>
      </c>
      <c r="C28" s="282" t="s">
        <v>2029</v>
      </c>
      <c r="D28" s="126"/>
      <c r="E28" s="126"/>
      <c r="F28" s="126"/>
    </row>
    <row r="29" spans="1:6" x14ac:dyDescent="0.25">
      <c r="A29" s="126"/>
      <c r="B29" s="125"/>
      <c r="C29" s="282" t="s">
        <v>2030</v>
      </c>
      <c r="D29" s="126"/>
      <c r="E29" s="126"/>
      <c r="F29" s="126"/>
    </row>
    <row r="30" spans="1:6" x14ac:dyDescent="0.25">
      <c r="A30" s="177"/>
      <c r="B30" s="177"/>
      <c r="C30" s="373"/>
      <c r="D30" s="177"/>
      <c r="E30" s="177"/>
      <c r="F30" s="177"/>
    </row>
    <row r="31" spans="1:6" x14ac:dyDescent="0.25">
      <c r="A31" s="125" t="s">
        <v>2012</v>
      </c>
      <c r="B31" s="125" t="s">
        <v>2026</v>
      </c>
      <c r="C31" s="282" t="s">
        <v>2032</v>
      </c>
      <c r="D31" s="126"/>
      <c r="E31" s="126"/>
      <c r="F31" s="126"/>
    </row>
    <row r="32" spans="1:6" x14ac:dyDescent="0.25">
      <c r="A32" s="126"/>
      <c r="B32" s="125" t="s">
        <v>2033</v>
      </c>
      <c r="C32" s="282" t="s">
        <v>2034</v>
      </c>
      <c r="D32" s="126"/>
      <c r="E32" s="126"/>
      <c r="F32" s="126"/>
    </row>
    <row r="33" spans="1:6" ht="30" x14ac:dyDescent="0.25">
      <c r="A33" s="126"/>
      <c r="B33" s="125"/>
      <c r="C33" s="282" t="s">
        <v>2035</v>
      </c>
      <c r="D33" s="126"/>
      <c r="E33" s="126"/>
      <c r="F33" s="126"/>
    </row>
    <row r="34" spans="1:6" x14ac:dyDescent="0.25">
      <c r="A34" s="177"/>
      <c r="B34" s="177"/>
      <c r="C34" s="373"/>
      <c r="D34" s="177"/>
      <c r="E34" s="177"/>
      <c r="F34" s="177"/>
    </row>
    <row r="35" spans="1:6" x14ac:dyDescent="0.25">
      <c r="A35" s="125" t="s">
        <v>2015</v>
      </c>
      <c r="B35" s="125" t="s">
        <v>2026</v>
      </c>
      <c r="C35" s="282" t="s">
        <v>2037</v>
      </c>
      <c r="D35" s="126"/>
      <c r="E35" s="126"/>
      <c r="F35" s="126"/>
    </row>
    <row r="36" spans="1:6" x14ac:dyDescent="0.25">
      <c r="A36" s="126"/>
      <c r="B36" s="125" t="s">
        <v>2038</v>
      </c>
      <c r="C36" s="282" t="s">
        <v>2039</v>
      </c>
      <c r="D36" s="126"/>
      <c r="E36" s="126"/>
      <c r="F36" s="126"/>
    </row>
    <row r="37" spans="1:6" x14ac:dyDescent="0.25">
      <c r="A37" s="203"/>
      <c r="B37" s="125" t="s">
        <v>2040</v>
      </c>
      <c r="C37" s="282" t="s">
        <v>2041</v>
      </c>
      <c r="D37" s="203"/>
      <c r="E37" s="126"/>
      <c r="F37" s="203"/>
    </row>
    <row r="38" spans="1:6" ht="30" x14ac:dyDescent="0.25">
      <c r="A38" s="203"/>
      <c r="B38" s="276"/>
      <c r="C38" s="282" t="s">
        <v>2042</v>
      </c>
      <c r="D38" s="203"/>
      <c r="E38" s="203"/>
      <c r="F38" s="203"/>
    </row>
    <row r="39" spans="1:6" x14ac:dyDescent="0.25">
      <c r="A39" s="177"/>
      <c r="B39" s="177"/>
      <c r="C39" s="373"/>
      <c r="D39" s="177"/>
      <c r="E39" s="177"/>
      <c r="F39" s="177"/>
    </row>
    <row r="40" spans="1:6" x14ac:dyDescent="0.25">
      <c r="A40" s="125" t="s">
        <v>2017</v>
      </c>
      <c r="B40" s="125" t="s">
        <v>2026</v>
      </c>
      <c r="C40" s="282" t="s">
        <v>2044</v>
      </c>
      <c r="D40" s="126"/>
      <c r="E40" s="126"/>
      <c r="F40" s="126"/>
    </row>
    <row r="41" spans="1:6" ht="30" x14ac:dyDescent="0.25">
      <c r="A41" s="126"/>
      <c r="B41" s="125" t="s">
        <v>2038</v>
      </c>
      <c r="C41" s="282" t="s">
        <v>2045</v>
      </c>
      <c r="D41" s="203"/>
      <c r="E41" s="126"/>
      <c r="F41" s="203"/>
    </row>
    <row r="42" spans="1:6" x14ac:dyDescent="0.25">
      <c r="A42" s="125"/>
      <c r="B42" s="125" t="s">
        <v>2046</v>
      </c>
      <c r="C42" s="282" t="s">
        <v>2047</v>
      </c>
      <c r="D42" s="126"/>
      <c r="E42" s="126"/>
      <c r="F42" s="126"/>
    </row>
    <row r="43" spans="1:6" ht="30" x14ac:dyDescent="0.25">
      <c r="A43" s="126"/>
      <c r="B43" s="125"/>
      <c r="C43" s="282" t="s">
        <v>2042</v>
      </c>
      <c r="D43" s="126"/>
      <c r="E43" s="126"/>
      <c r="F43" s="126"/>
    </row>
    <row r="44" spans="1:6" x14ac:dyDescent="0.25">
      <c r="A44" s="177"/>
      <c r="B44" s="177"/>
      <c r="C44" s="373"/>
      <c r="D44" s="177"/>
      <c r="E44" s="177"/>
      <c r="F44" s="177"/>
    </row>
    <row r="45" spans="1:6" x14ac:dyDescent="0.25">
      <c r="A45" s="125" t="s">
        <v>2019</v>
      </c>
      <c r="B45" s="125" t="s">
        <v>2026</v>
      </c>
      <c r="C45" s="282" t="s">
        <v>2049</v>
      </c>
      <c r="D45" s="203"/>
      <c r="E45" s="203"/>
      <c r="F45" s="203"/>
    </row>
    <row r="46" spans="1:6" ht="30" x14ac:dyDescent="0.25">
      <c r="A46" s="125"/>
      <c r="B46" s="125" t="s">
        <v>2038</v>
      </c>
      <c r="C46" s="282" t="s">
        <v>2050</v>
      </c>
      <c r="D46" s="126"/>
      <c r="E46" s="126"/>
      <c r="F46" s="126"/>
    </row>
    <row r="47" spans="1:6" x14ac:dyDescent="0.25">
      <c r="A47" s="126"/>
      <c r="B47" s="125" t="s">
        <v>2051</v>
      </c>
      <c r="C47" s="282" t="s">
        <v>2047</v>
      </c>
      <c r="D47" s="126"/>
      <c r="E47" s="126"/>
      <c r="F47" s="126"/>
    </row>
    <row r="48" spans="1:6" ht="30" x14ac:dyDescent="0.25">
      <c r="A48" s="126"/>
      <c r="B48" s="125"/>
      <c r="C48" s="282" t="s">
        <v>2042</v>
      </c>
      <c r="D48" s="126"/>
      <c r="E48" s="126"/>
      <c r="F48" s="126"/>
    </row>
    <row r="49" spans="1:6" x14ac:dyDescent="0.25">
      <c r="A49" s="177"/>
      <c r="B49" s="177"/>
      <c r="C49" s="177"/>
      <c r="D49" s="177"/>
      <c r="E49" s="177"/>
      <c r="F49" s="177"/>
    </row>
    <row r="50" spans="1:6" x14ac:dyDescent="0.25">
      <c r="A50" s="125" t="s">
        <v>2907</v>
      </c>
      <c r="B50" s="125" t="s">
        <v>2026</v>
      </c>
      <c r="C50" s="282" t="s">
        <v>2053</v>
      </c>
      <c r="D50" s="126"/>
      <c r="E50" s="126"/>
      <c r="F50" s="126"/>
    </row>
    <row r="51" spans="1:6" ht="30" x14ac:dyDescent="0.25">
      <c r="A51" s="125"/>
      <c r="B51" s="125" t="s">
        <v>2038</v>
      </c>
      <c r="C51" s="282" t="s">
        <v>2054</v>
      </c>
      <c r="D51" s="126"/>
      <c r="E51" s="126"/>
      <c r="F51" s="126"/>
    </row>
    <row r="52" spans="1:6" x14ac:dyDescent="0.25">
      <c r="A52" s="125"/>
      <c r="B52" s="125" t="s">
        <v>2055</v>
      </c>
      <c r="C52" s="282" t="s">
        <v>2047</v>
      </c>
      <c r="D52" s="126"/>
      <c r="E52" s="126"/>
      <c r="F52" s="126"/>
    </row>
    <row r="53" spans="1:6" ht="30" x14ac:dyDescent="0.25">
      <c r="A53" s="276"/>
      <c r="B53" s="276"/>
      <c r="C53" s="282" t="s">
        <v>2042</v>
      </c>
      <c r="D53" s="203"/>
      <c r="E53" s="203"/>
      <c r="F53" s="203"/>
    </row>
    <row r="54" spans="1:6" x14ac:dyDescent="0.25">
      <c r="A54" s="196"/>
      <c r="B54" s="196"/>
      <c r="C54" s="177"/>
      <c r="D54" s="177"/>
      <c r="E54" s="177"/>
      <c r="F54" s="177"/>
    </row>
    <row r="55" spans="1:6" x14ac:dyDescent="0.25">
      <c r="A55" s="125" t="s">
        <v>2025</v>
      </c>
      <c r="B55" s="125" t="s">
        <v>2026</v>
      </c>
      <c r="C55" s="282" t="s">
        <v>2057</v>
      </c>
      <c r="D55" s="126"/>
      <c r="E55" s="126"/>
      <c r="F55" s="126"/>
    </row>
    <row r="56" spans="1:6" x14ac:dyDescent="0.25">
      <c r="A56" s="125"/>
      <c r="B56" s="125" t="s">
        <v>2038</v>
      </c>
      <c r="C56" s="282" t="s">
        <v>2058</v>
      </c>
      <c r="D56" s="126"/>
      <c r="E56" s="126"/>
      <c r="F56" s="126"/>
    </row>
    <row r="57" spans="1:6" x14ac:dyDescent="0.25">
      <c r="A57" s="125"/>
      <c r="B57" s="125" t="s">
        <v>2059</v>
      </c>
      <c r="C57" s="282" t="s">
        <v>2060</v>
      </c>
      <c r="D57" s="126"/>
      <c r="E57" s="126"/>
      <c r="F57" s="126"/>
    </row>
    <row r="58" spans="1:6" x14ac:dyDescent="0.25">
      <c r="A58" s="196"/>
      <c r="B58" s="196"/>
      <c r="C58" s="177"/>
      <c r="D58" s="177"/>
      <c r="E58" s="177"/>
      <c r="F58" s="177"/>
    </row>
    <row r="59" spans="1:6" x14ac:dyDescent="0.25">
      <c r="A59" s="125" t="s">
        <v>2061</v>
      </c>
      <c r="B59" s="125" t="s">
        <v>2026</v>
      </c>
      <c r="C59" s="282" t="s">
        <v>2027</v>
      </c>
      <c r="D59" s="126"/>
      <c r="E59" s="126"/>
      <c r="F59" s="126"/>
    </row>
    <row r="60" spans="1:6" x14ac:dyDescent="0.25">
      <c r="A60" s="125"/>
      <c r="B60" s="125" t="s">
        <v>2114</v>
      </c>
      <c r="C60" s="282" t="s">
        <v>2115</v>
      </c>
      <c r="D60" s="126"/>
      <c r="E60" s="126"/>
      <c r="F60" s="126"/>
    </row>
    <row r="61" spans="1:6" ht="30" x14ac:dyDescent="0.25">
      <c r="A61" s="125"/>
      <c r="B61" s="125"/>
      <c r="C61" s="282" t="s">
        <v>2116</v>
      </c>
      <c r="D61" s="126"/>
      <c r="E61" s="126"/>
      <c r="F61" s="126"/>
    </row>
    <row r="62" spans="1:6" x14ac:dyDescent="0.25">
      <c r="A62" s="196"/>
      <c r="B62" s="196"/>
      <c r="C62" s="177"/>
      <c r="D62" s="177"/>
      <c r="E62" s="177"/>
      <c r="F62" s="177"/>
    </row>
    <row r="63" spans="1:6" x14ac:dyDescent="0.25">
      <c r="A63" s="125" t="s">
        <v>2113</v>
      </c>
      <c r="B63" s="125" t="s">
        <v>2026</v>
      </c>
      <c r="C63" s="282" t="s">
        <v>2118</v>
      </c>
      <c r="D63" s="126"/>
      <c r="E63" s="126"/>
      <c r="F63" s="126"/>
    </row>
    <row r="64" spans="1:6" x14ac:dyDescent="0.25">
      <c r="A64" s="125"/>
      <c r="B64" s="125" t="s">
        <v>2119</v>
      </c>
      <c r="C64" s="282" t="s">
        <v>2120</v>
      </c>
      <c r="D64" s="126"/>
      <c r="E64" s="126"/>
      <c r="F64" s="126"/>
    </row>
    <row r="65" spans="1:6" ht="30" x14ac:dyDescent="0.25">
      <c r="A65" s="125"/>
      <c r="B65" s="125"/>
      <c r="C65" s="282" t="s">
        <v>2121</v>
      </c>
      <c r="D65" s="126"/>
      <c r="E65" s="126"/>
      <c r="F65" s="126"/>
    </row>
    <row r="66" spans="1:6" x14ac:dyDescent="0.25">
      <c r="A66" s="125"/>
      <c r="B66" s="125"/>
      <c r="C66" s="282" t="s">
        <v>2122</v>
      </c>
      <c r="D66" s="126"/>
      <c r="E66" s="126"/>
      <c r="F66" s="126"/>
    </row>
    <row r="67" spans="1:6" ht="45" x14ac:dyDescent="0.25">
      <c r="A67" s="276"/>
      <c r="B67" s="276"/>
      <c r="C67" s="282" t="s">
        <v>2123</v>
      </c>
      <c r="D67" s="203"/>
      <c r="E67" s="203"/>
      <c r="F67" s="203"/>
    </row>
    <row r="68" spans="1:6" ht="30" x14ac:dyDescent="0.25">
      <c r="A68" s="125"/>
      <c r="B68" s="125"/>
      <c r="C68" s="282" t="s">
        <v>2124</v>
      </c>
      <c r="D68" s="126"/>
      <c r="E68" s="126"/>
      <c r="F68" s="126"/>
    </row>
    <row r="69" spans="1:6" x14ac:dyDescent="0.25">
      <c r="A69" s="125"/>
      <c r="B69" s="125"/>
      <c r="C69" s="282" t="s">
        <v>2125</v>
      </c>
      <c r="D69" s="126"/>
      <c r="E69" s="126"/>
      <c r="F69" s="126"/>
    </row>
    <row r="70" spans="1:6" x14ac:dyDescent="0.25">
      <c r="A70" s="196"/>
      <c r="B70" s="196"/>
      <c r="C70" s="177"/>
      <c r="D70" s="177"/>
      <c r="E70" s="177"/>
      <c r="F70" s="177"/>
    </row>
    <row r="71" spans="1:6" x14ac:dyDescent="0.25">
      <c r="A71" s="125" t="s">
        <v>2126</v>
      </c>
      <c r="B71" s="125" t="s">
        <v>2127</v>
      </c>
      <c r="C71" s="282" t="s">
        <v>2128</v>
      </c>
      <c r="D71" s="126"/>
      <c r="E71" s="126"/>
      <c r="F71" s="126"/>
    </row>
    <row r="72" spans="1:6" ht="30" x14ac:dyDescent="0.25">
      <c r="A72" s="125"/>
      <c r="B72" s="125" t="s">
        <v>595</v>
      </c>
      <c r="C72" s="282" t="s">
        <v>2129</v>
      </c>
      <c r="D72" s="126"/>
      <c r="E72" s="126"/>
      <c r="F72" s="126"/>
    </row>
    <row r="73" spans="1:6" x14ac:dyDescent="0.25">
      <c r="A73" s="196"/>
      <c r="B73" s="196"/>
      <c r="C73" s="177"/>
      <c r="D73" s="177"/>
      <c r="E73" s="177"/>
      <c r="F73" s="177"/>
    </row>
    <row r="74" spans="1:6" x14ac:dyDescent="0.25">
      <c r="A74" s="125" t="s">
        <v>2137</v>
      </c>
      <c r="B74" s="125" t="s">
        <v>2131</v>
      </c>
      <c r="C74" s="282" t="s">
        <v>2128</v>
      </c>
      <c r="D74" s="126"/>
      <c r="E74" s="126"/>
      <c r="F74" s="126"/>
    </row>
    <row r="75" spans="1:6" ht="30" x14ac:dyDescent="0.25">
      <c r="A75" s="125"/>
      <c r="B75" s="125" t="s">
        <v>2132</v>
      </c>
      <c r="C75" s="282" t="s">
        <v>2129</v>
      </c>
      <c r="D75" s="126"/>
      <c r="E75" s="126"/>
      <c r="F75" s="126"/>
    </row>
    <row r="76" spans="1:6" x14ac:dyDescent="0.25">
      <c r="A76" s="125"/>
      <c r="B76" s="125"/>
      <c r="C76" s="282" t="s">
        <v>2133</v>
      </c>
      <c r="D76" s="126"/>
      <c r="E76" s="126"/>
      <c r="F76" s="126"/>
    </row>
    <row r="77" spans="1:6" x14ac:dyDescent="0.25">
      <c r="A77" s="196"/>
      <c r="B77" s="196"/>
      <c r="C77" s="177"/>
      <c r="D77" s="177"/>
      <c r="E77" s="177"/>
      <c r="F77" s="177"/>
    </row>
    <row r="78" spans="1:6" x14ac:dyDescent="0.25">
      <c r="A78" s="125" t="s">
        <v>2908</v>
      </c>
      <c r="B78" s="125" t="s">
        <v>2127</v>
      </c>
      <c r="C78" s="282" t="s">
        <v>2134</v>
      </c>
      <c r="D78" s="126"/>
      <c r="E78" s="126"/>
      <c r="F78" s="126"/>
    </row>
    <row r="79" spans="1:6" ht="30" x14ac:dyDescent="0.25">
      <c r="A79" s="125"/>
      <c r="B79" s="125" t="s">
        <v>2135</v>
      </c>
      <c r="C79" s="282" t="s">
        <v>2136</v>
      </c>
      <c r="D79" s="126"/>
      <c r="E79" s="126"/>
      <c r="F79" s="126"/>
    </row>
    <row r="80" spans="1:6" x14ac:dyDescent="0.25">
      <c r="A80" s="196"/>
      <c r="B80" s="196"/>
      <c r="C80" s="177"/>
      <c r="D80" s="177"/>
      <c r="E80" s="177"/>
      <c r="F80" s="177"/>
    </row>
    <row r="81" spans="1:6" x14ac:dyDescent="0.25">
      <c r="A81" s="125" t="s">
        <v>2909</v>
      </c>
      <c r="B81" s="125" t="s">
        <v>2138</v>
      </c>
      <c r="C81" s="282" t="s">
        <v>2139</v>
      </c>
      <c r="D81" s="126"/>
      <c r="E81" s="126"/>
      <c r="F81" s="126"/>
    </row>
    <row r="82" spans="1:6" ht="45" x14ac:dyDescent="0.25">
      <c r="A82" s="125"/>
      <c r="B82" s="125"/>
      <c r="C82" s="282" t="s">
        <v>2910</v>
      </c>
      <c r="D82" s="126"/>
      <c r="E82" s="126"/>
      <c r="F82" s="126"/>
    </row>
    <row r="83" spans="1:6" ht="30" x14ac:dyDescent="0.25">
      <c r="A83" s="125"/>
      <c r="B83" s="125"/>
      <c r="C83" s="282" t="s">
        <v>2141</v>
      </c>
      <c r="D83" s="126"/>
      <c r="E83" s="126"/>
      <c r="F83" s="126"/>
    </row>
    <row r="84" spans="1:6" x14ac:dyDescent="0.25">
      <c r="A84" s="125"/>
      <c r="B84" s="125"/>
      <c r="C84" s="282" t="s">
        <v>2142</v>
      </c>
      <c r="D84" s="126"/>
      <c r="E84" s="126"/>
      <c r="F84" s="126"/>
    </row>
    <row r="85" spans="1:6" x14ac:dyDescent="0.25">
      <c r="A85" s="196"/>
      <c r="B85" s="196"/>
      <c r="C85" s="177"/>
      <c r="D85" s="177"/>
      <c r="E85" s="177"/>
      <c r="F85" s="177"/>
    </row>
    <row r="86" spans="1:6" x14ac:dyDescent="0.25">
      <c r="A86" s="125" t="s">
        <v>2911</v>
      </c>
      <c r="B86" s="125" t="s">
        <v>2182</v>
      </c>
      <c r="C86" s="282" t="s">
        <v>2183</v>
      </c>
      <c r="D86" s="126"/>
      <c r="E86" s="126"/>
      <c r="F86" s="126"/>
    </row>
    <row r="87" spans="1:6" x14ac:dyDescent="0.25">
      <c r="A87" s="125"/>
      <c r="B87" s="125" t="s">
        <v>2184</v>
      </c>
      <c r="C87" s="282" t="s">
        <v>2185</v>
      </c>
      <c r="D87" s="126"/>
      <c r="E87" s="126"/>
      <c r="F87" s="126"/>
    </row>
    <row r="88" spans="1:6" x14ac:dyDescent="0.25">
      <c r="A88" s="125"/>
      <c r="B88" s="125"/>
      <c r="C88" s="282" t="s">
        <v>2186</v>
      </c>
      <c r="D88" s="126"/>
      <c r="E88" s="126"/>
      <c r="F88" s="126"/>
    </row>
    <row r="89" spans="1:6" x14ac:dyDescent="0.25">
      <c r="A89" s="196"/>
      <c r="B89" s="196"/>
      <c r="C89" s="177"/>
      <c r="D89" s="177"/>
      <c r="E89" s="177"/>
      <c r="F89" s="177"/>
    </row>
    <row r="90" spans="1:6" x14ac:dyDescent="0.25">
      <c r="A90" s="125" t="s">
        <v>2912</v>
      </c>
      <c r="B90" s="125" t="s">
        <v>2188</v>
      </c>
      <c r="C90" s="282" t="s">
        <v>2183</v>
      </c>
      <c r="D90" s="126"/>
      <c r="E90" s="126"/>
      <c r="F90" s="126"/>
    </row>
    <row r="91" spans="1:6" x14ac:dyDescent="0.25">
      <c r="A91" s="125"/>
      <c r="B91" s="125" t="s">
        <v>2189</v>
      </c>
      <c r="C91" s="282" t="s">
        <v>2185</v>
      </c>
      <c r="D91" s="126"/>
      <c r="E91" s="126"/>
      <c r="F91" s="126"/>
    </row>
    <row r="92" spans="1:6" x14ac:dyDescent="0.25">
      <c r="A92" s="125"/>
      <c r="B92" s="125"/>
      <c r="C92" s="282" t="s">
        <v>2190</v>
      </c>
      <c r="D92" s="126"/>
      <c r="E92" s="126"/>
      <c r="F92" s="126"/>
    </row>
    <row r="93" spans="1:6" x14ac:dyDescent="0.25">
      <c r="A93" s="125"/>
      <c r="B93" s="125"/>
      <c r="C93" s="282" t="s">
        <v>2191</v>
      </c>
      <c r="D93" s="126"/>
      <c r="E93" s="126"/>
      <c r="F93" s="126"/>
    </row>
    <row r="94" spans="1:6" ht="30" x14ac:dyDescent="0.25">
      <c r="A94" s="125"/>
      <c r="B94" s="125"/>
      <c r="C94" s="282" t="s">
        <v>2192</v>
      </c>
      <c r="D94" s="126"/>
      <c r="E94" s="126"/>
      <c r="F94" s="126"/>
    </row>
    <row r="95" spans="1:6" x14ac:dyDescent="0.25">
      <c r="A95" s="196"/>
      <c r="B95" s="196"/>
      <c r="C95" s="177"/>
      <c r="D95" s="177"/>
      <c r="E95" s="177"/>
      <c r="F95" s="177"/>
    </row>
    <row r="96" spans="1:6" x14ac:dyDescent="0.25">
      <c r="A96" s="125" t="s">
        <v>2913</v>
      </c>
      <c r="B96" s="125" t="s">
        <v>2188</v>
      </c>
      <c r="C96" s="282" t="s">
        <v>2145</v>
      </c>
      <c r="D96" s="126"/>
      <c r="E96" s="126"/>
      <c r="F96" s="126"/>
    </row>
    <row r="97" spans="1:6" x14ac:dyDescent="0.25">
      <c r="A97" s="125"/>
      <c r="B97" s="125"/>
      <c r="C97" s="282" t="s">
        <v>2194</v>
      </c>
      <c r="D97" s="126"/>
      <c r="E97" s="126"/>
      <c r="F97" s="126"/>
    </row>
    <row r="98" spans="1:6" ht="30" x14ac:dyDescent="0.25">
      <c r="A98" s="125"/>
      <c r="B98" s="125"/>
      <c r="C98" s="282" t="s">
        <v>2195</v>
      </c>
      <c r="D98" s="126"/>
      <c r="E98" s="126"/>
      <c r="F98" s="126"/>
    </row>
    <row r="99" spans="1:6" x14ac:dyDescent="0.25">
      <c r="A99" s="125"/>
      <c r="B99" s="125"/>
      <c r="C99" s="282" t="s">
        <v>2196</v>
      </c>
      <c r="D99" s="126"/>
      <c r="E99" s="126"/>
      <c r="F99" s="126"/>
    </row>
    <row r="100" spans="1:6" ht="33.75" customHeight="1" x14ac:dyDescent="0.25">
      <c r="A100" s="125"/>
      <c r="B100" s="125"/>
      <c r="C100" s="282" t="s">
        <v>2197</v>
      </c>
      <c r="D100" s="126"/>
      <c r="E100" s="126"/>
      <c r="F100" s="126"/>
    </row>
    <row r="101" spans="1:6" ht="30" x14ac:dyDescent="0.25">
      <c r="A101" s="125"/>
      <c r="B101" s="125"/>
      <c r="C101" s="282" t="s">
        <v>2198</v>
      </c>
      <c r="D101" s="203"/>
      <c r="E101" s="203"/>
      <c r="F101" s="203"/>
    </row>
    <row r="102" spans="1:6" x14ac:dyDescent="0.25">
      <c r="A102" s="196"/>
      <c r="B102" s="196"/>
      <c r="C102" s="177"/>
      <c r="D102" s="177"/>
      <c r="E102" s="177"/>
      <c r="F102" s="177"/>
    </row>
    <row r="103" spans="1:6" x14ac:dyDescent="0.25">
      <c r="A103" s="125" t="s">
        <v>2169</v>
      </c>
      <c r="B103" s="125" t="s">
        <v>2188</v>
      </c>
      <c r="C103" s="282" t="s">
        <v>2145</v>
      </c>
      <c r="D103" s="126"/>
      <c r="E103" s="126"/>
      <c r="F103" s="126"/>
    </row>
    <row r="104" spans="1:6" x14ac:dyDescent="0.25">
      <c r="A104" s="125"/>
      <c r="B104" s="125"/>
      <c r="C104" s="282" t="s">
        <v>2194</v>
      </c>
      <c r="D104" s="126"/>
      <c r="E104" s="126"/>
      <c r="F104" s="126"/>
    </row>
    <row r="105" spans="1:6" ht="30" x14ac:dyDescent="0.25">
      <c r="A105" s="125"/>
      <c r="B105" s="125"/>
      <c r="C105" s="282" t="s">
        <v>2195</v>
      </c>
      <c r="D105" s="126"/>
      <c r="E105" s="126"/>
      <c r="F105" s="126"/>
    </row>
    <row r="106" spans="1:6" x14ac:dyDescent="0.25">
      <c r="A106" s="125"/>
      <c r="B106" s="125"/>
      <c r="C106" s="282" t="s">
        <v>2196</v>
      </c>
      <c r="D106" s="126"/>
      <c r="E106" s="126"/>
      <c r="F106" s="126"/>
    </row>
    <row r="107" spans="1:6" x14ac:dyDescent="0.25">
      <c r="A107" s="125"/>
      <c r="B107" s="125"/>
      <c r="C107" s="282" t="s">
        <v>2197</v>
      </c>
      <c r="D107" s="126"/>
      <c r="E107" s="126"/>
      <c r="F107" s="126"/>
    </row>
    <row r="108" spans="1:6" ht="21.75" customHeight="1" x14ac:dyDescent="0.25">
      <c r="A108" s="125"/>
      <c r="B108" s="125"/>
      <c r="C108" s="282" t="s">
        <v>2198</v>
      </c>
      <c r="D108" s="126"/>
      <c r="E108" s="126"/>
      <c r="F108" s="126"/>
    </row>
    <row r="109" spans="1:6" x14ac:dyDescent="0.25">
      <c r="A109" s="196"/>
      <c r="B109" s="196"/>
      <c r="C109" s="177"/>
      <c r="D109" s="177"/>
      <c r="E109" s="177"/>
      <c r="F109" s="177"/>
    </row>
    <row r="110" spans="1:6" x14ac:dyDescent="0.25">
      <c r="A110" s="125" t="s">
        <v>2914</v>
      </c>
      <c r="B110" s="125" t="s">
        <v>2200</v>
      </c>
      <c r="C110" s="282" t="s">
        <v>2145</v>
      </c>
      <c r="D110" s="126"/>
      <c r="E110" s="126"/>
      <c r="F110" s="126"/>
    </row>
    <row r="111" spans="1:6" x14ac:dyDescent="0.25">
      <c r="A111" s="125"/>
      <c r="B111" s="125" t="s">
        <v>2201</v>
      </c>
      <c r="C111" s="282" t="s">
        <v>2194</v>
      </c>
      <c r="D111" s="126"/>
      <c r="E111" s="126"/>
      <c r="F111" s="126"/>
    </row>
    <row r="112" spans="1:6" ht="30" x14ac:dyDescent="0.25">
      <c r="A112" s="125"/>
      <c r="B112" s="125"/>
      <c r="C112" s="282" t="s">
        <v>2195</v>
      </c>
      <c r="D112" s="126"/>
      <c r="E112" s="126"/>
      <c r="F112" s="126"/>
    </row>
    <row r="113" spans="1:6" x14ac:dyDescent="0.25">
      <c r="A113" s="125"/>
      <c r="B113" s="125"/>
      <c r="C113" s="282" t="s">
        <v>2202</v>
      </c>
      <c r="D113" s="126"/>
      <c r="E113" s="126"/>
      <c r="F113" s="126"/>
    </row>
    <row r="114" spans="1:6" x14ac:dyDescent="0.25">
      <c r="A114" s="125"/>
      <c r="B114" s="125"/>
      <c r="C114" s="282" t="s">
        <v>2203</v>
      </c>
      <c r="D114" s="126"/>
      <c r="E114" s="126"/>
      <c r="F114" s="126"/>
    </row>
    <row r="115" spans="1:6" x14ac:dyDescent="0.25">
      <c r="A115" s="196"/>
      <c r="B115" s="196"/>
      <c r="C115" s="177"/>
      <c r="D115" s="177"/>
      <c r="E115" s="177"/>
      <c r="F115" s="177"/>
    </row>
    <row r="116" spans="1:6" x14ac:dyDescent="0.25">
      <c r="A116" s="125" t="s">
        <v>2915</v>
      </c>
      <c r="B116" s="125" t="s">
        <v>2200</v>
      </c>
      <c r="C116" s="282" t="s">
        <v>2145</v>
      </c>
      <c r="D116" s="126"/>
      <c r="E116" s="126"/>
      <c r="F116" s="126"/>
    </row>
    <row r="117" spans="1:6" x14ac:dyDescent="0.25">
      <c r="A117" s="125"/>
      <c r="B117" s="125" t="s">
        <v>2205</v>
      </c>
      <c r="C117" s="282" t="s">
        <v>2194</v>
      </c>
      <c r="D117" s="126"/>
      <c r="E117" s="126"/>
      <c r="F117" s="126"/>
    </row>
    <row r="118" spans="1:6" ht="30" x14ac:dyDescent="0.25">
      <c r="A118" s="125"/>
      <c r="B118" s="125"/>
      <c r="C118" s="282" t="s">
        <v>2195</v>
      </c>
      <c r="D118" s="126"/>
      <c r="E118" s="126"/>
      <c r="F118" s="126"/>
    </row>
    <row r="119" spans="1:6" ht="30" x14ac:dyDescent="0.25">
      <c r="A119" s="125"/>
      <c r="B119" s="125"/>
      <c r="C119" s="282" t="s">
        <v>2206</v>
      </c>
      <c r="D119" s="126"/>
      <c r="E119" s="126"/>
      <c r="F119" s="126"/>
    </row>
    <row r="120" spans="1:6" ht="30" x14ac:dyDescent="0.25">
      <c r="A120" s="125"/>
      <c r="B120" s="125"/>
      <c r="C120" s="282" t="s">
        <v>2207</v>
      </c>
      <c r="D120" s="126"/>
      <c r="E120" s="126"/>
      <c r="F120" s="126"/>
    </row>
    <row r="121" spans="1:6" x14ac:dyDescent="0.25">
      <c r="A121" s="196"/>
      <c r="B121" s="196"/>
      <c r="C121" s="177"/>
      <c r="D121" s="177"/>
      <c r="E121" s="177"/>
      <c r="F121" s="177"/>
    </row>
    <row r="122" spans="1:6" x14ac:dyDescent="0.25">
      <c r="A122" s="125" t="s">
        <v>2916</v>
      </c>
      <c r="B122" s="125" t="s">
        <v>2209</v>
      </c>
      <c r="C122" s="282" t="s">
        <v>2145</v>
      </c>
      <c r="D122" s="126"/>
      <c r="E122" s="126"/>
      <c r="F122" s="126"/>
    </row>
    <row r="123" spans="1:6" x14ac:dyDescent="0.25">
      <c r="A123" s="125"/>
      <c r="B123" s="125"/>
      <c r="C123" s="282" t="s">
        <v>2194</v>
      </c>
      <c r="D123" s="126"/>
      <c r="E123" s="126"/>
      <c r="F123" s="126"/>
    </row>
    <row r="124" spans="1:6" ht="30" x14ac:dyDescent="0.25">
      <c r="A124" s="125"/>
      <c r="B124" s="125"/>
      <c r="C124" s="282" t="s">
        <v>2195</v>
      </c>
      <c r="D124" s="126"/>
      <c r="E124" s="126"/>
      <c r="F124" s="126"/>
    </row>
    <row r="125" spans="1:6" ht="30" x14ac:dyDescent="0.25">
      <c r="A125" s="125"/>
      <c r="B125" s="125"/>
      <c r="C125" s="282" t="s">
        <v>2210</v>
      </c>
      <c r="D125" s="126"/>
      <c r="E125" s="126"/>
      <c r="F125" s="126"/>
    </row>
    <row r="126" spans="1:6" ht="30" x14ac:dyDescent="0.25">
      <c r="A126" s="125"/>
      <c r="B126" s="125"/>
      <c r="C126" s="282" t="s">
        <v>2211</v>
      </c>
      <c r="D126" s="126"/>
      <c r="E126" s="126"/>
      <c r="F126" s="126"/>
    </row>
    <row r="127" spans="1:6" ht="16.5" customHeight="1" x14ac:dyDescent="0.25">
      <c r="A127" s="125"/>
      <c r="B127" s="125"/>
      <c r="C127" s="282" t="s">
        <v>2212</v>
      </c>
      <c r="D127" s="126"/>
      <c r="E127" s="126"/>
      <c r="F127" s="126"/>
    </row>
    <row r="128" spans="1:6" x14ac:dyDescent="0.25">
      <c r="A128" s="125"/>
      <c r="B128" s="125"/>
      <c r="C128" s="282" t="s">
        <v>2213</v>
      </c>
      <c r="D128" s="203"/>
      <c r="E128" s="203"/>
      <c r="F128" s="203"/>
    </row>
    <row r="129" spans="1:6" x14ac:dyDescent="0.25">
      <c r="A129" s="196"/>
      <c r="B129" s="196"/>
      <c r="C129" s="177"/>
      <c r="D129" s="177"/>
      <c r="E129" s="177"/>
      <c r="F129" s="177"/>
    </row>
    <row r="130" spans="1:6" x14ac:dyDescent="0.25">
      <c r="A130" s="125" t="s">
        <v>2187</v>
      </c>
      <c r="B130" s="125" t="s">
        <v>2209</v>
      </c>
      <c r="C130" s="282" t="s">
        <v>2145</v>
      </c>
      <c r="D130" s="126"/>
      <c r="E130" s="126"/>
      <c r="F130" s="126"/>
    </row>
    <row r="131" spans="1:6" x14ac:dyDescent="0.25">
      <c r="A131" s="125"/>
      <c r="B131" s="125" t="s">
        <v>2215</v>
      </c>
      <c r="C131" s="282" t="s">
        <v>2194</v>
      </c>
      <c r="D131" s="126"/>
      <c r="E131" s="126"/>
      <c r="F131" s="126"/>
    </row>
    <row r="132" spans="1:6" ht="30" x14ac:dyDescent="0.25">
      <c r="A132" s="125"/>
      <c r="B132" s="125"/>
      <c r="C132" s="282" t="s">
        <v>2195</v>
      </c>
      <c r="D132" s="126"/>
      <c r="E132" s="126"/>
      <c r="F132" s="126"/>
    </row>
    <row r="133" spans="1:6" ht="30" x14ac:dyDescent="0.25">
      <c r="A133" s="125"/>
      <c r="B133" s="125"/>
      <c r="C133" s="282" t="s">
        <v>2210</v>
      </c>
      <c r="D133" s="126"/>
      <c r="E133" s="126"/>
      <c r="F133" s="126"/>
    </row>
    <row r="134" spans="1:6" ht="30" x14ac:dyDescent="0.25">
      <c r="A134" s="125"/>
      <c r="B134" s="125"/>
      <c r="C134" s="282" t="s">
        <v>2216</v>
      </c>
      <c r="D134" s="203"/>
      <c r="E134" s="203"/>
      <c r="F134" s="203"/>
    </row>
    <row r="135" spans="1:6" ht="30" x14ac:dyDescent="0.25">
      <c r="A135" s="125"/>
      <c r="B135" s="125"/>
      <c r="C135" s="282" t="s">
        <v>2212</v>
      </c>
      <c r="D135" s="126"/>
      <c r="E135" s="126"/>
      <c r="F135" s="126"/>
    </row>
    <row r="136" spans="1:6" x14ac:dyDescent="0.25">
      <c r="A136" s="125"/>
      <c r="B136" s="125"/>
      <c r="C136" s="282" t="s">
        <v>2213</v>
      </c>
      <c r="D136" s="126"/>
      <c r="E136" s="126"/>
      <c r="F136" s="126"/>
    </row>
    <row r="137" spans="1:6" x14ac:dyDescent="0.25">
      <c r="A137" s="196"/>
      <c r="B137" s="196"/>
      <c r="C137" s="177"/>
      <c r="D137" s="177"/>
      <c r="E137" s="177"/>
      <c r="F137" s="177"/>
    </row>
    <row r="138" spans="1:6" x14ac:dyDescent="0.25">
      <c r="A138" s="125" t="s">
        <v>2193</v>
      </c>
      <c r="B138" s="125" t="s">
        <v>2218</v>
      </c>
      <c r="C138" s="282" t="s">
        <v>2145</v>
      </c>
      <c r="D138" s="126"/>
      <c r="E138" s="126"/>
      <c r="F138" s="126"/>
    </row>
    <row r="139" spans="1:6" x14ac:dyDescent="0.25">
      <c r="A139" s="125"/>
      <c r="B139" s="125" t="s">
        <v>2201</v>
      </c>
      <c r="C139" s="282" t="s">
        <v>2194</v>
      </c>
      <c r="D139" s="126"/>
      <c r="E139" s="126"/>
      <c r="F139" s="126"/>
    </row>
    <row r="140" spans="1:6" ht="30" x14ac:dyDescent="0.25">
      <c r="A140" s="125"/>
      <c r="B140" s="125"/>
      <c r="C140" s="282" t="s">
        <v>2195</v>
      </c>
      <c r="D140" s="203"/>
      <c r="E140" s="203"/>
      <c r="F140" s="203"/>
    </row>
    <row r="141" spans="1:6" ht="30" x14ac:dyDescent="0.25">
      <c r="A141" s="125"/>
      <c r="B141" s="125"/>
      <c r="C141" s="282" t="s">
        <v>2219</v>
      </c>
      <c r="D141" s="126"/>
      <c r="E141" s="126"/>
      <c r="F141" s="126"/>
    </row>
    <row r="142" spans="1:6" ht="30" x14ac:dyDescent="0.25">
      <c r="A142" s="125"/>
      <c r="B142" s="125"/>
      <c r="C142" s="282" t="s">
        <v>2220</v>
      </c>
      <c r="D142" s="126"/>
      <c r="E142" s="126"/>
      <c r="F142" s="126"/>
    </row>
    <row r="143" spans="1:6" x14ac:dyDescent="0.25">
      <c r="A143" s="196"/>
      <c r="B143" s="196"/>
      <c r="C143" s="177"/>
      <c r="D143" s="177"/>
      <c r="E143" s="177"/>
      <c r="F143" s="177"/>
    </row>
    <row r="144" spans="1:6" x14ac:dyDescent="0.25">
      <c r="A144" s="125" t="s">
        <v>2917</v>
      </c>
      <c r="B144" s="125" t="s">
        <v>2218</v>
      </c>
      <c r="C144" s="282" t="s">
        <v>2145</v>
      </c>
      <c r="D144" s="126"/>
      <c r="E144" s="126"/>
      <c r="F144" s="126"/>
    </row>
    <row r="145" spans="1:6" x14ac:dyDescent="0.25">
      <c r="A145" s="125"/>
      <c r="B145" s="125" t="s">
        <v>2215</v>
      </c>
      <c r="C145" s="282" t="s">
        <v>2194</v>
      </c>
      <c r="D145" s="126"/>
      <c r="E145" s="126"/>
      <c r="F145" s="126"/>
    </row>
    <row r="146" spans="1:6" ht="18.75" customHeight="1" x14ac:dyDescent="0.25">
      <c r="A146" s="125"/>
      <c r="B146" s="125"/>
      <c r="C146" s="282" t="s">
        <v>2195</v>
      </c>
      <c r="D146" s="126"/>
      <c r="E146" s="126"/>
      <c r="F146" s="126"/>
    </row>
    <row r="147" spans="1:6" ht="30" x14ac:dyDescent="0.25">
      <c r="A147" s="125"/>
      <c r="B147" s="125"/>
      <c r="C147" s="282" t="s">
        <v>2222</v>
      </c>
      <c r="D147" s="203"/>
      <c r="E147" s="203"/>
      <c r="F147" s="203"/>
    </row>
    <row r="148" spans="1:6" ht="30" x14ac:dyDescent="0.25">
      <c r="A148" s="125"/>
      <c r="B148" s="125"/>
      <c r="C148" s="282" t="s">
        <v>2223</v>
      </c>
      <c r="D148" s="126"/>
      <c r="E148" s="126"/>
      <c r="F148" s="126"/>
    </row>
    <row r="149" spans="1:6" ht="30" x14ac:dyDescent="0.25">
      <c r="A149" s="125"/>
      <c r="B149" s="125"/>
      <c r="C149" s="282" t="s">
        <v>2212</v>
      </c>
      <c r="D149" s="126"/>
      <c r="E149" s="126"/>
      <c r="F149" s="126"/>
    </row>
    <row r="150" spans="1:6" x14ac:dyDescent="0.25">
      <c r="A150" s="125"/>
      <c r="B150" s="125"/>
      <c r="C150" s="282" t="s">
        <v>2213</v>
      </c>
      <c r="D150" s="126"/>
      <c r="E150" s="126"/>
      <c r="F150" s="126"/>
    </row>
    <row r="151" spans="1:6" x14ac:dyDescent="0.25">
      <c r="A151" s="196"/>
      <c r="B151" s="196"/>
      <c r="C151" s="177"/>
      <c r="D151" s="177"/>
      <c r="E151" s="177"/>
      <c r="F151" s="177"/>
    </row>
    <row r="152" spans="1:6" x14ac:dyDescent="0.25">
      <c r="A152" s="125" t="s">
        <v>2918</v>
      </c>
      <c r="B152" s="125" t="s">
        <v>2225</v>
      </c>
      <c r="C152" s="282" t="s">
        <v>2145</v>
      </c>
      <c r="D152" s="126"/>
      <c r="E152" s="126"/>
      <c r="F152" s="126"/>
    </row>
    <row r="153" spans="1:6" x14ac:dyDescent="0.25">
      <c r="A153" s="125"/>
      <c r="B153" s="125" t="s">
        <v>2201</v>
      </c>
      <c r="C153" s="282" t="s">
        <v>2194</v>
      </c>
      <c r="D153" s="203"/>
      <c r="E153" s="203"/>
      <c r="F153" s="203"/>
    </row>
    <row r="154" spans="1:6" ht="30" x14ac:dyDescent="0.25">
      <c r="A154" s="125"/>
      <c r="B154" s="125"/>
      <c r="C154" s="282" t="s">
        <v>2195</v>
      </c>
      <c r="D154" s="126"/>
      <c r="E154" s="126"/>
      <c r="F154" s="126"/>
    </row>
    <row r="155" spans="1:6" ht="30" x14ac:dyDescent="0.25">
      <c r="A155" s="125"/>
      <c r="B155" s="125"/>
      <c r="C155" s="282" t="s">
        <v>2226</v>
      </c>
      <c r="D155" s="126"/>
      <c r="E155" s="126"/>
      <c r="F155" s="126"/>
    </row>
    <row r="156" spans="1:6" ht="30" x14ac:dyDescent="0.25">
      <c r="A156" s="125"/>
      <c r="B156" s="125"/>
      <c r="C156" s="282" t="s">
        <v>2227</v>
      </c>
      <c r="D156" s="126"/>
      <c r="E156" s="126"/>
      <c r="F156" s="126"/>
    </row>
    <row r="157" spans="1:6" ht="30" x14ac:dyDescent="0.25">
      <c r="A157" s="125"/>
      <c r="B157" s="125"/>
      <c r="C157" s="282" t="s">
        <v>2212</v>
      </c>
      <c r="D157" s="203"/>
      <c r="E157" s="203"/>
      <c r="F157" s="203"/>
    </row>
    <row r="158" spans="1:6" x14ac:dyDescent="0.25">
      <c r="A158" s="125"/>
      <c r="B158" s="125"/>
      <c r="C158" s="282" t="s">
        <v>2213</v>
      </c>
      <c r="D158" s="126"/>
      <c r="E158" s="126"/>
      <c r="F158" s="126"/>
    </row>
    <row r="159" spans="1:6" x14ac:dyDescent="0.25">
      <c r="A159" s="196"/>
      <c r="B159" s="196"/>
      <c r="C159" s="177"/>
      <c r="D159" s="177"/>
      <c r="E159" s="177"/>
      <c r="F159" s="177"/>
    </row>
    <row r="160" spans="1:6" x14ac:dyDescent="0.25">
      <c r="A160" s="125" t="s">
        <v>2919</v>
      </c>
      <c r="B160" s="125" t="s">
        <v>2225</v>
      </c>
      <c r="C160" s="282" t="s">
        <v>2145</v>
      </c>
      <c r="D160" s="126"/>
      <c r="E160" s="126"/>
      <c r="F160" s="126"/>
    </row>
    <row r="161" spans="1:6" x14ac:dyDescent="0.25">
      <c r="A161" s="125"/>
      <c r="B161" s="125" t="s">
        <v>2205</v>
      </c>
      <c r="C161" s="282" t="s">
        <v>2194</v>
      </c>
      <c r="D161" s="126"/>
      <c r="E161" s="126"/>
      <c r="F161" s="126"/>
    </row>
    <row r="162" spans="1:6" ht="26.25" customHeight="1" x14ac:dyDescent="0.25">
      <c r="A162" s="125"/>
      <c r="B162" s="125"/>
      <c r="C162" s="282" t="s">
        <v>2195</v>
      </c>
      <c r="D162" s="126"/>
      <c r="E162" s="126"/>
      <c r="F162" s="126"/>
    </row>
    <row r="163" spans="1:6" ht="30" x14ac:dyDescent="0.25">
      <c r="A163" s="125"/>
      <c r="B163" s="125"/>
      <c r="C163" s="282" t="s">
        <v>2229</v>
      </c>
      <c r="D163" s="126"/>
      <c r="E163" s="126"/>
      <c r="F163" s="126"/>
    </row>
    <row r="164" spans="1:6" ht="30" x14ac:dyDescent="0.25">
      <c r="A164" s="125"/>
      <c r="B164" s="125"/>
      <c r="C164" s="282" t="s">
        <v>2227</v>
      </c>
      <c r="D164" s="126"/>
      <c r="E164" s="126"/>
      <c r="F164" s="126"/>
    </row>
    <row r="165" spans="1:6" ht="30" x14ac:dyDescent="0.25">
      <c r="A165" s="125"/>
      <c r="B165" s="125"/>
      <c r="C165" s="282" t="s">
        <v>2212</v>
      </c>
      <c r="D165" s="203"/>
      <c r="E165" s="203"/>
      <c r="F165" s="203"/>
    </row>
    <row r="166" spans="1:6" x14ac:dyDescent="0.25">
      <c r="A166" s="125"/>
      <c r="B166" s="125"/>
      <c r="C166" s="282" t="s">
        <v>2213</v>
      </c>
      <c r="D166" s="126"/>
      <c r="E166" s="126"/>
      <c r="F166" s="126"/>
    </row>
    <row r="167" spans="1:6" x14ac:dyDescent="0.25">
      <c r="A167" s="196"/>
      <c r="B167" s="196"/>
      <c r="C167" s="177"/>
      <c r="D167" s="177"/>
      <c r="E167" s="177"/>
      <c r="F167" s="177"/>
    </row>
    <row r="168" spans="1:6" ht="30" x14ac:dyDescent="0.25">
      <c r="A168" s="125" t="s">
        <v>2214</v>
      </c>
      <c r="B168" s="125" t="s">
        <v>2920</v>
      </c>
      <c r="C168" s="282" t="s">
        <v>2921</v>
      </c>
      <c r="D168" s="126"/>
      <c r="E168" s="126"/>
      <c r="F168" s="126"/>
    </row>
    <row r="169" spans="1:6" ht="45" x14ac:dyDescent="0.25">
      <c r="A169" s="125"/>
      <c r="B169" s="125" t="s">
        <v>2922</v>
      </c>
      <c r="C169" s="282" t="s">
        <v>2923</v>
      </c>
      <c r="D169" s="126"/>
      <c r="E169" s="126"/>
      <c r="F169" s="126"/>
    </row>
    <row r="170" spans="1:6" x14ac:dyDescent="0.25">
      <c r="A170" s="125"/>
      <c r="B170" s="125"/>
      <c r="C170" s="282" t="s">
        <v>2924</v>
      </c>
      <c r="D170" s="126"/>
      <c r="E170" s="126"/>
      <c r="F170" s="126"/>
    </row>
    <row r="171" spans="1:6" x14ac:dyDescent="0.25">
      <c r="A171" s="196"/>
      <c r="B171" s="196"/>
      <c r="C171" s="177"/>
      <c r="D171" s="177"/>
      <c r="E171" s="177"/>
      <c r="F171" s="177"/>
    </row>
    <row r="172" spans="1:6" ht="30" x14ac:dyDescent="0.25">
      <c r="A172" s="125" t="s">
        <v>2217</v>
      </c>
      <c r="B172" s="125" t="s">
        <v>2920</v>
      </c>
      <c r="C172" s="282" t="s">
        <v>2925</v>
      </c>
      <c r="D172" s="126"/>
      <c r="E172" s="126"/>
      <c r="F172" s="126"/>
    </row>
    <row r="173" spans="1:6" ht="30" x14ac:dyDescent="0.25">
      <c r="A173" s="125"/>
      <c r="B173" s="125" t="s">
        <v>2926</v>
      </c>
      <c r="C173" s="282" t="s">
        <v>2927</v>
      </c>
      <c r="D173" s="126"/>
      <c r="E173" s="126"/>
      <c r="F173" s="126"/>
    </row>
    <row r="174" spans="1:6" ht="30" x14ac:dyDescent="0.25">
      <c r="A174" s="276"/>
      <c r="B174" s="276"/>
      <c r="C174" s="282" t="s">
        <v>2928</v>
      </c>
      <c r="D174" s="203"/>
      <c r="E174" s="203"/>
      <c r="F174" s="203"/>
    </row>
    <row r="175" spans="1:6" x14ac:dyDescent="0.25">
      <c r="A175" s="125"/>
      <c r="B175" s="125"/>
      <c r="C175" s="282" t="s">
        <v>2929</v>
      </c>
      <c r="D175" s="126"/>
      <c r="E175" s="126"/>
      <c r="F175" s="126"/>
    </row>
    <row r="176" spans="1:6" ht="24" customHeight="1" x14ac:dyDescent="0.25">
      <c r="A176" s="196"/>
      <c r="B176" s="196"/>
      <c r="C176" s="177"/>
      <c r="D176" s="177"/>
      <c r="E176" s="177"/>
      <c r="F176" s="177"/>
    </row>
    <row r="177" spans="1:6" x14ac:dyDescent="0.25">
      <c r="A177" s="125" t="s">
        <v>2221</v>
      </c>
      <c r="B177" s="125" t="s">
        <v>2930</v>
      </c>
      <c r="C177" s="282" t="s">
        <v>2931</v>
      </c>
      <c r="D177" s="126"/>
      <c r="E177" s="126"/>
      <c r="F177" s="126"/>
    </row>
    <row r="178" spans="1:6" x14ac:dyDescent="0.25">
      <c r="A178" s="276"/>
      <c r="B178" s="276" t="s">
        <v>2932</v>
      </c>
      <c r="C178" s="203"/>
      <c r="D178" s="203"/>
      <c r="E178" s="203"/>
      <c r="F178" s="203"/>
    </row>
    <row r="179" spans="1:6" x14ac:dyDescent="0.25">
      <c r="A179" s="196"/>
      <c r="B179" s="196"/>
      <c r="C179" s="177"/>
      <c r="D179" s="177"/>
      <c r="E179" s="177"/>
      <c r="F179" s="177"/>
    </row>
    <row r="180" spans="1:6" ht="30" x14ac:dyDescent="0.25">
      <c r="A180" s="125" t="s">
        <v>2224</v>
      </c>
      <c r="B180" s="125" t="s">
        <v>2933</v>
      </c>
      <c r="C180" s="282" t="s">
        <v>2934</v>
      </c>
      <c r="D180" s="126"/>
      <c r="E180" s="126"/>
      <c r="F180" s="126"/>
    </row>
    <row r="181" spans="1:6" x14ac:dyDescent="0.25">
      <c r="A181" s="125"/>
      <c r="B181" s="125"/>
      <c r="C181" s="282" t="s">
        <v>2935</v>
      </c>
      <c r="D181" s="126"/>
      <c r="E181" s="126"/>
      <c r="F181" s="126"/>
    </row>
    <row r="182" spans="1:6" x14ac:dyDescent="0.25">
      <c r="A182" s="125"/>
      <c r="B182" s="125"/>
      <c r="C182" s="282" t="s">
        <v>2936</v>
      </c>
      <c r="D182" s="126"/>
      <c r="E182" s="126"/>
      <c r="F182" s="126"/>
    </row>
    <row r="183" spans="1:6" ht="30" x14ac:dyDescent="0.25">
      <c r="A183" s="276"/>
      <c r="B183" s="276"/>
      <c r="C183" s="282" t="s">
        <v>2937</v>
      </c>
      <c r="D183" s="203"/>
      <c r="E183" s="203"/>
      <c r="F183" s="203"/>
    </row>
    <row r="184" spans="1:6" ht="30" x14ac:dyDescent="0.25">
      <c r="A184" s="125"/>
      <c r="B184" s="125"/>
      <c r="C184" s="282" t="s">
        <v>2938</v>
      </c>
      <c r="D184" s="126"/>
      <c r="E184" s="126"/>
      <c r="F184" s="126"/>
    </row>
    <row r="185" spans="1:6" x14ac:dyDescent="0.25">
      <c r="A185" s="196"/>
      <c r="B185" s="196"/>
      <c r="C185" s="177"/>
      <c r="D185" s="177"/>
      <c r="E185" s="177"/>
      <c r="F185" s="177"/>
    </row>
    <row r="186" spans="1:6" ht="30" x14ac:dyDescent="0.25">
      <c r="A186" s="125" t="s">
        <v>2228</v>
      </c>
      <c r="B186" s="125" t="s">
        <v>2939</v>
      </c>
      <c r="C186" s="282" t="s">
        <v>2940</v>
      </c>
      <c r="D186" s="126"/>
      <c r="E186" s="126"/>
      <c r="F186" s="126"/>
    </row>
    <row r="187" spans="1:6" ht="30" x14ac:dyDescent="0.25">
      <c r="A187" s="125"/>
      <c r="B187" s="125"/>
      <c r="C187" s="282" t="s">
        <v>2941</v>
      </c>
      <c r="D187" s="126"/>
      <c r="E187" s="126"/>
      <c r="F187" s="126"/>
    </row>
    <row r="188" spans="1:6" x14ac:dyDescent="0.25">
      <c r="A188" s="177"/>
      <c r="B188" s="177"/>
      <c r="C188" s="177"/>
      <c r="D188" s="177"/>
      <c r="E188" s="177"/>
      <c r="F188" s="177"/>
    </row>
    <row r="189" spans="1:6" ht="30" x14ac:dyDescent="0.25">
      <c r="A189" s="125" t="s">
        <v>2942</v>
      </c>
      <c r="B189" s="125" t="s">
        <v>2943</v>
      </c>
      <c r="C189" s="282" t="s">
        <v>2944</v>
      </c>
      <c r="D189" s="126"/>
      <c r="E189" s="126"/>
      <c r="F189" s="126"/>
    </row>
    <row r="190" spans="1:6" ht="30" x14ac:dyDescent="0.25">
      <c r="A190" s="524"/>
      <c r="B190" s="524"/>
      <c r="C190" s="525" t="s">
        <v>2945</v>
      </c>
      <c r="D190" s="526"/>
      <c r="E190" s="526"/>
      <c r="F190" s="526"/>
    </row>
    <row r="191" spans="1:6" x14ac:dyDescent="0.25">
      <c r="A191" s="177"/>
      <c r="B191" s="177"/>
      <c r="C191" s="177"/>
      <c r="D191" s="177"/>
      <c r="E191" s="177"/>
      <c r="F191" s="177"/>
    </row>
    <row r="192" spans="1:6" x14ac:dyDescent="0.25">
      <c r="A192" s="276" t="s">
        <v>2946</v>
      </c>
      <c r="B192" s="276" t="s">
        <v>2947</v>
      </c>
      <c r="C192" s="282" t="s">
        <v>2948</v>
      </c>
      <c r="D192" s="203"/>
      <c r="E192" s="203"/>
      <c r="F192" s="203"/>
    </row>
    <row r="193" spans="1:6" x14ac:dyDescent="0.25">
      <c r="A193" s="276"/>
      <c r="B193" s="276" t="s">
        <v>2949</v>
      </c>
      <c r="C193" s="282" t="s">
        <v>2950</v>
      </c>
      <c r="D193" s="203"/>
      <c r="E193" s="203"/>
      <c r="F193" s="203"/>
    </row>
    <row r="194" spans="1:6" x14ac:dyDescent="0.25">
      <c r="A194" s="276"/>
      <c r="B194" s="276"/>
      <c r="C194" s="282" t="s">
        <v>2951</v>
      </c>
      <c r="D194" s="203"/>
      <c r="E194" s="203"/>
      <c r="F194" s="203"/>
    </row>
    <row r="195" spans="1:6" x14ac:dyDescent="0.25">
      <c r="A195" s="276"/>
      <c r="B195" s="276"/>
      <c r="C195" s="527" t="s">
        <v>2952</v>
      </c>
      <c r="D195" s="203"/>
      <c r="E195" s="203"/>
      <c r="F195" s="203"/>
    </row>
    <row r="196" spans="1:6" x14ac:dyDescent="0.25">
      <c r="A196" s="241"/>
      <c r="B196" s="241"/>
      <c r="C196" s="244"/>
      <c r="D196" s="240"/>
      <c r="E196" s="240"/>
      <c r="F196" s="240"/>
    </row>
    <row r="197" spans="1:6" x14ac:dyDescent="0.25">
      <c r="A197" s="241"/>
      <c r="B197" s="241"/>
      <c r="C197" s="244"/>
      <c r="D197" s="240"/>
      <c r="E197" s="240"/>
      <c r="F197" s="240"/>
    </row>
    <row r="198" spans="1:6" x14ac:dyDescent="0.25">
      <c r="A198" s="241"/>
      <c r="B198" s="241"/>
      <c r="C198" s="244"/>
      <c r="D198" s="240"/>
      <c r="E198" s="240"/>
      <c r="F198" s="240"/>
    </row>
    <row r="199" spans="1:6" ht="18.75" customHeight="1" x14ac:dyDescent="0.25">
      <c r="A199" s="241"/>
      <c r="B199" s="241"/>
      <c r="C199" s="244"/>
      <c r="D199" s="240"/>
      <c r="E199" s="240"/>
      <c r="F199" s="240"/>
    </row>
    <row r="200" spans="1:6" x14ac:dyDescent="0.25">
      <c r="A200" s="241"/>
      <c r="B200" s="241"/>
      <c r="C200" s="240"/>
      <c r="D200" s="240"/>
      <c r="E200" s="240"/>
      <c r="F200" s="240"/>
    </row>
    <row r="201" spans="1:6" x14ac:dyDescent="0.25">
      <c r="A201" s="241"/>
      <c r="B201" s="241"/>
      <c r="C201" s="244"/>
      <c r="D201" s="240"/>
      <c r="E201" s="240"/>
      <c r="F201" s="240"/>
    </row>
    <row r="202" spans="1:6" x14ac:dyDescent="0.25">
      <c r="A202" s="241"/>
      <c r="B202" s="241"/>
      <c r="C202" s="244"/>
      <c r="D202" s="240"/>
      <c r="E202" s="240"/>
      <c r="F202" s="240"/>
    </row>
    <row r="203" spans="1:6" x14ac:dyDescent="0.25">
      <c r="A203" s="241"/>
      <c r="B203" s="241"/>
      <c r="C203" s="244"/>
      <c r="D203" s="240"/>
      <c r="E203" s="240"/>
      <c r="F203" s="240"/>
    </row>
    <row r="204" spans="1:6" x14ac:dyDescent="0.25">
      <c r="A204" s="241"/>
      <c r="B204" s="241"/>
      <c r="C204" s="244"/>
      <c r="D204" s="240"/>
      <c r="E204" s="240"/>
      <c r="F204" s="240"/>
    </row>
    <row r="205" spans="1:6" x14ac:dyDescent="0.25">
      <c r="A205" s="241"/>
      <c r="B205" s="241"/>
      <c r="C205" s="244"/>
      <c r="D205" s="240"/>
      <c r="E205" s="240"/>
      <c r="F205" s="240"/>
    </row>
    <row r="206" spans="1:6" x14ac:dyDescent="0.25">
      <c r="A206" s="241"/>
      <c r="B206" s="241"/>
      <c r="C206" s="240"/>
      <c r="D206" s="240"/>
      <c r="E206" s="240"/>
      <c r="F206" s="240"/>
    </row>
    <row r="207" spans="1:6" x14ac:dyDescent="0.25">
      <c r="A207" s="241"/>
      <c r="B207" s="241"/>
      <c r="C207" s="244"/>
      <c r="D207" s="240"/>
      <c r="E207" s="240"/>
      <c r="F207" s="240"/>
    </row>
    <row r="208" spans="1:6" x14ac:dyDescent="0.25">
      <c r="A208" s="241"/>
      <c r="B208" s="241"/>
      <c r="C208" s="244"/>
      <c r="D208" s="240"/>
      <c r="E208" s="240"/>
      <c r="F208" s="240"/>
    </row>
    <row r="209" spans="1:6" x14ac:dyDescent="0.25">
      <c r="A209" s="241"/>
      <c r="B209" s="241"/>
      <c r="C209" s="244"/>
      <c r="D209" s="240"/>
      <c r="E209" s="240"/>
      <c r="F209" s="240"/>
    </row>
    <row r="210" spans="1:6" x14ac:dyDescent="0.25">
      <c r="A210" s="241"/>
      <c r="B210" s="241"/>
      <c r="C210" s="244"/>
      <c r="D210" s="240"/>
      <c r="E210" s="240"/>
      <c r="F210" s="240"/>
    </row>
    <row r="211" spans="1:6" x14ac:dyDescent="0.25">
      <c r="A211" s="241"/>
      <c r="B211" s="241"/>
      <c r="C211" s="244"/>
      <c r="D211" s="240"/>
      <c r="E211" s="240"/>
      <c r="F211" s="240"/>
    </row>
    <row r="212" spans="1:6" x14ac:dyDescent="0.25">
      <c r="A212" s="240"/>
      <c r="B212" s="240"/>
      <c r="C212" s="240"/>
      <c r="D212" s="240"/>
      <c r="E212" s="240"/>
      <c r="F212" s="240"/>
    </row>
    <row r="213" spans="1:6" x14ac:dyDescent="0.25">
      <c r="A213" s="241"/>
      <c r="B213" s="241"/>
      <c r="C213" s="244"/>
      <c r="D213" s="240"/>
      <c r="E213" s="240"/>
      <c r="F213" s="240"/>
    </row>
    <row r="214" spans="1:6" x14ac:dyDescent="0.25">
      <c r="A214" s="241"/>
      <c r="B214" s="241"/>
      <c r="C214" s="244"/>
      <c r="D214" s="240"/>
      <c r="E214" s="240"/>
      <c r="F214" s="240"/>
    </row>
    <row r="215" spans="1:6" ht="18" customHeight="1" x14ac:dyDescent="0.25">
      <c r="A215" s="241"/>
      <c r="B215" s="241"/>
      <c r="C215" s="244"/>
      <c r="D215" s="240"/>
      <c r="E215" s="240"/>
      <c r="F215" s="240"/>
    </row>
    <row r="216" spans="1:6" x14ac:dyDescent="0.25">
      <c r="A216" s="241"/>
      <c r="B216" s="241"/>
      <c r="C216" s="240"/>
      <c r="D216" s="240"/>
      <c r="E216" s="240"/>
      <c r="F216" s="240"/>
    </row>
    <row r="217" spans="1:6" x14ac:dyDescent="0.25">
      <c r="A217" s="241"/>
      <c r="B217" s="241"/>
      <c r="C217" s="244"/>
      <c r="D217" s="240"/>
      <c r="E217" s="240"/>
      <c r="F217" s="240"/>
    </row>
    <row r="218" spans="1:6" x14ac:dyDescent="0.25">
      <c r="A218" s="241"/>
      <c r="B218" s="241"/>
      <c r="C218" s="244"/>
      <c r="D218" s="240"/>
      <c r="E218" s="240"/>
      <c r="F218" s="240"/>
    </row>
    <row r="219" spans="1:6" x14ac:dyDescent="0.25">
      <c r="A219" s="241"/>
      <c r="B219" s="241"/>
      <c r="C219" s="244"/>
      <c r="D219" s="240"/>
      <c r="E219" s="240"/>
      <c r="F219" s="240"/>
    </row>
    <row r="220" spans="1:6" x14ac:dyDescent="0.25">
      <c r="A220" s="241"/>
      <c r="B220" s="241"/>
      <c r="C220" s="244"/>
      <c r="D220" s="240"/>
      <c r="E220" s="240"/>
      <c r="F220" s="240"/>
    </row>
    <row r="221" spans="1:6" x14ac:dyDescent="0.25">
      <c r="A221" s="241"/>
      <c r="B221" s="241"/>
      <c r="C221" s="244"/>
      <c r="D221" s="240"/>
      <c r="E221" s="240"/>
      <c r="F221" s="240"/>
    </row>
    <row r="222" spans="1:6" x14ac:dyDescent="0.25">
      <c r="A222" s="241"/>
      <c r="B222" s="241"/>
      <c r="C222" s="240"/>
      <c r="D222" s="240"/>
      <c r="E222" s="240"/>
      <c r="F222" s="240"/>
    </row>
    <row r="223" spans="1:6" x14ac:dyDescent="0.25">
      <c r="A223" s="241"/>
      <c r="B223" s="241"/>
      <c r="C223" s="244"/>
      <c r="D223" s="240"/>
      <c r="E223" s="240"/>
      <c r="F223" s="240"/>
    </row>
    <row r="224" spans="1:6" x14ac:dyDescent="0.25">
      <c r="A224" s="241"/>
      <c r="B224" s="241"/>
      <c r="C224" s="244"/>
      <c r="D224" s="240"/>
      <c r="E224" s="240"/>
      <c r="F224" s="240"/>
    </row>
    <row r="225" spans="1:6" x14ac:dyDescent="0.25">
      <c r="A225" s="241"/>
      <c r="B225" s="241"/>
      <c r="C225" s="244"/>
      <c r="D225" s="240"/>
      <c r="E225" s="240"/>
      <c r="F225" s="240"/>
    </row>
    <row r="226" spans="1:6" x14ac:dyDescent="0.25">
      <c r="A226" s="241"/>
      <c r="B226" s="241"/>
      <c r="C226" s="244"/>
      <c r="D226" s="240"/>
      <c r="E226" s="240"/>
      <c r="F226" s="240"/>
    </row>
    <row r="227" spans="1:6" x14ac:dyDescent="0.25">
      <c r="A227" s="241"/>
      <c r="B227" s="241"/>
      <c r="C227" s="244"/>
      <c r="D227" s="240"/>
      <c r="E227" s="240"/>
      <c r="F227" s="240"/>
    </row>
    <row r="228" spans="1:6" x14ac:dyDescent="0.25">
      <c r="A228" s="241"/>
      <c r="B228" s="241"/>
      <c r="C228" s="244"/>
      <c r="D228" s="240"/>
      <c r="E228" s="240"/>
      <c r="F228" s="240"/>
    </row>
    <row r="229" spans="1:6" x14ac:dyDescent="0.25">
      <c r="A229" s="241"/>
      <c r="B229" s="241"/>
      <c r="C229" s="240"/>
      <c r="D229" s="240"/>
      <c r="E229" s="240"/>
      <c r="F229" s="240"/>
    </row>
    <row r="230" spans="1:6" x14ac:dyDescent="0.25">
      <c r="A230" s="241"/>
      <c r="B230" s="241"/>
      <c r="C230" s="244"/>
      <c r="D230" s="240"/>
      <c r="E230" s="240"/>
      <c r="F230" s="240"/>
    </row>
    <row r="231" spans="1:6" x14ac:dyDescent="0.25">
      <c r="A231" s="241"/>
      <c r="B231" s="241"/>
      <c r="C231" s="244"/>
      <c r="D231" s="240"/>
      <c r="E231" s="240"/>
      <c r="F231" s="240"/>
    </row>
    <row r="232" spans="1:6" x14ac:dyDescent="0.25">
      <c r="A232" s="241"/>
      <c r="B232" s="241"/>
      <c r="C232" s="244"/>
      <c r="D232" s="240"/>
      <c r="E232" s="240"/>
      <c r="F232" s="240"/>
    </row>
    <row r="233" spans="1:6" x14ac:dyDescent="0.25">
      <c r="A233" s="241"/>
      <c r="B233" s="241"/>
      <c r="C233" s="244"/>
      <c r="D233" s="240"/>
      <c r="E233" s="240"/>
      <c r="F233" s="240"/>
    </row>
    <row r="234" spans="1:6" x14ac:dyDescent="0.25">
      <c r="A234" s="241"/>
      <c r="B234" s="241"/>
      <c r="C234" s="244"/>
      <c r="D234" s="240"/>
      <c r="E234" s="240"/>
      <c r="F234" s="240"/>
    </row>
    <row r="235" spans="1:6" x14ac:dyDescent="0.25">
      <c r="A235" s="241"/>
      <c r="B235" s="241"/>
      <c r="C235" s="240"/>
      <c r="D235" s="240"/>
      <c r="E235" s="240"/>
      <c r="F235" s="240"/>
    </row>
    <row r="236" spans="1:6" x14ac:dyDescent="0.25">
      <c r="A236" s="241"/>
      <c r="B236" s="241"/>
      <c r="C236" s="244"/>
      <c r="D236" s="240"/>
      <c r="E236" s="240"/>
      <c r="F236" s="240"/>
    </row>
    <row r="237" spans="1:6" x14ac:dyDescent="0.25">
      <c r="A237" s="241"/>
      <c r="B237" s="241"/>
      <c r="C237" s="244"/>
      <c r="D237" s="240"/>
      <c r="E237" s="240"/>
      <c r="F237" s="240"/>
    </row>
    <row r="238" spans="1:6" x14ac:dyDescent="0.25">
      <c r="A238" s="241"/>
      <c r="B238" s="241"/>
      <c r="C238" s="244"/>
      <c r="D238" s="240"/>
      <c r="E238" s="240"/>
      <c r="F238" s="240"/>
    </row>
    <row r="239" spans="1:6" x14ac:dyDescent="0.25">
      <c r="A239" s="241"/>
      <c r="B239" s="241"/>
      <c r="C239" s="244"/>
      <c r="D239" s="240"/>
      <c r="E239" s="240"/>
      <c r="F239" s="240"/>
    </row>
    <row r="240" spans="1:6" x14ac:dyDescent="0.25">
      <c r="A240" s="241"/>
      <c r="B240" s="241"/>
      <c r="C240" s="244"/>
      <c r="D240" s="240"/>
      <c r="E240" s="240"/>
      <c r="F240" s="240"/>
    </row>
    <row r="241" spans="1:6" x14ac:dyDescent="0.25">
      <c r="A241" s="241"/>
      <c r="B241" s="241"/>
      <c r="C241" s="240"/>
      <c r="D241" s="240"/>
      <c r="E241" s="240"/>
      <c r="F241" s="240"/>
    </row>
    <row r="242" spans="1:6" x14ac:dyDescent="0.25">
      <c r="A242" s="241"/>
      <c r="B242" s="241"/>
      <c r="C242" s="244"/>
      <c r="D242" s="240"/>
      <c r="E242" s="240"/>
      <c r="F242" s="240"/>
    </row>
    <row r="243" spans="1:6" x14ac:dyDescent="0.25">
      <c r="A243" s="241"/>
      <c r="B243" s="241"/>
      <c r="C243" s="244"/>
      <c r="D243" s="240"/>
      <c r="E243" s="240"/>
      <c r="F243" s="240"/>
    </row>
    <row r="244" spans="1:6" x14ac:dyDescent="0.25">
      <c r="A244" s="241"/>
      <c r="B244" s="241"/>
      <c r="C244" s="244"/>
      <c r="D244" s="240"/>
      <c r="E244" s="240"/>
      <c r="F244" s="240"/>
    </row>
    <row r="245" spans="1:6" x14ac:dyDescent="0.25">
      <c r="A245" s="241"/>
      <c r="B245" s="241"/>
      <c r="C245" s="244"/>
      <c r="D245" s="240"/>
      <c r="E245" s="240"/>
      <c r="F245" s="240"/>
    </row>
    <row r="246" spans="1:6" x14ac:dyDescent="0.25">
      <c r="A246" s="241"/>
      <c r="B246" s="241"/>
      <c r="C246" s="244"/>
      <c r="D246" s="240"/>
      <c r="E246" s="240"/>
      <c r="F246" s="240"/>
    </row>
    <row r="247" spans="1:6" x14ac:dyDescent="0.25">
      <c r="A247" s="241"/>
      <c r="B247" s="241"/>
      <c r="C247" s="244"/>
      <c r="D247" s="240"/>
      <c r="E247" s="240"/>
      <c r="F247" s="240"/>
    </row>
    <row r="248" spans="1:6" x14ac:dyDescent="0.25">
      <c r="A248" s="241"/>
      <c r="B248" s="241"/>
      <c r="C248" s="244"/>
      <c r="D248" s="240"/>
      <c r="E248" s="240"/>
      <c r="F248" s="240"/>
    </row>
    <row r="249" spans="1:6" x14ac:dyDescent="0.25">
      <c r="A249" s="241"/>
      <c r="B249" s="241"/>
      <c r="C249" s="240"/>
      <c r="D249" s="240"/>
      <c r="E249" s="240"/>
      <c r="F249" s="240"/>
    </row>
    <row r="250" spans="1:6" x14ac:dyDescent="0.25">
      <c r="A250" s="241"/>
      <c r="B250" s="241"/>
      <c r="C250" s="244"/>
      <c r="D250" s="240"/>
      <c r="E250" s="240"/>
      <c r="F250" s="240"/>
    </row>
    <row r="251" spans="1:6" x14ac:dyDescent="0.25">
      <c r="A251" s="241"/>
      <c r="B251" s="241"/>
      <c r="C251" s="244"/>
      <c r="D251" s="240"/>
      <c r="E251" s="240"/>
      <c r="F251" s="240"/>
    </row>
    <row r="252" spans="1:6" x14ac:dyDescent="0.25">
      <c r="A252" s="241"/>
      <c r="B252" s="241"/>
      <c r="C252" s="244"/>
      <c r="D252" s="240"/>
      <c r="E252" s="240"/>
      <c r="F252" s="240"/>
    </row>
    <row r="253" spans="1:6" x14ac:dyDescent="0.25">
      <c r="A253" s="241"/>
      <c r="B253" s="241"/>
      <c r="C253" s="244"/>
      <c r="D253" s="240"/>
      <c r="E253" s="240"/>
      <c r="F253" s="240"/>
    </row>
    <row r="254" spans="1:6" x14ac:dyDescent="0.25">
      <c r="A254" s="241"/>
      <c r="B254" s="241"/>
      <c r="C254" s="244"/>
      <c r="D254" s="240"/>
      <c r="E254" s="240"/>
      <c r="F254" s="240"/>
    </row>
    <row r="255" spans="1:6" x14ac:dyDescent="0.25">
      <c r="A255" s="241"/>
      <c r="B255" s="241"/>
      <c r="C255" s="244"/>
      <c r="D255" s="240"/>
      <c r="E255" s="240"/>
      <c r="F255" s="240"/>
    </row>
    <row r="256" spans="1:6" x14ac:dyDescent="0.25">
      <c r="A256" s="241"/>
      <c r="B256" s="241"/>
      <c r="C256" s="244"/>
      <c r="D256" s="240"/>
      <c r="E256" s="240"/>
      <c r="F256" s="240"/>
    </row>
    <row r="257" spans="1:6" x14ac:dyDescent="0.25">
      <c r="A257" s="241"/>
      <c r="B257" s="241"/>
      <c r="C257" s="240"/>
      <c r="D257" s="240"/>
      <c r="E257" s="240"/>
      <c r="F257" s="240"/>
    </row>
    <row r="258" spans="1:6" x14ac:dyDescent="0.25">
      <c r="A258" s="241"/>
      <c r="B258" s="241"/>
      <c r="C258" s="244"/>
      <c r="D258" s="240"/>
      <c r="E258" s="240"/>
      <c r="F258" s="240"/>
    </row>
    <row r="259" spans="1:6" x14ac:dyDescent="0.25">
      <c r="A259" s="241"/>
      <c r="B259" s="241"/>
      <c r="C259" s="244"/>
      <c r="D259" s="240"/>
      <c r="E259" s="240"/>
      <c r="F259" s="240"/>
    </row>
    <row r="260" spans="1:6" x14ac:dyDescent="0.25">
      <c r="A260" s="241"/>
      <c r="B260" s="241"/>
      <c r="C260" s="244"/>
      <c r="D260" s="240"/>
      <c r="E260" s="240"/>
      <c r="F260" s="240"/>
    </row>
    <row r="261" spans="1:6" x14ac:dyDescent="0.25">
      <c r="A261" s="241"/>
      <c r="B261" s="241"/>
      <c r="C261" s="244"/>
      <c r="D261" s="240"/>
      <c r="E261" s="240"/>
      <c r="F261" s="240"/>
    </row>
    <row r="262" spans="1:6" x14ac:dyDescent="0.25">
      <c r="A262" s="241"/>
      <c r="B262" s="241"/>
      <c r="C262" s="244"/>
      <c r="D262" s="240"/>
      <c r="E262" s="240"/>
      <c r="F262" s="240"/>
    </row>
    <row r="263" spans="1:6" x14ac:dyDescent="0.25">
      <c r="A263" s="241"/>
      <c r="B263" s="241"/>
      <c r="C263" s="240"/>
      <c r="D263" s="240"/>
      <c r="E263" s="240"/>
      <c r="F263" s="240"/>
    </row>
    <row r="264" spans="1:6" x14ac:dyDescent="0.25">
      <c r="A264" s="241"/>
      <c r="B264" s="241"/>
      <c r="C264" s="244"/>
      <c r="D264" s="240"/>
      <c r="E264" s="240"/>
      <c r="F264" s="240"/>
    </row>
    <row r="265" spans="1:6" x14ac:dyDescent="0.25">
      <c r="A265" s="241"/>
      <c r="B265" s="241"/>
      <c r="C265" s="244"/>
      <c r="D265" s="240"/>
      <c r="E265" s="240"/>
      <c r="F265" s="240"/>
    </row>
    <row r="266" spans="1:6" x14ac:dyDescent="0.25">
      <c r="A266" s="241"/>
      <c r="B266" s="241"/>
      <c r="C266" s="244"/>
      <c r="D266" s="240"/>
      <c r="E266" s="240"/>
      <c r="F266" s="240"/>
    </row>
    <row r="267" spans="1:6" x14ac:dyDescent="0.25">
      <c r="A267" s="241"/>
      <c r="B267" s="241"/>
      <c r="C267" s="244"/>
      <c r="D267" s="240"/>
      <c r="E267" s="240"/>
      <c r="F267" s="240"/>
    </row>
    <row r="268" spans="1:6" x14ac:dyDescent="0.25">
      <c r="A268" s="241"/>
      <c r="B268" s="241"/>
      <c r="C268" s="244"/>
      <c r="D268" s="240"/>
      <c r="E268" s="240"/>
      <c r="F268" s="240"/>
    </row>
    <row r="269" spans="1:6" x14ac:dyDescent="0.25">
      <c r="A269" s="241"/>
      <c r="B269" s="241"/>
      <c r="C269" s="244"/>
      <c r="D269" s="240"/>
      <c r="E269" s="240"/>
      <c r="F269" s="240"/>
    </row>
    <row r="270" spans="1:6" x14ac:dyDescent="0.25">
      <c r="A270" s="241"/>
      <c r="B270" s="241"/>
      <c r="C270" s="244"/>
      <c r="D270" s="240"/>
      <c r="E270" s="240"/>
      <c r="F270" s="240"/>
    </row>
    <row r="271" spans="1:6" x14ac:dyDescent="0.25">
      <c r="A271" s="241"/>
      <c r="B271" s="241"/>
      <c r="C271" s="240"/>
      <c r="D271" s="240"/>
      <c r="E271" s="240"/>
      <c r="F271" s="240"/>
    </row>
    <row r="272" spans="1:6" x14ac:dyDescent="0.25">
      <c r="A272" s="241"/>
      <c r="B272" s="241"/>
      <c r="C272" s="244"/>
      <c r="D272" s="240"/>
      <c r="E272" s="240"/>
      <c r="F272" s="240"/>
    </row>
    <row r="273" spans="1:6" x14ac:dyDescent="0.25">
      <c r="A273" s="241"/>
      <c r="B273" s="241"/>
      <c r="C273" s="244"/>
      <c r="D273" s="240"/>
      <c r="E273" s="240"/>
      <c r="F273" s="240"/>
    </row>
    <row r="274" spans="1:6" x14ac:dyDescent="0.25">
      <c r="A274" s="241"/>
      <c r="B274" s="241"/>
      <c r="C274" s="244"/>
      <c r="D274" s="240"/>
      <c r="E274" s="240"/>
      <c r="F274" s="240"/>
    </row>
    <row r="275" spans="1:6" x14ac:dyDescent="0.25">
      <c r="A275" s="241"/>
      <c r="B275" s="241"/>
      <c r="C275" s="244"/>
      <c r="D275" s="240"/>
      <c r="E275" s="240"/>
      <c r="F275" s="240"/>
    </row>
    <row r="276" spans="1:6" x14ac:dyDescent="0.25">
      <c r="A276" s="241"/>
      <c r="B276" s="241"/>
      <c r="C276" s="244"/>
      <c r="D276" s="240"/>
      <c r="E276" s="240"/>
      <c r="F276" s="240"/>
    </row>
    <row r="277" spans="1:6" x14ac:dyDescent="0.25">
      <c r="A277" s="241"/>
      <c r="B277" s="241"/>
      <c r="C277" s="244"/>
      <c r="D277" s="240"/>
      <c r="E277" s="240"/>
      <c r="F277" s="240"/>
    </row>
    <row r="278" spans="1:6" x14ac:dyDescent="0.25">
      <c r="A278" s="241"/>
      <c r="B278" s="241"/>
      <c r="C278" s="244"/>
      <c r="D278" s="240"/>
      <c r="E278" s="240"/>
      <c r="F278" s="240"/>
    </row>
    <row r="279" spans="1:6" x14ac:dyDescent="0.25">
      <c r="A279" s="241"/>
      <c r="B279" s="241"/>
      <c r="C279" s="240"/>
      <c r="D279" s="240"/>
      <c r="E279" s="240"/>
      <c r="F279" s="240"/>
    </row>
    <row r="280" spans="1:6" x14ac:dyDescent="0.25">
      <c r="A280" s="241"/>
      <c r="B280" s="241"/>
      <c r="C280" s="244"/>
      <c r="D280" s="240"/>
      <c r="E280" s="240"/>
      <c r="F280" s="240"/>
    </row>
    <row r="281" spans="1:6" x14ac:dyDescent="0.25">
      <c r="A281" s="241"/>
      <c r="B281" s="241"/>
      <c r="C281" s="244"/>
      <c r="D281" s="240"/>
      <c r="E281" s="240"/>
      <c r="F281" s="240"/>
    </row>
    <row r="282" spans="1:6" x14ac:dyDescent="0.25">
      <c r="A282" s="241"/>
      <c r="B282" s="241"/>
      <c r="C282" s="244"/>
      <c r="D282" s="240"/>
      <c r="E282" s="240"/>
      <c r="F282" s="240"/>
    </row>
    <row r="283" spans="1:6" x14ac:dyDescent="0.25">
      <c r="A283" s="241"/>
      <c r="B283" s="241"/>
      <c r="C283" s="244"/>
      <c r="D283" s="240"/>
      <c r="E283" s="240"/>
      <c r="F283" s="240"/>
    </row>
    <row r="284" spans="1:6" x14ac:dyDescent="0.25">
      <c r="A284" s="241"/>
      <c r="B284" s="241"/>
      <c r="C284" s="244"/>
      <c r="D284" s="240"/>
      <c r="E284" s="240"/>
      <c r="F284" s="240"/>
    </row>
    <row r="285" spans="1:6" x14ac:dyDescent="0.25">
      <c r="A285" s="241"/>
      <c r="B285" s="241"/>
      <c r="C285" s="244"/>
      <c r="D285" s="240"/>
      <c r="E285" s="240"/>
      <c r="F285" s="240"/>
    </row>
    <row r="286" spans="1:6" x14ac:dyDescent="0.25">
      <c r="A286" s="241"/>
      <c r="B286" s="241"/>
      <c r="C286" s="244"/>
      <c r="D286" s="240"/>
      <c r="E286" s="240"/>
      <c r="F286" s="240"/>
    </row>
    <row r="287" spans="1:6" x14ac:dyDescent="0.25">
      <c r="A287" s="240"/>
      <c r="B287" s="240"/>
      <c r="C287" s="240"/>
      <c r="D287" s="240"/>
      <c r="E287" s="240"/>
      <c r="F287" s="240"/>
    </row>
    <row r="288" spans="1:6" x14ac:dyDescent="0.25">
      <c r="A288" s="241"/>
      <c r="B288" s="241"/>
      <c r="C288" s="244"/>
      <c r="D288" s="240"/>
      <c r="E288" s="240"/>
      <c r="F288" s="240"/>
    </row>
    <row r="289" spans="1:6" x14ac:dyDescent="0.25">
      <c r="A289" s="241"/>
      <c r="B289" s="241"/>
      <c r="C289" s="244"/>
      <c r="D289" s="240"/>
      <c r="E289" s="240"/>
      <c r="F289" s="240"/>
    </row>
    <row r="290" spans="1:6" x14ac:dyDescent="0.25">
      <c r="A290" s="241"/>
      <c r="B290" s="241"/>
      <c r="C290" s="240"/>
      <c r="D290" s="240"/>
      <c r="E290" s="240"/>
      <c r="F290" s="240"/>
    </row>
    <row r="291" spans="1:6" x14ac:dyDescent="0.25">
      <c r="A291" s="241"/>
      <c r="B291" s="241"/>
      <c r="C291" s="244"/>
      <c r="D291" s="240"/>
      <c r="E291" s="240"/>
      <c r="F291" s="240"/>
    </row>
    <row r="292" spans="1:6" x14ac:dyDescent="0.25">
      <c r="A292" s="241"/>
      <c r="B292" s="241"/>
      <c r="C292" s="244"/>
      <c r="D292" s="240"/>
      <c r="E292" s="240"/>
      <c r="F292" s="240"/>
    </row>
    <row r="293" spans="1:6" x14ac:dyDescent="0.25">
      <c r="A293" s="241"/>
      <c r="B293" s="241"/>
      <c r="C293" s="240"/>
      <c r="D293" s="240"/>
      <c r="E293" s="240"/>
      <c r="F293" s="240"/>
    </row>
    <row r="294" spans="1:6" x14ac:dyDescent="0.25">
      <c r="A294" s="241"/>
      <c r="B294" s="241"/>
      <c r="C294" s="244"/>
      <c r="D294" s="240"/>
      <c r="E294" s="240"/>
      <c r="F294" s="240"/>
    </row>
    <row r="295" spans="1:6" x14ac:dyDescent="0.25">
      <c r="A295" s="241"/>
      <c r="B295" s="241"/>
      <c r="C295" s="244"/>
      <c r="D295" s="240"/>
      <c r="E295" s="240"/>
      <c r="F295" s="240"/>
    </row>
    <row r="296" spans="1:6" x14ac:dyDescent="0.25">
      <c r="A296" s="241"/>
      <c r="B296" s="241"/>
      <c r="C296" s="240"/>
      <c r="D296" s="240"/>
      <c r="E296" s="240"/>
      <c r="F296" s="240"/>
    </row>
    <row r="297" spans="1:6" x14ac:dyDescent="0.25">
      <c r="A297" s="241"/>
      <c r="B297" s="241"/>
      <c r="C297" s="244"/>
      <c r="D297" s="240"/>
      <c r="E297" s="240"/>
      <c r="F297" s="240"/>
    </row>
    <row r="298" spans="1:6" x14ac:dyDescent="0.25">
      <c r="A298" s="241"/>
      <c r="B298" s="241"/>
      <c r="C298" s="244"/>
      <c r="D298" s="240"/>
      <c r="E298" s="240"/>
      <c r="F298" s="240"/>
    </row>
    <row r="299" spans="1:6" x14ac:dyDescent="0.25">
      <c r="A299" s="241"/>
      <c r="B299" s="241"/>
      <c r="C299" s="240"/>
      <c r="D299" s="240"/>
      <c r="E299" s="240"/>
      <c r="F299" s="240"/>
    </row>
    <row r="300" spans="1:6" x14ac:dyDescent="0.25">
      <c r="A300" s="241"/>
      <c r="B300" s="241"/>
      <c r="C300" s="244"/>
      <c r="D300" s="240"/>
      <c r="E300" s="240"/>
      <c r="F300" s="240"/>
    </row>
    <row r="301" spans="1:6" x14ac:dyDescent="0.25">
      <c r="A301" s="240"/>
      <c r="B301" s="241"/>
      <c r="C301" s="244"/>
      <c r="D301" s="240"/>
      <c r="E301" s="240"/>
      <c r="F301" s="240"/>
    </row>
    <row r="302" spans="1:6" x14ac:dyDescent="0.25">
      <c r="A302" s="240"/>
      <c r="B302" s="240"/>
      <c r="C302" s="244"/>
      <c r="D302" s="240"/>
      <c r="E302" s="240"/>
      <c r="F302" s="240"/>
    </row>
    <row r="303" spans="1:6" x14ac:dyDescent="0.25">
      <c r="A303" s="240"/>
      <c r="B303" s="240"/>
      <c r="C303" s="244"/>
      <c r="D303" s="240"/>
      <c r="E303" s="240"/>
      <c r="F303" s="240"/>
    </row>
    <row r="304" spans="1:6" x14ac:dyDescent="0.25">
      <c r="A304" s="240"/>
      <c r="B304" s="240"/>
      <c r="C304" s="240"/>
      <c r="D304" s="240"/>
      <c r="E304" s="240"/>
      <c r="F304" s="240"/>
    </row>
    <row r="305" spans="1:6" x14ac:dyDescent="0.25">
      <c r="A305" s="241"/>
      <c r="B305" s="241"/>
      <c r="C305" s="244"/>
      <c r="D305" s="240"/>
      <c r="E305" s="240"/>
      <c r="F305" s="240"/>
    </row>
    <row r="306" spans="1:6" x14ac:dyDescent="0.25">
      <c r="A306" s="240"/>
      <c r="B306" s="240"/>
      <c r="C306" s="240"/>
      <c r="D306" s="240"/>
      <c r="E306" s="240"/>
      <c r="F306" s="240"/>
    </row>
    <row r="307" spans="1:6" x14ac:dyDescent="0.25">
      <c r="A307" s="241"/>
      <c r="B307" s="241"/>
      <c r="C307" s="244"/>
      <c r="D307" s="240"/>
      <c r="E307" s="240"/>
      <c r="F307" s="240"/>
    </row>
    <row r="308" spans="1:6" x14ac:dyDescent="0.25">
      <c r="A308" s="241"/>
      <c r="B308" s="241"/>
      <c r="C308" s="244"/>
      <c r="D308" s="240"/>
      <c r="E308" s="240"/>
      <c r="F308" s="240"/>
    </row>
    <row r="309" spans="1:6" x14ac:dyDescent="0.25">
      <c r="A309" s="241"/>
      <c r="B309" s="241"/>
      <c r="C309" s="240"/>
      <c r="D309" s="240"/>
      <c r="E309" s="240"/>
      <c r="F309" s="240"/>
    </row>
    <row r="310" spans="1:6" x14ac:dyDescent="0.25">
      <c r="A310" s="241"/>
      <c r="B310" s="241"/>
      <c r="C310" s="244"/>
      <c r="D310" s="240"/>
      <c r="E310" s="240"/>
      <c r="F310" s="240"/>
    </row>
    <row r="311" spans="1:6" x14ac:dyDescent="0.25">
      <c r="A311" s="241"/>
      <c r="B311" s="241"/>
      <c r="C311" s="244"/>
      <c r="D311" s="240"/>
      <c r="E311" s="240"/>
      <c r="F311" s="240"/>
    </row>
    <row r="312" spans="1:6" x14ac:dyDescent="0.25">
      <c r="A312" s="241"/>
      <c r="B312" s="241"/>
      <c r="C312" s="240"/>
      <c r="D312" s="240"/>
      <c r="E312" s="240"/>
      <c r="F312" s="240"/>
    </row>
    <row r="313" spans="1:6" x14ac:dyDescent="0.25">
      <c r="A313" s="241"/>
      <c r="B313" s="241"/>
      <c r="C313" s="244"/>
      <c r="D313" s="240"/>
      <c r="E313" s="240"/>
      <c r="F313" s="240"/>
    </row>
    <row r="314" spans="1:6" x14ac:dyDescent="0.25">
      <c r="A314" s="241"/>
      <c r="B314" s="241"/>
      <c r="C314" s="244"/>
      <c r="D314" s="240"/>
      <c r="E314" s="240"/>
      <c r="F314" s="240"/>
    </row>
    <row r="315" spans="1:6" x14ac:dyDescent="0.25">
      <c r="A315" s="241"/>
      <c r="B315" s="241"/>
      <c r="C315" s="240"/>
      <c r="D315" s="240"/>
      <c r="E315" s="240"/>
      <c r="F315" s="240"/>
    </row>
    <row r="316" spans="1:6" x14ac:dyDescent="0.25">
      <c r="A316" s="241"/>
      <c r="B316" s="241"/>
      <c r="C316" s="244"/>
      <c r="D316" s="240"/>
      <c r="E316" s="240"/>
      <c r="F316" s="240"/>
    </row>
    <row r="317" spans="1:6" x14ac:dyDescent="0.25">
      <c r="A317" s="241"/>
      <c r="B317" s="241"/>
      <c r="C317" s="244"/>
      <c r="D317" s="240"/>
      <c r="E317" s="240"/>
      <c r="F317" s="240"/>
    </row>
    <row r="318" spans="1:6" x14ac:dyDescent="0.25">
      <c r="A318" s="241"/>
      <c r="B318" s="241"/>
      <c r="C318" s="240"/>
      <c r="D318" s="240"/>
      <c r="E318" s="240"/>
      <c r="F318" s="240"/>
    </row>
    <row r="319" spans="1:6" x14ac:dyDescent="0.25">
      <c r="A319" s="241"/>
      <c r="B319" s="241"/>
      <c r="C319" s="244"/>
      <c r="D319" s="240"/>
      <c r="E319" s="240"/>
      <c r="F319" s="240"/>
    </row>
    <row r="320" spans="1:6" x14ac:dyDescent="0.25">
      <c r="A320" s="240"/>
      <c r="B320" s="241"/>
      <c r="C320" s="244"/>
      <c r="D320" s="240"/>
      <c r="E320" s="240"/>
      <c r="F320" s="240"/>
    </row>
    <row r="321" spans="1:6" x14ac:dyDescent="0.25">
      <c r="A321" s="240"/>
      <c r="B321" s="240"/>
      <c r="C321" s="244"/>
      <c r="D321" s="240"/>
      <c r="E321" s="240"/>
      <c r="F321" s="240"/>
    </row>
    <row r="322" spans="1:6" x14ac:dyDescent="0.25">
      <c r="A322" s="240"/>
      <c r="B322" s="240"/>
      <c r="C322" s="244"/>
      <c r="D322" s="240"/>
      <c r="E322" s="240"/>
      <c r="F322" s="240"/>
    </row>
    <row r="323" spans="1:6" x14ac:dyDescent="0.25">
      <c r="A323" s="240"/>
      <c r="B323" s="240"/>
      <c r="C323" s="240"/>
      <c r="D323" s="240"/>
      <c r="E323" s="240"/>
      <c r="F323" s="240"/>
    </row>
    <row r="324" spans="1:6" x14ac:dyDescent="0.25">
      <c r="A324" s="241"/>
      <c r="B324" s="241"/>
      <c r="C324" s="244"/>
      <c r="D324" s="240"/>
      <c r="E324" s="240"/>
      <c r="F324" s="240"/>
    </row>
    <row r="325" spans="1:6" x14ac:dyDescent="0.25">
      <c r="A325" s="240"/>
      <c r="B325" s="240"/>
      <c r="C325" s="240"/>
      <c r="D325" s="240"/>
      <c r="E325" s="240"/>
      <c r="F325" s="240"/>
    </row>
    <row r="326" spans="1:6" x14ac:dyDescent="0.25">
      <c r="A326" s="241"/>
      <c r="B326" s="241"/>
      <c r="C326" s="244"/>
      <c r="D326" s="240"/>
      <c r="E326" s="240"/>
      <c r="F326" s="240"/>
    </row>
    <row r="327" spans="1:6" x14ac:dyDescent="0.25">
      <c r="A327" s="241"/>
      <c r="B327" s="241"/>
      <c r="C327" s="244"/>
      <c r="D327" s="240"/>
      <c r="E327" s="240"/>
      <c r="F327" s="240"/>
    </row>
    <row r="328" spans="1:6" x14ac:dyDescent="0.25">
      <c r="A328" s="241"/>
      <c r="B328" s="241"/>
      <c r="C328" s="240"/>
      <c r="D328" s="240"/>
      <c r="E328" s="240"/>
      <c r="F328" s="240"/>
    </row>
    <row r="329" spans="1:6" x14ac:dyDescent="0.25">
      <c r="A329" s="241"/>
      <c r="B329" s="241"/>
      <c r="C329" s="244"/>
      <c r="D329" s="240"/>
      <c r="E329" s="240"/>
      <c r="F329" s="240"/>
    </row>
    <row r="330" spans="1:6" x14ac:dyDescent="0.25">
      <c r="A330" s="241"/>
      <c r="B330" s="241"/>
      <c r="C330" s="244"/>
      <c r="D330" s="240"/>
      <c r="E330" s="240"/>
      <c r="F330" s="240"/>
    </row>
    <row r="331" spans="1:6" x14ac:dyDescent="0.25">
      <c r="A331" s="241"/>
      <c r="B331" s="241"/>
      <c r="C331" s="240"/>
      <c r="D331" s="240"/>
      <c r="E331" s="240"/>
      <c r="F331" s="240"/>
    </row>
    <row r="332" spans="1:6" x14ac:dyDescent="0.25">
      <c r="A332" s="241"/>
      <c r="B332" s="241"/>
      <c r="C332" s="244"/>
      <c r="D332" s="240"/>
      <c r="E332" s="240"/>
      <c r="F332" s="240"/>
    </row>
    <row r="333" spans="1:6" x14ac:dyDescent="0.25">
      <c r="A333" s="241"/>
      <c r="B333" s="241"/>
      <c r="C333" s="244"/>
      <c r="D333" s="240"/>
      <c r="E333" s="240"/>
      <c r="F333" s="240"/>
    </row>
    <row r="334" spans="1:6" x14ac:dyDescent="0.25">
      <c r="A334" s="241"/>
      <c r="B334" s="241"/>
      <c r="C334" s="240"/>
      <c r="D334" s="240"/>
      <c r="E334" s="240"/>
      <c r="F334" s="240"/>
    </row>
    <row r="335" spans="1:6" x14ac:dyDescent="0.25">
      <c r="A335" s="241"/>
      <c r="B335" s="241"/>
      <c r="C335" s="244"/>
      <c r="D335" s="240"/>
      <c r="E335" s="240"/>
      <c r="F335" s="240"/>
    </row>
    <row r="336" spans="1:6" x14ac:dyDescent="0.25">
      <c r="A336" s="241"/>
      <c r="B336" s="241"/>
      <c r="C336" s="244"/>
      <c r="D336" s="240"/>
      <c r="E336" s="240"/>
      <c r="F336" s="240"/>
    </row>
    <row r="337" spans="1:6" x14ac:dyDescent="0.25">
      <c r="A337" s="241"/>
      <c r="B337" s="241"/>
      <c r="C337" s="240"/>
      <c r="D337" s="240"/>
      <c r="E337" s="240"/>
      <c r="F337" s="240"/>
    </row>
    <row r="338" spans="1:6" x14ac:dyDescent="0.25">
      <c r="A338" s="241"/>
      <c r="B338" s="241"/>
      <c r="C338" s="244"/>
      <c r="D338" s="240"/>
      <c r="E338" s="240"/>
      <c r="F338" s="240"/>
    </row>
    <row r="339" spans="1:6" x14ac:dyDescent="0.25">
      <c r="A339" s="240"/>
      <c r="B339" s="241"/>
      <c r="C339" s="244"/>
      <c r="D339" s="240"/>
      <c r="E339" s="240"/>
      <c r="F339" s="240"/>
    </row>
    <row r="340" spans="1:6" x14ac:dyDescent="0.25">
      <c r="A340" s="240"/>
      <c r="B340" s="240"/>
      <c r="C340" s="244"/>
      <c r="D340" s="240"/>
      <c r="E340" s="240"/>
      <c r="F340" s="240"/>
    </row>
    <row r="341" spans="1:6" x14ac:dyDescent="0.25">
      <c r="A341" s="240"/>
      <c r="B341" s="240"/>
      <c r="C341" s="244"/>
      <c r="D341" s="240"/>
      <c r="E341" s="240"/>
      <c r="F341" s="240"/>
    </row>
    <row r="342" spans="1:6" x14ac:dyDescent="0.25">
      <c r="A342" s="240"/>
      <c r="B342" s="240"/>
      <c r="C342" s="240"/>
      <c r="D342" s="240"/>
      <c r="E342" s="240"/>
      <c r="F342" s="240"/>
    </row>
    <row r="343" spans="1:6" x14ac:dyDescent="0.25">
      <c r="A343" s="241"/>
      <c r="B343" s="241"/>
      <c r="C343" s="244"/>
      <c r="D343" s="240"/>
      <c r="E343" s="240"/>
      <c r="F343" s="240"/>
    </row>
    <row r="344" spans="1:6" x14ac:dyDescent="0.25">
      <c r="A344" s="240"/>
      <c r="B344" s="240"/>
      <c r="C344" s="240"/>
      <c r="D344" s="240"/>
      <c r="E344" s="240"/>
      <c r="F344" s="240"/>
    </row>
    <row r="345" spans="1:6" x14ac:dyDescent="0.25">
      <c r="A345" s="241"/>
      <c r="B345" s="241"/>
      <c r="C345" s="244"/>
      <c r="D345" s="240"/>
      <c r="E345" s="240"/>
      <c r="F345" s="240"/>
    </row>
    <row r="346" spans="1:6" x14ac:dyDescent="0.25">
      <c r="A346" s="241"/>
      <c r="B346" s="241"/>
      <c r="C346" s="244"/>
      <c r="D346" s="240"/>
      <c r="E346" s="240"/>
      <c r="F346" s="240"/>
    </row>
    <row r="347" spans="1:6" x14ac:dyDescent="0.25">
      <c r="A347" s="241"/>
      <c r="B347" s="241"/>
      <c r="C347" s="244"/>
      <c r="D347" s="240"/>
      <c r="E347" s="240"/>
      <c r="F347" s="240"/>
    </row>
    <row r="348" spans="1:6" x14ac:dyDescent="0.25">
      <c r="A348" s="241"/>
      <c r="B348" s="241"/>
      <c r="C348" s="244"/>
      <c r="D348" s="240"/>
      <c r="E348" s="240"/>
      <c r="F348" s="240"/>
    </row>
    <row r="349" spans="1:6" x14ac:dyDescent="0.25">
      <c r="A349" s="241"/>
      <c r="B349" s="241"/>
      <c r="C349" s="244"/>
      <c r="D349" s="240"/>
      <c r="E349" s="240"/>
      <c r="F349" s="240"/>
    </row>
    <row r="350" spans="1:6" x14ac:dyDescent="0.25">
      <c r="A350" s="241"/>
      <c r="B350" s="241"/>
      <c r="C350" s="240"/>
      <c r="D350" s="240"/>
      <c r="E350" s="240"/>
      <c r="F350" s="240"/>
    </row>
    <row r="351" spans="1:6" x14ac:dyDescent="0.25">
      <c r="A351" s="241"/>
      <c r="B351" s="241"/>
      <c r="C351" s="244"/>
      <c r="D351" s="240"/>
      <c r="E351" s="240"/>
      <c r="F351" s="240"/>
    </row>
    <row r="352" spans="1:6" x14ac:dyDescent="0.25">
      <c r="A352" s="241"/>
      <c r="B352" s="241"/>
      <c r="C352" s="244"/>
      <c r="D352" s="240"/>
      <c r="E352" s="240"/>
      <c r="F352" s="240"/>
    </row>
    <row r="353" spans="1:6" x14ac:dyDescent="0.25">
      <c r="A353" s="241"/>
      <c r="B353" s="241"/>
      <c r="C353" s="244"/>
      <c r="D353" s="240"/>
      <c r="E353" s="240"/>
      <c r="F353" s="240"/>
    </row>
    <row r="354" spans="1:6" x14ac:dyDescent="0.25">
      <c r="A354" s="241"/>
      <c r="B354" s="241"/>
      <c r="C354" s="244"/>
      <c r="D354" s="240"/>
      <c r="E354" s="240"/>
      <c r="F354" s="240"/>
    </row>
    <row r="355" spans="1:6" x14ac:dyDescent="0.25">
      <c r="A355" s="241"/>
      <c r="B355" s="241"/>
      <c r="C355" s="244"/>
      <c r="D355" s="240"/>
      <c r="E355" s="240"/>
      <c r="F355" s="240"/>
    </row>
    <row r="356" spans="1:6" x14ac:dyDescent="0.25">
      <c r="A356" s="241"/>
      <c r="B356" s="241"/>
      <c r="C356" s="240"/>
      <c r="D356" s="240"/>
      <c r="E356" s="240"/>
      <c r="F356" s="240"/>
    </row>
    <row r="357" spans="1:6" x14ac:dyDescent="0.25">
      <c r="A357" s="241"/>
      <c r="B357" s="241"/>
      <c r="C357" s="244"/>
      <c r="D357" s="240"/>
      <c r="E357" s="240"/>
      <c r="F357" s="240"/>
    </row>
    <row r="358" spans="1:6" x14ac:dyDescent="0.25">
      <c r="A358" s="241"/>
      <c r="B358" s="241"/>
      <c r="C358" s="244"/>
      <c r="D358" s="240"/>
      <c r="E358" s="240"/>
      <c r="F358" s="240"/>
    </row>
    <row r="359" spans="1:6" x14ac:dyDescent="0.25">
      <c r="A359" s="241"/>
      <c r="B359" s="241"/>
      <c r="C359" s="244"/>
      <c r="D359" s="240"/>
      <c r="E359" s="240"/>
      <c r="F359" s="240"/>
    </row>
    <row r="360" spans="1:6" x14ac:dyDescent="0.25">
      <c r="A360" s="241"/>
      <c r="B360" s="241"/>
      <c r="C360" s="244"/>
      <c r="D360" s="240"/>
      <c r="E360" s="240"/>
      <c r="F360" s="240"/>
    </row>
    <row r="361" spans="1:6" x14ac:dyDescent="0.25">
      <c r="A361" s="241"/>
      <c r="B361" s="241"/>
      <c r="C361" s="244"/>
      <c r="D361" s="240"/>
      <c r="E361" s="240"/>
      <c r="F361" s="240"/>
    </row>
    <row r="362" spans="1:6" x14ac:dyDescent="0.25">
      <c r="A362" s="210"/>
      <c r="B362" s="210"/>
      <c r="C362" s="210"/>
      <c r="D362" s="210"/>
      <c r="E362" s="210"/>
      <c r="F362" s="210"/>
    </row>
  </sheetData>
  <mergeCells count="1">
    <mergeCell ref="A1:C3"/>
  </mergeCells>
  <conditionalFormatting sqref="E357:E361 E14:E187 E305 E307:E322 E324 E343 E326:E341 E345:E349 E351:E355 E5:E12 E189:E190 E192:E303">
    <cfRule type="cellIs" dxfId="18" priority="1" operator="equal">
      <formula>"fail"</formula>
    </cfRule>
    <cfRule type="cellIs" dxfId="17" priority="2" operator="equal">
      <formula>"pass"</formula>
    </cfRule>
  </conditionalFormatting>
  <dataValidations count="1">
    <dataValidation type="list" allowBlank="1" showInputMessage="1" showErrorMessage="1" sqref="E326:E341 E351:E355 E14:E187 E305 E324 E307:E322 E345:E349 E343 E357:E361 E9:E12 E5:E7 E189:E190 E192:E303">
      <formula1>$P$8:$P$9</formula1>
    </dataValidation>
  </dataValidation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Y69"/>
  <sheetViews>
    <sheetView zoomScale="70" zoomScaleNormal="70" workbookViewId="0">
      <selection activeCell="C79" sqref="C79"/>
    </sheetView>
  </sheetViews>
  <sheetFormatPr defaultRowHeight="15" x14ac:dyDescent="0.25"/>
  <cols>
    <col min="1" max="1" width="18.5703125" style="515" bestFit="1" customWidth="1"/>
    <col min="2" max="2" width="26.7109375" style="515" bestFit="1" customWidth="1"/>
    <col min="3" max="3" width="96.28515625" style="515" bestFit="1" customWidth="1"/>
    <col min="4" max="4" width="5.7109375" style="515" bestFit="1" customWidth="1"/>
    <col min="5" max="20" width="7.140625" style="515" bestFit="1" customWidth="1"/>
    <col min="21" max="21" width="67.42578125" style="515" bestFit="1" customWidth="1"/>
    <col min="22" max="16384" width="9.140625" style="515"/>
  </cols>
  <sheetData>
    <row r="1" spans="1:51" ht="26.25" customHeight="1" x14ac:dyDescent="0.25">
      <c r="A1" s="650" t="s">
        <v>2794</v>
      </c>
      <c r="B1" s="650"/>
      <c r="C1" s="650"/>
      <c r="D1" s="650"/>
      <c r="E1" s="650"/>
      <c r="F1" s="650"/>
      <c r="G1" s="650"/>
      <c r="H1" s="650"/>
      <c r="I1" s="650"/>
      <c r="J1" s="650"/>
      <c r="K1" s="650"/>
      <c r="L1" s="650"/>
      <c r="M1" s="650"/>
      <c r="N1" s="650"/>
      <c r="O1" s="650"/>
      <c r="P1" s="650"/>
      <c r="Q1" s="650"/>
      <c r="R1" s="650"/>
      <c r="S1" s="650"/>
      <c r="T1" s="650"/>
      <c r="U1" s="650"/>
    </row>
    <row r="2" spans="1:51" x14ac:dyDescent="0.25">
      <c r="A2" s="516"/>
      <c r="B2" s="516"/>
      <c r="C2" s="517"/>
      <c r="D2" s="516"/>
      <c r="E2" s="516"/>
      <c r="F2" s="516"/>
      <c r="G2" s="17"/>
      <c r="H2" s="17"/>
      <c r="I2" s="17"/>
      <c r="J2" s="17"/>
      <c r="K2" s="17"/>
      <c r="L2" s="17"/>
      <c r="M2" s="17"/>
      <c r="N2" s="17"/>
      <c r="O2" s="17"/>
      <c r="P2" s="17"/>
      <c r="Q2" s="17"/>
      <c r="R2" s="17"/>
      <c r="S2" s="17"/>
      <c r="T2" s="17"/>
      <c r="U2" s="17"/>
      <c r="W2" s="215"/>
      <c r="X2" s="215"/>
      <c r="Y2" s="215"/>
      <c r="Z2" s="215"/>
      <c r="AA2" s="215"/>
      <c r="AB2" s="215"/>
      <c r="AC2" s="215"/>
      <c r="AD2" s="215"/>
      <c r="AE2" s="215"/>
    </row>
    <row r="3" spans="1:51" x14ac:dyDescent="0.25">
      <c r="A3" s="516"/>
      <c r="B3" s="516"/>
      <c r="C3" s="517"/>
      <c r="D3" s="516"/>
      <c r="E3" s="516"/>
      <c r="F3" s="516"/>
      <c r="G3" s="17"/>
      <c r="H3" s="17"/>
      <c r="I3" s="17"/>
      <c r="J3" s="17"/>
      <c r="K3" s="17"/>
      <c r="L3" s="17"/>
      <c r="M3" s="17"/>
      <c r="N3" s="17"/>
      <c r="O3" s="17"/>
      <c r="P3" s="17"/>
      <c r="Q3" s="17"/>
      <c r="R3" s="17"/>
      <c r="S3" s="17"/>
      <c r="T3" s="17"/>
      <c r="U3" s="17"/>
      <c r="W3" s="332"/>
      <c r="X3" s="332"/>
      <c r="Y3" s="215"/>
      <c r="Z3" s="332"/>
      <c r="AA3" s="332"/>
      <c r="AB3" s="332"/>
      <c r="AC3" s="332"/>
      <c r="AD3" s="332"/>
      <c r="AE3" s="332"/>
    </row>
    <row r="4" spans="1:51" ht="89.25" x14ac:dyDescent="0.25">
      <c r="A4" s="122" t="s">
        <v>147</v>
      </c>
      <c r="B4" s="122" t="s">
        <v>148</v>
      </c>
      <c r="C4" s="122" t="s">
        <v>149</v>
      </c>
      <c r="D4" s="109" t="s">
        <v>249</v>
      </c>
      <c r="E4" s="109" t="s">
        <v>2795</v>
      </c>
      <c r="F4" s="109" t="s">
        <v>2796</v>
      </c>
      <c r="G4" s="109" t="s">
        <v>2797</v>
      </c>
      <c r="H4" s="109" t="s">
        <v>2798</v>
      </c>
      <c r="I4" s="109" t="s">
        <v>2799</v>
      </c>
      <c r="J4" s="109" t="s">
        <v>2800</v>
      </c>
      <c r="K4" s="109" t="s">
        <v>2801</v>
      </c>
      <c r="L4" s="109" t="s">
        <v>2802</v>
      </c>
      <c r="M4" s="109" t="s">
        <v>2803</v>
      </c>
      <c r="N4" s="109" t="s">
        <v>2804</v>
      </c>
      <c r="O4" s="109" t="s">
        <v>2805</v>
      </c>
      <c r="P4" s="109" t="s">
        <v>2806</v>
      </c>
      <c r="Q4" s="109" t="s">
        <v>2807</v>
      </c>
      <c r="R4" s="109" t="s">
        <v>2808</v>
      </c>
      <c r="S4" s="109" t="s">
        <v>2809</v>
      </c>
      <c r="T4" s="109" t="s">
        <v>2810</v>
      </c>
      <c r="U4" s="154" t="s">
        <v>958</v>
      </c>
      <c r="W4" s="215"/>
      <c r="X4" s="215"/>
      <c r="Y4" s="215"/>
      <c r="Z4" s="215"/>
      <c r="AA4" s="215"/>
      <c r="AB4" s="215"/>
      <c r="AC4" s="215"/>
      <c r="AD4" s="215"/>
      <c r="AE4" s="215"/>
    </row>
    <row r="5" spans="1:51" x14ac:dyDescent="0.25">
      <c r="A5" s="125" t="s">
        <v>2811</v>
      </c>
      <c r="B5" s="125" t="s">
        <v>2812</v>
      </c>
      <c r="C5" s="126" t="s">
        <v>2813</v>
      </c>
      <c r="D5" s="171"/>
      <c r="E5" s="518"/>
      <c r="F5" s="518"/>
      <c r="G5" s="518"/>
      <c r="H5" s="518"/>
      <c r="I5" s="518"/>
      <c r="J5" s="518"/>
      <c r="K5" s="518"/>
      <c r="L5" s="518"/>
      <c r="M5" s="518"/>
      <c r="N5" s="518"/>
      <c r="O5" s="518"/>
      <c r="P5" s="518"/>
      <c r="Q5" s="518"/>
      <c r="R5" s="518"/>
      <c r="S5" s="518"/>
      <c r="T5" s="518"/>
      <c r="U5" s="171"/>
      <c r="W5" s="332"/>
      <c r="X5" s="332"/>
      <c r="Y5" s="215"/>
      <c r="Z5" s="332"/>
      <c r="AA5" s="332"/>
      <c r="AB5" s="332"/>
      <c r="AC5" s="332"/>
      <c r="AD5" s="332"/>
      <c r="AE5" s="332"/>
      <c r="AY5" s="515" t="s">
        <v>45</v>
      </c>
    </row>
    <row r="6" spans="1:51" x14ac:dyDescent="0.25">
      <c r="A6" s="125"/>
      <c r="B6" s="125"/>
      <c r="C6" s="126" t="s">
        <v>2814</v>
      </c>
      <c r="D6" s="171"/>
      <c r="E6" s="518"/>
      <c r="F6" s="518"/>
      <c r="G6" s="518"/>
      <c r="H6" s="518"/>
      <c r="I6" s="518"/>
      <c r="J6" s="518"/>
      <c r="K6" s="518"/>
      <c r="L6" s="518"/>
      <c r="M6" s="518"/>
      <c r="N6" s="518"/>
      <c r="O6" s="518"/>
      <c r="P6" s="518"/>
      <c r="Q6" s="518"/>
      <c r="R6" s="518"/>
      <c r="S6" s="518"/>
      <c r="T6" s="518"/>
      <c r="U6" s="143"/>
      <c r="W6" s="332"/>
      <c r="X6" s="332"/>
      <c r="Y6" s="215"/>
      <c r="Z6" s="332"/>
      <c r="AA6" s="332"/>
      <c r="AB6" s="332"/>
      <c r="AC6" s="332"/>
      <c r="AD6" s="332"/>
      <c r="AE6" s="332"/>
      <c r="AY6" s="515" t="s">
        <v>46</v>
      </c>
    </row>
    <row r="7" spans="1:51" x14ac:dyDescent="0.25">
      <c r="A7" s="125"/>
      <c r="B7" s="125"/>
      <c r="C7" s="126" t="s">
        <v>2815</v>
      </c>
      <c r="D7" s="171"/>
      <c r="E7" s="518"/>
      <c r="F7" s="518"/>
      <c r="G7" s="518"/>
      <c r="H7" s="518"/>
      <c r="I7" s="518"/>
      <c r="J7" s="518"/>
      <c r="K7" s="518"/>
      <c r="L7" s="518"/>
      <c r="M7" s="518"/>
      <c r="N7" s="518"/>
      <c r="O7" s="518"/>
      <c r="P7" s="518"/>
      <c r="Q7" s="518"/>
      <c r="R7" s="518"/>
      <c r="S7" s="518"/>
      <c r="T7" s="518"/>
      <c r="U7" s="143"/>
      <c r="W7" s="332"/>
      <c r="X7" s="332"/>
      <c r="Y7" s="215"/>
      <c r="Z7" s="332"/>
      <c r="AA7" s="332"/>
      <c r="AB7" s="332"/>
      <c r="AC7" s="332"/>
      <c r="AD7" s="332"/>
      <c r="AE7" s="332"/>
      <c r="AY7" s="515" t="s">
        <v>553</v>
      </c>
    </row>
    <row r="8" spans="1:51" x14ac:dyDescent="0.25">
      <c r="A8" s="125"/>
      <c r="B8" s="125"/>
      <c r="C8" s="126" t="s">
        <v>2816</v>
      </c>
      <c r="D8" s="171"/>
      <c r="E8" s="518"/>
      <c r="F8" s="518"/>
      <c r="G8" s="518"/>
      <c r="H8" s="518"/>
      <c r="I8" s="518"/>
      <c r="J8" s="518"/>
      <c r="K8" s="518"/>
      <c r="L8" s="518"/>
      <c r="M8" s="518"/>
      <c r="N8" s="518"/>
      <c r="O8" s="518"/>
      <c r="P8" s="518"/>
      <c r="Q8" s="518"/>
      <c r="R8" s="518"/>
      <c r="S8" s="518"/>
      <c r="T8" s="518"/>
      <c r="U8" s="156"/>
      <c r="W8" s="332"/>
      <c r="X8" s="332"/>
      <c r="Y8" s="215"/>
      <c r="Z8" s="332"/>
      <c r="AA8" s="332"/>
      <c r="AB8" s="332"/>
      <c r="AC8" s="332"/>
      <c r="AD8" s="332"/>
      <c r="AE8" s="332"/>
    </row>
    <row r="9" spans="1:51" x14ac:dyDescent="0.25">
      <c r="A9" s="125"/>
      <c r="B9" s="125"/>
      <c r="C9" s="126" t="s">
        <v>2817</v>
      </c>
      <c r="D9" s="171"/>
      <c r="E9" s="518"/>
      <c r="F9" s="518"/>
      <c r="G9" s="518"/>
      <c r="H9" s="518"/>
      <c r="I9" s="518"/>
      <c r="J9" s="518"/>
      <c r="K9" s="518"/>
      <c r="L9" s="518"/>
      <c r="M9" s="518"/>
      <c r="N9" s="518"/>
      <c r="O9" s="518"/>
      <c r="P9" s="518"/>
      <c r="Q9" s="518"/>
      <c r="R9" s="518"/>
      <c r="S9" s="518"/>
      <c r="T9" s="518"/>
      <c r="U9" s="143"/>
      <c r="W9" s="332"/>
      <c r="X9" s="332"/>
      <c r="Y9" s="332"/>
      <c r="Z9" s="332"/>
      <c r="AA9" s="332"/>
      <c r="AB9" s="332"/>
      <c r="AC9" s="332"/>
      <c r="AD9" s="332"/>
      <c r="AE9" s="332"/>
      <c r="AY9" s="515" t="s">
        <v>1625</v>
      </c>
    </row>
    <row r="10" spans="1:51" x14ac:dyDescent="0.25">
      <c r="A10" s="125"/>
      <c r="B10" s="125"/>
      <c r="C10" s="126" t="s">
        <v>2818</v>
      </c>
      <c r="D10" s="171"/>
      <c r="E10" s="518"/>
      <c r="F10" s="518"/>
      <c r="G10" s="518"/>
      <c r="H10" s="518"/>
      <c r="I10" s="518"/>
      <c r="J10" s="518"/>
      <c r="K10" s="518"/>
      <c r="L10" s="518"/>
      <c r="M10" s="518"/>
      <c r="N10" s="518"/>
      <c r="O10" s="518"/>
      <c r="P10" s="518"/>
      <c r="Q10" s="518"/>
      <c r="R10" s="518"/>
      <c r="S10" s="518"/>
      <c r="T10" s="518"/>
      <c r="U10" s="143"/>
      <c r="W10" s="332"/>
      <c r="X10" s="332"/>
      <c r="Y10" s="332"/>
      <c r="Z10" s="332"/>
      <c r="AA10" s="332"/>
      <c r="AB10" s="332"/>
      <c r="AC10" s="332"/>
      <c r="AD10" s="332"/>
      <c r="AE10" s="332"/>
    </row>
    <row r="11" spans="1:51" x14ac:dyDescent="0.25">
      <c r="A11" s="125"/>
      <c r="B11" s="125"/>
      <c r="C11" s="126" t="s">
        <v>2819</v>
      </c>
      <c r="D11" s="171"/>
      <c r="E11" s="518"/>
      <c r="F11" s="518"/>
      <c r="G11" s="518"/>
      <c r="H11" s="518"/>
      <c r="I11" s="518"/>
      <c r="J11" s="518"/>
      <c r="K11" s="518"/>
      <c r="L11" s="518"/>
      <c r="M11" s="518"/>
      <c r="N11" s="518"/>
      <c r="O11" s="518"/>
      <c r="P11" s="518"/>
      <c r="Q11" s="518"/>
      <c r="R11" s="518"/>
      <c r="S11" s="518"/>
      <c r="T11" s="518"/>
      <c r="U11" s="143"/>
      <c r="W11" s="332"/>
      <c r="X11" s="332"/>
      <c r="Y11" s="332"/>
      <c r="Z11" s="332"/>
      <c r="AA11" s="332"/>
      <c r="AB11" s="332"/>
      <c r="AC11" s="332"/>
      <c r="AD11" s="332"/>
      <c r="AE11" s="332"/>
    </row>
    <row r="12" spans="1:51" ht="89.25" x14ac:dyDescent="0.25">
      <c r="A12" s="122" t="s">
        <v>147</v>
      </c>
      <c r="B12" s="122" t="s">
        <v>148</v>
      </c>
      <c r="C12" s="122" t="s">
        <v>149</v>
      </c>
      <c r="D12" s="109" t="s">
        <v>249</v>
      </c>
      <c r="E12" s="109" t="s">
        <v>2795</v>
      </c>
      <c r="F12" s="109" t="s">
        <v>2796</v>
      </c>
      <c r="G12" s="109" t="s">
        <v>2797</v>
      </c>
      <c r="H12" s="109" t="s">
        <v>2798</v>
      </c>
      <c r="I12" s="109" t="s">
        <v>2799</v>
      </c>
      <c r="J12" s="109" t="s">
        <v>2800</v>
      </c>
      <c r="K12" s="109" t="s">
        <v>2801</v>
      </c>
      <c r="L12" s="109" t="s">
        <v>2802</v>
      </c>
      <c r="M12" s="109" t="s">
        <v>2803</v>
      </c>
      <c r="N12" s="109" t="s">
        <v>2804</v>
      </c>
      <c r="O12" s="109" t="s">
        <v>2805</v>
      </c>
      <c r="P12" s="109" t="s">
        <v>2806</v>
      </c>
      <c r="Q12" s="109" t="s">
        <v>2807</v>
      </c>
      <c r="R12" s="109" t="s">
        <v>2808</v>
      </c>
      <c r="S12" s="109" t="s">
        <v>2809</v>
      </c>
      <c r="T12" s="109" t="s">
        <v>2810</v>
      </c>
      <c r="U12" s="154" t="s">
        <v>958</v>
      </c>
      <c r="W12" s="215"/>
      <c r="X12" s="215"/>
      <c r="Y12" s="215"/>
      <c r="Z12" s="215"/>
      <c r="AA12" s="215"/>
      <c r="AB12" s="215"/>
      <c r="AC12" s="215"/>
      <c r="AD12" s="215"/>
      <c r="AE12" s="215"/>
    </row>
    <row r="13" spans="1:51" x14ac:dyDescent="0.25">
      <c r="A13" s="125" t="s">
        <v>2820</v>
      </c>
      <c r="B13" s="125" t="s">
        <v>2812</v>
      </c>
      <c r="C13" s="126" t="s">
        <v>2813</v>
      </c>
      <c r="D13" s="171"/>
      <c r="E13" s="518"/>
      <c r="F13" s="518"/>
      <c r="G13" s="518"/>
      <c r="H13" s="518"/>
      <c r="I13" s="518"/>
      <c r="J13" s="518"/>
      <c r="K13" s="518"/>
      <c r="L13" s="518"/>
      <c r="M13" s="518"/>
      <c r="N13" s="518"/>
      <c r="O13" s="518"/>
      <c r="P13" s="518"/>
      <c r="Q13" s="518"/>
      <c r="R13" s="518"/>
      <c r="S13" s="518"/>
      <c r="T13" s="518"/>
      <c r="U13" s="519"/>
      <c r="W13" s="215"/>
      <c r="X13" s="215"/>
      <c r="Y13" s="215"/>
      <c r="Z13" s="215"/>
      <c r="AA13" s="215"/>
      <c r="AB13" s="215"/>
      <c r="AC13" s="215"/>
      <c r="AD13" s="215"/>
      <c r="AE13" s="215"/>
    </row>
    <row r="14" spans="1:51" x14ac:dyDescent="0.25">
      <c r="A14" s="125"/>
      <c r="B14" s="125" t="s">
        <v>2821</v>
      </c>
      <c r="C14" s="126" t="s">
        <v>2814</v>
      </c>
      <c r="D14" s="171"/>
      <c r="E14" s="518"/>
      <c r="F14" s="518"/>
      <c r="G14" s="518"/>
      <c r="H14" s="518"/>
      <c r="I14" s="518"/>
      <c r="J14" s="518"/>
      <c r="K14" s="518"/>
      <c r="L14" s="518"/>
      <c r="M14" s="518"/>
      <c r="N14" s="518"/>
      <c r="O14" s="518"/>
      <c r="P14" s="518"/>
      <c r="Q14" s="518"/>
      <c r="R14" s="518"/>
      <c r="S14" s="518"/>
      <c r="T14" s="518"/>
      <c r="U14" s="519"/>
      <c r="W14" s="215"/>
      <c r="X14" s="215"/>
      <c r="Y14" s="215"/>
      <c r="Z14" s="215"/>
      <c r="AA14" s="215"/>
      <c r="AB14" s="215"/>
      <c r="AC14" s="215"/>
      <c r="AD14" s="215"/>
      <c r="AE14" s="215"/>
    </row>
    <row r="15" spans="1:51" x14ac:dyDescent="0.25">
      <c r="A15" s="125"/>
      <c r="B15" s="125"/>
      <c r="C15" s="126" t="s">
        <v>2815</v>
      </c>
      <c r="D15" s="171"/>
      <c r="E15" s="518"/>
      <c r="F15" s="518"/>
      <c r="G15" s="518"/>
      <c r="H15" s="518"/>
      <c r="I15" s="518"/>
      <c r="J15" s="518"/>
      <c r="K15" s="518"/>
      <c r="L15" s="518"/>
      <c r="M15" s="518"/>
      <c r="N15" s="518"/>
      <c r="O15" s="518"/>
      <c r="P15" s="518"/>
      <c r="Q15" s="518"/>
      <c r="R15" s="518"/>
      <c r="S15" s="518"/>
      <c r="T15" s="518"/>
      <c r="U15" s="143"/>
      <c r="W15" s="215"/>
      <c r="X15" s="215"/>
      <c r="Y15" s="215"/>
      <c r="Z15" s="215"/>
      <c r="AA15" s="215"/>
      <c r="AB15" s="215"/>
      <c r="AC15" s="215"/>
      <c r="AD15" s="215"/>
      <c r="AE15" s="215"/>
    </row>
    <row r="16" spans="1:51" x14ac:dyDescent="0.25">
      <c r="A16" s="125"/>
      <c r="B16" s="125"/>
      <c r="C16" s="126" t="s">
        <v>2822</v>
      </c>
      <c r="D16" s="171"/>
      <c r="E16" s="518"/>
      <c r="F16" s="518"/>
      <c r="G16" s="518"/>
      <c r="H16" s="518"/>
      <c r="I16" s="518"/>
      <c r="J16" s="518"/>
      <c r="K16" s="518"/>
      <c r="L16" s="518"/>
      <c r="M16" s="518"/>
      <c r="N16" s="518"/>
      <c r="O16" s="518"/>
      <c r="P16" s="518"/>
      <c r="Q16" s="518"/>
      <c r="R16" s="518"/>
      <c r="S16" s="518"/>
      <c r="T16" s="518"/>
      <c r="U16" s="156"/>
      <c r="W16" s="215"/>
      <c r="X16" s="215"/>
      <c r="Y16" s="215"/>
      <c r="Z16" s="215"/>
      <c r="AA16" s="215"/>
      <c r="AB16" s="215"/>
      <c r="AC16" s="215"/>
      <c r="AD16" s="215"/>
      <c r="AE16" s="215"/>
    </row>
    <row r="17" spans="1:31" x14ac:dyDescent="0.25">
      <c r="A17" s="125"/>
      <c r="B17" s="125"/>
      <c r="C17" s="126" t="s">
        <v>2823</v>
      </c>
      <c r="D17" s="171"/>
      <c r="E17" s="518"/>
      <c r="F17" s="518"/>
      <c r="G17" s="518"/>
      <c r="H17" s="518"/>
      <c r="I17" s="518"/>
      <c r="J17" s="518"/>
      <c r="K17" s="518"/>
      <c r="L17" s="518"/>
      <c r="M17" s="518"/>
      <c r="N17" s="518"/>
      <c r="O17" s="518"/>
      <c r="P17" s="518"/>
      <c r="Q17" s="518"/>
      <c r="R17" s="518"/>
      <c r="S17" s="518"/>
      <c r="T17" s="518"/>
      <c r="U17" s="519"/>
      <c r="W17" s="215"/>
      <c r="X17" s="215"/>
      <c r="Y17" s="215"/>
      <c r="Z17" s="215"/>
      <c r="AA17" s="215"/>
      <c r="AB17" s="215"/>
      <c r="AC17" s="215"/>
      <c r="AD17" s="215"/>
      <c r="AE17" s="215"/>
    </row>
    <row r="18" spans="1:31" x14ac:dyDescent="0.25">
      <c r="A18" s="125"/>
      <c r="B18" s="125"/>
      <c r="C18" s="126" t="s">
        <v>2824</v>
      </c>
      <c r="D18" s="171"/>
      <c r="E18" s="518"/>
      <c r="F18" s="518"/>
      <c r="G18" s="518"/>
      <c r="H18" s="518"/>
      <c r="I18" s="518"/>
      <c r="J18" s="518"/>
      <c r="K18" s="518"/>
      <c r="L18" s="518"/>
      <c r="M18" s="518"/>
      <c r="N18" s="518"/>
      <c r="O18" s="518"/>
      <c r="P18" s="518"/>
      <c r="Q18" s="518"/>
      <c r="R18" s="518"/>
      <c r="S18" s="518"/>
      <c r="T18" s="518"/>
      <c r="U18" s="519"/>
      <c r="W18" s="215"/>
      <c r="X18" s="215"/>
      <c r="Y18" s="215"/>
      <c r="Z18" s="215"/>
      <c r="AA18" s="215"/>
      <c r="AB18" s="215"/>
      <c r="AC18" s="215"/>
      <c r="AD18" s="215"/>
      <c r="AE18" s="215"/>
    </row>
    <row r="19" spans="1:31" x14ac:dyDescent="0.25">
      <c r="A19" s="125"/>
      <c r="B19" s="125"/>
      <c r="C19" s="126" t="s">
        <v>2825</v>
      </c>
      <c r="D19" s="171"/>
      <c r="E19" s="518"/>
      <c r="F19" s="518"/>
      <c r="G19" s="518"/>
      <c r="H19" s="518"/>
      <c r="I19" s="518"/>
      <c r="J19" s="518"/>
      <c r="K19" s="518"/>
      <c r="L19" s="518"/>
      <c r="M19" s="518"/>
      <c r="N19" s="518"/>
      <c r="O19" s="518"/>
      <c r="P19" s="518"/>
      <c r="Q19" s="518"/>
      <c r="R19" s="518"/>
      <c r="S19" s="518"/>
      <c r="T19" s="518"/>
      <c r="U19" s="127"/>
      <c r="W19" s="215"/>
      <c r="X19" s="215"/>
      <c r="Y19" s="215"/>
      <c r="Z19" s="215"/>
      <c r="AA19" s="215"/>
      <c r="AB19" s="215"/>
      <c r="AC19" s="215"/>
      <c r="AD19" s="215"/>
      <c r="AE19" s="215"/>
    </row>
    <row r="20" spans="1:31" x14ac:dyDescent="0.25">
      <c r="A20" s="125"/>
      <c r="B20" s="178"/>
      <c r="C20" s="126" t="s">
        <v>2826</v>
      </c>
      <c r="D20" s="171"/>
      <c r="E20" s="518"/>
      <c r="F20" s="518"/>
      <c r="G20" s="518"/>
      <c r="H20" s="518"/>
      <c r="I20" s="518"/>
      <c r="J20" s="518"/>
      <c r="K20" s="518"/>
      <c r="L20" s="518"/>
      <c r="M20" s="518"/>
      <c r="N20" s="518"/>
      <c r="O20" s="518"/>
      <c r="P20" s="518"/>
      <c r="Q20" s="518"/>
      <c r="R20" s="518"/>
      <c r="S20" s="518"/>
      <c r="T20" s="518"/>
      <c r="U20" s="519"/>
      <c r="W20" s="215"/>
      <c r="X20" s="215"/>
      <c r="Y20" s="215"/>
      <c r="Z20" s="215"/>
      <c r="AA20" s="215"/>
      <c r="AB20" s="215"/>
      <c r="AC20" s="215"/>
      <c r="AD20" s="215"/>
      <c r="AE20" s="215"/>
    </row>
    <row r="21" spans="1:31" x14ac:dyDescent="0.25">
      <c r="A21" s="125"/>
      <c r="B21" s="125"/>
      <c r="C21" s="126" t="s">
        <v>2827</v>
      </c>
      <c r="D21" s="171"/>
      <c r="E21" s="518"/>
      <c r="F21" s="518"/>
      <c r="G21" s="518"/>
      <c r="H21" s="518"/>
      <c r="I21" s="518"/>
      <c r="J21" s="518"/>
      <c r="K21" s="518"/>
      <c r="L21" s="518"/>
      <c r="M21" s="518"/>
      <c r="N21" s="518"/>
      <c r="O21" s="518"/>
      <c r="P21" s="518"/>
      <c r="Q21" s="518"/>
      <c r="R21" s="518"/>
      <c r="S21" s="518"/>
      <c r="T21" s="518"/>
      <c r="U21" s="519"/>
      <c r="W21" s="215"/>
      <c r="X21" s="215"/>
      <c r="Y21" s="215"/>
      <c r="Z21" s="215"/>
      <c r="AA21" s="215"/>
      <c r="AB21" s="215"/>
      <c r="AC21" s="215"/>
      <c r="AD21" s="215"/>
      <c r="AE21" s="215"/>
    </row>
    <row r="22" spans="1:31" ht="89.25" x14ac:dyDescent="0.25">
      <c r="A22" s="112" t="s">
        <v>147</v>
      </c>
      <c r="B22" s="112" t="s">
        <v>148</v>
      </c>
      <c r="C22" s="112" t="s">
        <v>149</v>
      </c>
      <c r="D22" s="109" t="s">
        <v>249</v>
      </c>
      <c r="E22" s="109" t="s">
        <v>2795</v>
      </c>
      <c r="F22" s="109" t="s">
        <v>2796</v>
      </c>
      <c r="G22" s="109" t="s">
        <v>2797</v>
      </c>
      <c r="H22" s="109" t="s">
        <v>2798</v>
      </c>
      <c r="I22" s="109" t="s">
        <v>2799</v>
      </c>
      <c r="J22" s="109" t="s">
        <v>2800</v>
      </c>
      <c r="K22" s="109" t="s">
        <v>2801</v>
      </c>
      <c r="L22" s="109" t="s">
        <v>2802</v>
      </c>
      <c r="M22" s="109" t="s">
        <v>2803</v>
      </c>
      <c r="N22" s="109" t="s">
        <v>2804</v>
      </c>
      <c r="O22" s="109" t="s">
        <v>2805</v>
      </c>
      <c r="P22" s="109" t="s">
        <v>2806</v>
      </c>
      <c r="Q22" s="109" t="s">
        <v>2807</v>
      </c>
      <c r="R22" s="109" t="s">
        <v>2808</v>
      </c>
      <c r="S22" s="109" t="s">
        <v>2809</v>
      </c>
      <c r="T22" s="109" t="s">
        <v>2810</v>
      </c>
      <c r="U22" s="154" t="s">
        <v>958</v>
      </c>
      <c r="W22" s="215"/>
      <c r="X22" s="215"/>
      <c r="Y22" s="215"/>
      <c r="Z22" s="215"/>
      <c r="AA22" s="215"/>
      <c r="AB22" s="215"/>
      <c r="AC22" s="215"/>
      <c r="AD22" s="215"/>
      <c r="AE22" s="215"/>
    </row>
    <row r="23" spans="1:31" x14ac:dyDescent="0.25">
      <c r="A23" s="125" t="s">
        <v>2828</v>
      </c>
      <c r="B23" s="125" t="s">
        <v>2812</v>
      </c>
      <c r="C23" s="126" t="s">
        <v>2813</v>
      </c>
      <c r="D23" s="171"/>
      <c r="E23" s="518"/>
      <c r="F23" s="518"/>
      <c r="G23" s="518"/>
      <c r="H23" s="518"/>
      <c r="I23" s="520"/>
      <c r="J23" s="520"/>
      <c r="K23" s="520"/>
      <c r="L23" s="520"/>
      <c r="M23" s="518"/>
      <c r="N23" s="518"/>
      <c r="O23" s="520"/>
      <c r="P23" s="520"/>
      <c r="Q23" s="520"/>
      <c r="R23" s="518"/>
      <c r="S23" s="520"/>
      <c r="T23" s="520"/>
      <c r="U23" s="519"/>
      <c r="W23" s="215"/>
      <c r="X23" s="215"/>
      <c r="Y23" s="215"/>
      <c r="Z23" s="215"/>
      <c r="AA23" s="215"/>
      <c r="AB23" s="215"/>
      <c r="AC23" s="215"/>
      <c r="AD23" s="215"/>
      <c r="AE23" s="215"/>
    </row>
    <row r="24" spans="1:31" x14ac:dyDescent="0.25">
      <c r="A24" s="125"/>
      <c r="B24" s="125" t="s">
        <v>2829</v>
      </c>
      <c r="C24" s="126" t="s">
        <v>2814</v>
      </c>
      <c r="D24" s="171"/>
      <c r="E24" s="518"/>
      <c r="F24" s="518"/>
      <c r="G24" s="518"/>
      <c r="H24" s="518"/>
      <c r="I24" s="520"/>
      <c r="J24" s="520"/>
      <c r="K24" s="520"/>
      <c r="L24" s="520"/>
      <c r="M24" s="518"/>
      <c r="N24" s="518"/>
      <c r="O24" s="520"/>
      <c r="P24" s="520"/>
      <c r="Q24" s="520"/>
      <c r="R24" s="518"/>
      <c r="S24" s="520"/>
      <c r="T24" s="520"/>
      <c r="U24" s="519"/>
      <c r="W24" s="215"/>
      <c r="X24" s="215"/>
      <c r="Y24" s="215"/>
      <c r="Z24" s="215"/>
      <c r="AA24" s="215"/>
      <c r="AB24" s="215"/>
      <c r="AC24" s="215"/>
      <c r="AD24" s="215"/>
      <c r="AE24" s="215"/>
    </row>
    <row r="25" spans="1:31" x14ac:dyDescent="0.25">
      <c r="A25" s="125"/>
      <c r="B25" s="125"/>
      <c r="C25" s="126" t="s">
        <v>2815</v>
      </c>
      <c r="D25" s="171"/>
      <c r="E25" s="518"/>
      <c r="F25" s="518"/>
      <c r="G25" s="518"/>
      <c r="H25" s="518"/>
      <c r="I25" s="520"/>
      <c r="J25" s="520"/>
      <c r="K25" s="520"/>
      <c r="L25" s="520"/>
      <c r="M25" s="518"/>
      <c r="N25" s="518"/>
      <c r="O25" s="520"/>
      <c r="P25" s="520"/>
      <c r="Q25" s="520"/>
      <c r="R25" s="518"/>
      <c r="S25" s="520"/>
      <c r="T25" s="520"/>
      <c r="U25" s="143"/>
      <c r="W25" s="215"/>
      <c r="X25" s="215"/>
      <c r="Y25" s="215"/>
      <c r="Z25" s="215"/>
      <c r="AA25" s="215"/>
      <c r="AB25" s="215"/>
      <c r="AC25" s="215"/>
      <c r="AD25" s="215"/>
      <c r="AE25" s="215"/>
    </row>
    <row r="26" spans="1:31" x14ac:dyDescent="0.25">
      <c r="A26" s="125"/>
      <c r="B26" s="125"/>
      <c r="C26" s="126" t="s">
        <v>2822</v>
      </c>
      <c r="D26" s="171"/>
      <c r="E26" s="518"/>
      <c r="F26" s="518"/>
      <c r="G26" s="518"/>
      <c r="H26" s="518"/>
      <c r="I26" s="520"/>
      <c r="J26" s="520"/>
      <c r="K26" s="520"/>
      <c r="L26" s="520"/>
      <c r="M26" s="518"/>
      <c r="N26" s="518"/>
      <c r="O26" s="520"/>
      <c r="P26" s="520"/>
      <c r="Q26" s="520"/>
      <c r="R26" s="518"/>
      <c r="S26" s="520"/>
      <c r="T26" s="520"/>
      <c r="U26" s="156"/>
    </row>
    <row r="27" spans="1:31" x14ac:dyDescent="0.25">
      <c r="A27" s="125"/>
      <c r="B27" s="125"/>
      <c r="C27" s="126" t="s">
        <v>2830</v>
      </c>
      <c r="D27" s="171"/>
      <c r="E27" s="518"/>
      <c r="F27" s="518"/>
      <c r="G27" s="518"/>
      <c r="H27" s="518"/>
      <c r="I27" s="520"/>
      <c r="J27" s="520"/>
      <c r="K27" s="520"/>
      <c r="L27" s="520"/>
      <c r="M27" s="520"/>
      <c r="N27" s="520"/>
      <c r="O27" s="520"/>
      <c r="P27" s="520"/>
      <c r="Q27" s="520"/>
      <c r="R27" s="518"/>
      <c r="S27" s="520"/>
      <c r="T27" s="520"/>
      <c r="U27" s="519"/>
    </row>
    <row r="28" spans="1:31" x14ac:dyDescent="0.25">
      <c r="A28" s="125"/>
      <c r="B28" s="125"/>
      <c r="C28" s="126" t="s">
        <v>2824</v>
      </c>
      <c r="D28" s="171"/>
      <c r="E28" s="518"/>
      <c r="F28" s="518"/>
      <c r="G28" s="518"/>
      <c r="H28" s="518"/>
      <c r="I28" s="520"/>
      <c r="J28" s="520"/>
      <c r="K28" s="520"/>
      <c r="L28" s="520"/>
      <c r="M28" s="520"/>
      <c r="N28" s="520"/>
      <c r="O28" s="520"/>
      <c r="P28" s="520"/>
      <c r="Q28" s="520"/>
      <c r="R28" s="518"/>
      <c r="S28" s="520"/>
      <c r="T28" s="520"/>
      <c r="U28" s="519"/>
    </row>
    <row r="29" spans="1:31" x14ac:dyDescent="0.25">
      <c r="A29" s="125"/>
      <c r="B29" s="125"/>
      <c r="C29" s="203" t="s">
        <v>2831</v>
      </c>
      <c r="D29" s="171"/>
      <c r="E29" s="518"/>
      <c r="F29" s="518"/>
      <c r="G29" s="518"/>
      <c r="H29" s="518"/>
      <c r="I29" s="520"/>
      <c r="J29" s="520"/>
      <c r="K29" s="520"/>
      <c r="L29" s="520"/>
      <c r="M29" s="520"/>
      <c r="N29" s="520"/>
      <c r="O29" s="520"/>
      <c r="P29" s="520"/>
      <c r="Q29" s="520"/>
      <c r="R29" s="518"/>
      <c r="S29" s="520"/>
      <c r="T29" s="520"/>
      <c r="U29" s="519"/>
    </row>
    <row r="30" spans="1:31" x14ac:dyDescent="0.25">
      <c r="A30" s="125"/>
      <c r="B30" s="178"/>
      <c r="C30" s="126" t="s">
        <v>2825</v>
      </c>
      <c r="D30" s="171"/>
      <c r="E30" s="518"/>
      <c r="F30" s="518"/>
      <c r="G30" s="518"/>
      <c r="H30" s="518"/>
      <c r="I30" s="520"/>
      <c r="J30" s="520"/>
      <c r="K30" s="520"/>
      <c r="L30" s="520"/>
      <c r="M30" s="520"/>
      <c r="N30" s="520"/>
      <c r="O30" s="520"/>
      <c r="P30" s="520"/>
      <c r="Q30" s="520"/>
      <c r="R30" s="518"/>
      <c r="S30" s="520"/>
      <c r="T30" s="520"/>
      <c r="U30" s="519"/>
    </row>
    <row r="31" spans="1:31" x14ac:dyDescent="0.25">
      <c r="A31" s="125"/>
      <c r="B31" s="125"/>
      <c r="C31" s="126" t="s">
        <v>2826</v>
      </c>
      <c r="D31" s="171"/>
      <c r="E31" s="518"/>
      <c r="F31" s="518"/>
      <c r="G31" s="518"/>
      <c r="H31" s="518"/>
      <c r="I31" s="520"/>
      <c r="J31" s="520"/>
      <c r="K31" s="520"/>
      <c r="L31" s="520"/>
      <c r="M31" s="520"/>
      <c r="N31" s="520"/>
      <c r="O31" s="520"/>
      <c r="P31" s="520"/>
      <c r="Q31" s="520"/>
      <c r="R31" s="518"/>
      <c r="S31" s="520"/>
      <c r="T31" s="520"/>
      <c r="U31" s="519"/>
    </row>
    <row r="32" spans="1:31" x14ac:dyDescent="0.25">
      <c r="A32" s="125"/>
      <c r="B32" s="178"/>
      <c r="C32" s="126" t="s">
        <v>2827</v>
      </c>
      <c r="D32" s="171"/>
      <c r="E32" s="518"/>
      <c r="F32" s="518"/>
      <c r="G32" s="518"/>
      <c r="H32" s="518"/>
      <c r="I32" s="520"/>
      <c r="J32" s="520"/>
      <c r="K32" s="520"/>
      <c r="L32" s="520"/>
      <c r="M32" s="520"/>
      <c r="N32" s="520"/>
      <c r="O32" s="520"/>
      <c r="P32" s="520"/>
      <c r="Q32" s="520"/>
      <c r="R32" s="518"/>
      <c r="S32" s="520"/>
      <c r="T32" s="520"/>
      <c r="U32" s="519"/>
    </row>
    <row r="33" spans="1:21" ht="89.25" x14ac:dyDescent="0.25">
      <c r="A33" s="112" t="s">
        <v>147</v>
      </c>
      <c r="B33" s="112" t="s">
        <v>148</v>
      </c>
      <c r="C33" s="112" t="s">
        <v>149</v>
      </c>
      <c r="D33" s="109" t="s">
        <v>249</v>
      </c>
      <c r="E33" s="109" t="s">
        <v>2795</v>
      </c>
      <c r="F33" s="109" t="s">
        <v>2796</v>
      </c>
      <c r="G33" s="109" t="s">
        <v>2797</v>
      </c>
      <c r="H33" s="109" t="s">
        <v>2798</v>
      </c>
      <c r="I33" s="109" t="s">
        <v>2799</v>
      </c>
      <c r="J33" s="109" t="s">
        <v>2800</v>
      </c>
      <c r="K33" s="109" t="s">
        <v>2801</v>
      </c>
      <c r="L33" s="109" t="s">
        <v>2802</v>
      </c>
      <c r="M33" s="109" t="s">
        <v>2803</v>
      </c>
      <c r="N33" s="109" t="s">
        <v>2804</v>
      </c>
      <c r="O33" s="109" t="s">
        <v>2805</v>
      </c>
      <c r="P33" s="109" t="s">
        <v>2806</v>
      </c>
      <c r="Q33" s="109" t="s">
        <v>2807</v>
      </c>
      <c r="R33" s="109" t="s">
        <v>2808</v>
      </c>
      <c r="S33" s="109" t="s">
        <v>2809</v>
      </c>
      <c r="T33" s="109" t="s">
        <v>2810</v>
      </c>
      <c r="U33" s="154" t="s">
        <v>958</v>
      </c>
    </row>
    <row r="34" spans="1:21" x14ac:dyDescent="0.25">
      <c r="A34" s="125" t="s">
        <v>2832</v>
      </c>
      <c r="B34" s="125" t="s">
        <v>2812</v>
      </c>
      <c r="C34" s="126" t="s">
        <v>2813</v>
      </c>
      <c r="D34" s="171"/>
      <c r="E34" s="518"/>
      <c r="F34" s="518"/>
      <c r="G34" s="518"/>
      <c r="H34" s="518"/>
      <c r="I34" s="520"/>
      <c r="J34" s="520"/>
      <c r="K34" s="520"/>
      <c r="L34" s="520"/>
      <c r="M34" s="518"/>
      <c r="N34" s="518"/>
      <c r="O34" s="520"/>
      <c r="P34" s="520"/>
      <c r="Q34" s="520"/>
      <c r="R34" s="518"/>
      <c r="S34" s="520"/>
      <c r="T34" s="520"/>
      <c r="U34" s="519"/>
    </row>
    <row r="35" spans="1:21" x14ac:dyDescent="0.25">
      <c r="A35" s="125"/>
      <c r="B35" s="125" t="s">
        <v>2833</v>
      </c>
      <c r="C35" s="126" t="s">
        <v>2814</v>
      </c>
      <c r="D35" s="171"/>
      <c r="E35" s="518"/>
      <c r="F35" s="518"/>
      <c r="G35" s="520"/>
      <c r="H35" s="520"/>
      <c r="I35" s="520"/>
      <c r="J35" s="520"/>
      <c r="K35" s="520"/>
      <c r="L35" s="520"/>
      <c r="M35" s="518"/>
      <c r="N35" s="518"/>
      <c r="O35" s="520"/>
      <c r="P35" s="520"/>
      <c r="Q35" s="520"/>
      <c r="R35" s="518"/>
      <c r="S35" s="520"/>
      <c r="T35" s="520"/>
      <c r="U35" s="519"/>
    </row>
    <row r="36" spans="1:21" x14ac:dyDescent="0.25">
      <c r="A36" s="125"/>
      <c r="B36" s="125"/>
      <c r="C36" s="126" t="s">
        <v>2815</v>
      </c>
      <c r="D36" s="171"/>
      <c r="E36" s="518"/>
      <c r="F36" s="518"/>
      <c r="G36" s="520"/>
      <c r="H36" s="520"/>
      <c r="I36" s="520"/>
      <c r="J36" s="520"/>
      <c r="K36" s="520"/>
      <c r="L36" s="520"/>
      <c r="M36" s="518"/>
      <c r="N36" s="518"/>
      <c r="O36" s="520"/>
      <c r="P36" s="520"/>
      <c r="Q36" s="520"/>
      <c r="R36" s="518"/>
      <c r="S36" s="520"/>
      <c r="T36" s="520"/>
      <c r="U36" s="143"/>
    </row>
    <row r="37" spans="1:21" x14ac:dyDescent="0.25">
      <c r="A37" s="125"/>
      <c r="B37" s="125"/>
      <c r="C37" s="126" t="s">
        <v>2822</v>
      </c>
      <c r="D37" s="171"/>
      <c r="E37" s="518"/>
      <c r="F37" s="518"/>
      <c r="G37" s="518"/>
      <c r="H37" s="518"/>
      <c r="I37" s="520"/>
      <c r="J37" s="520"/>
      <c r="K37" s="520"/>
      <c r="L37" s="520"/>
      <c r="M37" s="518"/>
      <c r="N37" s="518"/>
      <c r="O37" s="520"/>
      <c r="P37" s="520"/>
      <c r="Q37" s="520"/>
      <c r="R37" s="518"/>
      <c r="S37" s="520"/>
      <c r="T37" s="520"/>
      <c r="U37" s="156"/>
    </row>
    <row r="38" spans="1:21" x14ac:dyDescent="0.25">
      <c r="A38" s="125"/>
      <c r="B38" s="125"/>
      <c r="C38" s="126" t="s">
        <v>2834</v>
      </c>
      <c r="D38" s="171"/>
      <c r="E38" s="518"/>
      <c r="F38" s="518"/>
      <c r="G38" s="518"/>
      <c r="H38" s="518"/>
      <c r="I38" s="520"/>
      <c r="J38" s="520"/>
      <c r="K38" s="520"/>
      <c r="L38" s="520"/>
      <c r="M38" s="520"/>
      <c r="N38" s="520"/>
      <c r="O38" s="520"/>
      <c r="P38" s="520"/>
      <c r="Q38" s="520"/>
      <c r="R38" s="518"/>
      <c r="S38" s="520"/>
      <c r="T38" s="520"/>
      <c r="U38" s="519"/>
    </row>
    <row r="39" spans="1:21" x14ac:dyDescent="0.25">
      <c r="A39" s="125"/>
      <c r="B39" s="125"/>
      <c r="C39" s="126" t="s">
        <v>2835</v>
      </c>
      <c r="D39" s="171"/>
      <c r="E39" s="518"/>
      <c r="F39" s="518"/>
      <c r="G39" s="518"/>
      <c r="H39" s="518"/>
      <c r="I39" s="520"/>
      <c r="J39" s="520"/>
      <c r="K39" s="520"/>
      <c r="L39" s="520"/>
      <c r="M39" s="520"/>
      <c r="N39" s="520"/>
      <c r="O39" s="520"/>
      <c r="P39" s="520"/>
      <c r="Q39" s="520"/>
      <c r="R39" s="518"/>
      <c r="S39" s="520"/>
      <c r="T39" s="520"/>
      <c r="U39" s="519"/>
    </row>
    <row r="40" spans="1:21" x14ac:dyDescent="0.25">
      <c r="A40" s="125"/>
      <c r="B40" s="125"/>
      <c r="C40" s="126" t="s">
        <v>2836</v>
      </c>
      <c r="D40" s="171"/>
      <c r="E40" s="518"/>
      <c r="F40" s="518"/>
      <c r="G40" s="518"/>
      <c r="H40" s="518"/>
      <c r="I40" s="520"/>
      <c r="J40" s="520"/>
      <c r="K40" s="520"/>
      <c r="L40" s="520"/>
      <c r="M40" s="520"/>
      <c r="N40" s="520"/>
      <c r="O40" s="520"/>
      <c r="P40" s="520"/>
      <c r="Q40" s="520"/>
      <c r="R40" s="518"/>
      <c r="S40" s="520"/>
      <c r="T40" s="520"/>
      <c r="U40" s="519"/>
    </row>
    <row r="41" spans="1:21" x14ac:dyDescent="0.25">
      <c r="A41" s="125"/>
      <c r="B41" s="125"/>
      <c r="C41" s="126" t="s">
        <v>2837</v>
      </c>
      <c r="D41" s="171"/>
      <c r="E41" s="518"/>
      <c r="F41" s="518"/>
      <c r="G41" s="518"/>
      <c r="H41" s="518"/>
      <c r="I41" s="520"/>
      <c r="J41" s="520"/>
      <c r="K41" s="520"/>
      <c r="L41" s="520"/>
      <c r="M41" s="520"/>
      <c r="N41" s="520"/>
      <c r="O41" s="520"/>
      <c r="P41" s="520"/>
      <c r="Q41" s="520"/>
      <c r="R41" s="518"/>
      <c r="S41" s="520"/>
      <c r="T41" s="520"/>
      <c r="U41" s="519"/>
    </row>
    <row r="42" spans="1:21" ht="89.25" x14ac:dyDescent="0.25">
      <c r="A42" s="112" t="s">
        <v>147</v>
      </c>
      <c r="B42" s="112" t="s">
        <v>148</v>
      </c>
      <c r="C42" s="112" t="s">
        <v>149</v>
      </c>
      <c r="D42" s="109" t="s">
        <v>249</v>
      </c>
      <c r="E42" s="109" t="s">
        <v>2795</v>
      </c>
      <c r="F42" s="109" t="s">
        <v>2796</v>
      </c>
      <c r="G42" s="109" t="s">
        <v>2797</v>
      </c>
      <c r="H42" s="109" t="s">
        <v>2798</v>
      </c>
      <c r="I42" s="109" t="s">
        <v>2799</v>
      </c>
      <c r="J42" s="109" t="s">
        <v>2800</v>
      </c>
      <c r="K42" s="109" t="s">
        <v>2801</v>
      </c>
      <c r="L42" s="109" t="s">
        <v>2802</v>
      </c>
      <c r="M42" s="109" t="s">
        <v>2803</v>
      </c>
      <c r="N42" s="109" t="s">
        <v>2804</v>
      </c>
      <c r="O42" s="109" t="s">
        <v>2805</v>
      </c>
      <c r="P42" s="109" t="s">
        <v>2806</v>
      </c>
      <c r="Q42" s="109" t="s">
        <v>2807</v>
      </c>
      <c r="R42" s="109" t="s">
        <v>2808</v>
      </c>
      <c r="S42" s="109" t="s">
        <v>2809</v>
      </c>
      <c r="T42" s="109" t="s">
        <v>2810</v>
      </c>
      <c r="U42" s="154" t="s">
        <v>958</v>
      </c>
    </row>
    <row r="43" spans="1:21" x14ac:dyDescent="0.25">
      <c r="A43" s="125" t="s">
        <v>2838</v>
      </c>
      <c r="B43" s="125" t="s">
        <v>2812</v>
      </c>
      <c r="C43" s="126" t="s">
        <v>2813</v>
      </c>
      <c r="D43" s="171"/>
      <c r="E43" s="518" t="s">
        <v>1625</v>
      </c>
      <c r="F43" s="518" t="s">
        <v>1625</v>
      </c>
      <c r="G43" s="518" t="s">
        <v>1625</v>
      </c>
      <c r="H43" s="518" t="s">
        <v>1625</v>
      </c>
      <c r="I43" s="518" t="s">
        <v>1625</v>
      </c>
      <c r="J43" s="518" t="s">
        <v>1625</v>
      </c>
      <c r="K43" s="518" t="s">
        <v>1625</v>
      </c>
      <c r="L43" s="518" t="s">
        <v>1625</v>
      </c>
      <c r="M43" s="518"/>
      <c r="N43" s="518"/>
      <c r="O43" s="520"/>
      <c r="P43" s="520"/>
      <c r="Q43" s="520"/>
      <c r="R43" s="518"/>
      <c r="S43" s="520"/>
      <c r="T43" s="520"/>
      <c r="U43" s="519"/>
    </row>
    <row r="44" spans="1:21" x14ac:dyDescent="0.25">
      <c r="A44" s="125"/>
      <c r="B44" s="125" t="s">
        <v>2839</v>
      </c>
      <c r="C44" s="126" t="s">
        <v>2814</v>
      </c>
      <c r="D44" s="171"/>
      <c r="E44" s="518" t="s">
        <v>1625</v>
      </c>
      <c r="F44" s="518" t="s">
        <v>1625</v>
      </c>
      <c r="G44" s="518" t="s">
        <v>1625</v>
      </c>
      <c r="H44" s="518" t="s">
        <v>1625</v>
      </c>
      <c r="I44" s="518" t="s">
        <v>1625</v>
      </c>
      <c r="J44" s="518" t="s">
        <v>1625</v>
      </c>
      <c r="K44" s="518" t="s">
        <v>1625</v>
      </c>
      <c r="L44" s="518" t="s">
        <v>1625</v>
      </c>
      <c r="M44" s="518"/>
      <c r="N44" s="518"/>
      <c r="O44" s="520"/>
      <c r="P44" s="520"/>
      <c r="Q44" s="520"/>
      <c r="R44" s="518"/>
      <c r="S44" s="520"/>
      <c r="T44" s="520"/>
      <c r="U44" s="519"/>
    </row>
    <row r="45" spans="1:21" x14ac:dyDescent="0.25">
      <c r="A45" s="125"/>
      <c r="B45" s="125" t="s">
        <v>2840</v>
      </c>
      <c r="C45" s="126" t="s">
        <v>2815</v>
      </c>
      <c r="D45" s="171"/>
      <c r="E45" s="518" t="s">
        <v>1625</v>
      </c>
      <c r="F45" s="518" t="s">
        <v>1625</v>
      </c>
      <c r="G45" s="518" t="s">
        <v>1625</v>
      </c>
      <c r="H45" s="518" t="s">
        <v>1625</v>
      </c>
      <c r="I45" s="518" t="s">
        <v>1625</v>
      </c>
      <c r="J45" s="518" t="s">
        <v>1625</v>
      </c>
      <c r="K45" s="518" t="s">
        <v>1625</v>
      </c>
      <c r="L45" s="518" t="s">
        <v>1625</v>
      </c>
      <c r="M45" s="518"/>
      <c r="N45" s="518"/>
      <c r="O45" s="520"/>
      <c r="P45" s="520"/>
      <c r="Q45" s="520"/>
      <c r="R45" s="518"/>
      <c r="S45" s="520"/>
      <c r="T45" s="520"/>
      <c r="U45" s="143"/>
    </row>
    <row r="46" spans="1:21" x14ac:dyDescent="0.25">
      <c r="A46" s="125"/>
      <c r="C46" s="127" t="s">
        <v>2841</v>
      </c>
      <c r="D46" s="171"/>
      <c r="E46" s="518" t="s">
        <v>1625</v>
      </c>
      <c r="F46" s="518" t="s">
        <v>1625</v>
      </c>
      <c r="G46" s="518" t="s">
        <v>1625</v>
      </c>
      <c r="H46" s="518" t="s">
        <v>1625</v>
      </c>
      <c r="I46" s="518" t="s">
        <v>1625</v>
      </c>
      <c r="J46" s="518" t="s">
        <v>1625</v>
      </c>
      <c r="K46" s="518" t="s">
        <v>1625</v>
      </c>
      <c r="L46" s="518" t="s">
        <v>1625</v>
      </c>
      <c r="M46" s="518"/>
      <c r="N46" s="518"/>
      <c r="O46" s="520"/>
      <c r="P46" s="520"/>
      <c r="Q46" s="520"/>
      <c r="R46" s="518"/>
      <c r="S46" s="520"/>
      <c r="T46" s="520"/>
      <c r="U46" s="156"/>
    </row>
    <row r="47" spans="1:21" x14ac:dyDescent="0.25">
      <c r="A47" s="125"/>
      <c r="B47" s="125"/>
      <c r="C47" s="126" t="s">
        <v>2824</v>
      </c>
      <c r="D47" s="171"/>
      <c r="E47" s="518" t="s">
        <v>1625</v>
      </c>
      <c r="F47" s="518" t="s">
        <v>1625</v>
      </c>
      <c r="G47" s="518" t="s">
        <v>1625</v>
      </c>
      <c r="H47" s="518" t="s">
        <v>1625</v>
      </c>
      <c r="I47" s="518" t="s">
        <v>1625</v>
      </c>
      <c r="J47" s="518" t="s">
        <v>1625</v>
      </c>
      <c r="K47" s="518" t="s">
        <v>1625</v>
      </c>
      <c r="L47" s="518" t="s">
        <v>1625</v>
      </c>
      <c r="M47" s="520"/>
      <c r="N47" s="520"/>
      <c r="O47" s="520"/>
      <c r="P47" s="520"/>
      <c r="Q47" s="520"/>
      <c r="R47" s="518"/>
      <c r="S47" s="520"/>
      <c r="T47" s="520"/>
      <c r="U47" s="519"/>
    </row>
    <row r="48" spans="1:21" x14ac:dyDescent="0.25">
      <c r="A48" s="125"/>
      <c r="B48" s="178"/>
      <c r="C48" s="126" t="s">
        <v>2842</v>
      </c>
      <c r="D48" s="171"/>
      <c r="E48" s="518" t="s">
        <v>1625</v>
      </c>
      <c r="F48" s="518" t="s">
        <v>1625</v>
      </c>
      <c r="G48" s="518" t="s">
        <v>1625</v>
      </c>
      <c r="H48" s="518" t="s">
        <v>1625</v>
      </c>
      <c r="I48" s="518" t="s">
        <v>1625</v>
      </c>
      <c r="J48" s="518" t="s">
        <v>1625</v>
      </c>
      <c r="K48" s="518" t="s">
        <v>1625</v>
      </c>
      <c r="L48" s="518" t="s">
        <v>1625</v>
      </c>
      <c r="M48" s="520"/>
      <c r="N48" s="520"/>
      <c r="O48" s="520"/>
      <c r="P48" s="520"/>
      <c r="Q48" s="520"/>
      <c r="R48" s="518"/>
      <c r="S48" s="520"/>
      <c r="T48" s="520"/>
      <c r="U48" s="519"/>
    </row>
    <row r="49" spans="1:21" ht="59.25" x14ac:dyDescent="0.25">
      <c r="A49" s="112" t="s">
        <v>147</v>
      </c>
      <c r="B49" s="112" t="s">
        <v>148</v>
      </c>
      <c r="C49" s="112" t="s">
        <v>149</v>
      </c>
      <c r="D49" s="109" t="s">
        <v>249</v>
      </c>
      <c r="E49" s="109" t="s">
        <v>2802</v>
      </c>
      <c r="F49" s="109"/>
      <c r="G49" s="109"/>
      <c r="H49" s="109"/>
      <c r="I49" s="109"/>
      <c r="J49" s="109"/>
      <c r="K49" s="109"/>
      <c r="L49" s="109"/>
      <c r="M49" s="109"/>
      <c r="N49" s="109"/>
      <c r="O49" s="109"/>
      <c r="P49" s="109"/>
      <c r="Q49" s="109"/>
      <c r="R49" s="109"/>
      <c r="S49" s="109"/>
      <c r="T49" s="109"/>
      <c r="U49" s="154"/>
    </row>
    <row r="50" spans="1:21" x14ac:dyDescent="0.25">
      <c r="A50" s="125" t="s">
        <v>2843</v>
      </c>
      <c r="B50" s="125" t="s">
        <v>2812</v>
      </c>
      <c r="C50" s="126" t="s">
        <v>2813</v>
      </c>
      <c r="D50" s="171"/>
      <c r="E50" s="518"/>
      <c r="F50" s="518" t="s">
        <v>1625</v>
      </c>
      <c r="G50" s="518" t="s">
        <v>1625</v>
      </c>
      <c r="H50" s="518" t="s">
        <v>1625</v>
      </c>
      <c r="I50" s="518" t="s">
        <v>1625</v>
      </c>
      <c r="J50" s="518" t="s">
        <v>1625</v>
      </c>
      <c r="K50" s="518" t="s">
        <v>1625</v>
      </c>
      <c r="L50" s="518" t="s">
        <v>1625</v>
      </c>
      <c r="M50" s="518" t="s">
        <v>1625</v>
      </c>
      <c r="N50" s="518" t="s">
        <v>1625</v>
      </c>
      <c r="O50" s="518" t="s">
        <v>1625</v>
      </c>
      <c r="P50" s="518" t="s">
        <v>1625</v>
      </c>
      <c r="Q50" s="518" t="s">
        <v>1625</v>
      </c>
      <c r="R50" s="518" t="s">
        <v>1625</v>
      </c>
      <c r="S50" s="518" t="s">
        <v>1625</v>
      </c>
      <c r="T50" s="518" t="s">
        <v>1625</v>
      </c>
      <c r="U50" s="519"/>
    </row>
    <row r="51" spans="1:21" x14ac:dyDescent="0.25">
      <c r="A51" s="125"/>
      <c r="B51" s="125" t="s">
        <v>2844</v>
      </c>
      <c r="C51" s="126" t="s">
        <v>2814</v>
      </c>
      <c r="D51" s="171"/>
      <c r="E51" s="518"/>
      <c r="F51" s="518" t="s">
        <v>1625</v>
      </c>
      <c r="G51" s="518" t="s">
        <v>1625</v>
      </c>
      <c r="H51" s="518" t="s">
        <v>1625</v>
      </c>
      <c r="I51" s="518" t="s">
        <v>1625</v>
      </c>
      <c r="J51" s="518" t="s">
        <v>1625</v>
      </c>
      <c r="K51" s="518" t="s">
        <v>1625</v>
      </c>
      <c r="L51" s="518" t="s">
        <v>1625</v>
      </c>
      <c r="M51" s="518" t="s">
        <v>1625</v>
      </c>
      <c r="N51" s="518" t="s">
        <v>1625</v>
      </c>
      <c r="O51" s="518" t="s">
        <v>1625</v>
      </c>
      <c r="P51" s="518" t="s">
        <v>1625</v>
      </c>
      <c r="Q51" s="518" t="s">
        <v>1625</v>
      </c>
      <c r="R51" s="518" t="s">
        <v>1625</v>
      </c>
      <c r="S51" s="518" t="s">
        <v>1625</v>
      </c>
      <c r="T51" s="518" t="s">
        <v>1625</v>
      </c>
      <c r="U51" s="519"/>
    </row>
    <row r="52" spans="1:21" x14ac:dyDescent="0.25">
      <c r="A52" s="125"/>
      <c r="B52" s="125"/>
      <c r="C52" s="126" t="s">
        <v>2815</v>
      </c>
      <c r="D52" s="171"/>
      <c r="E52" s="518"/>
      <c r="F52" s="518" t="s">
        <v>1625</v>
      </c>
      <c r="G52" s="518" t="s">
        <v>1625</v>
      </c>
      <c r="H52" s="518" t="s">
        <v>1625</v>
      </c>
      <c r="I52" s="518" t="s">
        <v>1625</v>
      </c>
      <c r="J52" s="518" t="s">
        <v>1625</v>
      </c>
      <c r="K52" s="518" t="s">
        <v>1625</v>
      </c>
      <c r="L52" s="518" t="s">
        <v>1625</v>
      </c>
      <c r="M52" s="518" t="s">
        <v>1625</v>
      </c>
      <c r="N52" s="518" t="s">
        <v>1625</v>
      </c>
      <c r="O52" s="518" t="s">
        <v>1625</v>
      </c>
      <c r="P52" s="518" t="s">
        <v>1625</v>
      </c>
      <c r="Q52" s="518" t="s">
        <v>1625</v>
      </c>
      <c r="R52" s="518" t="s">
        <v>1625</v>
      </c>
      <c r="S52" s="518" t="s">
        <v>1625</v>
      </c>
      <c r="T52" s="518" t="s">
        <v>1625</v>
      </c>
      <c r="U52" s="143"/>
    </row>
    <row r="53" spans="1:21" x14ac:dyDescent="0.25">
      <c r="A53" s="125"/>
      <c r="B53" s="521"/>
      <c r="C53" s="126" t="s">
        <v>2816</v>
      </c>
      <c r="D53" s="171"/>
      <c r="E53" s="518"/>
      <c r="F53" s="518" t="s">
        <v>1625</v>
      </c>
      <c r="G53" s="518" t="s">
        <v>1625</v>
      </c>
      <c r="H53" s="518" t="s">
        <v>1625</v>
      </c>
      <c r="I53" s="518" t="s">
        <v>1625</v>
      </c>
      <c r="J53" s="518" t="s">
        <v>1625</v>
      </c>
      <c r="K53" s="518" t="s">
        <v>1625</v>
      </c>
      <c r="L53" s="518" t="s">
        <v>1625</v>
      </c>
      <c r="M53" s="518" t="s">
        <v>1625</v>
      </c>
      <c r="N53" s="518" t="s">
        <v>1625</v>
      </c>
      <c r="O53" s="518" t="s">
        <v>1625</v>
      </c>
      <c r="P53" s="518" t="s">
        <v>1625</v>
      </c>
      <c r="Q53" s="518" t="s">
        <v>1625</v>
      </c>
      <c r="R53" s="518" t="s">
        <v>1625</v>
      </c>
      <c r="S53" s="518" t="s">
        <v>1625</v>
      </c>
      <c r="T53" s="518" t="s">
        <v>1625</v>
      </c>
      <c r="U53" s="156"/>
    </row>
    <row r="54" spans="1:21" x14ac:dyDescent="0.25">
      <c r="A54" s="125"/>
      <c r="B54" s="125"/>
      <c r="C54" s="126" t="s">
        <v>2824</v>
      </c>
      <c r="D54" s="171"/>
      <c r="E54" s="518"/>
      <c r="F54" s="518" t="s">
        <v>1625</v>
      </c>
      <c r="G54" s="518" t="s">
        <v>1625</v>
      </c>
      <c r="H54" s="518" t="s">
        <v>1625</v>
      </c>
      <c r="I54" s="518" t="s">
        <v>1625</v>
      </c>
      <c r="J54" s="518" t="s">
        <v>1625</v>
      </c>
      <c r="K54" s="518" t="s">
        <v>1625</v>
      </c>
      <c r="L54" s="518" t="s">
        <v>1625</v>
      </c>
      <c r="M54" s="518" t="s">
        <v>1625</v>
      </c>
      <c r="N54" s="518" t="s">
        <v>1625</v>
      </c>
      <c r="O54" s="518" t="s">
        <v>1625</v>
      </c>
      <c r="P54" s="518" t="s">
        <v>1625</v>
      </c>
      <c r="Q54" s="518" t="s">
        <v>1625</v>
      </c>
      <c r="R54" s="518" t="s">
        <v>1625</v>
      </c>
      <c r="S54" s="518" t="s">
        <v>1625</v>
      </c>
      <c r="T54" s="518" t="s">
        <v>1625</v>
      </c>
      <c r="U54" s="519"/>
    </row>
    <row r="55" spans="1:21" x14ac:dyDescent="0.25">
      <c r="A55" s="125"/>
      <c r="B55" s="178"/>
      <c r="C55" s="126" t="s">
        <v>2842</v>
      </c>
      <c r="D55" s="171"/>
      <c r="E55" s="518"/>
      <c r="F55" s="518" t="s">
        <v>1625</v>
      </c>
      <c r="G55" s="518" t="s">
        <v>1625</v>
      </c>
      <c r="H55" s="518" t="s">
        <v>1625</v>
      </c>
      <c r="I55" s="518" t="s">
        <v>1625</v>
      </c>
      <c r="J55" s="518" t="s">
        <v>1625</v>
      </c>
      <c r="K55" s="518" t="s">
        <v>1625</v>
      </c>
      <c r="L55" s="518" t="s">
        <v>1625</v>
      </c>
      <c r="M55" s="518" t="s">
        <v>1625</v>
      </c>
      <c r="N55" s="518" t="s">
        <v>1625</v>
      </c>
      <c r="O55" s="518" t="s">
        <v>1625</v>
      </c>
      <c r="P55" s="518" t="s">
        <v>1625</v>
      </c>
      <c r="Q55" s="518" t="s">
        <v>1625</v>
      </c>
      <c r="R55" s="518" t="s">
        <v>1625</v>
      </c>
      <c r="S55" s="518" t="s">
        <v>1625</v>
      </c>
      <c r="T55" s="518" t="s">
        <v>1625</v>
      </c>
      <c r="U55" s="519"/>
    </row>
    <row r="56" spans="1:21" ht="81" x14ac:dyDescent="0.25">
      <c r="A56" s="112" t="s">
        <v>147</v>
      </c>
      <c r="B56" s="112" t="s">
        <v>148</v>
      </c>
      <c r="C56" s="112" t="s">
        <v>149</v>
      </c>
      <c r="D56" s="109" t="s">
        <v>249</v>
      </c>
      <c r="E56" s="109" t="s">
        <v>2809</v>
      </c>
      <c r="F56" s="109"/>
      <c r="G56" s="109"/>
      <c r="H56" s="109"/>
      <c r="I56" s="109"/>
      <c r="J56" s="109"/>
      <c r="K56" s="109"/>
      <c r="L56" s="109"/>
      <c r="M56" s="109"/>
      <c r="N56" s="109"/>
      <c r="O56" s="109"/>
      <c r="P56" s="109"/>
      <c r="Q56" s="109"/>
      <c r="R56" s="109"/>
      <c r="S56" s="109"/>
      <c r="T56" s="109"/>
      <c r="U56" s="154"/>
    </row>
    <row r="57" spans="1:21" x14ac:dyDescent="0.25">
      <c r="A57" s="125" t="s">
        <v>2845</v>
      </c>
      <c r="B57" s="125" t="s">
        <v>2812</v>
      </c>
      <c r="C57" s="126" t="s">
        <v>2813</v>
      </c>
      <c r="D57" s="171"/>
      <c r="E57" s="518"/>
      <c r="F57" s="518" t="s">
        <v>1625</v>
      </c>
      <c r="G57" s="518" t="s">
        <v>1625</v>
      </c>
      <c r="H57" s="518" t="s">
        <v>1625</v>
      </c>
      <c r="I57" s="518" t="s">
        <v>1625</v>
      </c>
      <c r="J57" s="518" t="s">
        <v>1625</v>
      </c>
      <c r="K57" s="518" t="s">
        <v>1625</v>
      </c>
      <c r="L57" s="518" t="s">
        <v>1625</v>
      </c>
      <c r="M57" s="518" t="s">
        <v>1625</v>
      </c>
      <c r="N57" s="518" t="s">
        <v>1625</v>
      </c>
      <c r="O57" s="518" t="s">
        <v>1625</v>
      </c>
      <c r="P57" s="518" t="s">
        <v>1625</v>
      </c>
      <c r="Q57" s="518" t="s">
        <v>1625</v>
      </c>
      <c r="R57" s="518" t="s">
        <v>1625</v>
      </c>
      <c r="S57" s="518" t="s">
        <v>1625</v>
      </c>
      <c r="T57" s="518" t="s">
        <v>1625</v>
      </c>
      <c r="U57" s="519"/>
    </row>
    <row r="58" spans="1:21" x14ac:dyDescent="0.25">
      <c r="A58" s="125"/>
      <c r="B58" s="125" t="s">
        <v>2846</v>
      </c>
      <c r="C58" s="126" t="s">
        <v>2814</v>
      </c>
      <c r="D58" s="171"/>
      <c r="E58" s="518"/>
      <c r="F58" s="518" t="s">
        <v>1625</v>
      </c>
      <c r="G58" s="518" t="s">
        <v>1625</v>
      </c>
      <c r="H58" s="518" t="s">
        <v>1625</v>
      </c>
      <c r="I58" s="518" t="s">
        <v>1625</v>
      </c>
      <c r="J58" s="518" t="s">
        <v>1625</v>
      </c>
      <c r="K58" s="518" t="s">
        <v>1625</v>
      </c>
      <c r="L58" s="518" t="s">
        <v>1625</v>
      </c>
      <c r="M58" s="518" t="s">
        <v>1625</v>
      </c>
      <c r="N58" s="518" t="s">
        <v>1625</v>
      </c>
      <c r="O58" s="518" t="s">
        <v>1625</v>
      </c>
      <c r="P58" s="518" t="s">
        <v>1625</v>
      </c>
      <c r="Q58" s="518" t="s">
        <v>1625</v>
      </c>
      <c r="R58" s="518" t="s">
        <v>1625</v>
      </c>
      <c r="S58" s="518" t="s">
        <v>1625</v>
      </c>
      <c r="T58" s="518" t="s">
        <v>1625</v>
      </c>
      <c r="U58" s="519"/>
    </row>
    <row r="59" spans="1:21" x14ac:dyDescent="0.25">
      <c r="A59" s="125"/>
      <c r="B59" s="125"/>
      <c r="C59" s="126" t="s">
        <v>2815</v>
      </c>
      <c r="D59" s="171"/>
      <c r="E59" s="518"/>
      <c r="F59" s="518" t="s">
        <v>1625</v>
      </c>
      <c r="G59" s="518" t="s">
        <v>1625</v>
      </c>
      <c r="H59" s="518" t="s">
        <v>1625</v>
      </c>
      <c r="I59" s="518" t="s">
        <v>1625</v>
      </c>
      <c r="J59" s="518" t="s">
        <v>1625</v>
      </c>
      <c r="K59" s="518" t="s">
        <v>1625</v>
      </c>
      <c r="L59" s="518" t="s">
        <v>1625</v>
      </c>
      <c r="M59" s="518" t="s">
        <v>1625</v>
      </c>
      <c r="N59" s="518" t="s">
        <v>1625</v>
      </c>
      <c r="O59" s="518" t="s">
        <v>1625</v>
      </c>
      <c r="P59" s="518" t="s">
        <v>1625</v>
      </c>
      <c r="Q59" s="518" t="s">
        <v>1625</v>
      </c>
      <c r="R59" s="518" t="s">
        <v>1625</v>
      </c>
      <c r="S59" s="518" t="s">
        <v>1625</v>
      </c>
      <c r="T59" s="518" t="s">
        <v>1625</v>
      </c>
      <c r="U59" s="143"/>
    </row>
    <row r="60" spans="1:21" x14ac:dyDescent="0.25">
      <c r="A60" s="125"/>
      <c r="B60" s="125"/>
      <c r="C60" s="126" t="s">
        <v>2816</v>
      </c>
      <c r="D60" s="171"/>
      <c r="E60" s="518"/>
      <c r="F60" s="518" t="s">
        <v>1625</v>
      </c>
      <c r="G60" s="518" t="s">
        <v>1625</v>
      </c>
      <c r="H60" s="518" t="s">
        <v>1625</v>
      </c>
      <c r="I60" s="518" t="s">
        <v>1625</v>
      </c>
      <c r="J60" s="518" t="s">
        <v>1625</v>
      </c>
      <c r="K60" s="518" t="s">
        <v>1625</v>
      </c>
      <c r="L60" s="518" t="s">
        <v>1625</v>
      </c>
      <c r="M60" s="518" t="s">
        <v>1625</v>
      </c>
      <c r="N60" s="518" t="s">
        <v>1625</v>
      </c>
      <c r="O60" s="518" t="s">
        <v>1625</v>
      </c>
      <c r="P60" s="518" t="s">
        <v>1625</v>
      </c>
      <c r="Q60" s="518" t="s">
        <v>1625</v>
      </c>
      <c r="R60" s="518" t="s">
        <v>1625</v>
      </c>
      <c r="S60" s="518" t="s">
        <v>1625</v>
      </c>
      <c r="T60" s="518" t="s">
        <v>1625</v>
      </c>
      <c r="U60" s="156"/>
    </row>
    <row r="61" spans="1:21" x14ac:dyDescent="0.25">
      <c r="A61" s="125"/>
      <c r="B61" s="125"/>
      <c r="C61" s="126" t="s">
        <v>2824</v>
      </c>
      <c r="D61" s="171"/>
      <c r="E61" s="518"/>
      <c r="F61" s="518" t="s">
        <v>1625</v>
      </c>
      <c r="G61" s="518" t="s">
        <v>1625</v>
      </c>
      <c r="H61" s="518" t="s">
        <v>1625</v>
      </c>
      <c r="I61" s="518" t="s">
        <v>1625</v>
      </c>
      <c r="J61" s="518" t="s">
        <v>1625</v>
      </c>
      <c r="K61" s="518" t="s">
        <v>1625</v>
      </c>
      <c r="L61" s="518" t="s">
        <v>1625</v>
      </c>
      <c r="M61" s="518" t="s">
        <v>1625</v>
      </c>
      <c r="N61" s="518" t="s">
        <v>1625</v>
      </c>
      <c r="O61" s="518" t="s">
        <v>1625</v>
      </c>
      <c r="P61" s="518" t="s">
        <v>1625</v>
      </c>
      <c r="Q61" s="518" t="s">
        <v>1625</v>
      </c>
      <c r="R61" s="518" t="s">
        <v>1625</v>
      </c>
      <c r="S61" s="518" t="s">
        <v>1625</v>
      </c>
      <c r="T61" s="518" t="s">
        <v>1625</v>
      </c>
      <c r="U61" s="519"/>
    </row>
    <row r="62" spans="1:21" x14ac:dyDescent="0.25">
      <c r="A62" s="125"/>
      <c r="B62" s="178"/>
      <c r="C62" s="126" t="s">
        <v>2842</v>
      </c>
      <c r="D62" s="171"/>
      <c r="E62" s="518"/>
      <c r="F62" s="518" t="s">
        <v>1625</v>
      </c>
      <c r="G62" s="518" t="s">
        <v>1625</v>
      </c>
      <c r="H62" s="518" t="s">
        <v>1625</v>
      </c>
      <c r="I62" s="518" t="s">
        <v>1625</v>
      </c>
      <c r="J62" s="518" t="s">
        <v>1625</v>
      </c>
      <c r="K62" s="518" t="s">
        <v>1625</v>
      </c>
      <c r="L62" s="518" t="s">
        <v>1625</v>
      </c>
      <c r="M62" s="518" t="s">
        <v>1625</v>
      </c>
      <c r="N62" s="518" t="s">
        <v>1625</v>
      </c>
      <c r="O62" s="518" t="s">
        <v>1625</v>
      </c>
      <c r="P62" s="518" t="s">
        <v>1625</v>
      </c>
      <c r="Q62" s="518" t="s">
        <v>1625</v>
      </c>
      <c r="R62" s="518" t="s">
        <v>1625</v>
      </c>
      <c r="S62" s="518" t="s">
        <v>1625</v>
      </c>
      <c r="T62" s="518" t="s">
        <v>1625</v>
      </c>
      <c r="U62" s="519"/>
    </row>
    <row r="63" spans="1:21" ht="60.75" x14ac:dyDescent="0.25">
      <c r="A63" s="112" t="s">
        <v>147</v>
      </c>
      <c r="B63" s="112" t="s">
        <v>148</v>
      </c>
      <c r="C63" s="112" t="s">
        <v>149</v>
      </c>
      <c r="D63" s="109" t="s">
        <v>249</v>
      </c>
      <c r="E63" s="109" t="s">
        <v>2798</v>
      </c>
      <c r="F63" s="109"/>
      <c r="G63" s="109"/>
      <c r="H63" s="109"/>
      <c r="I63" s="109"/>
      <c r="J63" s="109"/>
      <c r="K63" s="109"/>
      <c r="L63" s="109"/>
      <c r="M63" s="109"/>
      <c r="N63" s="109"/>
      <c r="O63" s="109"/>
      <c r="P63" s="109"/>
      <c r="Q63" s="109"/>
      <c r="R63" s="109"/>
      <c r="S63" s="109"/>
      <c r="T63" s="109"/>
    </row>
    <row r="64" spans="1:21" x14ac:dyDescent="0.25">
      <c r="A64" s="125" t="s">
        <v>2847</v>
      </c>
      <c r="B64" s="125" t="s">
        <v>2812</v>
      </c>
      <c r="C64" s="126" t="s">
        <v>2813</v>
      </c>
      <c r="D64" s="171"/>
      <c r="E64" s="518"/>
      <c r="F64" s="518" t="s">
        <v>1625</v>
      </c>
      <c r="G64" s="518" t="s">
        <v>1625</v>
      </c>
      <c r="H64" s="518" t="s">
        <v>1625</v>
      </c>
      <c r="I64" s="518" t="s">
        <v>1625</v>
      </c>
      <c r="J64" s="518" t="s">
        <v>1625</v>
      </c>
      <c r="K64" s="518" t="s">
        <v>1625</v>
      </c>
      <c r="L64" s="518" t="s">
        <v>1625</v>
      </c>
      <c r="M64" s="518" t="s">
        <v>1625</v>
      </c>
      <c r="N64" s="518" t="s">
        <v>1625</v>
      </c>
      <c r="O64" s="518" t="s">
        <v>1625</v>
      </c>
      <c r="P64" s="518" t="s">
        <v>1625</v>
      </c>
      <c r="Q64" s="518" t="s">
        <v>1625</v>
      </c>
      <c r="R64" s="518" t="s">
        <v>1625</v>
      </c>
      <c r="S64" s="518" t="s">
        <v>1625</v>
      </c>
      <c r="T64" s="518" t="s">
        <v>1625</v>
      </c>
    </row>
    <row r="65" spans="1:20" x14ac:dyDescent="0.25">
      <c r="A65" s="125"/>
      <c r="B65" s="521" t="s">
        <v>2848</v>
      </c>
      <c r="C65" s="126" t="s">
        <v>2814</v>
      </c>
      <c r="D65" s="171"/>
      <c r="E65" s="518"/>
      <c r="F65" s="518" t="s">
        <v>1625</v>
      </c>
      <c r="G65" s="518" t="s">
        <v>1625</v>
      </c>
      <c r="H65" s="518" t="s">
        <v>1625</v>
      </c>
      <c r="I65" s="518" t="s">
        <v>1625</v>
      </c>
      <c r="J65" s="518" t="s">
        <v>1625</v>
      </c>
      <c r="K65" s="518" t="s">
        <v>1625</v>
      </c>
      <c r="L65" s="518" t="s">
        <v>1625</v>
      </c>
      <c r="M65" s="518" t="s">
        <v>1625</v>
      </c>
      <c r="N65" s="518" t="s">
        <v>1625</v>
      </c>
      <c r="O65" s="518" t="s">
        <v>1625</v>
      </c>
      <c r="P65" s="518" t="s">
        <v>1625</v>
      </c>
      <c r="Q65" s="518" t="s">
        <v>1625</v>
      </c>
      <c r="R65" s="518" t="s">
        <v>1625</v>
      </c>
      <c r="S65" s="518" t="s">
        <v>1625</v>
      </c>
      <c r="T65" s="518" t="s">
        <v>1625</v>
      </c>
    </row>
    <row r="66" spans="1:20" x14ac:dyDescent="0.25">
      <c r="A66" s="125"/>
      <c r="B66" s="125"/>
      <c r="C66" s="126" t="s">
        <v>2815</v>
      </c>
      <c r="D66" s="171"/>
      <c r="E66" s="518"/>
      <c r="F66" s="518" t="s">
        <v>1625</v>
      </c>
      <c r="G66" s="518" t="s">
        <v>1625</v>
      </c>
      <c r="H66" s="518" t="s">
        <v>1625</v>
      </c>
      <c r="I66" s="518" t="s">
        <v>1625</v>
      </c>
      <c r="J66" s="518" t="s">
        <v>1625</v>
      </c>
      <c r="K66" s="518" t="s">
        <v>1625</v>
      </c>
      <c r="L66" s="518" t="s">
        <v>1625</v>
      </c>
      <c r="M66" s="518" t="s">
        <v>1625</v>
      </c>
      <c r="N66" s="518" t="s">
        <v>1625</v>
      </c>
      <c r="O66" s="518" t="s">
        <v>1625</v>
      </c>
      <c r="P66" s="518" t="s">
        <v>1625</v>
      </c>
      <c r="Q66" s="518" t="s">
        <v>1625</v>
      </c>
      <c r="R66" s="518" t="s">
        <v>1625</v>
      </c>
      <c r="S66" s="518" t="s">
        <v>1625</v>
      </c>
      <c r="T66" s="518" t="s">
        <v>1625</v>
      </c>
    </row>
    <row r="67" spans="1:20" x14ac:dyDescent="0.25">
      <c r="A67" s="125"/>
      <c r="B67" s="521"/>
      <c r="C67" s="126" t="s">
        <v>2816</v>
      </c>
      <c r="D67" s="171"/>
      <c r="E67" s="518"/>
      <c r="F67" s="518" t="s">
        <v>1625</v>
      </c>
      <c r="G67" s="518" t="s">
        <v>1625</v>
      </c>
      <c r="H67" s="518" t="s">
        <v>1625</v>
      </c>
      <c r="I67" s="518" t="s">
        <v>1625</v>
      </c>
      <c r="J67" s="518" t="s">
        <v>1625</v>
      </c>
      <c r="K67" s="518" t="s">
        <v>1625</v>
      </c>
      <c r="L67" s="518" t="s">
        <v>1625</v>
      </c>
      <c r="M67" s="518" t="s">
        <v>1625</v>
      </c>
      <c r="N67" s="518" t="s">
        <v>1625</v>
      </c>
      <c r="O67" s="518" t="s">
        <v>1625</v>
      </c>
      <c r="P67" s="518" t="s">
        <v>1625</v>
      </c>
      <c r="Q67" s="518" t="s">
        <v>1625</v>
      </c>
      <c r="R67" s="518" t="s">
        <v>1625</v>
      </c>
      <c r="S67" s="518" t="s">
        <v>1625</v>
      </c>
      <c r="T67" s="518" t="s">
        <v>1625</v>
      </c>
    </row>
    <row r="68" spans="1:20" x14ac:dyDescent="0.25">
      <c r="A68" s="125"/>
      <c r="B68" s="125"/>
      <c r="C68" s="126" t="s">
        <v>2824</v>
      </c>
      <c r="D68" s="171"/>
      <c r="E68" s="518"/>
      <c r="F68" s="518" t="s">
        <v>1625</v>
      </c>
      <c r="G68" s="518" t="s">
        <v>1625</v>
      </c>
      <c r="H68" s="518" t="s">
        <v>1625</v>
      </c>
      <c r="I68" s="518" t="s">
        <v>1625</v>
      </c>
      <c r="J68" s="518" t="s">
        <v>1625</v>
      </c>
      <c r="K68" s="518" t="s">
        <v>1625</v>
      </c>
      <c r="L68" s="518" t="s">
        <v>1625</v>
      </c>
      <c r="M68" s="518" t="s">
        <v>1625</v>
      </c>
      <c r="N68" s="518" t="s">
        <v>1625</v>
      </c>
      <c r="O68" s="518" t="s">
        <v>1625</v>
      </c>
      <c r="P68" s="518" t="s">
        <v>1625</v>
      </c>
      <c r="Q68" s="518" t="s">
        <v>1625</v>
      </c>
      <c r="R68" s="518" t="s">
        <v>1625</v>
      </c>
      <c r="S68" s="518" t="s">
        <v>1625</v>
      </c>
      <c r="T68" s="518" t="s">
        <v>1625</v>
      </c>
    </row>
    <row r="69" spans="1:20" x14ac:dyDescent="0.25">
      <c r="A69" s="125"/>
      <c r="B69" s="178"/>
      <c r="C69" s="126" t="s">
        <v>2842</v>
      </c>
      <c r="D69" s="171"/>
      <c r="E69" s="518"/>
      <c r="F69" s="518" t="s">
        <v>1625</v>
      </c>
      <c r="G69" s="518" t="s">
        <v>1625</v>
      </c>
      <c r="H69" s="518" t="s">
        <v>1625</v>
      </c>
      <c r="I69" s="518" t="s">
        <v>1625</v>
      </c>
      <c r="J69" s="518" t="s">
        <v>1625</v>
      </c>
      <c r="K69" s="518" t="s">
        <v>1625</v>
      </c>
      <c r="L69" s="518" t="s">
        <v>1625</v>
      </c>
      <c r="M69" s="518" t="s">
        <v>1625</v>
      </c>
      <c r="N69" s="518" t="s">
        <v>1625</v>
      </c>
      <c r="O69" s="518" t="s">
        <v>1625</v>
      </c>
      <c r="P69" s="518" t="s">
        <v>1625</v>
      </c>
      <c r="Q69" s="518" t="s">
        <v>1625</v>
      </c>
      <c r="R69" s="518" t="s">
        <v>1625</v>
      </c>
      <c r="S69" s="518" t="s">
        <v>1625</v>
      </c>
      <c r="T69" s="518" t="s">
        <v>1625</v>
      </c>
    </row>
  </sheetData>
  <mergeCells count="1">
    <mergeCell ref="A1:U1"/>
  </mergeCells>
  <conditionalFormatting sqref="M23:N26 M34:N37 E47:L48 E43:N46 E34:H41 E23:H32 E5:T11 E13:T21 R23:R32 R34:R41 R43:R48 K23:L32 E50:T55 E57:T62 E64:T69">
    <cfRule type="cellIs" dxfId="16" priority="5" operator="equal">
      <formula>"n/a"</formula>
    </cfRule>
    <cfRule type="cellIs" dxfId="15" priority="6" operator="equal">
      <formula>"pass"</formula>
    </cfRule>
    <cfRule type="cellIs" dxfId="14" priority="7" operator="equal">
      <formula>"fail"</formula>
    </cfRule>
  </conditionalFormatting>
  <conditionalFormatting sqref="E5:T11 E43:T48 E34:T41 E13:T21 E23:T32 E50:T55 E57:T62 E64:T69">
    <cfRule type="cellIs" dxfId="13" priority="2" operator="equal">
      <formula>"n/a"</formula>
    </cfRule>
    <cfRule type="cellIs" dxfId="12" priority="3" operator="equal">
      <formula>"warn"</formula>
    </cfRule>
    <cfRule type="cellIs" dxfId="11" priority="4" operator="equal">
      <formula>"pass"</formula>
    </cfRule>
  </conditionalFormatting>
  <conditionalFormatting sqref="E5:T11 E43:T48 E34:T41 E13:T21 E23:T32 E50:T55 E57:T62 E64:T69">
    <cfRule type="cellIs" dxfId="10" priority="1" operator="equal">
      <formula>"black"</formula>
    </cfRule>
  </conditionalFormatting>
  <dataValidations count="1">
    <dataValidation type="list" allowBlank="1" showInputMessage="1" showErrorMessage="1" sqref="E57:T62 E43:T48 E34:T41 E23:T32 E13:T21 E5:T11 E50:T55 E64:T69">
      <formula1>$AY$5:$AY$9</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sheetPr>
  <dimension ref="A1:U29"/>
  <sheetViews>
    <sheetView zoomScale="75" zoomScaleNormal="75" workbookViewId="0">
      <selection activeCell="D46" sqref="D46"/>
    </sheetView>
  </sheetViews>
  <sheetFormatPr defaultRowHeight="15" x14ac:dyDescent="0.25"/>
  <cols>
    <col min="1" max="1" width="33.5703125" style="515" bestFit="1" customWidth="1"/>
    <col min="2" max="3" width="12.140625" style="515" bestFit="1" customWidth="1"/>
    <col min="4" max="4" width="17" style="515" bestFit="1" customWidth="1"/>
    <col min="5" max="5" width="12.140625" style="515" bestFit="1" customWidth="1"/>
    <col min="6" max="6" width="11.7109375" style="515" bestFit="1" customWidth="1"/>
    <col min="7" max="8" width="10" style="515" bestFit="1" customWidth="1"/>
    <col min="9" max="9" width="9.140625" style="515" bestFit="1" customWidth="1"/>
    <col min="10" max="10" width="19.140625" style="515" customWidth="1"/>
    <col min="11" max="11" width="10.7109375" style="515" bestFit="1" customWidth="1"/>
    <col min="12" max="13" width="11.140625" style="515" bestFit="1" customWidth="1"/>
    <col min="14" max="14" width="11.7109375" style="515" bestFit="1" customWidth="1"/>
    <col min="15" max="16" width="10" style="515" bestFit="1" customWidth="1"/>
    <col min="17" max="17" width="10.28515625" style="515" bestFit="1" customWidth="1"/>
    <col min="18" max="18" width="56.85546875" style="515" bestFit="1" customWidth="1"/>
    <col min="19" max="16384" width="9.140625" style="515"/>
  </cols>
  <sheetData>
    <row r="1" spans="1:21" ht="26.25" customHeight="1" x14ac:dyDescent="0.25">
      <c r="A1" s="677" t="s">
        <v>2881</v>
      </c>
      <c r="B1" s="678"/>
      <c r="C1" s="678"/>
      <c r="D1" s="678"/>
      <c r="E1" s="678"/>
      <c r="F1" s="678"/>
      <c r="G1" s="678"/>
      <c r="H1" s="678"/>
      <c r="I1" s="678"/>
      <c r="J1" s="678"/>
      <c r="K1" s="678"/>
      <c r="L1" s="678"/>
      <c r="M1" s="678"/>
      <c r="N1" s="678"/>
      <c r="O1" s="678"/>
      <c r="P1" s="678"/>
      <c r="Q1" s="678"/>
      <c r="R1" s="679"/>
      <c r="U1" s="515" t="s">
        <v>45</v>
      </c>
    </row>
    <row r="2" spans="1:21" ht="15" customHeight="1" x14ac:dyDescent="0.25">
      <c r="A2" s="680"/>
      <c r="B2" s="681"/>
      <c r="C2" s="681"/>
      <c r="D2" s="681"/>
      <c r="E2" s="681"/>
      <c r="F2" s="681"/>
      <c r="G2" s="681"/>
      <c r="H2" s="681"/>
      <c r="I2" s="681"/>
      <c r="J2" s="681"/>
      <c r="K2" s="681"/>
      <c r="L2" s="681"/>
      <c r="M2" s="681"/>
      <c r="N2" s="681"/>
      <c r="O2" s="681"/>
      <c r="P2" s="681"/>
      <c r="Q2" s="681"/>
      <c r="R2" s="682"/>
      <c r="U2" s="515" t="s">
        <v>46</v>
      </c>
    </row>
    <row r="3" spans="1:21" ht="18.75" x14ac:dyDescent="0.25">
      <c r="A3" s="372"/>
      <c r="B3" s="675" t="s">
        <v>2880</v>
      </c>
      <c r="C3" s="675"/>
      <c r="D3" s="675"/>
      <c r="E3" s="675"/>
      <c r="F3" s="675"/>
      <c r="G3" s="675"/>
      <c r="H3" s="675"/>
      <c r="I3" s="675"/>
      <c r="J3" s="675" t="s">
        <v>2272</v>
      </c>
      <c r="K3" s="675"/>
      <c r="L3" s="675"/>
      <c r="M3" s="675"/>
      <c r="N3" s="675" t="s">
        <v>2248</v>
      </c>
      <c r="O3" s="675"/>
      <c r="P3" s="675"/>
      <c r="Q3" s="523" t="s">
        <v>2879</v>
      </c>
      <c r="R3" s="676" t="s">
        <v>958</v>
      </c>
      <c r="U3" s="515" t="s">
        <v>553</v>
      </c>
    </row>
    <row r="4" spans="1:21" x14ac:dyDescent="0.25">
      <c r="A4" s="676" t="s">
        <v>2311</v>
      </c>
      <c r="B4" s="372" t="s">
        <v>2325</v>
      </c>
      <c r="C4" s="372" t="s">
        <v>320</v>
      </c>
      <c r="D4" s="372" t="s">
        <v>321</v>
      </c>
      <c r="E4" s="372" t="s">
        <v>322</v>
      </c>
      <c r="F4" s="372" t="s">
        <v>2878</v>
      </c>
      <c r="G4" s="372" t="s">
        <v>2877</v>
      </c>
      <c r="H4" s="372" t="s">
        <v>2876</v>
      </c>
      <c r="I4" s="372" t="s">
        <v>69</v>
      </c>
      <c r="J4" s="372" t="s">
        <v>2325</v>
      </c>
      <c r="K4" s="372" t="s">
        <v>320</v>
      </c>
      <c r="L4" s="372" t="s">
        <v>321</v>
      </c>
      <c r="M4" s="372" t="s">
        <v>322</v>
      </c>
      <c r="N4" s="372" t="s">
        <v>2878</v>
      </c>
      <c r="O4" s="372" t="s">
        <v>2877</v>
      </c>
      <c r="P4" s="372" t="s">
        <v>2876</v>
      </c>
      <c r="Q4" s="372" t="s">
        <v>69</v>
      </c>
      <c r="R4" s="676"/>
      <c r="U4" s="515" t="s">
        <v>47</v>
      </c>
    </row>
    <row r="5" spans="1:21" x14ac:dyDescent="0.25">
      <c r="A5" s="676"/>
      <c r="B5" s="372" t="s">
        <v>2875</v>
      </c>
      <c r="C5" s="372" t="s">
        <v>2875</v>
      </c>
      <c r="D5" s="372" t="s">
        <v>2875</v>
      </c>
      <c r="E5" s="372" t="s">
        <v>2875</v>
      </c>
      <c r="F5" s="372" t="s">
        <v>2874</v>
      </c>
      <c r="G5" s="372" t="s">
        <v>2874</v>
      </c>
      <c r="H5" s="372" t="s">
        <v>2874</v>
      </c>
      <c r="I5" s="372" t="s">
        <v>2874</v>
      </c>
      <c r="J5" s="372" t="s">
        <v>2873</v>
      </c>
      <c r="K5" s="372" t="s">
        <v>2873</v>
      </c>
      <c r="L5" s="372" t="s">
        <v>2873</v>
      </c>
      <c r="M5" s="372" t="s">
        <v>2873</v>
      </c>
      <c r="N5" s="372" t="s">
        <v>2873</v>
      </c>
      <c r="O5" s="372" t="s">
        <v>2873</v>
      </c>
      <c r="P5" s="372" t="s">
        <v>2873</v>
      </c>
      <c r="Q5" s="372" t="s">
        <v>2873</v>
      </c>
      <c r="R5" s="676"/>
      <c r="U5" s="515" t="s">
        <v>1625</v>
      </c>
    </row>
    <row r="6" spans="1:21" ht="15" customHeight="1" x14ac:dyDescent="0.25">
      <c r="A6" s="125" t="s">
        <v>2872</v>
      </c>
      <c r="B6" s="522"/>
      <c r="C6" s="522"/>
      <c r="D6" s="522"/>
      <c r="E6" s="522"/>
      <c r="F6" s="522"/>
      <c r="G6" s="522"/>
      <c r="H6" s="522"/>
      <c r="I6" s="522"/>
      <c r="J6" s="522"/>
      <c r="K6" s="522"/>
      <c r="L6" s="522"/>
      <c r="M6" s="522"/>
      <c r="N6" s="522"/>
      <c r="O6" s="522"/>
      <c r="P6" s="522"/>
      <c r="Q6" s="522"/>
      <c r="R6" s="126"/>
    </row>
    <row r="7" spans="1:21" x14ac:dyDescent="0.25">
      <c r="A7" s="125" t="s">
        <v>2871</v>
      </c>
      <c r="B7" s="522"/>
      <c r="C7" s="522"/>
      <c r="D7" s="522"/>
      <c r="E7" s="522"/>
      <c r="F7" s="522"/>
      <c r="G7" s="522"/>
      <c r="H7" s="522"/>
      <c r="I7" s="522"/>
      <c r="J7" s="522"/>
      <c r="K7" s="522"/>
      <c r="L7" s="522"/>
      <c r="M7" s="522"/>
      <c r="N7" s="522"/>
      <c r="O7" s="522"/>
      <c r="P7" s="522"/>
      <c r="Q7" s="522"/>
      <c r="R7" s="127"/>
    </row>
    <row r="8" spans="1:21" x14ac:dyDescent="0.25">
      <c r="A8" s="125" t="s">
        <v>2870</v>
      </c>
      <c r="B8" s="522"/>
      <c r="C8" s="522"/>
      <c r="D8" s="522"/>
      <c r="E8" s="522"/>
      <c r="F8" s="522"/>
      <c r="G8" s="522"/>
      <c r="H8" s="522"/>
      <c r="I8" s="522"/>
      <c r="J8" s="522"/>
      <c r="K8" s="522"/>
      <c r="L8" s="522"/>
      <c r="M8" s="522"/>
      <c r="N8" s="522"/>
      <c r="O8" s="522"/>
      <c r="P8" s="522"/>
      <c r="Q8" s="522"/>
      <c r="R8" s="127"/>
    </row>
    <row r="9" spans="1:21" x14ac:dyDescent="0.25">
      <c r="A9" s="125" t="s">
        <v>2869</v>
      </c>
      <c r="B9" s="522"/>
      <c r="C9" s="522"/>
      <c r="D9" s="522"/>
      <c r="E9" s="522"/>
      <c r="F9" s="522"/>
      <c r="G9" s="522"/>
      <c r="H9" s="522"/>
      <c r="I9" s="522"/>
      <c r="J9" s="522"/>
      <c r="K9" s="522"/>
      <c r="L9" s="522"/>
      <c r="M9" s="522"/>
      <c r="N9" s="522"/>
      <c r="O9" s="522"/>
      <c r="P9" s="522"/>
      <c r="Q9" s="522"/>
      <c r="R9" s="127"/>
    </row>
    <row r="10" spans="1:21" ht="15" customHeight="1" x14ac:dyDescent="0.25">
      <c r="A10" s="125" t="s">
        <v>2868</v>
      </c>
      <c r="B10" s="126"/>
      <c r="C10" s="388"/>
      <c r="D10" s="388"/>
      <c r="E10" s="126"/>
      <c r="F10" s="522"/>
      <c r="G10" s="126"/>
      <c r="H10" s="522"/>
      <c r="I10" s="522"/>
      <c r="J10" s="126"/>
      <c r="K10" s="126"/>
      <c r="L10" s="126"/>
      <c r="M10" s="126"/>
      <c r="N10" s="522"/>
      <c r="O10" s="522"/>
      <c r="P10" s="522"/>
      <c r="Q10" s="522"/>
      <c r="R10" s="126"/>
    </row>
    <row r="11" spans="1:21" x14ac:dyDescent="0.25">
      <c r="A11" s="125" t="s">
        <v>2867</v>
      </c>
      <c r="B11" s="126"/>
      <c r="C11" s="388"/>
      <c r="D11" s="388"/>
      <c r="E11" s="126"/>
      <c r="F11" s="522"/>
      <c r="G11" s="126"/>
      <c r="H11" s="522"/>
      <c r="I11" s="522"/>
      <c r="J11" s="126"/>
      <c r="K11" s="126"/>
      <c r="L11" s="126"/>
      <c r="M11" s="126"/>
      <c r="N11" s="522"/>
      <c r="O11" s="522"/>
      <c r="P11" s="522"/>
      <c r="Q11" s="522"/>
      <c r="R11" s="126"/>
    </row>
    <row r="12" spans="1:21" x14ac:dyDescent="0.25">
      <c r="A12" s="125" t="s">
        <v>2866</v>
      </c>
      <c r="B12" s="126"/>
      <c r="C12" s="388"/>
      <c r="D12" s="388"/>
      <c r="E12" s="126"/>
      <c r="F12" s="522"/>
      <c r="G12" s="126"/>
      <c r="H12" s="522"/>
      <c r="I12" s="522"/>
      <c r="J12" s="126"/>
      <c r="K12" s="126"/>
      <c r="L12" s="126"/>
      <c r="M12" s="126"/>
      <c r="N12" s="522"/>
      <c r="O12" s="522"/>
      <c r="P12" s="522"/>
      <c r="Q12" s="522"/>
      <c r="R12" s="126"/>
    </row>
    <row r="13" spans="1:21" x14ac:dyDescent="0.25">
      <c r="A13" s="125" t="s">
        <v>2865</v>
      </c>
      <c r="B13" s="126"/>
      <c r="C13" s="388"/>
      <c r="D13" s="388"/>
      <c r="E13" s="126"/>
      <c r="F13" s="522"/>
      <c r="G13" s="126"/>
      <c r="H13" s="522"/>
      <c r="I13" s="522"/>
      <c r="J13" s="126"/>
      <c r="K13" s="126"/>
      <c r="L13" s="126"/>
      <c r="M13" s="126"/>
      <c r="N13" s="522"/>
      <c r="O13" s="522"/>
      <c r="P13" s="522"/>
      <c r="Q13" s="522"/>
      <c r="R13" s="126"/>
    </row>
    <row r="14" spans="1:21" x14ac:dyDescent="0.25">
      <c r="A14" s="125" t="s">
        <v>2864</v>
      </c>
      <c r="B14" s="126"/>
      <c r="C14" s="388"/>
      <c r="D14" s="388"/>
      <c r="E14" s="126"/>
      <c r="F14" s="522"/>
      <c r="G14" s="126"/>
      <c r="H14" s="522"/>
      <c r="I14" s="522"/>
      <c r="J14" s="126"/>
      <c r="K14" s="126"/>
      <c r="L14" s="126"/>
      <c r="M14" s="126"/>
      <c r="N14" s="522"/>
      <c r="O14" s="522"/>
      <c r="P14" s="522"/>
      <c r="Q14" s="522"/>
      <c r="R14" s="126"/>
    </row>
    <row r="15" spans="1:21" x14ac:dyDescent="0.25">
      <c r="A15" s="125" t="s">
        <v>2863</v>
      </c>
      <c r="B15" s="126"/>
      <c r="C15" s="388"/>
      <c r="D15" s="388"/>
      <c r="E15" s="126"/>
      <c r="F15" s="522"/>
      <c r="G15" s="126"/>
      <c r="H15" s="522"/>
      <c r="I15" s="522"/>
      <c r="J15" s="126"/>
      <c r="K15" s="126"/>
      <c r="L15" s="126"/>
      <c r="M15" s="126"/>
      <c r="N15" s="522"/>
      <c r="O15" s="522"/>
      <c r="P15" s="522"/>
      <c r="Q15" s="522"/>
      <c r="R15" s="126"/>
    </row>
    <row r="16" spans="1:21" x14ac:dyDescent="0.25">
      <c r="A16" s="125" t="s">
        <v>2862</v>
      </c>
      <c r="B16" s="126"/>
      <c r="C16" s="388"/>
      <c r="D16" s="388"/>
      <c r="E16" s="126"/>
      <c r="F16" s="522"/>
      <c r="G16" s="126"/>
      <c r="H16" s="522"/>
      <c r="I16" s="522"/>
      <c r="J16" s="126"/>
      <c r="K16" s="126"/>
      <c r="L16" s="126"/>
      <c r="M16" s="126"/>
      <c r="N16" s="522"/>
      <c r="O16" s="522"/>
      <c r="P16" s="126"/>
      <c r="Q16" s="522"/>
      <c r="R16" s="126"/>
    </row>
    <row r="17" spans="1:18" x14ac:dyDescent="0.25">
      <c r="A17" s="125" t="s">
        <v>2861</v>
      </c>
      <c r="B17" s="126"/>
      <c r="C17" s="388"/>
      <c r="D17" s="388"/>
      <c r="E17" s="126"/>
      <c r="F17" s="126"/>
      <c r="G17" s="126"/>
      <c r="H17" s="522"/>
      <c r="I17" s="522"/>
      <c r="J17" s="126"/>
      <c r="K17" s="126"/>
      <c r="L17" s="126"/>
      <c r="M17" s="126"/>
      <c r="N17" s="126"/>
      <c r="O17" s="522"/>
      <c r="P17" s="126"/>
      <c r="Q17" s="522"/>
      <c r="R17" s="126"/>
    </row>
    <row r="18" spans="1:18" s="17" customFormat="1" x14ac:dyDescent="0.25">
      <c r="A18" s="125" t="s">
        <v>2860</v>
      </c>
      <c r="B18" s="126"/>
      <c r="C18" s="388"/>
      <c r="D18" s="388"/>
      <c r="E18" s="126"/>
      <c r="F18" s="126"/>
      <c r="G18" s="126"/>
      <c r="H18" s="126"/>
      <c r="I18" s="522"/>
      <c r="J18" s="126"/>
      <c r="K18" s="126"/>
      <c r="L18" s="126"/>
      <c r="M18" s="126"/>
      <c r="N18" s="126"/>
      <c r="O18" s="522"/>
      <c r="P18" s="126"/>
      <c r="Q18" s="522"/>
      <c r="R18" s="178"/>
    </row>
    <row r="19" spans="1:18" s="17" customFormat="1" x14ac:dyDescent="0.25">
      <c r="A19" s="125" t="s">
        <v>2859</v>
      </c>
      <c r="B19" s="126"/>
      <c r="C19" s="126"/>
      <c r="D19" s="126"/>
      <c r="E19" s="126"/>
      <c r="F19" s="126"/>
      <c r="G19" s="126"/>
      <c r="H19" s="126"/>
      <c r="I19" s="126"/>
      <c r="J19" s="126"/>
      <c r="K19" s="126"/>
      <c r="L19" s="126"/>
      <c r="M19" s="126"/>
      <c r="N19" s="126"/>
      <c r="O19" s="522"/>
      <c r="P19" s="126"/>
      <c r="Q19" s="522"/>
      <c r="R19" s="178"/>
    </row>
    <row r="20" spans="1:18" ht="15" customHeight="1" x14ac:dyDescent="0.25">
      <c r="A20" s="125" t="s">
        <v>2858</v>
      </c>
      <c r="B20" s="126"/>
      <c r="C20" s="388"/>
      <c r="D20" s="388"/>
      <c r="E20" s="126"/>
      <c r="F20" s="126"/>
      <c r="G20" s="126"/>
      <c r="H20" s="126"/>
      <c r="I20" s="522"/>
      <c r="J20" s="126"/>
      <c r="K20" s="126"/>
      <c r="L20" s="126"/>
      <c r="M20" s="126"/>
      <c r="N20" s="126"/>
      <c r="O20" s="522"/>
      <c r="P20" s="126"/>
      <c r="Q20" s="522"/>
      <c r="R20" s="126"/>
    </row>
    <row r="21" spans="1:18" x14ac:dyDescent="0.25">
      <c r="A21" s="125" t="s">
        <v>2857</v>
      </c>
      <c r="B21" s="126"/>
      <c r="C21" s="388"/>
      <c r="D21" s="388"/>
      <c r="E21" s="126"/>
      <c r="F21" s="126"/>
      <c r="G21" s="126"/>
      <c r="H21" s="126"/>
      <c r="I21" s="522"/>
      <c r="J21" s="126"/>
      <c r="K21" s="126"/>
      <c r="L21" s="126"/>
      <c r="M21" s="126"/>
      <c r="N21" s="126"/>
      <c r="O21" s="522"/>
      <c r="P21" s="126"/>
      <c r="Q21" s="522"/>
      <c r="R21" s="126"/>
    </row>
    <row r="22" spans="1:18" x14ac:dyDescent="0.25">
      <c r="A22" s="125" t="s">
        <v>2856</v>
      </c>
      <c r="B22" s="126"/>
      <c r="C22" s="388"/>
      <c r="D22" s="388"/>
      <c r="E22" s="126"/>
      <c r="F22" s="126"/>
      <c r="G22" s="126"/>
      <c r="H22" s="126"/>
      <c r="I22" s="522"/>
      <c r="J22" s="126"/>
      <c r="K22" s="126"/>
      <c r="L22" s="126"/>
      <c r="M22" s="126"/>
      <c r="N22" s="126"/>
      <c r="O22" s="522"/>
      <c r="P22" s="126"/>
      <c r="Q22" s="522"/>
      <c r="R22" s="126"/>
    </row>
    <row r="23" spans="1:18" x14ac:dyDescent="0.25">
      <c r="A23" s="125" t="s">
        <v>2855</v>
      </c>
      <c r="B23" s="126"/>
      <c r="C23" s="388"/>
      <c r="D23" s="388"/>
      <c r="E23" s="126"/>
      <c r="F23" s="126"/>
      <c r="G23" s="126"/>
      <c r="H23" s="126"/>
      <c r="I23" s="126"/>
      <c r="J23" s="126"/>
      <c r="K23" s="126"/>
      <c r="L23" s="126"/>
      <c r="M23" s="126"/>
      <c r="N23" s="126"/>
      <c r="O23" s="522"/>
      <c r="P23" s="126"/>
      <c r="Q23" s="126"/>
      <c r="R23" s="126"/>
    </row>
    <row r="24" spans="1:18" x14ac:dyDescent="0.25">
      <c r="A24" s="125" t="s">
        <v>2854</v>
      </c>
      <c r="B24" s="126"/>
      <c r="C24" s="388"/>
      <c r="D24" s="388"/>
      <c r="E24" s="126"/>
      <c r="F24" s="126"/>
      <c r="G24" s="126"/>
      <c r="H24" s="126"/>
      <c r="I24" s="126"/>
      <c r="J24" s="126"/>
      <c r="K24" s="126"/>
      <c r="L24" s="126"/>
      <c r="M24" s="126"/>
      <c r="N24" s="126"/>
      <c r="O24" s="126"/>
      <c r="P24" s="126"/>
      <c r="Q24" s="126"/>
      <c r="R24" s="126"/>
    </row>
    <row r="25" spans="1:18" ht="15" customHeight="1" x14ac:dyDescent="0.25">
      <c r="A25" s="125" t="s">
        <v>2853</v>
      </c>
      <c r="B25" s="126"/>
      <c r="C25" s="388"/>
      <c r="D25" s="388"/>
      <c r="E25" s="126"/>
      <c r="F25" s="126"/>
      <c r="G25" s="126"/>
      <c r="H25" s="126"/>
      <c r="I25" s="126"/>
      <c r="J25" s="126"/>
      <c r="K25" s="126"/>
      <c r="L25" s="126"/>
      <c r="M25" s="126"/>
      <c r="N25" s="126"/>
      <c r="O25" s="126"/>
      <c r="P25" s="126"/>
      <c r="Q25" s="126"/>
      <c r="R25" s="126"/>
    </row>
    <row r="26" spans="1:18" x14ac:dyDescent="0.25">
      <c r="A26" s="125" t="s">
        <v>2852</v>
      </c>
      <c r="B26" s="126"/>
      <c r="C26" s="388"/>
      <c r="D26" s="388"/>
      <c r="E26" s="126"/>
      <c r="F26" s="126"/>
      <c r="G26" s="126"/>
      <c r="H26" s="126"/>
      <c r="I26" s="126"/>
      <c r="J26" s="126"/>
      <c r="K26" s="126"/>
      <c r="L26" s="126"/>
      <c r="M26" s="126"/>
      <c r="N26" s="126"/>
      <c r="O26" s="126"/>
      <c r="P26" s="126"/>
      <c r="Q26" s="126"/>
      <c r="R26" s="126"/>
    </row>
    <row r="27" spans="1:18" x14ac:dyDescent="0.25">
      <c r="A27" s="125" t="s">
        <v>2851</v>
      </c>
      <c r="B27" s="126"/>
      <c r="C27" s="388"/>
      <c r="D27" s="388"/>
      <c r="E27" s="126"/>
      <c r="F27" s="126"/>
      <c r="G27" s="126"/>
      <c r="H27" s="126"/>
      <c r="I27" s="126"/>
      <c r="J27" s="126"/>
      <c r="K27" s="126"/>
      <c r="L27" s="126"/>
      <c r="M27" s="126"/>
      <c r="N27" s="126"/>
      <c r="O27" s="126"/>
      <c r="P27" s="126"/>
      <c r="Q27" s="126"/>
      <c r="R27" s="126"/>
    </row>
    <row r="28" spans="1:18" x14ac:dyDescent="0.25">
      <c r="A28" s="125" t="s">
        <v>2850</v>
      </c>
      <c r="B28" s="126"/>
      <c r="C28" s="388"/>
      <c r="D28" s="388"/>
      <c r="E28" s="126"/>
      <c r="F28" s="126"/>
      <c r="G28" s="126"/>
      <c r="H28" s="126"/>
      <c r="I28" s="126"/>
      <c r="J28" s="126"/>
      <c r="K28" s="126"/>
      <c r="L28" s="126"/>
      <c r="M28" s="126"/>
      <c r="N28" s="126"/>
      <c r="O28" s="126"/>
      <c r="P28" s="126"/>
      <c r="Q28" s="126"/>
      <c r="R28" s="126"/>
    </row>
    <row r="29" spans="1:18" x14ac:dyDescent="0.25">
      <c r="A29" s="125" t="s">
        <v>2849</v>
      </c>
      <c r="B29" s="126"/>
      <c r="C29" s="388"/>
      <c r="D29" s="388"/>
      <c r="E29" s="126"/>
      <c r="F29" s="126"/>
      <c r="G29" s="126"/>
      <c r="H29" s="126"/>
      <c r="I29" s="126"/>
      <c r="J29" s="126"/>
      <c r="K29" s="126"/>
      <c r="L29" s="126"/>
      <c r="M29" s="126"/>
      <c r="N29" s="126"/>
      <c r="O29" s="126"/>
      <c r="P29" s="126"/>
      <c r="Q29" s="126"/>
      <c r="R29" s="126"/>
    </row>
  </sheetData>
  <mergeCells count="6">
    <mergeCell ref="J3:M3"/>
    <mergeCell ref="N3:P3"/>
    <mergeCell ref="B3:I3"/>
    <mergeCell ref="R3:R5"/>
    <mergeCell ref="A1:R2"/>
    <mergeCell ref="A4:A5"/>
  </mergeCells>
  <conditionalFormatting sqref="C10:D29 B10:B26 E19:F19">
    <cfRule type="cellIs" dxfId="9" priority="7" operator="equal">
      <formula>"n/a"</formula>
    </cfRule>
    <cfRule type="cellIs" dxfId="8" priority="8" operator="equal">
      <formula>"warn"</formula>
    </cfRule>
    <cfRule type="cellIs" dxfId="7" priority="9" operator="equal">
      <formula>"fail"</formula>
    </cfRule>
    <cfRule type="cellIs" dxfId="6" priority="10" operator="equal">
      <formula>"pass"</formula>
    </cfRule>
  </conditionalFormatting>
  <conditionalFormatting sqref="C10:D29 B10:B26 E19:F19">
    <cfRule type="cellIs" dxfId="5" priority="6" operator="equal">
      <formula>"black"</formula>
    </cfRule>
  </conditionalFormatting>
  <conditionalFormatting sqref="B6:Q29">
    <cfRule type="cellIs" dxfId="4" priority="1" operator="equal">
      <formula>"black"</formula>
    </cfRule>
    <cfRule type="cellIs" dxfId="3" priority="2" operator="equal">
      <formula>"n/a"</formula>
    </cfRule>
    <cfRule type="cellIs" dxfId="2" priority="3" operator="equal">
      <formula>"warn"</formula>
    </cfRule>
    <cfRule type="cellIs" dxfId="1" priority="4" operator="equal">
      <formula>"fail"</formula>
    </cfRule>
    <cfRule type="cellIs" dxfId="0" priority="5" operator="equal">
      <formula>"pass"</formula>
    </cfRule>
  </conditionalFormatting>
  <dataValidations count="1">
    <dataValidation type="list" allowBlank="1" showInputMessage="1" showErrorMessage="1" sqref="B6:Q29">
      <formula1>$U$1:$U$5</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sheetPr>
  <dimension ref="A7:S75"/>
  <sheetViews>
    <sheetView topLeftCell="B55" workbookViewId="0">
      <selection activeCell="C25" sqref="C25"/>
    </sheetView>
  </sheetViews>
  <sheetFormatPr defaultRowHeight="15" x14ac:dyDescent="0.25"/>
  <cols>
    <col min="1" max="1" width="12.7109375" bestFit="1" customWidth="1"/>
    <col min="2" max="2" width="22" customWidth="1"/>
    <col min="3" max="3" width="67.140625" customWidth="1"/>
    <col min="4" max="5" width="5" bestFit="1" customWidth="1"/>
    <col min="6" max="6" width="33.85546875" customWidth="1"/>
  </cols>
  <sheetData>
    <row r="7" spans="1:11" ht="18.75" x14ac:dyDescent="0.3">
      <c r="A7" s="140"/>
      <c r="B7" s="140"/>
      <c r="C7" s="140"/>
      <c r="D7" s="539"/>
      <c r="E7" s="102" t="s">
        <v>45</v>
      </c>
      <c r="F7" s="539"/>
    </row>
    <row r="8" spans="1:11" ht="23.25" x14ac:dyDescent="0.35">
      <c r="A8" s="140"/>
      <c r="B8" s="607" t="s">
        <v>146</v>
      </c>
      <c r="C8" s="607"/>
      <c r="D8" s="539"/>
      <c r="E8" s="102" t="s">
        <v>46</v>
      </c>
      <c r="F8" s="539"/>
    </row>
    <row r="9" spans="1:11" ht="18.75" x14ac:dyDescent="0.3">
      <c r="A9" s="140"/>
      <c r="B9" s="100">
        <f ca="1">TODAY()</f>
        <v>40730</v>
      </c>
      <c r="C9" s="139"/>
      <c r="D9" s="539"/>
      <c r="E9" s="102" t="s">
        <v>47</v>
      </c>
      <c r="F9" s="539"/>
    </row>
    <row r="10" spans="1:11" x14ac:dyDescent="0.25">
      <c r="A10" s="539"/>
      <c r="B10" s="539"/>
      <c r="C10" s="539"/>
      <c r="D10" s="539"/>
      <c r="E10" s="539"/>
      <c r="F10" s="539"/>
    </row>
    <row r="11" spans="1:11" ht="21" x14ac:dyDescent="0.35">
      <c r="A11" s="103"/>
      <c r="B11" s="103"/>
      <c r="C11" s="103"/>
      <c r="D11" s="103"/>
      <c r="E11" s="103"/>
      <c r="F11" s="185"/>
    </row>
    <row r="12" spans="1:11" ht="21" x14ac:dyDescent="0.35">
      <c r="A12" s="608" t="s">
        <v>3214</v>
      </c>
      <c r="B12" s="608"/>
      <c r="C12" s="608"/>
      <c r="D12" s="103"/>
      <c r="E12" s="103"/>
      <c r="F12" s="185"/>
    </row>
    <row r="13" spans="1:11" ht="21" x14ac:dyDescent="0.35">
      <c r="A13" s="103"/>
      <c r="B13" s="103"/>
      <c r="C13" s="103"/>
      <c r="D13" s="103"/>
      <c r="E13" s="103"/>
      <c r="F13" s="185"/>
    </row>
    <row r="14" spans="1:11" ht="48.75" x14ac:dyDescent="0.25">
      <c r="A14" s="112" t="s">
        <v>147</v>
      </c>
      <c r="B14" s="112" t="s">
        <v>148</v>
      </c>
      <c r="C14" s="112" t="s">
        <v>149</v>
      </c>
      <c r="D14" s="109" t="s">
        <v>249</v>
      </c>
      <c r="E14" s="109" t="s">
        <v>1309</v>
      </c>
      <c r="F14" s="182" t="s">
        <v>958</v>
      </c>
    </row>
    <row r="15" spans="1:11" x14ac:dyDescent="0.25">
      <c r="A15" s="125" t="s">
        <v>3215</v>
      </c>
      <c r="B15" s="125" t="s">
        <v>3216</v>
      </c>
      <c r="C15" s="126" t="s">
        <v>3217</v>
      </c>
      <c r="D15" s="126"/>
      <c r="E15" s="126"/>
      <c r="F15" s="126"/>
    </row>
    <row r="16" spans="1:11" x14ac:dyDescent="0.25">
      <c r="A16" s="126"/>
      <c r="B16" s="126"/>
      <c r="C16" s="126" t="s">
        <v>3218</v>
      </c>
      <c r="D16" s="126"/>
      <c r="E16" s="203"/>
      <c r="F16" s="203"/>
      <c r="G16" s="240"/>
      <c r="H16" s="240"/>
      <c r="I16" s="240"/>
      <c r="J16" s="240"/>
      <c r="K16" s="240"/>
    </row>
    <row r="17" spans="1:19" ht="18.75" x14ac:dyDescent="0.3">
      <c r="A17" s="126"/>
      <c r="B17" s="126"/>
      <c r="C17" s="126" t="s">
        <v>3219</v>
      </c>
      <c r="D17" s="126"/>
      <c r="E17" s="203"/>
      <c r="F17" s="553"/>
      <c r="G17" s="547"/>
      <c r="H17" s="547"/>
      <c r="I17" s="240"/>
      <c r="J17" s="550"/>
      <c r="K17" s="240"/>
    </row>
    <row r="18" spans="1:19" ht="23.25" x14ac:dyDescent="0.35">
      <c r="A18" s="126"/>
      <c r="B18" s="126"/>
      <c r="C18" s="203" t="s">
        <v>3220</v>
      </c>
      <c r="D18" s="126"/>
      <c r="E18" s="203"/>
      <c r="F18" s="553"/>
      <c r="G18" s="609"/>
      <c r="H18" s="609"/>
      <c r="I18" s="240"/>
      <c r="J18" s="550"/>
      <c r="K18" s="240"/>
    </row>
    <row r="19" spans="1:19" ht="18.75" x14ac:dyDescent="0.3">
      <c r="A19" s="126"/>
      <c r="B19" s="126"/>
      <c r="C19" s="126" t="s">
        <v>3221</v>
      </c>
      <c r="D19" s="126"/>
      <c r="E19" s="203"/>
      <c r="F19" s="553"/>
      <c r="G19" s="548"/>
      <c r="H19" s="549"/>
      <c r="I19" s="240"/>
      <c r="J19" s="550"/>
      <c r="K19" s="240"/>
    </row>
    <row r="20" spans="1:19" x14ac:dyDescent="0.25">
      <c r="A20" s="126"/>
      <c r="B20" s="126"/>
      <c r="C20" s="126" t="s">
        <v>3222</v>
      </c>
      <c r="D20" s="126"/>
      <c r="E20" s="203"/>
      <c r="F20" s="203"/>
      <c r="G20" s="240"/>
      <c r="H20" s="240"/>
      <c r="I20" s="240"/>
      <c r="J20" s="240"/>
      <c r="K20" s="240"/>
    </row>
    <row r="21" spans="1:19" ht="21" x14ac:dyDescent="0.35">
      <c r="A21" s="126"/>
      <c r="B21" s="126"/>
      <c r="C21" s="126" t="s">
        <v>3223</v>
      </c>
      <c r="D21" s="126"/>
      <c r="E21" s="203"/>
      <c r="F21" s="554"/>
      <c r="G21" s="551"/>
      <c r="H21" s="551"/>
      <c r="I21" s="551"/>
      <c r="J21" s="551"/>
      <c r="K21" s="552"/>
    </row>
    <row r="22" spans="1:19" ht="21" x14ac:dyDescent="0.35">
      <c r="A22" s="126"/>
      <c r="B22" s="126"/>
      <c r="C22" s="203" t="s">
        <v>3233</v>
      </c>
      <c r="D22" s="126"/>
      <c r="E22" s="126"/>
      <c r="F22" s="126"/>
      <c r="G22" s="555"/>
      <c r="H22" s="555"/>
      <c r="I22" s="551"/>
      <c r="J22" s="551"/>
      <c r="K22" s="552"/>
    </row>
    <row r="23" spans="1:19" ht="21" x14ac:dyDescent="0.35">
      <c r="A23" s="177"/>
      <c r="B23" s="177"/>
      <c r="C23" s="177"/>
      <c r="D23" s="177"/>
      <c r="E23" s="177"/>
      <c r="F23" s="177"/>
      <c r="G23" s="551"/>
      <c r="H23" s="551"/>
      <c r="I23" s="551"/>
      <c r="J23" s="551"/>
      <c r="K23" s="552"/>
    </row>
    <row r="24" spans="1:19" ht="15.75" x14ac:dyDescent="0.25">
      <c r="A24" s="125" t="s">
        <v>3224</v>
      </c>
      <c r="B24" s="125" t="s">
        <v>3216</v>
      </c>
      <c r="C24" s="126" t="s">
        <v>3227</v>
      </c>
      <c r="D24" s="126"/>
      <c r="E24" s="126"/>
      <c r="F24" s="126"/>
      <c r="G24" s="237"/>
      <c r="H24" s="237"/>
      <c r="I24" s="239"/>
      <c r="J24" s="239"/>
      <c r="K24" s="225"/>
    </row>
    <row r="25" spans="1:19" x14ac:dyDescent="0.25">
      <c r="A25" s="125"/>
      <c r="B25" s="125" t="s">
        <v>3225</v>
      </c>
      <c r="C25" s="126" t="s">
        <v>3226</v>
      </c>
      <c r="D25" s="126"/>
      <c r="E25" s="203"/>
      <c r="F25" s="203"/>
    </row>
    <row r="26" spans="1:19" ht="18.75" x14ac:dyDescent="0.3">
      <c r="A26" s="126"/>
      <c r="B26" s="126"/>
      <c r="C26" s="126" t="s">
        <v>3228</v>
      </c>
      <c r="D26" s="126"/>
      <c r="E26" s="203"/>
      <c r="F26" s="553"/>
    </row>
    <row r="27" spans="1:19" x14ac:dyDescent="0.25">
      <c r="A27" s="177"/>
      <c r="B27" s="177"/>
      <c r="C27" s="177"/>
      <c r="D27" s="177"/>
      <c r="E27" s="177"/>
      <c r="F27" s="177"/>
    </row>
    <row r="28" spans="1:19" ht="18.75" x14ac:dyDescent="0.3">
      <c r="A28" s="125" t="s">
        <v>3229</v>
      </c>
      <c r="B28" s="125" t="s">
        <v>3216</v>
      </c>
      <c r="C28" s="126" t="s">
        <v>3230</v>
      </c>
      <c r="D28" s="126"/>
      <c r="E28" s="203"/>
      <c r="F28" s="553"/>
    </row>
    <row r="29" spans="1:19" x14ac:dyDescent="0.25">
      <c r="A29" s="126"/>
      <c r="B29" s="125" t="s">
        <v>3232</v>
      </c>
      <c r="C29" s="126" t="s">
        <v>3231</v>
      </c>
      <c r="D29" s="126"/>
      <c r="E29" s="203"/>
      <c r="F29" s="203"/>
    </row>
    <row r="30" spans="1:19" x14ac:dyDescent="0.25">
      <c r="A30" s="177"/>
      <c r="B30" s="177"/>
      <c r="C30" s="177"/>
      <c r="D30" s="177"/>
      <c r="E30" s="177"/>
      <c r="F30" s="177"/>
      <c r="S30" s="582" t="s">
        <v>45</v>
      </c>
    </row>
    <row r="31" spans="1:19" x14ac:dyDescent="0.25">
      <c r="A31" s="125" t="s">
        <v>3235</v>
      </c>
      <c r="B31" s="125" t="s">
        <v>3234</v>
      </c>
      <c r="C31" s="126" t="s">
        <v>3230</v>
      </c>
      <c r="D31" s="126"/>
      <c r="E31" s="126"/>
      <c r="F31" s="126"/>
      <c r="S31" s="582" t="s">
        <v>46</v>
      </c>
    </row>
    <row r="32" spans="1:19" x14ac:dyDescent="0.25">
      <c r="A32" s="126"/>
      <c r="B32" s="125"/>
      <c r="C32" s="126" t="s">
        <v>3218</v>
      </c>
      <c r="D32" s="126"/>
      <c r="E32" s="126"/>
      <c r="F32" s="126"/>
    </row>
    <row r="33" spans="1:6" x14ac:dyDescent="0.25">
      <c r="A33" s="126"/>
      <c r="B33" s="126"/>
      <c r="C33" s="126" t="s">
        <v>3219</v>
      </c>
      <c r="D33" s="126"/>
      <c r="E33" s="126"/>
      <c r="F33" s="126"/>
    </row>
    <row r="34" spans="1:6" x14ac:dyDescent="0.25">
      <c r="A34" s="126"/>
      <c r="B34" s="126"/>
      <c r="C34" s="203" t="s">
        <v>3220</v>
      </c>
      <c r="D34" s="126"/>
      <c r="E34" s="126"/>
      <c r="F34" s="126"/>
    </row>
    <row r="35" spans="1:6" x14ac:dyDescent="0.25">
      <c r="A35" s="126"/>
      <c r="B35" s="126"/>
      <c r="C35" s="126" t="s">
        <v>3221</v>
      </c>
      <c r="D35" s="126"/>
      <c r="E35" s="126"/>
      <c r="F35" s="126"/>
    </row>
    <row r="36" spans="1:6" x14ac:dyDescent="0.25">
      <c r="A36" s="126"/>
      <c r="B36" s="126"/>
      <c r="C36" s="126" t="s">
        <v>3222</v>
      </c>
      <c r="D36" s="126"/>
      <c r="E36" s="126"/>
      <c r="F36" s="126"/>
    </row>
    <row r="37" spans="1:6" x14ac:dyDescent="0.25">
      <c r="A37" s="126"/>
      <c r="B37" s="126"/>
      <c r="C37" s="126" t="s">
        <v>3223</v>
      </c>
      <c r="D37" s="126"/>
      <c r="E37" s="126"/>
      <c r="F37" s="126"/>
    </row>
    <row r="38" spans="1:6" x14ac:dyDescent="0.25">
      <c r="A38" s="126"/>
      <c r="B38" s="126"/>
      <c r="C38" s="203" t="s">
        <v>3233</v>
      </c>
      <c r="D38" s="126"/>
      <c r="E38" s="126"/>
      <c r="F38" s="126"/>
    </row>
    <row r="39" spans="1:6" x14ac:dyDescent="0.25">
      <c r="A39" s="177"/>
      <c r="B39" s="177"/>
      <c r="C39" s="177"/>
      <c r="D39" s="177"/>
      <c r="E39" s="177"/>
      <c r="F39" s="177"/>
    </row>
    <row r="40" spans="1:6" x14ac:dyDescent="0.25">
      <c r="A40" s="125" t="s">
        <v>3546</v>
      </c>
      <c r="B40" s="125" t="s">
        <v>3547</v>
      </c>
      <c r="C40" s="203" t="s">
        <v>3548</v>
      </c>
      <c r="D40" s="126"/>
      <c r="E40" s="126"/>
      <c r="F40" s="126"/>
    </row>
    <row r="41" spans="1:6" x14ac:dyDescent="0.25">
      <c r="A41" s="126"/>
      <c r="B41" s="126"/>
      <c r="C41" s="203" t="s">
        <v>3549</v>
      </c>
      <c r="D41" s="126"/>
      <c r="E41" s="126"/>
      <c r="F41" s="126"/>
    </row>
    <row r="42" spans="1:6" x14ac:dyDescent="0.25">
      <c r="A42" s="126"/>
      <c r="B42" s="126"/>
      <c r="C42" s="203" t="s">
        <v>3550</v>
      </c>
      <c r="D42" s="126"/>
      <c r="E42" s="126"/>
      <c r="F42" s="126"/>
    </row>
    <row r="43" spans="1:6" x14ac:dyDescent="0.25">
      <c r="A43" s="126"/>
      <c r="B43" s="126"/>
      <c r="C43" s="203" t="s">
        <v>3551</v>
      </c>
      <c r="D43" s="126"/>
      <c r="E43" s="126"/>
      <c r="F43" s="126"/>
    </row>
    <row r="44" spans="1:6" x14ac:dyDescent="0.25">
      <c r="A44" s="126"/>
      <c r="B44" s="126"/>
      <c r="C44" s="203" t="s">
        <v>3552</v>
      </c>
      <c r="D44" s="126"/>
      <c r="E44" s="126"/>
      <c r="F44" s="126"/>
    </row>
    <row r="45" spans="1:6" x14ac:dyDescent="0.25">
      <c r="A45" s="126"/>
      <c r="B45" s="126"/>
      <c r="C45" s="203" t="s">
        <v>3553</v>
      </c>
      <c r="D45" s="126"/>
      <c r="E45" s="126"/>
      <c r="F45" s="126"/>
    </row>
    <row r="46" spans="1:6" x14ac:dyDescent="0.25">
      <c r="A46" s="126"/>
      <c r="B46" s="126"/>
      <c r="C46" s="203" t="s">
        <v>3554</v>
      </c>
      <c r="D46" s="126"/>
      <c r="E46" s="126"/>
      <c r="F46" s="126"/>
    </row>
    <row r="47" spans="1:6" x14ac:dyDescent="0.25">
      <c r="A47" s="126"/>
      <c r="B47" s="126"/>
      <c r="C47" s="203" t="s">
        <v>3555</v>
      </c>
      <c r="D47" s="126"/>
      <c r="E47" s="126"/>
      <c r="F47" s="126"/>
    </row>
    <row r="48" spans="1:6" x14ac:dyDescent="0.25">
      <c r="A48" s="126"/>
      <c r="B48" s="126"/>
      <c r="C48" s="203" t="s">
        <v>3556</v>
      </c>
      <c r="D48" s="126"/>
      <c r="E48" s="126"/>
      <c r="F48" s="126"/>
    </row>
    <row r="49" spans="1:6" x14ac:dyDescent="0.25">
      <c r="A49" s="126"/>
      <c r="B49" s="126"/>
      <c r="C49" s="203" t="s">
        <v>3558</v>
      </c>
      <c r="D49" s="126"/>
      <c r="E49" s="126"/>
      <c r="F49" s="126"/>
    </row>
    <row r="50" spans="1:6" x14ac:dyDescent="0.25">
      <c r="A50" s="126"/>
      <c r="B50" s="126"/>
      <c r="C50" s="203" t="s">
        <v>3557</v>
      </c>
      <c r="D50" s="126"/>
      <c r="E50" s="126"/>
      <c r="F50" s="126"/>
    </row>
    <row r="51" spans="1:6" x14ac:dyDescent="0.25">
      <c r="A51" s="126"/>
      <c r="B51" s="126"/>
      <c r="C51" s="203" t="s">
        <v>3559</v>
      </c>
      <c r="D51" s="126"/>
      <c r="E51" s="126"/>
      <c r="F51" s="126"/>
    </row>
    <row r="52" spans="1:6" x14ac:dyDescent="0.25">
      <c r="A52" s="196"/>
      <c r="B52" s="196"/>
      <c r="C52" s="196"/>
      <c r="D52" s="196"/>
      <c r="E52" s="196"/>
      <c r="F52" s="196"/>
    </row>
    <row r="53" spans="1:6" x14ac:dyDescent="0.25">
      <c r="A53" s="125" t="s">
        <v>3560</v>
      </c>
      <c r="B53" s="125" t="s">
        <v>3561</v>
      </c>
      <c r="C53" s="203" t="s">
        <v>3562</v>
      </c>
      <c r="D53" s="126"/>
      <c r="E53" s="126"/>
      <c r="F53" s="126"/>
    </row>
    <row r="54" spans="1:6" x14ac:dyDescent="0.25">
      <c r="A54" s="126"/>
      <c r="B54" s="125"/>
      <c r="C54" s="203" t="s">
        <v>3549</v>
      </c>
      <c r="D54" s="126"/>
      <c r="E54" s="126"/>
      <c r="F54" s="126"/>
    </row>
    <row r="55" spans="1:6" x14ac:dyDescent="0.25">
      <c r="A55" s="126"/>
      <c r="B55" s="126"/>
      <c r="C55" s="203" t="s">
        <v>3563</v>
      </c>
      <c r="D55" s="126"/>
      <c r="E55" s="126"/>
      <c r="F55" s="126"/>
    </row>
    <row r="56" spans="1:6" x14ac:dyDescent="0.25">
      <c r="A56" s="126"/>
      <c r="B56" s="126"/>
      <c r="C56" s="203" t="s">
        <v>3564</v>
      </c>
      <c r="D56" s="126"/>
      <c r="E56" s="126"/>
      <c r="F56" s="126"/>
    </row>
    <row r="57" spans="1:6" x14ac:dyDescent="0.25">
      <c r="A57" s="126"/>
      <c r="B57" s="126"/>
      <c r="C57" s="203" t="s">
        <v>3565</v>
      </c>
      <c r="D57" s="126"/>
      <c r="E57" s="126"/>
      <c r="F57" s="126"/>
    </row>
    <row r="58" spans="1:6" x14ac:dyDescent="0.25">
      <c r="A58" s="126"/>
      <c r="B58" s="126"/>
      <c r="C58" s="203" t="s">
        <v>3566</v>
      </c>
      <c r="D58" s="126"/>
      <c r="E58" s="126"/>
      <c r="F58" s="126"/>
    </row>
    <row r="59" spans="1:6" ht="30" x14ac:dyDescent="0.25">
      <c r="A59" s="126"/>
      <c r="B59" s="126"/>
      <c r="C59" s="282" t="s">
        <v>3567</v>
      </c>
      <c r="D59" s="126"/>
      <c r="E59" s="126"/>
      <c r="F59" s="126"/>
    </row>
    <row r="60" spans="1:6" x14ac:dyDescent="0.25">
      <c r="A60" s="177"/>
      <c r="B60" s="177"/>
      <c r="C60" s="177"/>
      <c r="D60" s="177"/>
      <c r="E60" s="177"/>
      <c r="F60" s="177"/>
    </row>
    <row r="61" spans="1:6" ht="45" x14ac:dyDescent="0.25">
      <c r="A61" s="125" t="s">
        <v>3568</v>
      </c>
      <c r="B61" s="280" t="s">
        <v>3571</v>
      </c>
      <c r="C61" s="282" t="s">
        <v>3570</v>
      </c>
      <c r="D61" s="126"/>
      <c r="E61" s="126"/>
      <c r="F61" s="126"/>
    </row>
    <row r="62" spans="1:6" x14ac:dyDescent="0.25">
      <c r="A62" s="126"/>
      <c r="B62" s="126"/>
      <c r="C62" s="203" t="s">
        <v>3569</v>
      </c>
      <c r="D62" s="126"/>
      <c r="E62" s="126"/>
      <c r="F62" s="126"/>
    </row>
    <row r="63" spans="1:6" ht="30" x14ac:dyDescent="0.25">
      <c r="A63" s="126"/>
      <c r="B63" s="126"/>
      <c r="C63" s="127" t="s">
        <v>3572</v>
      </c>
      <c r="D63" s="126"/>
      <c r="E63" s="126"/>
      <c r="F63" s="126"/>
    </row>
    <row r="64" spans="1:6" x14ac:dyDescent="0.25">
      <c r="A64" s="177"/>
      <c r="B64" s="177"/>
      <c r="C64" s="177"/>
      <c r="D64" s="177"/>
      <c r="E64" s="177"/>
      <c r="F64" s="177"/>
    </row>
    <row r="65" spans="1:6" x14ac:dyDescent="0.25">
      <c r="A65" s="125" t="s">
        <v>3573</v>
      </c>
      <c r="B65" s="280" t="s">
        <v>3574</v>
      </c>
      <c r="C65" s="282" t="s">
        <v>3575</v>
      </c>
      <c r="D65" s="126"/>
      <c r="E65" s="126"/>
      <c r="F65" s="126"/>
    </row>
    <row r="66" spans="1:6" x14ac:dyDescent="0.25">
      <c r="A66" s="126"/>
      <c r="B66" s="126"/>
      <c r="C66" s="203" t="s">
        <v>3569</v>
      </c>
      <c r="D66" s="126"/>
      <c r="E66" s="126"/>
      <c r="F66" s="126"/>
    </row>
    <row r="67" spans="1:6" ht="30" x14ac:dyDescent="0.25">
      <c r="A67" s="126"/>
      <c r="B67" s="126"/>
      <c r="C67" s="127" t="s">
        <v>3576</v>
      </c>
      <c r="D67" s="126"/>
      <c r="E67" s="126"/>
      <c r="F67" s="126"/>
    </row>
    <row r="68" spans="1:6" x14ac:dyDescent="0.25">
      <c r="A68" s="126"/>
      <c r="B68" s="126"/>
      <c r="C68" s="282" t="s">
        <v>3577</v>
      </c>
      <c r="D68" s="126"/>
      <c r="E68" s="126"/>
      <c r="F68" s="126"/>
    </row>
    <row r="69" spans="1:6" x14ac:dyDescent="0.25">
      <c r="A69" s="177"/>
      <c r="B69" s="177"/>
      <c r="C69" s="177"/>
      <c r="D69" s="177"/>
      <c r="E69" s="177"/>
      <c r="F69" s="177"/>
    </row>
    <row r="70" spans="1:6" x14ac:dyDescent="0.25">
      <c r="A70" s="125" t="s">
        <v>3825</v>
      </c>
      <c r="B70" s="125" t="s">
        <v>3826</v>
      </c>
      <c r="C70" s="282" t="s">
        <v>3827</v>
      </c>
      <c r="D70" s="126"/>
      <c r="E70" s="126"/>
      <c r="F70" s="126"/>
    </row>
    <row r="71" spans="1:6" x14ac:dyDescent="0.25">
      <c r="A71" s="126"/>
      <c r="B71" s="126"/>
      <c r="C71" s="282" t="s">
        <v>3828</v>
      </c>
      <c r="D71" s="126"/>
      <c r="E71" s="126"/>
      <c r="F71" s="126"/>
    </row>
    <row r="72" spans="1:6" x14ac:dyDescent="0.25">
      <c r="A72" s="126"/>
      <c r="B72" s="126"/>
      <c r="C72" s="282" t="s">
        <v>3829</v>
      </c>
      <c r="D72" s="126"/>
      <c r="E72" s="126"/>
      <c r="F72" s="126"/>
    </row>
    <row r="73" spans="1:6" x14ac:dyDescent="0.25">
      <c r="A73" s="126"/>
      <c r="B73" s="126"/>
      <c r="C73" s="282" t="s">
        <v>3830</v>
      </c>
      <c r="D73" s="126"/>
      <c r="E73" s="126"/>
      <c r="F73" s="126"/>
    </row>
    <row r="74" spans="1:6" x14ac:dyDescent="0.25">
      <c r="A74" s="126"/>
      <c r="B74" s="126"/>
      <c r="C74" s="282" t="s">
        <v>3831</v>
      </c>
      <c r="D74" s="126"/>
      <c r="E74" s="126"/>
      <c r="F74" s="126"/>
    </row>
    <row r="75" spans="1:6" x14ac:dyDescent="0.25">
      <c r="A75" s="126"/>
      <c r="B75" s="126"/>
      <c r="C75" s="282" t="s">
        <v>3832</v>
      </c>
      <c r="D75" s="126"/>
      <c r="E75" s="126"/>
      <c r="F75" s="126"/>
    </row>
  </sheetData>
  <mergeCells count="3">
    <mergeCell ref="G18:H18"/>
    <mergeCell ref="B8:C8"/>
    <mergeCell ref="A12:C12"/>
  </mergeCells>
  <conditionalFormatting sqref="J24:K24 E14:F14">
    <cfRule type="cellIs" dxfId="4811" priority="44" operator="equal">
      <formula>"fail"</formula>
    </cfRule>
  </conditionalFormatting>
  <conditionalFormatting sqref="J24:K24 E14:F14">
    <cfRule type="cellIs" dxfId="4810" priority="41" operator="equal">
      <formula>"n/a"</formula>
    </cfRule>
    <cfRule type="cellIs" dxfId="4809" priority="42" operator="equal">
      <formula>"pass"</formula>
    </cfRule>
    <cfRule type="cellIs" dxfId="4808" priority="43" operator="equal">
      <formula>"fail"</formula>
    </cfRule>
  </conditionalFormatting>
  <conditionalFormatting sqref="E15:E75">
    <cfRule type="cellIs" dxfId="4807" priority="1" operator="equal">
      <formula>"pass"</formula>
    </cfRule>
    <cfRule type="cellIs" dxfId="4806" priority="3" operator="equal">
      <formula>"fail"</formula>
    </cfRule>
    <cfRule type="cellIs" dxfId="4805" priority="4" operator="equal">
      <formula>"pasd"</formula>
    </cfRule>
  </conditionalFormatting>
  <dataValidations count="1">
    <dataValidation type="list" allowBlank="1" showInputMessage="1" showErrorMessage="1" sqref="E15:E75">
      <formula1>$S$30:$S$31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FinUSB-AV-Ext</vt:lpstr>
      <vt:lpstr>'FinSpyV2-FFT32-MasterSch'!erg</vt:lpstr>
      <vt:lpstr>'FinSpyV2-FFT64-MasterSch'!erg</vt:lpstr>
      <vt:lpstr>'FinUSB-FFT32-Dongle-System '!result</vt:lpstr>
      <vt:lpstr>'FinUSB-FFT64-Dongle-System '!result</vt:lpstr>
    </vt:vector>
  </TitlesOfParts>
  <Company>Gamma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Internet</dc:creator>
  <cp:lastModifiedBy>Windows User</cp:lastModifiedBy>
  <dcterms:created xsi:type="dcterms:W3CDTF">2009-09-23T17:00:49Z</dcterms:created>
  <dcterms:modified xsi:type="dcterms:W3CDTF">2011-07-06T09:15:59Z</dcterms:modified>
</cp:coreProperties>
</file>